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8.xml.rels" ContentType="application/vnd.openxmlformats-package.relationships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13.xml.rels" ContentType="application/vnd.openxmlformats-package.relationships+xml"/>
  <Override PartName="/xl/worksheets/_rels/sheet2.xml.rels" ContentType="application/vnd.openxmlformats-package.relationships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mparative_autom" sheetId="1" state="visible" r:id="rId3"/>
    <sheet name="Shughni original list" sheetId="2" state="visible" r:id="rId4"/>
    <sheet name="Siponj Bartangi original list" sheetId="3" state="visible" r:id="rId5"/>
    <sheet name="Shughni final list" sheetId="4" state="hidden" r:id="rId6"/>
    <sheet name="Basid Bartangi original list" sheetId="5" state="visible" r:id="rId7"/>
    <sheet name="Rushani original list" sheetId="6" state="visible" r:id="rId8"/>
    <sheet name="Shughni variability" sheetId="7" state="visible" r:id="rId9"/>
    <sheet name="Basid Bartangi 2024 list" sheetId="8" state="visible" r:id="rId10"/>
    <sheet name="Basid Bartangi final list" sheetId="9" state="hidden" r:id="rId11"/>
    <sheet name="Siponj Bartangi draft" sheetId="10" state="visible" r:id="rId12"/>
    <sheet name="comparative cognates" sheetId="11" state="visible" r:id="rId13"/>
    <sheet name="sandbox" sheetId="12" state="visible" r:id="rId14"/>
    <sheet name="Rushani draft" sheetId="13" state="visible" r:id="rId15"/>
  </sheets>
  <definedNames>
    <definedName function="false" hidden="true" localSheetId="7" name="_xlnm._FilterDatabase" vbProcedure="false">'Basid Bartangi 2024 list'!$F$1:$F$1016</definedName>
    <definedName function="false" hidden="true" localSheetId="4" name="_xlnm._FilterDatabase" vbProcedure="false">'Basid Bartangi original list'!$J$1:$J$1014</definedName>
    <definedName function="false" hidden="true" localSheetId="12" name="_xlnm._FilterDatabase" vbProcedure="false">'Rushani draft'!$A$1:$A$1009</definedName>
    <definedName function="false" hidden="true" localSheetId="1" name="_xlnm._FilterDatabase" vbProcedure="false">'Shughni original list'!$D$1:$D$1374</definedName>
    <definedName function="false" hidden="true" localSheetId="2" name="_xlnm._FilterDatabase" vbProcedure="false">'Siponj Bartangi original list'!$N$1:$N$1014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<sst xmlns="http://schemas.openxmlformats.org/spreadsheetml/2006/main" count="35386" uniqueCount="7087">
  <si>
    <t xml:space="preserve">ID</t>
  </si>
  <si>
    <t xml:space="preserve">Verb ID</t>
  </si>
  <si>
    <t xml:space="preserve">Meaning ID</t>
  </si>
  <si>
    <t xml:space="preserve">Source for Shughni quest</t>
  </si>
  <si>
    <t xml:space="preserve">Shughni latin</t>
  </si>
  <si>
    <t xml:space="preserve">Shughni form field</t>
  </si>
  <si>
    <t xml:space="preserve">Shughni meanings dict</t>
  </si>
  <si>
    <t xml:space="preserve">Shughni meaning fieldwork</t>
  </si>
  <si>
    <t xml:space="preserve">Example</t>
  </si>
  <si>
    <t xml:space="preserve">Shughni transitivity</t>
  </si>
  <si>
    <t xml:space="preserve">Comm</t>
  </si>
  <si>
    <t xml:space="preserve">Source for quest (Sipanj Bartangi)</t>
  </si>
  <si>
    <t xml:space="preserve">Forms for quest (dict)</t>
  </si>
  <si>
    <t xml:space="preserve">meaning (dict)</t>
  </si>
  <si>
    <t xml:space="preserve">Sipanj Bartangi source</t>
  </si>
  <si>
    <t xml:space="preserve">Sipanj Bartangi latin</t>
  </si>
  <si>
    <t xml:space="preserve">Bartangi meanings (field)</t>
  </si>
  <si>
    <t xml:space="preserve">context</t>
  </si>
  <si>
    <t xml:space="preserve">Siponj Bartangi transitivity (3sg =i)</t>
  </si>
  <si>
    <t xml:space="preserve">Siponj Bartangi transitivity (OBL_S)</t>
  </si>
  <si>
    <t xml:space="preserve">Siponj COMM</t>
  </si>
  <si>
    <t xml:space="preserve">Source for quest</t>
  </si>
  <si>
    <t xml:space="preserve">Basid Bartangi source (Speaker/dict)</t>
  </si>
  <si>
    <t xml:space="preserve">Basid Bartangi latin</t>
  </si>
  <si>
    <t xml:space="preserve">Basid meanings</t>
  </si>
  <si>
    <t xml:space="preserve">Basid meanings field</t>
  </si>
  <si>
    <t xml:space="preserve">Basid Bartangi transitivity (OBL_S)</t>
  </si>
  <si>
    <t xml:space="preserve">Rushani source (Speaker)</t>
  </si>
  <si>
    <t xml:space="preserve">Rushani latin</t>
  </si>
  <si>
    <t xml:space="preserve">Rushani meanings dict</t>
  </si>
  <si>
    <t xml:space="preserve">rushani meanings field</t>
  </si>
  <si>
    <t xml:space="preserve">Rushani transitivity (3sg =i)</t>
  </si>
  <si>
    <t xml:space="preserve">Rushani transitivity (OBL_S)</t>
  </si>
  <si>
    <t xml:space="preserve">sum for clitic</t>
  </si>
  <si>
    <t xml:space="preserve">Clitic (total)</t>
  </si>
  <si>
    <t xml:space="preserve">sum for obl_s</t>
  </si>
  <si>
    <t xml:space="preserve">OBL_S (total)</t>
  </si>
  <si>
    <t xml:space="preserve">sum for SI</t>
  </si>
  <si>
    <t xml:space="preserve">SI fin</t>
  </si>
  <si>
    <t xml:space="preserve">sum total</t>
  </si>
  <si>
    <t xml:space="preserve">Verb of sound</t>
  </si>
  <si>
    <t xml:space="preserve">Number of cognates</t>
  </si>
  <si>
    <t xml:space="preserve">yes</t>
  </si>
  <si>
    <t xml:space="preserve">?</t>
  </si>
  <si>
    <t xml:space="preserve">yes?</t>
  </si>
  <si>
    <t xml:space="preserve">field data</t>
  </si>
  <si>
    <t xml:space="preserve">UNIT ID</t>
  </si>
  <si>
    <t xml:space="preserve">MEANING ID</t>
  </si>
  <si>
    <t xml:space="preserve">non-shughni form</t>
  </si>
  <si>
    <t xml:space="preserve">form for quest</t>
  </si>
  <si>
    <t xml:space="preserve">Shughni verb from speaker if different</t>
  </si>
  <si>
    <t xml:space="preserve">SHG Speaker</t>
  </si>
  <si>
    <t xml:space="preserve">MEANINGS</t>
  </si>
  <si>
    <t xml:space="preserve">TRANSITIVITY</t>
  </si>
  <si>
    <t xml:space="preserve">COMM FIELD</t>
  </si>
  <si>
    <t xml:space="preserve">Shahlo</t>
  </si>
  <si>
    <t xml:space="preserve">rez SH</t>
  </si>
  <si>
    <t xml:space="preserve">COM</t>
  </si>
  <si>
    <t xml:space="preserve">cl</t>
  </si>
  <si>
    <t xml:space="preserve">no cl</t>
  </si>
  <si>
    <t xml:space="preserve">obs</t>
  </si>
  <si>
    <t xml:space="preserve">total sp</t>
  </si>
  <si>
    <t xml:space="preserve">shgKar1999</t>
  </si>
  <si>
    <t xml:space="preserve">ӡêɣdow</t>
  </si>
  <si>
    <t xml:space="preserve">блеять (о козе)</t>
  </si>
  <si>
    <t xml:space="preserve">beɣd</t>
  </si>
  <si>
    <t xml:space="preserve">no / beɣd / ya vaz xu kas al vad dis-i beɣd idi+</t>
  </si>
  <si>
    <t xml:space="preserve">ӡīɣ̌ӡdow</t>
  </si>
  <si>
    <t xml:space="preserve">ʒiɣdow</t>
  </si>
  <si>
    <t xml:space="preserve">ныть, тихо плакать, хныкать</t>
  </si>
  <si>
    <t xml:space="preserve">SA</t>
  </si>
  <si>
    <t xml:space="preserve">неприятно кричать высоким голосом</t>
  </si>
  <si>
    <t xml:space="preserve">ʒiɣd - неприятно кричать, высокий голос, и про человека - wam qar sifiǰin vud disi ʒiɣd idi+</t>
  </si>
  <si>
    <t xml:space="preserve">ӡīɣdow </t>
  </si>
  <si>
    <t xml:space="preserve">свистеть; пищать скулить, издавать писклявые звуки</t>
  </si>
  <si>
    <t xml:space="preserve">(= cīɣdow?)</t>
  </si>
  <si>
    <t xml:space="preserve">ӡilɣêɣ̌ӡdow</t>
  </si>
  <si>
    <t xml:space="preserve">бродить, тискаться</t>
  </si>
  <si>
    <t xml:space="preserve">no</t>
  </si>
  <si>
    <t xml:space="preserve">ӡiltow</t>
  </si>
  <si>
    <t xml:space="preserve">бормотать, ворчать</t>
  </si>
  <si>
    <t xml:space="preserve">болтать, чаще про женщин</t>
  </si>
  <si>
    <t xml:space="preserve">ʒilt - tu čiz ʒili - болтать без надобности, все время, скорее про женщин / ɣacen az zibudaken ʒilt / ya mudum ɣacen baynard (среди) ʒilt / ya mudum ɣacen baynardi ʒilt+</t>
  </si>
  <si>
    <t xml:space="preserve">ӡiqtow</t>
  </si>
  <si>
    <t xml:space="preserve">ʒiqtow, ʒuqtow</t>
  </si>
  <si>
    <t xml:space="preserve">хныкать</t>
  </si>
  <si>
    <t xml:space="preserve">ʒiqt - хныкать wam kudaki ar ɣ̌ůk ʒiqt (в колыбели) +</t>
  </si>
  <si>
    <t xml:space="preserve">ӡirɣ̌dow, ӡurɣ̌dow</t>
  </si>
  <si>
    <t xml:space="preserve">шуметь (о чайнике); закипать, бурлить; шуметь, звенеть (о струе молока при доении) -- шипение масла на сковородке</t>
  </si>
  <si>
    <t xml:space="preserve">ӡirtow</t>
  </si>
  <si>
    <t xml:space="preserve">петь, щебетать, чирикать (о воробьях)</t>
  </si>
  <si>
    <t xml:space="preserve">zariz ar kafasi  (клетка) ʒirt+ - про кузнечик тоже можео ǰird /židišk wox daruni ǰirt/ʒirt+</t>
  </si>
  <si>
    <t xml:space="preserve">ӡuɣdow</t>
  </si>
  <si>
    <t xml:space="preserve">бормотать, шептать; ворчать</t>
  </si>
  <si>
    <t xml:space="preserve">no / ʒuqt=ʒiqt  / m</t>
  </si>
  <si>
    <t xml:space="preserve">ӡurtow</t>
  </si>
  <si>
    <t xml:space="preserve">испускать газы</t>
  </si>
  <si>
    <t xml:space="preserve">ʒurt пукать - wu darun suzax čud-i dis ʒurt-i + / про работу нет</t>
  </si>
  <si>
    <t xml:space="preserve">aɣ̌īdow, awīdow</t>
  </si>
  <si>
    <t xml:space="preserve">aɣ̌īdow</t>
  </si>
  <si>
    <t xml:space="preserve">ложиться, укладываться, разваливаться (чаще о животных) рассаживаться, разваливаться (о человеке) никнуть к земле, стелиться (о растениях)</t>
  </si>
  <si>
    <t xml:space="preserve">SP</t>
  </si>
  <si>
    <t xml:space="preserve">aɣ̌ūyd - žow zimsti aɣicen vad / ya zemc-ti на поле aɣ̌oyd - i*</t>
  </si>
  <si>
    <t xml:space="preserve">anafctow</t>
  </si>
  <si>
    <t xml:space="preserve">мокнуть, размягчаться</t>
  </si>
  <si>
    <t xml:space="preserve">anaktow</t>
  </si>
  <si>
    <t xml:space="preserve">трудиться, возиться; хлопотать</t>
  </si>
  <si>
    <t xml:space="preserve">andīdow, yindīdow, indīdow</t>
  </si>
  <si>
    <t xml:space="preserve">get up, grow, (set off (obs))</t>
  </si>
  <si>
    <t xml:space="preserve">angixtow, angaxtow, ingixtow, yingixtow</t>
  </si>
  <si>
    <t xml:space="preserve">hit, touch, get stuck, statter</t>
  </si>
  <si>
    <t xml:space="preserve">angtow</t>
  </si>
  <si>
    <t xml:space="preserve">плакать, реветь (о ребенке)</t>
  </si>
  <si>
    <t xml:space="preserve">хныкать скорее. - kudak maɣzūnč (голодный) vud, angti +</t>
  </si>
  <si>
    <t xml:space="preserve">anǰafctow, inǰafctow</t>
  </si>
  <si>
    <t xml:space="preserve">начинаться, идти (об осадках)</t>
  </si>
  <si>
    <t xml:space="preserve">arrix̌tow, arix̌tow, arrax̌tow, arax̌tow</t>
  </si>
  <si>
    <t xml:space="preserve">jump, bounce</t>
  </si>
  <si>
    <t xml:space="preserve">var</t>
  </si>
  <si>
    <t xml:space="preserve">4 (Reza, Shahnoz, Dilnoz, Majid)</t>
  </si>
  <si>
    <t xml:space="preserve">1 (Madina)</t>
  </si>
  <si>
    <t xml:space="preserve">5 (Bonu, Didor, Anisa, Fariza, Mehravzo)</t>
  </si>
  <si>
    <t xml:space="preserve">gush</t>
  </si>
  <si>
    <t xml:space="preserve">8 (Dilnoz, Reza, Bonu, Didor, Anisa, Fariza, Mehravzo, Shahlo)</t>
  </si>
  <si>
    <t xml:space="preserve">be snooty</t>
  </si>
  <si>
    <t xml:space="preserve">arδīx̌ctow</t>
  </si>
  <si>
    <t xml:space="preserve">сниться, болтать, наговаривать (на кого-л)</t>
  </si>
  <si>
    <t xml:space="preserve">obs meaning</t>
  </si>
  <si>
    <t xml:space="preserve">про дурные сны -  wi-yi biyor х̌ab dis arδiх̌ct+ / 2 no</t>
  </si>
  <si>
    <t xml:space="preserve">сниться, грезиться во сне</t>
  </si>
  <si>
    <t xml:space="preserve"> wi-yi biyor х̌ab dis arδiх̌ct+ / 2 no</t>
  </si>
  <si>
    <t xml:space="preserve">-</t>
  </si>
  <si>
    <t xml:space="preserve">awtow</t>
  </si>
  <si>
    <t xml:space="preserve">ažirtow, nižirtow</t>
  </si>
  <si>
    <t xml:space="preserve">ažirtow</t>
  </si>
  <si>
    <t xml:space="preserve">мокнуть, намокнуть, размокать, намокать</t>
  </si>
  <si>
    <t xml:space="preserve">про зерно в воду ažūyd - kaxtum ar xac čud yu-yi ažūyd + / про руку тоже можно! Mu δust ar х̌ac ažūyd / i*</t>
  </si>
  <si>
    <t xml:space="preserve">aθaktow</t>
  </si>
  <si>
    <t xml:space="preserve">тяжело дышать; задыхаться (от жары)</t>
  </si>
  <si>
    <t xml:space="preserve">bedow</t>
  </si>
  <si>
    <t xml:space="preserve">get lost, disappear, die </t>
  </si>
  <si>
    <t xml:space="preserve">bextow</t>
  </si>
  <si>
    <t xml:space="preserve">играть, заниматься игрой (в мяч, кости, поло и т. п.)</t>
  </si>
  <si>
    <t xml:space="preserve">SA / only as tr/ light verb?</t>
  </si>
  <si>
    <t xml:space="preserve">ok</t>
  </si>
  <si>
    <t xml:space="preserve">известное</t>
  </si>
  <si>
    <t xml:space="preserve">bīftow</t>
  </si>
  <si>
    <t xml:space="preserve">fit, suit </t>
  </si>
  <si>
    <t xml:space="preserve">biɣ̌istow, biwistow, biɣ̌edow</t>
  </si>
  <si>
    <t xml:space="preserve">опухать, распихать; вздуваться, раздуваться, пучить</t>
  </si>
  <si>
    <t xml:space="preserve">bīltow</t>
  </si>
  <si>
    <t xml:space="preserve">говорить, рассказывать; шептать</t>
  </si>
  <si>
    <t xml:space="preserve">no / bilt = pult / xiterc-i pi awo bild / pult про лучинку / bild про глаза нет, про свечку мн=ожно šami kunǰakand bild (в уголке) pilt (palt no)</t>
  </si>
  <si>
    <t xml:space="preserve">biridow</t>
  </si>
  <si>
    <t xml:space="preserve">перестать питаться материнским молоком; бросить сосать (грудь)</t>
  </si>
  <si>
    <t xml:space="preserve">only tr counterpart, biridow</t>
  </si>
  <si>
    <t xml:space="preserve">и про людей и про животных biriwd - ya-yi xu kudak birud / TR</t>
  </si>
  <si>
    <t xml:space="preserve">biriftow</t>
  </si>
  <si>
    <t xml:space="preserve">работать, трудиться, заниматься чем-л</t>
  </si>
  <si>
    <t xml:space="preserve">biyůӡdow, biyůdow, biyīwdow</t>
  </si>
  <si>
    <t xml:space="preserve">biyůӡdow</t>
  </si>
  <si>
    <t xml:space="preserve">чесаться (о носе)</t>
  </si>
  <si>
    <t xml:space="preserve">mu neʒ biyůʒd / mu tatand di wi neʒ mudum biyůʒd / neʒi+</t>
  </si>
  <si>
    <t xml:space="preserve">biδīvdow</t>
  </si>
  <si>
    <t xml:space="preserve">close (itr, eyes, mouth)</t>
  </si>
  <si>
    <t xml:space="preserve">only tr counterpart, biδemtow</t>
  </si>
  <si>
    <t xml:space="preserve">biδemt - xu cem-i biδemt / only tr/. В значении заткнуть рот (или закрыть чтобы комар не попал)</t>
  </si>
  <si>
    <t xml:space="preserve">tr</t>
  </si>
  <si>
    <t xml:space="preserve">bučaqentow, bučaqůntow</t>
  </si>
  <si>
    <t xml:space="preserve">прыгать, бросаться, кидаться (как козел)</t>
  </si>
  <si>
    <t xml:space="preserve">buɣdow</t>
  </si>
  <si>
    <t xml:space="preserve">baɣdow</t>
  </si>
  <si>
    <t xml:space="preserve">жужжать (о насекомых)</t>
  </si>
  <si>
    <t xml:space="preserve">biɣen / civinc beɣd /baɣd / civinc dis baɣd / civinci baɣd+</t>
  </si>
  <si>
    <t xml:space="preserve">burtow</t>
  </si>
  <si>
    <t xml:space="preserve">квакать</t>
  </si>
  <si>
    <t xml:space="preserve">лягушки  xirbiǰ dargondi burt  / xirbiǰ-i dargondi burt+</t>
  </si>
  <si>
    <t xml:space="preserve">burzdow</t>
  </si>
  <si>
    <t xml:space="preserve">shake, tremble;</t>
  </si>
  <si>
    <t xml:space="preserve">осталось как существительное</t>
  </si>
  <si>
    <t xml:space="preserve">būwtow, bīwtow</t>
  </si>
  <si>
    <t xml:space="preserve">рыдать, плакать</t>
  </si>
  <si>
    <t xml:space="preserve">tu čiz bīwi? / dis-i biwd / yid kudaki biyor dis bīwd+</t>
  </si>
  <si>
    <t xml:space="preserve">čaftow</t>
  </si>
  <si>
    <t xml:space="preserve">кричать, пищать (о нурке)</t>
  </si>
  <si>
    <t xml:space="preserve">čaktow, čiktow</t>
  </si>
  <si>
    <t xml:space="preserve">leak</t>
  </si>
  <si>
    <t xml:space="preserve">SA (var)</t>
  </si>
  <si>
    <t xml:space="preserve">čaltow</t>
  </si>
  <si>
    <t xml:space="preserve">нравиться, приходиться по вкусу, по нраву (только в отрицательной форме)</t>
  </si>
  <si>
    <t xml:space="preserve">murd načalt. - меня не касается / uzum wird luvd wird-i na-čalt+ // uzum wird luvdi puc bexinur, wird-i na-čalt+</t>
  </si>
  <si>
    <t xml:space="preserve">čaltow, čultow</t>
  </si>
  <si>
    <t xml:space="preserve">журчать, бурлить, булькать</t>
  </si>
  <si>
    <t xml:space="preserve">čult/čalt(m/f) х̌ac az disid-ti-yi čult / borun х̌ac az dišd-tiyi čult / х̌ac-i+</t>
  </si>
  <si>
    <t xml:space="preserve">čaptow, čoptow</t>
  </si>
  <si>
    <t xml:space="preserve">slurp, smack;</t>
  </si>
  <si>
    <t xml:space="preserve">čaqtow</t>
  </si>
  <si>
    <t xml:space="preserve">кричать, свистеть (о сурке)</t>
  </si>
  <si>
    <t xml:space="preserve">čarčiftow, čarǰafctow</t>
  </si>
  <si>
    <t xml:space="preserve">карабкаться</t>
  </si>
  <si>
    <t xml:space="preserve">čemtow, čembtow</t>
  </si>
  <si>
    <t xml:space="preserve">хотеть, соглашаться</t>
  </si>
  <si>
    <t xml:space="preserve">cīɣdow</t>
  </si>
  <si>
    <t xml:space="preserve">whistle, squeak, whine;</t>
  </si>
  <si>
    <t xml:space="preserve">(=ӡīɣdow?)</t>
  </si>
  <si>
    <t xml:space="preserve">čiɣdow</t>
  </si>
  <si>
    <t xml:space="preserve">чирикать, петь, издавать характерные звуки (о птицах)</t>
  </si>
  <si>
    <t xml:space="preserve">wiδič pi daraxt-i čiɣd +</t>
  </si>
  <si>
    <t xml:space="preserve">čīɣdow</t>
  </si>
  <si>
    <t xml:space="preserve">чирикать, щебетать (о куропатке)</t>
  </si>
  <si>
    <t xml:space="preserve">ср 46</t>
  </si>
  <si>
    <t xml:space="preserve">ok +</t>
  </si>
  <si>
    <t xml:space="preserve">čilaptow</t>
  </si>
  <si>
    <t xml:space="preserve">1) slurp; 2) Squelch in the mud; </t>
  </si>
  <si>
    <t xml:space="preserve">činārθtow, činêrθtow</t>
  </si>
  <si>
    <t xml:space="preserve">тяжело дышать, пыхтеть</t>
  </si>
  <si>
    <t xml:space="preserve">cīptow</t>
  </si>
  <si>
    <t xml:space="preserve">чирикать; пищать</t>
  </si>
  <si>
    <t xml:space="preserve">ya wiδic-i dis cīpt+</t>
  </si>
  <si>
    <t xml:space="preserve">ahmed knows</t>
  </si>
  <si>
    <t xml:space="preserve">трогаться с места, шевелиться</t>
  </si>
  <si>
    <t xml:space="preserve">čīptow</t>
  </si>
  <si>
    <t xml:space="preserve">чирикать, щебетать (о птенцах куропатки)</t>
  </si>
  <si>
    <t xml:space="preserve">cipt лучше / цыплятв / čuxbuc-i neɣ-ti cipt+</t>
  </si>
  <si>
    <t xml:space="preserve">ciqtow</t>
  </si>
  <si>
    <t xml:space="preserve">чирикать, щебетать (о воробьях)</t>
  </si>
  <si>
    <t xml:space="preserve">čiqtow</t>
  </si>
  <si>
    <t xml:space="preserve">петь, чирикать (о птичке "чақак")</t>
  </si>
  <si>
    <t xml:space="preserve">čīqtow</t>
  </si>
  <si>
    <t xml:space="preserve">чирикать, щебетать</t>
  </si>
  <si>
    <t xml:space="preserve">čiraɣdow, ǰiraɣdow</t>
  </si>
  <si>
    <t xml:space="preserve">ǰiraɣdow</t>
  </si>
  <si>
    <t xml:space="preserve">рыдать, вопить, плакать</t>
  </si>
  <si>
    <t xml:space="preserve">и про человека и про животное, можно про лису</t>
  </si>
  <si>
    <t xml:space="preserve">ǰiraɣd / ǰiriɣd - кричать и про человека и про животное, можно про лису rupcaki pi puxta ǰiriɣd +</t>
  </si>
  <si>
    <t xml:space="preserve">ciraktow</t>
  </si>
  <si>
    <t xml:space="preserve">моросить, капать, накрапывать</t>
  </si>
  <si>
    <t xml:space="preserve">borůn-i δo soati cirikt/cirakt+</t>
  </si>
  <si>
    <t xml:space="preserve">čiraktow, čiraqtow</t>
  </si>
  <si>
    <t xml:space="preserve">издавать отрывистые звуки, скрипеть</t>
  </si>
  <si>
    <t xml:space="preserve">дрова в огне - žoz-i yocand čiraqt+</t>
  </si>
  <si>
    <t xml:space="preserve">ciraqtow</t>
  </si>
  <si>
    <t xml:space="preserve">трещать, потрескивать, хрустеть; опасаться, побаиваться</t>
  </si>
  <si>
    <t xml:space="preserve">no / ʒiwd - id divi dis ʒiwd / ar xu divi-yi ruɣan ču, yu-yi ʒiwd+</t>
  </si>
  <si>
    <t xml:space="preserve">čiraxtow</t>
  </si>
  <si>
    <t xml:space="preserve">греметь, грохотать; скрипеть, издавать звук</t>
  </si>
  <si>
    <t xml:space="preserve">wev pol-i čiraxt +</t>
  </si>
  <si>
    <t xml:space="preserve">čiriqtow</t>
  </si>
  <si>
    <t xml:space="preserve">чирикать</t>
  </si>
  <si>
    <t xml:space="preserve">wiδičak wawzonč vad lap-i čiriqt+</t>
  </si>
  <si>
    <t xml:space="preserve">čirīqtow</t>
  </si>
  <si>
    <t xml:space="preserve">чирикать, кричать, орать</t>
  </si>
  <si>
    <t xml:space="preserve">ср 60</t>
  </si>
  <si>
    <t xml:space="preserve">ciriwdow, cirewdov</t>
  </si>
  <si>
    <t xml:space="preserve">burn, itch (because of fire, nettle)</t>
  </si>
  <si>
    <t xml:space="preserve">cirtow</t>
  </si>
  <si>
    <t xml:space="preserve">chirr; creak</t>
  </si>
  <si>
    <t xml:space="preserve">čīx̌tow</t>
  </si>
  <si>
    <t xml:space="preserve">смотреть, замечать, думать</t>
  </si>
  <si>
    <t xml:space="preserve">bi (itr/tr)</t>
  </si>
  <si>
    <t xml:space="preserve">cuptow</t>
  </si>
  <si>
    <t xml:space="preserve">чмокать, причмокивать (губами), чавкать; подзывать животных звуком, издаваемым при помощи губ, чмоканьем губ</t>
  </si>
  <si>
    <t xml:space="preserve">ребенок чмокает когда грудь сосет</t>
  </si>
  <si>
    <t xml:space="preserve">ребенок чмокает когда грудь сосет / kudak-i xu nan biš cupt+ / про зверей тоже про теленка+</t>
  </si>
  <si>
    <t xml:space="preserve">čuptow</t>
  </si>
  <si>
    <t xml:space="preserve">чирикать, петь; пищать, издавать звуки (о птицах)</t>
  </si>
  <si>
    <t xml:space="preserve">no (čapt - чавкать, čupt - m)</t>
  </si>
  <si>
    <t xml:space="preserve">curtow</t>
  </si>
  <si>
    <t xml:space="preserve">капать, моросить, шуршать (напр., об осадках); шуршать, шелестеть; царапаться</t>
  </si>
  <si>
    <t xml:space="preserve">borůnak-i biyor curt + моросить звук по крыше</t>
  </si>
  <si>
    <t xml:space="preserve">curθtow</t>
  </si>
  <si>
    <t xml:space="preserve">издавать свист, издавать свистящий звук</t>
  </si>
  <si>
    <t xml:space="preserve">no </t>
  </si>
  <si>
    <t xml:space="preserve">daktow</t>
  </si>
  <si>
    <t xml:space="preserve">пересыхать (в горле); испытывать жажду</t>
  </si>
  <si>
    <t xml:space="preserve">dāmtow</t>
  </si>
  <si>
    <t xml:space="preserve">дуть, выдувать, раздувать (огонь кузнечным мехом)</t>
  </si>
  <si>
    <t xml:space="preserve">dām - это собственно меха / no</t>
  </si>
  <si>
    <t xml:space="preserve">daryovdow, daryêvdow</t>
  </si>
  <si>
    <t xml:space="preserve">daryeftow</t>
  </si>
  <si>
    <t xml:space="preserve">целовать (в знак уважения); касаться, приникать (к священному предмету)</t>
  </si>
  <si>
    <t xml:space="preserve">daryeftōw. / кузня считается святыней sandůn dareft / sandůn-i daryeft+</t>
  </si>
  <si>
    <t xml:space="preserve">dawůntow</t>
  </si>
  <si>
    <t xml:space="preserve">расти, разрастаться, прорастать, приниматься; пускать (корни, ростки), перерастать; покрываться, затягиваться (о ране, ссадине)</t>
  </si>
  <si>
    <t xml:space="preserve">diwůntow</t>
  </si>
  <si>
    <t xml:space="preserve">пустить корни diwůnt - yu х̌ar-i riša diwīnt - колючие кусты невысокие - риша корни+ прижилось, корни пустило  TR</t>
  </si>
  <si>
    <t xml:space="preserve">dedow</t>
  </si>
  <si>
    <t xml:space="preserve">enter</t>
  </si>
  <si>
    <t xml:space="preserve">SP (var)</t>
  </si>
  <si>
    <t xml:space="preserve">dirambtow, diramtow</t>
  </si>
  <si>
    <t xml:space="preserve">beat (about heart)</t>
  </si>
  <si>
    <t xml:space="preserve">опасаться; чувствовать, казаться</t>
  </si>
  <si>
    <t xml:space="preserve">divix̌tow</t>
  </si>
  <si>
    <t xml:space="preserve">показываться, быть, становиться видным; казаться</t>
  </si>
  <si>
    <t xml:space="preserve">only tr counterpart preserved</t>
  </si>
  <si>
    <t xml:space="preserve">pi puxta murd wurǰ diviх̌t / i* / pi puxta-yi murd wurǰ diviх̌t  i+</t>
  </si>
  <si>
    <t xml:space="preserve">dumbtow, dumtow</t>
  </si>
  <si>
    <t xml:space="preserve">tuptow</t>
  </si>
  <si>
    <t xml:space="preserve">топать</t>
  </si>
  <si>
    <t xml:space="preserve">no / tuptow / tu čiz tupi / dišid va-yi tupt / dišidard-i tupt+</t>
  </si>
  <si>
    <t xml:space="preserve">dungtow</t>
  </si>
  <si>
    <t xml:space="preserve">дрожать (от холода)</t>
  </si>
  <si>
    <t xml:space="preserve">tu čiz dungi? Biyor-i dis dungt / yu-yi nivezdow navarδodat, disi dungt+ / biyor dis šito vud idi dargoyandi dungt +</t>
  </si>
  <si>
    <t xml:space="preserve">dunktow, dungtow</t>
  </si>
  <si>
    <t xml:space="preserve">перебирать струны, играть (на струнном инструменте)</t>
  </si>
  <si>
    <t xml:space="preserve">rabob-ti-yi dungt mudum+</t>
  </si>
  <si>
    <t xml:space="preserve">duqtow</t>
  </si>
  <si>
    <t xml:space="preserve">идти рысью (о лошади)</t>
  </si>
  <si>
    <t xml:space="preserve">duqt / mošini mu dis duqt /+ and mošin-i dis duqt</t>
  </si>
  <si>
    <t xml:space="preserve">faltow</t>
  </si>
  <si>
    <t xml:space="preserve">watch expectantly;</t>
  </si>
  <si>
    <t xml:space="preserve">farɣīčtow</t>
  </si>
  <si>
    <t xml:space="preserve">чирикать без устали, петь (о птицах)</t>
  </si>
  <si>
    <t xml:space="preserve">ya wiδic-i farɣ̌ičt + // дверь ɣičt / divi ɣičt / </t>
  </si>
  <si>
    <t xml:space="preserve">farxtow</t>
  </si>
  <si>
    <t xml:space="preserve">фыркать, хрипеть, храпеть (о животных, о человеке, пренебр.)</t>
  </si>
  <si>
    <t xml:space="preserve">ya žow farxt - про животное в первую очередь/ ya žow dis farxt / dis farxti / ya-yi+</t>
  </si>
  <si>
    <t xml:space="preserve">farδixtow</t>
  </si>
  <si>
    <t xml:space="preserve">валиться, сваливаться, отваливаться; обрушиваться; </t>
  </si>
  <si>
    <t xml:space="preserve">fattow, fatow</t>
  </si>
  <si>
    <t xml:space="preserve">бормотать; болтать</t>
  </si>
  <si>
    <t xml:space="preserve">faθtow</t>
  </si>
  <si>
    <t xml:space="preserve">ворчать; кричать</t>
  </si>
  <si>
    <t xml:space="preserve">fīčtow</t>
  </si>
  <si>
    <t xml:space="preserve">whistle</t>
  </si>
  <si>
    <t xml:space="preserve">finuxstow, finuxctow</t>
  </si>
  <si>
    <t xml:space="preserve">медленно делать что-л., возиться, копаться</t>
  </si>
  <si>
    <t xml:space="preserve">fiqtow</t>
  </si>
  <si>
    <t xml:space="preserve">всхлипывать</t>
  </si>
  <si>
    <t xml:space="preserve">xu kudaki načuxt (за ним не смотрит) yu mudumi fiqt +</t>
  </si>
  <si>
    <t xml:space="preserve">firɣ̌dow</t>
  </si>
  <si>
    <t xml:space="preserve">рыдать, безутешно плакать</t>
  </si>
  <si>
    <t xml:space="preserve">firɣ/ɣ̌d / tu čiz firɣ̌i? / ya wi nani xu puc-ǰat dis firɣ̌d - на траурах на поминках /  +</t>
  </si>
  <si>
    <t xml:space="preserve">firīptow</t>
  </si>
  <si>
    <t xml:space="preserve">pounce, attack</t>
  </si>
  <si>
    <t xml:space="preserve">3 (Didor, Bonu, Mehravzo)</t>
  </si>
  <si>
    <t xml:space="preserve">3 (Maxfirat, Anisa, Fariza)</t>
  </si>
  <si>
    <t xml:space="preserve">reach</t>
  </si>
  <si>
    <t xml:space="preserve">1 (Anisa)</t>
  </si>
  <si>
    <t xml:space="preserve">11 (Dilnoz, Didor, Bonu, Shahnoz, Shamima, Maxfirat, Madina, Nuriniso, Anisa, Fariza, Mehravzo)</t>
  </si>
  <si>
    <t xml:space="preserve">be enough</t>
  </si>
  <si>
    <t xml:space="preserve">1 (Mehravzo)</t>
  </si>
  <si>
    <t xml:space="preserve">8 (Maxfirat, Didor, Bonu, Shamima, Dilnoz, Shahnoz, Anisa, Fariza)</t>
  </si>
  <si>
    <t xml:space="preserve">ripen (grain)</t>
  </si>
  <si>
    <t xml:space="preserve">5 (Didor, Bonu, Anisa, Fariza, Mehravzo (dough))</t>
  </si>
  <si>
    <t xml:space="preserve">firīwstow</t>
  </si>
  <si>
    <t xml:space="preserve">get washed out</t>
  </si>
  <si>
    <t xml:space="preserve">firtow</t>
  </si>
  <si>
    <t xml:space="preserve">стрекотать, свистеть</t>
  </si>
  <si>
    <t xml:space="preserve">fistow</t>
  </si>
  <si>
    <t xml:space="preserve">шмыгать; сморкаться</t>
  </si>
  <si>
    <t xml:space="preserve">fust / biyor kasal vud disi fust +</t>
  </si>
  <si>
    <t xml:space="preserve">(=fustow?)</t>
  </si>
  <si>
    <t xml:space="preserve">fīttow, fītow</t>
  </si>
  <si>
    <t xml:space="preserve">свистеть, плохо играть на флейте</t>
  </si>
  <si>
    <t xml:space="preserve">fixtow</t>
  </si>
  <si>
    <t xml:space="preserve">фыркать</t>
  </si>
  <si>
    <t xml:space="preserve">fix̌tow</t>
  </si>
  <si>
    <t xml:space="preserve">hiss; pant</t>
  </si>
  <si>
    <t xml:space="preserve">fīx̌tow</t>
  </si>
  <si>
    <t xml:space="preserve">тяжело дышать, пыхтеть (прям. и перен.)</t>
  </si>
  <si>
    <t xml:space="preserve">fixt тяжело дышать firxt / pi balandi sifido-ti-ti firxt / +</t>
  </si>
  <si>
    <t xml:space="preserve">fīxtow, fīɣdow, fīx̌tow</t>
  </si>
  <si>
    <t xml:space="preserve">бросать чижик ногой (при игре)</t>
  </si>
  <si>
    <t xml:space="preserve">fiθtow</t>
  </si>
  <si>
    <t xml:space="preserve">сопеть, посапывать; шмыгать (носом)</t>
  </si>
  <si>
    <t xml:space="preserve">fortow, fêrtow</t>
  </si>
  <si>
    <t xml:space="preserve">want (Ahmad-DAT X fort)</t>
  </si>
  <si>
    <t xml:space="preserve">fungtow, funktow, finktow, fingtow</t>
  </si>
  <si>
    <t xml:space="preserve">тихо ржать (о лошади)</t>
  </si>
  <si>
    <t xml:space="preserve">невнятно бормотать себе под ном (например, от злости)</t>
  </si>
  <si>
    <t xml:space="preserve">no / fungt про себя бормотать непонятно wam qar sifid xu yira meθi (целый день) fungt+</t>
  </si>
  <si>
    <t xml:space="preserve">fůqtow</t>
  </si>
  <si>
    <t xml:space="preserve">хрюкать; фыркать</t>
  </si>
  <si>
    <t xml:space="preserve">furštow</t>
  </si>
  <si>
    <t xml:space="preserve">чавкать</t>
  </si>
  <si>
    <t xml:space="preserve">awqot-i mudům postoynnao furšti +</t>
  </si>
  <si>
    <t xml:space="preserve">furxtow</t>
  </si>
  <si>
    <t xml:space="preserve">храпеть; хрипеть; мурлыкать</t>
  </si>
  <si>
    <t xml:space="preserve">лошадь vurǰ-i az zibodak furxt + - задний двор </t>
  </si>
  <si>
    <t xml:space="preserve">furx̌tow</t>
  </si>
  <si>
    <t xml:space="preserve">rustle, swish;</t>
  </si>
  <si>
    <t xml:space="preserve">fustow</t>
  </si>
  <si>
    <t xml:space="preserve">sniff</t>
  </si>
  <si>
    <t xml:space="preserve">лениться</t>
  </si>
  <si>
    <t xml:space="preserve">медленно идти тащиться</t>
  </si>
  <si>
    <t xml:space="preserve">tu čiz fusti / ya=yi mudum fust / ya dis šum idi  mudum-i fust+ -  медленно идти тащиться</t>
  </si>
  <si>
    <t xml:space="preserve">fux̌tow, fax̌tow</t>
  </si>
  <si>
    <t xml:space="preserve">пыхтеть, тяжело дышать, часто дышать; молчать, сердиться, дуться</t>
  </si>
  <si>
    <t xml:space="preserve">злиться, дуться</t>
  </si>
  <si>
    <t xml:space="preserve">fuх̌t - злиться дуться /  čiz fuх̌i? mu puc qar sifid dusi fuх̌t+ / </t>
  </si>
  <si>
    <t xml:space="preserve">gāx̌tow</t>
  </si>
  <si>
    <t xml:space="preserve">turn around, spin</t>
  </si>
  <si>
    <t xml:space="preserve">3 (Maxfirat, Shahnoz, Shamima)</t>
  </si>
  <si>
    <t xml:space="preserve">2 (Dilnoz, Maǰid)</t>
  </si>
  <si>
    <t xml:space="preserve">0 (Fariza: #)</t>
  </si>
  <si>
    <t xml:space="preserve">turn back</t>
  </si>
  <si>
    <t xml:space="preserve">4 (Reza, Bonu, Dilnoz, Anisa)</t>
  </si>
  <si>
    <t xml:space="preserve">7 (Maxfirat, Shahnoz, Shamima, Madina, Maǰid, Fariza, Mehravzo)</t>
  </si>
  <si>
    <t xml:space="preserve">turn into</t>
  </si>
  <si>
    <t xml:space="preserve">3 (Bonu, Anisa, Fariza)</t>
  </si>
  <si>
    <t xml:space="preserve">turn over</t>
  </si>
  <si>
    <t xml:space="preserve">2 (Bonu, Mehravzo)</t>
  </si>
  <si>
    <t xml:space="preserve">3 (Madina, Anisa, Fariza)</t>
  </si>
  <si>
    <t xml:space="preserve">turn to someone, address</t>
  </si>
  <si>
    <t xml:space="preserve">2 (Fariza, Mehravzo)</t>
  </si>
  <si>
    <t xml:space="preserve">gīrtow</t>
  </si>
  <si>
    <t xml:space="preserve">соглашаться; слушаться; терпеть (чаще при отрицании)</t>
  </si>
  <si>
    <t xml:space="preserve">yu-yi na-girt, uzum mis qaror čud / со мной не говорят +</t>
  </si>
  <si>
    <t xml:space="preserve">girzdow, ǰirzdow</t>
  </si>
  <si>
    <t xml:space="preserve">горько плакать, рыдать; стонать; страдать; горевать</t>
  </si>
  <si>
    <t xml:space="preserve">ɣ̌altow</t>
  </si>
  <si>
    <t xml:space="preserve">лязгать, звенеть, греметь</t>
  </si>
  <si>
    <t xml:space="preserve">no / ɣ̌alt δedow - кувыркаться</t>
  </si>
  <si>
    <t xml:space="preserve">ɣāntow //aɣ̌d</t>
  </si>
  <si>
    <t xml:space="preserve">кричать, реветь (об осле)</t>
  </si>
  <si>
    <t xml:space="preserve">aɣ̌d /  markab maɣzůnč vud,  aɣ̌di +</t>
  </si>
  <si>
    <t xml:space="preserve">ɣartow</t>
  </si>
  <si>
    <t xml:space="preserve">ворчать, кричать</t>
  </si>
  <si>
    <t xml:space="preserve">тарахтеть (про мотор, трактор)</t>
  </si>
  <si>
    <t xml:space="preserve">про звук трактора / dam motor-i biyora meθ ɣart +</t>
  </si>
  <si>
    <t xml:space="preserve">ɣarθtow, ɣurθtow</t>
  </si>
  <si>
    <t xml:space="preserve">лаять</t>
  </si>
  <si>
    <t xml:space="preserve">ɣibix̌tow</t>
  </si>
  <si>
    <t xml:space="preserve">кончаться, заканчиваться (о вязании); прекращать рост; оставаться на одном и том же уровне</t>
  </si>
  <si>
    <t xml:space="preserve">ɣīčtow</t>
  </si>
  <si>
    <t xml:space="preserve">птички и дверь</t>
  </si>
  <si>
    <t xml:space="preserve">про птичек и про дверь  / divi weyrůn vud, ɣičt-i+ </t>
  </si>
  <si>
    <t xml:space="preserve">ɣīɣ̌ӡdow</t>
  </si>
  <si>
    <t xml:space="preserve">скулить, выть (о собаке)</t>
  </si>
  <si>
    <t xml:space="preserve">ɣīnctow, ɣīnӡdow</t>
  </si>
  <si>
    <t xml:space="preserve">ржать; фыркать (о лошади)</t>
  </si>
  <si>
    <t xml:space="preserve">ɣirictow</t>
  </si>
  <si>
    <t xml:space="preserve">creak; chew, gnaw (making sounds); creak</t>
  </si>
  <si>
    <t xml:space="preserve">ɣiričtow, ɣirīčtow</t>
  </si>
  <si>
    <t xml:space="preserve">свистеть; скулить, скрипеть, издавать скрип; скрежетать</t>
  </si>
  <si>
    <t xml:space="preserve">про дверь, ножка стола / + stol poθaki ɣiričt  tar palewum čud (tar pali - в сторону убрать)</t>
  </si>
  <si>
    <t xml:space="preserve">ɣirstow</t>
  </si>
  <si>
    <t xml:space="preserve">бродить, ходить туда-сюда; мотаться</t>
  </si>
  <si>
    <t xml:space="preserve">ɣ̌īštow</t>
  </si>
  <si>
    <t xml:space="preserve">1) лаять (о собаке), 2) браниться 3) звенеть, трещать от холода</t>
  </si>
  <si>
    <t xml:space="preserve">ɣunctow</t>
  </si>
  <si>
    <t xml:space="preserve">ɣurɣ̌dow</t>
  </si>
  <si>
    <t xml:space="preserve">лаять; рычать; ворчать (прям. и перен.)</t>
  </si>
  <si>
    <t xml:space="preserve">yu kudi dis pi mu ɣurɣ̌d / + wi tat-i biyor dis pi wi ɣurɣ̌d+</t>
  </si>
  <si>
    <t xml:space="preserve">ɣurtow</t>
  </si>
  <si>
    <t xml:space="preserve">гудеть; грохотать</t>
  </si>
  <si>
    <t xml:space="preserve">pi zibodak-i arčizca ɣurt - про звук металла +</t>
  </si>
  <si>
    <t xml:space="preserve">ɣůrtow</t>
  </si>
  <si>
    <t xml:space="preserve">греметь, грохотать; гудеть</t>
  </si>
  <si>
    <t xml:space="preserve">ɣurti pi mu / про собаку когда на тебя ворчит лает wev kud-i pi mu ɣurt+</t>
  </si>
  <si>
    <t xml:space="preserve">ɣurzdow</t>
  </si>
  <si>
    <t xml:space="preserve">бормотать; ворчать</t>
  </si>
  <si>
    <t xml:space="preserve">ɣuttow, ɣutow</t>
  </si>
  <si>
    <t xml:space="preserve">гоготать (о гусях), кудахтать, крякать (о курах, утках и уларах), сердито бормотать, ворчать, бурчать</t>
  </si>
  <si>
    <t xml:space="preserve">marɣ̌owi-yi ɣut+</t>
  </si>
  <si>
    <t xml:space="preserve">ǰaɣdow</t>
  </si>
  <si>
    <t xml:space="preserve">плакать, рыдать, кричать, орать</t>
  </si>
  <si>
    <t xml:space="preserve">girkuwak - животное которое могилы копает?? Неприятный звук girkuwak-i ǰaɣd - поэтому на могилы железо кладут</t>
  </si>
  <si>
    <t xml:space="preserve">ǰaqtow, ǰāktow</t>
  </si>
  <si>
    <t xml:space="preserve">bark</t>
  </si>
  <si>
    <t xml:space="preserve">2) орать, кричать 3) быть очень холодным (о помещении)</t>
  </si>
  <si>
    <t xml:space="preserve">ǰaqt - про собаку и про человека tar wi awli-um naw ded-at yu-yi pi mu ǰakt +</t>
  </si>
  <si>
    <t xml:space="preserve">ǰīɣdow</t>
  </si>
  <si>
    <t xml:space="preserve">кудахтать; чирикать</t>
  </si>
  <si>
    <t xml:space="preserve">BARTANGI COGNATE - cry</t>
  </si>
  <si>
    <t xml:space="preserve">ǰiraktow, ǰiraqtow</t>
  </si>
  <si>
    <t xml:space="preserve">лаять; ворчать, реветь</t>
  </si>
  <si>
    <t xml:space="preserve"> another / ǰiraxd - плакат-кричать, kudak-i kanfet-ǰat ǰiraxd+</t>
  </si>
  <si>
    <t xml:space="preserve">ǰirangtow</t>
  </si>
  <si>
    <t xml:space="preserve">звенеть</t>
  </si>
  <si>
    <t xml:space="preserve">ya wi zerv-i ǰirangt - звук серпа /  ǰirangast - падать с громким звуком от которого ушам больше - wi sado-yi ǰirangt - звонко поет+</t>
  </si>
  <si>
    <t xml:space="preserve">ǰirêwdow, ǰirêwtow</t>
  </si>
  <si>
    <t xml:space="preserve">sing</t>
  </si>
  <si>
    <t xml:space="preserve">ǰirtow, ǰirdow</t>
  </si>
  <si>
    <t xml:space="preserve">чирикать, петь</t>
  </si>
  <si>
    <t xml:space="preserve">петь про птиц, плакать про человека, на похоронах</t>
  </si>
  <si>
    <t xml:space="preserve">disi ǰirt - и про человека плакать тоже / ya wiδici pi daraxt dis ǰirt / wi yax-i dis ǰirt - тоже похороны</t>
  </si>
  <si>
    <t xml:space="preserve">ǰuktow, čuktow</t>
  </si>
  <si>
    <t xml:space="preserve">стукать(ся), врезать(ся), топать</t>
  </si>
  <si>
    <t xml:space="preserve">SA / tr</t>
  </si>
  <si>
    <t xml:space="preserve">Shahlo: itr</t>
  </si>
  <si>
    <t xml:space="preserve">mošin-i ǰukt / mošin-i pi žīran ǰukt / itr</t>
  </si>
  <si>
    <t xml:space="preserve">ǰumtow, čumbtow, ǰumbtow</t>
  </si>
  <si>
    <t xml:space="preserve">swing, shake (about chair)</t>
  </si>
  <si>
    <t xml:space="preserve">kartow</t>
  </si>
  <si>
    <t xml:space="preserve">скрестись, царапаться; шуршать, шелестеть</t>
  </si>
  <si>
    <t xml:space="preserve">karx̌tow</t>
  </si>
  <si>
    <t xml:space="preserve">шуршать; скрипеть, хрустеть</t>
  </si>
  <si>
    <t xml:space="preserve">шаркать - mu nanik-i mudum karšt +)</t>
  </si>
  <si>
    <t xml:space="preserve">kêxtow</t>
  </si>
  <si>
    <t xml:space="preserve">cough</t>
  </si>
  <si>
    <t xml:space="preserve">kidīydow, kidīdow</t>
  </si>
  <si>
    <t xml:space="preserve">вытекать, течь, освобождаться (от жидкости)</t>
  </si>
  <si>
    <t xml:space="preserve">kiftow, kafctow</t>
  </si>
  <si>
    <t xml:space="preserve">kafstow</t>
  </si>
  <si>
    <t xml:space="preserve">вязнуть, тонуть (напр., в снегу, грязи)</t>
  </si>
  <si>
    <t xml:space="preserve">иголка в руку, гвоздь в ногу</t>
  </si>
  <si>
    <t xml:space="preserve">kafst -  про иголку в руку / гвоздь в ногу / mix-i mu poθand kifst / ar žinič? </t>
  </si>
  <si>
    <t xml:space="preserve">kigīx̌tow</t>
  </si>
  <si>
    <t xml:space="preserve">try hard, struggle, be busy</t>
  </si>
  <si>
    <t xml:space="preserve">kilaxtow</t>
  </si>
  <si>
    <t xml:space="preserve">скрипеть; стучать</t>
  </si>
  <si>
    <t xml:space="preserve">kirīwstow</t>
  </si>
  <si>
    <t xml:space="preserve">вытекать</t>
  </si>
  <si>
    <t xml:space="preserve">kiriīst - на сковороде масло на дне осталось и его ложкой счищают - х̌uv piδed wam kasrtul bunum kirūst</t>
  </si>
  <si>
    <t xml:space="preserve">kirštow</t>
  </si>
  <si>
    <t xml:space="preserve">karštow, kurštow</t>
  </si>
  <si>
    <t xml:space="preserve">шлепать, шаркать; ходить с шумом, громыхать</t>
  </si>
  <si>
    <t xml:space="preserve">kurš / karš, kirš не говорят шаркать - mu nanik-i mudum karšt +)</t>
  </si>
  <si>
    <t xml:space="preserve">kirtow</t>
  </si>
  <si>
    <t xml:space="preserve">чирикать, ворковать (о маленькой куропаточке)</t>
  </si>
  <si>
    <t xml:space="preserve">kixtow, kaxctow</t>
  </si>
  <si>
    <t xml:space="preserve">путаться (о нитках)</t>
  </si>
  <si>
    <t xml:space="preserve">kurštow</t>
  </si>
  <si>
    <t xml:space="preserve">хлопотать; хозяйничать</t>
  </si>
  <si>
    <t xml:space="preserve">kurtow</t>
  </si>
  <si>
    <t xml:space="preserve">скрестись</t>
  </si>
  <si>
    <t xml:space="preserve">kurt - про мышку purgak wi kunǰandi kurt / purgak-i kunǰand kurt+</t>
  </si>
  <si>
    <t xml:space="preserve">kurux̌tow, kirux̌tow</t>
  </si>
  <si>
    <t xml:space="preserve">хлопотать</t>
  </si>
  <si>
    <t xml:space="preserve">kurx̌tow</t>
  </si>
  <si>
    <t xml:space="preserve">slap, shuffle, walk with noise; bustle</t>
  </si>
  <si>
    <t xml:space="preserve">laqtow</t>
  </si>
  <si>
    <t xml:space="preserve">swing, shake</t>
  </si>
  <si>
    <t xml:space="preserve">lāqtow</t>
  </si>
  <si>
    <t xml:space="preserve">болтать; разглагольствовать</t>
  </si>
  <si>
    <t xml:space="preserve">болтать, врать</t>
  </si>
  <si>
    <t xml:space="preserve">aro yu lāqwa odam vud, mudumi lāqt (laqwa - врун болтун) +</t>
  </si>
  <si>
    <t xml:space="preserve">lāxctow</t>
  </si>
  <si>
    <t xml:space="preserve">хромать, прихрамывать</t>
  </si>
  <si>
    <t xml:space="preserve">laxtow</t>
  </si>
  <si>
    <t xml:space="preserve">стучать; скрестись, греметь</t>
  </si>
  <si>
    <t xml:space="preserve">luctow</t>
  </si>
  <si>
    <t xml:space="preserve">1) быть вязким 2) подаваться под нажимом, оставлять на себе вмятины 3) подрагивать, колебаться</t>
  </si>
  <si>
    <t xml:space="preserve">tu xoх̌č firitp yu-yi dis luct + / tu xoх̌č-i luct  / про землю если она много воды впитада  zimaδ-i az nami (от жидкости) yamard (там) luct</t>
  </si>
  <si>
    <t xml:space="preserve">luptow</t>
  </si>
  <si>
    <t xml:space="preserve">тяжело шагать, топать, шлепать, шаркать</t>
  </si>
  <si>
    <t xml:space="preserve">no / tupt - tu čiz tupi? / lupalup yat - шел топая </t>
  </si>
  <si>
    <t xml:space="preserve">luqtow</t>
  </si>
  <si>
    <t xml:space="preserve">splash, gurgle (about liquid);</t>
  </si>
  <si>
    <t xml:space="preserve">lůqtow</t>
  </si>
  <si>
    <t xml:space="preserve">1) бурчать, урчать; свистеть 2) ворковать, верещать (о куропатке-самце)</t>
  </si>
  <si>
    <t xml:space="preserve">marɣ̌dow</t>
  </si>
  <si>
    <t xml:space="preserve">1) мурлыкать; урчать; рычать; издавать визгливые звуки 2) ворчать, рычать</t>
  </si>
  <si>
    <t xml:space="preserve">māwtow, māwdow</t>
  </si>
  <si>
    <t xml:space="preserve">meow;</t>
  </si>
  <si>
    <t xml:space="preserve">mentow</t>
  </si>
  <si>
    <t xml:space="preserve">оставаться</t>
  </si>
  <si>
    <t xml:space="preserve">only used as imperative</t>
  </si>
  <si>
    <t xml:space="preserve">mīdow</t>
  </si>
  <si>
    <t xml:space="preserve">die </t>
  </si>
  <si>
    <t xml:space="preserve">mix̌tow</t>
  </si>
  <si>
    <t xml:space="preserve">urinate</t>
  </si>
  <si>
    <t xml:space="preserve">můrtow</t>
  </si>
  <si>
    <t xml:space="preserve">медленно двигаться, еле ходить, ползти</t>
  </si>
  <si>
    <t xml:space="preserve">naх̌tīdow</t>
  </si>
  <si>
    <t xml:space="preserve">come out</t>
  </si>
  <si>
    <t xml:space="preserve">naɣ̌ǰīdow</t>
  </si>
  <si>
    <t xml:space="preserve">pass, go </t>
  </si>
  <si>
    <t xml:space="preserve">nālɣdow, nārɣdow</t>
  </si>
  <si>
    <t xml:space="preserve">плакаться, жаловаться (на отсутствие чего-л.)</t>
  </si>
  <si>
    <t xml:space="preserve">nax̌fīdow, nix̌fīdow, narfīdow</t>
  </si>
  <si>
    <t xml:space="preserve">dislocate</t>
  </si>
  <si>
    <t xml:space="preserve">nêɣ̌dow</t>
  </si>
  <si>
    <t xml:space="preserve">1) wander, walk (often with a negative connotation, gallivant) 2) spin</t>
  </si>
  <si>
    <t xml:space="preserve">SA </t>
  </si>
  <si>
    <t xml:space="preserve">niɣ̌mêrtow</t>
  </si>
  <si>
    <t xml:space="preserve">упрямиться; лениться</t>
  </si>
  <si>
    <t xml:space="preserve">nikāx̌tow, nikarδentow</t>
  </si>
  <si>
    <t xml:space="preserve">сверлить взглядом; пожирать взглядом, глазеть</t>
  </si>
  <si>
    <t xml:space="preserve">nimêydow, nimêytow</t>
  </si>
  <si>
    <t xml:space="preserve">1) виднеться; казаться 2) подавать знаки, язык жестов</t>
  </si>
  <si>
    <t xml:space="preserve">first meaning only</t>
  </si>
  <si>
    <t xml:space="preserve">murd-i nimeyd idi tu-t di lůd+ / 2 net</t>
  </si>
  <si>
    <t xml:space="preserve">nimoystow, nimostow, nimêstow</t>
  </si>
  <si>
    <t xml:space="preserve">заквашиваться (о молоке)</t>
  </si>
  <si>
    <t xml:space="preserve">nīstow</t>
  </si>
  <si>
    <t xml:space="preserve">sit, sit down, wait</t>
  </si>
  <si>
    <t xml:space="preserve">тонуть</t>
  </si>
  <si>
    <t xml:space="preserve">n/a</t>
  </si>
  <si>
    <t xml:space="preserve">nīwdow</t>
  </si>
  <si>
    <t xml:space="preserve">cry</t>
  </si>
  <si>
    <t xml:space="preserve">niwêzdow</t>
  </si>
  <si>
    <t xml:space="preserve">играть (на музыкальном инструменте)</t>
  </si>
  <si>
    <t xml:space="preserve">nixistow, nixaystow</t>
  </si>
  <si>
    <t xml:space="preserve">спадать, уменьшаться (об опухоли и т. п.)</t>
  </si>
  <si>
    <t xml:space="preserve">no / nixuх̌t - bireǰ nixuxt /i*</t>
  </si>
  <si>
    <t xml:space="preserve">nixix̌tow, rixix̌tow</t>
  </si>
  <si>
    <t xml:space="preserve">collapse, crumble, go down</t>
  </si>
  <si>
    <t xml:space="preserve">nix̌pīdow</t>
  </si>
  <si>
    <t xml:space="preserve">1) step on 2) crush</t>
  </si>
  <si>
    <t xml:space="preserve">mu poθ-ti-yi nixpud / wiδič-ti-yi nixpud / xaparaki+</t>
  </si>
  <si>
    <t xml:space="preserve">niδāvdow, niδīvdow</t>
  </si>
  <si>
    <t xml:space="preserve">1) stick</t>
  </si>
  <si>
    <t xml:space="preserve">2) сцепиться в схватке, драке</t>
  </si>
  <si>
    <t xml:space="preserve"> kor-ti niδovd / wam kitob-ti niδovd / yi*</t>
  </si>
  <si>
    <t xml:space="preserve">pl</t>
  </si>
  <si>
    <t xml:space="preserve">3) начинать (что-л. делать), приступать к чему-л., приняться за что-л.</t>
  </si>
  <si>
    <t xml:space="preserve">noltow</t>
  </si>
  <si>
    <t xml:space="preserve">жаловаться, ныть, стонать</t>
  </si>
  <si>
    <t xml:space="preserve">tu bas nolan kin / ya-yi az darδ nolt+</t>
  </si>
  <si>
    <t xml:space="preserve">pačwarθtow</t>
  </si>
  <si>
    <t xml:space="preserve">toss and turn (in one's sleep)</t>
  </si>
  <si>
    <t xml:space="preserve">шлепаться, бухаться</t>
  </si>
  <si>
    <t xml:space="preserve">no / pač δedow - от болезни от боли вертишься в постели</t>
  </si>
  <si>
    <t xml:space="preserve">padarax̌tow</t>
  </si>
  <si>
    <t xml:space="preserve">схватываться, драться</t>
  </si>
  <si>
    <t xml:space="preserve">paloystow</t>
  </si>
  <si>
    <t xml:space="preserve"> work, do (smth), be busy</t>
  </si>
  <si>
    <t xml:space="preserve">paqtow</t>
  </si>
  <si>
    <t xml:space="preserve">щелкать (языком)</t>
  </si>
  <si>
    <t xml:space="preserve">parix̌tow</t>
  </si>
  <si>
    <t xml:space="preserve">скакать, вскакивать, прыгать; кидаться</t>
  </si>
  <si>
    <t xml:space="preserve">only as complex</t>
  </si>
  <si>
    <t xml:space="preserve">paraх̌ čīdow</t>
  </si>
  <si>
    <t xml:space="preserve">parriх̌t / paraх̌ čidow - вскакивать на месте / мячик отскакивает от земли put(i+) az burǰ-ti parraх̌ čūd // arriх̌t тянуться за чем-то / piš-i pi toq arraх̌t / про воду нет</t>
  </si>
  <si>
    <t xml:space="preserve">partow</t>
  </si>
  <si>
    <t xml:space="preserve">трепыхаться; отряхиваться; взмахивать крыльями</t>
  </si>
  <si>
    <t xml:space="preserve">wiδičak-i part / ya ar kafas-i dis part / xaparak-i yoc xiz-ard dis part+</t>
  </si>
  <si>
    <t xml:space="preserve">parwix̌tow</t>
  </si>
  <si>
    <t xml:space="preserve">1) соскальзывать (с меха при плавании) 2) касаться, вмешиваться, интересоваться</t>
  </si>
  <si>
    <t xml:space="preserve">parxix̌tow, parxarθtow, pirxix̌tow</t>
  </si>
  <si>
    <t xml:space="preserve">болеть повторно (рецидив болезни)</t>
  </si>
  <si>
    <t xml:space="preserve">parɣistow</t>
  </si>
  <si>
    <t xml:space="preserve">бить, ударять</t>
  </si>
  <si>
    <t xml:space="preserve">pāxctow  / pāɣdow</t>
  </si>
  <si>
    <t xml:space="preserve">be ill, bear</t>
  </si>
  <si>
    <t xml:space="preserve">pêxtow, pistow</t>
  </si>
  <si>
    <t xml:space="preserve">bake (pie); ripen (apple)</t>
  </si>
  <si>
    <t xml:space="preserve">1 (Maxfirat)</t>
  </si>
  <si>
    <t xml:space="preserve">7 (Reza, Shahnoz, Madina, Dilnoz, Shamima, Didor, Bonu)</t>
  </si>
  <si>
    <t xml:space="preserve">pidow</t>
  </si>
  <si>
    <t xml:space="preserve">rot, curdle</t>
  </si>
  <si>
    <t xml:space="preserve">х̌uvd - tuxp sut / х̌uvd pud (редко)чаще про сено, wox pud / yu-yi xu ǰukt xu wi guх̌t pud i*</t>
  </si>
  <si>
    <t xml:space="preserve">curdle</t>
  </si>
  <si>
    <t xml:space="preserve">pīftow</t>
  </si>
  <si>
    <t xml:space="preserve">страдать, мучиться</t>
  </si>
  <si>
    <t xml:space="preserve">pirīstow, pirīθtow</t>
  </si>
  <si>
    <t xml:space="preserve">1) рваться, разрываться 2) протекать; капать; просачиваться, прорываться (о воде)</t>
  </si>
  <si>
    <t xml:space="preserve">pirmirdow, pirmīdow, parmirtow, parmīdow, parmidow</t>
  </si>
  <si>
    <t xml:space="preserve">wither (old man, apple)</t>
  </si>
  <si>
    <t xml:space="preserve">pirštow</t>
  </si>
  <si>
    <t xml:space="preserve">sneeze</t>
  </si>
  <si>
    <t xml:space="preserve">šito-yi wi δod xu lap-i piršt - простудился</t>
  </si>
  <si>
    <t xml:space="preserve">pisêzdow</t>
  </si>
  <si>
    <t xml:space="preserve">усаживаться; сидеть</t>
  </si>
  <si>
    <t xml:space="preserve">pisidow</t>
  </si>
  <si>
    <t xml:space="preserve">быть предназначенным судьбой; суждено</t>
  </si>
  <si>
    <t xml:space="preserve">only in present tense</t>
  </si>
  <si>
    <t xml:space="preserve">pisudow - pisuyǰ - napisuyǰ - yid turd napisuyǰ - про дело uangari (oangari - wistoθi - кузнечество)  turd napisuyǰ / pisuyǰin navud </t>
  </si>
  <si>
    <t xml:space="preserve">pišidow</t>
  </si>
  <si>
    <t xml:space="preserve">утешаться; развлекаться, отвлекаться, заниматься чем-л.</t>
  </si>
  <si>
    <t xml:space="preserve">yu pi wev sivcin (бусы) pišud / i* приклекли внимаение</t>
  </si>
  <si>
    <t xml:space="preserve">pitixtow, pitaxctow</t>
  </si>
  <si>
    <t xml:space="preserve">1) дымить, коптить, чадить 2) приставать, цепляться, дразнить</t>
  </si>
  <si>
    <t xml:space="preserve">taxctow - mu puc-i pi mu rizin taxct+ придираться (дым нет)</t>
  </si>
  <si>
    <t xml:space="preserve">piδidow, piδistow</t>
  </si>
  <si>
    <t xml:space="preserve">1) гореть, сгорать, обгорать 2) засыхать, гореть (о хлебах, травах) 3) огорчаться, скорбеть, горевать, изводиться от горя 4) париться, изнывать от жары, изнемогать от жары 5) кипеть, гореть, спориться (о быстрой работе)</t>
  </si>
  <si>
    <t xml:space="preserve">xirandum piδid / mam palto-qati-yum piδid / yu xirand piδid / i*</t>
  </si>
  <si>
    <t xml:space="preserve">4) париться, изнывать от жары, изнемогать от жары 5) кипеть, гореть, спориться (о быстрой работе)</t>
  </si>
  <si>
    <t xml:space="preserve">piδīvdow, piδafctow, piδāvdow</t>
  </si>
  <si>
    <t xml:space="preserve">1) липнуть, клеиться, прилипать</t>
  </si>
  <si>
    <t xml:space="preserve">2) приставать (о заразе, болезни), заражаться</t>
  </si>
  <si>
    <t xml:space="preserve">pst: piδūyd</t>
  </si>
  <si>
    <t xml:space="preserve">piδuyd! (tr: piδemt) yu garδa pi kicor napiδuyd / i* / xaraх̌ pi wi piδuyd (ekzema) . Karayat di piδuyd? - где ты это прихватил? / piδaxcak - про человека</t>
  </si>
  <si>
    <t xml:space="preserve">3) драться, сцепляться 4) начинать, приступать</t>
  </si>
  <si>
    <t xml:space="preserve">3-4 no - niδuvd  / kor-ti niδovd / wam kitob-ti niδovd / yi*</t>
  </si>
  <si>
    <t xml:space="preserve">pultow, paltow</t>
  </si>
  <si>
    <t xml:space="preserve">1) burn slightly, glow;</t>
  </si>
  <si>
    <t xml:space="preserve">2) поблескивать, блестеть, мерцать 3) слабо видеть (о глазах)</t>
  </si>
  <si>
    <t xml:space="preserve">puxctow</t>
  </si>
  <si>
    <t xml:space="preserve">баловаться; приставать; заигрывать</t>
  </si>
  <si>
    <t xml:space="preserve">qāɣdow</t>
  </si>
  <si>
    <t xml:space="preserve">кудахтать; каркать</t>
  </si>
  <si>
    <t xml:space="preserve">qaɣd / kixepc-i maš turo qaɣd (над нами)+</t>
  </si>
  <si>
    <t xml:space="preserve">qartow</t>
  </si>
  <si>
    <t xml:space="preserve">croak;</t>
  </si>
  <si>
    <t xml:space="preserve">qaɣtow</t>
  </si>
  <si>
    <t xml:space="preserve">qeftow</t>
  </si>
  <si>
    <t xml:space="preserve">летать</t>
  </si>
  <si>
    <t xml:space="preserve">qilāptow, qalāptow</t>
  </si>
  <si>
    <t xml:space="preserve">be busy (with smth)</t>
  </si>
  <si>
    <t xml:space="preserve">qirθtow</t>
  </si>
  <si>
    <t xml:space="preserve">тяжело дшать; вздыхать, охать</t>
  </si>
  <si>
    <t xml:space="preserve">qistow</t>
  </si>
  <si>
    <t xml:space="preserve">скрипеть, скрежетать</t>
  </si>
  <si>
    <t xml:space="preserve">qittow, qitow</t>
  </si>
  <si>
    <t xml:space="preserve">хихикать исподтишка</t>
  </si>
  <si>
    <t xml:space="preserve">qīždow</t>
  </si>
  <si>
    <t xml:space="preserve">хрипеть, ныть, плакать, рыдать</t>
  </si>
  <si>
    <t xml:space="preserve">qultow</t>
  </si>
  <si>
    <t xml:space="preserve">1) урчать, бурчать, булькать 2) сбивать масло</t>
  </si>
  <si>
    <t xml:space="preserve">про живот (или что-то еще что булькает) mu daruni dis qult / i+ / 2 нет </t>
  </si>
  <si>
    <t xml:space="preserve">qumbtow, qumtow</t>
  </si>
  <si>
    <t xml:space="preserve">ворковать (о голубях)</t>
  </si>
  <si>
    <t xml:space="preserve">про человека: страдать и ворчать</t>
  </si>
  <si>
    <t xml:space="preserve">qumt - про птицу какую-то / wiδič dis qumt / ya wiδičak-i+ /  про человека: ворчит про себя wi mum-i mudum qumt+ -  про страдание что страдала и ворчала</t>
  </si>
  <si>
    <t xml:space="preserve">qůrštow, qurštow</t>
  </si>
  <si>
    <t xml:space="preserve">snore, cough</t>
  </si>
  <si>
    <t xml:space="preserve">qurtow</t>
  </si>
  <si>
    <t xml:space="preserve">bubble, rumble (e.g., in the stomach);</t>
  </si>
  <si>
    <t xml:space="preserve">урчать в животе; издавать неприятные звуки</t>
  </si>
  <si>
    <t xml:space="preserve">бурлит в живоет / mu darmun-i qurt - кишки+ (чаще плюрал) лягушки нет /и если кто-то тоже издает неприятных звуков /. Yu dis qurt idi</t>
  </si>
  <si>
    <t xml:space="preserve">qůrθtow</t>
  </si>
  <si>
    <t xml:space="preserve">qurθtow</t>
  </si>
  <si>
    <t xml:space="preserve">издавать отрывистый звук; урчать; храпеть; хрипеть</t>
  </si>
  <si>
    <t xml:space="preserve">qurθt - носом сопеть или хрипеть горлом wi neʒ čust vad, disa qurθt / qurθt-i+</t>
  </si>
  <si>
    <t xml:space="preserve">qustow</t>
  </si>
  <si>
    <t xml:space="preserve">шептать; говорить тихо; мямлить</t>
  </si>
  <si>
    <t xml:space="preserve">quttow, qutow</t>
  </si>
  <si>
    <t xml:space="preserve">кудахтать; кукарекать</t>
  </si>
  <si>
    <t xml:space="preserve">čax-i dargora qut+</t>
  </si>
  <si>
    <t xml:space="preserve">quždow</t>
  </si>
  <si>
    <t xml:space="preserve">издавать звуки при глотании, булькать; хрипеть</t>
  </si>
  <si>
    <t xml:space="preserve">ractow</t>
  </si>
  <si>
    <t xml:space="preserve">двигаться (со скрипом, со звуком)</t>
  </si>
  <si>
    <t xml:space="preserve">rambtow, ramtow</t>
  </si>
  <si>
    <t xml:space="preserve">топать; тяжело ступать</t>
  </si>
  <si>
    <t xml:space="preserve">maš amsoya-yi mudum pi mu kal (этаж) rambt +</t>
  </si>
  <si>
    <t xml:space="preserve">rāxctow</t>
  </si>
  <si>
    <t xml:space="preserve">плясать, танцевать, кружиться (прям. и перен.)</t>
  </si>
  <si>
    <t xml:space="preserve">очень сильно быстро танцевать, плясать без устали; не сидеть на месте</t>
  </si>
  <si>
    <t xml:space="preserve">очень сильно быстро танцевать, плясать без устали /. Poyga-yard-i raxst (и когда кто-то много двигается / tu čiz dund raxsi - ты что не сидишь на месте+</t>
  </si>
  <si>
    <t xml:space="preserve">redow</t>
  </si>
  <si>
    <t xml:space="preserve">stay, stay behind, get tired </t>
  </si>
  <si>
    <t xml:space="preserve">ricīstow, racīstow</t>
  </si>
  <si>
    <t xml:space="preserve">run away</t>
  </si>
  <si>
    <t xml:space="preserve">rīɣ̌ӡdow, rīɣ̌zdow</t>
  </si>
  <si>
    <t xml:space="preserve">rīɣ̌zdow</t>
  </si>
  <si>
    <t xml:space="preserve">дрожать, трястись</t>
  </si>
  <si>
    <t xml:space="preserve">riɣzd - xiǰum δuyd mu δusti riɣ̌zd+</t>
  </si>
  <si>
    <t xml:space="preserve">rividow</t>
  </si>
  <si>
    <t xml:space="preserve">1) отдавать молоко, доиться 2) опускаться (о губах при плаче)</t>
  </si>
  <si>
    <t xml:space="preserve">begůna tar mu žow xiz yoδd, ya narivid - когда чужой подходит к корове она не дает молока /  begůna tar mu žow xiz yat ya-yi narivid +</t>
  </si>
  <si>
    <t xml:space="preserve">riwêydow</t>
  </si>
  <si>
    <t xml:space="preserve">истощаться, проголодаться; голодать, умирать от голода</t>
  </si>
  <si>
    <t xml:space="preserve">riwix̌tow</t>
  </si>
  <si>
    <t xml:space="preserve">fly away</t>
  </si>
  <si>
    <t xml:space="preserve">rix̌tow, razdow</t>
  </si>
  <si>
    <t xml:space="preserve">fall, pour, crumble (about sugar, apples)</t>
  </si>
  <si>
    <t xml:space="preserve">růntow</t>
  </si>
  <si>
    <t xml:space="preserve">бросаться, набрасываться</t>
  </si>
  <si>
    <t xml:space="preserve">šifaqtow, šifiqtow</t>
  </si>
  <si>
    <t xml:space="preserve">хныкать, ныть; всхлипывать, плакать навзрыд</t>
  </si>
  <si>
    <t xml:space="preserve">как икать после плача xu nan ɣamand-i dis šifaqt (на поминках) +</t>
  </si>
  <si>
    <t xml:space="preserve">sifīdow</t>
  </si>
  <si>
    <t xml:space="preserve">climb up, go up</t>
  </si>
  <si>
    <t xml:space="preserve">sikixtow</t>
  </si>
  <si>
    <t xml:space="preserve">спасаться; уцелевать, выживать, выздоравливать</t>
  </si>
  <si>
    <t xml:space="preserve">sikixsti / ya (i) daroz paɣd amo sikixt-i</t>
  </si>
  <si>
    <t xml:space="preserve">siktow, saktow</t>
  </si>
  <si>
    <t xml:space="preserve">вздрагивать; подскакивать (от испуга, неожиданности)</t>
  </si>
  <si>
    <t xml:space="preserve">šīntow</t>
  </si>
  <si>
    <t xml:space="preserve">laugh, make fun; </t>
  </si>
  <si>
    <t xml:space="preserve">šipaqtow</t>
  </si>
  <si>
    <t xml:space="preserve">щелкать (напр. языком)</t>
  </si>
  <si>
    <t xml:space="preserve">ср 245</t>
  </si>
  <si>
    <t xml:space="preserve">šitaqt</t>
  </si>
  <si>
    <t xml:space="preserve">šiqartow</t>
  </si>
  <si>
    <t xml:space="preserve">отряхиваться, взъерошивать перышки</t>
  </si>
  <si>
    <t xml:space="preserve">šiqarθtow - хрюкать. - čiz mur xuš navud yu-yi mudum šikarθt - неприятныц звук носом и горлом может при болезни</t>
  </si>
  <si>
    <t xml:space="preserve">šiqatbow, šiqaptow, šiqabtow</t>
  </si>
  <si>
    <t xml:space="preserve">ехидничать</t>
  </si>
  <si>
    <t xml:space="preserve">no / another х̌iqaptow - yu-yi х̌iqapt-at waδen mis niɣuɣt - слушали-верили (а он врал)</t>
  </si>
  <si>
    <t xml:space="preserve">siridow, sirêwstow, sirīwstow</t>
  </si>
  <si>
    <t xml:space="preserve">separate (from a group); get sour (about milk)</t>
  </si>
  <si>
    <t xml:space="preserve">biyor xuvd sirud / i*</t>
  </si>
  <si>
    <t xml:space="preserve">stop breastfeeding (when baby refuses)</t>
  </si>
  <si>
    <t xml:space="preserve">širīptow</t>
  </si>
  <si>
    <t xml:space="preserve">вариться, кипеть, булькать; бродить (о густом пахтанье)</t>
  </si>
  <si>
    <t xml:space="preserve">šitaqtow</t>
  </si>
  <si>
    <t xml:space="preserve">щелкать, чмокать (языком); чавкать петь, свистеть, чирикать, щебетать (о воробье)</t>
  </si>
  <si>
    <t xml:space="preserve">šitaqt - bas šitaq /  žv xud-at šitaqt-i</t>
  </si>
  <si>
    <t xml:space="preserve">sitāvdow, sitīvdow</t>
  </si>
  <si>
    <t xml:space="preserve">1) жариться, поджариваться 2) испытывать жажду, хотеть пить 3) горевать, огорчаться, убиваться</t>
  </si>
  <si>
    <t xml:space="preserve">sitafst - zardak-i sitūvd-  морковка</t>
  </si>
  <si>
    <t xml:space="preserve">šitaxtow</t>
  </si>
  <si>
    <t xml:space="preserve">тарахтеть, грохотать</t>
  </si>
  <si>
    <t xml:space="preserve">sittow, sitow, siddow, sidow</t>
  </si>
  <si>
    <t xml:space="preserve">go, set off, become, appear</t>
  </si>
  <si>
    <t xml:space="preserve">šiturtow</t>
  </si>
  <si>
    <t xml:space="preserve">громко испускать ветры, кричать, горланить, орать</t>
  </si>
  <si>
    <t xml:space="preserve">šix̌tow</t>
  </si>
  <si>
    <t xml:space="preserve">1) defecate; 2) be afraid;</t>
  </si>
  <si>
    <t xml:space="preserve">tangtow, tungtow</t>
  </si>
  <si>
    <t xml:space="preserve">звенеть, издавать звук металла</t>
  </si>
  <si>
    <t xml:space="preserve">tangt - kudaki az zibodak tangt sipen-ti - по металлу (на заднем дворе)</t>
  </si>
  <si>
    <t xml:space="preserve">tāntow, tantow</t>
  </si>
  <si>
    <t xml:space="preserve">возиться, беспрерывно ходить, двигаться</t>
  </si>
  <si>
    <t xml:space="preserve">SA / tr?</t>
  </si>
  <si>
    <t xml:space="preserve">bas tān / mu pucik-i gap δod-at tānt-i +</t>
  </si>
  <si>
    <t xml:space="preserve">taqtow / tuqtow (tůqtow)</t>
  </si>
  <si>
    <t xml:space="preserve">knock;</t>
  </si>
  <si>
    <t xml:space="preserve">tidiktow, tidaktow</t>
  </si>
  <si>
    <t xml:space="preserve">struggle, pant</t>
  </si>
  <si>
    <t xml:space="preserve">tīdow</t>
  </si>
  <si>
    <t xml:space="preserve">go, set off, go away </t>
  </si>
  <si>
    <t xml:space="preserve">tifirtow</t>
  </si>
  <si>
    <t xml:space="preserve">продвигаться; набирать скорость</t>
  </si>
  <si>
    <t xml:space="preserve">tar ziboyum čuxt yu-yi dis tifirt - пешком - ускоряться нестить tu čiz tifiri?</t>
  </si>
  <si>
    <t xml:space="preserve">tiɣdow</t>
  </si>
  <si>
    <t xml:space="preserve">tīɣdow</t>
  </si>
  <si>
    <t xml:space="preserve">гудеть, дудеть (напр., о машине)</t>
  </si>
  <si>
    <t xml:space="preserve">tīptow</t>
  </si>
  <si>
    <t xml:space="preserve">ушибаться; подворачиваться (о ноге), вывихиваться</t>
  </si>
  <si>
    <t xml:space="preserve">only tr counterpart, têptow</t>
  </si>
  <si>
    <t xml:space="preserve">têptow tr - wi sim-i têpt / itr têpčak sut - mu δust têpčak sut / i*</t>
  </si>
  <si>
    <t xml:space="preserve">вздрагивать; шевелиться</t>
  </si>
  <si>
    <t xml:space="preserve">tirangtow</t>
  </si>
  <si>
    <t xml:space="preserve">чем-то wam čebak qati-yi čini-ra tirangt -  ложкой по пиале+</t>
  </si>
  <si>
    <t xml:space="preserve">tirůqtow</t>
  </si>
  <si>
    <t xml:space="preserve">tirůxtow</t>
  </si>
  <si>
    <t xml:space="preserve">грохотать, тарахтеть</t>
  </si>
  <si>
    <t xml:space="preserve">no / cirůxt - про огонь который горит и дрова шипят и трещат - (ciraxak - искра) - žiz-i ar kicur cirůxt+</t>
  </si>
  <si>
    <t xml:space="preserve">tix̌tow</t>
  </si>
  <si>
    <t xml:space="preserve">драться</t>
  </si>
  <si>
    <t xml:space="preserve">tixtow, taxctow</t>
  </si>
  <si>
    <t xml:space="preserve">дымить, чадить, коптить, дымить, чадить, коптить вонять, дурно пахнуть</t>
  </si>
  <si>
    <t xml:space="preserve">задевать, касаться, придираться</t>
  </si>
  <si>
    <t xml:space="preserve">SA/bi (var)</t>
  </si>
  <si>
    <t xml:space="preserve">tuctow</t>
  </si>
  <si>
    <t xml:space="preserve">топать, шлепать, топтаться</t>
  </si>
  <si>
    <t xml:space="preserve">tuftow</t>
  </si>
  <si>
    <t xml:space="preserve">spit</t>
  </si>
  <si>
    <t xml:space="preserve">tůɣ̌dow</t>
  </si>
  <si>
    <t xml:space="preserve">be ill, suffer</t>
  </si>
  <si>
    <t xml:space="preserve">tumbtow, tumtow, tumbtow</t>
  </si>
  <si>
    <t xml:space="preserve">звукоподр. грохотанью, грому</t>
  </si>
  <si>
    <t xml:space="preserve">tumbtow / tuptow / tu čiz tumbi - и про стучать ногой или рукой чем-то по чему-то / laga--ti-yi tumbt = по подносу</t>
  </si>
  <si>
    <t xml:space="preserve">turtow, tartow</t>
  </si>
  <si>
    <t xml:space="preserve">1) орать, кричать 2) тарахтеть, трещать, шуметь 3) испускать газы</t>
  </si>
  <si>
    <t xml:space="preserve">turt-tart both / ya ɣac-bic mu pirondi tart+</t>
  </si>
  <si>
    <t xml:space="preserve">vidow</t>
  </si>
  <si>
    <t xml:space="preserve">be</t>
  </si>
  <si>
    <t xml:space="preserve">virix̌tow</t>
  </si>
  <si>
    <t xml:space="preserve">break down</t>
  </si>
  <si>
    <t xml:space="preserve">viwīdow</t>
  </si>
  <si>
    <t xml:space="preserve">отказываться от еды, переставать есть</t>
  </si>
  <si>
    <t xml:space="preserve">wāgdow, waɣdow</t>
  </si>
  <si>
    <t xml:space="preserve">1) cry, yell, shout 2) howl (about wind)</t>
  </si>
  <si>
    <t xml:space="preserve">waqtow</t>
  </si>
  <si>
    <t xml:space="preserve">петь, ворковать, верещать (о куропатке)</t>
  </si>
  <si>
    <t xml:space="preserve">клеветать врать злиться</t>
  </si>
  <si>
    <t xml:space="preserve">waqt = yu xurd waqt - он без толку клевещет врет злится / uzum wi naniɣixt yu-yi xurd waqt+</t>
  </si>
  <si>
    <t xml:space="preserve">warventow</t>
  </si>
  <si>
    <t xml:space="preserve">talk at length, chat;</t>
  </si>
  <si>
    <t xml:space="preserve">warwarθtow</t>
  </si>
  <si>
    <t xml:space="preserve">1) возиться, двигаться; шевелиться; барахтаться 2) привыкать, привязываться; симпатизировать 3) перевертываться, ворочаться</t>
  </si>
  <si>
    <t xml:space="preserve">no / warδawax - безумный говорит, несвязная речь, бред / warδawax-ta naniɣuxen - не следует слушать безумную речь</t>
  </si>
  <si>
    <t xml:space="preserve">warδidow</t>
  </si>
  <si>
    <t xml:space="preserve">болтать; сочинять, фантазировать</t>
  </si>
  <si>
    <t xml:space="preserve">warθāptow</t>
  </si>
  <si>
    <t xml:space="preserve">болтать, говорить; фантазировать</t>
  </si>
  <si>
    <t xml:space="preserve">болтать без смысла, выдумывать / yu-yi xuli warθapt - все время+</t>
  </si>
  <si>
    <t xml:space="preserve">wāštow</t>
  </si>
  <si>
    <t xml:space="preserve">размахивать, махать руками (при ходьбе)</t>
  </si>
  <si>
    <t xml:space="preserve">tu čiz wāši? / wintum wi dis wāst-i idi+</t>
  </si>
  <si>
    <t xml:space="preserve">wêbtow, wêptow</t>
  </si>
  <si>
    <t xml:space="preserve">вращаться, кружиться (о крайнем быке при молотьбе)</t>
  </si>
  <si>
    <t xml:space="preserve">wêɣdow</t>
  </si>
  <si>
    <t xml:space="preserve">блеять; мычать</t>
  </si>
  <si>
    <t xml:space="preserve">wêx̌tow</t>
  </si>
  <si>
    <t xml:space="preserve">fall, get in, freeze </t>
  </si>
  <si>
    <t xml:space="preserve">wirīvdow</t>
  </si>
  <si>
    <t xml:space="preserve">stand, stand up</t>
  </si>
  <si>
    <t xml:space="preserve">wirīwstow, wirīwdow</t>
  </si>
  <si>
    <t xml:space="preserve">untwine</t>
  </si>
  <si>
    <t xml:space="preserve">wīrvdow</t>
  </si>
  <si>
    <t xml:space="preserve">кипеть; вариться; </t>
  </si>
  <si>
    <t xml:space="preserve">БОЛТАТЬ шевелиться; возиться; баловаться; бегать, носиться</t>
  </si>
  <si>
    <t xml:space="preserve">wīrvd / ya х̌ac-i daroz wīrvd / nosoyax kudak vud, mudům-i wīrvd+ / ya mudům warwent / warwenti+ - много болтать без смысла без конца без остановки</t>
  </si>
  <si>
    <t xml:space="preserve">wištow</t>
  </si>
  <si>
    <t xml:space="preserve">работать не спеша, помаленьку, ковыряться, возиться</t>
  </si>
  <si>
    <t xml:space="preserve">tu čiz wiši? - чего ты все перемешал перепутал (все не так было) / yid kor disga navud, yu-yi fuk di wišt + TR</t>
  </si>
  <si>
    <t xml:space="preserve">wīx̌tow, wāzdow</t>
  </si>
  <si>
    <t xml:space="preserve">плавать, купаться</t>
  </si>
  <si>
    <t xml:space="preserve">wizdow, wiӡdow</t>
  </si>
  <si>
    <t xml:space="preserve">fit, pass</t>
  </si>
  <si>
    <t xml:space="preserve">wizidow</t>
  </si>
  <si>
    <t xml:space="preserve">fade out, go out (about fire)</t>
  </si>
  <si>
    <t xml:space="preserve">wižīvdow</t>
  </si>
  <si>
    <t xml:space="preserve">go back, return</t>
  </si>
  <si>
    <t xml:space="preserve">woyāftow</t>
  </si>
  <si>
    <t xml:space="preserve">стремиться, тянуться, бросаться</t>
  </si>
  <si>
    <t xml:space="preserve">wuctow</t>
  </si>
  <si>
    <t xml:space="preserve">качаться, колебаться; двигаться, шевелиться; дрожать, трястись</t>
  </si>
  <si>
    <t xml:space="preserve">двигаться шевелиться</t>
  </si>
  <si>
    <t xml:space="preserve">двигаться шевелиться purgak-i ar čalak wuct</t>
  </si>
  <si>
    <t xml:space="preserve">1) budge, move, walk slowly ; 2) work slowly; </t>
  </si>
  <si>
    <t xml:space="preserve">wůɣdow, bůɣdow</t>
  </si>
  <si>
    <t xml:space="preserve">1) cry, yell, 2) moo, roar (about bull, camel);</t>
  </si>
  <si>
    <t xml:space="preserve">wurzdow</t>
  </si>
  <si>
    <t xml:space="preserve">дрожать, ощущать озноб; судорожно сокращаться (о теле или какой-л. его части)</t>
  </si>
  <si>
    <t xml:space="preserve">wuxtow</t>
  </si>
  <si>
    <t xml:space="preserve">кашлять</t>
  </si>
  <si>
    <t xml:space="preserve">wůytow, woytow</t>
  </si>
  <si>
    <t xml:space="preserve">ныть; рыдать; плакать; ахать да охать; захваливать; сглазить</t>
  </si>
  <si>
    <t xml:space="preserve">wuzdow</t>
  </si>
  <si>
    <t xml:space="preserve">копошиться, кишеть, шевелиться (о насекомых)</t>
  </si>
  <si>
    <t xml:space="preserve">wuzd - много мух на окне - čangin pi toqand-i wuzd+ / </t>
  </si>
  <si>
    <t xml:space="preserve">x̌āčtow</t>
  </si>
  <si>
    <t xml:space="preserve">качаться; трястись, дрожать; шевелиться</t>
  </si>
  <si>
    <t xml:space="preserve">xāvdow</t>
  </si>
  <si>
    <t xml:space="preserve">descend, go down</t>
  </si>
  <si>
    <t xml:space="preserve">x̌aystow</t>
  </si>
  <si>
    <t xml:space="preserve">растягиваться, расширяться</t>
  </si>
  <si>
    <t xml:space="preserve">x̌aδdow</t>
  </si>
  <si>
    <t xml:space="preserve">таять, растапливаться; плавиться</t>
  </si>
  <si>
    <t xml:space="preserve">x̌êvdow</t>
  </si>
  <si>
    <t xml:space="preserve">sleep, fall asleep</t>
  </si>
  <si>
    <t xml:space="preserve">x̌êwtow, x̌êwdow</t>
  </si>
  <si>
    <t xml:space="preserve">саднить, чесаться (о глазах)</t>
  </si>
  <si>
    <t xml:space="preserve">no / rixewd - ?</t>
  </si>
  <si>
    <t xml:space="preserve">x̌icêdow</t>
  </si>
  <si>
    <t xml:space="preserve">freeze</t>
  </si>
  <si>
    <t xml:space="preserve">1 (Anisa, +?Mehravzo)</t>
  </si>
  <si>
    <t xml:space="preserve">4 (+Mehravzo?)</t>
  </si>
  <si>
    <t xml:space="preserve">x̌ičīftow</t>
  </si>
  <si>
    <t xml:space="preserve">tear, burst, crack, collapse</t>
  </si>
  <si>
    <t xml:space="preserve">сидеть на месте, сидеть спокойно; успокаиваться; сидеть молча, сидеть не двигаясь</t>
  </si>
  <si>
    <t xml:space="preserve">х̌ičafet - успокойтесь - šarik х̌ičift / i* / yu xu ǰoy-ti х̌ičift i*</t>
  </si>
  <si>
    <t xml:space="preserve">x̌ikiftow, x̌ikafctow</t>
  </si>
  <si>
    <t xml:space="preserve">blossom (apple tree); get prettier (young girl)</t>
  </si>
  <si>
    <t xml:space="preserve">3 (Maxfirat, Nuriniso, Dilnoz)</t>
  </si>
  <si>
    <t xml:space="preserve">1 (Shamima)</t>
  </si>
  <si>
    <r>
      <rPr>
        <sz val="14"/>
        <color theme="1"/>
        <rFont val="Times New Roman"/>
        <family val="0"/>
        <charset val="1"/>
      </rPr>
      <t xml:space="preserve">3, # (Madina - better complex verb </t>
    </r>
    <r>
      <rPr>
        <i val="true"/>
        <sz val="14"/>
        <color theme="1"/>
        <rFont val="Times New Roman"/>
        <family val="0"/>
        <charset val="1"/>
      </rPr>
      <t xml:space="preserve">gul čīdow</t>
    </r>
    <r>
      <rPr>
        <sz val="14"/>
        <color theme="1"/>
        <rFont val="Times New Roman"/>
        <family val="0"/>
        <charset val="1"/>
      </rPr>
      <t xml:space="preserve"> 'flower do')</t>
    </r>
  </si>
  <si>
    <t xml:space="preserve">x̌ipaltow</t>
  </si>
  <si>
    <t xml:space="preserve">блестеть, сверкать</t>
  </si>
  <si>
    <t xml:space="preserve">х̌ipalt - стекло вдалеке или металл - xixa zemas-ti-yi (на земле) х̌ipalt+ / xixa-yi zemasti + - про акцент! Вот там на земле блестело</t>
  </si>
  <si>
    <t xml:space="preserve">x̌ipaqtow</t>
  </si>
  <si>
    <t xml:space="preserve">щелкать, прищелкивать причмокивать</t>
  </si>
  <si>
    <t xml:space="preserve">x̌iqāptow</t>
  </si>
  <si>
    <t xml:space="preserve">chat, talk in vain;</t>
  </si>
  <si>
    <t xml:space="preserve">xirtow, xirdow</t>
  </si>
  <si>
    <t xml:space="preserve">itch, sting;</t>
  </si>
  <si>
    <t xml:space="preserve">xištow</t>
  </si>
  <si>
    <t xml:space="preserve">трещать, кричать (о сороке)</t>
  </si>
  <si>
    <t xml:space="preserve">xišt ɣišt - kixepc-i ɣišt/ xišt+ сорока</t>
  </si>
  <si>
    <t xml:space="preserve">xiθtow</t>
  </si>
  <si>
    <t xml:space="preserve">потеть, становиться липким (чаще о теле ребенка)</t>
  </si>
  <si>
    <t xml:space="preserve">xoytow</t>
  </si>
  <si>
    <t xml:space="preserve">обмолачиваться; измельчаться (о хлебах)</t>
  </si>
  <si>
    <t xml:space="preserve">xurtow</t>
  </si>
  <si>
    <t xml:space="preserve">хрипеть; храпеть</t>
  </si>
  <si>
    <t xml:space="preserve">тихонько храпеть, сопеть, мурлыкать</t>
  </si>
  <si>
    <t xml:space="preserve">хрипеть храпеть - qurštow тоже, это прямо громко сильно, а xurt слегка и мурлыкать про кошку тоже / pišak-i čālak-ti xurt+ / biyor-at хuδmand dis quršt / i+</t>
  </si>
  <si>
    <t xml:space="preserve">yattow, yatow</t>
  </si>
  <si>
    <t xml:space="preserve">come, follow, meet, turn out </t>
  </si>
  <si>
    <t xml:space="preserve">zaqtow</t>
  </si>
  <si>
    <t xml:space="preserve">1) беспокоиться, тревожиться, волноваться; грустить 2) кипеть, вариться, густеть (о густом пахтанье)</t>
  </si>
  <si>
    <t xml:space="preserve">yu-yi mu nanik-ǰat mudum zaqt + / 2 no - zāqtow?</t>
  </si>
  <si>
    <t xml:space="preserve">žartow</t>
  </si>
  <si>
    <t xml:space="preserve">звенеть, скрежетать, лязгать (о металле); трещать, потрескивать (о жарящемся мясе, сале и т. п.)</t>
  </si>
  <si>
    <t xml:space="preserve">zarwāntow, zarwāčtow</t>
  </si>
  <si>
    <t xml:space="preserve">zarwin sitow</t>
  </si>
  <si>
    <t xml:space="preserve">вериться, поворачиваться</t>
  </si>
  <si>
    <t xml:space="preserve">zarwin čīdow / zarwin sut+</t>
  </si>
  <si>
    <t xml:space="preserve">zêdow</t>
  </si>
  <si>
    <t xml:space="preserve">нестись; телиться; ягниться; жеребиться; котиться; рождать (чаще о животных; о женщине – неодобр.)</t>
  </si>
  <si>
    <t xml:space="preserve">zod-i / vazak-i zod / ya vaz-i guǰak zod</t>
  </si>
  <si>
    <t xml:space="preserve">žêx̌tow</t>
  </si>
  <si>
    <t xml:space="preserve">1) run; 2) run after (someone);</t>
  </si>
  <si>
    <t xml:space="preserve">zibakctow</t>
  </si>
  <si>
    <t xml:space="preserve">бросаться, кидаться; тянуться (чаще о ребенке)</t>
  </si>
  <si>
    <t xml:space="preserve">zibidow</t>
  </si>
  <si>
    <t xml:space="preserve">jump anim</t>
  </si>
  <si>
    <t xml:space="preserve">7 (Bonu, Dilbar, Reza, Dilnoz, Didor, Anisa, Mehravzo)</t>
  </si>
  <si>
    <t xml:space="preserve">5 (Nizora, Shahnoz, Madina, Majid, Fariza)</t>
  </si>
  <si>
    <t xml:space="preserve">jump inanim</t>
  </si>
  <si>
    <t xml:space="preserve">6 (Reza, Shahnoz, Madina, Majid, Anisa, Fariza)</t>
  </si>
  <si>
    <t xml:space="preserve">fall off</t>
  </si>
  <si>
    <t xml:space="preserve">7 (Reza, Shahnoz, Dilnoz, Majid, Anisa, Fariza, Mehravzo)</t>
  </si>
  <si>
    <t xml:space="preserve">židaqtow</t>
  </si>
  <si>
    <t xml:space="preserve">zidix̌tow</t>
  </si>
  <si>
    <t xml:space="preserve">tear, go down</t>
  </si>
  <si>
    <t xml:space="preserve">židůrtow, židartow</t>
  </si>
  <si>
    <t xml:space="preserve">портить воздух, испускать газы</t>
  </si>
  <si>
    <t xml:space="preserve">и про животных тоже - ya markab-i dis židůrt+</t>
  </si>
  <si>
    <t xml:space="preserve">ziktow</t>
  </si>
  <si>
    <t xml:space="preserve">наступать ногой; придавливать, давить ногой, топтать</t>
  </si>
  <si>
    <t xml:space="preserve">zilwêɣ̌ӡdow, ӡilwêɣ̌ӡdow</t>
  </si>
  <si>
    <t xml:space="preserve">испытывать тошноту (в сочетании со словом зорδ)</t>
  </si>
  <si>
    <t xml:space="preserve">zinoystow</t>
  </si>
  <si>
    <t xml:space="preserve">скользить, соскальзывать</t>
  </si>
  <si>
    <t xml:space="preserve">žiwaltow</t>
  </si>
  <si>
    <t xml:space="preserve">блестеть, сверкать, переливаться</t>
  </si>
  <si>
    <t xml:space="preserve">ziyix̌tow</t>
  </si>
  <si>
    <t xml:space="preserve">вянуть, высыхать, засыхать, выгорать</t>
  </si>
  <si>
    <t xml:space="preserve">zūrtow</t>
  </si>
  <si>
    <t xml:space="preserve">zūr δêdow</t>
  </si>
  <si>
    <t xml:space="preserve">напрягаться, силиться, тужиться</t>
  </si>
  <si>
    <t xml:space="preserve">zūr δedow / ya žir wazmin (тяжелый) vad-at yu-yi zūr δod </t>
  </si>
  <si>
    <t xml:space="preserve">δêdow</t>
  </si>
  <si>
    <t xml:space="preserve">fall, get in</t>
  </si>
  <si>
    <t xml:space="preserve">δêrtow</t>
  </si>
  <si>
    <t xml:space="preserve">только как второй элемент в сложноименных глаголах с различным значением</t>
  </si>
  <si>
    <t xml:space="preserve">SA / only as light verb (no meaning?), clitic</t>
  </si>
  <si>
    <t xml:space="preserve">biyor-i pi růʒ (в окне в потолке) arčizca wīnt xu, xoǰ-i δuyd / i+ / yu dar niw δoyd / wi tat-i wi δod xu, yu dar niw δuyd i*</t>
  </si>
  <si>
    <t xml:space="preserve">θidow</t>
  </si>
  <si>
    <t xml:space="preserve">burn, burn out</t>
  </si>
  <si>
    <t xml:space="preserve">Asad (p.c.)</t>
  </si>
  <si>
    <t xml:space="preserve">wiloх̌tōw/wiloštōw</t>
  </si>
  <si>
    <t xml:space="preserve">wiloštōw</t>
  </si>
  <si>
    <t xml:space="preserve">no (alive) cognate</t>
  </si>
  <si>
    <t xml:space="preserve">brtZar1937</t>
  </si>
  <si>
    <t xml:space="preserve">wikōis : wikōid</t>
  </si>
  <si>
    <t xml:space="preserve">wikōidōw</t>
  </si>
  <si>
    <t xml:space="preserve">rest</t>
  </si>
  <si>
    <t xml:space="preserve">Anoyatsho (p.c.)</t>
  </si>
  <si>
    <t xml:space="preserve">nūstow</t>
  </si>
  <si>
    <t xml:space="preserve">nūstōw</t>
  </si>
  <si>
    <t xml:space="preserve">smell</t>
  </si>
  <si>
    <t xml:space="preserve">farх̌istōw</t>
  </si>
  <si>
    <t xml:space="preserve">slip</t>
  </si>
  <si>
    <t xml:space="preserve">brtSok1959</t>
  </si>
  <si>
    <t xml:space="preserve">х̌actow</t>
  </si>
  <si>
    <t xml:space="preserve">х̌actōw</t>
  </si>
  <si>
    <t xml:space="preserve">sway, waver</t>
  </si>
  <si>
    <t xml:space="preserve">Sarkori</t>
  </si>
  <si>
    <t xml:space="preserve">zuloqtōw </t>
  </si>
  <si>
    <t xml:space="preserve">ʒiluqast zibintow</t>
  </si>
  <si>
    <t xml:space="preserve">про козу прыгать</t>
  </si>
  <si>
    <r>
      <rPr>
        <sz val="14"/>
        <color theme="1"/>
        <rFont val="Times New Roman"/>
        <family val="0"/>
        <charset val="1"/>
      </rPr>
      <t xml:space="preserve">complex verb </t>
    </r>
    <r>
      <rPr>
        <i val="true"/>
        <sz val="14"/>
        <color theme="1"/>
        <rFont val="Times New Roman"/>
        <family val="0"/>
        <charset val="1"/>
      </rPr>
      <t xml:space="preserve">ʒuloqast zibintow</t>
    </r>
  </si>
  <si>
    <t xml:space="preserve">ziloqtow / ziloqast zibint / yu ziluqast az xu ǰoy-ti zibud / only complex</t>
  </si>
  <si>
    <t xml:space="preserve">farх̌tōw</t>
  </si>
  <si>
    <t xml:space="preserve">бродить, кружиться (про голову, детей, про мельницу), мешать работать</t>
  </si>
  <si>
    <t xml:space="preserve">bišmuxt</t>
  </si>
  <si>
    <t xml:space="preserve">bišmuxtow</t>
  </si>
  <si>
    <t xml:space="preserve">отваливаться, обрушаться (ручка от топора, гора)</t>
  </si>
  <si>
    <t xml:space="preserve">waptōw</t>
  </si>
  <si>
    <t xml:space="preserve">waptow</t>
  </si>
  <si>
    <t xml:space="preserve">завидовать и сглазить</t>
  </si>
  <si>
    <t xml:space="preserve">плохо говорить про кого-то</t>
  </si>
  <si>
    <t xml:space="preserve">wāpt / tu čiz dim wāpi / wāpti. /yu-yi wāpt</t>
  </si>
  <si>
    <t xml:space="preserve">wōzd</t>
  </si>
  <si>
    <t xml:space="preserve">wōzdōw</t>
  </si>
  <si>
    <t xml:space="preserve">протекать, продырявиться (промывать?)</t>
  </si>
  <si>
    <t xml:space="preserve">no / wezd / xu xan wezdow - лениться, разваливаться tu čiz xoxan wezǰ // ya-yi xoxan wezd+</t>
  </si>
  <si>
    <t xml:space="preserve">Marhabo, Sarkori</t>
  </si>
  <si>
    <t xml:space="preserve">duptōw</t>
  </si>
  <si>
    <t xml:space="preserve">duptow</t>
  </si>
  <si>
    <t xml:space="preserve">бить (сено), биться (сердце)</t>
  </si>
  <si>
    <t xml:space="preserve">mu dil dupt / tu čiz stul-ti dupi? / biyor-i mu dil dis dupt+</t>
  </si>
  <si>
    <t xml:space="preserve">dumtōw</t>
  </si>
  <si>
    <t xml:space="preserve">dumtow</t>
  </si>
  <si>
    <t xml:space="preserve">колотить, бить (М), дрожать (от холода)</t>
  </si>
  <si>
    <t xml:space="preserve">J̌onali</t>
  </si>
  <si>
    <t xml:space="preserve">ɣ̌aštow</t>
  </si>
  <si>
    <t xml:space="preserve">ɣ̌aštōw</t>
  </si>
  <si>
    <t xml:space="preserve">кричать про ребенка</t>
  </si>
  <si>
    <t xml:space="preserve">ɣ̌ašt ? / yu-yi dis ɣ̌ašt</t>
  </si>
  <si>
    <t xml:space="preserve">aɣ̌dōw</t>
  </si>
  <si>
    <t xml:space="preserve">aɣ̌dow</t>
  </si>
  <si>
    <t xml:space="preserve">кричать про осла</t>
  </si>
  <si>
    <t xml:space="preserve">aɣ̌d / ya markab-i dis aɣ̌d +</t>
  </si>
  <si>
    <t xml:space="preserve">Marhabo</t>
  </si>
  <si>
    <t xml:space="preserve">wilāwdōw</t>
  </si>
  <si>
    <t xml:space="preserve">болтать</t>
  </si>
  <si>
    <t xml:space="preserve">Source for questionnaire (dict)</t>
  </si>
  <si>
    <t xml:space="preserve">forms for quest</t>
  </si>
  <si>
    <t xml:space="preserve">BRT source (dict/speaker)</t>
  </si>
  <si>
    <t xml:space="preserve">Bartangi verb (latin)</t>
  </si>
  <si>
    <t xml:space="preserve">meaning dict (eng)</t>
  </si>
  <si>
    <t xml:space="preserve">mean rus</t>
  </si>
  <si>
    <t xml:space="preserve">meaning field (eng)</t>
  </si>
  <si>
    <t xml:space="preserve">meaning field (rus)</t>
  </si>
  <si>
    <t xml:space="preserve">context (eng)</t>
  </si>
  <si>
    <t xml:space="preserve">context (rus)</t>
  </si>
  <si>
    <t xml:space="preserve">Stimulus</t>
  </si>
  <si>
    <t xml:space="preserve">FIN_RES_3SG</t>
  </si>
  <si>
    <t xml:space="preserve">FIN_RES_OBLS</t>
  </si>
  <si>
    <t xml:space="preserve">Animacy</t>
  </si>
  <si>
    <t xml:space="preserve">Character of variability/constraints</t>
  </si>
  <si>
    <t xml:space="preserve">COMM_field</t>
  </si>
  <si>
    <t xml:space="preserve">Sp1_3sg_Man</t>
  </si>
  <si>
    <t xml:space="preserve">RES_sp1_3sg</t>
  </si>
  <si>
    <t xml:space="preserve">Sp1_1sg_Man</t>
  </si>
  <si>
    <t xml:space="preserve">RES_sp1_1sg</t>
  </si>
  <si>
    <t xml:space="preserve">Sp1_3pl_Man</t>
  </si>
  <si>
    <t xml:space="preserve">RES_Sp1_3pl</t>
  </si>
  <si>
    <t xml:space="preserve">SP1_COMM_Man</t>
  </si>
  <si>
    <t xml:space="preserve">Transitivity</t>
  </si>
  <si>
    <t xml:space="preserve">comm</t>
  </si>
  <si>
    <t xml:space="preserve">Result</t>
  </si>
  <si>
    <t xml:space="preserve">Sp2 3sg Marhabo</t>
  </si>
  <si>
    <t xml:space="preserve">RES Marhabo 3sg</t>
  </si>
  <si>
    <t xml:space="preserve">Sp2 oblS Marhabo</t>
  </si>
  <si>
    <t xml:space="preserve">RES Marhabo OBLS</t>
  </si>
  <si>
    <t xml:space="preserve">comm2 Marhabo</t>
  </si>
  <si>
    <t xml:space="preserve">Sp3 3sg Sarkori</t>
  </si>
  <si>
    <t xml:space="preserve">RES Sarkori 3sg</t>
  </si>
  <si>
    <t xml:space="preserve">Sp3 oblS Sarkori</t>
  </si>
  <si>
    <t xml:space="preserve">RES Sarkori OBLS</t>
  </si>
  <si>
    <t xml:space="preserve">comm3 Sarkori </t>
  </si>
  <si>
    <t xml:space="preserve">ʒīɣdōw</t>
  </si>
  <si>
    <t xml:space="preserve">to bleat (about a goat)</t>
  </si>
  <si>
    <t xml:space="preserve">to bleat (about a goat, a sheep), to cry (about a child)</t>
  </si>
  <si>
    <t xml:space="preserve">блеять, кричать (о козе, овце, можно про ребенка)</t>
  </si>
  <si>
    <t xml:space="preserve">the goat bleated</t>
  </si>
  <si>
    <t xml:space="preserve">the goat блеяла</t>
  </si>
  <si>
    <t xml:space="preserve">anim S</t>
  </si>
  <si>
    <t xml:space="preserve">ya vazi ʒiɣd / ya-yi+ </t>
  </si>
  <si>
    <t xml:space="preserve">waδan ʒiɣd / uf+</t>
  </si>
  <si>
    <t xml:space="preserve">ʒiɣd</t>
  </si>
  <si>
    <t xml:space="preserve">ya ɣuǰbuc ʒiɣd/ i+ / žīrbuc </t>
  </si>
  <si>
    <t xml:space="preserve">ya ʒiɣd /wi* / waδan / uf+</t>
  </si>
  <si>
    <t xml:space="preserve">ʒiɣd - про коз</t>
  </si>
  <si>
    <t xml:space="preserve">ʒīwdōw, cīwdōw</t>
  </si>
  <si>
    <t xml:space="preserve">to whimper, cry quietly, whine</t>
  </si>
  <si>
    <t xml:space="preserve">to whimper, to murmur, to hum quietly</t>
  </si>
  <si>
    <t xml:space="preserve">тихо плакать, издавать тихий невнятный звук (про включенный телевизор)</t>
  </si>
  <si>
    <t xml:space="preserve">my TV was murmuring softly; the child whimpered all night</t>
  </si>
  <si>
    <t xml:space="preserve">мой телевизор тихонько бормотал; ребенок хныкал всю ночь </t>
  </si>
  <si>
    <t xml:space="preserve">anim S; inanim S</t>
  </si>
  <si>
    <t xml:space="preserve">Sarkori: про телевизор тоже</t>
  </si>
  <si>
    <t xml:space="preserve">mun televizor dus dus ʒiwd / kata х̌ab ʒiwd / +i</t>
  </si>
  <si>
    <t xml:space="preserve">waδan / uf+</t>
  </si>
  <si>
    <t xml:space="preserve">ʒiwdōw</t>
  </si>
  <si>
    <t xml:space="preserve">см cīɣdow</t>
  </si>
  <si>
    <t xml:space="preserve">to whistle; squeak, whine, make high-pitched sounds</t>
  </si>
  <si>
    <t xml:space="preserve">см 45</t>
  </si>
  <si>
    <t xml:space="preserve">см 1</t>
  </si>
  <si>
    <t xml:space="preserve">to wander, move around slowly</t>
  </si>
  <si>
    <t xml:space="preserve">no / az ʒiliwdowi garang ču (замучила) / ya-yi biyor ʒiliwdi</t>
  </si>
  <si>
    <t xml:space="preserve">waδan / uf+ munum ʒiliwd</t>
  </si>
  <si>
    <t xml:space="preserve">yid kud ʒiliwdi</t>
  </si>
  <si>
    <t xml:space="preserve">waδ ʒiliwan / waδan ʒiliwd / uf+</t>
  </si>
  <si>
    <t xml:space="preserve">ʒiliwdow - пищать, скулить / ʒiliqtow</t>
  </si>
  <si>
    <t xml:space="preserve">ʒilīwdōw, ʒilīɣdōw</t>
  </si>
  <si>
    <t xml:space="preserve">to mumble, grumble</t>
  </si>
  <si>
    <t xml:space="preserve">бормотать, ворчать / Sarkori: пищать, скулить</t>
  </si>
  <si>
    <t xml:space="preserve">to squeak, to whimper (about a puppy, a cat, a child)</t>
  </si>
  <si>
    <t xml:space="preserve">пищать (про щенка, кошку, ребенка)</t>
  </si>
  <si>
    <t xml:space="preserve">the puppy was squeaking</t>
  </si>
  <si>
    <t xml:space="preserve">щенок пищал; </t>
  </si>
  <si>
    <t xml:space="preserve">?cognates?</t>
  </si>
  <si>
    <t xml:space="preserve">см 4</t>
  </si>
  <si>
    <t xml:space="preserve">ʒiqtōw</t>
  </si>
  <si>
    <t xml:space="preserve">to whimper</t>
  </si>
  <si>
    <t xml:space="preserve">to whimper, to snivel</t>
  </si>
  <si>
    <t xml:space="preserve">the child whimpered and whimpered all night</t>
  </si>
  <si>
    <t xml:space="preserve">ребенок всю ночь хныкал и хныкал</t>
  </si>
  <si>
    <t xml:space="preserve">ya kudak ʒiqt / ʒiqti pst </t>
  </si>
  <si>
    <t xml:space="preserve">waδan ʒiqt / uf+</t>
  </si>
  <si>
    <t xml:space="preserve">ʒiqt</t>
  </si>
  <si>
    <t xml:space="preserve">kata х̌ab ʒiqt xu ʒiqt </t>
  </si>
  <si>
    <t xml:space="preserve">uf+</t>
  </si>
  <si>
    <t xml:space="preserve">ʒirɣ̌dōw; ʒiriɣ̌dow</t>
  </si>
  <si>
    <t xml:space="preserve">to make noise (about a kettle); to boil, to bubble; to clink (about milk stream during milking)</t>
  </si>
  <si>
    <t xml:space="preserve">шуметь, звенеть (о струе молока при доении)</t>
  </si>
  <si>
    <t xml:space="preserve">to sizzle, to hiss, to bubble</t>
  </si>
  <si>
    <t xml:space="preserve">шуметь, шипеть, трещать (про масло на сковородке, чайник)</t>
  </si>
  <si>
    <t xml:space="preserve">the kettle was hissing</t>
  </si>
  <si>
    <t xml:space="preserve">чайник шумел</t>
  </si>
  <si>
    <t xml:space="preserve">impossible context (inanim S)</t>
  </si>
  <si>
    <t xml:space="preserve">inanim S</t>
  </si>
  <si>
    <t xml:space="preserve">Marhabo: про чайник, масло, птицу</t>
  </si>
  <si>
    <t xml:space="preserve">tefal ʒirɣd / ruɣan ʒirɣd / biyori ya ʒirɣd /i+ ya waδič ʒirɣd</t>
  </si>
  <si>
    <t xml:space="preserve">inanim</t>
  </si>
  <si>
    <t xml:space="preserve">ʒiriɣt / ʒiriɣd / čaynik ʒiriɣdi</t>
  </si>
  <si>
    <t xml:space="preserve">ʒiriɣdōw / </t>
  </si>
  <si>
    <t xml:space="preserve">ʒirtōw</t>
  </si>
  <si>
    <t xml:space="preserve">to sing, to chirp, to tweet (about sparrows)</t>
  </si>
  <si>
    <t xml:space="preserve">to chirp (bird); to chatter (person)</t>
  </si>
  <si>
    <t xml:space="preserve">чирикать (про птиц); болтать (про человека)</t>
  </si>
  <si>
    <t xml:space="preserve">the bird chirped; the girl chattered</t>
  </si>
  <si>
    <t xml:space="preserve">the птичка пела; девушка болтала</t>
  </si>
  <si>
    <t xml:space="preserve">Sarkori: complex form ʒir ʒiran čīgōw</t>
  </si>
  <si>
    <t xml:space="preserve">ya waδič ʒirt / ya ɣ̌ac ʒirt  - болтать / ya das ʒirt / ya-yi ʒirt</t>
  </si>
  <si>
    <t xml:space="preserve">ʒir ʒiran ču</t>
  </si>
  <si>
    <t xml:space="preserve">complex</t>
  </si>
  <si>
    <t xml:space="preserve">ʒir ʒir kinam</t>
  </si>
  <si>
    <t xml:space="preserve">to mumble, to whisper; to grumble</t>
  </si>
  <si>
    <t xml:space="preserve">ʒurtōw, ʒirtōw, ʒurdōw</t>
  </si>
  <si>
    <t xml:space="preserve">to fart</t>
  </si>
  <si>
    <t xml:space="preserve">to fart; to strain and fail, to grunt while trying</t>
  </si>
  <si>
    <t xml:space="preserve">пукать, тужиться (когда работа не получается, но все равно старается)</t>
  </si>
  <si>
    <t xml:space="preserve">the guy was straining to work (but failing)</t>
  </si>
  <si>
    <t xml:space="preserve">the парень старался работать (но у него не получалось)</t>
  </si>
  <si>
    <t xml:space="preserve">Sarkori: тужиться, стараться (впустую)</t>
  </si>
  <si>
    <t xml:space="preserve">ya ɣaδa ʒurt (=ʒirt(f)) / ya-yi biyor ʒurt / xugi xugi xu ʒurt / ya-yi ʒurt</t>
  </si>
  <si>
    <t xml:space="preserve">ya ʒurdi / i+</t>
  </si>
  <si>
    <t xml:space="preserve">waδan ʒurd / ufaf+</t>
  </si>
  <si>
    <t xml:space="preserve">ʒur / пукать + тужиться (стараться работать, но не получается) / не получается работа</t>
  </si>
  <si>
    <t xml:space="preserve">brtSok1960</t>
  </si>
  <si>
    <t xml:space="preserve">awidōw</t>
  </si>
  <si>
    <t xml:space="preserve">to be lying down (about animals)</t>
  </si>
  <si>
    <t xml:space="preserve">1) лежать (о животных) 2) развалиться / лениться</t>
  </si>
  <si>
    <t xml:space="preserve">lay (about animals), лежать развалившись</t>
  </si>
  <si>
    <t xml:space="preserve">the cow was lying on the grass yesterday</t>
  </si>
  <si>
    <t xml:space="preserve">Корова вчера лежала на траве</t>
  </si>
  <si>
    <t xml:space="preserve">Корова лежала / они (дети) ленились/валялись</t>
  </si>
  <si>
    <t xml:space="preserve">az biyor at ɣaleca awayd / ya žaw ɣal az biyorat ca awayd / i*</t>
  </si>
  <si>
    <t xml:space="preserve">biyorat awoyd awoyd ɣalat az xu nasoni /  / *i</t>
  </si>
  <si>
    <t xml:space="preserve">biyorum az awoyd / mun*</t>
  </si>
  <si>
    <t xml:space="preserve">awaydow</t>
  </si>
  <si>
    <t xml:space="preserve">biyoram meδ awoyd xu awoyd / (prs awayc) / žaw awoyd / i*</t>
  </si>
  <si>
    <t xml:space="preserve">SP </t>
  </si>
  <si>
    <t xml:space="preserve">uf-af awoyǰ / um*</t>
  </si>
  <si>
    <t xml:space="preserve">ya žaw biyor awoyd / i*</t>
  </si>
  <si>
    <t xml:space="preserve">awoyǰin vad / uf*</t>
  </si>
  <si>
    <t xml:space="preserve">to get wet, to soften</t>
  </si>
  <si>
    <t xml:space="preserve">narma sitow</t>
  </si>
  <si>
    <t xml:space="preserve">to work, to fuss, to be busy</t>
  </si>
  <si>
    <t xml:space="preserve">čapak / ya čapak δid</t>
  </si>
  <si>
    <t xml:space="preserve">indawdōw</t>
  </si>
  <si>
    <t xml:space="preserve">to get up, go up</t>
  </si>
  <si>
    <t xml:space="preserve">вставать, подниматься</t>
  </si>
  <si>
    <t xml:space="preserve">he got up early yesterday</t>
  </si>
  <si>
    <t xml:space="preserve">он вчера рано встал</t>
  </si>
  <si>
    <t xml:space="preserve">Шамима вчера встала рано</t>
  </si>
  <si>
    <t xml:space="preserve">between speakers variability</t>
  </si>
  <si>
    <t xml:space="preserve">ya biyor tizaθ indawd / i+</t>
  </si>
  <si>
    <t xml:space="preserve">biyorum az tizaθ indawd / mun*</t>
  </si>
  <si>
    <t xml:space="preserve">ya biyor tizaθ indawd / i*</t>
  </si>
  <si>
    <t xml:space="preserve">waδan indawd / uf-af indawd+ / munum indawd</t>
  </si>
  <si>
    <t xml:space="preserve">ya tiδaθ indawd / i*</t>
  </si>
  <si>
    <t xml:space="preserve">waδān / uf*</t>
  </si>
  <si>
    <t xml:space="preserve">ingixtōw</t>
  </si>
  <si>
    <t xml:space="preserve">to hit, to touch, to get stuck</t>
  </si>
  <si>
    <t xml:space="preserve">попасть, задеть, угодить (во что-нибудь)</t>
  </si>
  <si>
    <t xml:space="preserve">to choke on, to get caught on</t>
  </si>
  <si>
    <t xml:space="preserve">подавиться, зацепиться</t>
  </si>
  <si>
    <t xml:space="preserve">she choked on a bone; she got caught on the wire</t>
  </si>
  <si>
    <t xml:space="preserve">он(а) подавилась косточкой; она зацепилась за проволоку</t>
  </si>
  <si>
    <t xml:space="preserve">Это ее задело / косточка в горле застряла / она зацепилась за проволоку</t>
  </si>
  <si>
    <t xml:space="preserve">ar sim ingixt xu balya-yi az xu paket / (потащила) ya / i*</t>
  </si>
  <si>
    <t xml:space="preserve">azum ar sim ingixt / mun*</t>
  </si>
  <si>
    <t xml:space="preserve">ya ar šarх̌ ingixt / i*</t>
  </si>
  <si>
    <t xml:space="preserve">um* waδan/ufaf+munum+</t>
  </si>
  <si>
    <t xml:space="preserve">ya ingixt / i*</t>
  </si>
  <si>
    <t xml:space="preserve">um*</t>
  </si>
  <si>
    <t xml:space="preserve">angtōw</t>
  </si>
  <si>
    <t xml:space="preserve">to cry, to wail (about a baby)</t>
  </si>
  <si>
    <t xml:space="preserve">to cry, to bawl, to wail</t>
  </si>
  <si>
    <t xml:space="preserve">плакать, реветь (о ребенке, корове)</t>
  </si>
  <si>
    <t xml:space="preserve">he is bawling so loudly</t>
  </si>
  <si>
    <t xml:space="preserve">он так громко ревет</t>
  </si>
  <si>
    <t xml:space="preserve">bad context</t>
  </si>
  <si>
    <t xml:space="preserve">cannot be used in plural or 1sg</t>
  </si>
  <si>
    <t xml:space="preserve">ya das ang / ya-yi angt / žawi angt</t>
  </si>
  <si>
    <t xml:space="preserve">waδan angt* </t>
  </si>
  <si>
    <t xml:space="preserve">sg</t>
  </si>
  <si>
    <t xml:space="preserve">to start, to fall (about precipitation)</t>
  </si>
  <si>
    <t xml:space="preserve">im pa di inǰafst - про лепешку, прилипать, приклеиваться</t>
  </si>
  <si>
    <t xml:space="preserve">ufaf pa di inǰafst</t>
  </si>
  <si>
    <t xml:space="preserve">inǰewd / anǰawd - брать, </t>
  </si>
  <si>
    <t xml:space="preserve">arrax̌tow </t>
  </si>
  <si>
    <t xml:space="preserve">arraх̌tōw</t>
  </si>
  <si>
    <t xml:space="preserve">to hop up, to jump up</t>
  </si>
  <si>
    <t xml:space="preserve">подскакивать</t>
  </si>
  <si>
    <t xml:space="preserve">подскакивать (чтобы дотянуться до чего-то, забраться куда-то)</t>
  </si>
  <si>
    <t xml:space="preserve">the child was jumping for the apricot</t>
  </si>
  <si>
    <t xml:space="preserve">ребенок подпрыгивал за абрикосом</t>
  </si>
  <si>
    <t xml:space="preserve">pa daraxtum arraх̌t / ya=yi pa daraxt arraх̌t</t>
  </si>
  <si>
    <t xml:space="preserve">azum/ munum*</t>
  </si>
  <si>
    <t xml:space="preserve">ya pa dišad arröxt (m) arraх̌t (f) / i*</t>
  </si>
  <si>
    <t xml:space="preserve">waδan arraх̌t / uf*</t>
  </si>
  <si>
    <t xml:space="preserve">arreх̌t / arraх̌t (arröxt</t>
  </si>
  <si>
    <t xml:space="preserve">to gush</t>
  </si>
  <si>
    <t xml:space="preserve">брызгать</t>
  </si>
  <si>
    <t xml:space="preserve">to splash, to squirt, to spurt</t>
  </si>
  <si>
    <t xml:space="preserve">the water squirted from the hose</t>
  </si>
  <si>
    <t xml:space="preserve">вода из шланга брызнула</t>
  </si>
  <si>
    <t xml:space="preserve">х̌ac arraх̌t</t>
  </si>
  <si>
    <t xml:space="preserve">to be snooty</t>
  </si>
  <si>
    <t xml:space="preserve">задаваться</t>
  </si>
  <si>
    <t xml:space="preserve">no such meaning</t>
  </si>
  <si>
    <t xml:space="preserve">das parax kixt idi - он думает что самый умный</t>
  </si>
  <si>
    <t xml:space="preserve">to dream (in a sleep)</t>
  </si>
  <si>
    <t xml:space="preserve">to slander</t>
  </si>
  <si>
    <t xml:space="preserve">болтать, наговаривать (на кого-л)</t>
  </si>
  <si>
    <t xml:space="preserve">xuδmandir padar di weʒ kixt - говорить во сне, </t>
  </si>
  <si>
    <t xml:space="preserve">обманывать</t>
  </si>
  <si>
    <t xml:space="preserve">awdōw</t>
  </si>
  <si>
    <t xml:space="preserve">to cry, to wail</t>
  </si>
  <si>
    <t xml:space="preserve">the child cried yesterday and is crying again today</t>
  </si>
  <si>
    <t xml:space="preserve">ребенок вчера плакал и сегодня тоже плачет</t>
  </si>
  <si>
    <t xml:space="preserve">ya das awt / ya-yi awt / piši awt awt to sariyi</t>
  </si>
  <si>
    <t xml:space="preserve">waδan awt / uf+</t>
  </si>
  <si>
    <t xml:space="preserve">biyor awdi / nur mis awd</t>
  </si>
  <si>
    <t xml:space="preserve">waδan awd / uf+</t>
  </si>
  <si>
    <t xml:space="preserve">awdow</t>
  </si>
  <si>
    <t xml:space="preserve">to get wet, to become soaked, to soften</t>
  </si>
  <si>
    <t xml:space="preserve">only tr counterpart nižortōw, nižordōw</t>
  </si>
  <si>
    <t xml:space="preserve">nošan nižort / очищать/размягчать = warδemt</t>
  </si>
  <si>
    <t xml:space="preserve">only tr counterpart</t>
  </si>
  <si>
    <t xml:space="preserve">garδam nižord / ya nižordi / waδan nižord / ufaf nižord</t>
  </si>
  <si>
    <t xml:space="preserve">nižord - обмакнуть</t>
  </si>
  <si>
    <t xml:space="preserve">to breathe heavily; to pant (from heat)</t>
  </si>
  <si>
    <t xml:space="preserve">binīdōw</t>
  </si>
  <si>
    <t xml:space="preserve">to get lost, to disappear, to die</t>
  </si>
  <si>
    <t xml:space="preserve">пропадать, теряться</t>
  </si>
  <si>
    <t xml:space="preserve">I got lost; the boy disappeared</t>
  </si>
  <si>
    <t xml:space="preserve">я потерялся; мальчик пропал</t>
  </si>
  <si>
    <t xml:space="preserve">Мальчик потерялся в горах</t>
  </si>
  <si>
    <t xml:space="preserve">ya ɣaδa pa ku binid / i*</t>
  </si>
  <si>
    <t xml:space="preserve">azum pa ku binid / binost ( потерять) mun+ / binid mun*</t>
  </si>
  <si>
    <t xml:space="preserve">ya ɣaδa binid / i*</t>
  </si>
  <si>
    <t xml:space="preserve">azum binid / munum+ / um*</t>
  </si>
  <si>
    <t xml:space="preserve">ya binid / waδan / i*</t>
  </si>
  <si>
    <t xml:space="preserve">uf*</t>
  </si>
  <si>
    <t xml:space="preserve">beх̌tow</t>
  </si>
  <si>
    <t xml:space="preserve">to play (with a ball, dice)</t>
  </si>
  <si>
    <t xml:space="preserve">играть (в мяч, кости)</t>
  </si>
  <si>
    <t xml:space="preserve">to play</t>
  </si>
  <si>
    <t xml:space="preserve">играть с кем-то, играть в мяч</t>
  </si>
  <si>
    <t xml:space="preserve">he played ball; he played with his sister</t>
  </si>
  <si>
    <t xml:space="preserve">он играл в мяч; он играл со своей сестрой</t>
  </si>
  <si>
    <t xml:space="preserve">Карамшо вчера играл с сестрой в мяч</t>
  </si>
  <si>
    <t xml:space="preserve">waδan boх̌t /uf+ / ya-yi put boх̌t / ya xu yax-qati boх̌t</t>
  </si>
  <si>
    <t xml:space="preserve">azum xalta (пакет) aboх̌d - отправлять, sabo abozum </t>
  </si>
  <si>
    <t xml:space="preserve">ya-yi boxt / bozan prs</t>
  </si>
  <si>
    <t xml:space="preserve">waδan boх̌t / ufaf mis+</t>
  </si>
  <si>
    <t xml:space="preserve">put beх̌tow</t>
  </si>
  <si>
    <t xml:space="preserve">bīftṓw</t>
  </si>
  <si>
    <t xml:space="preserve">to fit, to suit, to be possible</t>
  </si>
  <si>
    <t xml:space="preserve">мочь, быть возможным / можно/нельзя</t>
  </si>
  <si>
    <t xml:space="preserve">to be possible; to be allowed, to be permitted (often negated)</t>
  </si>
  <si>
    <t xml:space="preserve">чаще с отрицанием: нельзя</t>
  </si>
  <si>
    <t xml:space="preserve">it wasn’t allowed to work yesterday</t>
  </si>
  <si>
    <t xml:space="preserve">вчера нельзя было работать</t>
  </si>
  <si>
    <t xml:space="preserve">Карамшо не мог расстаться с Саидой / Карамшо нельзя было гулять по горам</t>
  </si>
  <si>
    <t xml:space="preserve">bad context (impers)</t>
  </si>
  <si>
    <t xml:space="preserve">karamšo-ya wi piδenan nabift / karamsoya wi peθ  nabift-i</t>
  </si>
  <si>
    <t xml:space="preserve">про себя плохо</t>
  </si>
  <si>
    <t xml:space="preserve">biyor-i kor čegow nabift / </t>
  </si>
  <si>
    <t xml:space="preserve">bad context (imp)</t>
  </si>
  <si>
    <t xml:space="preserve">безл</t>
  </si>
  <si>
    <t xml:space="preserve">impers</t>
  </si>
  <si>
    <t xml:space="preserve">buwidōw, biwistōw</t>
  </si>
  <si>
    <t xml:space="preserve">to swell</t>
  </si>
  <si>
    <t xml:space="preserve">распухать</t>
  </si>
  <si>
    <t xml:space="preserve">to swell (finger, belly), to rise (dough); to sulk</t>
  </si>
  <si>
    <t xml:space="preserve">опухать (про вывихнутый палец), надуваться (про живот после еды, про животное, которое наелось),  подниматься (про тесто); обижаться (дуться) про человека</t>
  </si>
  <si>
    <t xml:space="preserve">my finger swelled; the dough rose; he sulked</t>
  </si>
  <si>
    <t xml:space="preserve">мой палец распух; тесто поднялось; он надулся (обиделся)</t>
  </si>
  <si>
    <t xml:space="preserve">У Карамшо вчера  палец распух и болел</t>
  </si>
  <si>
    <t xml:space="preserve">SP (anim) / impossible context (inanim S)</t>
  </si>
  <si>
    <t xml:space="preserve">Sarkori: опухать (про вывихнутый палец), надуваться (про живот после еды, про животное, которое наелось),  подниматься (про тесто); обижаться (дуться) про человека</t>
  </si>
  <si>
    <t xml:space="preserve">mun δest buwīd / peθ / mun xamir buwisti / i+</t>
  </si>
  <si>
    <t xml:space="preserve">yim xamir biwid (buwid) / yid vac buwid /i*</t>
  </si>
  <si>
    <t xml:space="preserve">waδan buwid / uf*</t>
  </si>
  <si>
    <t xml:space="preserve">biwistōw / про живот(ное после еды, про воду, про тесто (подниматься), про палец после вывиха</t>
  </si>
  <si>
    <t xml:space="preserve">buldōw</t>
  </si>
  <si>
    <t xml:space="preserve">to scold</t>
  </si>
  <si>
    <t xml:space="preserve">бранить, упрекать</t>
  </si>
  <si>
    <t xml:space="preserve">ругаться на кого-то</t>
  </si>
  <si>
    <t xml:space="preserve">she scolded me</t>
  </si>
  <si>
    <t xml:space="preserve">она наругалась на меня</t>
  </si>
  <si>
    <t xml:space="preserve">Мать вчера отругала Карамшо</t>
  </si>
  <si>
    <t xml:space="preserve">biyori karamshoya wi nan pa wi bold</t>
  </si>
  <si>
    <t xml:space="preserve">azum biyor pa K bold / munum biyor pa di bold+</t>
  </si>
  <si>
    <t xml:space="preserve">nani pa k buld</t>
  </si>
  <si>
    <t xml:space="preserve">ya-yi pa k buld / um=i+</t>
  </si>
  <si>
    <t xml:space="preserve">ya pa mun buldi / </t>
  </si>
  <si>
    <t xml:space="preserve">to stop breastfeeding (when baby refuses)</t>
  </si>
  <si>
    <t xml:space="preserve">см siridow</t>
  </si>
  <si>
    <t xml:space="preserve">to work, to be busy, to do something</t>
  </si>
  <si>
    <t xml:space="preserve">трогать, касаться</t>
  </si>
  <si>
    <t xml:space="preserve">Мальчик прикоснулся к горячей плите (? DO)</t>
  </si>
  <si>
    <t xml:space="preserve">no (yim ǰol di х̌ac tar xu birewd / -впитала в себя воду</t>
  </si>
  <si>
    <t xml:space="preserve">birewd  про тряпку впитывающую воду, рис</t>
  </si>
  <si>
    <t xml:space="preserve">to itch (about the nose)</t>
  </si>
  <si>
    <t xml:space="preserve">см xirdow</t>
  </si>
  <si>
    <t xml:space="preserve">biδāvdṓw</t>
  </si>
  <si>
    <t xml:space="preserve">to close (intr., only for eyes and mouth)</t>
  </si>
  <si>
    <t xml:space="preserve">закрываться (о глазах, рте)</t>
  </si>
  <si>
    <t xml:space="preserve">to close (intransitive), to be closed (only about eyes and mouth)</t>
  </si>
  <si>
    <t xml:space="preserve">My eyes started to close; shut your mouth</t>
  </si>
  <si>
    <t xml:space="preserve">мои глаза начали закрываться; </t>
  </si>
  <si>
    <t xml:space="preserve">Его глаз/рот закрылся </t>
  </si>
  <si>
    <t xml:space="preserve">wi cemenan pa yak digar biδawd / wi cem biδawd / i*</t>
  </si>
  <si>
    <t xml:space="preserve">muna cem biδawd</t>
  </si>
  <si>
    <t xml:space="preserve">um cemenan biδavd / um cem biδevd</t>
  </si>
  <si>
    <t xml:space="preserve">mu cem pay biδavd / i*</t>
  </si>
  <si>
    <t xml:space="preserve">bučaqontōw</t>
  </si>
  <si>
    <t xml:space="preserve">to jump, to leap, to dart (like a goat)</t>
  </si>
  <si>
    <t xml:space="preserve">to butt (like a ram), to ram</t>
  </si>
  <si>
    <t xml:space="preserve">набрасываться как баран или козел, бороться</t>
  </si>
  <si>
    <t xml:space="preserve">the rams butted</t>
  </si>
  <si>
    <t xml:space="preserve">этот баран набрасывался</t>
  </si>
  <si>
    <t xml:space="preserve">yid maweǰ bučaqont / yid buč bučakont / </t>
  </si>
  <si>
    <t xml:space="preserve">waδan bučaqont / ufaf mis +</t>
  </si>
  <si>
    <t xml:space="preserve">bučaqont - про животных, про ребенка, набрасываться, бороться</t>
  </si>
  <si>
    <t xml:space="preserve">baγdōw</t>
  </si>
  <si>
    <t xml:space="preserve">baγdōw, beɣdōw</t>
  </si>
  <si>
    <t xml:space="preserve">to buzz</t>
  </si>
  <si>
    <t xml:space="preserve">жужжать  (про муху, про человека - Sarkori)</t>
  </si>
  <si>
    <t xml:space="preserve">to buzz (fly), to nag</t>
  </si>
  <si>
    <t xml:space="preserve">жужжать (про муху, про жену)</t>
  </si>
  <si>
    <t xml:space="preserve">The wife was nagging.</t>
  </si>
  <si>
    <t xml:space="preserve">жена жужжала (надоедала)</t>
  </si>
  <si>
    <t xml:space="preserve">Муха громко жужжала </t>
  </si>
  <si>
    <t xml:space="preserve">ya maǰas baɣdi baɣdi xu pa kar az maš čuyi</t>
  </si>
  <si>
    <t xml:space="preserve">maǰas ranterum baɣd baɣd iči tar mu na niguxti / mun+</t>
  </si>
  <si>
    <t xml:space="preserve">ya-yi baɣd / maw baɣd=i</t>
  </si>
  <si>
    <t xml:space="preserve">biyori beɣdi / ya-yi / um-i beɣd+</t>
  </si>
  <si>
    <t xml:space="preserve">корова</t>
  </si>
  <si>
    <t xml:space="preserve">maǰas baɣdi / ya-yi baɣd</t>
  </si>
  <si>
    <t xml:space="preserve">про жену</t>
  </si>
  <si>
    <t xml:space="preserve">bur bur čīgōw</t>
  </si>
  <si>
    <t xml:space="preserve">to croak (about frogs)</t>
  </si>
  <si>
    <t xml:space="preserve">In spring the frogs croaked.</t>
  </si>
  <si>
    <t xml:space="preserve">весной лягушки квакали</t>
  </si>
  <si>
    <t xml:space="preserve">only as complex verb</t>
  </si>
  <si>
    <t xml:space="preserve">Sarkori: bur bur čīgōw</t>
  </si>
  <si>
    <t xml:space="preserve">bur bur kixt / </t>
  </si>
  <si>
    <t xml:space="preserve">only complex form</t>
  </si>
  <si>
    <t xml:space="preserve">(bahor) xarapuǰen bur bur kinan</t>
  </si>
  <si>
    <t xml:space="preserve">и про воду во рту</t>
  </si>
  <si>
    <t xml:space="preserve">burzdōw</t>
  </si>
  <si>
    <t xml:space="preserve">to shake, to tremble</t>
  </si>
  <si>
    <t xml:space="preserve">дрожать трястись</t>
  </si>
  <si>
    <t xml:space="preserve">To start working with difficulty, to begin functioning (but still poorly).</t>
  </si>
  <si>
    <t xml:space="preserve">начинать шевелиться, работать, про онемевшие пальцы, которые покалывает, про человека после болезни, про телевизор, который только включили</t>
  </si>
  <si>
    <t xml:space="preserve">My numb fingers started tingling; the person began walking after illness; The TV has gone striped and is working intermittently.</t>
  </si>
  <si>
    <t xml:space="preserve">мои онемевшие пальцы начало покалывать; человек после болезни начал ходить; телевизор начал работать (когда его только что включили); телевизор пошел полосками, работает с перебоями.</t>
  </si>
  <si>
    <t xml:space="preserve">мой рука дрожала</t>
  </si>
  <si>
    <t xml:space="preserve">Marhabo: мурашки, когда что-то онемело; Sarkori: начинать шевелиться, онемевшие пальцы, человек после болезни, телевизор только включили</t>
  </si>
  <si>
    <t xml:space="preserve">mun δest burzd / муракшки когда занемела / televizor burzd - полосками пошел, работает с перебоями</t>
  </si>
  <si>
    <t xml:space="preserve">mun δesti burzd</t>
  </si>
  <si>
    <t xml:space="preserve">televisor pay burzd начинает работать, / yida pay burzd - начинает подниматься после болезни / mun ingaх̌ten pay burzd - мои пальцы начинают работать</t>
  </si>
  <si>
    <t xml:space="preserve">angiх̌ten burzan (шевелятся). / </t>
  </si>
  <si>
    <t xml:space="preserve">būwtōw, bīwtōw; būwdōw, bīwdōw</t>
  </si>
  <si>
    <t xml:space="preserve">to sob, to cry</t>
  </si>
  <si>
    <t xml:space="preserve">to cry, to scream</t>
  </si>
  <si>
    <t xml:space="preserve">плакать, кричать (про ребенка, про корову)</t>
  </si>
  <si>
    <t xml:space="preserve">He cried all day yesterday.</t>
  </si>
  <si>
    <t xml:space="preserve">он вчера целый день кричал/плакал</t>
  </si>
  <si>
    <t xml:space="preserve">buwt m biwt f / buman cundati man di nabud - плачь сколько хочешь</t>
  </si>
  <si>
    <t xml:space="preserve">ya-yi biyora miθi būwd / uf+</t>
  </si>
  <si>
    <t xml:space="preserve">bīwd  / būwd  / žaw būwd  prs/ yid kudak biwdi xu biwd /  </t>
  </si>
  <si>
    <t xml:space="preserve">waδan bīwd / uf+ / žawenan bīwd</t>
  </si>
  <si>
    <t xml:space="preserve">to scream, to squeak (about a mink)</t>
  </si>
  <si>
    <t xml:space="preserve">кричать, пищать (о норке)</t>
  </si>
  <si>
    <t xml:space="preserve">čēktōw</t>
  </si>
  <si>
    <t xml:space="preserve">to drip, to leak</t>
  </si>
  <si>
    <t xml:space="preserve">капать</t>
  </si>
  <si>
    <t xml:space="preserve">капать, протекать</t>
  </si>
  <si>
    <t xml:space="preserve">It was dripping from the roof; the rain was dripping; the attic leaked.</t>
  </si>
  <si>
    <t xml:space="preserve">с крыши капало; дождь капал; чердак протекал</t>
  </si>
  <si>
    <t xml:space="preserve">1) Крыша нашего дома протекла. 2) Ее слеза капнула на стол</t>
  </si>
  <si>
    <t xml:space="preserve">ikdas boron δod idi fuk ǰo sar čuyi čektow / ya dišad čekti /  </t>
  </si>
  <si>
    <t xml:space="preserve">bad c</t>
  </si>
  <si>
    <t xml:space="preserve">az šifri-tir čikti / boron-i čekt</t>
  </si>
  <si>
    <t xml:space="preserve">az wiδamb čakt / biyor az wizamb čikti</t>
  </si>
  <si>
    <t xml:space="preserve">čultōw, čaldōw</t>
  </si>
  <si>
    <t xml:space="preserve">to murmur, to bubble, to gurgle</t>
  </si>
  <si>
    <t xml:space="preserve">to babble, to gurgle, to bubble</t>
  </si>
  <si>
    <t xml:space="preserve">In spring the water babbles.</t>
  </si>
  <si>
    <t xml:space="preserve">весной вода журчит</t>
  </si>
  <si>
    <t xml:space="preserve">Sarkori: complex form čal čal čīgōw</t>
  </si>
  <si>
    <t xml:space="preserve">слышно как течет - х̌ac čult - из земли мб </t>
  </si>
  <si>
    <t xml:space="preserve">bahor х̌ac čult / i+</t>
  </si>
  <si>
    <t xml:space="preserve">čult</t>
  </si>
  <si>
    <t xml:space="preserve">yid х̌ac čald / čal čal kiхt / / biyor čal čal ču / biyor čald / i*</t>
  </si>
  <si>
    <t xml:space="preserve">čaldōw</t>
  </si>
  <si>
    <t xml:space="preserve">čaltōw</t>
  </si>
  <si>
    <t xml:space="preserve">to like, to appeal (only in negative form)</t>
  </si>
  <si>
    <t xml:space="preserve">not to care, doesn’t matter (only in negative form)</t>
  </si>
  <si>
    <t xml:space="preserve">без разницы, все равно (только с отрицанием)</t>
  </si>
  <si>
    <t xml:space="preserve">I don’t care.</t>
  </si>
  <si>
    <t xml:space="preserve">мне без разницы</t>
  </si>
  <si>
    <t xml:space="preserve">Мой брат в детстве чавкал</t>
  </si>
  <si>
    <t xml:space="preserve">bad context (only present tense, impers)</t>
  </si>
  <si>
    <t xml:space="preserve">Marhabo: только в отрицательной форме, все равно, без разницы</t>
  </si>
  <si>
    <t xml:space="preserve">muri načalt - мне без разницы/ muri čalt / </t>
  </si>
  <si>
    <t xml:space="preserve">prs</t>
  </si>
  <si>
    <t xml:space="preserve">čaptōw</t>
  </si>
  <si>
    <t xml:space="preserve">to splosh in the mud; to slurp while eating</t>
  </si>
  <si>
    <t xml:space="preserve">чавкать, хлюпать по грязи</t>
  </si>
  <si>
    <t xml:space="preserve">to smack</t>
  </si>
  <si>
    <t xml:space="preserve">She ate and slurped</t>
  </si>
  <si>
    <t xml:space="preserve">она чавкала за едой</t>
  </si>
  <si>
    <t xml:space="preserve">anim</t>
  </si>
  <si>
    <t xml:space="preserve">ya das čapt / ya х̌igow-tir čapt / i+</t>
  </si>
  <si>
    <t xml:space="preserve">azum čapt / mun+</t>
  </si>
  <si>
    <t xml:space="preserve">ya das čilapt / čapt / (idi) yayi das čilapt idi</t>
  </si>
  <si>
    <t xml:space="preserve">waδan das čilapt idi / uf+</t>
  </si>
  <si>
    <t xml:space="preserve">to scream, to whistle (about a marmot)</t>
  </si>
  <si>
    <t xml:space="preserve">капать течь</t>
  </si>
  <si>
    <t xml:space="preserve">to climb, to scramble</t>
  </si>
  <si>
    <t xml:space="preserve">čēmtow</t>
  </si>
  <si>
    <t xml:space="preserve">to want, to agree</t>
  </si>
  <si>
    <t xml:space="preserve">соглашаться, хотеть</t>
  </si>
  <si>
    <t xml:space="preserve">to agree, to obey</t>
  </si>
  <si>
    <t xml:space="preserve">соглашаться, слушаться</t>
  </si>
  <si>
    <t xml:space="preserve">They also agreed.</t>
  </si>
  <si>
    <t xml:space="preserve">они тоже согласились</t>
  </si>
  <si>
    <t xml:space="preserve">я не согласился с ним</t>
  </si>
  <si>
    <t xml:space="preserve">ya-yi wi qati načemt</t>
  </si>
  <si>
    <t xml:space="preserve">azum wi qati načemt  / mun+</t>
  </si>
  <si>
    <t xml:space="preserve">ya-yi biyor načemt</t>
  </si>
  <si>
    <t xml:space="preserve">umi+</t>
  </si>
  <si>
    <t xml:space="preserve">ya načemt / ya-yi+</t>
  </si>
  <si>
    <t xml:space="preserve">waδan mis čemt / uf+</t>
  </si>
  <si>
    <t xml:space="preserve">ср ʒīɣdōw, ǰīɣdōw</t>
  </si>
  <si>
    <t xml:space="preserve">to whistle, to squeak, to whine</t>
  </si>
  <si>
    <t xml:space="preserve">свистать, пищать, скулить, стонать</t>
  </si>
  <si>
    <t xml:space="preserve">см ʒiɣdow</t>
  </si>
  <si>
    <t xml:space="preserve">to chirp, to sing, to make typical sounds (about birds)</t>
  </si>
  <si>
    <t xml:space="preserve">čiz ǰiraf? - что вы кричите (ругаетеь) ya-yi ǰīɣd</t>
  </si>
  <si>
    <t xml:space="preserve">waδan ǰiɣd / waδ ǰiɣan / uf+</t>
  </si>
  <si>
    <t xml:space="preserve">ǰīɣdow - дети кричат, bas ǰi]af - хватит кричать, орать </t>
  </si>
  <si>
    <t xml:space="preserve">to chirp, to twitter (about a partridge)</t>
  </si>
  <si>
    <t xml:space="preserve">čilaptōw</t>
  </si>
  <si>
    <t xml:space="preserve">to splosh in the mud</t>
  </si>
  <si>
    <t xml:space="preserve">чавкать, ходить по грязи</t>
  </si>
  <si>
    <t xml:space="preserve">to splash, to slosh; to smack (while eating)</t>
  </si>
  <si>
    <t xml:space="preserve">хлюпать, плескаться; чавкать</t>
  </si>
  <si>
    <t xml:space="preserve">He splashed in the water; small waves splashed.</t>
  </si>
  <si>
    <t xml:space="preserve">он в воде плескался; маленькие волны плескались</t>
  </si>
  <si>
    <t xml:space="preserve">Мой маленький брат хлюпает/чавкает в грязи</t>
  </si>
  <si>
    <t xml:space="preserve">anim, inanim</t>
  </si>
  <si>
    <t xml:space="preserve">Sarkori:+ про звук маленьких волн</t>
  </si>
  <si>
    <t xml:space="preserve">ya das čilapt / ar х̌ac čilap čilapan / ya-yi biyor čilapt</t>
  </si>
  <si>
    <t xml:space="preserve">waδan das čilapt / munum mis čilapt uf++</t>
  </si>
  <si>
    <t xml:space="preserve">х̌ac čilapt -  про волну в море - про маленькие волны, про звук; про грязь не говорят</t>
  </si>
  <si>
    <t xml:space="preserve">to breathe heavily, to puff</t>
  </si>
  <si>
    <t xml:space="preserve">cīptōw</t>
  </si>
  <si>
    <t xml:space="preserve">to chirp; to squeak</t>
  </si>
  <si>
    <t xml:space="preserve">to squeak, to chirr</t>
  </si>
  <si>
    <t xml:space="preserve">пищать, стрекотать</t>
  </si>
  <si>
    <t xml:space="preserve">The bird chirped, the grasshopper chirred.</t>
  </si>
  <si>
    <t xml:space="preserve">птичка пищала, кузнечик стрекотал</t>
  </si>
  <si>
    <t xml:space="preserve">Sarkori: complex form cīp cīp čīgōw</t>
  </si>
  <si>
    <t xml:space="preserve">ya waδič cīpt / ya zadeš cīpt / ya-yi</t>
  </si>
  <si>
    <t xml:space="preserve">yid waδič cīpt pst / cīp cīp kixt prs / ya-yi cīpt</t>
  </si>
  <si>
    <t xml:space="preserve">waδan cīpt / uf+</t>
  </si>
  <si>
    <t xml:space="preserve">cīp cīp kixt</t>
  </si>
  <si>
    <t xml:space="preserve">to start moving, to stir</t>
  </si>
  <si>
    <t xml:space="preserve">čīptōw</t>
  </si>
  <si>
    <t xml:space="preserve">to chirp, to twitter (about partridge chicks)</t>
  </si>
  <si>
    <t xml:space="preserve">to squeak</t>
  </si>
  <si>
    <t xml:space="preserve">пищать</t>
  </si>
  <si>
    <t xml:space="preserve">The bird pecked and squeaked.</t>
  </si>
  <si>
    <t xml:space="preserve">птичка ущипнула и пискнула</t>
  </si>
  <si>
    <t xml:space="preserve">Sarkori: complex form čīp čīp čīgōw</t>
  </si>
  <si>
    <t xml:space="preserve">ya nixceremt at čipti / - ущипнула и запищала</t>
  </si>
  <si>
    <t xml:space="preserve">waδan čipt / uf+</t>
  </si>
  <si>
    <t xml:space="preserve">waδičen čīpan  / čipčip kinan / waδič čipti</t>
  </si>
  <si>
    <t xml:space="preserve">waδan čīpt / uf+</t>
  </si>
  <si>
    <t xml:space="preserve">čip čip</t>
  </si>
  <si>
    <t xml:space="preserve">to chirp, to twitter (about sparrows)</t>
  </si>
  <si>
    <t xml:space="preserve">Marhabo: другое значение: накакать про птичку</t>
  </si>
  <si>
    <t xml:space="preserve">ya-yi ciqti tar mun - птичка накакала на меня</t>
  </si>
  <si>
    <t xml:space="preserve">waδan ar mun cīqt / uf+</t>
  </si>
  <si>
    <t xml:space="preserve">čīqtōw</t>
  </si>
  <si>
    <t xml:space="preserve">to sing, to chirp (about wren)</t>
  </si>
  <si>
    <t xml:space="preserve">to chirp</t>
  </si>
  <si>
    <t xml:space="preserve">The bird chirped.</t>
  </si>
  <si>
    <t xml:space="preserve">птичка чирикала</t>
  </si>
  <si>
    <t xml:space="preserve">waδič čiqti /</t>
  </si>
  <si>
    <t xml:space="preserve">waδan čiqt / uf+</t>
  </si>
  <si>
    <t xml:space="preserve">см 53</t>
  </si>
  <si>
    <t xml:space="preserve">to chirp, to twitter</t>
  </si>
  <si>
    <t xml:space="preserve">ǰiraɣdōw</t>
  </si>
  <si>
    <t xml:space="preserve">to sob, to scream, to cry</t>
  </si>
  <si>
    <t xml:space="preserve">to wail, to scream, to cry</t>
  </si>
  <si>
    <t xml:space="preserve">The child wailed all night.</t>
  </si>
  <si>
    <t xml:space="preserve">ребенок всю ночь орал</t>
  </si>
  <si>
    <t xml:space="preserve">kudak ǰiraɣd / ya-yi biyor ǰiraɣdi</t>
  </si>
  <si>
    <t xml:space="preserve">waδan ǰiriɣd / uf+</t>
  </si>
  <si>
    <t xml:space="preserve">ya kudak kati xabi ǰiraɣd</t>
  </si>
  <si>
    <t xml:space="preserve">maǰiraɣ / waδan / uf+ / ǰiraɣum (1sg)</t>
  </si>
  <si>
    <t xml:space="preserve">ǰiraɣdōw - плач ребенка</t>
  </si>
  <si>
    <t xml:space="preserve">ciraqtōw</t>
  </si>
  <si>
    <t xml:space="preserve">to drizzle, to drip, to sprinkle</t>
  </si>
  <si>
    <t xml:space="preserve">to drizzle, to hiss, to rustle</t>
  </si>
  <si>
    <t xml:space="preserve">моросить, капать, накрапывать; шипеть, шуршать (про котел, сковородку)</t>
  </si>
  <si>
    <t xml:space="preserve">It was barely drizzling; the rain rustled on the roof; the pan was crackling.</t>
  </si>
  <si>
    <t xml:space="preserve">дождь еле-еле накрапывал; дождь шуршал по крыше; сковородка трещала</t>
  </si>
  <si>
    <t xml:space="preserve">borön ciraqt osta-osta / pa dišadi ciraqt / biyori dus dus ciraqt</t>
  </si>
  <si>
    <t xml:space="preserve">borön cirakt - по-маленьку, biyor mis cirakt / i*</t>
  </si>
  <si>
    <t xml:space="preserve">ciraktōw</t>
  </si>
  <si>
    <t xml:space="preserve">čiraktōw, čiraxtōw</t>
  </si>
  <si>
    <t xml:space="preserve">to creak, to produce sharp sounds</t>
  </si>
  <si>
    <t xml:space="preserve">to creak, to rattle, to click</t>
  </si>
  <si>
    <t xml:space="preserve">издавать отрывистые звуки, скрипеть (про балки), стучать (про зубы от холода), щелкать (про пальцы)</t>
  </si>
  <si>
    <t xml:space="preserve">The beams creaked; teeth chattered from cold; the little bridge cracked underfoot</t>
  </si>
  <si>
    <t xml:space="preserve">балки скрипели; зубы стучали от холода; мостик трещал под ногой</t>
  </si>
  <si>
    <t xml:space="preserve">xu ingaxtenan čirakton/ δorg čirakt / mun δandönen az šitoyi čiraqt  - стучать от холода / biyori čirakt</t>
  </si>
  <si>
    <t xml:space="preserve">yim um peθ bir čiraqt - мостик через арык трещит под ногой, сейчас сломается,δorgen čiraqt - во время землетрясения</t>
  </si>
  <si>
    <t xml:space="preserve">waδan čiraqt/ čiraxt / uf+</t>
  </si>
  <si>
    <t xml:space="preserve">ciraqtōw, ciraxtōw</t>
  </si>
  <si>
    <t xml:space="preserve">to crackle, to snap, to crunch; to be wary, afraid</t>
  </si>
  <si>
    <t xml:space="preserve">см 56</t>
  </si>
  <si>
    <t xml:space="preserve">dīg ciraqt , skovorodka ciraqt</t>
  </si>
  <si>
    <t xml:space="preserve">yox mun peθ bi ciraqt / / </t>
  </si>
  <si>
    <t xml:space="preserve">waδan ciraxt / uf+</t>
  </si>
  <si>
    <t xml:space="preserve">ciraqt / ciraxt</t>
  </si>
  <si>
    <t xml:space="preserve">čiraxtōw, čiraɣtōw</t>
  </si>
  <si>
    <t xml:space="preserve">to rumble, to bang; to creak</t>
  </si>
  <si>
    <t xml:space="preserve">to rattle (dishes), drag something noisily (bag, firewood)</t>
  </si>
  <si>
    <t xml:space="preserve">грохотать (посудой), волочить что-то с шумом (сумку, дрова)</t>
  </si>
  <si>
    <t xml:space="preserve">I was dragging firewood (noisily).</t>
  </si>
  <si>
    <t xml:space="preserve">я тащил дрова (с шумом)</t>
  </si>
  <si>
    <t xml:space="preserve">волочить что-то, грохотать чем-то</t>
  </si>
  <si>
    <t xml:space="preserve"> xu sumkaum čiroxt / žizum čiroх̌t  - тащить / ya az wi čiroх̌t</t>
  </si>
  <si>
    <t xml:space="preserve">čiz čiraɣi; bas čiraɣ - ковыряться в печке, мыть почуду, грохотать</t>
  </si>
  <si>
    <t xml:space="preserve">ǰoygan bas čiraх̌on - pst? / waδan ǰoyga čiraxon / uf+</t>
  </si>
  <si>
    <t xml:space="preserve">čiriqtōw, čiraqtōw</t>
  </si>
  <si>
    <t xml:space="preserve">to chirp (specifically about birds)</t>
  </si>
  <si>
    <t xml:space="preserve">чирикать (именно про птиц)</t>
  </si>
  <si>
    <t xml:space="preserve">The birds were chirping yesterday.</t>
  </si>
  <si>
    <t xml:space="preserve">птицы вчера чирикали</t>
  </si>
  <si>
    <t xml:space="preserve">ya waδič čirikt / ya-yi biyor čiriqt</t>
  </si>
  <si>
    <t xml:space="preserve">про птиц именно</t>
  </si>
  <si>
    <t xml:space="preserve">waδič čiraqt / biyoran waδičen čiraqt / ya-yi čiraqt</t>
  </si>
  <si>
    <t xml:space="preserve">см 60</t>
  </si>
  <si>
    <t xml:space="preserve">to chirp, to scream, to shout</t>
  </si>
  <si>
    <t xml:space="preserve">cerafstōw, cerāvdōw</t>
  </si>
  <si>
    <t xml:space="preserve">to burn, to itch (because of fire, nettle)</t>
  </si>
  <si>
    <t xml:space="preserve">саднить, жечь, гореть</t>
  </si>
  <si>
    <t xml:space="preserve">to sting, to itch; to mourn</t>
  </si>
  <si>
    <t xml:space="preserve">саднить; горевать</t>
  </si>
  <si>
    <t xml:space="preserve">My hand was itching; I mourned because of you yesterday.</t>
  </si>
  <si>
    <t xml:space="preserve">моя рука саднила; я вчера из-за тебя горевал</t>
  </si>
  <si>
    <r>
      <rPr>
        <sz val="14"/>
        <color theme="1"/>
        <rFont val="Arial"/>
        <family val="0"/>
        <charset val="1"/>
      </rPr>
      <t xml:space="preserve">Карамшо попал ногой в крапиву. </t>
    </r>
    <r>
      <rPr>
        <b val="true"/>
        <sz val="14"/>
        <color theme="1"/>
        <rFont val="Arial"/>
        <family val="0"/>
        <charset val="1"/>
      </rPr>
      <t xml:space="preserve">Ему щипало ногу.</t>
    </r>
  </si>
  <si>
    <t xml:space="preserve">inanim, anim (metaph)</t>
  </si>
  <si>
    <t xml:space="preserve">Marhabo: +переживать из-за кого-то</t>
  </si>
  <si>
    <t xml:space="preserve">biyorum wext xu cirafstum / mun δöst cerafst /i* </t>
  </si>
  <si>
    <t xml:space="preserve">azum wi-ǰa ciravd / mun*</t>
  </si>
  <si>
    <r>
      <rPr>
        <sz val="14"/>
        <color theme="1"/>
        <rFont val="Arial"/>
        <family val="0"/>
        <charset val="1"/>
      </rPr>
      <t xml:space="preserve">mun δust ciravd (shg) / </t>
    </r>
    <r>
      <rPr>
        <b val="true"/>
        <sz val="14"/>
        <color theme="1"/>
        <rFont val="Arial"/>
        <family val="0"/>
        <charset val="1"/>
      </rPr>
      <t xml:space="preserve">ciremti</t>
    </r>
    <r>
      <rPr>
        <sz val="14"/>
        <color theme="1"/>
        <rFont val="Arial"/>
        <family val="0"/>
        <charset val="1"/>
      </rPr>
      <t xml:space="preserve">  / cirafst </t>
    </r>
  </si>
  <si>
    <t xml:space="preserve">parwos taǰatum ciravd / mun*</t>
  </si>
  <si>
    <t xml:space="preserve">cīrtōw</t>
  </si>
  <si>
    <t xml:space="preserve">to chirr</t>
  </si>
  <si>
    <t xml:space="preserve">стрекотать</t>
  </si>
  <si>
    <t xml:space="preserve">to chirp (insects)</t>
  </si>
  <si>
    <t xml:space="preserve">The grasshopper was chirping yesterday.</t>
  </si>
  <si>
    <t xml:space="preserve">кузнечик вчера стрекотал</t>
  </si>
  <si>
    <t xml:space="preserve">сверчок, мышь</t>
  </si>
  <si>
    <t xml:space="preserve">ya zadešk cirt / х̌oх̌k cīrt - цикада? / </t>
  </si>
  <si>
    <t xml:space="preserve">yid zadöž ar woх̌ cirt (кухнечик) ya waδičak cir cir kixt / čir ciri ču / zidiž cirti</t>
  </si>
  <si>
    <t xml:space="preserve">waδan cirt / uf+</t>
  </si>
  <si>
    <t xml:space="preserve">птицы, кузнечик</t>
  </si>
  <si>
    <t xml:space="preserve">čēxtōw</t>
  </si>
  <si>
    <t xml:space="preserve">to look at</t>
  </si>
  <si>
    <t xml:space="preserve">смотреть</t>
  </si>
  <si>
    <t xml:space="preserve">to look (at something)</t>
  </si>
  <si>
    <t xml:space="preserve">смотреть (на что-то)</t>
  </si>
  <si>
    <t xml:space="preserve">Didor looked at the sky</t>
  </si>
  <si>
    <t xml:space="preserve">Дидор посмотрел на небо</t>
  </si>
  <si>
    <t xml:space="preserve">Дидор посмотрел на небо (DO?).</t>
  </si>
  <si>
    <t xml:space="preserve">Didori pa osmon čext</t>
  </si>
  <si>
    <t xml:space="preserve">azum pa osmon čext / mun+</t>
  </si>
  <si>
    <t xml:space="preserve">ya pa osmoni čuxti / yi+</t>
  </si>
  <si>
    <t xml:space="preserve">coptōw</t>
  </si>
  <si>
    <t xml:space="preserve">to smooch, to smack (with lips); to make smacking sounds to call animals</t>
  </si>
  <si>
    <t xml:space="preserve">to smack one's lips (when a baby sucks on a pacifier)</t>
  </si>
  <si>
    <t xml:space="preserve">причмокивать (ребенок когда сосет соску)</t>
  </si>
  <si>
    <t xml:space="preserve">The baby was sucking on the pacifier and smacking.</t>
  </si>
  <si>
    <t xml:space="preserve">ребенок сосал соску и причмокивал</t>
  </si>
  <si>
    <t xml:space="preserve">ребенок соску сосет, козлик с бутылочкой / ya kudak copt / ya kudak copti</t>
  </si>
  <si>
    <t xml:space="preserve">to chirp, to sing; to squeak, to make sounds (about birds)</t>
  </si>
  <si>
    <t xml:space="preserve">_=čapt f / čopt m чавкать</t>
  </si>
  <si>
    <t xml:space="preserve">curх̌tōw, curtōw</t>
  </si>
  <si>
    <t xml:space="preserve">to drip, to drizzle, to rustle (precipitation), to swish; to scratch</t>
  </si>
  <si>
    <t xml:space="preserve">to rustle (about mouse, grass); to rummage (in a bag, cupboard)</t>
  </si>
  <si>
    <t xml:space="preserve">шуршать про мышь, траву; шарить, искать (в сумке, в шкафу)</t>
  </si>
  <si>
    <t xml:space="preserve">The mouse was rustling; the grass was rustling; what are you rummaging in the bag?</t>
  </si>
  <si>
    <t xml:space="preserve">мышь шуршала; трава шуршала; что ты шаришь в сумке?</t>
  </si>
  <si>
    <t xml:space="preserve">ya purg curх̌t / tu-ta čiz curх̌i? - шариться искать в сумке</t>
  </si>
  <si>
    <t xml:space="preserve">ya-yi biyor curх̌t / uf+ / munum mis curх̌t / azum mis curх̌t ar škaf</t>
  </si>
  <si>
    <t xml:space="preserve">curх̌t</t>
  </si>
  <si>
    <t xml:space="preserve">wox / borön cur cur kixt / biyor yid wox cur curi ču  / biyor curti+</t>
  </si>
  <si>
    <t xml:space="preserve">curθtōw</t>
  </si>
  <si>
    <t xml:space="preserve">to whistle, to make a whistling sound</t>
  </si>
  <si>
    <t xml:space="preserve">to work slowly, to loiter</t>
  </si>
  <si>
    <t xml:space="preserve">копаться, не заканчивать работу</t>
  </si>
  <si>
    <t xml:space="preserve">Why are you loitering in the yard? He was working slowly and didn't finish the work.</t>
  </si>
  <si>
    <t xml:space="preserve">что ты там копаешься во дворе? он вчера тоже копался и не закончил работу</t>
  </si>
  <si>
    <t xml:space="preserve">? are they cognates?</t>
  </si>
  <si>
    <t xml:space="preserve">ar dim yozd tu čiz сurθi - ты что там делаешь / копаешься / yid curθ alax -копаться понемногу работаь, не заканчивать / biyor mis curθalax vūd - он вчера тоже не закончил</t>
  </si>
  <si>
    <t xml:space="preserve">curθt - копаться не заканчивать работу</t>
  </si>
  <si>
    <t xml:space="preserve">taqtōw</t>
  </si>
  <si>
    <t xml:space="preserve">to dry out (in the throat); to be thirsty</t>
  </si>
  <si>
    <t xml:space="preserve">to dry out (in the throat); to experience thirst; fig. to run out of money</t>
  </si>
  <si>
    <t xml:space="preserve">пересыхать (в горле); испытывать жажду; перен. оставаться без денег</t>
  </si>
  <si>
    <t xml:space="preserve">My throat dried out; their table "dried out" (empty, no food)</t>
  </si>
  <si>
    <t xml:space="preserve">мое горло пересохло; их стол "пересох" (пустой, нет еды)</t>
  </si>
  <si>
    <t xml:space="preserve">Sarkori: про пустой стол, про человека без денег</t>
  </si>
  <si>
    <t xml:space="preserve">mu noyi taqt  / az moti  или если денег не осталось</t>
  </si>
  <si>
    <t xml:space="preserve">um stol taqt</t>
  </si>
  <si>
    <t xml:space="preserve">mu noy taqt / taqaθ kixt / biyor mu noy taqaθti ču / taqti+t</t>
  </si>
  <si>
    <t xml:space="preserve">taqtow / taqaθ čīdow - про горло пересохшее. Про пустой стол - yid stol takaθ kixt - на столе ничего нет, про джебак карман пустой</t>
  </si>
  <si>
    <t xml:space="preserve">to blow, to pump the bellows</t>
  </si>
  <si>
    <t xml:space="preserve">дуть, выдувать</t>
  </si>
  <si>
    <t xml:space="preserve">to pump the bellows</t>
  </si>
  <si>
    <t xml:space="preserve">This blacksmith is pumping the bellows</t>
  </si>
  <si>
    <t xml:space="preserve">этот кузнец раздувает огонь (букв. меха делает)</t>
  </si>
  <si>
    <t xml:space="preserve">(1) Вчера ветер сильно дул. (2) Ветер надул парус</t>
  </si>
  <si>
    <t xml:space="preserve">dām δedow</t>
  </si>
  <si>
    <t xml:space="preserve">ya ostöd biyor-i dāmi ču / yid palow dāmi xo  - через полчаса открывают, оно под паром будет готово</t>
  </si>
  <si>
    <t xml:space="preserve">ya ostödi dām kixt /  </t>
  </si>
  <si>
    <t xml:space="preserve">dām čū - про кузнеца, про плов когда его закрывают скатертью бумагой (он уже готов)</t>
  </si>
  <si>
    <t xml:space="preserve">daryoptōw</t>
  </si>
  <si>
    <t xml:space="preserve">to kiss (in sign of respect); to touch, to press (to a sacred object)</t>
  </si>
  <si>
    <t xml:space="preserve">дотронуться до священного предмета с благоговением</t>
  </si>
  <si>
    <t xml:space="preserve">to touch (to a sacred object). Ritual gesture: a person touches the sacred object, then places their fingers on their lips and then on their forehead.</t>
  </si>
  <si>
    <t xml:space="preserve">касаться, приникать (к священному предмету). Ритуальный жест: человек прикасается к святыне, потом прикладывает пальцы к губам и потом ко лбу.</t>
  </si>
  <si>
    <t xml:space="preserve">He touched the sacred stone.</t>
  </si>
  <si>
    <t xml:space="preserve">Он(а) прикоснулась к священному камню</t>
  </si>
  <si>
    <t xml:space="preserve">Саида дотронулась до святыни</t>
  </si>
  <si>
    <t xml:space="preserve">ostöntirand daryopt / ya-yi um-tir daryopt / xu ʒung-tirand daryopt</t>
  </si>
  <si>
    <t xml:space="preserve">daryoptow</t>
  </si>
  <si>
    <t xml:space="preserve">ya ostön žir tir daryopt-i</t>
  </si>
  <si>
    <t xml:space="preserve">waδan + / uf+ / prs ya-ti ostön žir ti daryopt</t>
  </si>
  <si>
    <t xml:space="preserve">to grow, to sprout, to take root, to heal (about a wound)</t>
  </si>
  <si>
    <t xml:space="preserve">dasan az maš dawont / ya-yi az uf dawont</t>
  </si>
  <si>
    <t xml:space="preserve">dawunt - послать кого-то, отправить кого-то бегом ( в магазин)</t>
  </si>
  <si>
    <t xml:space="preserve">ya az di vorǰ dawunto aodi - на скачках</t>
  </si>
  <si>
    <t xml:space="preserve">az di vorǰaf dawuntow - обратно привезли</t>
  </si>
  <si>
    <t xml:space="preserve">dawuntow - увезти</t>
  </si>
  <si>
    <t xml:space="preserve">indīδdōw</t>
  </si>
  <si>
    <t xml:space="preserve">to enter, to get into</t>
  </si>
  <si>
    <t xml:space="preserve">вступать, входить</t>
  </si>
  <si>
    <t xml:space="preserve">enter, get into</t>
  </si>
  <si>
    <t xml:space="preserve">Saida entered the house.</t>
  </si>
  <si>
    <t xml:space="preserve">Саида вошла в дом</t>
  </si>
  <si>
    <t xml:space="preserve">Саида вошла в дом.</t>
  </si>
  <si>
    <t xml:space="preserve">Saida ar čod indiδd / i*</t>
  </si>
  <si>
    <t xml:space="preserve">azum ar čod indiδd / mun*</t>
  </si>
  <si>
    <t xml:space="preserve">Saida ar čed indiδd / i+</t>
  </si>
  <si>
    <t xml:space="preserve">ya indiδd / i*</t>
  </si>
  <si>
    <t xml:space="preserve">diraptōw</t>
  </si>
  <si>
    <t xml:space="preserve">to beat (about heart)</t>
  </si>
  <si>
    <t xml:space="preserve">биться, трепетать, стучать (о сердце); опасаться; чувствовать, казаться</t>
  </si>
  <si>
    <t xml:space="preserve">My heart was pounding with fear.</t>
  </si>
  <si>
    <t xml:space="preserve">мое сердце колотилось от страха</t>
  </si>
  <si>
    <t xml:space="preserve">mun dil dirapt / biyor mun dil az xoǰi dirapt /i+</t>
  </si>
  <si>
    <t xml:space="preserve">diraptow</t>
  </si>
  <si>
    <t xml:space="preserve">mun zor dupt prs / mun zor dupti - на соревнованиях, на экзаменах / mun zor az xoǰi dupti</t>
  </si>
  <si>
    <t xml:space="preserve">bi (сердце SA/ сено tr)</t>
  </si>
  <si>
    <t xml:space="preserve"> az um širam dupti - стучать, бить  сено чтобы пыли не было / молотить пшеницу</t>
  </si>
  <si>
    <t xml:space="preserve">to be afraid; to feel, to seem</t>
  </si>
  <si>
    <t xml:space="preserve">mun dil ɣalaθ dirapt</t>
  </si>
  <si>
    <t xml:space="preserve">divix̌tṓw</t>
  </si>
  <si>
    <t xml:space="preserve">to show up</t>
  </si>
  <si>
    <t xml:space="preserve">показывать(ся)</t>
  </si>
  <si>
    <t xml:space="preserve">(Саида поднялась на гору). Вдалеке показался кишлак.</t>
  </si>
  <si>
    <t xml:space="preserve">only tr counterpart divistōw</t>
  </si>
  <si>
    <t xml:space="preserve">Saidai stol diviх̌t (tr)</t>
  </si>
  <si>
    <t xml:space="preserve">peδo sitow - появился/ показался</t>
  </si>
  <si>
    <t xml:space="preserve">tr (umi divist)</t>
  </si>
  <si>
    <t xml:space="preserve">tr divistōw</t>
  </si>
  <si>
    <t xml:space="preserve">dumbtow (dumtow)</t>
  </si>
  <si>
    <t xml:space="preserve">to stomp</t>
  </si>
  <si>
    <t xml:space="preserve">az wi kudaki dumt  / mun dil dupt /  biyori mun dili dupt</t>
  </si>
  <si>
    <t xml:space="preserve">dumtōw - бить / duptōw стучать (о сердце)</t>
  </si>
  <si>
    <t xml:space="preserve">см 74</t>
  </si>
  <si>
    <t xml:space="preserve">to shiver (from cold)</t>
  </si>
  <si>
    <t xml:space="preserve">to shiver (from the cold)</t>
  </si>
  <si>
    <t xml:space="preserve">She was shivering from the cold.</t>
  </si>
  <si>
    <t xml:space="preserve">ее колотило от холода</t>
  </si>
  <si>
    <t xml:space="preserve">SA/tr</t>
  </si>
  <si>
    <t xml:space="preserve">az šitoyi dumti / yid dumt / ya az šitoyi rawza kixt</t>
  </si>
  <si>
    <t xml:space="preserve">biyoran waδ dumt / uf+</t>
  </si>
  <si>
    <t xml:space="preserve">dumtow / rawzont - дрожать</t>
  </si>
  <si>
    <t xml:space="preserve">dungtōw</t>
  </si>
  <si>
    <t xml:space="preserve">to pluck strings, to play (a string instrument)</t>
  </si>
  <si>
    <t xml:space="preserve">to strum</t>
  </si>
  <si>
    <t xml:space="preserve">бренчать (когда плохо получается)</t>
  </si>
  <si>
    <t xml:space="preserve">He was strumming the rubab (plucked string instrument); stop strumming</t>
  </si>
  <si>
    <t xml:space="preserve">Он бренчал на рабобе; хватит бренчать</t>
  </si>
  <si>
    <t xml:space="preserve">бренчать</t>
  </si>
  <si>
    <t xml:space="preserve">ya-yi rabob zili dungt (струны) / </t>
  </si>
  <si>
    <t xml:space="preserve">azum rabob zilti dungt / munum dungt+ uf+</t>
  </si>
  <si>
    <t xml:space="preserve">bas dung - хватит бренчать / ya dungti / ya rabob-tir dungt / </t>
  </si>
  <si>
    <t xml:space="preserve">waδan dungt / ufaf dungt +</t>
  </si>
  <si>
    <t xml:space="preserve">duqtōw</t>
  </si>
  <si>
    <t xml:space="preserve">to trot (about a horse)</t>
  </si>
  <si>
    <t xml:space="preserve">to shake (about a car on a rough road, a person in a car, a person on a horse)</t>
  </si>
  <si>
    <t xml:space="preserve">трястись (про машину на плохой дороге, про человека)</t>
  </si>
  <si>
    <t xml:space="preserve">The car was shaking on bumps</t>
  </si>
  <si>
    <t xml:space="preserve">Машина тряслась на дороге</t>
  </si>
  <si>
    <t xml:space="preserve">трястись (про машину, про человека)</t>
  </si>
  <si>
    <t xml:space="preserve">mošin das duqt idi azum mot sat / ya-yi das duqt / ya vorǰ das duqt </t>
  </si>
  <si>
    <t xml:space="preserve">bas duqt - хватить стучать - ya-yi xoǰi duqt / разбивать косточку от урюка / ǰukt / dukti xu dukt xu</t>
  </si>
  <si>
    <t xml:space="preserve">ya х̌abi dukti xu dukti xu / ya vorǰtir duqti / ya mošin pund-tir duqti  / waδan duqt (про машины) / ufaf+</t>
  </si>
  <si>
    <t xml:space="preserve">fildōw</t>
  </si>
  <si>
    <t xml:space="preserve">to watch expectantly</t>
  </si>
  <si>
    <t xml:space="preserve">смотреть с ожиданием</t>
  </si>
  <si>
    <t xml:space="preserve">to look at someone, to watch something (a movie)</t>
  </si>
  <si>
    <t xml:space="preserve">смотреть на кого-то, смотреть что-то (фильм)</t>
  </si>
  <si>
    <t xml:space="preserve">She was looking at us; She was watching the movie.</t>
  </si>
  <si>
    <t xml:space="preserve">он(а) на нас смотрела; он(а) фильм смотрела</t>
  </si>
  <si>
    <t xml:space="preserve">Собака смотрела на нас, пока мы ели</t>
  </si>
  <si>
    <t xml:space="preserve">mašam xuyat ya kudi tar maš fild</t>
  </si>
  <si>
    <t xml:space="preserve">bi?</t>
  </si>
  <si>
    <t xml:space="preserve">az daraθum fild, waδan sifad / yat / mun+</t>
  </si>
  <si>
    <t xml:space="preserve">ya-yi fild / ya-yi film fild</t>
  </si>
  <si>
    <t xml:space="preserve">ya tar mās fildi / yi+</t>
  </si>
  <si>
    <t xml:space="preserve">to chirp tirelessly, to sing (about birds)</t>
  </si>
  <si>
    <t xml:space="preserve">to snort, to grunt, to snore (about animals, people, pejorative)</t>
  </si>
  <si>
    <t xml:space="preserve">to collapse, to fall down, to fall off</t>
  </si>
  <si>
    <t xml:space="preserve">отваливаться обрушиваться</t>
  </si>
  <si>
    <t xml:space="preserve">см raxixt</t>
  </si>
  <si>
    <t xml:space="preserve">to mumble; to chatter</t>
  </si>
  <si>
    <t xml:space="preserve">farθtōw</t>
  </si>
  <si>
    <t xml:space="preserve">to grumble; to shout</t>
  </si>
  <si>
    <t xml:space="preserve">to scold, to argue with someone</t>
  </si>
  <si>
    <t xml:space="preserve">Yesterday, she was arguing with her mother.</t>
  </si>
  <si>
    <t xml:space="preserve">вчера он(а) ругался на свою мать</t>
  </si>
  <si>
    <t xml:space="preserve">Marhabo: ругаться, +farθast δedōw</t>
  </si>
  <si>
    <t xml:space="preserve">farθast / ya farθast / ikmandad farθast pa xu nan / </t>
  </si>
  <si>
    <t xml:space="preserve">azum farθast δod / munum+ / azum farθt / munum+</t>
  </si>
  <si>
    <t xml:space="preserve">ругаться farθast δedōw / farθtōw</t>
  </si>
  <si>
    <t xml:space="preserve">fīwštōw</t>
  </si>
  <si>
    <t xml:space="preserve">to whistle</t>
  </si>
  <si>
    <t xml:space="preserve">свистеть</t>
  </si>
  <si>
    <t xml:space="preserve">to whistle; to snuffle</t>
  </si>
  <si>
    <t xml:space="preserve">свистеть; насвистывать мелодию; сопеть носом во сне</t>
  </si>
  <si>
    <t xml:space="preserve">He was snuffling in his sleep yesterday.</t>
  </si>
  <si>
    <t xml:space="preserve">он вчера во сне сопел носом</t>
  </si>
  <si>
    <t xml:space="preserve">Шамима свистела</t>
  </si>
  <si>
    <t xml:space="preserve">S: + насвистывать мелодию, сопеть носом во сне</t>
  </si>
  <si>
    <t xml:space="preserve">azum fiwšt / munum+ / ya-yi biyor fiwšt / az fiwšum</t>
  </si>
  <si>
    <t xml:space="preserve">fiwštōw</t>
  </si>
  <si>
    <t xml:space="preserve">čiz fiči / tu čiz fiči, at yatat  чего ты свистишь и пришел ко мне/  - az ta ta-ǰat fičum / ya biyori fičt /</t>
  </si>
  <si>
    <t xml:space="preserve">ufaf mis fičt</t>
  </si>
  <si>
    <t xml:space="preserve">finuxstōw</t>
  </si>
  <si>
    <t xml:space="preserve">to do something slowly, to fiddle around</t>
  </si>
  <si>
    <t xml:space="preserve">She was fiddling around yesterday, barely finished her work.</t>
  </si>
  <si>
    <t xml:space="preserve">он(а) вчера копался, еле еле закончил</t>
  </si>
  <si>
    <t xml:space="preserve">ya das finuxst / ya-yi biyor finuxst</t>
  </si>
  <si>
    <t xml:space="preserve">azum finuxst balyaum tayor ču / mun+</t>
  </si>
  <si>
    <t xml:space="preserve">finuxst -  медленно делать</t>
  </si>
  <si>
    <t xml:space="preserve">tu čiz finuxsi / finuxtat finuxtat xu yatat - почувствоал запах и пришел, унюхал / ya biyor mis finuxsti / </t>
  </si>
  <si>
    <t xml:space="preserve">another (tr) meaning</t>
  </si>
  <si>
    <t xml:space="preserve">унюхать, почувствовать запах finuxstow</t>
  </si>
  <si>
    <t xml:space="preserve">fiqtōw</t>
  </si>
  <si>
    <t xml:space="preserve">to sob</t>
  </si>
  <si>
    <t xml:space="preserve">to sob, as if hiccuping after crying</t>
  </si>
  <si>
    <t xml:space="preserve">всхлипывать, как будто икая после плача</t>
  </si>
  <si>
    <t xml:space="preserve">The baby was sobbing, sobbing, couldn’t calm down.</t>
  </si>
  <si>
    <t xml:space="preserve">ребенок всхлипывал, всхлипывал, никак не мог успокоиться</t>
  </si>
  <si>
    <t xml:space="preserve">ya kudak fiqti fiqti xu qarori naču / ya-yi biyor fiqt</t>
  </si>
  <si>
    <t xml:space="preserve">waδan fiqt / uf+</t>
  </si>
  <si>
    <t xml:space="preserve">yid ɣaδabuc х̌abi fiqti xu fiqti</t>
  </si>
  <si>
    <t xml:space="preserve">waδan ufaf + / yayi niwd xu fiqti</t>
  </si>
  <si>
    <t xml:space="preserve">firɣdōw, fariɣdōw</t>
  </si>
  <si>
    <t xml:space="preserve">to weep, to cry inconsolably</t>
  </si>
  <si>
    <t xml:space="preserve">to cry for a long time</t>
  </si>
  <si>
    <t xml:space="preserve">очень долго плакать</t>
  </si>
  <si>
    <t xml:space="preserve">The baby cried for a long time.</t>
  </si>
  <si>
    <t xml:space="preserve">ребенок очень долго плакал</t>
  </si>
  <si>
    <t xml:space="preserve">ya kudak fīrɣ̌d - слишком долго плакал/ ya-yi biyor fīrɣ̌d / </t>
  </si>
  <si>
    <t xml:space="preserve">azum fīrɣ̌d / mun+</t>
  </si>
  <si>
    <t xml:space="preserve">ya-yi fariɣd</t>
  </si>
  <si>
    <t xml:space="preserve">waδ ɣavričen fariɣd / uf+ </t>
  </si>
  <si>
    <t xml:space="preserve">fariɣd </t>
  </si>
  <si>
    <t xml:space="preserve">firēptōw</t>
  </si>
  <si>
    <t xml:space="preserve">to reach, to get to</t>
  </si>
  <si>
    <t xml:space="preserve">достигать, доходить, добираться</t>
  </si>
  <si>
    <t xml:space="preserve">добраться, достичь</t>
  </si>
  <si>
    <t xml:space="preserve">Karashmo reached Khorog.</t>
  </si>
  <si>
    <t xml:space="preserve">Карашмо добрался до Хорога</t>
  </si>
  <si>
    <t xml:space="preserve">Карамшо добрался до Хорога</t>
  </si>
  <si>
    <t xml:space="preserve">K. Pa X. Firept / i*</t>
  </si>
  <si>
    <t xml:space="preserve">azum pa X firept(um) / mun?+</t>
  </si>
  <si>
    <t xml:space="preserve">k. Pa X. Firept / i*</t>
  </si>
  <si>
    <t xml:space="preserve">ya pa X. Firept / i*</t>
  </si>
  <si>
    <t xml:space="preserve">to pounce</t>
  </si>
  <si>
    <t xml:space="preserve">наброситься, напасть</t>
  </si>
  <si>
    <t xml:space="preserve">набрасываться</t>
  </si>
  <si>
    <t xml:space="preserve">The dog pounced on me.</t>
  </si>
  <si>
    <t xml:space="preserve">Собака на меня накинулась</t>
  </si>
  <si>
    <t xml:space="preserve">Собака на меня набросилась</t>
  </si>
  <si>
    <t xml:space="preserve">ya kud mun-tir firept / i*</t>
  </si>
  <si>
    <t xml:space="preserve">azum witir firept / mun+</t>
  </si>
  <si>
    <t xml:space="preserve">kud mun-ti firept / i*</t>
  </si>
  <si>
    <t xml:space="preserve">umi*</t>
  </si>
  <si>
    <t xml:space="preserve">kud mun ti firept / i*</t>
  </si>
  <si>
    <t xml:space="preserve">mun* azum+</t>
  </si>
  <si>
    <t xml:space="preserve">to be enough</t>
  </si>
  <si>
    <t xml:space="preserve">хватать</t>
  </si>
  <si>
    <t xml:space="preserve">Хватать, быть достаточным</t>
  </si>
  <si>
    <t xml:space="preserve">I didn’t have enough money.</t>
  </si>
  <si>
    <t xml:space="preserve">мне не хватило денег</t>
  </si>
  <si>
    <t xml:space="preserve">мне хватило денег на мороженое</t>
  </si>
  <si>
    <t xml:space="preserve">mundo moroženoye zextow, mun pul nafirapt / i*</t>
  </si>
  <si>
    <t xml:space="preserve">muri pul nafirept / i*</t>
  </si>
  <si>
    <t xml:space="preserve">mun pul nafirept / i*</t>
  </si>
  <si>
    <t xml:space="preserve">to rise (dough); to ripen (wheat)</t>
  </si>
  <si>
    <t xml:space="preserve">созревать/поспевать</t>
  </si>
  <si>
    <t xml:space="preserve">подниматься (о тесте); поспевать (о пшенице)</t>
  </si>
  <si>
    <t xml:space="preserve">The dough rose</t>
  </si>
  <si>
    <t xml:space="preserve">тесто поднялось</t>
  </si>
  <si>
    <t xml:space="preserve">тесто поднялось (пшеница поспела)</t>
  </si>
  <si>
    <t xml:space="preserve">kaxt firepč / i*</t>
  </si>
  <si>
    <t xml:space="preserve">х̌amer firept / i*</t>
  </si>
  <si>
    <t xml:space="preserve">maš xamer firept / i*</t>
  </si>
  <si>
    <t xml:space="preserve">firiwdōw</t>
  </si>
  <si>
    <t xml:space="preserve">to get washed out</t>
  </si>
  <si>
    <t xml:space="preserve">прополаскиваться, отмываться</t>
  </si>
  <si>
    <t xml:space="preserve">My hair didn’t get cleaned.</t>
  </si>
  <si>
    <t xml:space="preserve">мои волосы не промылись</t>
  </si>
  <si>
    <t xml:space="preserve">M: про волосы</t>
  </si>
  <si>
    <t xml:space="preserve">ya firawǰak sat / ya nafiriwdi / mun ɣ̌unǰi nafiriwd / yi+ </t>
  </si>
  <si>
    <t xml:space="preserve">waδan nafiriwd / uf*</t>
  </si>
  <si>
    <t xml:space="preserve">mun yax az um tač -большая миска - firawdi - TR / </t>
  </si>
  <si>
    <t xml:space="preserve">az um čini forudi .tr</t>
  </si>
  <si>
    <t xml:space="preserve">firawd / firowd</t>
  </si>
  <si>
    <t xml:space="preserve">firtōw</t>
  </si>
  <si>
    <t xml:space="preserve">to chirr, to whistle</t>
  </si>
  <si>
    <t xml:space="preserve">to chirp, to whistle; to mumble, to grumble</t>
  </si>
  <si>
    <t xml:space="preserve">стрекотать, свистеть; бормотать, ворчать</t>
  </si>
  <si>
    <t xml:space="preserve">The grasshopper was chirping and chirping; why are you grumbling?</t>
  </si>
  <si>
    <t xml:space="preserve">кузнечик стрекотал и стрекотал; ты чего ворчишь?</t>
  </si>
  <si>
    <t xml:space="preserve">M:+бормотать, ворчать; firt firt čīgōw</t>
  </si>
  <si>
    <t xml:space="preserve">ya zadešq firt xu firt / i+ / tu čiz firt firt kini - бормотать ворчать</t>
  </si>
  <si>
    <t xml:space="preserve">кузнечик, человек - ругаться</t>
  </si>
  <si>
    <t xml:space="preserve">fistōw</t>
  </si>
  <si>
    <t xml:space="preserve">to blow nose</t>
  </si>
  <si>
    <t xml:space="preserve">сморкаться, шмыгать носом</t>
  </si>
  <si>
    <t xml:space="preserve">to blow one’s nose</t>
  </si>
  <si>
    <t xml:space="preserve">She was blowing her nose yesterday.</t>
  </si>
  <si>
    <t xml:space="preserve">она вчера сморкалась</t>
  </si>
  <si>
    <t xml:space="preserve">Ребенок заболел и шмыгал носом</t>
  </si>
  <si>
    <t xml:space="preserve">fem from fustōw (106)</t>
  </si>
  <si>
    <t xml:space="preserve">ya kudak kasal sut xu noδi fist / (чаще с носом)</t>
  </si>
  <si>
    <t xml:space="preserve">bi</t>
  </si>
  <si>
    <t xml:space="preserve">mu noδ čust vud xu fistum / mun+</t>
  </si>
  <si>
    <t xml:space="preserve">biyor-i ya xu noʒ fist</t>
  </si>
  <si>
    <t xml:space="preserve">umi xu noʒ fist+</t>
  </si>
  <si>
    <t xml:space="preserve">ya biyor xu noʒ fist / i+</t>
  </si>
  <si>
    <t xml:space="preserve">waδan fist / uf+</t>
  </si>
  <si>
    <t xml:space="preserve">to whistle, to play flute badly</t>
  </si>
  <si>
    <t xml:space="preserve">mun virod das xušruy fiwšti  / насвистывать (музыку)</t>
  </si>
  <si>
    <t xml:space="preserve">fiwšt = х̌iх̌lan kixt = насвисывать мелодию, свистеть-звать / сопеть носом, мб во время насморка или во сне - wi noʒ fiwst / </t>
  </si>
  <si>
    <t xml:space="preserve">to snort</t>
  </si>
  <si>
    <t xml:space="preserve">fuх̌t</t>
  </si>
  <si>
    <t xml:space="preserve">см 107</t>
  </si>
  <si>
    <t xml:space="preserve">to hiss, to pant</t>
  </si>
  <si>
    <t xml:space="preserve">шипеть, тяжело дышать</t>
  </si>
  <si>
    <t xml:space="preserve">змея зашипела / Маджид тяжело дышал после бега</t>
  </si>
  <si>
    <t xml:space="preserve">ya az xoǰ fuх̌t at yat / čiz fuxi / ya žoxti xu fuxt / ya žoxti xu fux dirum tir δod   / ya-ti fuxt</t>
  </si>
  <si>
    <t xml:space="preserve">yi+ uf+</t>
  </si>
  <si>
    <t xml:space="preserve">fuх̌tow - чатсо дышать</t>
  </si>
  <si>
    <t xml:space="preserve">to breathe heavily, to puff </t>
  </si>
  <si>
    <t xml:space="preserve">см 96</t>
  </si>
  <si>
    <t xml:space="preserve">fīɣdōw</t>
  </si>
  <si>
    <t xml:space="preserve">to kick a stick (in a game)</t>
  </si>
  <si>
    <t xml:space="preserve">to throw</t>
  </si>
  <si>
    <t xml:space="preserve">бросать</t>
  </si>
  <si>
    <t xml:space="preserve">She threw the ball.</t>
  </si>
  <si>
    <t xml:space="preserve">она кинула мячик</t>
  </si>
  <si>
    <t xml:space="preserve">yayi az um fiɣdi / yayi az um put fiɣdi fiɣd xu δod awola - бросить / az um žīr</t>
  </si>
  <si>
    <t xml:space="preserve">munum+ / tr</t>
  </si>
  <si>
    <t xml:space="preserve">fiɣd - раскрутить (и кинуть)</t>
  </si>
  <si>
    <t xml:space="preserve">ya das bizi fiɣd - так плохо задыхается / </t>
  </si>
  <si>
    <t xml:space="preserve">fiɣdow - задыхаться</t>
  </si>
  <si>
    <t xml:space="preserve">fīstōw</t>
  </si>
  <si>
    <t xml:space="preserve">to snort, to snuffle; to sniff</t>
  </si>
  <si>
    <t xml:space="preserve">My nose is snorting after the flu.</t>
  </si>
  <si>
    <t xml:space="preserve">у меня нос сопит после гриппа</t>
  </si>
  <si>
    <t xml:space="preserve">mu noʒi fīst badi grip / prs: mu noʒ fīst</t>
  </si>
  <si>
    <t xml:space="preserve">fist</t>
  </si>
  <si>
    <t xml:space="preserve">см 94</t>
  </si>
  <si>
    <t xml:space="preserve">fōrdōw</t>
  </si>
  <si>
    <t xml:space="preserve">to like, to want</t>
  </si>
  <si>
    <t xml:space="preserve">хочется </t>
  </si>
  <si>
    <t xml:space="preserve">I want some sambusas.</t>
  </si>
  <si>
    <t xml:space="preserve">мне хочется самбусы</t>
  </si>
  <si>
    <t xml:space="preserve">Шамиме захотелось новый дом</t>
  </si>
  <si>
    <t xml:space="preserve">bad context (impers, 3sg)</t>
  </si>
  <si>
    <t xml:space="preserve">Sh-ri naw čod ford / i+</t>
  </si>
  <si>
    <t xml:space="preserve">muri sambusa ford / i+ biyori murd sambusa fordi</t>
  </si>
  <si>
    <t xml:space="preserve">fingtōw</t>
  </si>
  <si>
    <t xml:space="preserve">to neigh softly (about a horse)</t>
  </si>
  <si>
    <t xml:space="preserve">to snort (about a horse, cow), to whimper, to cry (about a child)</t>
  </si>
  <si>
    <t xml:space="preserve">фыркать (о лошади, корове), хныкать, плакать о ребенке</t>
  </si>
  <si>
    <t xml:space="preserve">Why are you whimpering and whimpering?</t>
  </si>
  <si>
    <t xml:space="preserve">Ты чего хнычешь и хнычешь?</t>
  </si>
  <si>
    <t xml:space="preserve">про лошадь, корову, ребенка который плачет и никак не перестанет</t>
  </si>
  <si>
    <t xml:space="preserve">ya vorǰ fingti / ya žaw fingt </t>
  </si>
  <si>
    <t xml:space="preserve"> tu čiz fingi xu fingi / uf+</t>
  </si>
  <si>
    <t xml:space="preserve">fingt - про лошадь, корову, ребенок плачет и никак не перестанет</t>
  </si>
  <si>
    <t xml:space="preserve">to grunt; to snort</t>
  </si>
  <si>
    <t xml:space="preserve">furštōw</t>
  </si>
  <si>
    <t xml:space="preserve">to munch</t>
  </si>
  <si>
    <t xml:space="preserve">to eat and slurp (soup), to gulp</t>
  </si>
  <si>
    <t xml:space="preserve">хлебать (есть жидкую пищу, суп)</t>
  </si>
  <si>
    <t xml:space="preserve">he was slurping down this chorba yesterday </t>
  </si>
  <si>
    <t xml:space="preserve">он вчера так хлебал эту chorba</t>
  </si>
  <si>
    <t xml:space="preserve">хлебать</t>
  </si>
  <si>
    <t xml:space="preserve">bas furš, furš man кушай сколько хочешь / ya-yi biyor das furšt az um х̌aх̌pa</t>
  </si>
  <si>
    <t xml:space="preserve">mun+</t>
  </si>
  <si>
    <t xml:space="preserve">furšt</t>
  </si>
  <si>
    <t xml:space="preserve">furxtōw</t>
  </si>
  <si>
    <t xml:space="preserve">to snore</t>
  </si>
  <si>
    <t xml:space="preserve">храпеть</t>
  </si>
  <si>
    <t xml:space="preserve">to snort (about a cow, horse)</t>
  </si>
  <si>
    <t xml:space="preserve">фыркать про корову, лошадь</t>
  </si>
  <si>
    <t xml:space="preserve">The cow was snorting.</t>
  </si>
  <si>
    <t xml:space="preserve">корова фыркала</t>
  </si>
  <si>
    <t xml:space="preserve">Вчера Карамшо так храпел, что никто больше не мог уснуть</t>
  </si>
  <si>
    <t xml:space="preserve">ya žaw furxt / vorǰ /  </t>
  </si>
  <si>
    <t xml:space="preserve">waδan furxt / uf+</t>
  </si>
  <si>
    <t xml:space="preserve">furxtow - фыркать про корову </t>
  </si>
  <si>
    <t xml:space="preserve">to rustle, to swish</t>
  </si>
  <si>
    <t xml:space="preserve">шуршать, шелестеть</t>
  </si>
  <si>
    <t xml:space="preserve">мышь зашуршала в углу</t>
  </si>
  <si>
    <t xml:space="preserve">см kurх̌t</t>
  </si>
  <si>
    <t xml:space="preserve">kurх̌t</t>
  </si>
  <si>
    <t xml:space="preserve">no - про мышь čiraxt qurх̌t / yid purg kurх̌t</t>
  </si>
  <si>
    <t xml:space="preserve">fustōw (m), fistōw (f)</t>
  </si>
  <si>
    <t xml:space="preserve">to sniff</t>
  </si>
  <si>
    <t xml:space="preserve">шмыгать носом</t>
  </si>
  <si>
    <t xml:space="preserve">He got sick yesterday and was blowing his nose.</t>
  </si>
  <si>
    <t xml:space="preserve">он(а) вчера заболела и сморкалась</t>
  </si>
  <si>
    <t xml:space="preserve">нос как прямой объект или как именная часть сложного глагола (?)</t>
  </si>
  <si>
    <t xml:space="preserve">azum xu noʒ fust m/ya-yi biyor fist / munum (xu noʒ) fīst f</t>
  </si>
  <si>
    <t xml:space="preserve">tu čiz dund fusi?</t>
  </si>
  <si>
    <t xml:space="preserve">сморкаться</t>
  </si>
  <si>
    <t xml:space="preserve">ya bimor sut xu fust / ya kati ruz fusti</t>
  </si>
  <si>
    <t xml:space="preserve">waδan / uf*</t>
  </si>
  <si>
    <t xml:space="preserve">fustōw</t>
  </si>
  <si>
    <t xml:space="preserve">to be lazy</t>
  </si>
  <si>
    <t xml:space="preserve">to work slowly, to fiddle around</t>
  </si>
  <si>
    <t xml:space="preserve">копаться, медленно работать</t>
  </si>
  <si>
    <t xml:space="preserve">We were waiting for her, and she was barely working</t>
  </si>
  <si>
    <t xml:space="preserve">мы его(ее) ждали, а она еле копалась</t>
  </si>
  <si>
    <t xml:space="preserve">ya baylya fust - она медленно копается / </t>
  </si>
  <si>
    <t xml:space="preserve">mašam pa wi nast ya baylya fust</t>
  </si>
  <si>
    <t xml:space="preserve">не может работать, лентяй yid fust fust di kor malum nist / он лентяйничает, не может сделать работу / yid fust fust, navarδod</t>
  </si>
  <si>
    <t xml:space="preserve">waδan fust / uf+</t>
  </si>
  <si>
    <t xml:space="preserve">fuх̌tōw</t>
  </si>
  <si>
    <t xml:space="preserve">to pant, to breathe heavily, to breathe frequently; to be silent, to sulk</t>
  </si>
  <si>
    <t xml:space="preserve">to pant, to breathe heavily, to sulk</t>
  </si>
  <si>
    <t xml:space="preserve">The dog was panting from the heat; he was panting after the run.</t>
  </si>
  <si>
    <t xml:space="preserve">собака часто дышала от жары; он(а) пыхтел после бега;</t>
  </si>
  <si>
    <t xml:space="preserve">ya das fuх̌t / maw fakt / ya badi žeх̌tow fuх̌t / kud az garmi fakt </t>
  </si>
  <si>
    <t xml:space="preserve">ufaf fuх̌t / munum fuх̌t+ waδan fakt / ufaf fakt+</t>
  </si>
  <si>
    <t xml:space="preserve">fuх̌tow - после бега fakt - про собаку когда жарко, тяжелое дыхание (тольк про животных) </t>
  </si>
  <si>
    <t xml:space="preserve">gāx̌tōw</t>
  </si>
  <si>
    <t xml:space="preserve">gāx̌tōw, geх̌tōw</t>
  </si>
  <si>
    <t xml:space="preserve">to spin</t>
  </si>
  <si>
    <t xml:space="preserve">вращаться</t>
  </si>
  <si>
    <t xml:space="preserve">spin</t>
  </si>
  <si>
    <t xml:space="preserve">The wheel is spinning.</t>
  </si>
  <si>
    <t xml:space="preserve">колесо вращается</t>
  </si>
  <si>
    <t xml:space="preserve">Колесо вращалось</t>
  </si>
  <si>
    <t xml:space="preserve">um velosipeda balon gaх̌t / um balon gaх̌t / i*</t>
  </si>
  <si>
    <t xml:space="preserve">ya baloni geх̌t / </t>
  </si>
  <si>
    <t xml:space="preserve">biyor balon gaх̌t / i*</t>
  </si>
  <si>
    <t xml:space="preserve">to turn back</t>
  </si>
  <si>
    <t xml:space="preserve">обернуться</t>
  </si>
  <si>
    <t xml:space="preserve">I called, and she turned around.</t>
  </si>
  <si>
    <t xml:space="preserve">я позвал и он(а) обернулся</t>
  </si>
  <si>
    <t xml:space="preserve">Я окликнул Карамшо и он обернулся</t>
  </si>
  <si>
    <t xml:space="preserve">wi nomum qiwdat ya tar mun gaх̌t / i*</t>
  </si>
  <si>
    <t xml:space="preserve">azum gaх̌t / munum tar wi gaх̌t</t>
  </si>
  <si>
    <t xml:space="preserve">azum qiwdat ya-yi gext (m) gaxt (f)</t>
  </si>
  <si>
    <t xml:space="preserve">ya-yi gaх̌t / umi gaх̌t+</t>
  </si>
  <si>
    <t xml:space="preserve">ya tar mun gaх̌t / i*</t>
  </si>
  <si>
    <t xml:space="preserve">waδan tar mun gaх̌t / uf*</t>
  </si>
  <si>
    <t xml:space="preserve">to turn into</t>
  </si>
  <si>
    <t xml:space="preserve">превратиться</t>
  </si>
  <si>
    <t xml:space="preserve">She turned into a bird.</t>
  </si>
  <si>
    <t xml:space="preserve">она превратилась в птицу</t>
  </si>
  <si>
    <t xml:space="preserve">Пари превратилась в птицу</t>
  </si>
  <si>
    <t xml:space="preserve">ya waδic gaх̌t / i*</t>
  </si>
  <si>
    <t xml:space="preserve">azum w gaх̌t / mun+</t>
  </si>
  <si>
    <t xml:space="preserve">ya tar waδic gaх̌t  / i+</t>
  </si>
  <si>
    <t xml:space="preserve">ya waδič gaxt / i*</t>
  </si>
  <si>
    <t xml:space="preserve">to turn over</t>
  </si>
  <si>
    <t xml:space="preserve">перевернуться</t>
  </si>
  <si>
    <t xml:space="preserve">The bucket with water turned over.</t>
  </si>
  <si>
    <t xml:space="preserve">ведро с водой опрокинулось</t>
  </si>
  <si>
    <t xml:space="preserve">Ведро с водой перевернулось</t>
  </si>
  <si>
    <t xml:space="preserve">(ya) satil-qati х̌ac gaх̌t / i*</t>
  </si>
  <si>
    <t xml:space="preserve">satil qati х̌ac gaх̌t / i*</t>
  </si>
  <si>
    <t xml:space="preserve">um satil х̌ac qati gaxt / i* / mun satil gaxt</t>
  </si>
  <si>
    <t xml:space="preserve">to turn to someone, to address</t>
  </si>
  <si>
    <t xml:space="preserve">обратиться</t>
  </si>
  <si>
    <t xml:space="preserve">She turned to me and said (...)</t>
  </si>
  <si>
    <t xml:space="preserve">он(а) обратился ко мне и сказал (...)</t>
  </si>
  <si>
    <t xml:space="preserve">Карамшо обращается к Саиде и говорит...</t>
  </si>
  <si>
    <t xml:space="preserve">K tar S gaх̌ti xu luvdi</t>
  </si>
  <si>
    <t xml:space="preserve">azum tar S gaх̌t xu luvdum / mun+</t>
  </si>
  <si>
    <t xml:space="preserve">ya tar mun gaх̌t xu luvdi / i+</t>
  </si>
  <si>
    <t xml:space="preserve">ya tar mun gaxt xu čixti / luvdi / i*</t>
  </si>
  <si>
    <t xml:space="preserve">waδan tar mun gaxt / uf*</t>
  </si>
  <si>
    <t xml:space="preserve">gīrdōw</t>
  </si>
  <si>
    <t xml:space="preserve">He doesn’t listen to us; no matter what I say, she doesn’t agree.</t>
  </si>
  <si>
    <t xml:space="preserve">он(а) нас не слушается; что бы я ни говорил, он(а) не соглашается</t>
  </si>
  <si>
    <t xml:space="preserve">Сколько мы ни звали Маджида с нами, он нас не послушался</t>
  </si>
  <si>
    <t xml:space="preserve">arcůndum az maǰid ca qiwd ya nagird / i+ </t>
  </si>
  <si>
    <t xml:space="preserve">azum nagird / mun+</t>
  </si>
  <si>
    <t xml:space="preserve">ya maš nagird / yi+</t>
  </si>
  <si>
    <t xml:space="preserve">arcundum lůvd ya nagird / yi+</t>
  </si>
  <si>
    <t xml:space="preserve">waδan / ufaf+</t>
  </si>
  <si>
    <t xml:space="preserve">girzdōw</t>
  </si>
  <si>
    <t xml:space="preserve">to weep bitterly, to sob; to moan; to suffer; to grieve</t>
  </si>
  <si>
    <t xml:space="preserve">to growl with anger</t>
  </si>
  <si>
    <t xml:space="preserve">рычать от злости</t>
  </si>
  <si>
    <t xml:space="preserve">She was growling with anger; the dog growled and pounced on me.</t>
  </si>
  <si>
    <t xml:space="preserve">Он(а) рычал от злости; пес зарычал и набросился на меня;</t>
  </si>
  <si>
    <t xml:space="preserve">рычать от злости перед тем как наброситься; girzasti čīgōw</t>
  </si>
  <si>
    <t xml:space="preserve">ya di δodi girzast - начать подавать звук и сейчас как будто набросится  - girgast ču at firept</t>
  </si>
  <si>
    <t xml:space="preserve">ya pa mun girzdi / ya lap girzd / ya az qār gīrzd / girzasti ču xu firept mun-tir</t>
  </si>
  <si>
    <t xml:space="preserve">girzdow - от злости нападать girzast kixt</t>
  </si>
  <si>
    <t xml:space="preserve">to ring</t>
  </si>
  <si>
    <t xml:space="preserve">звонить, звенеть</t>
  </si>
  <si>
    <t xml:space="preserve">um darun darδ ču ya ɣ̌alt δid</t>
  </si>
  <si>
    <t xml:space="preserve">ɣ̌alt δedōw- кататься, кувыркаться (мб от боли)</t>
  </si>
  <si>
    <t xml:space="preserve">ya araθera ɣ̌alti δod / waδ ɣavričen araθera ɣ̌alt δod / </t>
  </si>
  <si>
    <t xml:space="preserve">uf+ / </t>
  </si>
  <si>
    <t xml:space="preserve">ɣ̌alt δedow кувыркаться </t>
  </si>
  <si>
    <t xml:space="preserve">ɣāntow</t>
  </si>
  <si>
    <t xml:space="preserve">to cry, to bray (about a donkey)</t>
  </si>
  <si>
    <t xml:space="preserve">waɣdi bas waɣ / rupc waɣd ufaf+</t>
  </si>
  <si>
    <t xml:space="preserve">ɣartōw, ɣarstōw</t>
  </si>
  <si>
    <t xml:space="preserve">to grumble, to shout</t>
  </si>
  <si>
    <t xml:space="preserve">to grumble, to shout, to argue</t>
  </si>
  <si>
    <t xml:space="preserve">ворчать, кричать, ругаться</t>
  </si>
  <si>
    <t xml:space="preserve">He was arguing so (strongly) with him.</t>
  </si>
  <si>
    <t xml:space="preserve">он на него так (сильно) ругался</t>
  </si>
  <si>
    <t xml:space="preserve">M:+ругаться</t>
  </si>
  <si>
    <t xml:space="preserve">ya das ɣart idi / ya-yi pa wi das ɣarst</t>
  </si>
  <si>
    <t xml:space="preserve">munum ɣarst+</t>
  </si>
  <si>
    <t xml:space="preserve">ворчать кричать про человека, ругаться</t>
  </si>
  <si>
    <t xml:space="preserve">ma ar / / bas ar / ya-yi ard</t>
  </si>
  <si>
    <t xml:space="preserve">ardow - кричать, громкий голос </t>
  </si>
  <si>
    <t xml:space="preserve">ср 112</t>
  </si>
  <si>
    <t xml:space="preserve">to bark</t>
  </si>
  <si>
    <t xml:space="preserve">munum ɣarθt+</t>
  </si>
  <si>
    <t xml:space="preserve">см 127</t>
  </si>
  <si>
    <t xml:space="preserve">ɣibuх̌tōw</t>
  </si>
  <si>
    <t xml:space="preserve">to finish, to come to an end (in knitting); to stop growing; to remain at the same level</t>
  </si>
  <si>
    <t xml:space="preserve">to finish knitting jorabs (socks)</t>
  </si>
  <si>
    <t xml:space="preserve">довязывать джурабы</t>
  </si>
  <si>
    <t xml:space="preserve">She finished knitting her jorabs completely</t>
  </si>
  <si>
    <t xml:space="preserve">он(а) свои джурабы полностью довязала </t>
  </si>
  <si>
    <t xml:space="preserve">xu ǰiraben um purnakum ɣ̌ibuх̌t</t>
  </si>
  <si>
    <t xml:space="preserve">ɣibuх̌tōw - azum ǰiraban ɣibuх̌t  ɣ̌?</t>
  </si>
  <si>
    <t xml:space="preserve">TR</t>
  </si>
  <si>
    <t xml:space="preserve">ɣibuх̌tow - про носки, когда их довязали и соединяют концы (ɣabuxt - рушанское)</t>
  </si>
  <si>
    <t xml:space="preserve">ɣīčtōw</t>
  </si>
  <si>
    <t xml:space="preserve">to chirp, to creak</t>
  </si>
  <si>
    <t xml:space="preserve">чирикать, скрипеть</t>
  </si>
  <si>
    <t xml:space="preserve">The bird was chirping; the cradle was creaking.</t>
  </si>
  <si>
    <t xml:space="preserve">птичка чирикала; люлька скрипела</t>
  </si>
  <si>
    <t xml:space="preserve">скрипеть, чирикать; ср. ɣiričt</t>
  </si>
  <si>
    <t xml:space="preserve">ya kriša xuʒindir ɣiričt / ɣičt / ya divir ɣičt / ya šinak ɣ̌ičt (люлька)</t>
  </si>
  <si>
    <t xml:space="preserve">ya biyor ɣ̌ičti / yi+</t>
  </si>
  <si>
    <t xml:space="preserve">про дверь, про тумбочку, про крышу во время ветра</t>
  </si>
  <si>
    <t xml:space="preserve">waδičenan ɣičt / ida stul čiz ɣičt</t>
  </si>
  <si>
    <t xml:space="preserve">waδ ɣičan / uf*</t>
  </si>
  <si>
    <t xml:space="preserve">и про птиц, и про стол - скрипеть</t>
  </si>
  <si>
    <t xml:space="preserve">to whine, to howl (about a dog)</t>
  </si>
  <si>
    <t xml:space="preserve">см 124</t>
  </si>
  <si>
    <t xml:space="preserve">to neigh; to snort (about a horse)</t>
  </si>
  <si>
    <t xml:space="preserve">см 120</t>
  </si>
  <si>
    <t xml:space="preserve">to creak</t>
  </si>
  <si>
    <t xml:space="preserve">скрипеть</t>
  </si>
  <si>
    <t xml:space="preserve">дверь заскрипела  / Маджид скрипел зубами во сне</t>
  </si>
  <si>
    <t xml:space="preserve">ya žaw ɣirict (зубами) / ya pečenye ɣiric ɣiric kixt / biyor ay peč. Ɣiric ɣiric ču / ɣiricti / </t>
  </si>
  <si>
    <t xml:space="preserve">ИЛИ ɣirst / ya tut ɣirzd ɣirzd kixt</t>
  </si>
  <si>
    <t xml:space="preserve">ɣiričtōw</t>
  </si>
  <si>
    <t xml:space="preserve">to whistle; to whine, to squeak, to creak; to grate</t>
  </si>
  <si>
    <t xml:space="preserve">to creak (about a door, roof, boots), to grind (about teeth)</t>
  </si>
  <si>
    <t xml:space="preserve">скрипеть (про дверь, крышу, сапоги), скрежетать (про зубы)</t>
  </si>
  <si>
    <t xml:space="preserve">The roof was creaking in the wind; she was grinding teeth with anger (tr); your boots are creaking.</t>
  </si>
  <si>
    <t xml:space="preserve">крыша скрипела во время ветра; он(а) скрежетал зубами от злости (tr); твои сапоги скрипят</t>
  </si>
  <si>
    <t xml:space="preserve">idta dver ɣiričt / ta muza ɣiričt (сапоги) /az qar wi zandön ɣiričt / ya xu zandn pas munaθ ɣiričti</t>
  </si>
  <si>
    <t xml:space="preserve">ɣiričast sut - дверь заскрипела</t>
  </si>
  <si>
    <t xml:space="preserve">to wander, to pace back and forth; to roam</t>
  </si>
  <si>
    <t xml:space="preserve">to bark (about a dog); to scold; to rattle from the cold</t>
  </si>
  <si>
    <t xml:space="preserve">ɣurɣ̌dōw</t>
  </si>
  <si>
    <t xml:space="preserve">to bark; to growl; to grumble </t>
  </si>
  <si>
    <t xml:space="preserve">to bark; to growl; to grumble, to mutter angrily</t>
  </si>
  <si>
    <t xml:space="preserve">лаять; рычать; ворчать (прям. и перен.), сердито бормотать.</t>
  </si>
  <si>
    <t xml:space="preserve">The dog is growling, it’s going to pounce; he’s muttering under his breath.</t>
  </si>
  <si>
    <t xml:space="preserve">собака так ворчит, сейчас набросится; он себе под нос ворчит</t>
  </si>
  <si>
    <t xml:space="preserve">S: ɣirɣ̌d - f</t>
  </si>
  <si>
    <t xml:space="preserve">ya kud das ɣurɣ̌d wido fireptow / </t>
  </si>
  <si>
    <t xml:space="preserve">ya-yi biyor ɣurɣ̌d /waδan / uf+ // xu darunaθ ɣurɣ̌d - ворчит</t>
  </si>
  <si>
    <t xml:space="preserve">ɣurɣ̌d</t>
  </si>
  <si>
    <t xml:space="preserve">ya xuraθ ɣurɣ̌d - он сам по себе ругается/злится / biyor mis pas munaθ ɣurɣdi</t>
  </si>
  <si>
    <t xml:space="preserve">waδan ɣurɣd / uf+</t>
  </si>
  <si>
    <t xml:space="preserve">ɣurɣd - ɣirɣd f (ɣiriɣd?) - про собаку / человек кричит ругается</t>
  </si>
  <si>
    <t xml:space="preserve">to hum; to rumble</t>
  </si>
  <si>
    <t xml:space="preserve">to thunder, to rumble; to hum</t>
  </si>
  <si>
    <t xml:space="preserve">ɣurzdōw</t>
  </si>
  <si>
    <t xml:space="preserve">to mumble; to grumble</t>
  </si>
  <si>
    <t xml:space="preserve">to bark; to raise one's voice</t>
  </si>
  <si>
    <t xml:space="preserve">лаять; повышать голос</t>
  </si>
  <si>
    <t xml:space="preserve">The dog is barking at me.</t>
  </si>
  <si>
    <t xml:space="preserve">собака на меня лает</t>
  </si>
  <si>
    <t xml:space="preserve">S - лаять, про человека - повышать голос, нападать</t>
  </si>
  <si>
    <t xml:space="preserve">ya kud pa mun ɣurzd / i+ / </t>
  </si>
  <si>
    <t xml:space="preserve">ɣurzdōw - лаять, про человека - повышать голос, нападать</t>
  </si>
  <si>
    <t xml:space="preserve">ɣurt</t>
  </si>
  <si>
    <t xml:space="preserve">to cackle (about geese), to cluck, to quack (about chickens, ducks, and ulars); to mutter angrily, to grumble, to murmur</t>
  </si>
  <si>
    <t xml:space="preserve">to cluck (about hens, partridges), to grumble, to mumble</t>
  </si>
  <si>
    <t xml:space="preserve">кудахтать (о курах, куропатках), ворчать, бурчать</t>
  </si>
  <si>
    <t xml:space="preserve">The partridge is clucking.</t>
  </si>
  <si>
    <t xml:space="preserve">куропатка кудахчет</t>
  </si>
  <si>
    <t xml:space="preserve">ɣutɣut čīgōw</t>
  </si>
  <si>
    <t xml:space="preserve">ya čax ɣut ɣut kixt / ya zariʒ ɣut ɣut kixt / biyori ya ɣutɣut ču / ɣurt/ i+</t>
  </si>
  <si>
    <t xml:space="preserve">waδan ɣurt ɣurt ču / ufaf ɣurt+</t>
  </si>
  <si>
    <t xml:space="preserve">ɣut ɣut kixt / bas ɣut ɣut kixt / či tu ɣut ɣut kini? /  biyor ɣut ɣuti ču va nuri ɣut ɣuti sari ču</t>
  </si>
  <si>
    <t xml:space="preserve">ɣut ɣut ču</t>
  </si>
  <si>
    <t xml:space="preserve">ǰaɣdōw, ǰiɣdōw</t>
  </si>
  <si>
    <t xml:space="preserve">to cry, to sob, to shout, to scream</t>
  </si>
  <si>
    <t xml:space="preserve">to shout with anger, yell, cry; to argue</t>
  </si>
  <si>
    <t xml:space="preserve">кричать от злости, ругаться </t>
  </si>
  <si>
    <t xml:space="preserve">He’s shouting a lot; they are still arguing; They were shouting so loudly at volleyball yesterday</t>
  </si>
  <si>
    <t xml:space="preserve">он много кричит; она все еще ругаются; она вчера на волейболе так орали</t>
  </si>
  <si>
    <t xml:space="preserve">M: про масло: ǰaɣast čīgōw</t>
  </si>
  <si>
    <t xml:space="preserve">ya das ǰaɣd / ruɣan ǰaɣast kixt / ya-yi biyor aɣ qari ǰaɣdi xu ǰaɣd / ya kudak ǰiɣd / ya ɣ̌acen ǰiɣ̌dan / ǰiɣdum</t>
  </si>
  <si>
    <t xml:space="preserve">uf+ / waδan biyor ar voleybol das ǰiɣd idi / uf+</t>
  </si>
  <si>
    <t xml:space="preserve">про человека кричать (от злости)</t>
  </si>
  <si>
    <t xml:space="preserve">ya lap ǰaɣd / кричать ругаться / ya biyor lap ǰaɣd / i+ / ɣavričenan lap ǰiɣd uf+  / ya-yi ǰiɣd</t>
  </si>
  <si>
    <t xml:space="preserve">uf+ / waδ ɣal ǰaɣen</t>
  </si>
  <si>
    <t xml:space="preserve">ǰaɣad vud - быть разгневанным</t>
  </si>
  <si>
    <t xml:space="preserve">ǰaqtow (ǰāktow)</t>
  </si>
  <si>
    <t xml:space="preserve">ǰaqtōw</t>
  </si>
  <si>
    <t xml:space="preserve">to bark; to shout, to yell; </t>
  </si>
  <si>
    <t xml:space="preserve">to bark; to scold</t>
  </si>
  <si>
    <t xml:space="preserve">лаять; ругаться</t>
  </si>
  <si>
    <t xml:space="preserve">The dog is barking and barking; stop scolding me.</t>
  </si>
  <si>
    <t xml:space="preserve">собака лает и лает; перестань на меня ругаться</t>
  </si>
  <si>
    <t xml:space="preserve">собака лаяла во дворе / собака залаяла на Маджида</t>
  </si>
  <si>
    <t xml:space="preserve">ya das ǰaqt / ya kud ǰaqt xu ǰaqt / ya-yi das ǰaqti</t>
  </si>
  <si>
    <t xml:space="preserve">ya kud pa mun ǰaqti / prs ǰaqt / про человека tu pa mun bas ǰaqt</t>
  </si>
  <si>
    <t xml:space="preserve">waδan lap ǰaqt / uf*?</t>
  </si>
  <si>
    <t xml:space="preserve">to be very cold (about a room)</t>
  </si>
  <si>
    <t xml:space="preserve">ругаться кричать ya-yi ǰaqt ворчать / 3 нет</t>
  </si>
  <si>
    <t xml:space="preserve">3 нет</t>
  </si>
  <si>
    <t xml:space="preserve">ǰiɣ̌dōw</t>
  </si>
  <si>
    <t xml:space="preserve">to cluck, to quack</t>
  </si>
  <si>
    <t xml:space="preserve">шгн кудахтать чирикать, брт кричать орать</t>
  </si>
  <si>
    <t xml:space="preserve">ya kudak ǰiɣd / ya ɣ̌acen ǰiɣ̌dan / ǰiɣdum</t>
  </si>
  <si>
    <t xml:space="preserve">waδan biyor ar voleybol das ǰiɣd idi / uf+</t>
  </si>
  <si>
    <t xml:space="preserve">ɣavričenan lap ǰiɣd uf+  / ya-yi ǰiɣd</t>
  </si>
  <si>
    <t xml:space="preserve">to bark; to grumble, to roar</t>
  </si>
  <si>
    <t xml:space="preserve">ср 57</t>
  </si>
  <si>
    <t xml:space="preserve">см 57 / </t>
  </si>
  <si>
    <t xml:space="preserve">ǰirangtōw</t>
  </si>
  <si>
    <t xml:space="preserve">to ring, to clang</t>
  </si>
  <si>
    <t xml:space="preserve">звенеть, греметь</t>
  </si>
  <si>
    <t xml:space="preserve">The bell rings at school, Stop clanging the spoons (tr).</t>
  </si>
  <si>
    <t xml:space="preserve">хватит греметь ложками; в школе звонок звенит</t>
  </si>
  <si>
    <t xml:space="preserve">ǰirangast čīgōw</t>
  </si>
  <si>
    <t xml:space="preserve">um kastruna (кастрбла) ǰirangast sut / tu bas xu čebak qati ǰirang / tar maktab zangi ǰirangast sut / ya zangi biyor ǰirangt</t>
  </si>
  <si>
    <t xml:space="preserve">azum um čebak-qati ǰirangt / mun+</t>
  </si>
  <si>
    <t xml:space="preserve">dim satila ǰirangast sut / kixt / im zang  (колокольчик) ǰirangast kixt / ǰirangt / i+</t>
  </si>
  <si>
    <t xml:space="preserve">ǰirangast sut</t>
  </si>
  <si>
    <t xml:space="preserve">ǰiriwdōw</t>
  </si>
  <si>
    <t xml:space="preserve">to sing (about birds)</t>
  </si>
  <si>
    <t xml:space="preserve">щебетать, петь (о птицах)</t>
  </si>
  <si>
    <t xml:space="preserve">to sing (about birds or a person who sings especially beautifully)</t>
  </si>
  <si>
    <t xml:space="preserve">петь (про птиц, можно про человека)</t>
  </si>
  <si>
    <t xml:space="preserve">The nightingale is singing; he sings so beautifully.</t>
  </si>
  <si>
    <t xml:space="preserve">Соловей поет; он(а) так красиво поет</t>
  </si>
  <si>
    <t xml:space="preserve">Саида слушала как птичка щебетала</t>
  </si>
  <si>
    <t xml:space="preserve">waδ waδičen das ǰiriɣan / ǰiriwan / ya-yi biyor ǰiriɣd / ǰiriwd </t>
  </si>
  <si>
    <t xml:space="preserve">waδan ǰiriwd / uf+</t>
  </si>
  <si>
    <t xml:space="preserve">bulbulenan ǰiriwd / ya-yi das xušruy ǰiriwd(i)</t>
  </si>
  <si>
    <t xml:space="preserve">ǰirīwdow</t>
  </si>
  <si>
    <t xml:space="preserve">ǰirdōw</t>
  </si>
  <si>
    <t xml:space="preserve">to chirp, to sing</t>
  </si>
  <si>
    <t xml:space="preserve">to chirp, to sing (only about birds)</t>
  </si>
  <si>
    <t xml:space="preserve">чирикать, петь (только про птиц)</t>
  </si>
  <si>
    <t xml:space="preserve">The bird is singing in its nest.</t>
  </si>
  <si>
    <t xml:space="preserve">птичка в своем гнезде поет</t>
  </si>
  <si>
    <t xml:space="preserve">ya waδič ǰird ǰird kixt / ar xu xulona (гнездо) ǰird ǰird kixt / ya-yi ǰirɣd</t>
  </si>
  <si>
    <t xml:space="preserve">waδičanen ǰird / ǰiran (prs) / uf+</t>
  </si>
  <si>
    <t xml:space="preserve">именно про птиц</t>
  </si>
  <si>
    <t xml:space="preserve">ǰuktow</t>
  </si>
  <si>
    <t xml:space="preserve">ǰuktōw</t>
  </si>
  <si>
    <t xml:space="preserve">to knock, to bang into</t>
  </si>
  <si>
    <t xml:space="preserve">стукать(ся), врезать(ся)</t>
  </si>
  <si>
    <t xml:space="preserve">to bump into</t>
  </si>
  <si>
    <t xml:space="preserve">стукать(ся), наткнуть(ся), врезать(ся)</t>
  </si>
  <si>
    <t xml:space="preserve">I bumped into the door; I bumped into a stone.</t>
  </si>
  <si>
    <t xml:space="preserve">я врезался в дверь; я наткнулся на камень</t>
  </si>
  <si>
    <t xml:space="preserve">Маджид наткнулся на камень</t>
  </si>
  <si>
    <t xml:space="preserve">azum az xu pa divir ǰukt / azum žir ǰuqt / azum zir-qati ɣ̌uz ǰukt / TR</t>
  </si>
  <si>
    <t xml:space="preserve">uf+ TR</t>
  </si>
  <si>
    <t xml:space="preserve">ya az xu pa žiri ǰukt / pa deraxti ǰukt / ya pa žir ǰukt</t>
  </si>
  <si>
    <t xml:space="preserve">ufaf ǰukt</t>
  </si>
  <si>
    <t xml:space="preserve">ǰumtow (čumbtow, ǰumbtow)</t>
  </si>
  <si>
    <t xml:space="preserve">ǰumbtōw</t>
  </si>
  <si>
    <t xml:space="preserve">to swing, to shake</t>
  </si>
  <si>
    <t xml:space="preserve">тряститьс шататься</t>
  </si>
  <si>
    <t xml:space="preserve">to shake, to tremble (used metaphorically for places crowded with people)</t>
  </si>
  <si>
    <t xml:space="preserve">трястись, ходить ходуном (перен. про дом или площадь, когда собралось много людей)</t>
  </si>
  <si>
    <t xml:space="preserve">At the wedding, the house was shaking.</t>
  </si>
  <si>
    <t xml:space="preserve">на свадьбе дом ходуном ходил</t>
  </si>
  <si>
    <t xml:space="preserve">Дом трясся во время землетрясения</t>
  </si>
  <si>
    <t xml:space="preserve">azum ar sur das ǰumbt  / az xu ǰoyti maǰumb</t>
  </si>
  <si>
    <t xml:space="preserve">ya-yi biyor ar sur  (ar maǰilis) das ǰumbti / ya az xuδmindi das ǰumbt . Munum+</t>
  </si>
  <si>
    <t xml:space="preserve">про танцы, про резкое движение, </t>
  </si>
  <si>
    <t xml:space="preserve">di surandiri yid čöd ǰumbti / dim bozayindir maydon (майдан) ǰumbti</t>
  </si>
  <si>
    <t xml:space="preserve">ǰumbtow - на свадьбе все так громко поют, что дом шатается, про дом, хорошая игра на соревнованиях</t>
  </si>
  <si>
    <t xml:space="preserve">to scratch; to rustle</t>
  </si>
  <si>
    <t xml:space="preserve">см 152</t>
  </si>
  <si>
    <t xml:space="preserve">to rustle; to creak, to crunch</t>
  </si>
  <si>
    <t xml:space="preserve">fem from kurх̌t</t>
  </si>
  <si>
    <t xml:space="preserve">paqet karх̌t / idta wīz (груз) karх̌t - таскать по полу</t>
  </si>
  <si>
    <t xml:space="preserve">paqeti zoxt xu karх̌t / ya xu wiz karх̌tat nawžad i+</t>
  </si>
  <si>
    <t xml:space="preserve">köxtōw</t>
  </si>
  <si>
    <t xml:space="preserve">to cough</t>
  </si>
  <si>
    <t xml:space="preserve">He was coughing all night</t>
  </si>
  <si>
    <t xml:space="preserve">он кашлял всю ночь</t>
  </si>
  <si>
    <t xml:space="preserve">Карамшо кашлял всю ночь</t>
  </si>
  <si>
    <t xml:space="preserve">K-yi qati х̌ab koxč </t>
  </si>
  <si>
    <t xml:space="preserve">azum qati х̌ab koxč / mun+</t>
  </si>
  <si>
    <t xml:space="preserve">koх̌tow</t>
  </si>
  <si>
    <t xml:space="preserve">ya-yi х̌ab koxt</t>
  </si>
  <si>
    <t xml:space="preserve">ya qati х̌abi koxt xu koxti</t>
  </si>
  <si>
    <t xml:space="preserve">ufaf+</t>
  </si>
  <si>
    <t xml:space="preserve">to flow, to leak (about liquid)</t>
  </si>
  <si>
    <t xml:space="preserve">no / ya kudi xu kakonti / ya kud xu δum lakont - машет хвостом</t>
  </si>
  <si>
    <t xml:space="preserve">kakont / laqont - встряхнуться о собаке после воды</t>
  </si>
  <si>
    <t xml:space="preserve">to get stuck, to sink (e.g., in snow, mud)</t>
  </si>
  <si>
    <t xml:space="preserve">ya ar žinič х̌aft sut - застрять / mun but ar šapal (болото) х̌aft sut</t>
  </si>
  <si>
    <t xml:space="preserve">to try, to struggle</t>
  </si>
  <si>
    <t xml:space="preserve">стараться, силиться</t>
  </si>
  <si>
    <t xml:space="preserve">no / tadaxt</t>
  </si>
  <si>
    <t xml:space="preserve">kilaxtōw</t>
  </si>
  <si>
    <t xml:space="preserve">to creak; to knock</t>
  </si>
  <si>
    <t xml:space="preserve">to rattle, to rumble</t>
  </si>
  <si>
    <t xml:space="preserve">стучать, грохотать</t>
  </si>
  <si>
    <t xml:space="preserve">The wheelbarrow is rumbling; the arba is rattling</t>
  </si>
  <si>
    <t xml:space="preserve">тачка грохочет; арба грохочет</t>
  </si>
  <si>
    <t xml:space="preserve">zombal kilaxt (тачка, когда хорошо не работает) / balon kilaxt kilaxt / kilaxston / bas az di kilaxson</t>
  </si>
  <si>
    <t xml:space="preserve">ya balon biyor das kilaxti maš kal pa darδ δod / i+</t>
  </si>
  <si>
    <t xml:space="preserve">dim aroba qati kilaxtat yatan / yim ta stolat kilaxt / ya čebak qati kilaxt / i+ / про ворону тоже</t>
  </si>
  <si>
    <t xml:space="preserve">to flow, to leak</t>
  </si>
  <si>
    <t xml:space="preserve">sirawdow - про молоко и воду</t>
  </si>
  <si>
    <t xml:space="preserve">kirх̌tōw</t>
  </si>
  <si>
    <t xml:space="preserve">to slap, to shuffle; to walk noisily, to clatter</t>
  </si>
  <si>
    <t xml:space="preserve">шуршать, шаркать, шоркать</t>
  </si>
  <si>
    <t xml:space="preserve">ya palaš kirх̌t ( плащ) pas muna / biyor ya palaš kirх̌t / ya paqet kirх̌t, rawext bad / i+</t>
  </si>
  <si>
    <t xml:space="preserve">ya xu kalošqati kirх̌tat tuyd /  / </t>
  </si>
  <si>
    <t xml:space="preserve">kirх̌t</t>
  </si>
  <si>
    <t xml:space="preserve">kirtōw, kirdōw</t>
  </si>
  <si>
    <t xml:space="preserve">to chirp, to coo (about a small partridge)</t>
  </si>
  <si>
    <t xml:space="preserve">to chirp, to coo (about a partridge)</t>
  </si>
  <si>
    <t xml:space="preserve">чирикать, ворковать (о куропатке)</t>
  </si>
  <si>
    <t xml:space="preserve">The partridge is chirping in the cage</t>
  </si>
  <si>
    <t xml:space="preserve">куропатка чирикает в клетке</t>
  </si>
  <si>
    <t xml:space="preserve">ya zariz ar kafas kirt (клетка для курропатки) / ya-yi biyor +</t>
  </si>
  <si>
    <t xml:space="preserve">pa puх̌ta kirt (в холмах) / uf+</t>
  </si>
  <si>
    <t xml:space="preserve">ya ta zariʒ kirt / ya zariʒ biyor kirdi</t>
  </si>
  <si>
    <t xml:space="preserve">про куропатку - когда она клюет(ся)</t>
  </si>
  <si>
    <t xml:space="preserve">to get tangled (about threads)</t>
  </si>
  <si>
    <t xml:space="preserve">no / резать az um vazan kuxt / </t>
  </si>
  <si>
    <t xml:space="preserve">to fuss; to bustle about</t>
  </si>
  <si>
    <t xml:space="preserve">kurх̌t - m, kirх̌t f , karх̌t - f??</t>
  </si>
  <si>
    <t xml:space="preserve">kurх̌tow - </t>
  </si>
  <si>
    <t xml:space="preserve">kurtōw</t>
  </si>
  <si>
    <t xml:space="preserve">to scratch</t>
  </si>
  <si>
    <t xml:space="preserve">to scratch, to rustle</t>
  </si>
  <si>
    <t xml:space="preserve">скрестись, шуршать</t>
  </si>
  <si>
    <t xml:space="preserve">A mouse is scratching above the beams</t>
  </si>
  <si>
    <t xml:space="preserve">мышь скребется над балками</t>
  </si>
  <si>
    <t xml:space="preserve">purg pa wiδam kurt (? Типа полати, но не совсем - пространство над балками)</t>
  </si>
  <si>
    <t xml:space="preserve">biyori miδi kurti / yai+./ uf+</t>
  </si>
  <si>
    <t xml:space="preserve">to fuss</t>
  </si>
  <si>
    <t xml:space="preserve">kurх̌tōw, karх̌tōw, kirх̌tōw</t>
  </si>
  <si>
    <t xml:space="preserve">to shuffle, to walk with noise; to fuss, to bustle</t>
  </si>
  <si>
    <t xml:space="preserve">хлопотать, хозяйничать, шаркать</t>
  </si>
  <si>
    <t xml:space="preserve">to rustle, to shuffle</t>
  </si>
  <si>
    <t xml:space="preserve">шуршать, шаркать,</t>
  </si>
  <si>
    <t xml:space="preserve">He is rustling a plastic bag (tr); something is rustling in the corner</t>
  </si>
  <si>
    <t xml:space="preserve">он шуршит пакетом; что-то шуршит в углу</t>
  </si>
  <si>
    <t xml:space="preserve">Мадина хлопотала по дому /Мадина шаркала</t>
  </si>
  <si>
    <t xml:space="preserve">шуршать, шаркать, хлопотать</t>
  </si>
  <si>
    <t xml:space="preserve">ya purg kurх̌t / azum kurх̌t / azum ar wi paket kurх̌t / ya tar kunǰ arčizca kurх̌t / ya-yi+ mun+</t>
  </si>
  <si>
    <t xml:space="preserve">ya purg pa dišad kurх̌t / ar čiz sati kari kurх̌t</t>
  </si>
  <si>
    <t xml:space="preserve">kurх̌tow - мышь, хозяйничать</t>
  </si>
  <si>
    <t xml:space="preserve">laqtōw</t>
  </si>
  <si>
    <t xml:space="preserve">качаться, болтаться</t>
  </si>
  <si>
    <t xml:space="preserve">to sway, to dangle</t>
  </si>
  <si>
    <t xml:space="preserve">He got drunk and is swinging; the suspension bridge is swaying</t>
  </si>
  <si>
    <t xml:space="preserve">он допился допьяну и шатается; мостик (подвесной) раскачивается</t>
  </si>
  <si>
    <t xml:space="preserve">Ахмад шел (пьяный) и раскачивался  /  белье висело на веревке</t>
  </si>
  <si>
    <t xml:space="preserve">ya mast šarobi biroх̌č xu laqt / daraxt laqt / mun tambon (штаны) laqt - штаны болтаются / ya wolčak качель laqt / ya-yi biyor das laqt idi / mun δandön laqt</t>
  </si>
  <si>
    <t xml:space="preserve">azum laqt / munum+</t>
  </si>
  <si>
    <t xml:space="preserve">yim yīd laqt (про мост)  / ya laqtat yat /ya biyor laqti+</t>
  </si>
  <si>
    <t xml:space="preserve">lāqtōw</t>
  </si>
  <si>
    <t xml:space="preserve">to chatter; to talk too much</t>
  </si>
  <si>
    <t xml:space="preserve">болтать (языком)</t>
  </si>
  <si>
    <t xml:space="preserve">to chatter</t>
  </si>
  <si>
    <t xml:space="preserve">She talks too much</t>
  </si>
  <si>
    <t xml:space="preserve">она так много болтает</t>
  </si>
  <si>
    <t xml:space="preserve">(Мы вчера встретились с Аслимо). Аслимо болтала без остановки</t>
  </si>
  <si>
    <t xml:space="preserve">ya das fana laqt / um ziv lakast kixt - много болтает / az um δest ičizaθ nayod - ничего делать не умеет, но болтает</t>
  </si>
  <si>
    <t xml:space="preserve">no - shg / bas lāqt / bas alalot kin - хватит ныть</t>
  </si>
  <si>
    <t xml:space="preserve">laxstōw</t>
  </si>
  <si>
    <t xml:space="preserve">to limp</t>
  </si>
  <si>
    <t xml:space="preserve">хромать</t>
  </si>
  <si>
    <t xml:space="preserve">She was walking, limping</t>
  </si>
  <si>
    <t xml:space="preserve">она шла, хромая</t>
  </si>
  <si>
    <t xml:space="preserve">ya laxst at indiδd / ya-yi biyor laxst / uf+</t>
  </si>
  <si>
    <t xml:space="preserve">laxst - и про человека и про животное</t>
  </si>
  <si>
    <t xml:space="preserve">ya laxstat yat / ya biyor laxsti</t>
  </si>
  <si>
    <t xml:space="preserve">waδam laxst / uf?*</t>
  </si>
  <si>
    <t xml:space="preserve">laxstow</t>
  </si>
  <si>
    <t xml:space="preserve">to knock; to scratch; to rattle</t>
  </si>
  <si>
    <t xml:space="preserve">only kilaxt</t>
  </si>
  <si>
    <t xml:space="preserve">luctōw</t>
  </si>
  <si>
    <t xml:space="preserve">to be viscous; to yield under pressure; to dent; to tremble; to waver</t>
  </si>
  <si>
    <t xml:space="preserve">to jiggle, to waver, to wobble</t>
  </si>
  <si>
    <t xml:space="preserve">подаваться под нажимом, оставлять на себе вмятины; подрагивать, колебаться</t>
  </si>
  <si>
    <t xml:space="preserve">The dough rose and was jiggling under the finger; his belly is soft and jiggles; he walked wobbling slightly (a fat man)</t>
  </si>
  <si>
    <t xml:space="preserve">тесто поднялось и подрагивало (под пальцем); его живот мягкий и покачивается; он шел и покачивался-подрагивал (про толстого человека)</t>
  </si>
  <si>
    <t xml:space="preserve">inanim, anim</t>
  </si>
  <si>
    <t xml:space="preserve">complex verb: lucast kixt</t>
  </si>
  <si>
    <t xml:space="preserve">ya xamir luct / wi qič luct / ya guх̌t luct - про жирное мясо / ya das luct / ya az ʒuli luc vud / ya luct at yat / i* ya biyor luct at yat</t>
  </si>
  <si>
    <t xml:space="preserve">про толстого человека, lucast kixt - потолстеть, набрать жир,  ya buč lucast kixt / </t>
  </si>
  <si>
    <t xml:space="preserve">lucast kixt</t>
  </si>
  <si>
    <t xml:space="preserve">luptōw</t>
  </si>
  <si>
    <t xml:space="preserve">to trudge, to stomp, to slop, to shuffle</t>
  </si>
  <si>
    <t xml:space="preserve">to trudge heavily and slowly</t>
  </si>
  <si>
    <t xml:space="preserve">медленно тяжело топать</t>
  </si>
  <si>
    <t xml:space="preserve">He is trudging</t>
  </si>
  <si>
    <t xml:space="preserve">он еле еле топает</t>
  </si>
  <si>
    <t xml:space="preserve">ya payi lupt / ya х̌uvd lupt / ya-yi biyor lupt  / kudaka wi kel lup lup kixt / wi kel luplup ču /  wi qeč lupt (покачивается)</t>
  </si>
  <si>
    <t xml:space="preserve">lupt - про молоко, булькать, густеть; подрагивать про густую субстанцию, родничок у ребенка</t>
  </si>
  <si>
    <t xml:space="preserve">медленно тяжело топать / ya balya luptat yat - еле еле топает /  ya biyori lupti / luptat sat at nur yat</t>
  </si>
  <si>
    <t xml:space="preserve">waδan lupt at yatan / uf*</t>
  </si>
  <si>
    <t xml:space="preserve">luqtōw</t>
  </si>
  <si>
    <t xml:space="preserve">to splash, to gurgle (about stomach)</t>
  </si>
  <si>
    <t xml:space="preserve">бурчать в животе, бурлить</t>
  </si>
  <si>
    <t xml:space="preserve">to gurgle (about stomach)</t>
  </si>
  <si>
    <t xml:space="preserve">булькать (про живот)</t>
  </si>
  <si>
    <t xml:space="preserve">Something is gurgling inside me</t>
  </si>
  <si>
    <t xml:space="preserve">у меня внутри булькает</t>
  </si>
  <si>
    <t xml:space="preserve">У меня живот бурчит</t>
  </si>
  <si>
    <t xml:space="preserve">complex verb: luqaluq čīgōw, luqast čīgōw</t>
  </si>
  <si>
    <t xml:space="preserve">ar mu darun luqt / luqaluq kixt / luqast kixt / biyorum mun darun lukast ču</t>
  </si>
  <si>
    <t xml:space="preserve">to burble, to gurgle; to whistle; to coo, to chirp (about a male partridge)</t>
  </si>
  <si>
    <t xml:space="preserve">marɣ̌dōw</t>
  </si>
  <si>
    <t xml:space="preserve">to grumble, to bark, to snore</t>
  </si>
  <si>
    <t xml:space="preserve">ворчать, лаять, храпеть</t>
  </si>
  <si>
    <t xml:space="preserve">to growl, to grumble in anger</t>
  </si>
  <si>
    <t xml:space="preserve">ворчать, рычать от злости</t>
  </si>
  <si>
    <t xml:space="preserve">She growled in anger.</t>
  </si>
  <si>
    <t xml:space="preserve">она рычала от злости</t>
  </si>
  <si>
    <t xml:space="preserve">Manizha: +рычать от злости</t>
  </si>
  <si>
    <t xml:space="preserve">Karamšo marɣd at ičiδ čigow navarδed / i+</t>
  </si>
  <si>
    <t xml:space="preserve">mun qar sifůǰ xu marɣum ti ar xu darunaθ / mun+</t>
  </si>
  <si>
    <t xml:space="preserve">когда злишься и рычишь от злости</t>
  </si>
  <si>
    <t xml:space="preserve">ya-yi das marɣ̌d </t>
  </si>
  <si>
    <t xml:space="preserve">ya das marɣ̌d / marɣan kin / i+</t>
  </si>
  <si>
    <t xml:space="preserve">munum mis marɣ̌d / uf+</t>
  </si>
  <si>
    <t xml:space="preserve">mawntōw</t>
  </si>
  <si>
    <t xml:space="preserve">to meow</t>
  </si>
  <si>
    <t xml:space="preserve">мяукать</t>
  </si>
  <si>
    <t xml:space="preserve">The cat meowed</t>
  </si>
  <si>
    <t xml:space="preserve">кошка мяукала</t>
  </si>
  <si>
    <t xml:space="preserve">piš mawdi</t>
  </si>
  <si>
    <t xml:space="preserve">piš rangter-um mawd / mun+</t>
  </si>
  <si>
    <t xml:space="preserve">mawdow</t>
  </si>
  <si>
    <t xml:space="preserve">piši mawd / ya-yi</t>
  </si>
  <si>
    <t xml:space="preserve">umi+ mawǰ</t>
  </si>
  <si>
    <t xml:space="preserve">biyori das mawdidi</t>
  </si>
  <si>
    <t xml:space="preserve">waδan  / ufaf mis +</t>
  </si>
  <si>
    <t xml:space="preserve">muntōw</t>
  </si>
  <si>
    <t xml:space="preserve">to stay</t>
  </si>
  <si>
    <t xml:space="preserve">Let my flatbread lie a bit longer, then I'll bake it.</t>
  </si>
  <si>
    <t xml:space="preserve">моя лепешка пусть еще полежит, потом ее испеку</t>
  </si>
  <si>
    <t xml:space="preserve">bad context (only present)</t>
  </si>
  <si>
    <t xml:space="preserve">mund sumka ɣal munt / mun garδa ɣal munt, bad a di picum /  (only prs)</t>
  </si>
  <si>
    <t xml:space="preserve">muntow</t>
  </si>
  <si>
    <t xml:space="preserve">lak munt / lak yid mu wīz ta xiz mun - пусть моя сумка останется у тебя / </t>
  </si>
  <si>
    <t xml:space="preserve">только настоящее</t>
  </si>
  <si>
    <t xml:space="preserve">munt</t>
  </si>
  <si>
    <t xml:space="preserve">mēgōw</t>
  </si>
  <si>
    <t xml:space="preserve">to die</t>
  </si>
  <si>
    <t xml:space="preserve">умирать</t>
  </si>
  <si>
    <t xml:space="preserve">My uncle died last year</t>
  </si>
  <si>
    <t xml:space="preserve">дядя умер в прошлом году</t>
  </si>
  <si>
    <t xml:space="preserve">Дядя Карамшо умер в прошлом году</t>
  </si>
  <si>
    <t xml:space="preserve">Dod Karamšo parwos mūg / mog( f) / i*</t>
  </si>
  <si>
    <t xml:space="preserve">az zaqtow-um mog /  mun*</t>
  </si>
  <si>
    <t xml:space="preserve">ya biyor mug / i*</t>
  </si>
  <si>
    <t xml:space="preserve">maki parwos mug / ya megowri / i+</t>
  </si>
  <si>
    <t xml:space="preserve">waδan parwos / uf*</t>
  </si>
  <si>
    <t xml:space="preserve">miх̌tow</t>
  </si>
  <si>
    <t xml:space="preserve">miх̌tōw</t>
  </si>
  <si>
    <t xml:space="preserve">to urinate</t>
  </si>
  <si>
    <t xml:space="preserve">мочиться</t>
  </si>
  <si>
    <t xml:space="preserve">The child wet himself</t>
  </si>
  <si>
    <t xml:space="preserve">ребенок описался</t>
  </si>
  <si>
    <t xml:space="preserve">Маленький ребенок обмочился во сне</t>
  </si>
  <si>
    <t xml:space="preserve">ya kudaki ar xu miх̌ti / biyorum mis miх̌t tar xu / kud pa daraxt miх̌ti / yi+</t>
  </si>
  <si>
    <t xml:space="preserve">munum+</t>
  </si>
  <si>
    <t xml:space="preserve">ya ɣaδabuc xu biri miх̌t / </t>
  </si>
  <si>
    <t xml:space="preserve">waδ ɣavričen xu biri miх̌t / uf+</t>
  </si>
  <si>
    <t xml:space="preserve">murtōw</t>
  </si>
  <si>
    <t xml:space="preserve">to move slowly, to barely walk, to crawl</t>
  </si>
  <si>
    <t xml:space="preserve">Yesterday he walked very slowly, didn’t arrive; he barely walks after illness</t>
  </si>
  <si>
    <t xml:space="preserve">он вчера очень медленно шел, не добрался; он после болезни еле ходит</t>
  </si>
  <si>
    <t xml:space="preserve">S: complex verb: muramur yatōw</t>
  </si>
  <si>
    <t xml:space="preserve">ya baylya murt / ya-yi biyor das murt murt nafirept/ badi kasali balya murt</t>
  </si>
  <si>
    <t xml:space="preserve">waδam murt murt at yatan / ufaf murt murt ar fireptan+</t>
  </si>
  <si>
    <t xml:space="preserve">ya muramur yat - про старика, еле еле ходить, ya musafed az xu čöd muramur naxtuyd</t>
  </si>
  <si>
    <t xml:space="preserve">muramur yat</t>
  </si>
  <si>
    <t xml:space="preserve">naх̌teydōw</t>
  </si>
  <si>
    <t xml:space="preserve">to come out</t>
  </si>
  <si>
    <t xml:space="preserve">выходить</t>
  </si>
  <si>
    <t xml:space="preserve">He went out of the house</t>
  </si>
  <si>
    <t xml:space="preserve">он вышел из дома</t>
  </si>
  <si>
    <t xml:space="preserve">Маджид вышел из дома поздно вечером</t>
  </si>
  <si>
    <t xml:space="preserve">M. Az čod kur х̌ab niх̌tuyd / i*</t>
  </si>
  <si>
    <t xml:space="preserve">azum niх̌tuyd / mun*</t>
  </si>
  <si>
    <t xml:space="preserve">ya az čed naxtoyd / i*</t>
  </si>
  <si>
    <t xml:space="preserve">ya naх̌tuyd / naх̌toyd / yi*</t>
  </si>
  <si>
    <t xml:space="preserve">nawžēdōw</t>
  </si>
  <si>
    <t xml:space="preserve">to pass, to go by</t>
  </si>
  <si>
    <t xml:space="preserve">проходить / обогнать</t>
  </si>
  <si>
    <t xml:space="preserve">to pass</t>
  </si>
  <si>
    <t xml:space="preserve">проходить, миновать</t>
  </si>
  <si>
    <t xml:space="preserve">She passed the market; she passed the exam</t>
  </si>
  <si>
    <t xml:space="preserve">она прошла базар; она сдала экзамен</t>
  </si>
  <si>
    <t xml:space="preserve">Шамима прошла (мимо) рынка / Шамима обогнала Саиду (по математике)</t>
  </si>
  <si>
    <t xml:space="preserve">Shamima pas bozoraθ(i) nawžad / i* / Shamima as fukaθ piro δod  / nawžad / i*</t>
  </si>
  <si>
    <t xml:space="preserve">azum pas bozoraθ(i) nawžad / mun* / azum az fukaθ nawžad / mun*</t>
  </si>
  <si>
    <t xml:space="preserve">ya az bozor nawžad / ya az ekzamen nawžad / i*</t>
  </si>
  <si>
    <t xml:space="preserve">ya pas bozorat nawžad / i*</t>
  </si>
  <si>
    <t xml:space="preserve">to complain (about the lack of something)</t>
  </si>
  <si>
    <t xml:space="preserve">nawfīdōw, nawfūdōw</t>
  </si>
  <si>
    <t xml:space="preserve">to dislocate</t>
  </si>
  <si>
    <t xml:space="preserve">отрываться, выдергиваться</t>
  </si>
  <si>
    <t xml:space="preserve">to dislocate, to twist, to sprain</t>
  </si>
  <si>
    <t xml:space="preserve">подворачиваться, вывихиваться</t>
  </si>
  <si>
    <t xml:space="preserve">I twisted my ankle; I dislocated a finger</t>
  </si>
  <si>
    <t xml:space="preserve">у меня нога подвернулась, палец вывихнулся</t>
  </si>
  <si>
    <t xml:space="preserve">Гвоздь выдернулся из доски. (У меня вчера палец вывихнулся)</t>
  </si>
  <si>
    <t xml:space="preserve">mun per nawföd нога / ya nawfīd / mun ingaxt nawfad / i*</t>
  </si>
  <si>
    <t xml:space="preserve">не про человека </t>
  </si>
  <si>
    <t xml:space="preserve">гвоздь ок / горячая вода в баклажке - fukaθ nawfiǰin</t>
  </si>
  <si>
    <t xml:space="preserve">mun ingaxt nawfād / nawföd m / nawfic prs / i*</t>
  </si>
  <si>
    <t xml:space="preserve">не говорят</t>
  </si>
  <si>
    <t xml:space="preserve">nêɣ̌dōw</t>
  </si>
  <si>
    <t xml:space="preserve">to wander, to walk, to spin</t>
  </si>
  <si>
    <t xml:space="preserve">гулять, шляться, бродить</t>
  </si>
  <si>
    <t xml:space="preserve">to go out (girl with boy); to spin</t>
  </si>
  <si>
    <t xml:space="preserve">гулять с кем-то (девочка с мальчиком)</t>
  </si>
  <si>
    <t xml:space="preserve">she goes out with this guy; He is spinning in the chair</t>
  </si>
  <si>
    <t xml:space="preserve">она гуляет с этим парнем; он вращается на стуле</t>
  </si>
  <si>
    <t xml:space="preserve">Сафина гуляла со своим парнем  //  где она вчера шлялась? / </t>
  </si>
  <si>
    <t xml:space="preserve">SA (anim) / SP (inanim)</t>
  </si>
  <si>
    <t xml:space="preserve">Sarkori: shg</t>
  </si>
  <si>
    <t xml:space="preserve">Safinayi maǰid qati noɣd(i)</t>
  </si>
  <si>
    <t xml:space="preserve">azum wi-qati noɣd / mun?+</t>
  </si>
  <si>
    <t xml:space="preserve">ya wi ɣaδa-qati noɣd / i+ / ya stul-qati noɣd / i+</t>
  </si>
  <si>
    <t xml:space="preserve">umi+ // umi*</t>
  </si>
  <si>
    <t xml:space="preserve">шугнанское</t>
  </si>
  <si>
    <t xml:space="preserve">shg / gaх̌t</t>
  </si>
  <si>
    <t xml:space="preserve">shg</t>
  </si>
  <si>
    <t xml:space="preserve">He is spinning in the chair</t>
  </si>
  <si>
    <t xml:space="preserve">он вращается на стуле</t>
  </si>
  <si>
    <t xml:space="preserve">стул вращался /Карамшо вращался на стуле (ред)</t>
  </si>
  <si>
    <t xml:space="preserve">balon noɣdi</t>
  </si>
  <si>
    <t xml:space="preserve">azum stulter noɣd / mun+</t>
  </si>
  <si>
    <t xml:space="preserve">ya stul-qati noɣd / i+</t>
  </si>
  <si>
    <t xml:space="preserve">to be stubborn; to be lazy</t>
  </si>
  <si>
    <t xml:space="preserve">to stare intently; to devour with one's eyes, to gawk</t>
  </si>
  <si>
    <t xml:space="preserve">no / tut ar mun kaɣma čas - ты на меня косо смотришь</t>
  </si>
  <si>
    <t xml:space="preserve">kaɣma čas - косо смотреть</t>
  </si>
  <si>
    <t xml:space="preserve">nimīdōw</t>
  </si>
  <si>
    <t xml:space="preserve">to become visible (in the distance)</t>
  </si>
  <si>
    <t xml:space="preserve">показываться, казаться, виднеться</t>
  </si>
  <si>
    <t xml:space="preserve">to seem</t>
  </si>
  <si>
    <t xml:space="preserve">показаться</t>
  </si>
  <si>
    <t xml:space="preserve">It seemed to me someone knocked on the door</t>
  </si>
  <si>
    <t xml:space="preserve">мне показалось, что кто-то постучал в дверь</t>
  </si>
  <si>
    <t xml:space="preserve">показался наш дом / Мне показалось, что кто-то шуршал </t>
  </si>
  <si>
    <t xml:space="preserve">bad context (dat subject)</t>
  </si>
  <si>
    <t xml:space="preserve">???</t>
  </si>
  <si>
    <t xml:space="preserve">murd das nimoyd idi ya iktari nawžad / i+</t>
  </si>
  <si>
    <t xml:space="preserve">biyor muri nimoyd yati yod / biyore+</t>
  </si>
  <si>
    <t xml:space="preserve">nimoydōw</t>
  </si>
  <si>
    <t xml:space="preserve">murd das nimoyd pa divi arčizca taqtaq </t>
  </si>
  <si>
    <t xml:space="preserve">говорить на языке жестов</t>
  </si>
  <si>
    <t xml:space="preserve">to sour (about milk)</t>
  </si>
  <si>
    <t xml:space="preserve">квасить, ставить молоко скисать</t>
  </si>
  <si>
    <t xml:space="preserve">She curdled the milk</t>
  </si>
  <si>
    <t xml:space="preserve">она сквасила молоко</t>
  </si>
  <si>
    <t xml:space="preserve">payum nimošd / biyorum mis pay nimost (tr) / ya pay nimozdi / nimozǰak sut / </t>
  </si>
  <si>
    <t xml:space="preserve">pst + sut</t>
  </si>
  <si>
    <t xml:space="preserve">nimošt</t>
  </si>
  <si>
    <t xml:space="preserve">payum nimoyd / tr; ya nimosti - / yam um pay nimosti - уже готов кефир / no / ya az mu parδawd</t>
  </si>
  <si>
    <t xml:space="preserve">parδawd - подражать</t>
  </si>
  <si>
    <t xml:space="preserve">nēstōw</t>
  </si>
  <si>
    <t xml:space="preserve">to sit, to sit down, to wait</t>
  </si>
  <si>
    <t xml:space="preserve">сидеть, садиться, пребывать, останавливаться (на постой)</t>
  </si>
  <si>
    <t xml:space="preserve">сидеть, ждать</t>
  </si>
  <si>
    <t xml:space="preserve">She is sitting on the chair; he is waiting for us</t>
  </si>
  <si>
    <t xml:space="preserve">она сидит на стуле; он ждет нас</t>
  </si>
  <si>
    <t xml:space="preserve">Саида села за стол (Саида сидела за столом)</t>
  </si>
  <si>
    <t xml:space="preserve">Saida stol xiz nestin vad / Saida biyor kendir nāst / i* </t>
  </si>
  <si>
    <t xml:space="preserve">azum nast / mun?+</t>
  </si>
  <si>
    <t xml:space="preserve">ya stul-ti nāst / yi+</t>
  </si>
  <si>
    <t xml:space="preserve">ya stul-tir nāst / i* / ya stul-ti nöst</t>
  </si>
  <si>
    <t xml:space="preserve">waδan … / ufaf*</t>
  </si>
  <si>
    <t xml:space="preserve">to drown</t>
  </si>
  <si>
    <t xml:space="preserve">тонуть </t>
  </si>
  <si>
    <t xml:space="preserve">He drowned in the water</t>
  </si>
  <si>
    <t xml:space="preserve">он утонул в воде</t>
  </si>
  <si>
    <r>
      <rPr>
        <sz val="14"/>
        <color rgb="FF000000"/>
        <rFont val="Arial"/>
        <family val="0"/>
        <charset val="1"/>
      </rPr>
      <t xml:space="preserve">as light verb with non-verbal component </t>
    </r>
    <r>
      <rPr>
        <i val="true"/>
        <sz val="14"/>
        <color rgb="FF000000"/>
        <rFont val="Arial"/>
        <family val="0"/>
        <charset val="1"/>
      </rPr>
      <t xml:space="preserve">ɣut (погружение, ныряние)</t>
    </r>
  </si>
  <si>
    <t xml:space="preserve">um mošin balon nāst (лопнуло)</t>
  </si>
  <si>
    <t xml:space="preserve">azum ɣut nāst  / mun*</t>
  </si>
  <si>
    <t xml:space="preserve">ya ar х̌ac ɣut nāst / i*</t>
  </si>
  <si>
    <t xml:space="preserve">ya ɣ̌ut nast / ya ɣut nöst / </t>
  </si>
  <si>
    <t xml:space="preserve">waδan nast / uf*</t>
  </si>
  <si>
    <t xml:space="preserve">nēwdōw</t>
  </si>
  <si>
    <t xml:space="preserve">to cry</t>
  </si>
  <si>
    <t xml:space="preserve">плакать</t>
  </si>
  <si>
    <t xml:space="preserve">He is crying a lot</t>
  </si>
  <si>
    <t xml:space="preserve">он сильно плачет</t>
  </si>
  <si>
    <t xml:space="preserve">Мальчик громко плакал</t>
  </si>
  <si>
    <t xml:space="preserve">ɣaδabuci xaх̌aθ niwd</t>
  </si>
  <si>
    <t xml:space="preserve">azum niwd / mun+</t>
  </si>
  <si>
    <t xml:space="preserve">ya-yi xaх̌aθ nêwd</t>
  </si>
  <si>
    <t xml:space="preserve">ya xaх̌aθ newd / yi*</t>
  </si>
  <si>
    <t xml:space="preserve">waδan xaxaθ newd / uf+</t>
  </si>
  <si>
    <t xml:space="preserve">nаwōzdōw</t>
  </si>
  <si>
    <t xml:space="preserve">to play a musical instrument</t>
  </si>
  <si>
    <t xml:space="preserve">играть на музыкальном инструменте</t>
  </si>
  <si>
    <t xml:space="preserve">He is playing the rabab</t>
  </si>
  <si>
    <t xml:space="preserve">он играет на гитаре</t>
  </si>
  <si>
    <t xml:space="preserve">Карамшо играл на гитаре</t>
  </si>
  <si>
    <t xml:space="preserve">K. Yi gitar-tir nawozd</t>
  </si>
  <si>
    <t xml:space="preserve">azum newozd / mun+</t>
  </si>
  <si>
    <t xml:space="preserve">ya-yi rabob-ti niwoδd</t>
  </si>
  <si>
    <t xml:space="preserve">umi rabob-ti niwoδd</t>
  </si>
  <si>
    <t xml:space="preserve">ya rabob-tir niwozd / yi+</t>
  </si>
  <si>
    <t xml:space="preserve">waδan + / uf+</t>
  </si>
  <si>
    <t xml:space="preserve">to subside, to diminish (about swelling, etc.)</t>
  </si>
  <si>
    <t xml:space="preserve">yuzum nixawst (грядки) - расширять </t>
  </si>
  <si>
    <t xml:space="preserve">_=xaystow</t>
  </si>
  <si>
    <t xml:space="preserve">nixawst</t>
  </si>
  <si>
    <t xml:space="preserve">no / nixiz(δ)dow - проглатывать / azum guх̌t nixizd</t>
  </si>
  <si>
    <t xml:space="preserve">raxix̆tōw</t>
  </si>
  <si>
    <t xml:space="preserve">to collapse, to crumble</t>
  </si>
  <si>
    <t xml:space="preserve">обрушиваться, рушиться, обваливаться</t>
  </si>
  <si>
    <t xml:space="preserve">обвалиться</t>
  </si>
  <si>
    <t xml:space="preserve">Our house collapsed</t>
  </si>
  <si>
    <t xml:space="preserve">наш дом обвалился</t>
  </si>
  <si>
    <t xml:space="preserve">Дом обвалился во время землетрясения</t>
  </si>
  <si>
    <t xml:space="preserve">zaminǰombindir ya čod raxuxt </t>
  </si>
  <si>
    <t xml:space="preserve">maš čed raxuх̌t / ya raxuxt / dewol / i*</t>
  </si>
  <si>
    <t xml:space="preserve">čed raxuх̌t / divor raxuxt / ya / i*</t>
  </si>
  <si>
    <t xml:space="preserve">to step on; to crush</t>
  </si>
  <si>
    <t xml:space="preserve">наступить / раздавить</t>
  </si>
  <si>
    <t xml:space="preserve">Низора наступила Мадине на ногу</t>
  </si>
  <si>
    <t xml:space="preserve">niδēwdōw</t>
  </si>
  <si>
    <t xml:space="preserve">to stick, to cling</t>
  </si>
  <si>
    <t xml:space="preserve">приставать, прилепляться, приклеиваться</t>
  </si>
  <si>
    <t xml:space="preserve">прилепляться, приклеиваться</t>
  </si>
  <si>
    <t xml:space="preserve">The flatbread stuck to the wall of the tandoor</t>
  </si>
  <si>
    <t xml:space="preserve">лепешка приклеилась к стенке тандыра</t>
  </si>
  <si>
    <t xml:space="preserve">Лепешка прилипла к стенке очага</t>
  </si>
  <si>
    <t xml:space="preserve">ya garδa pa tandur niδawd /*i</t>
  </si>
  <si>
    <t xml:space="preserve">ya garδa pa tandur niδewd / i*</t>
  </si>
  <si>
    <t xml:space="preserve">garδa parδon niδawd / um taranǰ mun δusti niδewd / ya parδon / yi*</t>
  </si>
  <si>
    <t xml:space="preserve">to grab, to grapple</t>
  </si>
  <si>
    <t xml:space="preserve">схватиться</t>
  </si>
  <si>
    <t xml:space="preserve">He grappled with him</t>
  </si>
  <si>
    <t xml:space="preserve">он схватился с ним</t>
  </si>
  <si>
    <t xml:space="preserve">Маджид схватился с Дидором</t>
  </si>
  <si>
    <t xml:space="preserve">maǰid-at didoran paδawd / Maǰid uf-tir niδawd / i*</t>
  </si>
  <si>
    <t xml:space="preserve">azum uf tir niδawd / mun+?</t>
  </si>
  <si>
    <t xml:space="preserve">paδawdow</t>
  </si>
  <si>
    <t xml:space="preserve">ya wi-tir niδewd / i*</t>
  </si>
  <si>
    <t xml:space="preserve">waδan niδawd / uf*</t>
  </si>
  <si>
    <t xml:space="preserve">ya pa wi niδewd / *i</t>
  </si>
  <si>
    <t xml:space="preserve">to start (doing something), to proceed to do something</t>
  </si>
  <si>
    <t xml:space="preserve">начинать (что-л. делать), приступать к чему-л., </t>
  </si>
  <si>
    <t xml:space="preserve">He started working</t>
  </si>
  <si>
    <t xml:space="preserve">он приступил к работе</t>
  </si>
  <si>
    <t xml:space="preserve">yayi fikaθ lak ču xu pa xu kor niδawd / i*</t>
  </si>
  <si>
    <t xml:space="preserve">pa xu korum niδawd / mun um lak ču / mun+</t>
  </si>
  <si>
    <t xml:space="preserve">ya xu kor-tir-i niδavd </t>
  </si>
  <si>
    <t xml:space="preserve">ya zamin kor / waδan zamintir niδawd </t>
  </si>
  <si>
    <t xml:space="preserve">noldōw</t>
  </si>
  <si>
    <t xml:space="preserve">to complain, to whine, to moan</t>
  </si>
  <si>
    <t xml:space="preserve">ныть стонать</t>
  </si>
  <si>
    <t xml:space="preserve">He was whining a lot yesterday</t>
  </si>
  <si>
    <t xml:space="preserve">он вчера много ныл</t>
  </si>
  <si>
    <t xml:space="preserve">Ребенок ныл всю дорогу</t>
  </si>
  <si>
    <t xml:space="preserve">ya das nold idi / ya biyor mis nold / yi+ / </t>
  </si>
  <si>
    <t xml:space="preserve">nold - , bas nol, tu čiz noli</t>
  </si>
  <si>
    <t xml:space="preserve">to toss and turn (in one's sleep)</t>
  </si>
  <si>
    <t xml:space="preserve">ворочаться во сне</t>
  </si>
  <si>
    <t xml:space="preserve">Карамшо всю ночь вертелся во сне</t>
  </si>
  <si>
    <t xml:space="preserve">to plop down, to flop</t>
  </si>
  <si>
    <t xml:space="preserve">to grapple, to fight</t>
  </si>
  <si>
    <t xml:space="preserve">pa sitanum az xu padareх̌t / xu garδayum padarext</t>
  </si>
  <si>
    <t xml:space="preserve">padarext - прислонять (tr)</t>
  </si>
  <si>
    <t xml:space="preserve">paloystōw</t>
  </si>
  <si>
    <t xml:space="preserve">to work, to do (something)</t>
  </si>
  <si>
    <t xml:space="preserve">работать, заниматься</t>
  </si>
  <si>
    <t xml:space="preserve">чем-то заниматься, работать</t>
  </si>
  <si>
    <t xml:space="preserve">He is working in the garage; he is working in the garden</t>
  </si>
  <si>
    <t xml:space="preserve">он работает в гараже; он работает в огороде</t>
  </si>
  <si>
    <t xml:space="preserve">Шодихон работал в гараже </t>
  </si>
  <si>
    <t xml:space="preserve">waδan pa mun das paloyst / uf+ yi+ / ya pa wi paloyst  - украшать / ya pa xu mošin paloyst ɣal</t>
  </si>
  <si>
    <t xml:space="preserve">tut čiz paloysi? Biyorat mis paloyst - вчера тоже работала /ya biyor ar garaхž paloysti /  </t>
  </si>
  <si>
    <t xml:space="preserve">to take care (of someone)</t>
  </si>
  <si>
    <t xml:space="preserve">устраивать, делать, поступать / принимать гостей, , заботиться</t>
  </si>
  <si>
    <t xml:space="preserve">to take care of someone, to treat (guests)</t>
  </si>
  <si>
    <t xml:space="preserve">заботиться о ком-то, угощать (часто про гостя)</t>
  </si>
  <si>
    <t xml:space="preserve">Yesterday I treated those guests well</t>
  </si>
  <si>
    <t xml:space="preserve">я вчера хорошо угостил этих гостей</t>
  </si>
  <si>
    <t xml:space="preserve">Наджиба заботилась о нем</t>
  </si>
  <si>
    <t xml:space="preserve">azum pa uf memōnen bašandat paloyst - хорошо угостил</t>
  </si>
  <si>
    <t xml:space="preserve">to click (with the tongue)</t>
  </si>
  <si>
    <t xml:space="preserve">bas šitaqt / ya-yi das šitaqt / xu ingaxten šitaqon (чем-то - tr)</t>
  </si>
  <si>
    <t xml:space="preserve">azum šitaqt / mun+</t>
  </si>
  <si>
    <t xml:space="preserve">šitaqtow - щелкать языком, пальцами, жвачкой</t>
  </si>
  <si>
    <t xml:space="preserve"> no/ šitaqtow - tut čiz šitaqi / ya-yi šitaqt</t>
  </si>
  <si>
    <t xml:space="preserve">to jump, to leap up; to dart</t>
  </si>
  <si>
    <t xml:space="preserve">no / ya das paraх̌t kixt idi (на самом деле не знат, а болтает)</t>
  </si>
  <si>
    <t xml:space="preserve">waδan parax ču</t>
  </si>
  <si>
    <t xml:space="preserve">paraх̌t (čigow)</t>
  </si>
  <si>
    <t xml:space="preserve">partōw</t>
  </si>
  <si>
    <t xml:space="preserve">to flutter; to shake off; to flap wings</t>
  </si>
  <si>
    <t xml:space="preserve">to flap, to twitch (about a bird)</t>
  </si>
  <si>
    <t xml:space="preserve">The dog caught a bird and it is flapping its wings</t>
  </si>
  <si>
    <t xml:space="preserve">собака поймала птицу и она бьет крыльями</t>
  </si>
  <si>
    <t xml:space="preserve">kud az um waδič inǰuvd, ya-yi part +</t>
  </si>
  <si>
    <t xml:space="preserve">waδan part / ufaf+</t>
  </si>
  <si>
    <t xml:space="preserve">no - only araх̌t</t>
  </si>
  <si>
    <t xml:space="preserve">parwiх̌tōw</t>
  </si>
  <si>
    <t xml:space="preserve">to slip off (from wineskin while swimming); to touch, to meddle, to be interested</t>
  </si>
  <si>
    <t xml:space="preserve">1) соскальзывать (с меха при плавании); 2) касаться, вмешиваться, интересоваться</t>
  </si>
  <si>
    <t xml:space="preserve">to slip off (from wineskin while swimming)</t>
  </si>
  <si>
    <t xml:space="preserve"> соскальзывать (с меха при плавании)</t>
  </si>
  <si>
    <t xml:space="preserve">She slipped off the wineskin while swimming</t>
  </si>
  <si>
    <t xml:space="preserve">она соскользнула с бурдюка при плаваньи (мешок из шкуры животного)</t>
  </si>
  <si>
    <t xml:space="preserve">ya az zinoctir (zinoc - меха) paröxt / waδan paraх̌t</t>
  </si>
  <si>
    <t xml:space="preserve">to get ill again (relapse of illness)</t>
  </si>
  <si>
    <t xml:space="preserve">yid az kasali parxtawǰi / бледный, бредит, болячки / waδan fukaθ parх̌tawǰ </t>
  </si>
  <si>
    <t xml:space="preserve">parxtawc  - про болячки типа герпеса</t>
  </si>
  <si>
    <t xml:space="preserve">parɣustow</t>
  </si>
  <si>
    <t xml:space="preserve">to hit, to strike</t>
  </si>
  <si>
    <t xml:space="preserve">избивать, бить, ударять</t>
  </si>
  <si>
    <t xml:space="preserve">to beat up</t>
  </si>
  <si>
    <t xml:space="preserve">избивать</t>
  </si>
  <si>
    <t xml:space="preserve">He beat the dog</t>
  </si>
  <si>
    <t xml:space="preserve">он избил собаку</t>
  </si>
  <si>
    <t xml:space="preserve">Маджид избил Ахмада / Маджид ударил по стене кулаком </t>
  </si>
  <si>
    <t xml:space="preserve">Maǰdii az Ahmad parɣost / </t>
  </si>
  <si>
    <t xml:space="preserve">azum az Ahmad parɣost / mun+</t>
  </si>
  <si>
    <t xml:space="preserve">про людей / животных</t>
  </si>
  <si>
    <t xml:space="preserve">ya az wi parɣusti / TR</t>
  </si>
  <si>
    <t xml:space="preserve">azum awqot parɣust / mun+ / TR</t>
  </si>
  <si>
    <t xml:space="preserve">про еду</t>
  </si>
  <si>
    <t xml:space="preserve">ya az wi parɣosti / </t>
  </si>
  <si>
    <t xml:space="preserve">waδan az wi parɣost / uf*</t>
  </si>
  <si>
    <t xml:space="preserve">pāxctow / pāɣdow</t>
  </si>
  <si>
    <t xml:space="preserve">pāxctōw</t>
  </si>
  <si>
    <t xml:space="preserve">to be ill, to suffer, to endure</t>
  </si>
  <si>
    <t xml:space="preserve">тяжело болеть, страдать, переболеть</t>
  </si>
  <si>
    <t xml:space="preserve">be ill/bear/endure</t>
  </si>
  <si>
    <t xml:space="preserve">She was seriously ill and died; she endured the flu</t>
  </si>
  <si>
    <t xml:space="preserve">она тяжело болела и умерла; она перенесла грипп</t>
  </si>
  <si>
    <t xml:space="preserve">Сафина тяжело болела / переболела гриппом</t>
  </si>
  <si>
    <t xml:space="preserve">ya das paxsti / ya-yi das paxsti bad mug / ya-yi grip paxst</t>
  </si>
  <si>
    <t xml:space="preserve">umi paxst+</t>
  </si>
  <si>
    <t xml:space="preserve">ya darozi paxsti / ya az gripi paxst</t>
  </si>
  <si>
    <t xml:space="preserve">waδan mis pāxst / ufaf mis paxst+</t>
  </si>
  <si>
    <t xml:space="preserve">pāxst</t>
  </si>
  <si>
    <t xml:space="preserve">pēxtōw</t>
  </si>
  <si>
    <t xml:space="preserve">to ripen, to bake</t>
  </si>
  <si>
    <t xml:space="preserve">вариться, поспевать</t>
  </si>
  <si>
    <t xml:space="preserve">to ripen, to be baked; fig. to suffer from heat</t>
  </si>
  <si>
    <t xml:space="preserve">поспевать, испекаться; перен. умирать от жары</t>
  </si>
  <si>
    <t xml:space="preserve">The apple ripened; I’m sufferring from the heat</t>
  </si>
  <si>
    <t xml:space="preserve">яблоко созрело; я умираю от жары</t>
  </si>
  <si>
    <t xml:space="preserve">Это яблоко созрело / Этот пирог испекся</t>
  </si>
  <si>
    <t xml:space="preserve">про человека: умирать от жары</t>
  </si>
  <si>
    <t xml:space="preserve">mown pext / noš pext / mun garδa peх̌t </t>
  </si>
  <si>
    <t xml:space="preserve">az garmiyum pext / paxt(f) / mun*</t>
  </si>
  <si>
    <t xml:space="preserve">ya mawn peх̌t / i*</t>
  </si>
  <si>
    <t xml:space="preserve">azum peх̌t az garmi / mun*</t>
  </si>
  <si>
    <t xml:space="preserve">biyoran garδa pöxt / ya pöxt / i*</t>
  </si>
  <si>
    <t xml:space="preserve">azum pöxt az garmi / mun*</t>
  </si>
  <si>
    <t xml:space="preserve">pidōw</t>
  </si>
  <si>
    <t xml:space="preserve">to rot; to blacken (bruise); to sour</t>
  </si>
  <si>
    <t xml:space="preserve">гнить</t>
  </si>
  <si>
    <t xml:space="preserve">гнить; чернеть (про синяк)</t>
  </si>
  <si>
    <t xml:space="preserve">The apple rotted; my leg turned black (bruised); The milk soured</t>
  </si>
  <si>
    <t xml:space="preserve">яблоко сгнило; моя нога почернела (появился синяк); молоко прокисло</t>
  </si>
  <si>
    <t xml:space="preserve">Это яблоко сгнило</t>
  </si>
  <si>
    <t xml:space="preserve">Marhabo:+чернеть про синяк</t>
  </si>
  <si>
    <t xml:space="preserve">mewa pud / mawn pad i* / mun pöθ pod (синяк на ноге) </t>
  </si>
  <si>
    <t xml:space="preserve">yim pud / pad / puǰ paǰ / ya mawn pūd / </t>
  </si>
  <si>
    <t xml:space="preserve">to curdle</t>
  </si>
  <si>
    <t xml:space="preserve">прокисать (о молоке)</t>
  </si>
  <si>
    <t xml:space="preserve">to sour</t>
  </si>
  <si>
    <t xml:space="preserve">прокисать</t>
  </si>
  <si>
    <t xml:space="preserve">The milk soured</t>
  </si>
  <si>
    <t xml:space="preserve">молоко прокисло</t>
  </si>
  <si>
    <t xml:space="preserve">это молоко прокисло</t>
  </si>
  <si>
    <t xml:space="preserve">mun х̌uvd pod /  ya pic - pf</t>
  </si>
  <si>
    <t xml:space="preserve">mun х̌uvd pud / </t>
  </si>
  <si>
    <t xml:space="preserve">to suffer, to be in pain</t>
  </si>
  <si>
    <t xml:space="preserve">parūstōw</t>
  </si>
  <si>
    <t xml:space="preserve">to get torn apart</t>
  </si>
  <si>
    <t xml:space="preserve">разорваться</t>
  </si>
  <si>
    <t xml:space="preserve">to bleed (from nose)</t>
  </si>
  <si>
    <t xml:space="preserve">течь про кровь из носа</t>
  </si>
  <si>
    <t xml:space="preserve">My nose started bleeding</t>
  </si>
  <si>
    <t xml:space="preserve">у меня пошла кровь из носа</t>
  </si>
  <si>
    <t xml:space="preserve">Моя рубашка порвалась</t>
  </si>
  <si>
    <t xml:space="preserve">Sarkori: течь (про кровь из носа)</t>
  </si>
  <si>
    <t xml:space="preserve">mun tar noʒ xum paröst</t>
  </si>
  <si>
    <t xml:space="preserve">xum parust - кровь из носа / muna tar mu noʒ xum parust  / </t>
  </si>
  <si>
    <t xml:space="preserve">pirmirdow</t>
  </si>
  <si>
    <t xml:space="preserve">to wither</t>
  </si>
  <si>
    <t xml:space="preserve">вянуть</t>
  </si>
  <si>
    <t xml:space="preserve">only participle pirmirwcin</t>
  </si>
  <si>
    <t xml:space="preserve">ya vaz pirmiwcin / waδan pirmiwcin</t>
  </si>
  <si>
    <t xml:space="preserve">parmirʒin - слабый</t>
  </si>
  <si>
    <t xml:space="preserve">no - only ziyuxt, ramid - rsh</t>
  </si>
  <si>
    <t xml:space="preserve">pirštow </t>
  </si>
  <si>
    <t xml:space="preserve">pirštōw</t>
  </si>
  <si>
    <t xml:space="preserve">to sneeze</t>
  </si>
  <si>
    <t xml:space="preserve">чихать</t>
  </si>
  <si>
    <t xml:space="preserve">I sneezed</t>
  </si>
  <si>
    <t xml:space="preserve">я чихнул</t>
  </si>
  <si>
    <t xml:space="preserve">Маджид чихнул</t>
  </si>
  <si>
    <t xml:space="preserve">ya maw piršt / munum piršt / uf+</t>
  </si>
  <si>
    <t xml:space="preserve">ya kasal sat xu piršt xu piršt  / ya biyor kata ruzat piršt xu piršt </t>
  </si>
  <si>
    <t xml:space="preserve">ufaf mis piršt ?+</t>
  </si>
  <si>
    <t xml:space="preserve">to sit down</t>
  </si>
  <si>
    <t xml:space="preserve">Шодихон вернулся в Рушан и снова начал заниматься лингвистикой</t>
  </si>
  <si>
    <t xml:space="preserve">to be destined</t>
  </si>
  <si>
    <t xml:space="preserve">no / tar ikid awola suδǰ -  так вот это суждено</t>
  </si>
  <si>
    <t xml:space="preserve">pišidōw</t>
  </si>
  <si>
    <t xml:space="preserve">to console oneself; to entertain, to distract, to play</t>
  </si>
  <si>
    <t xml:space="preserve">She is playing with dolls</t>
  </si>
  <si>
    <t xml:space="preserve">она развлекается с куклами</t>
  </si>
  <si>
    <t xml:space="preserve">Маленькая девочка развлекалась  куклами / Она отлынивала от работы</t>
  </si>
  <si>
    <t xml:space="preserve">чаще используется переходный</t>
  </si>
  <si>
    <t xml:space="preserve">ya das pišawont az xu (не хочет работать и так понемногу что-то делает) / ya pa bozaygarak az xu pišawon / ya pa bz pišudi / </t>
  </si>
  <si>
    <t xml:space="preserve">azum pišud / munum+ /umi+</t>
  </si>
  <si>
    <t xml:space="preserve">maš az xu pišawan - себя занимать / tr / ya az xu bozayigarak qati pišawd</t>
  </si>
  <si>
    <t xml:space="preserve">patxust čīgōw</t>
  </si>
  <si>
    <t xml:space="preserve">to smoke, to smolder; to tease, to cling</t>
  </si>
  <si>
    <t xml:space="preserve">to smoke</t>
  </si>
  <si>
    <t xml:space="preserve">дымить</t>
  </si>
  <si>
    <t xml:space="preserve">The stove is smoking heavily</t>
  </si>
  <si>
    <t xml:space="preserve">печка сильно дымит</t>
  </si>
  <si>
    <t xml:space="preserve">patxust kixt / yim pečka patxust kixt - дымит</t>
  </si>
  <si>
    <t xml:space="preserve">paδidōw</t>
  </si>
  <si>
    <t xml:space="preserve">to burn, to dry out; to grieve; to swelter; to boil</t>
  </si>
  <si>
    <t xml:space="preserve">загораться, зажигаться ( 2) засыхать, гореть (о хлебах, травах) 3) огорчаться, скорбеть, горевать, изводиться от горя 4) париться, изнывать от жары, изнемогать от жары 5) кипеть, гореть, спориться (о быстрой работе)</t>
  </si>
  <si>
    <t xml:space="preserve">to burn, to dry out; to grieve; to suffer from heat</t>
  </si>
  <si>
    <t xml:space="preserve">сгорать, засыхать; горевать</t>
  </si>
  <si>
    <t xml:space="preserve">The grass dried out from heat; she grieved for her son; I suffered from the heat</t>
  </si>
  <si>
    <t xml:space="preserve">трава засохла от жары; она горевала из-за сына; я изнывал от жары</t>
  </si>
  <si>
    <t xml:space="preserve">Его одежда загорелась / мать горевала по сыну</t>
  </si>
  <si>
    <t xml:space="preserve">ya deraxt paδed / ya mošin paδed / woх̌ paδed az garmi</t>
  </si>
  <si>
    <t xml:space="preserve">ya um-ǰat paδed / azum um-ǰat paδed / mun* / azum paδed az garmi</t>
  </si>
  <si>
    <t xml:space="preserve">yoc paδid / х̌ac ar mu paδed / i*</t>
  </si>
  <si>
    <t xml:space="preserve">azum parwos paδed / mun* / paδedum / mun*</t>
  </si>
  <si>
    <t xml:space="preserve">to swelter; to boil</t>
  </si>
  <si>
    <t xml:space="preserve">to suffer from heat</t>
  </si>
  <si>
    <t xml:space="preserve">изнывать от жары</t>
  </si>
  <si>
    <t xml:space="preserve">I suffered from the heat</t>
  </si>
  <si>
    <t xml:space="preserve">я изнывал от жары</t>
  </si>
  <si>
    <t xml:space="preserve">изнывать от жары - да, про работу - нет</t>
  </si>
  <si>
    <t xml:space="preserve">5 obs</t>
  </si>
  <si>
    <t xml:space="preserve">azum paδed az garmi</t>
  </si>
  <si>
    <t xml:space="preserve">paδedum / mun*</t>
  </si>
  <si>
    <t xml:space="preserve">paδavdōw</t>
  </si>
  <si>
    <t xml:space="preserve">приставать, прилипать, приникать, вникать</t>
  </si>
  <si>
    <t xml:space="preserve">to stick</t>
  </si>
  <si>
    <t xml:space="preserve">приклеиться</t>
  </si>
  <si>
    <t xml:space="preserve">The flatbread stuck to the tandoor wall; the rag stuck to the stove</t>
  </si>
  <si>
    <t xml:space="preserve">лепешка приклеилась к стенке тандыра; тряпка приклеилась к печке</t>
  </si>
  <si>
    <t xml:space="preserve">чашка прилипла к столу / жвачка прилипла к обуви</t>
  </si>
  <si>
    <t xml:space="preserve">yim garδa pa arδön paδafst / yim čiz pa di paδafst / yim ǰōl - тряпка pa im pečka paδavč / yi*</t>
  </si>
  <si>
    <t xml:space="preserve">to catch (about illness), to get infected</t>
  </si>
  <si>
    <t xml:space="preserve">приставать, прилипать, приникать, вникать / пристал (про человека)</t>
  </si>
  <si>
    <t xml:space="preserve">приставать (о заразе, болезни), заражаться</t>
  </si>
  <si>
    <t xml:space="preserve">You caught the flu from me</t>
  </si>
  <si>
    <t xml:space="preserve">грипп от меня к тебе пристал</t>
  </si>
  <si>
    <t xml:space="preserve">кашель ко мне пристал</t>
  </si>
  <si>
    <t xml:space="preserve">yid girip az mun pa ta paδafč / </t>
  </si>
  <si>
    <t xml:space="preserve">to fight, to start doing</t>
  </si>
  <si>
    <t xml:space="preserve">to fight, to scuffle</t>
  </si>
  <si>
    <t xml:space="preserve">драться, сцепляться</t>
  </si>
  <si>
    <t xml:space="preserve">He fought with him</t>
  </si>
  <si>
    <t xml:space="preserve">он с ним сцепился</t>
  </si>
  <si>
    <t xml:space="preserve">Карамшо приставал к Саиде / Карамшо надоедал  Саиде</t>
  </si>
  <si>
    <t xml:space="preserve">tu čiz pa mun paδavč? Ya pa mun paδavč / i*</t>
  </si>
  <si>
    <t xml:space="preserve">ufaf*</t>
  </si>
  <si>
    <t xml:space="preserve">pultow (paltow)</t>
  </si>
  <si>
    <t xml:space="preserve">puldōw</t>
  </si>
  <si>
    <t xml:space="preserve">to glow dimly, to glimmer; to shine, to flicker</t>
  </si>
  <si>
    <t xml:space="preserve">гореть, светить; 2) поблескивать, блестеть, мерцать 3) слабо видеть (о глазах)</t>
  </si>
  <si>
    <t xml:space="preserve">burn slightly, glimmer; 2) поблескивать, блестеть, мерцать</t>
  </si>
  <si>
    <t xml:space="preserve">The kettle is shining; stars are flickering; the bulb is glowing weakly</t>
  </si>
  <si>
    <t xml:space="preserve">чайник блестит; звезды мерцают; лампочка слабо светит</t>
  </si>
  <si>
    <t xml:space="preserve">свечка горела на столе</t>
  </si>
  <si>
    <t xml:space="preserve">ya čaynak das pald / xir palt / xir pal (свет)</t>
  </si>
  <si>
    <t xml:space="preserve">ya lampočka balya pald/ ya-yi biyor balya pald+</t>
  </si>
  <si>
    <t xml:space="preserve">yim oynak palt / maδ xitorǰen palan</t>
  </si>
  <si>
    <t xml:space="preserve">pald - про зерклао</t>
  </si>
  <si>
    <t xml:space="preserve">yim lampočka pald / yid mun čila pald - про кольцо / ya lampočka toqtir paldi / i+</t>
  </si>
  <si>
    <t xml:space="preserve">to fool around, to tease, to flirt</t>
  </si>
  <si>
    <t xml:space="preserve">taxct</t>
  </si>
  <si>
    <t xml:space="preserve">ср 209</t>
  </si>
  <si>
    <t xml:space="preserve">to cluck, to caw</t>
  </si>
  <si>
    <t xml:space="preserve">qarɣt = qart</t>
  </si>
  <si>
    <t xml:space="preserve">qart</t>
  </si>
  <si>
    <t xml:space="preserve">qartōw, qarɣtōw</t>
  </si>
  <si>
    <t xml:space="preserve">to croak (crow)</t>
  </si>
  <si>
    <t xml:space="preserve">каркать</t>
  </si>
  <si>
    <t xml:space="preserve">The crow croaked</t>
  </si>
  <si>
    <t xml:space="preserve">ворона каркала</t>
  </si>
  <si>
    <t xml:space="preserve">Ворона каркнула</t>
  </si>
  <si>
    <t xml:space="preserve">ya ɣ̌urn qart / ya-yi biyor qart</t>
  </si>
  <si>
    <t xml:space="preserve">yid xurn qart xu qart / ya х̌ab qarti / stiq sut xu rīd / -застыл и остался, или увидел кого-то и замер -az mun wint xu stiq sut</t>
  </si>
  <si>
    <t xml:space="preserve">qartow, kiraх̌t - про ворону</t>
  </si>
  <si>
    <t xml:space="preserve">to fly</t>
  </si>
  <si>
    <t xml:space="preserve">rawext</t>
  </si>
  <si>
    <t xml:space="preserve">qilāptow (qalāptow)</t>
  </si>
  <si>
    <t xml:space="preserve">qileptōw</t>
  </si>
  <si>
    <t xml:space="preserve">to rummage</t>
  </si>
  <si>
    <t xml:space="preserve">рыться, искать / опускать руку в воду?</t>
  </si>
  <si>
    <t xml:space="preserve">шарить</t>
  </si>
  <si>
    <t xml:space="preserve">Why are you rummaging in my bag?</t>
  </si>
  <si>
    <t xml:space="preserve">что ты шаришься в моей сумке?</t>
  </si>
  <si>
    <t xml:space="preserve">Сафина рылась по шкафам / Сафина опустила руку в воду</t>
  </si>
  <si>
    <t xml:space="preserve">про воду нет</t>
  </si>
  <si>
    <t xml:space="preserve">ya xurd das qilapt - болтает что-то сам с собой / ar xamir qilapt - возится (ребенок) ar х̌ac qilapt - шарить в воде / ar šikaf qilapt</t>
  </si>
  <si>
    <t xml:space="preserve">ar mun sumka čiz qilapi?  / в воду нет</t>
  </si>
  <si>
    <t xml:space="preserve">ɣigawd - жевать (коза траву, собака) kud az di maxson ɣigawd / ɣawöɣ - ar tut ɣavöɣ - полость дыра в дереве</t>
  </si>
  <si>
    <t xml:space="preserve">to mess with something, to fiddle about</t>
  </si>
  <si>
    <t xml:space="preserve">возиться заниматься</t>
  </si>
  <si>
    <t xml:space="preserve">чем-то заниматься, возиться</t>
  </si>
  <si>
    <t xml:space="preserve">The child is messing with the dough; the child is poking in the soup (not eating properly); he is fiddling about in the garage</t>
  </si>
  <si>
    <t xml:space="preserve">ребенок возится с тестом; ребенок ковыряется в супе (не ест нормально); он возится в гараже</t>
  </si>
  <si>
    <t xml:space="preserve">Шодихон возился в гараже</t>
  </si>
  <si>
    <t xml:space="preserve">ya-yi biyor das qilepč, ičizaθ navuǰ</t>
  </si>
  <si>
    <t xml:space="preserve">ковыряться (в супе), не есть нормально (не хочется) / bas qilapt /  / ya tar garaž qilapt / biyori ya qilepti / b tar g qilepti</t>
  </si>
  <si>
    <t xml:space="preserve">to make up, to mumble</t>
  </si>
  <si>
    <t xml:space="preserve">3) изобретать на ходу</t>
  </si>
  <si>
    <t xml:space="preserve">выдумывать, изобретать на ходу; мямлить, бубнить под нос</t>
  </si>
  <si>
    <t xml:space="preserve">He’s always making things up</t>
  </si>
  <si>
    <t xml:space="preserve">он все времы сочиняет</t>
  </si>
  <si>
    <t xml:space="preserve">(во время презентации например)</t>
  </si>
  <si>
    <t xml:space="preserve">еще мямлить, говорить себе под нос</t>
  </si>
  <si>
    <t xml:space="preserve">говорить невнятно / ya-yi qilapt / сочинять tu ar fuk čizaθ qilapi </t>
  </si>
  <si>
    <t xml:space="preserve">waδan qilept xu qilept xu / ufaf qilept+</t>
  </si>
  <si>
    <t xml:space="preserve">qirθtōw</t>
  </si>
  <si>
    <t xml:space="preserve">to pant, to sigh</t>
  </si>
  <si>
    <t xml:space="preserve">тяжело дышать; вздыхать, охать</t>
  </si>
  <si>
    <t xml:space="preserve">to wiggle (swaddled baby); to squirm; to work with effort;</t>
  </si>
  <si>
    <t xml:space="preserve">про запеленутого ребенка: крутиться, когда ему неудобно, пытается выбраться из пеленок; работать с трудом, тяжело</t>
  </si>
  <si>
    <t xml:space="preserve">The baby was squirming and squirming in the swaddle and got out</t>
  </si>
  <si>
    <t xml:space="preserve">ребенок крутился крутился (в пеленках), выбрался</t>
  </si>
  <si>
    <t xml:space="preserve">M: про ребенка, крутиться, когда ему неудобно, пытается выбраться из пеленок, S: +работать с трудом, тяжело</t>
  </si>
  <si>
    <t xml:space="preserve">ya-yi das qirθt  / qirθtum qirθtum at fireptum - стараться, ребенок крутится когда ему неудобно</t>
  </si>
  <si>
    <t xml:space="preserve">azum kirθt / munum+ (qurθt masc)</t>
  </si>
  <si>
    <t xml:space="preserve">ДРУГОЕ</t>
  </si>
  <si>
    <t xml:space="preserve">yid vaz qirх̌t qirх̌t / про человека от пыли, во время болезни / ya az ɣubori kirх̌t / yayi biyor qirх̌t+</t>
  </si>
  <si>
    <t xml:space="preserve">waδan uf+ // ya qirθt at qiх̌t / yi+ ya kudak qirθt - пытается встать, выпутаться из пеленок ya qirθt at zur δed </t>
  </si>
  <si>
    <t xml:space="preserve">qirх̌tōw -тяжело дышать / qirθt - трудно работать</t>
  </si>
  <si>
    <t xml:space="preserve">to creak, to grate</t>
  </si>
  <si>
    <t xml:space="preserve">qit-qit šīntōw; qiθ-qiθ šīntōw</t>
  </si>
  <si>
    <t xml:space="preserve">to giggle</t>
  </si>
  <si>
    <t xml:space="preserve">хихикать</t>
  </si>
  <si>
    <t xml:space="preserve">They are giggling</t>
  </si>
  <si>
    <t xml:space="preserve">они хихикают</t>
  </si>
  <si>
    <t xml:space="preserve">qiθ-qiθ, tu čiz qiθtqiθi / ya-yi qiθtqiθt šinti / umā - она смеется</t>
  </si>
  <si>
    <t xml:space="preserve">qit qit / ya das qit qiti šint idi / </t>
  </si>
  <si>
    <t xml:space="preserve">ufaf mis qitqit šīnt</t>
  </si>
  <si>
    <t xml:space="preserve">qit qit šīnt</t>
  </si>
  <si>
    <t xml:space="preserve">qīždōw</t>
  </si>
  <si>
    <t xml:space="preserve">to wheeze, to whine, to sob</t>
  </si>
  <si>
    <t xml:space="preserve">to sigh heavily</t>
  </si>
  <si>
    <t xml:space="preserve">тяжело вздыхать</t>
  </si>
  <si>
    <t xml:space="preserve">He got ill and sighs</t>
  </si>
  <si>
    <t xml:space="preserve">он болеет и вздыхает</t>
  </si>
  <si>
    <t xml:space="preserve">ya х̌evdotir qīžd- вздыхать / болеет и вздыхает / ya kasal vad xu qīžd / ya-yi+</t>
  </si>
  <si>
    <t xml:space="preserve">azum qīžd  xuδmandir / munum+</t>
  </si>
  <si>
    <t xml:space="preserve">qultōw</t>
  </si>
  <si>
    <t xml:space="preserve">to gurgle, to churn (butter)</t>
  </si>
  <si>
    <t xml:space="preserve">to gurgle</t>
  </si>
  <si>
    <t xml:space="preserve">булькать</t>
  </si>
  <si>
    <t xml:space="preserve">She is stirring the butter and it’s gurgling; the water is gurgling</t>
  </si>
  <si>
    <t xml:space="preserve">она помешивает масло и оно булькает; вода булькает</t>
  </si>
  <si>
    <t xml:space="preserve">S: complex verb: qulqul čīgōw</t>
  </si>
  <si>
    <t xml:space="preserve">х̌ac qulaqult kixt / ya qult / про течение воды, булькать (медленно) / biyori mis qulquli ču / qulti</t>
  </si>
  <si>
    <t xml:space="preserve">ya ruɣan wištat ya ruɣan qult</t>
  </si>
  <si>
    <t xml:space="preserve">qumtōw, qumqum čīgōw</t>
  </si>
  <si>
    <t xml:space="preserve">to coo (about pigeons)</t>
  </si>
  <si>
    <t xml:space="preserve">to coo (dove), to hoot (owl); to grumble</t>
  </si>
  <si>
    <t xml:space="preserve">ворковать (голубь), ухать (сова); ворчать</t>
  </si>
  <si>
    <t xml:space="preserve">The dove is cooing; she is angry, saying nothing, just grumbling</t>
  </si>
  <si>
    <t xml:space="preserve">голубь воркует; она злится, ничего не говорит, но ворчит</t>
  </si>
  <si>
    <t xml:space="preserve">M: +про сову, злиться и ворчать; S: complex verb: qumqum čīgōw</t>
  </si>
  <si>
    <t xml:space="preserve">х̌acum qumb- зачерпнуть / ya bum das qumbt (сова), ya-yi das qumbt (когда злая и ничего не говорит, но ворчит)</t>
  </si>
  <si>
    <t xml:space="preserve">ya čabud qumt / ya čabud qumqum kixt / biyor mis qumqumi ču / qumti</t>
  </si>
  <si>
    <t xml:space="preserve">waδan qumt / uf+</t>
  </si>
  <si>
    <t xml:space="preserve">qurštōw</t>
  </si>
  <si>
    <t xml:space="preserve">He snored all night</t>
  </si>
  <si>
    <t xml:space="preserve">он всю ночь храпел</t>
  </si>
  <si>
    <t xml:space="preserve">Карамшо храпел всю ночь</t>
  </si>
  <si>
    <t xml:space="preserve">ya-yi to sariθ quršt / munum quršt / ufaf / waδaf+</t>
  </si>
  <si>
    <t xml:space="preserve">qurštow</t>
  </si>
  <si>
    <t xml:space="preserve">ya kati х̌abi quršti </t>
  </si>
  <si>
    <t xml:space="preserve">waδan quršt / uf+</t>
  </si>
  <si>
    <t xml:space="preserve">qurtōw</t>
  </si>
  <si>
    <t xml:space="preserve">to bubble, to rumble (in stomach); </t>
  </si>
  <si>
    <t xml:space="preserve">to growl (partridge), to rumble (stomach)</t>
  </si>
  <si>
    <t xml:space="preserve">бурчать (про куропатку, про живот);</t>
  </si>
  <si>
    <t xml:space="preserve">My stomach is rumbling from hunger; the partridge is chirping</t>
  </si>
  <si>
    <t xml:space="preserve">у меня живот бурчит от голода; куропатка чирикает</t>
  </si>
  <si>
    <t xml:space="preserve">у меня бурчит в животе</t>
  </si>
  <si>
    <t xml:space="preserve">S: complex verb: qurqur čīgōw</t>
  </si>
  <si>
    <t xml:space="preserve">ya zariʒ qurt / mun qeč qurt - от голода / wi noyi qurt  - когда глотаешь / ya xarpeč qurt / ya-yi biyor qurt</t>
  </si>
  <si>
    <t xml:space="preserve">mun qeč biyor das qurd idi / i?+ / ufaf qurt+</t>
  </si>
  <si>
    <t xml:space="preserve">mu quč kurokur kixt / mun quc ar čizca qur qur kixt / kurt+ / tayā nakurdo? Muna mis kurd  / ya xirpič kurkur kixt / kurtI+ </t>
  </si>
  <si>
    <t xml:space="preserve">muna biyori kurti / muna b mun darun qurti / waδ xirpiǰenan kurt / uf+</t>
  </si>
  <si>
    <t xml:space="preserve">to croak (frog)</t>
  </si>
  <si>
    <t xml:space="preserve">The frogs were croaking</t>
  </si>
  <si>
    <t xml:space="preserve">лягушки квакали</t>
  </si>
  <si>
    <t xml:space="preserve">ya xarpeč qurt / ya-yi biyor qurt</t>
  </si>
  <si>
    <t xml:space="preserve">ufaf qurt+</t>
  </si>
  <si>
    <t xml:space="preserve">ya xirpič kurkur kixt / kurtI+ </t>
  </si>
  <si>
    <t xml:space="preserve">waδ xirpiǰenan kurt / uf+</t>
  </si>
  <si>
    <t xml:space="preserve">to grunt, to rumble, to wheeze</t>
  </si>
  <si>
    <t xml:space="preserve">to mumble</t>
  </si>
  <si>
    <t xml:space="preserve">бормотать, мямлить</t>
  </si>
  <si>
    <t xml:space="preserve">What are you mumbling, speak clearly</t>
  </si>
  <si>
    <t xml:space="preserve">что ты бормочешь, говори ясно</t>
  </si>
  <si>
    <t xml:space="preserve">qirθi - tuta čiz qirθi - непонятно говорит, бормочет /  biyor ya mis qirθi</t>
  </si>
  <si>
    <t xml:space="preserve">waδan mis qirθt / uf+</t>
  </si>
  <si>
    <t xml:space="preserve">qirθt</t>
  </si>
  <si>
    <t xml:space="preserve">qusqus čīgōw</t>
  </si>
  <si>
    <t xml:space="preserve">to whisper, to mumble</t>
  </si>
  <si>
    <t xml:space="preserve">to whisper, to talk in secret; to gossip</t>
  </si>
  <si>
    <t xml:space="preserve">секретничать, шептаться</t>
  </si>
  <si>
    <t xml:space="preserve">They’re whispering and gossiping</t>
  </si>
  <si>
    <t xml:space="preserve">они вдвоем шепчутся, секретничают</t>
  </si>
  <si>
    <t xml:space="preserve">секретничать, шептаться; qusqus čīgōw</t>
  </si>
  <si>
    <t xml:space="preserve">qusqus kixt / waδan biyor qusqus ču</t>
  </si>
  <si>
    <t xml:space="preserve">что-то вдвоем обсуждают, секреничают, шепчут</t>
  </si>
  <si>
    <t xml:space="preserve">tu čiz qusqus kini - бормотать / waδ mis qus qus kinan / biyori mis waδ qusqus ču /  qust?*</t>
  </si>
  <si>
    <t xml:space="preserve">они о чем-то шепчутся а ты не слышишь / не понимаешь</t>
  </si>
  <si>
    <t xml:space="preserve">про человека</t>
  </si>
  <si>
    <t xml:space="preserve">qurdōw</t>
  </si>
  <si>
    <t xml:space="preserve">to cluck, to crow</t>
  </si>
  <si>
    <t xml:space="preserve">to cluck; to crow</t>
  </si>
  <si>
    <t xml:space="preserve">The rooster is crowing</t>
  </si>
  <si>
    <t xml:space="preserve">петух кукарекает</t>
  </si>
  <si>
    <t xml:space="preserve">yid čax qurd / ta čax qurdo? Ōn qurd / biyori ya das qurd idi / ya-yi biyor qurdi / waδan qurd / uf+</t>
  </si>
  <si>
    <t xml:space="preserve">qurd</t>
  </si>
  <si>
    <t xml:space="preserve">quždōw</t>
  </si>
  <si>
    <t xml:space="preserve">to gulp, to gargle</t>
  </si>
  <si>
    <t xml:space="preserve">to gulp down</t>
  </si>
  <si>
    <t xml:space="preserve">глотать залпом</t>
  </si>
  <si>
    <t xml:space="preserve">The boy drank his milk in one gulp</t>
  </si>
  <si>
    <t xml:space="preserve">мальчик выпил залпом свое молоко</t>
  </si>
  <si>
    <t xml:space="preserve">глотать (залпом)</t>
  </si>
  <si>
    <t xml:space="preserve">az di čoyi quždum / qužum δod / ya ɣaδabuc az wi х̌uvd quždo / ya biyor yi čoy quždo</t>
  </si>
  <si>
    <t xml:space="preserve">qužd - рошорвское?</t>
  </si>
  <si>
    <t xml:space="preserve">to move with sound</t>
  </si>
  <si>
    <t xml:space="preserve">no / racast wext - yid arar racast wext - тополь (срубили) он упал  /ya ɣac dim yax tir racast wext</t>
  </si>
  <si>
    <t xml:space="preserve">to stomp, to step heavily</t>
  </si>
  <si>
    <t xml:space="preserve">no / ya az wi kudak rumt (TR)</t>
  </si>
  <si>
    <t xml:space="preserve">rumtow</t>
  </si>
  <si>
    <t xml:space="preserve">rambaram sut - про землетрясения - ar čiz ca rambaram sut - что-то там грохочет</t>
  </si>
  <si>
    <t xml:space="preserve">biyor mis rambaram vūd </t>
  </si>
  <si>
    <t xml:space="preserve">čiz tapi</t>
  </si>
  <si>
    <t xml:space="preserve">raxstōw</t>
  </si>
  <si>
    <t xml:space="preserve">to dance, to whirl</t>
  </si>
  <si>
    <t xml:space="preserve">to dance hard</t>
  </si>
  <si>
    <t xml:space="preserve">сильно танцевать, плясать</t>
  </si>
  <si>
    <t xml:space="preserve">She danced so beautifully</t>
  </si>
  <si>
    <t xml:space="preserve">она так красиво плясала </t>
  </si>
  <si>
    <t xml:space="preserve">mašam das raxst / ya-yi biyor raxst / waδan raxst, munum mis raxst+</t>
  </si>
  <si>
    <t xml:space="preserve">yid xu kinora raxst / ya lap xušruy raxsti / </t>
  </si>
  <si>
    <t xml:space="preserve">waδan biyor lap x raxst / uf+</t>
  </si>
  <si>
    <t xml:space="preserve">rīdōw</t>
  </si>
  <si>
    <t xml:space="preserve">to stay, to remain</t>
  </si>
  <si>
    <t xml:space="preserve">I stayed in Khorog</t>
  </si>
  <si>
    <t xml:space="preserve">я остался в Хороге</t>
  </si>
  <si>
    <t xml:space="preserve">Гулборбону осталась в Хороге</t>
  </si>
  <si>
    <t xml:space="preserve">ya rīd / i*</t>
  </si>
  <si>
    <t xml:space="preserve">azum ar D rīd / mun*</t>
  </si>
  <si>
    <t xml:space="preserve">ya pa X. Rīd / i*</t>
  </si>
  <si>
    <t xml:space="preserve">waδan pa X. Rīd. /uf*</t>
  </si>
  <si>
    <t xml:space="preserve">to run away</t>
  </si>
  <si>
    <t xml:space="preserve">убегать</t>
  </si>
  <si>
    <t xml:space="preserve">Сафина испугалась и убежала</t>
  </si>
  <si>
    <t xml:space="preserve">only zibidow</t>
  </si>
  <si>
    <t xml:space="preserve">rawzdōw</t>
  </si>
  <si>
    <t xml:space="preserve">to tremble, to shake</t>
  </si>
  <si>
    <t xml:space="preserve">She was trembling from the cold</t>
  </si>
  <si>
    <t xml:space="preserve">она так тряслась от холода</t>
  </si>
  <si>
    <t xml:space="preserve">ya das rawza kixt az šitoyi / ya-yi biyor rawzd </t>
  </si>
  <si>
    <t xml:space="preserve">azum rawzd / munum +</t>
  </si>
  <si>
    <t xml:space="preserve">rawzdow / rawza kixt</t>
  </si>
  <si>
    <t xml:space="preserve">rawzd </t>
  </si>
  <si>
    <t xml:space="preserve">ufaf rawzd - от холода от страха</t>
  </si>
  <si>
    <t xml:space="preserve">to give milk, to lower (lips when crying)</t>
  </si>
  <si>
    <t xml:space="preserve">х̌uvdi rivid (доить) / raver kixt / yid šögbuc raver kixt - сосать? Молоко</t>
  </si>
  <si>
    <t xml:space="preserve">ya х̌uvd biyor riwivdi - испортилось / yayi+</t>
  </si>
  <si>
    <t xml:space="preserve">riwivdow - портиться (про молоко)</t>
  </si>
  <si>
    <t xml:space="preserve">sawum az dim žaw duzum</t>
  </si>
  <si>
    <t xml:space="preserve">duzdōw доить </t>
  </si>
  <si>
    <t xml:space="preserve">to get hungry, to get exhausted</t>
  </si>
  <si>
    <t xml:space="preserve">голодать, истощиться от голода, умереть от голода</t>
  </si>
  <si>
    <t xml:space="preserve">Ахмад потерялся в горах и умирал от голода</t>
  </si>
  <si>
    <t xml:space="preserve">rawēx̌tōw</t>
  </si>
  <si>
    <t xml:space="preserve">rawāx̌tōw</t>
  </si>
  <si>
    <t xml:space="preserve">to fly away</t>
  </si>
  <si>
    <t xml:space="preserve">взлетать, улетать</t>
  </si>
  <si>
    <t xml:space="preserve">to take off, to fly away; fig. to walk on sunshine</t>
  </si>
  <si>
    <t xml:space="preserve">взлетать, улетать, перен. летать (от радости)</t>
  </si>
  <si>
    <t xml:space="preserve">The plane took off; she was walking on sushine</t>
  </si>
  <si>
    <t xml:space="preserve">Самолет взлетел; она летала от радости</t>
  </si>
  <si>
    <t xml:space="preserve">Я напугал птицу и она улетела</t>
  </si>
  <si>
    <t xml:space="preserve">waδič rawaxt / i*</t>
  </si>
  <si>
    <t xml:space="preserve">azum az xuši rawaxt /  az xušiyum r. / mun*</t>
  </si>
  <si>
    <t xml:space="preserve">ya wiδeč rawaxt / samolet rawöх̌t / yi*</t>
  </si>
  <si>
    <t xml:space="preserve">waδan rawaxt / uf*</t>
  </si>
  <si>
    <t xml:space="preserve">rix̌tōw</t>
  </si>
  <si>
    <t xml:space="preserve">to fall, to pour, to crumble</t>
  </si>
  <si>
    <t xml:space="preserve">падать, осыпаться, опадать</t>
  </si>
  <si>
    <t xml:space="preserve">to fall off, to collapse; to lose weight</t>
  </si>
  <si>
    <t xml:space="preserve">осыпаться, опадать, обваливаться; худеть</t>
  </si>
  <si>
    <t xml:space="preserve">All apricots fell; mulberries dropped; the wall collapsed; she lost a lot of weight from illness</t>
  </si>
  <si>
    <t xml:space="preserve">Абрикосы осыпались; Тутовник опал; стена обвалилась; она совсем похудела от болезни</t>
  </si>
  <si>
    <t xml:space="preserve">Яблоко упало с яблони / волосы выпали</t>
  </si>
  <si>
    <t xml:space="preserve">ya noš riх̌t / ya dewol riх̌t (стена из камня) tut riх̌t / yi* ya biyor riх̌t / az dišad sit riх̌t</t>
  </si>
  <si>
    <t xml:space="preserve">vega yid tut fuqa riх̌t / biyori mis lap riх̌t / nur mis razd / i*</t>
  </si>
  <si>
    <t xml:space="preserve">mi ɣunǰ fuqa riх̌č</t>
  </si>
  <si>
    <t xml:space="preserve">Маджид похудел </t>
  </si>
  <si>
    <t xml:space="preserve">az xarobiyo fuka riх̌č / ya az bemori fuka riх̌č / i?+</t>
  </si>
  <si>
    <t xml:space="preserve">waδan fuqa riх̌č / uf*</t>
  </si>
  <si>
    <t xml:space="preserve">runtōw</t>
  </si>
  <si>
    <t xml:space="preserve">to pounce, to attack</t>
  </si>
  <si>
    <t xml:space="preserve">The dog pounced on me yesterday, and I ran away</t>
  </si>
  <si>
    <t xml:space="preserve">собака вчера на меня накинулась, и я убежал</t>
  </si>
  <si>
    <t xml:space="preserve">ya kud pas mun runt / ya pas mun runt / biyori pas mun runti at azum zibud</t>
  </si>
  <si>
    <t xml:space="preserve">waδan pas runt / uf+</t>
  </si>
  <si>
    <t xml:space="preserve">runtow - рош, басид</t>
  </si>
  <si>
    <t xml:space="preserve">šifiqtōw</t>
  </si>
  <si>
    <t xml:space="preserve">to whimper, to sob, to cry hard</t>
  </si>
  <si>
    <t xml:space="preserve">всхлипывать, хныкать</t>
  </si>
  <si>
    <t xml:space="preserve">to hiccup from crying</t>
  </si>
  <si>
    <t xml:space="preserve">икать от плача</t>
  </si>
  <si>
    <t xml:space="preserve">He cried and cried and started hiccuping</t>
  </si>
  <si>
    <t xml:space="preserve">он плакал, плакал и начал икать</t>
  </si>
  <si>
    <t xml:space="preserve">Маленький ребенок хныкал во сне</t>
  </si>
  <si>
    <t xml:space="preserve">ya az niwdow šifiqtow ter δod / niwdi niwdi pay šifiqt / ya-yi biyor das šifiqč</t>
  </si>
  <si>
    <t xml:space="preserve">azum šifiqt / munum šifiqt +</t>
  </si>
  <si>
    <t xml:space="preserve">yid az niwdowaθ  sifiqaqtir δod / ya-yi šifaqt / waδan mis šifiqt / ufaf mis šifaqt</t>
  </si>
  <si>
    <t xml:space="preserve">sifēdōw</t>
  </si>
  <si>
    <t xml:space="preserve">to climb up, to go up</t>
  </si>
  <si>
    <t xml:space="preserve">подниматься, взбираться, идти вверх</t>
  </si>
  <si>
    <t xml:space="preserve">He climbed the tree</t>
  </si>
  <si>
    <t xml:space="preserve">он залез на дерево</t>
  </si>
  <si>
    <t xml:space="preserve">Шодихон залез на дерево</t>
  </si>
  <si>
    <t xml:space="preserve">ya pa daraxt sifed (m) / i*</t>
  </si>
  <si>
    <t xml:space="preserve">azum pa daraxt sifad / mun*</t>
  </si>
  <si>
    <t xml:space="preserve">ya sifad siföd / ya pa ku sifad / i*</t>
  </si>
  <si>
    <t xml:space="preserve">azum pa ku sifad / mun*</t>
  </si>
  <si>
    <t xml:space="preserve">sikixtōw</t>
  </si>
  <si>
    <t xml:space="preserve">to survive, to escape, to be saved</t>
  </si>
  <si>
    <t xml:space="preserve">спастись, выжить</t>
  </si>
  <si>
    <t xml:space="preserve">I barely escaped from the snow leopard; that poor guy barely survived the illness</t>
  </si>
  <si>
    <t xml:space="preserve">Я еле спасся от снежного барса; этот несчастный еле выжил после болезни</t>
  </si>
  <si>
    <t xml:space="preserve">mun ǰön bayla az di palang sikixt / </t>
  </si>
  <si>
    <t xml:space="preserve">yid bečora balya az di bemori sikiхt / yid paswos mis balya sikixti az di kasali /  yid balya az bandi sikixt (нарушаешь и тебя посадили) / yi+ / waδan / uf*</t>
  </si>
  <si>
    <t xml:space="preserve">siktōw</t>
  </si>
  <si>
    <t xml:space="preserve">sakstōw</t>
  </si>
  <si>
    <t xml:space="preserve">to startle, to shudder</t>
  </si>
  <si>
    <t xml:space="preserve">вздрагивать</t>
  </si>
  <si>
    <t xml:space="preserve">start, shudder</t>
  </si>
  <si>
    <t xml:space="preserve">He shuddered in his sleep</t>
  </si>
  <si>
    <t xml:space="preserve">он вздрогнул во сне</t>
  </si>
  <si>
    <t xml:space="preserve">Шодихон вздрогнул во сне</t>
  </si>
  <si>
    <t xml:space="preserve">ya-ai az xuδm sakst</t>
  </si>
  <si>
    <t xml:space="preserve">az xuδmum sakst  /  azum / mun+</t>
  </si>
  <si>
    <t xml:space="preserve">ya sakst / ya-yi+</t>
  </si>
  <si>
    <t xml:space="preserve">azum sakst / mun* uf*</t>
  </si>
  <si>
    <t xml:space="preserve">sakst</t>
  </si>
  <si>
    <t xml:space="preserve">šēntōw</t>
  </si>
  <si>
    <t xml:space="preserve">to laugh</t>
  </si>
  <si>
    <t xml:space="preserve">смеяться</t>
  </si>
  <si>
    <t xml:space="preserve">laugh</t>
  </si>
  <si>
    <t xml:space="preserve">I laughed a lot</t>
  </si>
  <si>
    <t xml:space="preserve">я очень смеялся</t>
  </si>
  <si>
    <t xml:space="preserve">Сафина громко рассмеялась</t>
  </si>
  <si>
    <t xml:space="preserve">ya-yi das šint</t>
  </si>
  <si>
    <t xml:space="preserve">azum das šīnt / mun+</t>
  </si>
  <si>
    <t xml:space="preserve">ya xaх̌aθ šinti</t>
  </si>
  <si>
    <t xml:space="preserve">azum šint / munum mis šint +</t>
  </si>
  <si>
    <t xml:space="preserve">см 245</t>
  </si>
  <si>
    <t xml:space="preserve">to click (e.g. tongue)</t>
  </si>
  <si>
    <t xml:space="preserve">см выше</t>
  </si>
  <si>
    <t xml:space="preserve">tu mur čiz šitaqi ; bas man šitaq /  ya vo muri payi šitaqt / ya biyori mis šitaqti / ufaf+</t>
  </si>
  <si>
    <t xml:space="preserve">šitaqtōw - щелкать языком дразнить</t>
  </si>
  <si>
    <t xml:space="preserve">šipardōw</t>
  </si>
  <si>
    <t xml:space="preserve">to shake off, to ruffle feathers</t>
  </si>
  <si>
    <t xml:space="preserve">to shake off, to ruffle feathers, to flap wings</t>
  </si>
  <si>
    <t xml:space="preserve">отряхиваться, взъерошивать перышки, махать крыльями; болтать</t>
  </si>
  <si>
    <t xml:space="preserve">The butterfly spread its wings; the bird flapped and flapped its wings and flew away; the bird was flapping in the water yesterday</t>
  </si>
  <si>
    <t xml:space="preserve">бабочка расправила крылья; птица махала махала крыльями и улетела; Птица вчера в воде била крыльями</t>
  </si>
  <si>
    <t xml:space="preserve">х̌aparak šipard - бабочка / ya waδič šipardi šapardi xu rawaxt / bas šipar - хватит болтать</t>
  </si>
  <si>
    <t xml:space="preserve">ya-yi biyor šipard+ ufaf šipard+</t>
  </si>
  <si>
    <t xml:space="preserve">ya waδič ar х̌ac δod xu šipard / waδan šipard ufaf+ / yi+</t>
  </si>
  <si>
    <t xml:space="preserve">šipardōw - именно про птиц</t>
  </si>
  <si>
    <t xml:space="preserve">to be sarcastic</t>
  </si>
  <si>
    <t xml:space="preserve">х̌iqapt</t>
  </si>
  <si>
    <t xml:space="preserve">only х̌iqaptow</t>
  </si>
  <si>
    <t xml:space="preserve">only transitive counterpart sirewdōw</t>
  </si>
  <si>
    <t xml:space="preserve">to curdle, to separate</t>
  </si>
  <si>
    <t xml:space="preserve">сворачиваться (о молочных продуктах), отделяться</t>
  </si>
  <si>
    <t xml:space="preserve">mašam tar mol δuzd (летнее пастбище) mol sirawdo rawon / mašam az uf sirod / waδan siroǰak sat / azum mawn sirod (выбирать яблоки) </t>
  </si>
  <si>
    <t xml:space="preserve">sirawdöw</t>
  </si>
  <si>
    <t xml:space="preserve">biyoram maš mol sired sat (prs?) / tut xu molen sirudo (pst)? / biyoram maš xu molen sirawd (pst)</t>
  </si>
  <si>
    <t xml:space="preserve">azum sirud  / ta xu mol siridōw </t>
  </si>
  <si>
    <t xml:space="preserve">перестать сосать грудь, отказываться от груди; </t>
  </si>
  <si>
    <t xml:space="preserve">ya-yi az wi az rowǰaki sirod</t>
  </si>
  <si>
    <t xml:space="preserve">az diyan az di nan diǰ (ǰiǰ) sirud</t>
  </si>
  <si>
    <t xml:space="preserve">to boil, to brew, to ferment</t>
  </si>
  <si>
    <t xml:space="preserve">biyor borön širapast δod / širapt - про сильный дождь</t>
  </si>
  <si>
    <t xml:space="preserve">širapast δid / širapt / tari boron širapt</t>
  </si>
  <si>
    <t xml:space="preserve">šitaqtōw</t>
  </si>
  <si>
    <t xml:space="preserve">to click, to smooch, to slurp; to chirp</t>
  </si>
  <si>
    <t xml:space="preserve">to click (tongue, fingers, gum)</t>
  </si>
  <si>
    <t xml:space="preserve">щелкать языком, пальцами, жвачкой</t>
  </si>
  <si>
    <t xml:space="preserve">He was chewing gum and clicking</t>
  </si>
  <si>
    <t xml:space="preserve">он ел жвачку и щелкал</t>
  </si>
  <si>
    <t xml:space="preserve">stīwdōw; stafstōw</t>
  </si>
  <si>
    <t xml:space="preserve">to fry, to get roasted; to dry out; to burn from love</t>
  </si>
  <si>
    <t xml:space="preserve">жариться, поджариваться; испытывать жажду, хотеть пить; сгореть на солнце; сгорать от любви</t>
  </si>
  <si>
    <t xml:space="preserve">The potatoes got roasted; my throat is dry from thirst; I got sunburned; I was burning with love for you (lit. my liver was burning because of you)</t>
  </si>
  <si>
    <t xml:space="preserve">картошка поджарилась; мое горло от жажды пересохло; я сгорел на солнце; я сгорал от любви к тебе [букв. моя печень сгорала из-за тебя]</t>
  </si>
  <si>
    <t xml:space="preserve">1 and 2 ok + сгореть на солнце</t>
  </si>
  <si>
    <t xml:space="preserve">ya kartoška stīwdi - картошка поджарилась / biyor ya kartoška stīwd / ya-yi stīwd</t>
  </si>
  <si>
    <t xml:space="preserve">stīwdow</t>
  </si>
  <si>
    <t xml:space="preserve">mu noy az tuxnogi  (жажда) stafst(i) /  mun ǰigar (печень)  taaǰat stafst - печень разрывается от любви</t>
  </si>
  <si>
    <t xml:space="preserve">biyor mis bašandaθ stafstiyo?  / azum wi guх̌t stafsönd / сгореть от солнца bas az xu pa xir stafsön / azum pa xir stavd (stafst) /  ufan pa xir stavd</t>
  </si>
  <si>
    <t xml:space="preserve">stafc / lak yid guх̌t bašandaθ stafst </t>
  </si>
  <si>
    <t xml:space="preserve">см čiraxt</t>
  </si>
  <si>
    <t xml:space="preserve">to rattle, to clatter</t>
  </si>
  <si>
    <t xml:space="preserve">sidōw</t>
  </si>
  <si>
    <t xml:space="preserve">to go, to set off, to become, to appear</t>
  </si>
  <si>
    <t xml:space="preserve">идти, становиться</t>
  </si>
  <si>
    <t xml:space="preserve">I went to the wedding; she became a teacher</t>
  </si>
  <si>
    <t xml:space="preserve">Я пошла на свадьбу; она стала учительницей</t>
  </si>
  <si>
    <t xml:space="preserve">Маджид отправился домой</t>
  </si>
  <si>
    <t xml:space="preserve">Mundo tar sur sidow /  / ya tar sur sat / i*</t>
  </si>
  <si>
    <t xml:space="preserve">azum tar sūr sat / свадьба  / mun*</t>
  </si>
  <si>
    <t xml:space="preserve">ya tar čed sut / i*</t>
  </si>
  <si>
    <t xml:space="preserve">waδan tar čed sat / uf*</t>
  </si>
  <si>
    <t xml:space="preserve">Сафина стала актрисой</t>
  </si>
  <si>
    <t xml:space="preserve">ya-yi х̌oyd xu mualema sat / i*</t>
  </si>
  <si>
    <t xml:space="preserve">azum mualema sat / mun*</t>
  </si>
  <si>
    <t xml:space="preserve">ya inžener sut </t>
  </si>
  <si>
    <t xml:space="preserve">Камень превратился в золото (badal sitow)</t>
  </si>
  <si>
    <t xml:space="preserve">gaх̌t / ya žer  tilo gaх̌t</t>
  </si>
  <si>
    <t xml:space="preserve">šiturtōw, šiturdōw</t>
  </si>
  <si>
    <t xml:space="preserve">to fart loudly, to shout</t>
  </si>
  <si>
    <t xml:space="preserve">to fart; to misbehave, to show off</t>
  </si>
  <si>
    <t xml:space="preserve">пукать; не слушаться, выделываться, хвастаться</t>
  </si>
  <si>
    <t xml:space="preserve">Stop showing off; he brags a lot</t>
  </si>
  <si>
    <t xml:space="preserve">хватит выделываться; он так хвастается</t>
  </si>
  <si>
    <t xml:space="preserve">ya das šiturt idi (šitart) - не слушаться / ya das šiturt / tu čiz šitori? / ya-yi biyor šiturt</t>
  </si>
  <si>
    <t xml:space="preserve">azum šitart / munum šitard +</t>
  </si>
  <si>
    <t xml:space="preserve">tu bas šitur - хватит хвастаться, выделываться /  как ʒurt / ya xuraθ šiturd - он себя нахваливает / </t>
  </si>
  <si>
    <t xml:space="preserve">waδan šiturd / uf+</t>
  </si>
  <si>
    <t xml:space="preserve">пукать + выделываться хвастаться бахвалиться</t>
  </si>
  <si>
    <t xml:space="preserve">šix̆tōw</t>
  </si>
  <si>
    <t xml:space="preserve">to defecate</t>
  </si>
  <si>
    <t xml:space="preserve">испражняться / струсить</t>
  </si>
  <si>
    <t xml:space="preserve">defecate</t>
  </si>
  <si>
    <t xml:space="preserve">I soiled myself from fear</t>
  </si>
  <si>
    <t xml:space="preserve">я обкакался от страха</t>
  </si>
  <si>
    <t xml:space="preserve">маленький мальчик обкакался</t>
  </si>
  <si>
    <t xml:space="preserve">ya-yi ar xu šuх̌t </t>
  </si>
  <si>
    <t xml:space="preserve">azum az х̌oǰ ar xu šuх̌t / mun+ </t>
  </si>
  <si>
    <t xml:space="preserve">ya xu biri šuх̌t  / ya az xoǰ xu biri šuх̌t / i</t>
  </si>
  <si>
    <t xml:space="preserve">waδan xu bir šuxt / uf+</t>
  </si>
  <si>
    <t xml:space="preserve">tungtōw</t>
  </si>
  <si>
    <t xml:space="preserve">to jingle, to clang</t>
  </si>
  <si>
    <t xml:space="preserve">He was clanging with a shovel in the field; I clanged a stone on the stove</t>
  </si>
  <si>
    <t xml:space="preserve">он звенел лопатой в поле; я звенел камнем по печке</t>
  </si>
  <si>
    <t xml:space="preserve">anim?</t>
  </si>
  <si>
    <t xml:space="preserve">кастрюлей, лопатой</t>
  </si>
  <si>
    <t xml:space="preserve">azum pečka tir žir qati tungt / ya-yi biyor pečka-tir tungt / munum +</t>
  </si>
  <si>
    <t xml:space="preserve">taqto tungt / yid tared im kastrul qati tungt / dar ar dam zemc xu bil qati tungam - в поле лопатой</t>
  </si>
  <si>
    <t xml:space="preserve">biyoram ar dim zemc tungt / waδam .. Tungt / uf+</t>
  </si>
  <si>
    <t xml:space="preserve">tantōw</t>
  </si>
  <si>
    <t xml:space="preserve">to move around, to move constantly; to weave a web</t>
  </si>
  <si>
    <t xml:space="preserve">возиться, беспрерывно ходить, двигаться; плести паутину</t>
  </si>
  <si>
    <t xml:space="preserve">The spider weaves a lot of web; yesterday she walked all around the kishlak (village)</t>
  </si>
  <si>
    <t xml:space="preserve">Паук много плетет паутины; она вчера по всему кишлаку ходила (болталась)</t>
  </si>
  <si>
    <t xml:space="preserve">ya pas mi das tant -/ tortanak das tant (паук) / ya-yi das tinč / tortanak tinč</t>
  </si>
  <si>
    <t xml:space="preserve">azum das tant, motum sat / munum+</t>
  </si>
  <si>
    <t xml:space="preserve">az biyor taru tu čiz tani - ты что со вчерашеного дня ходишь ходишь</t>
  </si>
  <si>
    <t xml:space="preserve">yid magaftanǰ ar im maš yozd das tant čide /  ya biyor ar mi kišloq das tant idi / yi+  waδam mis das tant idi / uf+</t>
  </si>
  <si>
    <t xml:space="preserve">taqtow (taqt čīdow)</t>
  </si>
  <si>
    <t xml:space="preserve">toqtōw, taqtōw</t>
  </si>
  <si>
    <t xml:space="preserve">to knock</t>
  </si>
  <si>
    <t xml:space="preserve">стучать</t>
  </si>
  <si>
    <t xml:space="preserve">I knocked on the door; I knocked him on the head</t>
  </si>
  <si>
    <t xml:space="preserve">я постучал в дверь; я постучал ему по голове</t>
  </si>
  <si>
    <t xml:space="preserve">Шодихон постучался в дверь</t>
  </si>
  <si>
    <t xml:space="preserve">azum dver-ti taqt / azum wi köl-tir tuqt /  ya-yi dver-ti taqt / munum + umi+</t>
  </si>
  <si>
    <t xml:space="preserve">taqt</t>
  </si>
  <si>
    <t xml:space="preserve">tu čiz dimžirti taqi? Pa divi tuqtuq sut / ya biyor žirttir tuqti xu tuqti xy</t>
  </si>
  <si>
    <t xml:space="preserve">waδan das tuqt idi / ufaf mis tuqt+</t>
  </si>
  <si>
    <t xml:space="preserve">to struggle, to pant</t>
  </si>
  <si>
    <t xml:space="preserve">силиться, тужиться; стараться; тяжело дышать</t>
  </si>
  <si>
    <t xml:space="preserve">tadaxtōw - отрывать (мясо от кости)</t>
  </si>
  <si>
    <t xml:space="preserve">? Odeyalum taduxt - про шерсть перед тем как свивать веревки</t>
  </si>
  <si>
    <t xml:space="preserve">tadaxt - отрывать (мясо от кости)</t>
  </si>
  <si>
    <t xml:space="preserve">waδan tadaxt tadaxtat yak digar varan navarδod /  waδan az yakdigar taduxt - волосы вырвали, поцарапали друг друга</t>
  </si>
  <si>
    <t xml:space="preserve">az um arsontirum az wi guх̌t  taduxt um, Pa wi ičaθ narīd  // az pustirum zowθ taduxt</t>
  </si>
  <si>
    <t xml:space="preserve">tadaxt - силиться, рвать (мясо от кости), отрывать шерсть от кожи</t>
  </si>
  <si>
    <t xml:space="preserve">taydōw</t>
  </si>
  <si>
    <t xml:space="preserve">to go, to set off, to leave</t>
  </si>
  <si>
    <t xml:space="preserve">идти, отправляться, уходить</t>
  </si>
  <si>
    <t xml:space="preserve">He went to visit friends</t>
  </si>
  <si>
    <t xml:space="preserve">он ушел в гости</t>
  </si>
  <si>
    <t xml:space="preserve">Сафина пошла в ботанический сад пешком</t>
  </si>
  <si>
    <t xml:space="preserve">ya tar memoni toyd / yi*</t>
  </si>
  <si>
    <t xml:space="preserve">azum tar memoni toyd / mun*</t>
  </si>
  <si>
    <t xml:space="preserve">umdo taydōw / ya toyd / i*</t>
  </si>
  <si>
    <t xml:space="preserve">to advance, to gain speed</t>
  </si>
  <si>
    <t xml:space="preserve">см ǰiɣd / ʒiɣd</t>
  </si>
  <si>
    <t xml:space="preserve">to honk, to hum (e.g., car)</t>
  </si>
  <si>
    <t xml:space="preserve">toptōw</t>
  </si>
  <si>
    <t xml:space="preserve">to hurt, to sprain</t>
  </si>
  <si>
    <t xml:space="preserve">to twist out, to sprain (about a hand or foot)</t>
  </si>
  <si>
    <t xml:space="preserve">выкручиваться; подворачиваться (о ноге), вывихиваться</t>
  </si>
  <si>
    <t xml:space="preserve">My hand sprained (twisted out)</t>
  </si>
  <si>
    <t xml:space="preserve">моя рука вывихнулась (выкрутилась)</t>
  </si>
  <si>
    <t xml:space="preserve">mun δesti topt / waδan taх̌t wi δesten topti / biyori wi δest topti / topčak sut / </t>
  </si>
  <si>
    <t xml:space="preserve">wurɣum topt - скручивать (нитки)</t>
  </si>
  <si>
    <t xml:space="preserve">topt</t>
  </si>
  <si>
    <t xml:space="preserve">mun δost topti / вывихнулась / mun peθi topt / mun peθi tīpt / biyor mun δost tīpt i* / topčak suk</t>
  </si>
  <si>
    <t xml:space="preserve">to shudder, to twitch</t>
  </si>
  <si>
    <t xml:space="preserve">ср 133</t>
  </si>
  <si>
    <t xml:space="preserve">см ǰirangt</t>
  </si>
  <si>
    <t xml:space="preserve">tiraqtōw, tiraxtōw, turuqtōw</t>
  </si>
  <si>
    <t xml:space="preserve">The horse walked and knocked with its hooves; the woodpecker knocked on the tree</t>
  </si>
  <si>
    <t xml:space="preserve">лошадь шла и стучала копытами; дятел стучал по дереву</t>
  </si>
  <si>
    <t xml:space="preserve">M: turuq turuq čīgōw</t>
  </si>
  <si>
    <t xml:space="preserve">vorǰ turuqt turuqt xu yat (про копыта) yid čiz turuq turuq tare? / ezosorх̌ak - дятел stolba-tir turuq turuq kixt / biyori turuqt / taxmurɣan turuqt / ya-yi biyor turuqt </t>
  </si>
  <si>
    <t xml:space="preserve">azum turuqt / munum+</t>
  </si>
  <si>
    <t xml:space="preserve">turuqt</t>
  </si>
  <si>
    <t xml:space="preserve">ya tačkqati ǰoyga qati tiraqt</t>
  </si>
  <si>
    <t xml:space="preserve">biyor mis waδ tiraqt / uf+</t>
  </si>
  <si>
    <t xml:space="preserve">tiraxt / tiraqt</t>
  </si>
  <si>
    <t xml:space="preserve">ср 261</t>
  </si>
  <si>
    <t xml:space="preserve">to rumble, to rattle</t>
  </si>
  <si>
    <t xml:space="preserve">no az pi čuх̌č terum xamir tiroxt - счистить ножом тесто со скалки</t>
  </si>
  <si>
    <t xml:space="preserve">tiroxt - палку ножом очищать</t>
  </si>
  <si>
    <t xml:space="preserve">tu čiz tiraqi? / tiraqum tiraqum - хочу и стучу</t>
  </si>
  <si>
    <t xml:space="preserve">tix̆tōw, taxctow</t>
  </si>
  <si>
    <t xml:space="preserve">taxtōw, tixtōw</t>
  </si>
  <si>
    <t xml:space="preserve">to fight</t>
  </si>
  <si>
    <t xml:space="preserve">схватываться в драке, драться</t>
  </si>
  <si>
    <t xml:space="preserve">fight</t>
  </si>
  <si>
    <t xml:space="preserve">He fought with me</t>
  </si>
  <si>
    <t xml:space="preserve">Он со мной подрался</t>
  </si>
  <si>
    <t xml:space="preserve">(что там случилось?) Ахмад и Маджид схватились (в драке)</t>
  </si>
  <si>
    <t xml:space="preserve">ya-yi mu-qati taxt</t>
  </si>
  <si>
    <t xml:space="preserve">waδan taxt / uf* /  azum wi qati taxt / mun*</t>
  </si>
  <si>
    <t xml:space="preserve">ya-yi tuxt / azum tuxt / mun*</t>
  </si>
  <si>
    <t xml:space="preserve">waδan taxt / uf*</t>
  </si>
  <si>
    <t xml:space="preserve">taxstōw</t>
  </si>
  <si>
    <t xml:space="preserve">to smoke, to stink</t>
  </si>
  <si>
    <t xml:space="preserve">дымить </t>
  </si>
  <si>
    <t xml:space="preserve">to smell, to smoke</t>
  </si>
  <si>
    <t xml:space="preserve">пахнуть, дымить</t>
  </si>
  <si>
    <t xml:space="preserve">She baked pies and they smelled nice; this wood smokes heavily</t>
  </si>
  <si>
    <t xml:space="preserve">она испекла пирожки и они пахли; эти дрова сильно дымят</t>
  </si>
  <si>
    <t xml:space="preserve">Ахмад сильно вонял</t>
  </si>
  <si>
    <t xml:space="preserve">can be light verb? buy taxstōw</t>
  </si>
  <si>
    <t xml:space="preserve">wi buy taxst / ya-yi pirožki pext wi buyi taxst</t>
  </si>
  <si>
    <t xml:space="preserve">yim žiz das taxst / tu di ǰuz (тутовое дерево) rabuǰ xu yid taxst - дым / az ta tasti / az wi das bizibo taxst idi / biyor mis idi taxsti</t>
  </si>
  <si>
    <t xml:space="preserve">to touch, to nitpick</t>
  </si>
  <si>
    <t xml:space="preserve">докапываться, придираться</t>
  </si>
  <si>
    <t xml:space="preserve">to tease, to pick on</t>
  </si>
  <si>
    <t xml:space="preserve">задирать, приставать</t>
  </si>
  <si>
    <t xml:space="preserve">She teased me so much I hit her</t>
  </si>
  <si>
    <t xml:space="preserve">она так меня задирала, что я ее побила</t>
  </si>
  <si>
    <t xml:space="preserve">Ахмад до меня докапывался</t>
  </si>
  <si>
    <t xml:space="preserve">ya das taxst pa mun, detum az um / ya az biyoraθ pa mun taxst i+ /</t>
  </si>
  <si>
    <t xml:space="preserve">waδan pa mun taxst / ufaf +</t>
  </si>
  <si>
    <t xml:space="preserve">tuctōw (tactōw f)</t>
  </si>
  <si>
    <t xml:space="preserve">to stomp, to shuffle</t>
  </si>
  <si>
    <t xml:space="preserve">to waddle, to walk slowly</t>
  </si>
  <si>
    <t xml:space="preserve">медленно идти, переваливаться </t>
  </si>
  <si>
    <t xml:space="preserve">This fat bull waddles slowly; she was walking slowly up the hill</t>
  </si>
  <si>
    <t xml:space="preserve">этот толстый  бык  идет медленно переваливаясь; она еле поднималась вверх</t>
  </si>
  <si>
    <t xml:space="preserve">ya das tuct at yat / ya х̌eǰ das tuct -бык, толстый, медленно идет, переваливаться / ya-yi tuct</t>
  </si>
  <si>
    <t xml:space="preserve">azum tact / munum*</t>
  </si>
  <si>
    <t xml:space="preserve">yid bayla tuct / вверх подниматься / ya bayla tact (f) / ya-yi biyor bayla tuct </t>
  </si>
  <si>
    <t xml:space="preserve">waδan tuct ta satan / ufaf+</t>
  </si>
  <si>
    <t xml:space="preserve">медленно ходить</t>
  </si>
  <si>
    <t xml:space="preserve">tuftōw</t>
  </si>
  <si>
    <t xml:space="preserve">to spit</t>
  </si>
  <si>
    <t xml:space="preserve">плевать</t>
  </si>
  <si>
    <t xml:space="preserve">spit;</t>
  </si>
  <si>
    <t xml:space="preserve">I spat at him; he spat on the road</t>
  </si>
  <si>
    <t xml:space="preserve">я в него плюнул; он плюнул на дорогу</t>
  </si>
  <si>
    <t xml:space="preserve">Ахмед плюнул на дорогу</t>
  </si>
  <si>
    <t xml:space="preserve">azum ar wu tuft / munum+ / ufaf +/ ya-yi ar mun tuft</t>
  </si>
  <si>
    <t xml:space="preserve">oх̌tori ar mun tuft</t>
  </si>
  <si>
    <t xml:space="preserve">ya pundtiri tufti / waδan tuft / ufaf+</t>
  </si>
  <si>
    <t xml:space="preserve">tůɣ̌dow</t>
  </si>
  <si>
    <t xml:space="preserve">tūɣ̌dōw</t>
  </si>
  <si>
    <t xml:space="preserve">to be ill, to suffer</t>
  </si>
  <si>
    <t xml:space="preserve">болеть, страдать, переболеть</t>
  </si>
  <si>
    <t xml:space="preserve">be ill/suffer</t>
  </si>
  <si>
    <t xml:space="preserve">She is still ill with the flu; she has been sick for many years</t>
  </si>
  <si>
    <t xml:space="preserve">она все еще болеет гриппом; она много лет болеет</t>
  </si>
  <si>
    <t xml:space="preserve">ya-yi das tuɣ̌d / ya-yi grip tuɣd / azum grip tuɣ̌d / mun+</t>
  </si>
  <si>
    <t xml:space="preserve">yayi yima cund soli tūɣ̌d / waδand mis wi-qati tūɣd / </t>
  </si>
  <si>
    <t xml:space="preserve">ya ɣal grip tūɣ̌d</t>
  </si>
  <si>
    <t xml:space="preserve">tūɣ̌d</t>
  </si>
  <si>
    <t xml:space="preserve">tumbtow, tumtow, tumbbtow</t>
  </si>
  <si>
    <t xml:space="preserve">to thunder</t>
  </si>
  <si>
    <t xml:space="preserve">ɣurum ɣurac sut / tar dargo ɣurum ɣurac sut / tarud ɣala ɣurumto? On ɣalaθ ɣurumt . Biyor mis das lap ɣurumt idi </t>
  </si>
  <si>
    <t xml:space="preserve">turdōw</t>
  </si>
  <si>
    <t xml:space="preserve">to yell, to rattle, to fart</t>
  </si>
  <si>
    <t xml:space="preserve">to fart, to scream</t>
  </si>
  <si>
    <t xml:space="preserve">пукать, кричать</t>
  </si>
  <si>
    <t xml:space="preserve">he ate a lot and farted; they were screaming and screaming yesterday</t>
  </si>
  <si>
    <t xml:space="preserve">он много съел и пукал; они вчера кричали и кричали</t>
  </si>
  <si>
    <t xml:space="preserve">ср šiturdōw</t>
  </si>
  <si>
    <t xml:space="preserve">bas tur - пукать / bas tar tu - хватит кричать / ya biyor das šiturdidi / yi + / </t>
  </si>
  <si>
    <t xml:space="preserve">nbiyoran waδ tard xu tard / uf+</t>
  </si>
  <si>
    <t xml:space="preserve">yi ɣaδabuc das turd xu šiturd / biyori das šiturdi / turd idi / tard f /ya navarδi ta tard / tu čiz tare?</t>
  </si>
  <si>
    <t xml:space="preserve">turd</t>
  </si>
  <si>
    <t xml:space="preserve">vidōw</t>
  </si>
  <si>
    <t xml:space="preserve">to be</t>
  </si>
  <si>
    <t xml:space="preserve">быть</t>
  </si>
  <si>
    <t xml:space="preserve">I was in Dushanbe last year</t>
  </si>
  <si>
    <t xml:space="preserve">я в прошлом году была в Душанбе</t>
  </si>
  <si>
    <t xml:space="preserve">У Саиды был один сын</t>
  </si>
  <si>
    <t xml:space="preserve">ya mis mun qati vad / i?* / ya parwos ar D vad / i*</t>
  </si>
  <si>
    <t xml:space="preserve">azum parwos ar D vad / mun*</t>
  </si>
  <si>
    <t xml:space="preserve">t-um ar D. Vud / ya vad / i*</t>
  </si>
  <si>
    <t xml:space="preserve">waδan ar D vad / uf*</t>
  </si>
  <si>
    <t xml:space="preserve">virix̌tōw</t>
  </si>
  <si>
    <t xml:space="preserve">to break down</t>
  </si>
  <si>
    <t xml:space="preserve">разбиваться, ломаться</t>
  </si>
  <si>
    <t xml:space="preserve">ломаться</t>
  </si>
  <si>
    <t xml:space="preserve">my car broke down</t>
  </si>
  <si>
    <t xml:space="preserve">моя машина сломалась</t>
  </si>
  <si>
    <t xml:space="preserve">Машина разбилась</t>
  </si>
  <si>
    <t xml:space="preserve">mun mošin viraх̌t / i*</t>
  </si>
  <si>
    <t xml:space="preserve">mošin viraх̌t / ya viraxt / *i</t>
  </si>
  <si>
    <t xml:space="preserve">to stop eating</t>
  </si>
  <si>
    <t xml:space="preserve">ya buwid / mun δest </t>
  </si>
  <si>
    <t xml:space="preserve">buwidow - пухнуть, обижаться</t>
  </si>
  <si>
    <t xml:space="preserve">yid vo nur arčaizca vuwed / dak dir xu laq ma viwid / biyor ya sofaθ vuvid</t>
  </si>
  <si>
    <t xml:space="preserve">ya-yi*</t>
  </si>
  <si>
    <t xml:space="preserve">обидеться</t>
  </si>
  <si>
    <t xml:space="preserve">wāγdōw</t>
  </si>
  <si>
    <t xml:space="preserve">wāɣdōw, weɣdōw</t>
  </si>
  <si>
    <t xml:space="preserve">to shout, to yell</t>
  </si>
  <si>
    <t xml:space="preserve">громко плакать, кричать (на кого-то), реветь / мычать, реветь о животных</t>
  </si>
  <si>
    <t xml:space="preserve">to yell at someone, to scold</t>
  </si>
  <si>
    <t xml:space="preserve">орать, кричать на кого-то</t>
  </si>
  <si>
    <t xml:space="preserve">she yelled at me</t>
  </si>
  <si>
    <t xml:space="preserve">Она накричала на меня</t>
  </si>
  <si>
    <t xml:space="preserve">Малыш всю ночь ревел / Корова мычала</t>
  </si>
  <si>
    <t xml:space="preserve">Marhabo: +кричать на кого-то</t>
  </si>
  <si>
    <t xml:space="preserve">ya-yi pa mun weɣd / </t>
  </si>
  <si>
    <t xml:space="preserve">munum pa wi weɣd / + ufaf+</t>
  </si>
  <si>
    <t xml:space="preserve">ya pa mun waɣ̌d / yi+</t>
  </si>
  <si>
    <t xml:space="preserve">azum pa um waɣ̌d / mun+</t>
  </si>
  <si>
    <t xml:space="preserve">waqtōw</t>
  </si>
  <si>
    <t xml:space="preserve">to sing, to coo, to screech (partridge)</t>
  </si>
  <si>
    <t xml:space="preserve">to croak (frog), to quack (duck), to chirp (partridge); to chatter</t>
  </si>
  <si>
    <t xml:space="preserve">квакать (лягушка), крякать (утка), чирикать (куропатка); болтать</t>
  </si>
  <si>
    <t xml:space="preserve">the frog was croaking; the duck was quacking; why do you keep chattering and chattering?</t>
  </si>
  <si>
    <t xml:space="preserve">Лягушка квакала; утка крякала; Ты что все болтаешь и болтаешь?</t>
  </si>
  <si>
    <t xml:space="preserve">лягушка, утка; waqwaq čīgōw - болтать</t>
  </si>
  <si>
    <t xml:space="preserve">ya xarpeč waqt / murɣobi waqt - утка или гусь / ya-yi biyor waqt</t>
  </si>
  <si>
    <t xml:space="preserve">yid xarpöǰ lap waqt / zarizen waqan / biyor ya lap waqti</t>
  </si>
  <si>
    <t xml:space="preserve">tu čiz waqwaq kini? Болтать много</t>
  </si>
  <si>
    <t xml:space="preserve">warventōw</t>
  </si>
  <si>
    <t xml:space="preserve">to boil (tr)</t>
  </si>
  <si>
    <t xml:space="preserve">кипятить, варить</t>
  </si>
  <si>
    <t xml:space="preserve">to boil, to cook; to chatter</t>
  </si>
  <si>
    <t xml:space="preserve">кипятить, варить; болтать</t>
  </si>
  <si>
    <t xml:space="preserve">I boiled the tea; I cooked the meat well; he’s chattering again today</t>
  </si>
  <si>
    <t xml:space="preserve">Я вскипятил чай; я хорошо сварил мясо; он сегодня опять болтает</t>
  </si>
  <si>
    <t xml:space="preserve">(кто-то) чай вскипятил</t>
  </si>
  <si>
    <t xml:space="preserve">warwontōw</t>
  </si>
  <si>
    <t xml:space="preserve">ya das warwont, azum čoy warwont / ya-yi biyor das warwonč, giraθ nist / </t>
  </si>
  <si>
    <t xml:space="preserve">waδan / uf+ / munum mis warwont</t>
  </si>
  <si>
    <t xml:space="preserve">кипять / болтать</t>
  </si>
  <si>
    <t xml:space="preserve">mu yax coyi warwont / az di guх̌t bašandaθ warwont / biyor ya-yi+</t>
  </si>
  <si>
    <t xml:space="preserve">ufaf+ / tu čiz warwon / tu vo nur das warwon idi</t>
  </si>
  <si>
    <t xml:space="preserve">warwont</t>
  </si>
  <si>
    <t xml:space="preserve">warwarθtōw</t>
  </si>
  <si>
    <t xml:space="preserve">to move, to struggle, to wiggle; to get used to, get attached; to turn over</t>
  </si>
  <si>
    <t xml:space="preserve">to poke around, to do something slowly, to work slowly</t>
  </si>
  <si>
    <t xml:space="preserve">копаться, что-то делать, медленно работать</t>
  </si>
  <si>
    <t xml:space="preserve">he was doing something in the house yesterday too; what are you poking around in the dirt for? this one doesn’t poke around, he works</t>
  </si>
  <si>
    <t xml:space="preserve">вчера он тоже что-то делал в доме; что ты там копаешься в земле? вот этот не копается, он работает</t>
  </si>
  <si>
    <t xml:space="preserve">no / ya-yi dis warwaθt idi</t>
  </si>
  <si>
    <t xml:space="preserve">yid ar zamin  čiz warwarθt? /  yidi nawarwarθt yidi kor kixt / biyor mis ya ar čödi arčizca warwarθti</t>
  </si>
  <si>
    <t xml:space="preserve">копаться что-то делать</t>
  </si>
  <si>
    <t xml:space="preserve">to chat, to fantasize</t>
  </si>
  <si>
    <t xml:space="preserve">she talks a lot</t>
  </si>
  <si>
    <t xml:space="preserve">она много болтает</t>
  </si>
  <si>
    <t xml:space="preserve">ср 277</t>
  </si>
  <si>
    <t xml:space="preserve">ya das warδawd / warδid / ya biyor warδiwdi / i+</t>
  </si>
  <si>
    <t xml:space="preserve">ud+</t>
  </si>
  <si>
    <t xml:space="preserve">руш</t>
  </si>
  <si>
    <t xml:space="preserve">warθeptōw</t>
  </si>
  <si>
    <t xml:space="preserve">to babble, to talk, to fantasize</t>
  </si>
  <si>
    <t xml:space="preserve">болтать, фантазировать</t>
  </si>
  <si>
    <t xml:space="preserve">to grope, to search with hands</t>
  </si>
  <si>
    <t xml:space="preserve">шарить руками, искать</t>
  </si>
  <si>
    <t xml:space="preserve">they rummaged through my bag; he was groping in the chest</t>
  </si>
  <si>
    <t xml:space="preserve">они обшаривали мою сумку; он шарил по сундуку</t>
  </si>
  <si>
    <t xml:space="preserve">Сафина наболтала мне всякой чепухи</t>
  </si>
  <si>
    <t xml:space="preserve">шарить, болтать</t>
  </si>
  <si>
    <t xml:space="preserve">ya ar paqet warθapt / ya biyor warθepti / i+ / ya das warθapt</t>
  </si>
  <si>
    <t xml:space="preserve">ufaf ar mu sumka das warθept idi</t>
  </si>
  <si>
    <t xml:space="preserve">шарить руками + болтать</t>
  </si>
  <si>
    <t xml:space="preserve">ya tar sanduq warθapt / biyor mis ya ar s warθapti</t>
  </si>
  <si>
    <t xml:space="preserve">шарить искать что-то</t>
  </si>
  <si>
    <t xml:space="preserve">waštōw</t>
  </si>
  <si>
    <t xml:space="preserve">to wave hands (while walking)</t>
  </si>
  <si>
    <t xml:space="preserve">to wave hands (while walking); to strut</t>
  </si>
  <si>
    <t xml:space="preserve">размахивать, махать руками (при ходьбе); идти самодовольно</t>
  </si>
  <si>
    <t xml:space="preserve">that annoying girl walked by, swinging her arms</t>
  </si>
  <si>
    <t xml:space="preserve">эта противная девушка прошла, размахивая руками</t>
  </si>
  <si>
    <t xml:space="preserve">ya das waštat yat / ya biyor das wašt idi / yi+</t>
  </si>
  <si>
    <t xml:space="preserve">uf+ mun+</t>
  </si>
  <si>
    <t xml:space="preserve">ya kinʒak (противная девушка) vo wašt at nawžad / biyor ya-yi wašt</t>
  </si>
  <si>
    <t xml:space="preserve">to rotate, to whirl (e.g. ox while threshing)</t>
  </si>
  <si>
    <t xml:space="preserve">no  / xeystow - молоть пшеницу</t>
  </si>
  <si>
    <t xml:space="preserve">weɣdōw</t>
  </si>
  <si>
    <t xml:space="preserve">to bleat, to moo</t>
  </si>
  <si>
    <t xml:space="preserve">to scream (child, animal like a fox)</t>
  </si>
  <si>
    <t xml:space="preserve">кричать (про ребенка, животное, похожее на лису)</t>
  </si>
  <si>
    <t xml:space="preserve">the child was screaming a lot; the animal was screaming</t>
  </si>
  <si>
    <t xml:space="preserve">ребенок много кричал; животное кричало</t>
  </si>
  <si>
    <t xml:space="preserve">ср waɣdōw 274</t>
  </si>
  <si>
    <t xml:space="preserve">ok ya kudak weɣdi xu weɣd / ya yarɣ (yarx) weɣd - какое-то животное как лиса</t>
  </si>
  <si>
    <t xml:space="preserve">uf+ / ya-yi pa mun weɣd</t>
  </si>
  <si>
    <t xml:space="preserve">и про ребенк</t>
  </si>
  <si>
    <t xml:space="preserve">waɣd weɣd</t>
  </si>
  <si>
    <t xml:space="preserve">wēx̆tōw</t>
  </si>
  <si>
    <t xml:space="preserve">to fall</t>
  </si>
  <si>
    <t xml:space="preserve">падать</t>
  </si>
  <si>
    <t xml:space="preserve">he fell from the tree; the apple fell from the tree</t>
  </si>
  <si>
    <t xml:space="preserve">он упал с дерева; яблоко упало с дерева</t>
  </si>
  <si>
    <t xml:space="preserve">Ахмад подскользнулся на льду и упал </t>
  </si>
  <si>
    <t xml:space="preserve">ya az daraxti wext / i*</t>
  </si>
  <si>
    <t xml:space="preserve">azum az daraxti wext / mun*</t>
  </si>
  <si>
    <t xml:space="preserve">ya wext / i*</t>
  </si>
  <si>
    <t xml:space="preserve">waδan wext / uf*</t>
  </si>
  <si>
    <t xml:space="preserve">Яблоко упало с яблони</t>
  </si>
  <si>
    <t xml:space="preserve">mawn wext</t>
  </si>
  <si>
    <t xml:space="preserve">wirīvdōw</t>
  </si>
  <si>
    <t xml:space="preserve">wirewdōw</t>
  </si>
  <si>
    <t xml:space="preserve">to get up, to stand</t>
  </si>
  <si>
    <t xml:space="preserve">стоять</t>
  </si>
  <si>
    <t xml:space="preserve">вставать, стоять</t>
  </si>
  <si>
    <t xml:space="preserve">she gets up early; he was standing in the rain</t>
  </si>
  <si>
    <t xml:space="preserve">она рано встает; он стоял под дождем</t>
  </si>
  <si>
    <t xml:space="preserve">Карамшо простоял два часа под дождем</t>
  </si>
  <si>
    <t xml:space="preserve">ya to sariyaθ wirovd /(wiruvd m) / i+</t>
  </si>
  <si>
    <t xml:space="preserve">azum to sari wirowd / mun+</t>
  </si>
  <si>
    <t xml:space="preserve">ya pa boron wiruvd / wirefc / i*</t>
  </si>
  <si>
    <t xml:space="preserve">azum pa boron wiruvd / mun*</t>
  </si>
  <si>
    <t xml:space="preserve">wirāvdōw</t>
  </si>
  <si>
    <t xml:space="preserve">to unwind</t>
  </si>
  <si>
    <t xml:space="preserve">распарываться</t>
  </si>
  <si>
    <t xml:space="preserve">to come undone (braid), to come apart (clothing)</t>
  </si>
  <si>
    <t xml:space="preserve">расплестись (про косу), разойтись (про одежду)</t>
  </si>
  <si>
    <t xml:space="preserve">the braid came undone; my pants ripped at the seam</t>
  </si>
  <si>
    <t xml:space="preserve">коса расплелась; мои штаны разошлись (по шву)</t>
  </si>
  <si>
    <t xml:space="preserve">У Сафины юбка распоролась</t>
  </si>
  <si>
    <t xml:space="preserve">mun qurta wirawǰ sut / wiruzd prs / mun qurta wirawd / ya biyor w/ i*</t>
  </si>
  <si>
    <t xml:space="preserve">ta patlön wirawǰ sujδǰ / ya wirawǰak sut / ta qurta wirawd / biyor ta qurta wiruwǰak sut / про косу тоже ta kalbic wiruwǰak sut</t>
  </si>
  <si>
    <t xml:space="preserve">wīrvdōw</t>
  </si>
  <si>
    <t xml:space="preserve">to boil, to cook</t>
  </si>
  <si>
    <t xml:space="preserve">кипеть</t>
  </si>
  <si>
    <t xml:space="preserve">вскипеть, готовить</t>
  </si>
  <si>
    <t xml:space="preserve">my tea boiled</t>
  </si>
  <si>
    <t xml:space="preserve">мой чай вскипел; </t>
  </si>
  <si>
    <t xml:space="preserve">1) чай закипел </t>
  </si>
  <si>
    <t xml:space="preserve">mun čoyi wurvd / wurv δod / mun čoy wirvdi? </t>
  </si>
  <si>
    <t xml:space="preserve">wirvd</t>
  </si>
  <si>
    <t xml:space="preserve">yim čoy pay wīrwd / yim čoy wurv δod  / wurvd / </t>
  </si>
  <si>
    <t xml:space="preserve">to mess around, to move, to chat</t>
  </si>
  <si>
    <t xml:space="preserve">носиться по дому, болтать</t>
  </si>
  <si>
    <t xml:space="preserve">to run around (children)</t>
  </si>
  <si>
    <t xml:space="preserve">носиться (про детей)</t>
  </si>
  <si>
    <t xml:space="preserve">stop running around the house</t>
  </si>
  <si>
    <t xml:space="preserve">хватит носиться по дому</t>
  </si>
  <si>
    <t xml:space="preserve">2) ребенок носился по дому 3) Мадина болтала</t>
  </si>
  <si>
    <t xml:space="preserve">ya das wurvd idi / ya-yi biyor das wurvd / munum+</t>
  </si>
  <si>
    <t xml:space="preserve">ya pas čed kinora das wurvd / ufaf wurvd +</t>
  </si>
  <si>
    <t xml:space="preserve">tu bas wurv - ,олтать - / ya biyor das wīrvd? Только warwont / </t>
  </si>
  <si>
    <t xml:space="preserve">wīštōw</t>
  </si>
  <si>
    <t xml:space="preserve">to mix (tr.), to poke around (intr.), to work slowly, to fidget</t>
  </si>
  <si>
    <t xml:space="preserve">tr: перемешивать; itr: ковыряться, медленно работать, возиться</t>
  </si>
  <si>
    <t xml:space="preserve">she is poking in the dirt; she is still fidgeting around at home</t>
  </si>
  <si>
    <t xml:space="preserve">она ковыряется в земле; она все еще возится дома</t>
  </si>
  <si>
    <t xml:space="preserve">1) перемешивать2) копаться</t>
  </si>
  <si>
    <t xml:space="preserve">azum az wi šapal wīšt (глина) / ya tare wišt  xuri / ya-yi ar xu zamini wišt idi</t>
  </si>
  <si>
    <t xml:space="preserve">munum wišt +</t>
  </si>
  <si>
    <t xml:space="preserve">ya ta ɣal ar cöd wīst / biyor di ar čödi wišti xu wišti</t>
  </si>
  <si>
    <t xml:space="preserve">waδan ar čöd bat (блюдо) wišt - перемешать</t>
  </si>
  <si>
    <t xml:space="preserve">мешать,</t>
  </si>
  <si>
    <t xml:space="preserve">wīх̌tōw</t>
  </si>
  <si>
    <t xml:space="preserve">waх̌tōw</t>
  </si>
  <si>
    <t xml:space="preserve">to swim</t>
  </si>
  <si>
    <t xml:space="preserve">плыть, мыться</t>
  </si>
  <si>
    <t xml:space="preserve">плавать</t>
  </si>
  <si>
    <t xml:space="preserve">they were swimming in the river</t>
  </si>
  <si>
    <t xml:space="preserve">они плавали в речке</t>
  </si>
  <si>
    <t xml:space="preserve">Шодихон плавал в реке / Шодихон мылся в ванной</t>
  </si>
  <si>
    <t xml:space="preserve">мыться нет</t>
  </si>
  <si>
    <t xml:space="preserve">ya-yi mis waх̌t</t>
  </si>
  <si>
    <t xml:space="preserve">azum ar kul waх̌t / mun+ mis</t>
  </si>
  <si>
    <t xml:space="preserve">ya ar daryo waх̌ti / i+</t>
  </si>
  <si>
    <t xml:space="preserve">azum + / munum +/ waδan waх̌t / uf* ufaf mis waх̌t </t>
  </si>
  <si>
    <t xml:space="preserve">wīzdōw</t>
  </si>
  <si>
    <t xml:space="preserve">to fit </t>
  </si>
  <si>
    <t xml:space="preserve">помещаться</t>
  </si>
  <si>
    <t xml:space="preserve">to fit</t>
  </si>
  <si>
    <t xml:space="preserve">помещаться, налезать</t>
  </si>
  <si>
    <t xml:space="preserve">I fit into the clothes; they fit in the house; the wardrobe didn’t fit in the house</t>
  </si>
  <si>
    <t xml:space="preserve">я поместился в одежду; они поместились в дом; шкаф не поместился в дом</t>
  </si>
  <si>
    <t xml:space="preserve">Ахмад с трудом поместился в машину / Платье еле-еле поместилось в шкаф</t>
  </si>
  <si>
    <t xml:space="preserve">azum xu leq wizd (одежда) / azum ar maktab wi weδd - </t>
  </si>
  <si>
    <t xml:space="preserve">žirum weδd / azum ar mošin nawizd / azum az xuši ar xu qurta nawīzd - когда очень веселый / munum+ / ya-yi nawīzd+</t>
  </si>
  <si>
    <t xml:space="preserve">weδd кинуть пустить провожать, </t>
  </si>
  <si>
    <t xml:space="preserve">kučaθ (посмотри ) yid but ar wizd o nawizd / yim škaf ar čöd nawīzd / waδan mošin nawizd</t>
  </si>
  <si>
    <t xml:space="preserve">biyor ya ar mošin nawizdi / uf*</t>
  </si>
  <si>
    <t xml:space="preserve">wizidōw</t>
  </si>
  <si>
    <t xml:space="preserve">to fade out, to go out</t>
  </si>
  <si>
    <t xml:space="preserve">гаснуть, потухать</t>
  </si>
  <si>
    <t xml:space="preserve">to fade out, to go out, to turn off</t>
  </si>
  <si>
    <t xml:space="preserve">погаснуть; выключиться</t>
  </si>
  <si>
    <t xml:space="preserve">the light went out; the car stalled; the fire went out</t>
  </si>
  <si>
    <t xml:space="preserve">свет отключился; машина заглохла; костер погас</t>
  </si>
  <si>
    <t xml:space="preserve">Свечка погасла</t>
  </si>
  <si>
    <t xml:space="preserve">ya wizad / svet wizad / mošin wizad / biyor miθen svet wizad / i*</t>
  </si>
  <si>
    <t xml:space="preserve">yid maš ciraw vega wizad - наша ламка вчера не горела ночью /  yoc wiziwd (prs) wizyd / yim maš yoc pay wizid / alale maš yoc wizud / yi*</t>
  </si>
  <si>
    <t xml:space="preserve">ar kulöban waδ lampeyan wizad</t>
  </si>
  <si>
    <t xml:space="preserve">wižīvdōw</t>
  </si>
  <si>
    <t xml:space="preserve">to go back, to return</t>
  </si>
  <si>
    <t xml:space="preserve">возвращаться</t>
  </si>
  <si>
    <t xml:space="preserve">to turn back halfway, not reaching the destination</t>
  </si>
  <si>
    <t xml:space="preserve">вернуться с полдороги, не дойдя до цели</t>
  </si>
  <si>
    <t xml:space="preserve">he turned back on the way</t>
  </si>
  <si>
    <t xml:space="preserve">он вернулся с дороги</t>
  </si>
  <si>
    <t xml:space="preserve">Наджиба вернулась с полдороги</t>
  </si>
  <si>
    <t xml:space="preserve">ya az pund wižawd / i*</t>
  </si>
  <si>
    <t xml:space="preserve">waδan wiživd / uf-af+ / azum wižawd / mun*</t>
  </si>
  <si>
    <t xml:space="preserve">ya sut xu wižiwd / azum wiživd / mun*</t>
  </si>
  <si>
    <t xml:space="preserve">to strive, to reach out</t>
  </si>
  <si>
    <t xml:space="preserve">wuctōw</t>
  </si>
  <si>
    <t xml:space="preserve">to budge, to move slowly; to work slowly; to sway</t>
  </si>
  <si>
    <t xml:space="preserve">шевелиться качаться, колебаться; дрожать, трястись</t>
  </si>
  <si>
    <t xml:space="preserve">to move slowly, to crawl (ant, worm, person after illness)</t>
  </si>
  <si>
    <t xml:space="preserve">медленно двигаться, ползти (муравей, червь, человек после болезни)</t>
  </si>
  <si>
    <t xml:space="preserve">this person can barely move after the illness; the ant is crawling</t>
  </si>
  <si>
    <t xml:space="preserve">этот человек еле двигается после болезни; муравей ползет; </t>
  </si>
  <si>
    <t xml:space="preserve">Сафина еле-еле шевелилась </t>
  </si>
  <si>
    <t xml:space="preserve">медленно двигаться (муравей, червей), человек после болезни</t>
  </si>
  <si>
    <t xml:space="preserve">ya odam balya wuct badi kasali (или толстый) /  ya biyor wuct at yat / ya-yi; ya murcak wucat yat (мураыей) / </t>
  </si>
  <si>
    <t xml:space="preserve">azum wuct / munum+</t>
  </si>
  <si>
    <t xml:space="preserve">waδ mis wucan/ ya az xu ǰoyti balya wuct at indawd / yi+; yid mis oysta oysta pay wuct / </t>
  </si>
  <si>
    <t xml:space="preserve">waδan wuct - про червей / uf?*</t>
  </si>
  <si>
    <t xml:space="preserve">червь ползет, еле шевелится после болезни</t>
  </si>
  <si>
    <t xml:space="preserve">качаться, колебаться; дрожать, трястись</t>
  </si>
  <si>
    <t xml:space="preserve">ya murcak wucat yat (мураыей) / </t>
  </si>
  <si>
    <t xml:space="preserve">yid mis oysta oysta pay wuct / </t>
  </si>
  <si>
    <t xml:space="preserve">wůɣdow</t>
  </si>
  <si>
    <t xml:space="preserve">bůɣdōw</t>
  </si>
  <si>
    <t xml:space="preserve">to moo, to roar (bull, camel)</t>
  </si>
  <si>
    <t xml:space="preserve">мычать, реветь о животных</t>
  </si>
  <si>
    <t xml:space="preserve">мычать</t>
  </si>
  <si>
    <t xml:space="preserve">the cow was mooing; the calf was mooing</t>
  </si>
  <si>
    <t xml:space="preserve">корова мычала; теленок мычал</t>
  </si>
  <si>
    <t xml:space="preserve">Корова заревела</t>
  </si>
  <si>
    <t xml:space="preserve">böɣdōw / beɣdōw / baɣdōw</t>
  </si>
  <si>
    <t xml:space="preserve">ya žaw bůɣd / ya biyor beɣdi / waδan baɣd / uf+</t>
  </si>
  <si>
    <t xml:space="preserve">žaw böɣd / yid šög böɣd xu böɣd</t>
  </si>
  <si>
    <t xml:space="preserve">waδan biyor lap böɣd / uf+</t>
  </si>
  <si>
    <t xml:space="preserve">to shiver, to convulse</t>
  </si>
  <si>
    <t xml:space="preserve">to go bad (kefir), to stop working well (eyes)</t>
  </si>
  <si>
    <t xml:space="preserve">портиться (про кефир), плохо работать (про глаза) </t>
  </si>
  <si>
    <t xml:space="preserve">the kefir went sour; my eyes started seeing poorly</t>
  </si>
  <si>
    <t xml:space="preserve">кефир скис; мои глаза начали плохо видеть</t>
  </si>
  <si>
    <t xml:space="preserve">глаза плохо видят, кефир скис; S: complex: wurz(a)wurz čīgōw</t>
  </si>
  <si>
    <t xml:space="preserve">mun cem wurz wurz kixt / pay wurzd кефир скис / mun pay az tuxpi wurzd</t>
  </si>
  <si>
    <t xml:space="preserve">ya pay biyor wurzdi / ya-yi+</t>
  </si>
  <si>
    <t xml:space="preserve">кефир скис, глаза плохо видят</t>
  </si>
  <si>
    <t xml:space="preserve">mun cemenan wurzawurz pay či / </t>
  </si>
  <si>
    <t xml:space="preserve">biyor mun cem wurzawurzi čui / a ta cem mis wurzawurz čuiyo?</t>
  </si>
  <si>
    <t xml:space="preserve">про глаза - начинают не видеть</t>
  </si>
  <si>
    <t xml:space="preserve">buxdōw; wuxtōw</t>
  </si>
  <si>
    <t xml:space="preserve">she’s coughing badly after the flu; he keeps coughing at night</t>
  </si>
  <si>
    <t xml:space="preserve">она сильно кашляет после гриппа; он по ночам кашляет и кашляет</t>
  </si>
  <si>
    <t xml:space="preserve">ya das buɣd badi grip/ wuɣd/ ya-yi biyor buɣt / ya biyor das buɣči </t>
  </si>
  <si>
    <t xml:space="preserve">azum / munum+</t>
  </si>
  <si>
    <t xml:space="preserve">ya х̌ab wuxt xu wuх̌ti </t>
  </si>
  <si>
    <t xml:space="preserve">waδan mis wi qati wuxt / uf+</t>
  </si>
  <si>
    <t xml:space="preserve">woydōw</t>
  </si>
  <si>
    <t xml:space="preserve">to moan, to sob, to whine, to sigh, to jinx</t>
  </si>
  <si>
    <t xml:space="preserve">to whine, to envy</t>
  </si>
  <si>
    <t xml:space="preserve">ныть, завидовать</t>
  </si>
  <si>
    <t xml:space="preserve">this sick man whines a lot; she envies me</t>
  </si>
  <si>
    <t xml:space="preserve">этот больной много ноет; она мне завидует</t>
  </si>
  <si>
    <t xml:space="preserve">ya das woid / ya-yi das wuyč / pas munaθan woyd - меня сглазили</t>
  </si>
  <si>
    <t xml:space="preserve">ya kasal das woyd / uf+</t>
  </si>
  <si>
    <t xml:space="preserve">ya lap woyd / yid nur lap woyd / biyor mun puc lap woydi</t>
  </si>
  <si>
    <t xml:space="preserve">waδan lap woyd / uf+ // еtu pas munaθ bas woyd - не завидуй</t>
  </si>
  <si>
    <t xml:space="preserve">woyd - ныть про болезнь, завидовать</t>
  </si>
  <si>
    <t xml:space="preserve">to swarm, to stir (insects)</t>
  </si>
  <si>
    <t xml:space="preserve">to sway, to tremble, to stir</t>
  </si>
  <si>
    <t xml:space="preserve">ср х̌actow</t>
  </si>
  <si>
    <t xml:space="preserve">xāvdōw</t>
  </si>
  <si>
    <t xml:space="preserve">to go down, to agree</t>
  </si>
  <si>
    <t xml:space="preserve">спускаться</t>
  </si>
  <si>
    <t xml:space="preserve">to go down, to descend</t>
  </si>
  <si>
    <t xml:space="preserve">she climbed down from the roof; he came down from the mountains</t>
  </si>
  <si>
    <t xml:space="preserve">она спустилась с крыши; он спустился с гор</t>
  </si>
  <si>
    <t xml:space="preserve">Шодихон спустился с дерева</t>
  </si>
  <si>
    <t xml:space="preserve">ya az dišad xāvd / i*</t>
  </si>
  <si>
    <t xml:space="preserve">mun*</t>
  </si>
  <si>
    <t xml:space="preserve">xevdōw</t>
  </si>
  <si>
    <t xml:space="preserve">ya az ku xavd / i*</t>
  </si>
  <si>
    <t xml:space="preserve">azum az ku xavd / mun*</t>
  </si>
  <si>
    <t xml:space="preserve">х̌aystōw</t>
  </si>
  <si>
    <t xml:space="preserve">to stretch, to expand</t>
  </si>
  <si>
    <t xml:space="preserve">to stretch; to move aside; to rise, to puff up (dough)</t>
  </si>
  <si>
    <t xml:space="preserve">растягиваться; подвинуться; надуваться, подниматься; </t>
  </si>
  <si>
    <t xml:space="preserve">my dress stretched out; she moved aside, moved aside and left; my dough has risen</t>
  </si>
  <si>
    <t xml:space="preserve">мое платье растянулось; она отодвинулась, отодвинулась и ушла; мое тесто поднялось</t>
  </si>
  <si>
    <t xml:space="preserve">M: +подвинуться, еще про живот, тесто (подниматься, надуваться), одежду - растягиваться</t>
  </si>
  <si>
    <t xml:space="preserve">ya-yi х̌aysti х̌aysti xu yat - двигаться / mun qurta х̌ayst</t>
  </si>
  <si>
    <t xml:space="preserve">uf+ </t>
  </si>
  <si>
    <t xml:space="preserve">yid mu xamir xayst / yim mun ǰirab lap xayst / mun žemper xayst / mun žemper lap xayst sut  azumum napanaw</t>
  </si>
  <si>
    <t xml:space="preserve">х̌aysti+</t>
  </si>
  <si>
    <t xml:space="preserve">to melt</t>
  </si>
  <si>
    <t xml:space="preserve">ax̌ēvdōw</t>
  </si>
  <si>
    <t xml:space="preserve">to sleep</t>
  </si>
  <si>
    <t xml:space="preserve">спать</t>
  </si>
  <si>
    <t xml:space="preserve">he slept very soundly all night</t>
  </si>
  <si>
    <t xml:space="preserve">он очень крепко спал всю ночь</t>
  </si>
  <si>
    <t xml:space="preserve">Шодихон крепко спал ночью</t>
  </si>
  <si>
    <t xml:space="preserve">ya mis aх̌ovd / yi*/ um* ufaf+</t>
  </si>
  <si>
    <t xml:space="preserve">azum х̌ab aх̌ovd / mun+ zurat</t>
  </si>
  <si>
    <t xml:space="preserve">ya das xāх̌ axovǰ idi / i+</t>
  </si>
  <si>
    <t xml:space="preserve">azum das xaх̌ aх̌evc idi / mun*</t>
  </si>
  <si>
    <t xml:space="preserve">to sting, to itch (eyes)</t>
  </si>
  <si>
    <t xml:space="preserve">no / mun kal xirax kixt xu čawdum</t>
  </si>
  <si>
    <t xml:space="preserve">čawdow - чесать</t>
  </si>
  <si>
    <t xml:space="preserve">x̌icidōw</t>
  </si>
  <si>
    <t xml:space="preserve">to freeze</t>
  </si>
  <si>
    <t xml:space="preserve">замерзать, мерзнуть</t>
  </si>
  <si>
    <t xml:space="preserve">замерзнуть</t>
  </si>
  <si>
    <t xml:space="preserve">they were very cold</t>
  </si>
  <si>
    <t xml:space="preserve">они сильно замерзли</t>
  </si>
  <si>
    <t xml:space="preserve">Ребенок замерз</t>
  </si>
  <si>
    <t xml:space="preserve">ya mis х̌icod / yi*</t>
  </si>
  <si>
    <t xml:space="preserve">azum х̌icod / mun*</t>
  </si>
  <si>
    <t xml:space="preserve">ya xicoǰ / ya xicec / i*</t>
  </si>
  <si>
    <t xml:space="preserve">waδan xicoǰ / uf*</t>
  </si>
  <si>
    <t xml:space="preserve">х̌ičīftow</t>
  </si>
  <si>
    <t xml:space="preserve">х̌ičīftōw</t>
  </si>
  <si>
    <t xml:space="preserve">to tear, to burst, to collapse</t>
  </si>
  <si>
    <t xml:space="preserve">разбиваться, разрываться, лопаться, трескаться</t>
  </si>
  <si>
    <t xml:space="preserve">лопнуть, треснуть</t>
  </si>
  <si>
    <t xml:space="preserve">I ate a lot and now my belly is going to burst; the ball popped</t>
  </si>
  <si>
    <t xml:space="preserve">я много съел и мой живот сейчас лопнет; мячик лопнул</t>
  </si>
  <si>
    <t xml:space="preserve">яйцо треснуло</t>
  </si>
  <si>
    <t xml:space="preserve">xum lapum xu xu mun quč man(r)i (вот сейчас) х̌ičifč </t>
  </si>
  <si>
    <t xml:space="preserve">to sit still, to calm down</t>
  </si>
  <si>
    <t xml:space="preserve">to sit still and silently (imperative)</t>
  </si>
  <si>
    <t xml:space="preserve">сидеть тихо, молча, не двигаясь (использование в императиве)</t>
  </si>
  <si>
    <t xml:space="preserve">sit down, calm down</t>
  </si>
  <si>
    <t xml:space="preserve">сядь на место и успокойся</t>
  </si>
  <si>
    <t xml:space="preserve">only imperative usage</t>
  </si>
  <si>
    <t xml:space="preserve">maš put х̌ičift / balon / xičift / i*</t>
  </si>
  <si>
    <t xml:space="preserve">х̌ičaf xu ǰoyi tir - сядь на место /. Yid vo х̌ičift  - перестань (напр не завидуй мне)</t>
  </si>
  <si>
    <t xml:space="preserve">х̌ikāfstōw</t>
  </si>
  <si>
    <t xml:space="preserve">to blossom; to become beautiful</t>
  </si>
  <si>
    <t xml:space="preserve">распускаться</t>
  </si>
  <si>
    <t xml:space="preserve">to blossom (flowers, trees); to become beautiful (bride)</t>
  </si>
  <si>
    <t xml:space="preserve">расцветать (про цветы, деревья); хорошеть (про девушку на свадьбе)</t>
  </si>
  <si>
    <t xml:space="preserve">the flowers bloomed; she looked beautiful at the wedding</t>
  </si>
  <si>
    <t xml:space="preserve">цветы распустились; она на свадьбе похорошела</t>
  </si>
  <si>
    <t xml:space="preserve">Яблоня распустилась, Девушка похорошела</t>
  </si>
  <si>
    <t xml:space="preserve">gulenan х̌ikafst / ya х̌ikavd / i+ ya х̌ikifc (prs) / xu surandi ya х̌ikavd / i*</t>
  </si>
  <si>
    <t xml:space="preserve">parwos waδ gulen tizθ х̌ikafst / yim gul х̌ikifc / pa? Х̌ikift - fut / </t>
  </si>
  <si>
    <t xml:space="preserve">ya das xišruy х̌ikifc / um*</t>
  </si>
  <si>
    <t xml:space="preserve">х̌ipaldōw</t>
  </si>
  <si>
    <t xml:space="preserve">to shine, to sparkle</t>
  </si>
  <si>
    <t xml:space="preserve">to sparkle</t>
  </si>
  <si>
    <t xml:space="preserve">the snow is sparkling in the sun; the water is sparkling in the sun</t>
  </si>
  <si>
    <t xml:space="preserve">снег блестит на солнце; вода блестит на солнце</t>
  </si>
  <si>
    <t xml:space="preserve">yim žinič х̌ipalt / palas kixt - сверкать</t>
  </si>
  <si>
    <t xml:space="preserve">ya žinič tar xör х̌ipaldi+</t>
  </si>
  <si>
    <t xml:space="preserve">šipoqtōw</t>
  </si>
  <si>
    <t xml:space="preserve">to click, to smack</t>
  </si>
  <si>
    <t xml:space="preserve">to smack one's lips with pleasure while eating</t>
  </si>
  <si>
    <t xml:space="preserve">причмокивать от удовольствия во время еды</t>
  </si>
  <si>
    <t xml:space="preserve">my friend was smacking his lips while eating;</t>
  </si>
  <si>
    <t xml:space="preserve">мой друг причмокивал во время еды; она ела и причмокивала</t>
  </si>
  <si>
    <t xml:space="preserve">S: причмокивать от вкусной еды</t>
  </si>
  <si>
    <t xml:space="preserve">ya mun amro lap šipoqt/ ya šipoqti + yi+</t>
  </si>
  <si>
    <t xml:space="preserve">waδan šipoqt (šipoqan) / uf+</t>
  </si>
  <si>
    <t xml:space="preserve">х̌ipoqt - причмокивать (от вкусной еды)</t>
  </si>
  <si>
    <t xml:space="preserve">х̌iqaptōw</t>
  </si>
  <si>
    <t xml:space="preserve">to chatter, to babble</t>
  </si>
  <si>
    <t xml:space="preserve">to wander, to hang around; to chatter</t>
  </si>
  <si>
    <t xml:space="preserve">болтать, болтаться где-то</t>
  </si>
  <si>
    <t xml:space="preserve">stop hanging around everywhere; she doesn’t know, but still babbles</t>
  </si>
  <si>
    <t xml:space="preserve">хватит повсюду болтаться; она не знает, но болтает</t>
  </si>
  <si>
    <t xml:space="preserve">Ахмед много болтает</t>
  </si>
  <si>
    <t xml:space="preserve">ya das х̌iqapt / bas х̌iqapt / arǰoyaθ ma-х̌iqapt - повсюду </t>
  </si>
  <si>
    <t xml:space="preserve">yid lap х̌iqāpt / tu čiz х̌iqāpi ufaf+ / biyor ya lapaθ х̌iqāpti</t>
  </si>
  <si>
    <t xml:space="preserve">xirtōw</t>
  </si>
  <si>
    <t xml:space="preserve">to itch, to sting</t>
  </si>
  <si>
    <t xml:space="preserve">чесаться</t>
  </si>
  <si>
    <t xml:space="preserve">my eye stings; my hand itches; my palm itches (sign: money is coming)</t>
  </si>
  <si>
    <t xml:space="preserve">мой глаз саднит; моя рука чешется; моя ладонь чешется (примета: к деньгам)</t>
  </si>
  <si>
    <t xml:space="preserve">Вчера у меня весь день чесалась рука</t>
  </si>
  <si>
    <t xml:space="preserve">S: complex verb: xirax čīgōw</t>
  </si>
  <si>
    <t xml:space="preserve">mun cem xīrt / mun δest xirt / biyori muna fuk ǰoyaθ xirt / yi+</t>
  </si>
  <si>
    <t xml:space="preserve">uf* про человека</t>
  </si>
  <si>
    <t xml:space="preserve">xīrt</t>
  </si>
  <si>
    <t xml:space="preserve">mun tana xirt / mun δest xirt / mun ben xirt (ладонь - это к деньгам)</t>
  </si>
  <si>
    <t xml:space="preserve">b mun δ lap xird / xirax ču</t>
  </si>
  <si>
    <t xml:space="preserve">to caw, to crackle (magpie)</t>
  </si>
  <si>
    <t xml:space="preserve">to sweat, to get sticky (about a kid's body)</t>
  </si>
  <si>
    <t xml:space="preserve">to thresh, to crumble (grain)</t>
  </si>
  <si>
    <t xml:space="preserve">mašam xu xoǰ xoyst / mašam xeyst (pst)</t>
  </si>
  <si>
    <t xml:space="preserve">maš xoǰ xeyan (они)</t>
  </si>
  <si>
    <t xml:space="preserve">xeystow</t>
  </si>
  <si>
    <t xml:space="preserve">xurtōw</t>
  </si>
  <si>
    <t xml:space="preserve">to wheeze, to snore</t>
  </si>
  <si>
    <t xml:space="preserve">she snored loudly</t>
  </si>
  <si>
    <t xml:space="preserve">она сильно зрапела</t>
  </si>
  <si>
    <t xml:space="preserve">ya das xurt / yi+</t>
  </si>
  <si>
    <t xml:space="preserve">azum xurt / uf+</t>
  </si>
  <si>
    <t xml:space="preserve">yatōw</t>
  </si>
  <si>
    <t xml:space="preserve">to come, to follow, to meet, to turn out </t>
  </si>
  <si>
    <t xml:space="preserve">приходить, прибывать</t>
  </si>
  <si>
    <t xml:space="preserve">приходить</t>
  </si>
  <si>
    <t xml:space="preserve">he came to us</t>
  </si>
  <si>
    <t xml:space="preserve">он пришел к нам</t>
  </si>
  <si>
    <t xml:space="preserve">Сафина пришла к нам в гости</t>
  </si>
  <si>
    <t xml:space="preserve">ya tar maš xiz yat / i*</t>
  </si>
  <si>
    <t xml:space="preserve">waδan tar maš xiz yat / uf*</t>
  </si>
  <si>
    <t xml:space="preserve">ya yat / i*</t>
  </si>
  <si>
    <t xml:space="preserve">waδan yat / uf*</t>
  </si>
  <si>
    <t xml:space="preserve">zaqtōw</t>
  </si>
  <si>
    <t xml:space="preserve">to worry, to grieve; to boil, to thicken</t>
  </si>
  <si>
    <t xml:space="preserve">to worry, to be anxious</t>
  </si>
  <si>
    <t xml:space="preserve">беспокоиться, тревожиться, волноваться;</t>
  </si>
  <si>
    <t xml:space="preserve">she worries a lot about her brother</t>
  </si>
  <si>
    <t xml:space="preserve">она сильно переживает за брата</t>
  </si>
  <si>
    <t xml:space="preserve">второго значения нет</t>
  </si>
  <si>
    <t xml:space="preserve">azum wi-ǰat das zaqt / mun+ yi+</t>
  </si>
  <si>
    <t xml:space="preserve">2 no</t>
  </si>
  <si>
    <t xml:space="preserve">ya xu virod-ǰat lap zaqt / pst: zaqt</t>
  </si>
  <si>
    <t xml:space="preserve">munum zaqt+ / uf+ (2 no)</t>
  </si>
  <si>
    <t xml:space="preserve">to crackle (meat, fat)</t>
  </si>
  <si>
    <t xml:space="preserve">трещать, потрескивать (о жарящемся мясе, сале и т. п.)</t>
  </si>
  <si>
    <t xml:space="preserve">zarwīntōw</t>
  </si>
  <si>
    <t xml:space="preserve">to turn, to spin</t>
  </si>
  <si>
    <t xml:space="preserve">вертеться, поворачиваться</t>
  </si>
  <si>
    <t xml:space="preserve">извиваться</t>
  </si>
  <si>
    <t xml:space="preserve">the snake was wriggling while crawling</t>
  </si>
  <si>
    <t xml:space="preserve">змея извивалась и ползла</t>
  </si>
  <si>
    <t xml:space="preserve">S: only causative zarwīntōw</t>
  </si>
  <si>
    <t xml:space="preserve">ya tafawsk zarwint zarwint at yat / azum zarwint / mun+ / yi+</t>
  </si>
  <si>
    <t xml:space="preserve">no (zarwint - обматывать) az di wurɣ (клубок ниток) zarwint</t>
  </si>
  <si>
    <t xml:space="preserve">to give birth (animals: birds. cows, sheep, horses, cats or small animals; can be offensive if used about women)</t>
  </si>
  <si>
    <t xml:space="preserve">žēx̆tōw</t>
  </si>
  <si>
    <t xml:space="preserve">to run</t>
  </si>
  <si>
    <t xml:space="preserve">бежать</t>
  </si>
  <si>
    <t xml:space="preserve">бегать</t>
  </si>
  <si>
    <t xml:space="preserve">he ran and ran and reached the school</t>
  </si>
  <si>
    <t xml:space="preserve">он бежал бежал и добрался до школы</t>
  </si>
  <si>
    <t xml:space="preserve">Мальчик бежал в школу</t>
  </si>
  <si>
    <t xml:space="preserve">ya tar maktab žoх̌ti / i+</t>
  </si>
  <si>
    <t xml:space="preserve">waδan žoх̌t / ufaf +</t>
  </si>
  <si>
    <t xml:space="preserve">žexti-žext tar maktab sut / ya-yi žoxt pst / </t>
  </si>
  <si>
    <t xml:space="preserve">waδan žoxt / uf+</t>
  </si>
  <si>
    <t xml:space="preserve">zibakstōw</t>
  </si>
  <si>
    <t xml:space="preserve">to struggle, to reach out</t>
  </si>
  <si>
    <t xml:space="preserve">to reach for food</t>
  </si>
  <si>
    <t xml:space="preserve">тянуться к еде</t>
  </si>
  <si>
    <t xml:space="preserve">the dog was reaching for the food; the food is not ready yet, but he’s already reaching</t>
  </si>
  <si>
    <t xml:space="preserve">собака тянулась к еде; еда еще не готова, а он уже тянется</t>
  </si>
  <si>
    <t xml:space="preserve">ya ɣac zibakst xu zibakst / bas zibakst / ya kud zibakst / ya-yi+</t>
  </si>
  <si>
    <t xml:space="preserve">tu bas zibakst / alale ya zibaksen vo yat / обжора / ya awqot ɣal tayor nist at yid zibakst / ya awqot toyor navudat yid zibaksti</t>
  </si>
  <si>
    <t xml:space="preserve">waδan zibakst / uf+  // wi guх̌ǰatan zibakst</t>
  </si>
  <si>
    <t xml:space="preserve">еда еще не готова, а ты уже пытаешься ухватить кусок</t>
  </si>
  <si>
    <t xml:space="preserve">zibidōw</t>
  </si>
  <si>
    <t xml:space="preserve">to jump </t>
  </si>
  <si>
    <t xml:space="preserve">прыгать</t>
  </si>
  <si>
    <t xml:space="preserve">to run away; to jump down</t>
  </si>
  <si>
    <t xml:space="preserve">убегать; спрыгивать</t>
  </si>
  <si>
    <t xml:space="preserve">the cow ran away; I jumped down from the roof</t>
  </si>
  <si>
    <t xml:space="preserve">корова убежала; я спрыгнул с крыши</t>
  </si>
  <si>
    <t xml:space="preserve">Мальчик прыгнул с камня в воду</t>
  </si>
  <si>
    <t xml:space="preserve">ručka zibod / žaw zibad (убежала) ya zibad / i*</t>
  </si>
  <si>
    <t xml:space="preserve">az dišadum zibad / mun*</t>
  </si>
  <si>
    <t xml:space="preserve">когда эмаль отваливается</t>
  </si>
  <si>
    <t xml:space="preserve">dastak zibud / ya zibud/  i* // ya put das xaх̌ zibud / i* // ya az dišad-tir zibud / i* / _=žoxt</t>
  </si>
  <si>
    <t xml:space="preserve">waδan az dšdtr zibad / uf*</t>
  </si>
  <si>
    <t xml:space="preserve">to bounce off</t>
  </si>
  <si>
    <t xml:space="preserve">прыгать, отскакивать</t>
  </si>
  <si>
    <t xml:space="preserve">отскакивать</t>
  </si>
  <si>
    <t xml:space="preserve">the ball bounced high</t>
  </si>
  <si>
    <t xml:space="preserve">мячик высоко отпрыгнул</t>
  </si>
  <si>
    <t xml:space="preserve">Мячик отпрыгнул от пола</t>
  </si>
  <si>
    <t xml:space="preserve">выше</t>
  </si>
  <si>
    <t xml:space="preserve">to fall off</t>
  </si>
  <si>
    <t xml:space="preserve">отваливаться</t>
  </si>
  <si>
    <t xml:space="preserve">the door handle fell off; the enamel came off</t>
  </si>
  <si>
    <t xml:space="preserve">ручка двери отвалилась; эмаль отвалилась</t>
  </si>
  <si>
    <t xml:space="preserve">Ручка отвалилась от двери</t>
  </si>
  <si>
    <t xml:space="preserve">židaqtōw</t>
  </si>
  <si>
    <t xml:space="preserve">дрожать</t>
  </si>
  <si>
    <t xml:space="preserve">he was trembling from the cold</t>
  </si>
  <si>
    <t xml:space="preserve">он сильно дрожал от холода</t>
  </si>
  <si>
    <t xml:space="preserve">S: complex verb: židaqast rawzdōw</t>
  </si>
  <si>
    <t xml:space="preserve">ya das židaqt az šitoyi / ya az šitoyi židaqast larza kixt / ya-yi biyor židaqt / munum+ </t>
  </si>
  <si>
    <t xml:space="preserve">az šitoyi židakast rawzdi (ya). /</t>
  </si>
  <si>
    <t xml:space="preserve">az xoǰ mun zor židuqt / i+</t>
  </si>
  <si>
    <t xml:space="preserve">židakast rawzd</t>
  </si>
  <si>
    <t xml:space="preserve">zidix̆tōw</t>
  </si>
  <si>
    <t xml:space="preserve">to tear, to go down</t>
  </si>
  <si>
    <t xml:space="preserve">рваться, разрываться</t>
  </si>
  <si>
    <t xml:space="preserve">to tear, to strain</t>
  </si>
  <si>
    <t xml:space="preserve">рваться; надорваться</t>
  </si>
  <si>
    <t xml:space="preserve">my bracelet snapped; I overstrained myself from work</t>
  </si>
  <si>
    <t xml:space="preserve">мой браслет порвался; я надорвался от работы</t>
  </si>
  <si>
    <t xml:space="preserve">Мой браслет разорвался</t>
  </si>
  <si>
    <t xml:space="preserve">mun cep ziduх̌t / ya ziduх̌t / i*</t>
  </si>
  <si>
    <t xml:space="preserve">azum zidaxt az kori / munum*</t>
  </si>
  <si>
    <t xml:space="preserve">band ziduxt  yim band / ya + i*</t>
  </si>
  <si>
    <t xml:space="preserve">azum az kor ziduxt / zidaxt /  mun*</t>
  </si>
  <si>
    <t xml:space="preserve">židartōw</t>
  </si>
  <si>
    <t xml:space="preserve">пукать</t>
  </si>
  <si>
    <t xml:space="preserve">he ate beans and farted</t>
  </si>
  <si>
    <t xml:space="preserve">он поел фасоли и пукал</t>
  </si>
  <si>
    <t xml:space="preserve">ya-yi maх̌ xu xu židart (фасоль)</t>
  </si>
  <si>
    <t xml:space="preserve">ufaf das židart+</t>
  </si>
  <si>
    <t xml:space="preserve">židarc = толстый</t>
  </si>
  <si>
    <t xml:space="preserve">yid xuraθ židurt (šiturt  чаще)</t>
  </si>
  <si>
    <t xml:space="preserve">толстый</t>
  </si>
  <si>
    <t xml:space="preserve">zêktōw</t>
  </si>
  <si>
    <t xml:space="preserve">наступать ногой</t>
  </si>
  <si>
    <t xml:space="preserve">to step on; to squash</t>
  </si>
  <si>
    <t xml:space="preserve">наступать; давить</t>
  </si>
  <si>
    <t xml:space="preserve">she stepped on my foot; I squashed the grasshopper</t>
  </si>
  <si>
    <t xml:space="preserve">она наступила мне на ногу; я раздавил кузнечика</t>
  </si>
  <si>
    <t xml:space="preserve">Шодихон наступил Сафине на ногу</t>
  </si>
  <si>
    <t xml:space="preserve">ya mun peθ-ti zekt / azum az um х̌aparak zekt / azum žir-ti zekt / ya-yi / munum+</t>
  </si>
  <si>
    <t xml:space="preserve">tut mun pe-tir zikt / waδan um pe-tir zikt / az dim zadišat zikt  - кузнечика раздавил</t>
  </si>
  <si>
    <t xml:space="preserve">zaqt</t>
  </si>
  <si>
    <t xml:space="preserve">to feel nauseous </t>
  </si>
  <si>
    <t xml:space="preserve">no/ mun zor bisaob</t>
  </si>
  <si>
    <t xml:space="preserve">mun zor xas xas kixt</t>
  </si>
  <si>
    <t xml:space="preserve">to slip</t>
  </si>
  <si>
    <t xml:space="preserve">žiwaldōw</t>
  </si>
  <si>
    <t xml:space="preserve">to shine, to glitter</t>
  </si>
  <si>
    <t xml:space="preserve">блестеть сверкать</t>
  </si>
  <si>
    <t xml:space="preserve">the dress sparkles; the girl sparkles; the snow sparkles in the sun</t>
  </si>
  <si>
    <t xml:space="preserve">платье сверкает; девушка сверкает; снег сверкает на солнце</t>
  </si>
  <si>
    <t xml:space="preserve">S: complex: žiwalast čīgōw</t>
  </si>
  <si>
    <t xml:space="preserve">ya qurta žiwald / ya ɣac žiwald / ya-yi žiwaldi / ya žinič / žir žiwald</t>
  </si>
  <si>
    <t xml:space="preserve">waδ ɣacen žiwalan / azum žiwalt / munum+</t>
  </si>
  <si>
    <t xml:space="preserve">yid ta pic žiwalast kixt / žinič žiwalast kixt /  žiwalt+ / biyor awo vud xu žinič žiwalast čugi / žiwaldi+</t>
  </si>
  <si>
    <t xml:space="preserve">žiwalast kixt</t>
  </si>
  <si>
    <t xml:space="preserve">ziyix̌tōw</t>
  </si>
  <si>
    <t xml:space="preserve">to wither,  to dry out (plants)</t>
  </si>
  <si>
    <t xml:space="preserve">вянуть, высыхать, выгорать (о растениях)</t>
  </si>
  <si>
    <t xml:space="preserve">to wither, to dry out</t>
  </si>
  <si>
    <t xml:space="preserve">засыхать, увядать</t>
  </si>
  <si>
    <t xml:space="preserve">the flower withered from the cold; the tree dried out</t>
  </si>
  <si>
    <t xml:space="preserve">цветок увял от холода; дерево засохло</t>
  </si>
  <si>
    <t xml:space="preserve">Цветок завял</t>
  </si>
  <si>
    <t xml:space="preserve">gul ziyaх̌t az šitoyi / ya ziyaxt / i*</t>
  </si>
  <si>
    <t xml:space="preserve">не про челоека</t>
  </si>
  <si>
    <t xml:space="preserve">deraxt ziyuxt / ziyaxt / ya ziyaxt / i*</t>
  </si>
  <si>
    <t xml:space="preserve">про человека нельзя</t>
  </si>
  <si>
    <t xml:space="preserve">zūr δedow</t>
  </si>
  <si>
    <t xml:space="preserve">to struggle, to strain, to push hard</t>
  </si>
  <si>
    <t xml:space="preserve">struggle</t>
  </si>
  <si>
    <t xml:space="preserve">I struggled and finally climbed up; yesterday he struggled with this work</t>
  </si>
  <si>
    <t xml:space="preserve">я старался, старался и поднялся; вчера он struggle с этой работой</t>
  </si>
  <si>
    <t xml:space="preserve">zūr δedōw</t>
  </si>
  <si>
    <t xml:space="preserve">azum zur δod zur δod, sifadum / only complex / </t>
  </si>
  <si>
    <t xml:space="preserve">tu pa di žiz bas zur δa - не можешь колоть не надо / </t>
  </si>
  <si>
    <t xml:space="preserve">biyor pa di kori ya lap zur δodi</t>
  </si>
  <si>
    <t xml:space="preserve">zur δed</t>
  </si>
  <si>
    <t xml:space="preserve">δēdōw</t>
  </si>
  <si>
    <t xml:space="preserve">to fall, to get in</t>
  </si>
  <si>
    <t xml:space="preserve">падать, выпадать</t>
  </si>
  <si>
    <t xml:space="preserve">to fall; to bump into someone</t>
  </si>
  <si>
    <t xml:space="preserve">упасть; наткнуться на кого-то</t>
  </si>
  <si>
    <t xml:space="preserve">she fell into a pit; she bumped into me on the road</t>
  </si>
  <si>
    <t xml:space="preserve">она в яму упала; она по дороге наткнулась на меня</t>
  </si>
  <si>
    <t xml:space="preserve">Дидор упал в яму. Саиде попался легкий билет</t>
  </si>
  <si>
    <t xml:space="preserve">often as light verb</t>
  </si>
  <si>
    <t xml:space="preserve">ya ar kurcak δod / i* / ya pund-tir pa mun δod / i*</t>
  </si>
  <si>
    <t xml:space="preserve">azum ar kurcak δod / mun* / </t>
  </si>
  <si>
    <t xml:space="preserve">boron δod</t>
  </si>
  <si>
    <t xml:space="preserve">ya ar kurcak δod / i*</t>
  </si>
  <si>
    <t xml:space="preserve">azum ar kurcak δod / mu *</t>
  </si>
  <si>
    <t xml:space="preserve">δertōw</t>
  </si>
  <si>
    <t xml:space="preserve">only as light verb in complex verbs with different meanings</t>
  </si>
  <si>
    <t xml:space="preserve">only as light verb in complex verb х̌oǰ δertōw 'to be scared'</t>
  </si>
  <si>
    <t xml:space="preserve">only as light verb in complex verb х̌oǰ δertōw 'to be scared'</t>
  </si>
  <si>
    <t xml:space="preserve">I got scared of the dog; I’m afraid to be outside at night</t>
  </si>
  <si>
    <t xml:space="preserve">я испугался собаки; ночью я боюсь быть на улице</t>
  </si>
  <si>
    <t xml:space="preserve">xoǰ δertōw</t>
  </si>
  <si>
    <t xml:space="preserve">ya az kud х̌oǰ δort / yi*</t>
  </si>
  <si>
    <t xml:space="preserve">azum az / mun*</t>
  </si>
  <si>
    <t xml:space="preserve">az х̌ab ta dargo xoǰ δorum / ya biyor xoǰ yat / tu xoǰ δoryo? - na, naδorum</t>
  </si>
  <si>
    <t xml:space="preserve">θidōw</t>
  </si>
  <si>
    <t xml:space="preserve">to burn, to burn out</t>
  </si>
  <si>
    <t xml:space="preserve">гореть, сгорать</t>
  </si>
  <si>
    <t xml:space="preserve">to burn, to get tan, to get scorched (blacken)</t>
  </si>
  <si>
    <t xml:space="preserve">гореть, загорать, подгореть (почернеть)</t>
  </si>
  <si>
    <t xml:space="preserve">the paper burned (blackened); I got a tan in the sun; the flatbread got burned</t>
  </si>
  <si>
    <t xml:space="preserve">бумага подгорела (почернела); я загорел на солнце; лепешка сгорела</t>
  </si>
  <si>
    <t xml:space="preserve">Дерево сгорело</t>
  </si>
  <si>
    <t xml:space="preserve">Marhabo: гореть, загорать, подгореть (почернеть)</t>
  </si>
  <si>
    <t xml:space="preserve">tort θud (подгорела) / waraq (бумага) θud(почернела чуть чуть)</t>
  </si>
  <si>
    <t xml:space="preserve">azum θud pa xir / azum θad pa xir/ mun* </t>
  </si>
  <si>
    <t xml:space="preserve">про лепешку, лицо от солнца, еду</t>
  </si>
  <si>
    <t xml:space="preserve">ya žiz θud</t>
  </si>
  <si>
    <t xml:space="preserve">ya az mun θudi / i+ /azum taǰa θöd / mun*</t>
  </si>
  <si>
    <t xml:space="preserve">Asad</t>
  </si>
  <si>
    <t xml:space="preserve">wiloх̌tōw </t>
  </si>
  <si>
    <t xml:space="preserve">to babble, to chatter</t>
  </si>
  <si>
    <t xml:space="preserve">(я встретила вчера Сафину). Она много болтала</t>
  </si>
  <si>
    <t xml:space="preserve">ya х̌iqapt / ya wilawd / ya-yi +</t>
  </si>
  <si>
    <t xml:space="preserve">azum х̌iqapt / wilawd / munum+ um-i / uf-af</t>
  </si>
  <si>
    <t xml:space="preserve">wilawdoe / ya lap wilavd /i+</t>
  </si>
  <si>
    <t xml:space="preserve">waδan lap wilavd / ufaf lap wilawd</t>
  </si>
  <si>
    <t xml:space="preserve">to rest</t>
  </si>
  <si>
    <t xml:space="preserve">отдыхать</t>
  </si>
  <si>
    <t xml:space="preserve">Anoyatsho</t>
  </si>
  <si>
    <t xml:space="preserve">to smell</t>
  </si>
  <si>
    <t xml:space="preserve">нюхать</t>
  </si>
  <si>
    <t xml:space="preserve">to sniff, to smell</t>
  </si>
  <si>
    <t xml:space="preserve">принюхиваться; обнюхивать; нюхать</t>
  </si>
  <si>
    <t xml:space="preserve">he smelled the osh; the cow sniffed the calf</t>
  </si>
  <si>
    <t xml:space="preserve">он понюхал ош; корова обнюхала теленка</t>
  </si>
  <si>
    <t xml:space="preserve">ya-yi nusti xu biroxti</t>
  </si>
  <si>
    <t xml:space="preserve">mun-um nust</t>
  </si>
  <si>
    <t xml:space="preserve">о животных, о людях буй чу</t>
  </si>
  <si>
    <t xml:space="preserve">ya-yi nust / ya-yi oš nūst </t>
  </si>
  <si>
    <t xml:space="preserve">azum nūst / munum nūst</t>
  </si>
  <si>
    <t xml:space="preserve">ya-yi nūst (nost) / </t>
  </si>
  <si>
    <t xml:space="preserve">ufaf mis nust / azum nust / munum nūst</t>
  </si>
  <si>
    <t xml:space="preserve">скользить, оступаться</t>
  </si>
  <si>
    <t xml:space="preserve">х̌irs sat / no</t>
  </si>
  <si>
    <t xml:space="preserve">колебаться, колыхаться</t>
  </si>
  <si>
    <t xml:space="preserve">покачиваться, дрожать</t>
  </si>
  <si>
    <t xml:space="preserve">the water was trembling in the basin; the man was walking and swaying</t>
  </si>
  <si>
    <t xml:space="preserve">вода дрожала в тазу; человек шел и покачивался</t>
  </si>
  <si>
    <t xml:space="preserve">х̌act-at yat / ya xast / i* / azum х̌ast / mun* (х̌ayst)</t>
  </si>
  <si>
    <t xml:space="preserve">azum х̌ac х̌aysonum</t>
  </si>
  <si>
    <t xml:space="preserve">качаться про человека тоже </t>
  </si>
  <si>
    <r>
      <rPr>
        <sz val="14"/>
        <color theme="1"/>
        <rFont val="Arial"/>
        <family val="0"/>
        <charset val="1"/>
      </rPr>
      <t xml:space="preserve">ya х̌act at yat / ya-</t>
    </r>
    <r>
      <rPr>
        <b val="true"/>
        <sz val="14"/>
        <color theme="1"/>
        <rFont val="Arial"/>
        <family val="0"/>
        <charset val="1"/>
      </rPr>
      <t xml:space="preserve">yi</t>
    </r>
    <r>
      <rPr>
        <sz val="14"/>
        <color theme="1"/>
        <rFont val="Arial"/>
        <family val="0"/>
        <charset val="1"/>
      </rPr>
      <t xml:space="preserve"> biyor х̌āct (Mn:i*)</t>
    </r>
  </si>
  <si>
    <t xml:space="preserve">azum biyor х̌act / mun* / waδan х̌act / ufaf mis х̌act*</t>
  </si>
  <si>
    <t xml:space="preserve">to jump up (goat, person)</t>
  </si>
  <si>
    <t xml:space="preserve">подпрыгивать (про козу, человека)</t>
  </si>
  <si>
    <t xml:space="preserve">the kid goat was jumping; the boy was jumping from joy</t>
  </si>
  <si>
    <t xml:space="preserve">козленок скакал; мальчик подскакивал от радости</t>
  </si>
  <si>
    <t xml:space="preserve">ya ɣaδabuc az xoši das ʒuluq / ya-yi biyor ʒuluqti / gučbuc ʒuluqt </t>
  </si>
  <si>
    <t xml:space="preserve">azum koykatir ʒilaqt / mun+</t>
  </si>
  <si>
    <t xml:space="preserve">ʒuloqt</t>
  </si>
  <si>
    <t xml:space="preserve">ya guč ʒuloqt / molen ʒiloqan / </t>
  </si>
  <si>
    <t xml:space="preserve">zuloqtōw - про козу прыгать</t>
  </si>
  <si>
    <t xml:space="preserve">to run around, to spin (head, children, mill)</t>
  </si>
  <si>
    <t xml:space="preserve">my head is spinning; the children are running around the stove; the mill is spinning</t>
  </si>
  <si>
    <t xml:space="preserve">моя голова кружится; дети носятся вокруг печки; мельница крутится </t>
  </si>
  <si>
    <t xml:space="preserve">mun kal farх̌t / ya das farх̌t idi / mun kali biyori farх̌t</t>
  </si>
  <si>
    <t xml:space="preserve">azum farх̌t  xu kinora /  kudakenan farх̌t farх̌t / munum +</t>
  </si>
  <si>
    <t xml:space="preserve">farх̌tow - бродить носиться кругом, кружиться ( про голову) </t>
  </si>
  <si>
    <t xml:space="preserve">mun kinora čiz farх̌i - что ты вокруг меня крутишься /  хador ǰiri farх̌t xu farх̌t / про мельницу</t>
  </si>
  <si>
    <t xml:space="preserve">ya ɣaδabuc pečka kinora farх̌ti / waδan / uf+</t>
  </si>
  <si>
    <t xml:space="preserve">farх̌t крутиться, вращаться, бегать вокруг, (мешать работать) и про мельницу</t>
  </si>
  <si>
    <t xml:space="preserve">bišmuxtōw</t>
  </si>
  <si>
    <t xml:space="preserve">to fall off, to collapse (axe handle, mountain)</t>
  </si>
  <si>
    <t xml:space="preserve">the axe handle came off; the mountain collapsed</t>
  </si>
  <si>
    <t xml:space="preserve">ручка от топора отвалилась; гора обвалилась; </t>
  </si>
  <si>
    <t xml:space="preserve">ku bišmuх̌t - гора упала, ručka bišmuх̌t / biyor ya bišmuxt i*</t>
  </si>
  <si>
    <t xml:space="preserve">di čaynakā di dastak bišmuxt / ta tavari ta dastak bišmuxto? / biyor di dasta bišmuxt</t>
  </si>
  <si>
    <t xml:space="preserve"> mew dasta bišmuxč / i*</t>
  </si>
  <si>
    <t xml:space="preserve">bišmuх̌t - отделяться, про ручку от топора, от чайника</t>
  </si>
  <si>
    <t xml:space="preserve">to speak badly, to envy, to jinx</t>
  </si>
  <si>
    <t xml:space="preserve">говорить плохое, завидовать, сглазить</t>
  </si>
  <si>
    <t xml:space="preserve">she spoke badly about me and I got sick; she envied me</t>
  </si>
  <si>
    <t xml:space="preserve">она говорила про меня плохо и я заболела; она мне завидовала</t>
  </si>
  <si>
    <t xml:space="preserve">pas munaθan wapt/ ya-yi pas munaθ wapt azum bad kasal sat / </t>
  </si>
  <si>
    <t xml:space="preserve">завидовать + сглазить</t>
  </si>
  <si>
    <t xml:space="preserve">ya pa mun wapti xu wapti xu / tar di awolat az mun vugi - в такое состояние меня привела // parwos at mis pas munaθ wapt / uf+</t>
  </si>
  <si>
    <t xml:space="preserve">waptow завидовать</t>
  </si>
  <si>
    <t xml:space="preserve">протекать, продырявиться</t>
  </si>
  <si>
    <t xml:space="preserve">to leak, to be holey</t>
  </si>
  <si>
    <t xml:space="preserve">the bottle leaked; he’s drooling (liquid goes past his mouth); the cauldron has a hole</t>
  </si>
  <si>
    <t xml:space="preserve">бутылка продырявилась; у него рот протекает (мимо рта льется); котел продырявился</t>
  </si>
  <si>
    <t xml:space="preserve">Marhabo: tr</t>
  </si>
  <si>
    <t xml:space="preserve">ya butal wōzd / ya-yi wozdi / wi ɣew wōzd - мимо рта льется</t>
  </si>
  <si>
    <t xml:space="preserve">azum wōzd / az wi kaxtum wōzd - промывать пшеницу. /munum+</t>
  </si>
  <si>
    <t xml:space="preserve">wōzd - протекать</t>
  </si>
  <si>
    <t xml:space="preserve">(parwos) ya mun digi wuzd az umum patawd</t>
  </si>
  <si>
    <t xml:space="preserve">mun digen fukaθ wozan / parwos mun digen fukaθ wozdan / uf+?</t>
  </si>
  <si>
    <t xml:space="preserve">wuzd - протекать, продырявиться</t>
  </si>
  <si>
    <t xml:space="preserve">to beat (hay), to throb (heart)</t>
  </si>
  <si>
    <t xml:space="preserve">колотить (сено), биться (сердце)</t>
  </si>
  <si>
    <t xml:space="preserve">he beat the child; my heart was pounding with fear at the competition</t>
  </si>
  <si>
    <t xml:space="preserve">он поколотил ребенка; мое сердце сильно билось от страха на соревнованиях</t>
  </si>
  <si>
    <t xml:space="preserve">SA (inanim) /tr (anim) </t>
  </si>
  <si>
    <t xml:space="preserve">impossible context (inanim S)/ tr (anim)</t>
  </si>
  <si>
    <t xml:space="preserve">to beat, to hit, to tremble (from cold)</t>
  </si>
  <si>
    <t xml:space="preserve">he was trembling from the cold; my heart was beating</t>
  </si>
  <si>
    <t xml:space="preserve">он дрожал от холода; мое сердце стучало</t>
  </si>
  <si>
    <t xml:space="preserve">to cry (baby)</t>
  </si>
  <si>
    <t xml:space="preserve">ɣ̌ašt - ya ɣaδa ɣ̌ašt xu ɣ̌ast / waδan ɣ̌ašt  / uf+</t>
  </si>
  <si>
    <t xml:space="preserve">to bray (donkey)</t>
  </si>
  <si>
    <t xml:space="preserve">she was chattering a lot</t>
  </si>
  <si>
    <t xml:space="preserve">она много болтала</t>
  </si>
  <si>
    <t xml:space="preserve">ya wilawd / ya-yi +</t>
  </si>
  <si>
    <t xml:space="preserve">wilawd / munum+ um-i / uf-af</t>
  </si>
  <si>
    <t xml:space="preserve">čiriх̌tōw</t>
  </si>
  <si>
    <t xml:space="preserve">itr_волочиться? Про веревку, шнурок, портянку, которые тянутся по земле</t>
  </si>
  <si>
    <t xml:space="preserve">Я тебя увидел / ты меня увидел / она его увидела / он ее увидел / они меня увидели</t>
  </si>
  <si>
    <t xml:space="preserve">azum az ta wīnt / mun-um az ta wīnt / waδan az mun wīnt / *uf / *af / ya-yi az um wīnt / ya-yi az wi wīnt / *um / *wi</t>
  </si>
  <si>
    <t xml:space="preserve">azum az tā wīnč / mun+ / ya-yi az mun wīnč / waδan az mun wīnt / uf-af az mun wīnt / um-i az mun wīnt  / ya-yi az mu wint / wi*</t>
  </si>
  <si>
    <t xml:space="preserve">azum az ta wint / munum az ta wint / ya az wi winti / um az wi winti / wi azum winti / waδan az mun wint / ufan/ufaf az mun wint</t>
  </si>
  <si>
    <t xml:space="preserve">ya ɣinik wi kasali maǰasen padromti</t>
  </si>
  <si>
    <t xml:space="preserve">biyoraf mis diri ему padromti</t>
  </si>
  <si>
    <t xml:space="preserve">paderomt / padromt - отгонять муху</t>
  </si>
  <si>
    <t xml:space="preserve">V_ID</t>
  </si>
  <si>
    <t xml:space="preserve">Shughni verb</t>
  </si>
  <si>
    <t xml:space="preserve">Meaning (dictionary)</t>
  </si>
  <si>
    <t xml:space="preserve">comm from fieldwork</t>
  </si>
  <si>
    <t xml:space="preserve">example</t>
  </si>
  <si>
    <t xml:space="preserve">eng translation / comm</t>
  </si>
  <si>
    <t xml:space="preserve">clitic (speakers)</t>
  </si>
  <si>
    <t xml:space="preserve">no clitic (speakers)</t>
  </si>
  <si>
    <t xml:space="preserve">obsolete (speakers)</t>
  </si>
  <si>
    <t xml:space="preserve">speakers in total</t>
  </si>
  <si>
    <t xml:space="preserve">Transitive usage (with DO)</t>
  </si>
  <si>
    <t xml:space="preserve">Complex verbs</t>
  </si>
  <si>
    <t xml:space="preserve">sem class</t>
  </si>
  <si>
    <t xml:space="preserve">Bartangi cognate (acc. to dict)</t>
  </si>
  <si>
    <t xml:space="preserve">Bartangi cognate (alive)</t>
  </si>
  <si>
    <t xml:space="preserve">sizzle (about oil in the pan)</t>
  </si>
  <si>
    <t xml:space="preserve">sound production</t>
  </si>
  <si>
    <t xml:space="preserve">burzdow </t>
  </si>
  <si>
    <t xml:space="preserve">mu δust-i burzd</t>
  </si>
  <si>
    <t xml:space="preserve">My hand trembled</t>
  </si>
  <si>
    <t xml:space="preserve">physiological and emotions</t>
  </si>
  <si>
    <t xml:space="preserve">čaptow (čoptow)</t>
  </si>
  <si>
    <t xml:space="preserve">mu tat-i čapt</t>
  </si>
  <si>
    <t xml:space="preserve">My dad smacked</t>
  </si>
  <si>
    <t xml:space="preserve">tr, smear, absorb</t>
  </si>
  <si>
    <t xml:space="preserve">cīɣdow (ӡīɣdow)</t>
  </si>
  <si>
    <t xml:space="preserve">mu xola-yi xuδmand cīɣd</t>
  </si>
  <si>
    <t xml:space="preserve">My aunt moaned in her sleep</t>
  </si>
  <si>
    <t xml:space="preserve">slurp;</t>
  </si>
  <si>
    <t xml:space="preserve">bi zendůn odam-i čilapt</t>
  </si>
  <si>
    <t xml:space="preserve">без зубов человек чавкает</t>
  </si>
  <si>
    <t xml:space="preserve">cirivdow, cirevdow</t>
  </si>
  <si>
    <t xml:space="preserve">mu δust-i  cirivd</t>
  </si>
  <si>
    <t xml:space="preserve">state</t>
  </si>
  <si>
    <t xml:space="preserve">x̌abendi mu virodi ar čiz ca lap cirt</t>
  </si>
  <si>
    <t xml:space="preserve">Last night my brother was making noise/rustling</t>
  </si>
  <si>
    <t xml:space="preserve">cir(r)ast čīdow</t>
  </si>
  <si>
    <t xml:space="preserve">mu dili xax̌aθ dirapt</t>
  </si>
  <si>
    <t xml:space="preserve">мое сердце сильно билось</t>
  </si>
  <si>
    <t xml:space="preserve">kud-i pi mu falt</t>
  </si>
  <si>
    <t xml:space="preserve">A dog looked at me expectantly</t>
  </si>
  <si>
    <t xml:space="preserve">yā-yi fīčt</t>
  </si>
  <si>
    <t xml:space="preserve">She whistled</t>
  </si>
  <si>
    <t xml:space="preserve">kaltak-i fix̌t</t>
  </si>
  <si>
    <t xml:space="preserve">A stick snapped</t>
  </si>
  <si>
    <t xml:space="preserve">fiх̌(х̌)ast čīdow</t>
  </si>
  <si>
    <t xml:space="preserve">fortow</t>
  </si>
  <si>
    <t xml:space="preserve">want (exp subj)</t>
  </si>
  <si>
    <t xml:space="preserve">yu-yi x̌ab furx̌t</t>
  </si>
  <si>
    <t xml:space="preserve">He rustles at night</t>
  </si>
  <si>
    <t xml:space="preserve">furх̌ čīdow</t>
  </si>
  <si>
    <t xml:space="preserve">sniffle</t>
  </si>
  <si>
    <t xml:space="preserve">yu-yi fust </t>
  </si>
  <si>
    <t xml:space="preserve">He sniffled</t>
  </si>
  <si>
    <t xml:space="preserve">tr, smell</t>
  </si>
  <si>
    <t xml:space="preserve">chew, gnaw (making sounds); creak</t>
  </si>
  <si>
    <t xml:space="preserve">yu-yi ɣirict / yu-yi xidow-ti ɣirict</t>
  </si>
  <si>
    <t xml:space="preserve">He chewed loudly while eating </t>
  </si>
  <si>
    <t xml:space="preserve">bark;</t>
  </si>
  <si>
    <t xml:space="preserve">kud ǰaqt-i</t>
  </si>
  <si>
    <t xml:space="preserve">a dog barked</t>
  </si>
  <si>
    <t xml:space="preserve">sing;</t>
  </si>
  <si>
    <t xml:space="preserve">yā-yi ǰirewd</t>
  </si>
  <si>
    <t xml:space="preserve">She sang</t>
  </si>
  <si>
    <t xml:space="preserve">stul-i ǰumbent</t>
  </si>
  <si>
    <t xml:space="preserve">A chair wobbled</t>
  </si>
  <si>
    <t xml:space="preserve">manner of motion</t>
  </si>
  <si>
    <t xml:space="preserve">kêxtow </t>
  </si>
  <si>
    <t xml:space="preserve">cough;</t>
  </si>
  <si>
    <t xml:space="preserve">yu-yi biyor dis kêxt</t>
  </si>
  <si>
    <t xml:space="preserve">He coughed so much yesterday</t>
  </si>
  <si>
    <t xml:space="preserve">kurx̌tow </t>
  </si>
  <si>
    <t xml:space="preserve">yu-yi xax̌-xax̌ kurx̌t</t>
  </si>
  <si>
    <t xml:space="preserve">He shuffled a lot</t>
  </si>
  <si>
    <t xml:space="preserve">swing, shake </t>
  </si>
  <si>
    <t xml:space="preserve">yu-yi badi šarob laqt</t>
  </si>
  <si>
    <t xml:space="preserve">He swayed after (drinking) alcohol.</t>
  </si>
  <si>
    <t xml:space="preserve">x̌ac-i luqt </t>
  </si>
  <si>
    <t xml:space="preserve">The water splashed</t>
  </si>
  <si>
    <t xml:space="preserve">māwtow (māwdow)</t>
  </si>
  <si>
    <t xml:space="preserve">piš-i māwd</t>
  </si>
  <si>
    <t xml:space="preserve">cry;</t>
  </si>
  <si>
    <t xml:space="preserve">yā-yi wi-ǰat niwd</t>
  </si>
  <si>
    <t xml:space="preserve">She cried because of him</t>
  </si>
  <si>
    <t xml:space="preserve">tr, mourn</t>
  </si>
  <si>
    <t xml:space="preserve">yu-yi xuδmand pačwarθt</t>
  </si>
  <si>
    <t xml:space="preserve">He tossed and turned in his sleep</t>
  </si>
  <si>
    <t xml:space="preserve">1) yā-yi čid-ard paloyst 2) ya-(yi) tar maktab paloyst (в значении "работать" редко)</t>
  </si>
  <si>
    <t xml:space="preserve">1) She worked around the house 2) she worked at school (?)</t>
  </si>
  <si>
    <t xml:space="preserve">tr, take care (of smth)</t>
  </si>
  <si>
    <t xml:space="preserve">active controllable action (others)</t>
  </si>
  <si>
    <t xml:space="preserve">yu=yi dis xax̌ paxct / yu=yi xu kasali paɣd </t>
  </si>
  <si>
    <t xml:space="preserve">She was very ill</t>
  </si>
  <si>
    <t xml:space="preserve">tr, endure (an illness)</t>
  </si>
  <si>
    <t xml:space="preserve">burn slightly, glow;</t>
  </si>
  <si>
    <t xml:space="preserve">šam-i pult</t>
  </si>
  <si>
    <t xml:space="preserve">A candle glimmered</t>
  </si>
  <si>
    <t xml:space="preserve">be busy (doing smth)</t>
  </si>
  <si>
    <t xml:space="preserve">ya-yi biyor xurdaθ qilapt</t>
  </si>
  <si>
    <t xml:space="preserve">He was messing around by himself yesterday</t>
  </si>
  <si>
    <t xml:space="preserve">tr, look for</t>
  </si>
  <si>
    <t xml:space="preserve">qůrštow (qurštow)</t>
  </si>
  <si>
    <t xml:space="preserve">snore;</t>
  </si>
  <si>
    <t xml:space="preserve">yu-yi xax̌aθ qůršt</t>
  </si>
  <si>
    <t xml:space="preserve">He snored loudly</t>
  </si>
  <si>
    <t xml:space="preserve">mi qiči dis qurt</t>
  </si>
  <si>
    <t xml:space="preserve">My stomach was rumbling a lot</t>
  </si>
  <si>
    <t xml:space="preserve">yu-yi biyor šīnt</t>
  </si>
  <si>
    <t xml:space="preserve">He laughed yesterday</t>
  </si>
  <si>
    <t xml:space="preserve">tr, mock, laugh at</t>
  </si>
  <si>
    <t xml:space="preserve">1) yu-yi pund-ti xu gīr načūd xu, yi komandaθi šox̌t 2) yu-yi biyor az yiw-at-yiw δedow xurd šox̌t</t>
  </si>
  <si>
    <t xml:space="preserve">He got afraid out of fighting one-on-one.</t>
  </si>
  <si>
    <t xml:space="preserve">yu-yi divi-ti taqt</t>
  </si>
  <si>
    <t xml:space="preserve">He knocked on the door</t>
  </si>
  <si>
    <t xml:space="preserve">taqt / tuqt čīdow</t>
  </si>
  <si>
    <t xml:space="preserve">taxctow</t>
  </si>
  <si>
    <t xml:space="preserve">touch, bully, nitpick</t>
  </si>
  <si>
    <t xml:space="preserve">ya-yi pi kudak taxct</t>
  </si>
  <si>
    <t xml:space="preserve">Fariza: not 'knock on the door', rather 'making knocking sounds while working (in the garage)'</t>
  </si>
  <si>
    <t xml:space="preserve">yā-yi stol-ti tirůqt</t>
  </si>
  <si>
    <t xml:space="preserve">She tapped on the table</t>
  </si>
  <si>
    <t xml:space="preserve">x̌itor-i murd tuft</t>
  </si>
  <si>
    <t xml:space="preserve">A camel spat at me</t>
  </si>
  <si>
    <t xml:space="preserve">tuft čīdow</t>
  </si>
  <si>
    <t xml:space="preserve">yu-yi grip tůɣ̌d</t>
  </si>
  <si>
    <t xml:space="preserve">He had the flu</t>
  </si>
  <si>
    <t xml:space="preserve">wāgdow (waɣdow)</t>
  </si>
  <si>
    <t xml:space="preserve">shout, yell, be rude;</t>
  </si>
  <si>
    <t xml:space="preserve">yu-yi biyor wāɣd</t>
  </si>
  <si>
    <t xml:space="preserve">He shouted yesterday</t>
  </si>
  <si>
    <t xml:space="preserve">warventow </t>
  </si>
  <si>
    <t xml:space="preserve">yu-yi dis lap warvent</t>
  </si>
  <si>
    <t xml:space="preserve">He talked so much</t>
  </si>
  <si>
    <t xml:space="preserve">DO, boil</t>
  </si>
  <si>
    <t xml:space="preserve">boil, cook, mess around, move</t>
  </si>
  <si>
    <t xml:space="preserve">yu=yi čid-ard wirvd; x̌ac-i wirvd</t>
  </si>
  <si>
    <t xml:space="preserve">wurv δedow</t>
  </si>
  <si>
    <t xml:space="preserve">yu=yi tar līft wiz-d</t>
  </si>
  <si>
    <t xml:space="preserve">He fit into the lift</t>
  </si>
  <si>
    <t xml:space="preserve">1, 2) yā=yi osta wuct ; 3) ya deraxt-i wuct </t>
  </si>
  <si>
    <t xml:space="preserve">1) She was moving slowly/ 2) She worked a little bit 3) The tree swayed</t>
  </si>
  <si>
    <t xml:space="preserve">wuc-wucik tidow</t>
  </si>
  <si>
    <t xml:space="preserve">yā žow-i wůɣd</t>
  </si>
  <si>
    <t xml:space="preserve">This cow mumbled</t>
  </si>
  <si>
    <t xml:space="preserve">yu-yi darsand lap x̌iqāpt</t>
  </si>
  <si>
    <t xml:space="preserve">He talked a lot at the lesson</t>
  </si>
  <si>
    <t xml:space="preserve">tr, look for, grope</t>
  </si>
  <si>
    <t xml:space="preserve">xirtow (xirdow)</t>
  </si>
  <si>
    <t xml:space="preserve">mu neӡ-i xirt</t>
  </si>
  <si>
    <t xml:space="preserve">My nose itched</t>
  </si>
  <si>
    <t xml:space="preserve">physiological and emotions (state?)</t>
  </si>
  <si>
    <t xml:space="preserve">1) yu-yi tar čid tezaθ žex̌t; 2) ya-yi pis wi-yaθ žex̌t</t>
  </si>
  <si>
    <t xml:space="preserve">1) He quickly ran into the house; 2) he ran after him</t>
  </si>
  <si>
    <t xml:space="preserve">mu oxno yax čūd xu židaqt-i az šito-yi ; daraxt-i židaqt az xuvӡ</t>
  </si>
  <si>
    <t xml:space="preserve">My friend was frozen and shivering from the cold</t>
  </si>
  <si>
    <t xml:space="preserve">židaqast laɣ̌ӡa čīdow</t>
  </si>
  <si>
    <t xml:space="preserve">wander, walk (often with a negative connotation, gallivant)</t>
  </si>
  <si>
    <t xml:space="preserve">yā-yi nêɣ̌d</t>
  </si>
  <si>
    <t xml:space="preserve">she wandered</t>
  </si>
  <si>
    <t xml:space="preserve">glitter (about snow)</t>
  </si>
  <si>
    <t xml:space="preserve">SA (CHECK)</t>
  </si>
  <si>
    <t xml:space="preserve">creak, knock</t>
  </si>
  <si>
    <t xml:space="preserve">Running around the house</t>
  </si>
  <si>
    <t xml:space="preserve">do housework</t>
  </si>
  <si>
    <t xml:space="preserve">like, want (Ahmad-DAT X fort)</t>
  </si>
  <si>
    <t xml:space="preserve">want</t>
  </si>
  <si>
    <t xml:space="preserve">bounce, jump, spurt</t>
  </si>
  <si>
    <t xml:space="preserve">čaktow (čiktow)</t>
  </si>
  <si>
    <t xml:space="preserve">dišid čakt</t>
  </si>
  <si>
    <t xml:space="preserve">крыша протекла</t>
  </si>
  <si>
    <t xml:space="preserve">get up, grow, set off</t>
  </si>
  <si>
    <t xml:space="preserve">get up</t>
  </si>
  <si>
    <t xml:space="preserve">yu saraθ anduyd</t>
  </si>
  <si>
    <t xml:space="preserve">он проснулся рано</t>
  </si>
  <si>
    <t xml:space="preserve">dir motion</t>
  </si>
  <si>
    <t xml:space="preserve">yu pi wam mumand angixt</t>
  </si>
  <si>
    <t xml:space="preserve">он задел бабушку</t>
  </si>
  <si>
    <t xml:space="preserve">yu mu wārg x̌i qīmbov-aθ bed</t>
  </si>
  <si>
    <t xml:space="preserve">тот мой ягненок пропал без следа</t>
  </si>
  <si>
    <t xml:space="preserve">loss of func</t>
  </si>
  <si>
    <t xml:space="preserve">yid ručka nabift</t>
  </si>
  <si>
    <t xml:space="preserve">эта ручка не годилась</t>
  </si>
  <si>
    <t xml:space="preserve">йам чӣни фирад, чой ару̊ кин эта пиала уже отмылась, налей сюда чай.</t>
  </si>
  <si>
    <t xml:space="preserve">эта пиала уже отмылась, налей сюда чай.</t>
  </si>
  <si>
    <t xml:space="preserve">change of state</t>
  </si>
  <si>
    <t xml:space="preserve">yid mod; yu wam ǰāt mūɣ̌ǰ</t>
  </si>
  <si>
    <t xml:space="preserve">она сдохла (куропатка); он в нее по уши влюбился</t>
  </si>
  <si>
    <t xml:space="preserve">a nān, zarīӡbuc as cimū-ndi nax̌tūyd</t>
  </si>
  <si>
    <t xml:space="preserve">ой, мама, куропаточка выскочила из клетки</t>
  </si>
  <si>
    <t xml:space="preserve">niδāvdow, niδīvdow, </t>
  </si>
  <si>
    <t xml:space="preserve">stick, start doing smth</t>
  </si>
  <si>
    <t xml:space="preserve">čini pi stol niδovd/ mu δust pi diraxt niδuvd</t>
  </si>
  <si>
    <t xml:space="preserve">чашка приклеилась к столу / моя рука приклеилась к дереву</t>
  </si>
  <si>
    <t xml:space="preserve">rot</t>
  </si>
  <si>
    <t xml:space="preserve">mun pid</t>
  </si>
  <si>
    <t xml:space="preserve">wither</t>
  </si>
  <si>
    <t xml:space="preserve">yu pirmud</t>
  </si>
  <si>
    <t xml:space="preserve">nitpick (Fariza)</t>
  </si>
  <si>
    <t xml:space="preserve">pi wi mis kêxak piδūvd</t>
  </si>
  <si>
    <t xml:space="preserve">и к нему прицепился кашель</t>
  </si>
  <si>
    <t xml:space="preserve">yu(*=yi) ar mu čīd red</t>
  </si>
  <si>
    <t xml:space="preserve">He stayed at my house</t>
  </si>
  <si>
    <t xml:space="preserve">Existence and spatial configuration</t>
  </si>
  <si>
    <t xml:space="preserve">piš ricost</t>
  </si>
  <si>
    <t xml:space="preserve">wiδič riwax̌t</t>
  </si>
  <si>
    <t xml:space="preserve">qand rix̌t</t>
  </si>
  <si>
    <t xml:space="preserve">1) separate (from a group), 2) get sour (about milk)</t>
  </si>
  <si>
    <t xml:space="preserve">mu mol sirud xu, yat tar x̌êδ;  mu rizīn dim piro mếst-ind as biš sira</t>
  </si>
  <si>
    <t xml:space="preserve">мой скот отделился (от стада) и пришел в загон; моя дочь в прошлом месяце бросила грудь</t>
  </si>
  <si>
    <t xml:space="preserve">Watanšo yi dāw-ti sut ar Pastev xu, yat vo</t>
  </si>
  <si>
    <t xml:space="preserve">Ватаншо в один миг сходил в Пастев и снова вернулся</t>
  </si>
  <si>
    <t xml:space="preserve">lodka(*=i) virax̌-t</t>
  </si>
  <si>
    <t xml:space="preserve">ӡulik(*=i) wêx̌-t</t>
  </si>
  <si>
    <t xml:space="preserve">The child fell</t>
  </si>
  <si>
    <t xml:space="preserve">yam kurta wirūyd</t>
  </si>
  <si>
    <t xml:space="preserve">юбка распоролась</t>
  </si>
  <si>
    <t xml:space="preserve">yoc wizod</t>
  </si>
  <si>
    <t xml:space="preserve">yu tar čīd wiživd</t>
  </si>
  <si>
    <t xml:space="preserve">mu virod(*=i) tar čīd yat</t>
  </si>
  <si>
    <t xml:space="preserve">My brother came hom</t>
  </si>
  <si>
    <t xml:space="preserve">mu qisūr zidux̌t</t>
  </si>
  <si>
    <t xml:space="preserve">моя боль утихла</t>
  </si>
  <si>
    <t xml:space="preserve">wūrǰ ar mol darūn δod</t>
  </si>
  <si>
    <t xml:space="preserve">волк попал в стадо</t>
  </si>
  <si>
    <t xml:space="preserve">start (about rain, snow)</t>
  </si>
  <si>
    <t xml:space="preserve">SP (check)</t>
  </si>
  <si>
    <t xml:space="preserve">yu tar čīd na-ded</t>
  </si>
  <si>
    <t xml:space="preserve">он не входил в дом</t>
  </si>
  <si>
    <t xml:space="preserve">mu δust nix̌fid</t>
  </si>
  <si>
    <t xml:space="preserve">моя рука вывихнулась</t>
  </si>
  <si>
    <t xml:space="preserve">burǰ nixux̌t</t>
  </si>
  <si>
    <t xml:space="preserve">стена обвалилась</t>
  </si>
  <si>
    <t xml:space="preserve">descent, go down, agree</t>
  </si>
  <si>
    <t xml:space="preserve">reach, attack, ripen, be enough </t>
  </si>
  <si>
    <t xml:space="preserve">wurǰ odam-ti fiript (*i)/ yu wurǰ-i odam-ti fiript VS xirs=i wi ribak-ti firīpt</t>
  </si>
  <si>
    <t xml:space="preserve">turn around, turn over, turn into, address, cross</t>
  </si>
  <si>
    <t xml:space="preserve">yu tar čap gax̌t (*i) / yu-yi tar zibo gax̌t / dek-i gax̌t / macgonagal piš gax̌t (*i)/ sirius kud gax̌t / yu as xu awlod gax̌t (*i)</t>
  </si>
  <si>
    <t xml:space="preserve">(yā šol-i δod qetarmā xu), paded naɣ̌ǰād </t>
  </si>
  <si>
    <t xml:space="preserve">она обвязалась шалью и пошла наверх</t>
  </si>
  <si>
    <t xml:space="preserve">tr, pass (var)</t>
  </si>
  <si>
    <t xml:space="preserve">ɣac-bic-ak(*=i) stulak-ti nos-t</t>
  </si>
  <si>
    <t xml:space="preserve">девочка села на стул</t>
  </si>
  <si>
    <t xml:space="preserve">ripen, bake</t>
  </si>
  <si>
    <t xml:space="preserve">pirog pext / mun pext / yu garmindi pext</t>
  </si>
  <si>
    <t xml:space="preserve">flare, burn (down), dry out</t>
  </si>
  <si>
    <t xml:space="preserve">yu čid piδid/ yoc piδid / kor piδid</t>
  </si>
  <si>
    <t xml:space="preserve">sleep, lay</t>
  </si>
  <si>
    <t xml:space="preserve">yu ar čīd darūn x̌ovd</t>
  </si>
  <si>
    <t xml:space="preserve">он лег спать в доме</t>
  </si>
  <si>
    <t xml:space="preserve">x̌ikiftow (x̌ikafctow)</t>
  </si>
  <si>
    <t xml:space="preserve">get prettier, blossom;</t>
  </si>
  <si>
    <t xml:space="preserve">yā-yi lap x̌ikift// BUT ya(*yi) az parwos tarůd x̌ikifc</t>
  </si>
  <si>
    <t xml:space="preserve">She got much prettier </t>
  </si>
  <si>
    <t xml:space="preserve">fall off, jump, disappear</t>
  </si>
  <si>
    <t xml:space="preserve">yu mis zibud ar x̌ac </t>
  </si>
  <si>
    <t xml:space="preserve">он прыгнул в воду;</t>
  </si>
  <si>
    <t xml:space="preserve">wi δust na-θud </t>
  </si>
  <si>
    <t xml:space="preserve">он не обжег руку</t>
  </si>
  <si>
    <t xml:space="preserve">non-basid-bartangi forms</t>
  </si>
  <si>
    <t xml:space="preserve">meaning (eng/rus)</t>
  </si>
  <si>
    <t xml:space="preserve">meaning rus</t>
  </si>
  <si>
    <t xml:space="preserve">COM_field</t>
  </si>
  <si>
    <t xml:space="preserve">RES_oblS</t>
  </si>
  <si>
    <t xml:space="preserve">animacy of S</t>
  </si>
  <si>
    <t xml:space="preserve">Stimuli</t>
  </si>
  <si>
    <t xml:space="preserve">Sp1 Fayz</t>
  </si>
  <si>
    <t xml:space="preserve">Sp1 COMM</t>
  </si>
  <si>
    <t xml:space="preserve">Sp1 RES</t>
  </si>
  <si>
    <t xml:space="preserve">An_RES</t>
  </si>
  <si>
    <t xml:space="preserve">ǰonali</t>
  </si>
  <si>
    <t xml:space="preserve">Sp3 RES</t>
  </si>
  <si>
    <t xml:space="preserve">Anoyatsho, Fayzmamad</t>
  </si>
  <si>
    <t xml:space="preserve">ʒiwd / waδ ɣavričen ʒiwd / uf+</t>
  </si>
  <si>
    <t xml:space="preserve">ʒīɣd - про голос собаки и мыши - ya ɣaδa kud rang-tir ʒiɣd / waδan ʒiɣd / ufaf mis+ / bas purg-rang-tir ʒiɣ̌d - тонкий высокий голос /</t>
  </si>
  <si>
    <t xml:space="preserve">ср 2</t>
  </si>
  <si>
    <t xml:space="preserve">only ʒiwd</t>
  </si>
  <si>
    <t xml:space="preserve">cīrɣtōw</t>
  </si>
  <si>
    <t xml:space="preserve">cīrɣt / im х̌ac ar dik pay cīrɣt / uf*</t>
  </si>
  <si>
    <t xml:space="preserve">čarzoč bucen az mowzi ʒiran / uf+</t>
  </si>
  <si>
    <t xml:space="preserve">ʒirt / ya wiδič ʒirt / taxta  х̌aben waδ waδič ʒird / uf+</t>
  </si>
  <si>
    <t xml:space="preserve">ʒurtōw</t>
  </si>
  <si>
    <t xml:space="preserve">ya ɣaδa ʒurt / waδ ɣavricen ʒurt / ufaf ʒurt (как ответ на вопрос - не я а они)</t>
  </si>
  <si>
    <t xml:space="preserve">Anoyatsho, Fayzmamad, Asad</t>
  </si>
  <si>
    <t xml:space="preserve">awaydōw</t>
  </si>
  <si>
    <t xml:space="preserve">lay (about animals)</t>
  </si>
  <si>
    <t xml:space="preserve">um žaw awayd / uf dow? Mun dow? Waδan awoyd / uf* / azum awuyd / munum*</t>
  </si>
  <si>
    <t xml:space="preserve">waδ žawen awoyd / uf*</t>
  </si>
  <si>
    <t xml:space="preserve">di  ɣδabucā ar di mak doru kin, di anavǰ - покраснеть (про шею у ребенка)</t>
  </si>
  <si>
    <t xml:space="preserve">get up, go up</t>
  </si>
  <si>
    <t xml:space="preserve">azum indawd / waδan indawd / uf*</t>
  </si>
  <si>
    <t xml:space="preserve">mašan indawdat waδan toyd / uf*</t>
  </si>
  <si>
    <t xml:space="preserve">hit, touch, get stuck</t>
  </si>
  <si>
    <r>
      <rPr>
        <sz val="14"/>
        <color theme="1"/>
        <rFont val="Arial"/>
        <family val="0"/>
        <charset val="1"/>
      </rPr>
      <t xml:space="preserve">попасть, </t>
    </r>
    <r>
      <rPr>
        <b val="true"/>
        <sz val="14"/>
        <color theme="1"/>
        <rFont val="Arial"/>
        <family val="0"/>
        <charset val="1"/>
      </rPr>
      <t xml:space="preserve">задеть</t>
    </r>
    <r>
      <rPr>
        <sz val="14"/>
        <color theme="1"/>
        <rFont val="Arial"/>
        <family val="0"/>
        <charset val="1"/>
      </rPr>
      <t xml:space="preserve">, угодить (во что-нибудь)</t>
    </r>
  </si>
  <si>
    <t xml:space="preserve">подавиться</t>
  </si>
  <si>
    <t xml:space="preserve">azum ingixt - подавился / waδan / uf*</t>
  </si>
  <si>
    <t xml:space="preserve">Anoyatsho, Fayzmamad, Jonali</t>
  </si>
  <si>
    <t xml:space="preserve">np</t>
  </si>
  <si>
    <t xml:space="preserve">Anoyatsho, Jonali</t>
  </si>
  <si>
    <t xml:space="preserve">arrax̌tōw </t>
  </si>
  <si>
    <t xml:space="preserve">jump, gush</t>
  </si>
  <si>
    <t xml:space="preserve">arriх̌t / azum pa mawn arröxt / waδan pa ma / uf*</t>
  </si>
  <si>
    <t xml:space="preserve">ya ɣacbic pa noš arraх̌t / pa di ma arez / waδan pa noš arraх̌t / m arröxt / uf*</t>
  </si>
  <si>
    <t xml:space="preserve">no / xāc az šlang  indir cuzd</t>
  </si>
  <si>
    <t xml:space="preserve">only transitive counterpart nižordōw</t>
  </si>
  <si>
    <t xml:space="preserve">nižord / ya ɣac xamarmo-  дрожжи nižord</t>
  </si>
  <si>
    <t xml:space="preserve">waδ molenan tar ka binid? - tu tar ka binid? Azum tar ka binid / waδan tar puxta sat xu binidan / uf*</t>
  </si>
  <si>
    <t xml:space="preserve">bextōw</t>
  </si>
  <si>
    <t xml:space="preserve">waδan put boxt / uf+</t>
  </si>
  <si>
    <t xml:space="preserve">bīftōw</t>
  </si>
  <si>
    <t xml:space="preserve">fit, suit, be possible</t>
  </si>
  <si>
    <t xml:space="preserve">мочь, быть возможным</t>
  </si>
  <si>
    <t xml:space="preserve">bad context (only 3sg prs)</t>
  </si>
  <si>
    <t xml:space="preserve">bift / ikid kor bīft - эту работу можно - можно Х сделать</t>
  </si>
  <si>
    <t xml:space="preserve">buwidōw</t>
  </si>
  <si>
    <t xml:space="preserve">swell</t>
  </si>
  <si>
    <t xml:space="preserve">buwid - mun δöst buwid / mun qč buwid / ya žaw xug xu buwid / uf*</t>
  </si>
  <si>
    <t xml:space="preserve">arčizca wrunam xug xu buwidum / ya uf gap wiri х̌uš nayat xu xu bu(w)id / wi gap ufri х̌uš nayat xu buwiden / uf*</t>
  </si>
  <si>
    <t xml:space="preserve">scold</t>
  </si>
  <si>
    <t xml:space="preserve">munum pa wiɣaδa bult +</t>
  </si>
  <si>
    <t xml:space="preserve">Jonali</t>
  </si>
  <si>
    <t xml:space="preserve">pa di mabiraft / yid ɣaδabuc pa di biraft / waδan pa di biraft / uf+</t>
  </si>
  <si>
    <t xml:space="preserve">mun cem biδavd / mun cemen biδavd / uf*</t>
  </si>
  <si>
    <t xml:space="preserve">bučaqont - ya žaw pas mun bučaqont / waδan pas mun / uf+</t>
  </si>
  <si>
    <t xml:space="preserve">buzz</t>
  </si>
  <si>
    <t xml:space="preserve">жужжать </t>
  </si>
  <si>
    <t xml:space="preserve">no cīrɣ про муху или ʒuwe ʒuw / </t>
  </si>
  <si>
    <t xml:space="preserve">gurdow</t>
  </si>
  <si>
    <t xml:space="preserve">no / gurgur čig ya xarpöǰ gurd / waδ / uf* / waδan xarpnǰ rang tir gurd / uf+</t>
  </si>
  <si>
    <t xml:space="preserve">buzdōw</t>
  </si>
  <si>
    <t xml:space="preserve">дрожать трястись / Sarkori: онеметь (рука), работать с перебоями, барахлить (телевизор)</t>
  </si>
  <si>
    <t xml:space="preserve">про руку, про рот</t>
  </si>
  <si>
    <t xml:space="preserve">buzdōw / ya žīr būzd / uf* / mun δöst buzd / mun ɣem buzd</t>
  </si>
  <si>
    <t xml:space="preserve">būwdōw, bīwdōw</t>
  </si>
  <si>
    <t xml:space="preserve">ya ɣaδa bīwd / buwd / waδan būwd / uf+</t>
  </si>
  <si>
    <t xml:space="preserve">mun dišad čiktōw sar ču / ziyoč mun dišad dawom čiki čigow čud / mun dašad tir sit δus xu boron  / dawom / mun dišad mis čakt /ufan mis čakt+</t>
  </si>
  <si>
    <t xml:space="preserve">bad context (inanim, sg)</t>
  </si>
  <si>
    <t xml:space="preserve">х̌ac ar raɣuf čald (маленький водопад) / </t>
  </si>
  <si>
    <t xml:space="preserve">čawd / azum xu δust čud // х̌ac čult</t>
  </si>
  <si>
    <t xml:space="preserve">bad context (S is marked with dat)</t>
  </si>
  <si>
    <t xml:space="preserve">yid diri načald - ему все равно (он не слушает)</t>
  </si>
  <si>
    <t xml:space="preserve">mur načalt / pa di qustin барабан ma anǰavd yid bar ta ɣula, mur ɣula načalt</t>
  </si>
  <si>
    <t xml:space="preserve">only čilapt</t>
  </si>
  <si>
    <t xml:space="preserve">про собаку когда она пьет / kud х̌ac čapt / tu mis man awqot xar azdim х̌ac bas čap / ya ɣ̌aδabuc lap х̌ac čapt / waδan lap х̌ac / ufaf mis .. Čept+</t>
  </si>
  <si>
    <t xml:space="preserve">waδan mun-qati načemt / uf+</t>
  </si>
  <si>
    <t xml:space="preserve">ǰiɣ̌d - waδ waδičen ǰiɣd / кричать про человека. / uf+</t>
  </si>
  <si>
    <t xml:space="preserve">Asad, Fayzmamad</t>
  </si>
  <si>
    <t xml:space="preserve">bas čilap / waδan xuge xu daδ (потом барт) čilapan /  azum xug xu čilaptum / azum čilapt / munum+</t>
  </si>
  <si>
    <t xml:space="preserve">ya waδič cīpt / waδ waδičen cīpt / uf+</t>
  </si>
  <si>
    <t xml:space="preserve">čipt as cīpt</t>
  </si>
  <si>
    <t xml:space="preserve">ǰiraɣdōw, ǰireɣdōw</t>
  </si>
  <si>
    <t xml:space="preserve">ǰiraɣd /ǰiriɣd / ǰireɣd / waδ ɣavričen ǰiraɣd / uf+</t>
  </si>
  <si>
    <t xml:space="preserve">bad context (inanim, 3sg)</t>
  </si>
  <si>
    <t xml:space="preserve">cirakt / boron ciriqti ciriqt</t>
  </si>
  <si>
    <t xml:space="preserve">čiraktōw</t>
  </si>
  <si>
    <t xml:space="preserve">стучать от холода (про зубы)</t>
  </si>
  <si>
    <t xml:space="preserve">čirakt / δendön az šitoyi čirakt / uf*</t>
  </si>
  <si>
    <t xml:space="preserve">дрова в костре, бревна (балки)</t>
  </si>
  <si>
    <t xml:space="preserve">wi axson ciraqt ciraqt / δorg ciraqt / dim δoragem ciraqo-cirakt (ciraqciraq kixt) / ufaf mifs ciraqt+</t>
  </si>
  <si>
    <t xml:space="preserve">θiwd at ciraqt / плохо в пст</t>
  </si>
  <si>
    <t xml:space="preserve">čiraxtōw, čirīxtōw</t>
  </si>
  <si>
    <t xml:space="preserve">шуршать, волочить что-то (веревка, шуба)</t>
  </si>
  <si>
    <t xml:space="preserve">waδan ǰoyga qati  čiraxt / uf+</t>
  </si>
  <si>
    <t xml:space="preserve">wi pusten pas wi čiriх̌t (шуба) / ya ɣaδabuc xu puх̌ok pas xuyaθ čaroх̌t -палку не получится!</t>
  </si>
  <si>
    <t xml:space="preserve">čiriqtōw</t>
  </si>
  <si>
    <t xml:space="preserve">воробей, суслик</t>
  </si>
  <si>
    <t xml:space="preserve">čarzoǰ воробкй lap čirt / ufaf mis č lap čirt / / суслик - х̌učöf az xu bawon naxtizd xu čiriqtow sar kixt / х̌učöf duxman to wint-ta čiriqt / uf+</t>
  </si>
  <si>
    <t xml:space="preserve">ya waδič čiriqt / uf+</t>
  </si>
  <si>
    <t xml:space="preserve">cirafst/ mun ǰön ɣalaθ cirafst / mun ped az šitoyi cirimt / nanā um zor xu puc-ǰat cirafst / waδan mis wi-ǰat cirawd / ufaf mis+</t>
  </si>
  <si>
    <t xml:space="preserve">cirimt and cirafst - biyor mun δust cirimt / azum wi-ǰat cirimt / waδan wi-ǰat cirimt / uf*</t>
  </si>
  <si>
    <t xml:space="preserve">cirtōw</t>
  </si>
  <si>
    <t xml:space="preserve">chirr;</t>
  </si>
  <si>
    <t xml:space="preserve">žadöš meθ biɣamat - все жрет,  х̌ab az šitoyi cirt / ночью много хочет - и дом построю и вообще, а днем (когда жара) все забывает  / zadös х̌ab luvdi čod xu virozum (x3) a meθen fukčizaθ ranist  / ufaf MIS rang-tir cirt+</t>
  </si>
  <si>
    <t xml:space="preserve">ya zadöšt cirt / uf+ waδan+</t>
  </si>
  <si>
    <t xml:space="preserve">look at/after</t>
  </si>
  <si>
    <t xml:space="preserve">čixtow - azum tar puxta xu mol  čöxt / munum+  рассматривать (?bi!) / tu tar um xušruy ɣac čuxt /</t>
  </si>
  <si>
    <t xml:space="preserve">SA (bival)</t>
  </si>
  <si>
    <t xml:space="preserve">no / сосать rawd</t>
  </si>
  <si>
    <t xml:space="preserve">čuptōw</t>
  </si>
  <si>
    <t xml:space="preserve">про куропатку</t>
  </si>
  <si>
    <t xml:space="preserve">ya zariʒ čupt / waδan čupt / uf+</t>
  </si>
  <si>
    <t xml:space="preserve">издавать свист, издавать свистящий звук / Sarkori: копаться, не заканчивать работу</t>
  </si>
  <si>
    <t xml:space="preserve">про звук (и вид) огня (?)</t>
  </si>
  <si>
    <t xml:space="preserve">огонь показывается подпрыгивает из трубы / yocan ribuyd xu curθt / </t>
  </si>
  <si>
    <t xml:space="preserve">only knock</t>
  </si>
  <si>
    <t xml:space="preserve">only as complex verb dām čīgōw</t>
  </si>
  <si>
    <t xml:space="preserve">dam / azum dām čūg / uf+</t>
  </si>
  <si>
    <t xml:space="preserve">com</t>
  </si>
  <si>
    <t xml:space="preserve">daryobum čug / azum ostun tir daryopt / waδan + / uf+</t>
  </si>
  <si>
    <t xml:space="preserve">dawont - подгонять про лошадь </t>
  </si>
  <si>
    <t xml:space="preserve">waδan ar koncert indiδd / ufaf mis ar koncert indiδd +/ без мис нельзя</t>
  </si>
  <si>
    <t xml:space="preserve">mašan ar čöd vadat waδan mis indiδd / uf*</t>
  </si>
  <si>
    <t xml:space="preserve">show up</t>
  </si>
  <si>
    <t xml:space="preserve">only transitive counterpart </t>
  </si>
  <si>
    <t xml:space="preserve">divistow - only trans / azum tar čöd divist</t>
  </si>
  <si>
    <t xml:space="preserve">stomp;</t>
  </si>
  <si>
    <t xml:space="preserve">Fayzmamad</t>
  </si>
  <si>
    <t xml:space="preserve">bas dung /bas  dung dung kin / nawozdow navarδid, dungdung kin / waδan biyor dungt / ufaf mis biyor dungt+</t>
  </si>
  <si>
    <t xml:space="preserve">ya vorǰ ar yozd duqt - лошадь в конюшне стучит копытами / ya az xoǰ mis duqt / yid mošin az sangov lap duqt (židuqt) / waδan mis az xoǰ židuqt/ uf*</t>
  </si>
  <si>
    <t xml:space="preserve">ya mošin duqt / ya vorǰ duqt / ya vorǰ odam-qati duqt / uf*</t>
  </si>
  <si>
    <t xml:space="preserve">azum tar uf fild / mun+ / azum kino fild+</t>
  </si>
  <si>
    <t xml:space="preserve">фыркать, хрипеть, храпеть (о животных, о человеке, пренебр.) </t>
  </si>
  <si>
    <t xml:space="preserve">валиться, сваливаться, отваливаться; обрушиваться;</t>
  </si>
  <si>
    <t xml:space="preserve">azum fiwst? Munum+</t>
  </si>
  <si>
    <t xml:space="preserve">ya finuxst ɣal / biyoran waδ finuxst / uf+</t>
  </si>
  <si>
    <t xml:space="preserve">fiɣdōw</t>
  </si>
  <si>
    <t xml:space="preserve">ya ɣaδa fiɣd / waδan kata х̌ab fiɣd / uf+</t>
  </si>
  <si>
    <t xml:space="preserve">waδan tar xu čöd firept / ufaf mis firept*</t>
  </si>
  <si>
    <t xml:space="preserve">ya kud mun-tir firept / ya čorik mun-tir firept / uf* / ya tar xu ǰoyi firept / uf*</t>
  </si>
  <si>
    <t xml:space="preserve">X firept / uf* / waδan pa X f // kud uf-tir firept / waδan mun-tir firept / uf*</t>
  </si>
  <si>
    <t xml:space="preserve">digarayan da čugat tar mu nafireptat / mašan zixtat, J̌ nafirept</t>
  </si>
  <si>
    <t xml:space="preserve">mawn tar mun nafirept / </t>
  </si>
  <si>
    <t xml:space="preserve">kaх̌t mis firept / </t>
  </si>
  <si>
    <t xml:space="preserve">žindam dir firept</t>
  </si>
  <si>
    <t xml:space="preserve">Fayzmamad, Jonali</t>
  </si>
  <si>
    <t xml:space="preserve">firawdōw</t>
  </si>
  <si>
    <t xml:space="preserve">firawdōw / xu čoy-at di biroxt, xu čini firaw / azum čoy biroxt xu, xu ǰoyga=yum firud  /  ta ǰoyga nafirud / ta puх̌oken zinodat yid nafirud / yid soz luvd navarδod, tu di ɣem firaw / ufaf mis nafirud+ / waδan nafirud / nafirawd</t>
  </si>
  <si>
    <t xml:space="preserve">mun palto-tir ruɣani nöyǰ suδǰ xu nafiriwd</t>
  </si>
  <si>
    <t xml:space="preserve">blow nose</t>
  </si>
  <si>
    <t xml:space="preserve">носом, also fustow (106)</t>
  </si>
  <si>
    <t xml:space="preserve"> kasalum sut xu fistum / az kasaliyum fīst / munum az kasali fīst + // нос не добавляют </t>
  </si>
  <si>
    <t xml:space="preserve">furxtow 104</t>
  </si>
  <si>
    <t xml:space="preserve">hiss;</t>
  </si>
  <si>
    <t xml:space="preserve">fiхt / fuxt / waδan bad az žeх̌tow fuxt / uf+</t>
  </si>
  <si>
    <t xml:space="preserve">сморкать нос</t>
  </si>
  <si>
    <t xml:space="preserve">fist / A xu noʒ fist / A tar J̌ fist čug - отшить / во сне нет, во время болезни да / xu noʒ fis kin ta darδ sabuq sawd - высморкайся и будет легче / ufaf mis xu noʒ fist +</t>
  </si>
  <si>
    <t xml:space="preserve">fist / X xu noʒ fist / ufaf+</t>
  </si>
  <si>
    <t xml:space="preserve">like, want</t>
  </si>
  <si>
    <t xml:space="preserve">bad context (dative subject)</t>
  </si>
  <si>
    <t xml:space="preserve">muri mawn ford / uf-ri mawn ford</t>
  </si>
  <si>
    <t xml:space="preserve">furštōw, furxtōw</t>
  </si>
  <si>
    <t xml:space="preserve">ДРУГОЕ A furх̌t at awqot xug (быстро есть) / X furx furx xug xu az wi awqot tayor čūg / про любую еду / ufaf mis furх̌t at xug +</t>
  </si>
  <si>
    <t xml:space="preserve">waδan awqot xigtir furšt  / uf+ // ya vorǰ furxt / biyor waδ vorǰen furxt / uf* / waδan vorǰ rang-tir furxt</t>
  </si>
  <si>
    <t xml:space="preserve">fustōw, fistōw</t>
  </si>
  <si>
    <t xml:space="preserve">same as fistōw</t>
  </si>
  <si>
    <t xml:space="preserve">ср 93</t>
  </si>
  <si>
    <t xml:space="preserve">wi ɣaδa-yi xu noʒ fust /  fusfus kixt /ufaf mis xu noʒ fust+ /fist - шмыгать / A xu noʒ fist (možno prosto fist) / uf+</t>
  </si>
  <si>
    <t xml:space="preserve">X biyor fust / ufaf mis biyor fust+</t>
  </si>
  <si>
    <t xml:space="preserve">fixtōw, fuxtōw</t>
  </si>
  <si>
    <t xml:space="preserve">bad context (inanim)</t>
  </si>
  <si>
    <t xml:space="preserve">wi zandon darδ čug xu wi pec tar čap gaх̌t - лицо налево перекосило (когда зуб болит и там опухло) / / ya-yi lap  tuyd xu vo gaх̌t - опять вернулся!</t>
  </si>
  <si>
    <t xml:space="preserve">waδan gāxt xu toydan / uf*</t>
  </si>
  <si>
    <t xml:space="preserve">X tar mun gaх̌t / waδan tar gaх̌t / ufaf mis gaxt tar mun+</t>
  </si>
  <si>
    <t xml:space="preserve">J̌ waδič gaх̌t / uf*</t>
  </si>
  <si>
    <t xml:space="preserve">awa ya kabunč(babočka) vid zabo tar waδič gaxt / waδan odam vad xu zabo tar aywön зверь gaxt /uf*</t>
  </si>
  <si>
    <t xml:space="preserve">yid böq tar čap gaх̌t (большие кувшины для воды) </t>
  </si>
  <si>
    <t xml:space="preserve">bad</t>
  </si>
  <si>
    <t xml:space="preserve">mun δust gaxt / čalak gaх̌t / mawn gaх̌t</t>
  </si>
  <si>
    <t xml:space="preserve">parwos zaminǰombi ca sud ya ku gaх̌t / </t>
  </si>
  <si>
    <t xml:space="preserve">ya tar mun gaх̌t / ufaf*</t>
  </si>
  <si>
    <t xml:space="preserve">ya tar mun gaxt xu luvd / munum* / waδan tar mun / uf*</t>
  </si>
  <si>
    <t xml:space="preserve">agree, obey</t>
  </si>
  <si>
    <t xml:space="preserve">ya nagird / azum nagird / munum+</t>
  </si>
  <si>
    <t xml:space="preserve">only ǰiɣd</t>
  </si>
  <si>
    <t xml:space="preserve">Anoyatsho, Fayzmamad, J̌onali</t>
  </si>
  <si>
    <t xml:space="preserve">ring</t>
  </si>
  <si>
    <t xml:space="preserve">no / markab ɣalt δod / чешется и катается</t>
  </si>
  <si>
    <t xml:space="preserve">no / markab ɣalt δed - катается по земле, чешется</t>
  </si>
  <si>
    <t xml:space="preserve">no / aɣd / waδ markaben aɣd / uf-af markab rang-tir aɣd + </t>
  </si>
  <si>
    <t xml:space="preserve">aɣ̌d / yim markab biyor lap arɣ̌d, nur qarori / yim biyor xu yim šarob biroxč vud, lap aɣ̌d / waδan biyor lap aɣ̌d / ufaf mis+</t>
  </si>
  <si>
    <t xml:space="preserve">ɣarθdōw</t>
  </si>
  <si>
    <t xml:space="preserve">ya kud ɣarθd / ǰonali kud rang-tir ɣarθt / uf*</t>
  </si>
  <si>
    <t xml:space="preserve">Anoyatsho, J̌onali</t>
  </si>
  <si>
    <t xml:space="preserve">wādan ǰirab ɣibuх̌t / uf+ (tr)</t>
  </si>
  <si>
    <t xml:space="preserve">ɣibuх̌t / yim ɣanik mis xu ǰirab ɣibuх̌t</t>
  </si>
  <si>
    <t xml:space="preserve">as ɣiričt</t>
  </si>
  <si>
    <t xml:space="preserve">ɣ̌iliwzdōw</t>
  </si>
  <si>
    <t xml:space="preserve">ɣ̌iliwzd - ǰonali kud rang-tir ɣ̌iliwzd - скулить / uf+</t>
  </si>
  <si>
    <t xml:space="preserve">ɣirictōw, ɣirδdōw</t>
  </si>
  <si>
    <t xml:space="preserve">ya dver ɣirict / ya noš ɣirict /  ya az qār um δandön ɣirict (f) (TR) / uf+ // ɣirδd - скрипеть (про дерево) ya mawn xuʒ indir ɣirδd</t>
  </si>
  <si>
    <t xml:space="preserve">см 119</t>
  </si>
  <si>
    <t xml:space="preserve">same+</t>
  </si>
  <si>
    <t xml:space="preserve">yid-ta dver murɣak (не петля, а как раньше было - типа ствол стоит в дырке и вращается) xuǰak (скомкался, скрутился) suδč, lap ɣiričt / yim maw kasal lap ɣiričt /  yim ɣaδa mis az хuδm indir lap ɣiričt / waδan mis vega lap ɣiričt / uf+</t>
  </si>
  <si>
    <t xml:space="preserve">bas ɣurɣ̌ / A pas wi ɣurɣ̌d / ufaf mis pas mun ɣurɣ̌d+</t>
  </si>
  <si>
    <t xml:space="preserve">ya kud ɣurɣd; ya kud pas mun ɣurɣd / ǰonali xu darunaθ ɣurɣ̌d /  uf*</t>
  </si>
  <si>
    <t xml:space="preserve">only complex verb ɣutɣut čīgōw</t>
  </si>
  <si>
    <t xml:space="preserve">ɣutɣut / ya zareʒ ɣutɣut kixt / ɣutɣut čug / ufaf zarez rang-tir ɣutɣut čug</t>
  </si>
  <si>
    <t xml:space="preserve">ǰiɣdōw</t>
  </si>
  <si>
    <t xml:space="preserve">waδan az mun ǰiɣ̌d / ufaf+</t>
  </si>
  <si>
    <t xml:space="preserve">ǰiɣd</t>
  </si>
  <si>
    <t xml:space="preserve">Asad, Anoyatsho</t>
  </si>
  <si>
    <t xml:space="preserve">kata х̌ab kud ǰaqt / ufaf ǰaqt+ / ya kud pa mun ǰaqt / про человека  / waδan pa mun ǰaqt</t>
  </si>
  <si>
    <t xml:space="preserve">2 yes, 3 no</t>
  </si>
  <si>
    <t xml:space="preserve">shout, yell, cry</t>
  </si>
  <si>
    <r>
      <rPr>
        <sz val="14"/>
        <color theme="1"/>
        <rFont val="Arial"/>
        <family val="0"/>
        <charset val="1"/>
      </rPr>
      <t xml:space="preserve">reaction to brt </t>
    </r>
    <r>
      <rPr>
        <i val="true"/>
        <sz val="14"/>
        <color theme="1"/>
        <rFont val="Arial"/>
        <family val="0"/>
        <charset val="1"/>
      </rPr>
      <t xml:space="preserve">wāγdōw</t>
    </r>
    <r>
      <rPr>
        <sz val="14"/>
        <color theme="1"/>
        <rFont val="Arial"/>
        <family val="0"/>
        <charset val="1"/>
      </rPr>
      <t xml:space="preserve"> 'to shout'</t>
    </r>
  </si>
  <si>
    <t xml:space="preserve">SA / bad context</t>
  </si>
  <si>
    <t xml:space="preserve">WITH smth (bival) / bad context</t>
  </si>
  <si>
    <t xml:space="preserve"> / Fayzmamad sado ǰirangast kixt - про голос</t>
  </si>
  <si>
    <t xml:space="preserve">ya čalak ǰirangt / az ǰoyga-qati ǰirangt / waδan / uf+ </t>
  </si>
  <si>
    <t xml:space="preserve">ǰirêwdōw</t>
  </si>
  <si>
    <t xml:space="preserve">sing (about birds);</t>
  </si>
  <si>
    <t xml:space="preserve">ǰirīwdōw - и про птиц, и про человека, красиво поет, ufaf bašand ǰirīwd+</t>
  </si>
  <si>
    <t xml:space="preserve">ǰireɣdōw - про детей / ufaf lap ǰīɣ̌d +</t>
  </si>
  <si>
    <t xml:space="preserve">čirtōw</t>
  </si>
  <si>
    <t xml:space="preserve">Когнаты?</t>
  </si>
  <si>
    <t xml:space="preserve">no / ya waδič čirt / uf (rang-tir) +</t>
  </si>
  <si>
    <t xml:space="preserve">waδan tar žir xiz yat, xu xoǰan ǰukt / waδan pa žīr xu peθ ǰukt / uf+</t>
  </si>
  <si>
    <r>
      <rPr>
        <sz val="14"/>
        <color theme="1"/>
        <rFont val="Arial"/>
        <family val="0"/>
        <charset val="1"/>
      </rPr>
      <t xml:space="preserve">reaction to shg </t>
    </r>
    <r>
      <rPr>
        <i val="true"/>
        <sz val="14"/>
        <color theme="1"/>
        <rFont val="Arial"/>
        <family val="0"/>
        <charset val="1"/>
      </rPr>
      <t xml:space="preserve">ǰuktow</t>
    </r>
    <r>
      <rPr>
        <sz val="14"/>
        <color theme="1"/>
        <rFont val="Arial"/>
        <family val="0"/>
        <charset val="1"/>
      </rPr>
      <t xml:space="preserve"> 'to bump'</t>
    </r>
  </si>
  <si>
    <t xml:space="preserve">дом шатался</t>
  </si>
  <si>
    <t xml:space="preserve">waδan das raksat soz luvdan, ya čöd ǰumbt</t>
  </si>
  <si>
    <t xml:space="preserve">bad context (inanim, sg, rare)</t>
  </si>
  <si>
    <t xml:space="preserve">kurх̌tōw, karх̌tōw</t>
  </si>
  <si>
    <t xml:space="preserve">шуршать про пакет, куртку</t>
  </si>
  <si>
    <t xml:space="preserve">fem from kurх̌t (224)</t>
  </si>
  <si>
    <t xml:space="preserve">köxtōw - im ɣaδa köxt / azum köxt / munum kata х̌ab köxt+</t>
  </si>
  <si>
    <t xml:space="preserve">kafstōw</t>
  </si>
  <si>
    <t xml:space="preserve">no / х̌aft - застрять (в снегу в глине) / ya fana ar δorg х̌aft sat / mun ped ar loy х̌aft sut (glina)</t>
  </si>
  <si>
    <t xml:space="preserve">ya padum ca sūδǰ wi peθ ar žinič kafsč / ya ar žinič kafsč / waδan ar žinič / uf*</t>
  </si>
  <si>
    <t xml:space="preserve">no / ya kud az wi guxt az oxson-tir taduх̌č /  waδan az yakdigar taduxt - порвали одежду и волосы</t>
  </si>
  <si>
    <t xml:space="preserve">грохотать</t>
  </si>
  <si>
    <t xml:space="preserve">pečka kilaxt / mošin kilaxt / ya kastrul-qati kilaxt / ufaf biyor k-qati +</t>
  </si>
  <si>
    <t xml:space="preserve">ta peθ palos-tir kirх̌t</t>
  </si>
  <si>
    <t xml:space="preserve">шаркать  kirх̌tōw /ǰonali δorg-tir kirх̌t - рукой, рубанком / uf+ </t>
  </si>
  <si>
    <t xml:space="preserve">kirtōw</t>
  </si>
  <si>
    <t xml:space="preserve">ya zarez buc kirt / biyor kirt / uf+ (rang-tir)</t>
  </si>
  <si>
    <t xml:space="preserve">no / kilexč (?kiliwč) sat / yim ta wurš ar amdigar kilexč suδč /</t>
  </si>
  <si>
    <t xml:space="preserve">скрестись/ползать, мышь, клоп? в ухо?</t>
  </si>
  <si>
    <t xml:space="preserve">muraš ar ta aɣu kurt - насекомое типа клоп в уши скребется (про полростка который начал с девочками гулять)</t>
  </si>
  <si>
    <t xml:space="preserve">ya purg kurt / uf (rang=tir) как ответ на вопрос</t>
  </si>
  <si>
    <t xml:space="preserve">kurx̌tōw (m), karх̌tōw (f)</t>
  </si>
  <si>
    <t xml:space="preserve">slap, shuffle, walk with noise; хлопотать, хозяйничать</t>
  </si>
  <si>
    <t xml:space="preserve">шуршать про пакет, одежду; чесаться</t>
  </si>
  <si>
    <t xml:space="preserve">ǰonali wi kurtka kurх̌t / xubaθ mis kurх̌t - чесаться / waδan biyor kurх̌t / uf+</t>
  </si>
  <si>
    <t xml:space="preserve">δandon laqt / ya yid laqt / ya odam laqt / uf*</t>
  </si>
  <si>
    <t xml:space="preserve">arčizca kasal man ya lap laqt / waδan mis biyor lap laqt / uf*</t>
  </si>
  <si>
    <t xml:space="preserve">только про язык</t>
  </si>
  <si>
    <t xml:space="preserve">x ziv lakast kixt / х ziv laqt xu laqt/  - только про язык</t>
  </si>
  <si>
    <t xml:space="preserve">lāxstōw</t>
  </si>
  <si>
    <t xml:space="preserve">ya laxstat yat / waδan laxst at yatan / ufaf mis laxst at yatan+</t>
  </si>
  <si>
    <t xml:space="preserve">тесто, глиняный раствор (не очень жидкий) - ya šasp luct / ta lavč luct (губы) - про недовольного или без натсироени], его губы трясутся / wi tana luct</t>
  </si>
  <si>
    <t xml:space="preserve">покачиваться про толстого человека luplup kixt / az farbeyi wi guх̌t lupt - от жирности /  ufaf mis lupt at yatan+</t>
  </si>
  <si>
    <t xml:space="preserve">медленно идет и тяжело шагает /X luptat yat / waδan lupt at yatan / uf+ </t>
  </si>
  <si>
    <t xml:space="preserve">no / ta noʒ laqt - сопля болтается- ta zandön laqt / yid yīs mis pay laqt</t>
  </si>
  <si>
    <t xml:space="preserve">grumble, bark, snore</t>
  </si>
  <si>
    <t xml:space="preserve">ya kud marɣ̌d / х marɣ̌d / waδan biyor az qar marɣ̌d  / uf+</t>
  </si>
  <si>
    <t xml:space="preserve">ar čödan indiδan ya kaxvoy (женщина) bas (на??) ar maš das marɣ̌di / waδan basarmaš das marɣ̌d / uf+</t>
  </si>
  <si>
    <t xml:space="preserve">meow</t>
  </si>
  <si>
    <t xml:space="preserve">ya piš mawd / uf (rang-tir) +</t>
  </si>
  <si>
    <t xml:space="preserve">montōw</t>
  </si>
  <si>
    <t xml:space="preserve">bad context (only presence)</t>
  </si>
  <si>
    <t xml:space="preserve">only prs</t>
  </si>
  <si>
    <t xml:space="preserve">mont / az di mawn lak mont / only prs</t>
  </si>
  <si>
    <t xml:space="preserve">die</t>
  </si>
  <si>
    <t xml:space="preserve">waδan parwosaθ mūg / uf*</t>
  </si>
  <si>
    <t xml:space="preserve">xu bir</t>
  </si>
  <si>
    <t xml:space="preserve">X xu bir miх̌t / waδan / uf+</t>
  </si>
  <si>
    <t xml:space="preserve">murtōw, murdōw</t>
  </si>
  <si>
    <t xml:space="preserve">ya ɣaδa pund tizdat balya-balya murd / waδ mis bayla muren / yid vaz az poδ zec xu bayla murd / waδan balya murd / uf*</t>
  </si>
  <si>
    <t xml:space="preserve">X bayla murd / про животных тоже ок/ waδ odaman bayla murd / uf*</t>
  </si>
  <si>
    <t xml:space="preserve">waδan az cöd naxtoyd / uf*</t>
  </si>
  <si>
    <t xml:space="preserve">pass, go</t>
  </si>
  <si>
    <t xml:space="preserve">waδan az mu nawžad / ufaf mis az mun nawžad+ / pas wi palawaθ nawžad / ya pas bozor palawaθ nawžöd / waδan / uf*</t>
  </si>
  <si>
    <t xml:space="preserve">SA/SP</t>
  </si>
  <si>
    <t xml:space="preserve">ya ɣaδa wext xu wi δöst nawföd / yid mix az di nawfont / wext xu wi cem nawföd - выпал / выпучить(ся) az xoǰ uf cem mis nawföd / uf cemen nawfad / uf* / ufaf xu cem nawfont</t>
  </si>
  <si>
    <t xml:space="preserve">mun δöst nawfud / warδ δustaθan / uf*</t>
  </si>
  <si>
    <t xml:space="preserve">wander, walk</t>
  </si>
  <si>
    <t xml:space="preserve">become visible (in the distance)</t>
  </si>
  <si>
    <t xml:space="preserve">bad context (dat S)</t>
  </si>
  <si>
    <t xml:space="preserve">nimoydōw / mur nimoydi arčayca pa divi taqtaq čug </t>
  </si>
  <si>
    <t xml:space="preserve">murd nimoyd arčica tuqtuq čud / murd das nimoyde  ikim pond tarum </t>
  </si>
  <si>
    <t xml:space="preserve">bad context (imp, 3sg)</t>
  </si>
  <si>
    <t xml:space="preserve">only transitive counterpart nimostōw</t>
  </si>
  <si>
    <t xml:space="preserve">get sour (about milk)</t>
  </si>
  <si>
    <t xml:space="preserve">nimoδd / pay nimoδ / azum pay nimost / only tr</t>
  </si>
  <si>
    <t xml:space="preserve">waδan žir-tir nāst / uf* / ufaf ar uf qišloq zir-tir nestow lap - ufaf ar uf žir lap - много камней сидящих?? / čapeg žir - - ровный камень, nestow barwat - удобно</t>
  </si>
  <si>
    <t xml:space="preserve">xör (solnce) nust-at mašam az Basid toyd / waδan nastat mašam toyd / mašan toyd at waδan nāst / uf* / mašan pa uf naš prs, uf*</t>
  </si>
  <si>
    <t xml:space="preserve">nöst-nāst; yid daryö az šitoyi ǰal nast - уменьшаться, опускаться / wuqob žir-tir nāst - орел сидел на камне / uf* / J̌ х̌inowari navarδod xu ɣut nöst</t>
  </si>
  <si>
    <t xml:space="preserve">X sanǰ tör nöst (часть дома) - waδan mis s-t nāst / uf* / uf* / azum pa X nöst / waδan pa mun nast / uf* / waδan ar qul ɣ̌ūt nast</t>
  </si>
  <si>
    <t xml:space="preserve">sayramā dim puc nanawd / ufaf newd+</t>
  </si>
  <si>
    <t xml:space="preserve">J̌ nawozdow navarδid / A bašand rabob(tir) niwozd / uf+ /  можно и на, и без на </t>
  </si>
  <si>
    <t xml:space="preserve">waδan rabob(tir) niwozd / uf+ </t>
  </si>
  <si>
    <t xml:space="preserve">nixizd - проглатывать, заглатывать / J̌ alamasti rnag-tir guх̌t nixizd / uf+ (TR)</t>
  </si>
  <si>
    <t xml:space="preserve">collapse, crumble</t>
  </si>
  <si>
    <t xml:space="preserve">ta čöd raxuxt / waδan* /uf čod+ uf* bad bad</t>
  </si>
  <si>
    <t xml:space="preserve">ya garδa niδavd</t>
  </si>
  <si>
    <t xml:space="preserve">garδa pa raδon (arδon=kicor) niδawd</t>
  </si>
  <si>
    <t xml:space="preserve">grapple in a fight</t>
  </si>
  <si>
    <t xml:space="preserve">X at F an niδavd / uf*</t>
  </si>
  <si>
    <t xml:space="preserve">waδan pa amdigar niδavd / uf*</t>
  </si>
  <si>
    <t xml:space="preserve">F pa kor niδavd</t>
  </si>
  <si>
    <t xml:space="preserve">waδan mis pa kor niδavd at mašan toyd</t>
  </si>
  <si>
    <t xml:space="preserve">ya az bemori nold / az bumi nold / waδan az bemori nold /// ya ɣaδa lap nold / ar wi ǰebak pul yast at nolan - в кармане деньги есть а они ноют / waδan mis lap nold / uf+</t>
  </si>
  <si>
    <t xml:space="preserve">noldōw / uf*</t>
  </si>
  <si>
    <t xml:space="preserve">padaröxtōw - прислонять (tr)</t>
  </si>
  <si>
    <t xml:space="preserve">padaröхt / azum az xu padaröxt pa sitan - прислониться к столбу</t>
  </si>
  <si>
    <t xml:space="preserve">Asad, Anoyatsho, Fayzmamad</t>
  </si>
  <si>
    <t xml:space="preserve">1) take care (of smth); 2) work, do (smth);</t>
  </si>
  <si>
    <t xml:space="preserve">огород, стройка: bašand paloys</t>
  </si>
  <si>
    <t xml:space="preserve">ITR</t>
  </si>
  <si>
    <t xml:space="preserve">bašand pa di memun paloys  /  azum pa wi paloyst / ufaf+ munum+ / tut napaloyst, azum paloyst / munum paloyst</t>
  </si>
  <si>
    <t xml:space="preserve">целовать  / šitaqt</t>
  </si>
  <si>
    <t xml:space="preserve">pāq čīgōw - целовать</t>
  </si>
  <si>
    <t xml:space="preserve">wi raqs paranda rang-tir part / um raqs … / sg /waδič part / waδan pardōw čūg / ya čux lap part / ufaf mis lap part</t>
  </si>
  <si>
    <t xml:space="preserve">parwuх̌tōw</t>
  </si>
  <si>
    <t xml:space="preserve">parwuх̌t / wazdōw navarδod xu ,  az zinoc-ti parwuх̌t / ufaf *</t>
  </si>
  <si>
    <t xml:space="preserve">azum biyor az zinoc-tir parwuх̌t /  waδan az sal-tir parwaх̌t (sal=10zinoc) / uf*</t>
  </si>
  <si>
    <t xml:space="preserve">ya ɣaδa az wi kud das xaх̌ parɣost di / uf+</t>
  </si>
  <si>
    <t xml:space="preserve">pāxctōw, pāxstōw</t>
  </si>
  <si>
    <t xml:space="preserve">pāxstōw - paxst ɣal / azum paxst / carang taawol - paxsum / munum mis paxst+ / az mun mis grip paxsont</t>
  </si>
  <si>
    <t xml:space="preserve">yi mawn as sut bašand pexc / az lap garmiyum puxt / mun*</t>
  </si>
  <si>
    <t xml:space="preserve">yi ɣaδa az mun padbuxt - обхитрить</t>
  </si>
  <si>
    <t xml:space="preserve">гнить, прокисать (о молоке)</t>
  </si>
  <si>
    <t xml:space="preserve">mun mawn  az sup lap vudat zimistön fukaθ pud / mun mawn pa xoх̌aθ pud / uf* // mun х̌uvd daroz rīd xu pud / xu х̌uvdum nawarwont xu pud /puǰ / ta cemaf pawǰ - синяк под глазом</t>
  </si>
  <si>
    <t xml:space="preserve">mun х̌uvd daroz rīd xu pud / xu х̌uvdum nawarwont xu pud /puǰ / ta cemaf pawǰ - синяк под глазом</t>
  </si>
  <si>
    <t xml:space="preserve">get torn apart</t>
  </si>
  <si>
    <t xml:space="preserve">разорваться / течь (кровь из носа)</t>
  </si>
  <si>
    <t xml:space="preserve">waδ kudan pa yakdigar taх̌t xu tar wi yiw noʒ xum paröst</t>
  </si>
  <si>
    <t xml:space="preserve">sneeze; </t>
  </si>
  <si>
    <t xml:space="preserve">kata х̌abum piršt / ufaf mis piršt+</t>
  </si>
  <si>
    <t xml:space="preserve">shg </t>
  </si>
  <si>
    <t xml:space="preserve">pišawdōw</t>
  </si>
  <si>
    <t xml:space="preserve">yid ɣaδa lap nawd, pišaw az di / yid mand xubaθ pišuǰak sawd / yid xubaθ pišawd az xu (TR)</t>
  </si>
  <si>
    <t xml:space="preserve">no (alive) cognate (СР taxstōw)</t>
  </si>
  <si>
    <t xml:space="preserve">only taxstow</t>
  </si>
  <si>
    <t xml:space="preserve">only tixt</t>
  </si>
  <si>
    <t xml:space="preserve">pa yoc-ǰo maδi ta δöst paδist / xu δöst tar yoc δod xu paδed / ya kudak ar yoc δod xu paδed / waδan ar yoc δod xu paδedan / uf*? tr: Ufaf az wi xuzon paδed - куча кукурузы которую сушат осенью / wi nanā  xu puc-ǰat um ǰigar mis paδed (печень сгорела)</t>
  </si>
  <si>
    <t xml:space="preserve">tr: yoc paδin, yim ɣaδa az garmi paδed / waδan az garmi paδed / uf* / 5no</t>
  </si>
  <si>
    <t xml:space="preserve">only 4</t>
  </si>
  <si>
    <t xml:space="preserve">paδafstōw</t>
  </si>
  <si>
    <t xml:space="preserve">paδafst /  / tar wi xiz masa, pa ta mis paδafs / tu čorik at lap paδavsuk / ya pa mun paδawd (niδavd) / uf* // ufaf mis pa mun paδafsont / они меня заразили</t>
  </si>
  <si>
    <t xml:space="preserve">приставать, про болезнь</t>
  </si>
  <si>
    <t xml:space="preserve">wi darδ pa mun paδawd</t>
  </si>
  <si>
    <t xml:space="preserve">драться, начинать приступать</t>
  </si>
  <si>
    <t xml:space="preserve">ya pa mun paδawd (niδavd) / uf* </t>
  </si>
  <si>
    <t xml:space="preserve">puldōw, pāldōw</t>
  </si>
  <si>
    <t xml:space="preserve">burn slightly, glimmer;</t>
  </si>
  <si>
    <t xml:space="preserve">гореть, светить, 2) поблескивать, блестеть, мерцать 3) слабо видеть (о глазах)</t>
  </si>
  <si>
    <t xml:space="preserve">pald / puld / um cem pald - блестеть / wi cem puld / um ciravo um nur puld / plak puld - зажигать кусочек ветки от елочки / х̌itorǰen palan / х̌itorǰen palastan čud / puld / uf*</t>
  </si>
  <si>
    <t xml:space="preserve">plak puld - зажигать кусочек ветки от елочки / х̌itorǰen palan / х̌itorǰen palastan čud / puld / uf*</t>
  </si>
  <si>
    <t xml:space="preserve">qaɣtōw</t>
  </si>
  <si>
    <t xml:space="preserve">СР 209</t>
  </si>
  <si>
    <t xml:space="preserve">az sari х̌abaθ yid xurn qaɣt xu qaɣt xu qaɣt / uf+ </t>
  </si>
  <si>
    <t xml:space="preserve">yid xurn nur lap qaɣd / waδ xurnan biyor lap qaɣd / (ɣ̌) / uf*</t>
  </si>
  <si>
    <t xml:space="preserve">qartōw</t>
  </si>
  <si>
    <t xml:space="preserve">СР 208</t>
  </si>
  <si>
    <t xml:space="preserve">ya xurn qart / waδ xurenan qart / uf+ (rang-tir)</t>
  </si>
  <si>
    <t xml:space="preserve">qilāptōw, qileptōw</t>
  </si>
  <si>
    <t xml:space="preserve">ar döm zemc / tu-ti ar kāzor čiz qilapt (в огороде)</t>
  </si>
  <si>
    <t xml:space="preserve">ya-ti ar xu zamin čiz qilapt? - arčizca binosč</t>
  </si>
  <si>
    <t xml:space="preserve">tut-ar kitob čiz qilapt - перелистывать/ di na wizon čiz qilap</t>
  </si>
  <si>
    <t xml:space="preserve">waδan az um sug nawizont at dasaθaf qilept / ufaf mis biyor dasaθ qilept</t>
  </si>
  <si>
    <t xml:space="preserve">tut čiz qilapt /  tu-ta pa ron čiz qilap? (обычное талап) / xu δost-qati ar х̌ac čiz qilapt? / biyoran mis pa di ron qilept / uf+ </t>
  </si>
  <si>
    <t xml:space="preserve">qileept / ya čiz ar wi х̌ac qilept - moyi pay inǰivd / waδan biyor čiz ar wi х̌ac qilept - moyiaf inǰuvd / uf+</t>
  </si>
  <si>
    <t xml:space="preserve">тяжело дышать; вздыхать, охать / J̌: бренчать, когда не умеешь</t>
  </si>
  <si>
    <t xml:space="preserve">F: мямлить, невнятно бормотать, J̌: бренчать на рабобе, когда не умеешь</t>
  </si>
  <si>
    <t xml:space="preserve">di na wizon čiz qirθ - ни туда ни сюда, объясняет но не получается сам не может объяснить себя / ufaf mis qirθt +</t>
  </si>
  <si>
    <t xml:space="preserve">another meaning: rabob nawozdow navarδidat, dasaθ qirθt  / dasaθaf qirθt / ufaf dasaθ qirθt</t>
  </si>
  <si>
    <t xml:space="preserve">only as complex verb qitqit šentōw</t>
  </si>
  <si>
    <t xml:space="preserve">qit-qito šint / uf+mis qitqitaθ šint</t>
  </si>
  <si>
    <t xml:space="preserve">х̌ac qult </t>
  </si>
  <si>
    <t xml:space="preserve">qumtōw</t>
  </si>
  <si>
    <t xml:space="preserve">F: qumt-qumt čīgōw</t>
  </si>
  <si>
    <t xml:space="preserve">čabud qumt / qumqum kixt / waδ /ufaf mis qumt+</t>
  </si>
  <si>
    <t xml:space="preserve">snore</t>
  </si>
  <si>
    <t xml:space="preserve">kata х̌aban quršt / ufaf+ / bad qurš - azum naqurš, ufaf quršt</t>
  </si>
  <si>
    <t xml:space="preserve">Jonali, Fayzmamad</t>
  </si>
  <si>
    <t xml:space="preserve">qurdōw,</t>
  </si>
  <si>
    <t xml:space="preserve">bubble, rumble (e.g., in the stomach); квакать</t>
  </si>
  <si>
    <t xml:space="preserve">квакать бурчать в животе, бурлить</t>
  </si>
  <si>
    <t xml:space="preserve">в горле булькать (Jonali)</t>
  </si>
  <si>
    <t xml:space="preserve">mu noy qurd </t>
  </si>
  <si>
    <t xml:space="preserve">gurdōw</t>
  </si>
  <si>
    <t xml:space="preserve">xarpöǰ gurd /  xarpöǰen kata х̌ab gurd / ufaf mis kata х̌ab gurd +</t>
  </si>
  <si>
    <t xml:space="preserve">only as complex verb qusqus čīgōw</t>
  </si>
  <si>
    <t xml:space="preserve">они обо мне сплетничают - tamaš ti čiz qusqus kinafo? / ufaf mis qusqus čug (complex) / qus - фига, фиг тебе - ya pa mun qus  čūg /</t>
  </si>
  <si>
    <t xml:space="preserve">only as complex verb qutqut čīgōw</t>
  </si>
  <si>
    <t xml:space="preserve">čax qutqut kixt / ворчит но не в открытую а себе под нос / tuti čiz qutqut kin / bas qutqut kin, rosta lův / qut yi ǰo at qutqut digar ǰo - человек пришел в гости чтобы поесть и все знают что он в гости пришел чтобы поесть только</t>
  </si>
  <si>
    <t xml:space="preserve">qūždōw</t>
  </si>
  <si>
    <t xml:space="preserve">qūžd / az dim čoy qūžd δodo - выпей без остановки (и много) / yim ɣaδa aɣ wi х̌uvd fukaθ qūɣ̌d δod (complex tr)</t>
  </si>
  <si>
    <t xml:space="preserve">ractōw</t>
  </si>
  <si>
    <t xml:space="preserve">еще "его ничего не возьмет"</t>
  </si>
  <si>
    <t xml:space="preserve">can be tr</t>
  </si>
  <si>
    <t xml:space="preserve">yim sitan az xu ǰoy-tir na-ract / yim čöd ractōw sar čūg (во время землетрясения) / uf* / yid čorik ičaθ naract - его ничего не возьмет</t>
  </si>
  <si>
    <t xml:space="preserve">rambtōw</t>
  </si>
  <si>
    <t xml:space="preserve">another: mu pex az taydowaθ  rand az rand sut - все порвано  / ramb / bas pa di ramb / dev ɣavričenen pa dišad ramb-at rambt, bozayi kinen / yid zorg di wext, rambast sut / uf+</t>
  </si>
  <si>
    <t xml:space="preserve">yid čiz rambaram sut? Zaminǰumb xuyim δod - мб землетр</t>
  </si>
  <si>
    <t xml:space="preserve">complex verb</t>
  </si>
  <si>
    <t xml:space="preserve">ya ɣac xu bašand raxst / ufaf mis bašand raxst+ / waδan pa divi raxst - стучать по двери</t>
  </si>
  <si>
    <t xml:space="preserve">raxst / waδan vega х̌ab raxsteθ (можно без eθ) uf+</t>
  </si>
  <si>
    <t xml:space="preserve">stay</t>
  </si>
  <si>
    <t xml:space="preserve">maš amroan ar х̌. Rīd / uf*</t>
  </si>
  <si>
    <t xml:space="preserve">ya ɣaδa az šitoyi rawzd / An wurǰ wint xu az xoǰ rawzd / uf+ / lap хaх̌ xuʒ sut xu az dim deraxt rawzont / мост нет / про дерево нет</t>
  </si>
  <si>
    <t xml:space="preserve">no / azum az šitoyi larza čug / ya az šitoyi rawzd / waδan biyor az šitoyu / azum rawzd / mun+</t>
  </si>
  <si>
    <t xml:space="preserve">ya ɣaδa az šitoyi rawzd / waδan biyor az šitoyi rawzd / larδa čug / uf+</t>
  </si>
  <si>
    <t xml:space="preserve">get hungry, exhausted</t>
  </si>
  <si>
    <t xml:space="preserve">fly (away)</t>
  </si>
  <si>
    <t xml:space="preserve">самолет?</t>
  </si>
  <si>
    <t xml:space="preserve">rawaх̌t / ya waδic az deraxte rawaх̌t / ya čorik az biland tir / ya čorik az xuši  pa osmön rawuxt / uf*</t>
  </si>
  <si>
    <t xml:space="preserve">asöz im park ǰal riх̌t / asöz yid mawn az šitoyi fukaθ riх̌t / uf* </t>
  </si>
  <si>
    <t xml:space="preserve">rōntōw</t>
  </si>
  <si>
    <t xml:space="preserve">rōnt / A J̌-tir rōnt / uf+ / yid kud wi wurǰ-tir rōnt</t>
  </si>
  <si>
    <t xml:space="preserve">ya wi-tir rōnt - про быков waδan amdigar-tir rōnt / uf+</t>
  </si>
  <si>
    <t xml:space="preserve">yim ɣaδa niwd niwd xu pay šifiqt / lap šifiqt / uf+ / yim ɣaδa šint šint xu šifiqaq tir δod</t>
  </si>
  <si>
    <t xml:space="preserve">заикаться от плача di ɣaδabuc qöč xu im darδ kixt, das šifiqti / waδan biyor das šifiqdi / uf+</t>
  </si>
  <si>
    <t xml:space="preserve">pa bilandi sifedow lap kin /  ɣavrienan pa tut sifad / uf* (и контраст тоже плозо?) </t>
  </si>
  <si>
    <t xml:space="preserve">sikuxtōw</t>
  </si>
  <si>
    <t xml:space="preserve">be saved, survive</t>
  </si>
  <si>
    <t xml:space="preserve">xu ǰön balya sikuxt / az ta sikixtōw nist / waδan az wurǰ sikuxt / ufaf mis az wurǰ sikuxt+ </t>
  </si>
  <si>
    <t xml:space="preserve">azum balya sikixt / azum az marg balya sikixt / waδan az wurǰ balya sikixt / uf*</t>
  </si>
  <si>
    <t xml:space="preserve">azum šent / im šentora nist / munum mis +</t>
  </si>
  <si>
    <t xml:space="preserve">ср 309</t>
  </si>
  <si>
    <t xml:space="preserve">х̌ipaqt / ya ɣac sikič xirdat das х̌ikap di / biyor ay ɣac sikič sugat das х̌ipaqt / waδan das х̌ipaqt/ uf+</t>
  </si>
  <si>
    <t xml:space="preserve">šiparθtōw</t>
  </si>
  <si>
    <t xml:space="preserve">еще бить крыльями</t>
  </si>
  <si>
    <t xml:space="preserve">šiparθt / čabud az dom ingixt xu šiparθt - бить крыльями / uf+</t>
  </si>
  <si>
    <t xml:space="preserve">šiparθt / qarib megowat ya waδič das šiparθt di / waδ waδičen das šiparθt di /  ufaf mis+</t>
  </si>
  <si>
    <t xml:space="preserve">siridōw</t>
  </si>
  <si>
    <t xml:space="preserve">get sour (about milk), separate</t>
  </si>
  <si>
    <t xml:space="preserve">siridow - yim х̌uvd nur bašnd sirud</t>
  </si>
  <si>
    <t xml:space="preserve">yid х̌ac az х̌uvd indir siruǰak sut / sirud ok</t>
  </si>
  <si>
    <t xml:space="preserve">siridow - mašam az uf sirud / tr / ya az uf sirud / ufaf mis az uf sirud + / az def mol siravaf - разделять животных по разным участкам пастбищам</t>
  </si>
  <si>
    <t xml:space="preserve">only tr / az di žaw az х̌oǰindi sirawd / daδ man (сейчас) xubaθ sirawen / waδen xubaθ biyor siruǰak sat </t>
  </si>
  <si>
    <t xml:space="preserve">щелкать (пальцами во время) во время, стучать</t>
  </si>
  <si>
    <t xml:space="preserve">raks kixt at šitaqt / пальцами, языком, bad šitaqt / ufaf mis raks čud / ufaf mis šitaqt +</t>
  </si>
  <si>
    <t xml:space="preserve">tut indir čiz šitaqt / tu-ti pa dim daraxt čiz šitaqt - стучать, мб про молоток и гвозди</t>
  </si>
  <si>
    <t xml:space="preserve">stafstōw</t>
  </si>
  <si>
    <t xml:space="preserve">stafst - az dim dig čas stafst mand - смотри за казаном чтобы не пригорело. / ya kartoška ar dig stafst / ya čorik qarzdor (в долгах) sut xu ɣalaθ stafst - жопа горит, так ничего не может сделать / pa xör manis, stafs mand / waδan biyor lap stafst / uf*</t>
  </si>
  <si>
    <t xml:space="preserve">загореть/сгореть на солнце / yid ɣaδa mand (now) pa xir stafst. / zoz mand az di kartoška ar peхčka tör bas stafct/ waδan vega pa xör stafst / uf*</t>
  </si>
  <si>
    <t xml:space="preserve">šitaktōw, šitaxtōw</t>
  </si>
  <si>
    <t xml:space="preserve">inanim,  anim</t>
  </si>
  <si>
    <t xml:space="preserve">šitaqt / šitaxt / kastrul šitaxt / J̌ k-qati šitaxt / uf+ / azum aɣan-qati šitaxt</t>
  </si>
  <si>
    <t xml:space="preserve">tuti čiz az di ǰoyga šitakt? / waδan biyor das šitakt arede / uf+</t>
  </si>
  <si>
    <r>
      <rPr>
        <sz val="14"/>
        <color theme="1"/>
        <rFont val="Arial"/>
        <family val="0"/>
        <charset val="1"/>
      </rPr>
      <t xml:space="preserve">mur tar sur sidow darkor / waδan biyor tar sur </t>
    </r>
    <r>
      <rPr>
        <b val="true"/>
        <sz val="14"/>
        <color theme="1"/>
        <rFont val="Arial"/>
        <family val="0"/>
        <charset val="1"/>
      </rPr>
      <t xml:space="preserve">yat  uf*/ </t>
    </r>
    <r>
      <rPr>
        <sz val="14"/>
        <color theme="1"/>
        <rFont val="Arial"/>
        <family val="0"/>
        <charset val="1"/>
      </rPr>
      <t xml:space="preserve">waδan ilavan nur tar sur sat / uf*</t>
    </r>
  </si>
  <si>
    <t xml:space="preserve">пукать, кричать-и-подскакивать</t>
  </si>
  <si>
    <t xml:space="preserve">A. Šur (осел) rang-tir šiturt - кричать и подскакивать / ya šur-rang-tir šiturt  / ufaf mis*</t>
  </si>
  <si>
    <t xml:space="preserve">šiturdōw -  пукать про животное J̌ nur šiturd / biyoram maš lap xug xu daδan šiturd / uf* </t>
  </si>
  <si>
    <t xml:space="preserve">ya ɣaδa šuх̌t / zu bir šuхt / ufaf mis šuх̌t / трусить нет</t>
  </si>
  <si>
    <t xml:space="preserve">waδan aɣan-qati tungt (железо) / uf+</t>
  </si>
  <si>
    <t xml:space="preserve">tortanak az čöd tant / X ar qišloq tant / uf+</t>
  </si>
  <si>
    <t xml:space="preserve">toqtōw</t>
  </si>
  <si>
    <t xml:space="preserve">дверь, сапоги гвоздями, azum pa divi toqt / munum pa divi toqt+</t>
  </si>
  <si>
    <t xml:space="preserve">struggle, try hard, pant</t>
  </si>
  <si>
    <t xml:space="preserve">no / zakaх̌ / ya lap zakaх̌ kixt xu kasal sut</t>
  </si>
  <si>
    <t xml:space="preserve">waδan tar xu čöd tiyd / uf*</t>
  </si>
  <si>
    <t xml:space="preserve">bad context inanim</t>
  </si>
  <si>
    <t xml:space="preserve">azum xu δust tōpt (tr) ufaf mis</t>
  </si>
  <si>
    <t xml:space="preserve">ya ar wilčak δeћt xu um δost tepč (вилчак качель - веревка на дереве)</t>
  </si>
  <si>
    <t xml:space="preserve">SP / bad context (inanim)</t>
  </si>
  <si>
    <t xml:space="preserve">no / markab tirangum tīžd - упряжь? Затянуть ччто-то на спине </t>
  </si>
  <si>
    <t xml:space="preserve">tiröqtōw</t>
  </si>
  <si>
    <t xml:space="preserve">X markab ǰinaw tiröqt - про звук шагов ишака / uf+</t>
  </si>
  <si>
    <t xml:space="preserve">taxt / waδ ɣavričenan amdigar qati taxt / uf*</t>
  </si>
  <si>
    <t xml:space="preserve">дымить, чадить, коптить вонять, дурно пахнуть</t>
  </si>
  <si>
    <t xml:space="preserve">taxst / yim х̌iš žoz taxst-at tasxstat na paδist </t>
  </si>
  <si>
    <t xml:space="preserve">ya žoz taxst / biyor ya žoz taxt / вонять нет - waδ-ti taxsan / X ar zamin taxst  копаться, не очень хорошо идет работа / uf+   </t>
  </si>
  <si>
    <t xml:space="preserve">Копаться драться</t>
  </si>
  <si>
    <t xml:space="preserve">драться / mi ɣaδayā midōw pa mun taxstōw (он хочет со мной подраться) / waδan pa maš pay taxst / waδan biyor mis pa maš taxst / uf+</t>
  </si>
  <si>
    <t xml:space="preserve">X pa mun taxst / uf+</t>
  </si>
  <si>
    <t xml:space="preserve">tuctōw</t>
  </si>
  <si>
    <t xml:space="preserve">приклеивать растровр / šaspum di δod, tuct ya / X xaх̌aθ tuct-at yat / топать / uf+</t>
  </si>
  <si>
    <t xml:space="preserve">ya pondtir tuft at munum mis tuft+</t>
  </si>
  <si>
    <t xml:space="preserve">tuɣ̌dōw</t>
  </si>
  <si>
    <t xml:space="preserve">tuɣ̌d / X daroz tuɣ̌d / X grip tuɣ̌d / uf+</t>
  </si>
  <si>
    <t xml:space="preserve">tumbtōw</t>
  </si>
  <si>
    <t xml:space="preserve">про муз инструмент / Fayz daf-qati tumbt / tablak(тип ударного) / uf+</t>
  </si>
  <si>
    <t xml:space="preserve">X xub lap xug xu turd / uf+ / X kor navarδod xu turd </t>
  </si>
  <si>
    <t xml:space="preserve">parwosan δaw most ar D. Vad / uf* </t>
  </si>
  <si>
    <t xml:space="preserve">break</t>
  </si>
  <si>
    <t xml:space="preserve">ya mošin pond tir viraxt / wi čorika wi ingaxt viruxt / uf*</t>
  </si>
  <si>
    <t xml:space="preserve">shout, yell;</t>
  </si>
  <si>
    <t xml:space="preserve">громко плакать, кричать, реветь / мычать, реветь о животных</t>
  </si>
  <si>
    <t xml:space="preserve">waɣ̌d / ya kaxwoy (женщина) waɣ̌d - плакать / ya žaw waɣ̌d / uf+</t>
  </si>
  <si>
    <t xml:space="preserve">ya zarez waqt xu waqt / uf+ / </t>
  </si>
  <si>
    <t xml:space="preserve">warventōw, warvontōw</t>
  </si>
  <si>
    <t xml:space="preserve">boil (tr)</t>
  </si>
  <si>
    <t xml:space="preserve">warwontōw / az di х̌ac tizdir warwont, memönri čoy kinan / ǰonaliti gap δed tör lap warwont / ufaf+ lap warwont / ufaf mis biyor lap warwont+</t>
  </si>
  <si>
    <t xml:space="preserve">крутиться / X ar fuk koraθ warwarθt - на всех работах крутится по чуть-чтуь успевает / uf+</t>
  </si>
  <si>
    <t xml:space="preserve">another? ya toqāy ar mardum nawarwarθt (odinokiy) /  ya ar uf warwarθt / waδ ar wi nawarwarθen / waδan ar wi nawarwarθt / uf*</t>
  </si>
  <si>
    <t xml:space="preserve">только varδedow</t>
  </si>
  <si>
    <t xml:space="preserve">искать шарить</t>
  </si>
  <si>
    <t xml:space="preserve">искать щарить / X ar sanduq warθapt / ufaf mis ar čöd warθept</t>
  </si>
  <si>
    <t xml:space="preserve">waх̌tōw / wiā wi taydō bar mardomā peδo, xu δost qati lap waх̌t / waδan xu δost-qati / uf*</t>
  </si>
  <si>
    <t xml:space="preserve">waɣdōw</t>
  </si>
  <si>
    <t xml:space="preserve">bawd</t>
  </si>
  <si>
    <t xml:space="preserve">waɣd / про барана bawd / ya maw lap bawd / kata х̌abat ya maw bawd / waδan mis maw-rang-tir bawd / uf+</t>
  </si>
  <si>
    <t xml:space="preserve">fall</t>
  </si>
  <si>
    <t xml:space="preserve">ya ɣacbic az nöxtir wext (нех, часть дома) / waδan az nöxtir wext / uf*</t>
  </si>
  <si>
    <t xml:space="preserve">stand (up)</t>
  </si>
  <si>
    <t xml:space="preserve">mumumak (птичка) ǰalaθ yat xu az šitoyi yaklinga wirovd (стоять на одной ноге) / ufā+ ufaf* </t>
  </si>
  <si>
    <t xml:space="preserve">azum wiruwd / waδan wirovd / uf*</t>
  </si>
  <si>
    <t xml:space="preserve">wi puc pa yat, ya mis pund-tir wiruvǰ / waδan mis p-tir wirovǰ / uf*</t>
  </si>
  <si>
    <t xml:space="preserve">only transitive counterpart wirāwstōw</t>
  </si>
  <si>
    <t xml:space="preserve">wirawǰ / wi ɣaδayā wi tambon wirawǰ (štany) / dim ɣacā dim ɣ̌unč wiruc / pas wirawǰas incav / uf tambon mis biyor wirawǰ vud</t>
  </si>
  <si>
    <t xml:space="preserve">wiriwst / mun žimpir wirawǰ sut / xu ɣunč xaх̌aθ waf, lak mawiriwst / ta ɣunǰ wiriwst prs / ta ɣunč xa… biyor rang-tir ma wirawst / biyor mun ɣunǰ wiriwst</t>
  </si>
  <si>
    <t xml:space="preserve">Asad, Anoyatsho, Jonali</t>
  </si>
  <si>
    <t xml:space="preserve">boil, cook</t>
  </si>
  <si>
    <t xml:space="preserve">worvd/wurvd / ya х̌ac ar dik wurvd /</t>
  </si>
  <si>
    <t xml:space="preserve">х̌ac wurv δud / х̌ac worvd /</t>
  </si>
  <si>
    <t xml:space="preserve">mess around, move, chat</t>
  </si>
  <si>
    <t xml:space="preserve">ya ɣaδa ar čöd wurvd / uf+</t>
  </si>
  <si>
    <t xml:space="preserve"> ya ɣaδabuc oron nakixt, worvd / pst: waδan biyor wirvd / uf* / nur wiya qarori biyor das wirvdi / nur ufā qarori, biyoran das wirvdi / uf*</t>
  </si>
  <si>
    <t xml:space="preserve">мешать + tu-ti čiz wiš? / waδan yi kata meθ wišt / uf+</t>
  </si>
  <si>
    <t xml:space="preserve">swim</t>
  </si>
  <si>
    <t xml:space="preserve">wazdōw - по-бартангски - minim mis wazd / ya wazdow navarδid / мыться говорят но это неправильно</t>
  </si>
  <si>
    <t xml:space="preserve">wi ɣaδayā wi but (pex) wird nawizd  / ar di čöd lap odam nawizd yed lap ʒol (маленький) ; uf*</t>
  </si>
  <si>
    <t xml:space="preserve">ikim kostum murd wizd / ikar mi mošin biyor 5 nafar nawīzd / uf* / качаться - ufaf mis az xu wiδ?d at yatan</t>
  </si>
  <si>
    <t xml:space="preserve">fade out</t>
  </si>
  <si>
    <t xml:space="preserve">xest žoz az di yoc wizud (tr) yid yoc wizud / bad</t>
  </si>
  <si>
    <t xml:space="preserve">SP (? bad context)</t>
  </si>
  <si>
    <t xml:space="preserve">only transitive counterpart</t>
  </si>
  <si>
    <t xml:space="preserve">wižīpt / azum tar F xiz sut, X az mun wižipt /(tr) wižawfst - tar čadudum sut xu, wižafstum / pst: biyrum az tar čadud sut xu wižīptum / waδan mis biyor sat xu wižiptan / ufaf mis wižipt+</t>
  </si>
  <si>
    <t xml:space="preserve">wižipt TR / waδan toyd xu</t>
  </si>
  <si>
    <t xml:space="preserve">obs (only tr counterpart preserved)</t>
  </si>
  <si>
    <t xml:space="preserve">1) budge, move, walk slowly ; 2) work slowly;  3) swing, shake;</t>
  </si>
  <si>
    <t xml:space="preserve">ya ɣaδa wuct at yat / ya ɣaδa wuct at tar xu ǰoy firept / waδan mis wuct at yatan / uf*</t>
  </si>
  <si>
    <t xml:space="preserve">X wuct-at yat; F bad az xu darδ bayla wuct / uf* ; ya markab bayla wuct / ya murǰ bayla wuct (мураыей)</t>
  </si>
  <si>
    <t xml:space="preserve">mašan gumön čūg ya muǰ, zabo pay wuct / ya ɣaδa ar žir δod xu / zabo wi δust pay wuct / biyor: wuct</t>
  </si>
  <si>
    <t xml:space="preserve">шевелиться</t>
  </si>
  <si>
    <t xml:space="preserve">ya markab bayla wuct / ya murǰ bayla wuct (мураыей)</t>
  </si>
  <si>
    <t xml:space="preserve">böɣdōw, böwdōw</t>
  </si>
  <si>
    <t xml:space="preserve">moo, roar (about bull, camel);</t>
  </si>
  <si>
    <t xml:space="preserve">ya šög xu nan-ǰat lap böɣd /  про человека - "плакать как теленок" - ya ɣ̌aδa šög rangtir böɣd / böwd /böwdōw / munum+ (fem bawd) </t>
  </si>
  <si>
    <t xml:space="preserve">дрожать, ощущать озноб; судорожно сокращаться (о теле или какой-л. его части) / Sarkori+Marhabo: глаза плохо видят, кефир скис</t>
  </si>
  <si>
    <t xml:space="preserve">burzd / yid pay burxaburz kixt - про пузырьки на кефире и звук / mun cem burzaburz kixt / mun δöst pay burzd / mun δöst biyor burzd / uf*</t>
  </si>
  <si>
    <t xml:space="preserve">mun cem burz burz kixt / čūd / burzd biyor mun cem burzd /  mun dil xaх̌aθ burzd сильно бьется (про кефир тоже) </t>
  </si>
  <si>
    <t xml:space="preserve">SIC burz /az pa xir nawinum, mun cem burz burz kixt / yim ta pay wayrön sic, arčizca burzburz kixt / čūg / arčizca kasali mun δost burzburz kixt</t>
  </si>
  <si>
    <t xml:space="preserve">no / wuqt / X quč darδ čūg xu wuqt / ufafxub  lap xuǰ xu wuqtan / uf+</t>
  </si>
  <si>
    <t xml:space="preserve">ныть</t>
  </si>
  <si>
    <t xml:space="preserve">woydōw / X kasal sut xu woyd / ya ɣaδa biyor woyd / uf? Как ответ на вопрос +</t>
  </si>
  <si>
    <t xml:space="preserve">no / wizd - X wizd az xu at yat /- покачиваться ? </t>
  </si>
  <si>
    <t xml:space="preserve">ср 340</t>
  </si>
  <si>
    <t xml:space="preserve">х̌act = wiδd</t>
  </si>
  <si>
    <t xml:space="preserve">ya ɣ̌evdoč (озотник) az puxta xāvd / waδan / waδ molenan az puxta xāvd / uf*</t>
  </si>
  <si>
    <t xml:space="preserve">подвинуться / F taredör xays / im xamir mis pay xayst / sitan xayst - про столб во время землетрясения / biyorum az yat, X tarumdör xayst, ufaf mis xayst+</t>
  </si>
  <si>
    <t xml:space="preserve">sleep</t>
  </si>
  <si>
    <t xml:space="preserve">vegaum bašand naх̌ovd / waδan mis  az šitoyi bašand naxovd / uf*</t>
  </si>
  <si>
    <t xml:space="preserve">mun δöst az šitoyi х̌icod / ya ɣaδabuc az х̌ac ind.. / waδan tar puxta daroz vid xu х̌icodan / uf* / (ufaf mis az di šitoyi wīnt)</t>
  </si>
  <si>
    <t xml:space="preserve">wi ɣaδa wi put х̌ičift / yid vaz čamoθ (трава) kuč xu dim cem х̌ičeft - после травы если холдной воды выпитб, глаза лопнуть / uf</t>
  </si>
  <si>
    <t xml:space="preserve">х̌ičaf / a ɣaδā xu ǰoy-tir х̌ičaf / только императив</t>
  </si>
  <si>
    <t xml:space="preserve">blossom</t>
  </si>
  <si>
    <t xml:space="preserve">borondir gul х̌ikuft / ya ɣac as xuši х̌ikuft / ufaf* waδan х̌ikaft </t>
  </si>
  <si>
    <t xml:space="preserve">bad context (3sg inanim)</t>
  </si>
  <si>
    <t xml:space="preserve">ya žīr х̌ipald / žinič х̌ipald, х̌inх̌a (стекло)</t>
  </si>
  <si>
    <t xml:space="preserve">x̌ipaqtōw</t>
  </si>
  <si>
    <t xml:space="preserve">x̌iqāptōw</t>
  </si>
  <si>
    <t xml:space="preserve">болтаться</t>
  </si>
  <si>
    <t xml:space="preserve">A tar х̌abaθ х̌iqapt - чего ты ищешь - болтаться где-то ходить / bas х̌iqap - хватит болтать / waan mis х̌iqept / ufaf+</t>
  </si>
  <si>
    <t xml:space="preserve">вокруг да около болтает / ya ta wizönton nawizont at dasaθ х̌iqāpt / waδan biyor lap х̌iqept / uf+</t>
  </si>
  <si>
    <t xml:space="preserve">mun ben xirt; mun ben xirax kixt; only sg</t>
  </si>
  <si>
    <t xml:space="preserve">mu noʒ biyor lap xirδd / про человека нельзя</t>
  </si>
  <si>
    <t xml:space="preserve">xiθt - чесаться - про руку</t>
  </si>
  <si>
    <t xml:space="preserve">wi nan xu puc-ǰat zaqt / waδ mis xu puc-ǰat zaqan  / uf+</t>
  </si>
  <si>
    <t xml:space="preserve">only transitive zarwintōw</t>
  </si>
  <si>
    <t xml:space="preserve">ya tafawsk az xu zarwin čūg / TR</t>
  </si>
  <si>
    <t xml:space="preserve">X wurx zarwint / az xu zarwin čug</t>
  </si>
  <si>
    <t xml:space="preserve">run (away)</t>
  </si>
  <si>
    <t xml:space="preserve">tev žeх̌tow sa - пойдемте бегать / azum lap tīθ žoх̌t/ munum mis lap tiδ žoх̌t</t>
  </si>
  <si>
    <t xml:space="preserve">struggle, reach out</t>
  </si>
  <si>
    <t xml:space="preserve">awqot ɣal nist tayor yim ɣaδa zibakst / azum pay zibakst / munum mis zibakst+ uf+</t>
  </si>
  <si>
    <r>
      <rPr>
        <sz val="14"/>
        <color theme="1"/>
        <rFont val="Arial"/>
        <family val="0"/>
        <charset val="1"/>
      </rPr>
      <t xml:space="preserve">reaction to shg </t>
    </r>
    <r>
      <rPr>
        <i val="true"/>
        <sz val="14"/>
        <color theme="1"/>
        <rFont val="Arial"/>
        <family val="0"/>
        <charset val="1"/>
      </rPr>
      <t xml:space="preserve">tidiktow</t>
    </r>
    <r>
      <rPr>
        <sz val="14"/>
        <color theme="1"/>
        <rFont val="Arial"/>
        <family val="0"/>
        <charset val="1"/>
      </rPr>
      <t xml:space="preserve"> 'to struggle', Shughni (obs) cognate: </t>
    </r>
    <r>
      <rPr>
        <i val="true"/>
        <sz val="14"/>
        <color theme="1"/>
        <rFont val="Arial"/>
        <family val="0"/>
        <charset val="1"/>
      </rPr>
      <t xml:space="preserve">zibakctow</t>
    </r>
  </si>
  <si>
    <t xml:space="preserve">jump, fly/run away</t>
  </si>
  <si>
    <t xml:space="preserve">az di palanden kud tizdo zibidow darkor / waδan  mis az xoǰ zibad / uf* / ufaf mis az di kud wīnt xu zibadan</t>
  </si>
  <si>
    <t xml:space="preserve">azum zibud at waδan mis zibed / uf* - убежать</t>
  </si>
  <si>
    <t xml:space="preserve">jump (inanim)</t>
  </si>
  <si>
    <t xml:space="preserve">dim rabobā dim zil zibad </t>
  </si>
  <si>
    <t xml:space="preserve">mun dil az xoǰ židaqt / ya az xoǰ židaqt / ufaf mis az xoǰ židuqt // yid mošin az sangov lap duqt (židuqt) / waδan mis az xoǰ židuqt/ uf*</t>
  </si>
  <si>
    <t xml:space="preserve">ar čiδca kasal ya lap židaqt - что-то болит и он дрожит / ya biyor az kasali lap židakt / waδan biyor az kasali lap židakt / ufaf mis! Biyor+</t>
  </si>
  <si>
    <t xml:space="preserve">dim raboba dim zil zidaxt / uf*</t>
  </si>
  <si>
    <t xml:space="preserve">no (žindurx - обжора)</t>
  </si>
  <si>
    <t xml:space="preserve">zektōw</t>
  </si>
  <si>
    <t xml:space="preserve">waδan žir tir zekt / uf* / waδan kabunč zekt / babočka / ufaf* munum+ - контрастив, ты? Нет, я!</t>
  </si>
  <si>
    <t xml:space="preserve">azum žir-tir zekt / azum žewževak-tir zekt / waδan zekt / ufaf+</t>
  </si>
  <si>
    <r>
      <rPr>
        <sz val="14"/>
        <color theme="1"/>
        <rFont val="Arial"/>
        <family val="0"/>
        <charset val="1"/>
      </rPr>
      <t xml:space="preserve">reaction to shg </t>
    </r>
    <r>
      <rPr>
        <i val="true"/>
        <sz val="14"/>
        <color theme="1"/>
        <rFont val="Arial"/>
        <family val="0"/>
        <charset val="1"/>
      </rPr>
      <t xml:space="preserve">dumbtow (dumtow)</t>
    </r>
    <r>
      <rPr>
        <sz val="14"/>
        <color theme="1"/>
        <rFont val="Arial"/>
        <family val="0"/>
        <charset val="1"/>
      </rPr>
      <t xml:space="preserve"> 'to stomp'</t>
    </r>
  </si>
  <si>
    <t xml:space="preserve">žuwalast kixt / um kurta pa xur žiwalast kixt / uf kurta žuwalast čūg</t>
  </si>
  <si>
    <t xml:space="preserve">pa puxta ya žīr ik-das žiwaldi /  žiwaldast kixt / waδan das panawǰd di žiwald / ufaf ?*</t>
  </si>
  <si>
    <t xml:space="preserve">wither (about plants)</t>
  </si>
  <si>
    <t xml:space="preserve">про дерево / dim deraxtā dim xoх̌ ziyuxt (крона) / ziyuх̌cin žoz bašand θid</t>
  </si>
  <si>
    <t xml:space="preserve">only complex verb zūr δedōw</t>
  </si>
  <si>
    <t xml:space="preserve">zur δedōw / lap zur δedow darkor nist / lap zur ca δa ta mec darδd - если сильно тужиться, спина надорвется</t>
  </si>
  <si>
    <t xml:space="preserve">asöd žinič lap δod / boron δod xu az puxta čorč sut - снегопад / δaw palawonen kusten (борьбв )inǰuvd xu ya yiw az wi yiw δod ? Tr? / ya xu pund xato čug xu ar čöm δod (берег над рекой)</t>
  </si>
  <si>
    <t xml:space="preserve">ya ɣaδa xoǰ δort / A az wurǰ xoǰ δort / waδan az wurǰ δug / uf+</t>
  </si>
  <si>
    <t xml:space="preserve">θud - θad / lap garm vud xu yid woх̌ az biх̌aci ( безводье) fukaθ θud- засохла</t>
  </si>
  <si>
    <t xml:space="preserve">wiloštōw - bas wiloš / waδan vega lap wilošt / ufaf mis lap wilošt+</t>
  </si>
  <si>
    <r>
      <rPr>
        <sz val="14"/>
        <color theme="1"/>
        <rFont val="Arial"/>
        <family val="0"/>
        <charset val="1"/>
      </rPr>
      <t xml:space="preserve">reaction to shg</t>
    </r>
    <r>
      <rPr>
        <i val="true"/>
        <sz val="14"/>
        <color theme="1"/>
        <rFont val="Arial"/>
        <family val="0"/>
        <charset val="1"/>
      </rPr>
      <t xml:space="preserve"> x̌iqāptow </t>
    </r>
    <r>
      <rPr>
        <sz val="14"/>
        <color theme="1"/>
        <rFont val="Arial"/>
        <family val="0"/>
        <charset val="1"/>
      </rPr>
      <t xml:space="preserve">'to chat'</t>
    </r>
  </si>
  <si>
    <t xml:space="preserve">wiloх̌tōw</t>
  </si>
  <si>
    <t xml:space="preserve">wikoyn - место для остановки / tef ar wikoyn xi saf xu dam dan - там остаовки, там остновимся / mašan dim wikoyn xiz xu dam δod (переслушать)</t>
  </si>
  <si>
    <t xml:space="preserve">noun</t>
  </si>
  <si>
    <t xml:space="preserve">žaw-ti xu šög nust / - обнюхивать / pa Anoyatšo buy ingixč xu kud rang-tir nust / принюхиваться</t>
  </si>
  <si>
    <r>
      <rPr>
        <sz val="14"/>
        <color theme="1"/>
        <rFont val="Arial"/>
        <family val="0"/>
        <charset val="1"/>
      </rPr>
      <t xml:space="preserve">reaction to shg </t>
    </r>
    <r>
      <rPr>
        <i val="true"/>
        <sz val="14"/>
        <color theme="1"/>
        <rFont val="Arial"/>
        <family val="0"/>
        <charset val="1"/>
      </rPr>
      <t xml:space="preserve">fustow</t>
    </r>
    <r>
      <rPr>
        <sz val="14"/>
        <color theme="1"/>
        <rFont val="Arial"/>
        <family val="0"/>
        <charset val="1"/>
      </rPr>
      <t xml:space="preserve"> 'to sniff'</t>
    </r>
  </si>
  <si>
    <t xml:space="preserve">ǰā: azum az yax-tir farх̌id / az žir-tir farх̌id / </t>
  </si>
  <si>
    <t xml:space="preserve">про деревья, пьяный, старый / waδan toyǰ toyǰ xu pay х̌actan / uf* azum pay х̌act / всегда с pay? Či -ti х̌act? -munum х̌act+</t>
  </si>
  <si>
    <t xml:space="preserve">dim yid-tir oysta kin, yid lap х̌act / yim ɣaδa lap šarob biroхč, lap х̌act / waδan lapaθ х̌act*? / ufaf biyor lap šarob .. Lapaf х̌act +</t>
  </si>
  <si>
    <t xml:space="preserve">ʒuloqtōw </t>
  </si>
  <si>
    <t xml:space="preserve">ʒuloqtōw / A. Šörbuc rang-tir ʒuloqt / (подпрыгивать на месте) / ar mun poyga bas ʒuloq / X ar xuši lap ʒuloqt / ufaf mis…+</t>
  </si>
  <si>
    <t xml:space="preserve">X markab-rang tir ʒuloqt / uf+</t>
  </si>
  <si>
    <t xml:space="preserve">tr (another): ya ɣaδabuc ar razon suδǰ xu peθ paded / ya ɣaδabuc das ʒuloqti ; waδan az šitoyi das ʒuloqidi / uf*</t>
  </si>
  <si>
    <t xml:space="preserve">fardōw </t>
  </si>
  <si>
    <t xml:space="preserve">fardōw / mun kal lap fard / maš xadorč lap tiz fard (мельница) / mun kinora bas far / ufaf mis mun kinora lap fard +</t>
  </si>
  <si>
    <t xml:space="preserve">fard - mun kal darδ kixt, das fardi / az pa bilandi ca sifanum mu maɣz ferd /ya ɣaδabuc xu kinorain das fardi / biyor ferd / waδan biyor xu kinorain das fardi / ufaf mis+</t>
  </si>
  <si>
    <t xml:space="preserve">ya markab bišmuxt xu ǰār sut - осел свалился и разбился (?) / ya ɣaδa az megow baylari bišmuxt -  еле спасся / waδan mis baylari bišmuxt / uf*</t>
  </si>
  <si>
    <t xml:space="preserve">ya ɣaδabuc biyor kazum х̌iх̌ir (vetki) bišmuxt / waδan bišmaxt / uf*</t>
  </si>
  <si>
    <t xml:space="preserve">X pas munaθ wapt / X pas ufaθ mis wapt / pas uf mis wapt OR pas ufaθ wapt / uf+</t>
  </si>
  <si>
    <t xml:space="preserve">waδ pas munaθ lap waben / ya pas wiyaθ lap wapt / parwos pas wiyaθ lap wapt / uf+</t>
  </si>
  <si>
    <t xml:space="preserve">yid biduq wōzd - батон?? Типа бидон / именно про сосуд! - ta ɣem wōzd / da ǰoyga wozan / waδ ǰoygayan wozd / uf*</t>
  </si>
  <si>
    <t xml:space="preserve">X kaxt ar qop (mešok) čug ya wōzd / xacum ar tāč (taz) čug xu wōzd / yā tač wozd / uf*</t>
  </si>
  <si>
    <t xml:space="preserve">ar dim tabak awqot ma kin (tabak tarelka iz dereva) yid wōzd / biyoraf qadum tabak awqot ca čug ya wōzd /uf*</t>
  </si>
  <si>
    <t xml:space="preserve">mun zor dupt - от болезни или от страха / ya ɣaδa az wi dupt / BI uf+</t>
  </si>
  <si>
    <t xml:space="preserve">mun dil dupt / X xoǰ dupt (типа сено-солома) / waδan xoǰ / uf+</t>
  </si>
  <si>
    <t xml:space="preserve">mun zor dupt / mun zor xaх̌aθ dupt</t>
  </si>
  <si>
    <t xml:space="preserve">то же что dumt! От холода нет</t>
  </si>
  <si>
    <t xml:space="preserve">mun dil dumt / waδan xoǰ dumt</t>
  </si>
  <si>
    <t xml:space="preserve">ɣ̌ažt - грязный / ɣ̌ašan sat - до драки - ругаться / complex / ɣ̌aš sitow</t>
  </si>
  <si>
    <t xml:space="preserve">local ID</t>
  </si>
  <si>
    <t xml:space="preserve">source dict</t>
  </si>
  <si>
    <t xml:space="preserve">Source (non-rushani verbs)</t>
  </si>
  <si>
    <t xml:space="preserve">RSH verb (dict)</t>
  </si>
  <si>
    <t xml:space="preserve">Source (speaker)</t>
  </si>
  <si>
    <t xml:space="preserve">RSH verb (fieldwork)</t>
  </si>
  <si>
    <t xml:space="preserve">3SG RES</t>
  </si>
  <si>
    <t xml:space="preserve">OBLS RES</t>
  </si>
  <si>
    <t xml:space="preserve">num 3sg SA</t>
  </si>
  <si>
    <t xml:space="preserve"> num 3sg SP</t>
  </si>
  <si>
    <t xml:space="preserve">bad context 3sg</t>
  </si>
  <si>
    <t xml:space="preserve">num OblS SA</t>
  </si>
  <si>
    <t xml:space="preserve">num OblS SP</t>
  </si>
  <si>
    <t xml:space="preserve">bad context OblS</t>
  </si>
  <si>
    <t xml:space="preserve">Sp1 3sg (Guldasta)</t>
  </si>
  <si>
    <t xml:space="preserve">Sp1 3sg RES</t>
  </si>
  <si>
    <t xml:space="preserve">Sp1 1sg</t>
  </si>
  <si>
    <t xml:space="preserve">Sp1 1sg RES</t>
  </si>
  <si>
    <t xml:space="preserve">Sp1 comm</t>
  </si>
  <si>
    <t xml:space="preserve">Sp2 3sg (Rukniya)</t>
  </si>
  <si>
    <t xml:space="preserve">Sp2_3sg_RES</t>
  </si>
  <si>
    <t xml:space="preserve">Sp2 1sg</t>
  </si>
  <si>
    <t xml:space="preserve">Sp2_1sg_RES</t>
  </si>
  <si>
    <t xml:space="preserve">Sp2 comm</t>
  </si>
  <si>
    <t xml:space="preserve">Sp3 3sg (Mehrangiz)</t>
  </si>
  <si>
    <t xml:space="preserve">RES Sp3 3sg (Mehrangiz)</t>
  </si>
  <si>
    <t xml:space="preserve">Sp3 1sg (Mehrangiz)</t>
  </si>
  <si>
    <t xml:space="preserve">RES Sp3 1sg (Mehrangiz)</t>
  </si>
  <si>
    <t xml:space="preserve">Sp3 comm (Mehrangiz)</t>
  </si>
  <si>
    <t xml:space="preserve">Sp4 3sg_Okimšo and K.</t>
  </si>
  <si>
    <t xml:space="preserve">RES Sp4 3sg</t>
  </si>
  <si>
    <t xml:space="preserve">Sp4 1sg_Okimšo</t>
  </si>
  <si>
    <t xml:space="preserve">RES Sp4 oblS</t>
  </si>
  <si>
    <t xml:space="preserve">Sp4 comm</t>
  </si>
  <si>
    <t xml:space="preserve">Rukniya, Guldasta, Mehrangez</t>
  </si>
  <si>
    <t xml:space="preserve">ya vazaki das ǰeɣd</t>
  </si>
  <si>
    <t xml:space="preserve">azum ǰeɣd - вскрикнула / mu+</t>
  </si>
  <si>
    <t xml:space="preserve"> Mehrangez</t>
  </si>
  <si>
    <t xml:space="preserve">ʒiwdow</t>
  </si>
  <si>
    <t xml:space="preserve">cognates?</t>
  </si>
  <si>
    <t xml:space="preserve">no (only ӡīɣdow)</t>
  </si>
  <si>
    <t xml:space="preserve">ʒiwdow / ya pišbicak das ʒiwd / i+</t>
  </si>
  <si>
    <t xml:space="preserve">про котенка, пищать - ʒiwdō</t>
  </si>
  <si>
    <t xml:space="preserve">Rukniya</t>
  </si>
  <si>
    <t xml:space="preserve">ӡīɣdōw </t>
  </si>
  <si>
    <t xml:space="preserve">ya kudak-i ӡiɣd</t>
  </si>
  <si>
    <t xml:space="preserve">azum ӡiɣd / mu+</t>
  </si>
  <si>
    <t xml:space="preserve">Rukniya, Guldasta, Mehrangez, Okimsho, Sarafruz</t>
  </si>
  <si>
    <t xml:space="preserve">not to ask</t>
  </si>
  <si>
    <t xml:space="preserve">Okimsho, Sarafruz</t>
  </si>
  <si>
    <t xml:space="preserve">ʒiliwdōw</t>
  </si>
  <si>
    <t xml:space="preserve">?ʒiliwd - крик ребенка как птичка? Ya ɣaδabuci az sareθ ʒiliwd / waδan az sareθ ʒiliwd / uf mis ʒiliwd + / uf mis ʒiliwdan xu taydan</t>
  </si>
  <si>
    <t xml:space="preserve">Rukniya, Mehrangez</t>
  </si>
  <si>
    <t xml:space="preserve">ӡiqtōw</t>
  </si>
  <si>
    <t xml:space="preserve">ребенок хныкал</t>
  </si>
  <si>
    <t xml:space="preserve">ziqtow переживать = zaqtow беспокоиться</t>
  </si>
  <si>
    <t xml:space="preserve">ya kudak-i ӡiqt</t>
  </si>
  <si>
    <t xml:space="preserve">azum ӡiqt / mu+</t>
  </si>
  <si>
    <t xml:space="preserve">ya bucikiki xab ʒiqt, naх̌evdat</t>
  </si>
  <si>
    <t xml:space="preserve">Sarafruz</t>
  </si>
  <si>
    <t xml:space="preserve">zirɣ̌dōw</t>
  </si>
  <si>
    <t xml:space="preserve">масло шипело на сковородке</t>
  </si>
  <si>
    <t xml:space="preserve">ǰireɣdow</t>
  </si>
  <si>
    <t xml:space="preserve">zirɣ̌d - ruɣan ar dig ziɣ̌d / biyo-yi ruɣan ar dig zirɣ̌d+</t>
  </si>
  <si>
    <t xml:space="preserve">ӡirtōw</t>
  </si>
  <si>
    <t xml:space="preserve">ya wiδeč-i ӡirt</t>
  </si>
  <si>
    <t xml:space="preserve">azum ӡirt / mu+</t>
  </si>
  <si>
    <t xml:space="preserve">ta telefon ʒirt / i+</t>
  </si>
  <si>
    <t xml:space="preserve">another: ʒingt - плакать (про ребенка, останавливается и продолжает), ya kudaki biyo ʒingt / 1sg bad context</t>
  </si>
  <si>
    <t xml:space="preserve">ya wiδičaki das ʒirt</t>
  </si>
  <si>
    <t xml:space="preserve">azum das ʒirt / mu+</t>
  </si>
  <si>
    <t xml:space="preserve">ӡurtōw</t>
  </si>
  <si>
    <t xml:space="preserve">маленький мальчик пукал</t>
  </si>
  <si>
    <t xml:space="preserve">ya bucik-ɣaδa-yi ӡurt</t>
  </si>
  <si>
    <t xml:space="preserve">azum ӡurt / mu+</t>
  </si>
  <si>
    <t xml:space="preserve">ya kudaki biyo ʒurt +</t>
  </si>
  <si>
    <t xml:space="preserve">ya ɣaδabuc das ʒurt / i+ / ʒurt - уже какал (но немножко) / ʒart (f)</t>
  </si>
  <si>
    <t xml:space="preserve">azum ar xu ʒirt (m+f) / mu+ </t>
  </si>
  <si>
    <t xml:space="preserve">Корова лежала </t>
  </si>
  <si>
    <t xml:space="preserve">yā žow awayd / +yā žow-i awayd </t>
  </si>
  <si>
    <t xml:space="preserve">azum awayd / *mu</t>
  </si>
  <si>
    <t xml:space="preserve">1) yā žow awayd / *i / </t>
  </si>
  <si>
    <t xml:space="preserve">2) azum awayd / *mu (я валялась без дела)</t>
  </si>
  <si>
    <t xml:space="preserve">ya žowak ar yozd awayd / +ya žowak-i ar yozd awayd</t>
  </si>
  <si>
    <t xml:space="preserve">только про животных</t>
  </si>
  <si>
    <t xml:space="preserve">narm sidow / no</t>
  </si>
  <si>
    <t xml:space="preserve">rshSok1959</t>
  </si>
  <si>
    <t xml:space="preserve">рх. indawdōw</t>
  </si>
  <si>
    <t xml:space="preserve">Shamima biyo tizaθ indawd /*i</t>
  </si>
  <si>
    <t xml:space="preserve">azum biyo tizaθ indawd / *mu</t>
  </si>
  <si>
    <t xml:space="preserve">Shamima biyo sarayaθ indawd / *Shamima-yi biyo sarayaθ indawd</t>
  </si>
  <si>
    <t xml:space="preserve">azum biyo sarayaθ indawd / *mu</t>
  </si>
  <si>
    <t xml:space="preserve">Shamima biyo tizaθ indawd / i+</t>
  </si>
  <si>
    <t xml:space="preserve">azum  tizaθ indawd biyo / mu*?</t>
  </si>
  <si>
    <r>
      <rPr>
        <sz val="16"/>
        <color theme="1"/>
        <rFont val="Times New Roman"/>
        <family val="0"/>
        <charset val="1"/>
      </rPr>
      <t xml:space="preserve">попасть, </t>
    </r>
    <r>
      <rPr>
        <b val="true"/>
        <sz val="16"/>
        <color theme="1"/>
        <rFont val="Times New Roman"/>
        <family val="0"/>
        <charset val="1"/>
      </rPr>
      <t xml:space="preserve">задеть</t>
    </r>
    <r>
      <rPr>
        <sz val="16"/>
        <color theme="1"/>
        <rFont val="Times New Roman"/>
        <family val="0"/>
        <charset val="1"/>
      </rPr>
      <t xml:space="preserve">, угодить (во что-нибудь)</t>
    </r>
  </si>
  <si>
    <r>
      <rPr>
        <sz val="16"/>
        <color theme="1"/>
        <rFont val="Times New Roman"/>
        <family val="0"/>
        <charset val="1"/>
      </rPr>
      <t xml:space="preserve">Это ее задело / </t>
    </r>
    <r>
      <rPr>
        <b val="true"/>
        <sz val="16"/>
        <color theme="1"/>
        <rFont val="Times New Roman"/>
        <family val="0"/>
        <charset val="1"/>
      </rPr>
      <t xml:space="preserve">косточка в горле застряла</t>
    </r>
  </si>
  <si>
    <t xml:space="preserve">yid um-ti ingixt  / yid-i um-ti ingixt / sitxon ar um noy ingixt /sitxon-i ar um noy ingixt</t>
  </si>
  <si>
    <t xml:space="preserve">azum ar sim ingixt (зацепилась за проволоку) / *mu</t>
  </si>
  <si>
    <t xml:space="preserve">ya sitxon ar um noy ingiх̌t / *i</t>
  </si>
  <si>
    <t xml:space="preserve">azum ar zabor ingixt / *mu</t>
  </si>
  <si>
    <t xml:space="preserve">ya ɣaδabuci kanfet xug xu way noy-te ingixt / ya kanfet-i ingixt</t>
  </si>
  <si>
    <t xml:space="preserve">azum kanfet xu xu badum ingixt / azum ingixt / mu*</t>
  </si>
  <si>
    <t xml:space="preserve">anǰafctow, inǰafctow</t>
  </si>
  <si>
    <t xml:space="preserve">снег начался</t>
  </si>
  <si>
    <t xml:space="preserve">arriх̌tōw</t>
  </si>
  <si>
    <t xml:space="preserve">кошка прыгала за мясом</t>
  </si>
  <si>
    <t xml:space="preserve">azum pa daraх̌t arraх̌t / arruх̌t / ya ɣaδabuc pa daraxt arruх̌t / ya-yi++ / ya pa daraxti arruх̌t / mu mis+</t>
  </si>
  <si>
    <t xml:space="preserve">вода брызнула из шланга</t>
  </si>
  <si>
    <t xml:space="preserve">no (ya х̌ac az šlangandi rawuxt /ya х̌ac-i az šlangandi rawuxt ) </t>
  </si>
  <si>
    <t xml:space="preserve">no (-)</t>
  </si>
  <si>
    <t xml:space="preserve">rawa/ixtow - брызгать</t>
  </si>
  <si>
    <t xml:space="preserve">Карамшо задавался</t>
  </si>
  <si>
    <t xml:space="preserve">no (Karamšo-yi pa osmon rawuxt)</t>
  </si>
  <si>
    <t xml:space="preserve">no (azum pa osmon rawuxt /mu*)</t>
  </si>
  <si>
    <t xml:space="preserve">rawaxtow - задаваться</t>
  </si>
  <si>
    <t xml:space="preserve">сниться, грезиться во сне; </t>
  </si>
  <si>
    <t xml:space="preserve">мне приснился вещий сон</t>
  </si>
  <si>
    <t xml:space="preserve">nižirtow</t>
  </si>
  <si>
    <t xml:space="preserve">only transitive verb nižertōw</t>
  </si>
  <si>
    <t xml:space="preserve">замочить белье /человека обмакнули в сугроб (only tr)</t>
  </si>
  <si>
    <t xml:space="preserve">way odaman ar žinīč nižert / Karamšo-yi way odam ar žinīč nižert</t>
  </si>
  <si>
    <t xml:space="preserve">mu loqenan (кто-то) tr</t>
  </si>
  <si>
    <t xml:space="preserve">azum xu loqen nežirt / mu+ (tr)</t>
  </si>
  <si>
    <t xml:space="preserve">nežirtow</t>
  </si>
  <si>
    <t xml:space="preserve">mu nafas naniх̌tizd / mu zort angay kiх̌t</t>
  </si>
  <si>
    <t xml:space="preserve">ya ɣ̌iδa ar kuyen binid / ya ɣ̌iδa-yi ar kuyen binid</t>
  </si>
  <si>
    <t xml:space="preserve">azum ar kuyen binid / *mu</t>
  </si>
  <si>
    <t xml:space="preserve">Ya ɣiδayak pa ku binīd / * Ya ɣiδayak-i pa ku binīd</t>
  </si>
  <si>
    <t xml:space="preserve">azum pa ku binid / *mu pa ku binid</t>
  </si>
  <si>
    <t xml:space="preserve">ya ɣaδa pa kuyen binid / i+</t>
  </si>
  <si>
    <t xml:space="preserve">azum pa kuyen binid / mu*</t>
  </si>
  <si>
    <t xml:space="preserve">bēx̌tōw</t>
  </si>
  <si>
    <t xml:space="preserve">K. biyo xu yax qatay put beх̌t / K.-yi biyo xu yax qatay put beх̌t</t>
  </si>
  <si>
    <t xml:space="preserve">SA (bi?)</t>
  </si>
  <si>
    <t xml:space="preserve">azum biyo xu yax-qatay put beх̌t / + mu</t>
  </si>
  <si>
    <t xml:space="preserve">Karamšo-yi bioy xu yax qatay put beх̌t</t>
  </si>
  <si>
    <t xml:space="preserve">Azum biyo xu yax qatay put beх̌t / +mu</t>
  </si>
  <si>
    <t xml:space="preserve">Karamšoyi biyo xu yax at viro qatay put beх̌t</t>
  </si>
  <si>
    <t xml:space="preserve">azum xu yax qatay put beх̌t / +mu put beх̌t</t>
  </si>
  <si>
    <t xml:space="preserve">rshPis1954</t>
  </si>
  <si>
    <t xml:space="preserve">bīftów </t>
  </si>
  <si>
    <t xml:space="preserve">Карамшо не мог расстаться с Саидой</t>
  </si>
  <si>
    <t xml:space="preserve">K.-yi na-bift um-qatay ǰudo sitow</t>
  </si>
  <si>
    <t xml:space="preserve">azum nabift  saida-qatay ǰido sut / *mu nabift /azum ta wunt / mu ta wunt / yā-yi mu wunt / way mu wunt</t>
  </si>
  <si>
    <t xml:space="preserve">Karamsho-yi nabift Saida-qatay ǰudo sito </t>
  </si>
  <si>
    <t xml:space="preserve">azum nabift Saida-qatay ǰudo sitow / + mu nabift</t>
  </si>
  <si>
    <t xml:space="preserve">Karamšoyi nabift ǰudo sitōw az Said</t>
  </si>
  <si>
    <t xml:space="preserve">azum ǰudo sitōw nabift az xu mō-yat-pā / +mu ǰudo sitōw nabift az xu mō-yat-pā</t>
  </si>
  <si>
    <t xml:space="preserve">bift</t>
  </si>
  <si>
    <t xml:space="preserve">azum nabift/ mu+</t>
  </si>
  <si>
    <t xml:space="preserve">buwaydōw</t>
  </si>
  <si>
    <t xml:space="preserve">K. ingaх̌t-i biyo buwayd xu darδ čūg / K. ingaх̌t-i biyo buwayd xu darδ-i čūg / вариативность, можно исп, можно нет</t>
  </si>
  <si>
    <t xml:space="preserve">(я ударил палец. он распух и болел) yā-yi buwayd xu dārδ čug / *way</t>
  </si>
  <si>
    <t xml:space="preserve">Karamšoya biyo way ingaх̌t buwayd xu dārδ ču / *Karamšoya biyo way ingaх̌t-i buwayd xu dārδ ču</t>
  </si>
  <si>
    <r>
      <rPr>
        <sz val="16"/>
        <color theme="1"/>
        <rFont val="Times New Roman"/>
        <family val="0"/>
        <charset val="1"/>
      </rPr>
      <t xml:space="preserve">ya buwayd / way ingaxt buwayd [карамшо ударил палец и он распух] /</t>
    </r>
    <r>
      <rPr>
        <b val="true"/>
        <sz val="16"/>
        <color theme="1"/>
        <rFont val="Times New Roman"/>
        <family val="0"/>
        <charset val="1"/>
      </rPr>
      <t xml:space="preserve"> *way buwaid</t>
    </r>
  </si>
  <si>
    <t xml:space="preserve">Karamšoyi way poδ buwayd xu darδi čug / + way poδ-i buwayd </t>
  </si>
  <si>
    <t xml:space="preserve">azum buwayd ( много ешь) / mu*</t>
  </si>
  <si>
    <t xml:space="preserve">boltōw</t>
  </si>
  <si>
    <t xml:space="preserve">Karamsho mo-yi biyo pa way bolt</t>
  </si>
  <si>
    <t xml:space="preserve">azum biyo pa K. bolt / mu biyo pa K. bolt</t>
  </si>
  <si>
    <t xml:space="preserve">Karamšoya way mo biyo pa way bolt / +Karamšoya way mo-yi biyo pa way bolt / + way mo-yi biyo pa way bolt</t>
  </si>
  <si>
    <t xml:space="preserve">Azum biyo pa Karamšo bolt / + mu biyo </t>
  </si>
  <si>
    <t xml:space="preserve">mu mō biyo pa K. Bolt / mu mō-yi biyo pa K. Bolt +</t>
  </si>
  <si>
    <t xml:space="preserve">azum pa K. Bolt / mu+ way+</t>
  </si>
  <si>
    <t xml:space="preserve">sirewdow / um šeyogakam (теленка)sirewd / tr</t>
  </si>
  <si>
    <t xml:space="preserve">sirewdow / </t>
  </si>
  <si>
    <t xml:space="preserve">sirewdow</t>
  </si>
  <si>
    <t xml:space="preserve">biriftōw</t>
  </si>
  <si>
    <t xml:space="preserve">obs (way mu wunt / ya-yi mu wunt / um mu wunt)</t>
  </si>
  <si>
    <t xml:space="preserve">yā bucikiki tar um kaš pečka biraft / Karamšo-yi tar um kaš pečka biraft +</t>
  </si>
  <si>
    <t xml:space="preserve">azum tar um kaš pečka biraft / *mu</t>
  </si>
  <si>
    <t xml:space="preserve">mu neʒ biyo das xirt / i+ / </t>
  </si>
  <si>
    <t xml:space="preserve">azum bad xu neʒ čewd </t>
  </si>
  <si>
    <t xml:space="preserve">biδāvdōw (sgh/x) / biδemtow (rsh) (biδemto)</t>
  </si>
  <si>
    <t xml:space="preserve">causative biδemtōw</t>
  </si>
  <si>
    <t xml:space="preserve">tr usage</t>
  </si>
  <si>
    <t xml:space="preserve">про рот/глаз- сл.гл.</t>
  </si>
  <si>
    <t xml:space="preserve">way cam/ ɣem biδemčak sut /  biδemt (ya-yi xu camen biδemt -tr)</t>
  </si>
  <si>
    <t xml:space="preserve">Shodihoni xu cemen biδemt</t>
  </si>
  <si>
    <t xml:space="preserve"> azum xu cemen biδemt / mu?</t>
  </si>
  <si>
    <t xml:space="preserve">azum xu cemen biδemt / cem biδemt / </t>
  </si>
  <si>
    <t xml:space="preserve">baγdōw (shg buɣdow)</t>
  </si>
  <si>
    <t xml:space="preserve">beɣdōw </t>
  </si>
  <si>
    <t xml:space="preserve">ya maǰas xaх̌aθ beɣd / + ya maǰas-i xaх̌aθ beɣd</t>
  </si>
  <si>
    <t xml:space="preserve">azum beɣd / mu beɣd +</t>
  </si>
  <si>
    <t xml:space="preserve">only baɣd</t>
  </si>
  <si>
    <t xml:space="preserve">про корову кошку собаку барана</t>
  </si>
  <si>
    <t xml:space="preserve"> burz čīgow</t>
  </si>
  <si>
    <t xml:space="preserve">mu δost burz-burz čūg/ +-i / mu δost burzd / +i</t>
  </si>
  <si>
    <t xml:space="preserve">про себя нельзя</t>
  </si>
  <si>
    <t xml:space="preserve">mu δost-i burzd</t>
  </si>
  <si>
    <t xml:space="preserve">плохой контекст</t>
  </si>
  <si>
    <t xml:space="preserve">онеметь и потом мурашки (после долгого сидения)</t>
  </si>
  <si>
    <t xml:space="preserve">mu tana burzast kixt</t>
  </si>
  <si>
    <t xml:space="preserve">burzast čigow / mu kal mis das rawzd / i+ // azum das rawzd /  mu riwzd</t>
  </si>
  <si>
    <t xml:space="preserve">rawzdow</t>
  </si>
  <si>
    <t xml:space="preserve">bīwtow</t>
  </si>
  <si>
    <t xml:space="preserve">bīwtōw</t>
  </si>
  <si>
    <t xml:space="preserve">ребенок плакал</t>
  </si>
  <si>
    <t xml:space="preserve">ya kudak-i bīwd</t>
  </si>
  <si>
    <t xml:space="preserve">azum bīwd / mu+</t>
  </si>
  <si>
    <t xml:space="preserve">ya kudaki biwt+</t>
  </si>
  <si>
    <t xml:space="preserve">ya ɣaδabuci х̌ab das biwd (..)</t>
  </si>
  <si>
    <t xml:space="preserve">azum das bīwd / mu+</t>
  </si>
  <si>
    <t xml:space="preserve">čiktōw</t>
  </si>
  <si>
    <t xml:space="preserve">1) Крыша нашего дома протекла прошлым летом. 2) Ее слеза капнула на стол</t>
  </si>
  <si>
    <t xml:space="preserve">(1) maš dišad čikt-i parwos tobiston (2) um yuх̌k-i tar stol čikt</t>
  </si>
  <si>
    <t xml:space="preserve">(1) ya-yi čikt / *way (2) ya-yi čikt / *way</t>
  </si>
  <si>
    <t xml:space="preserve">maš čod čirdak ome tobeston čīktow sar ču / um yuxk stol-ti čikt / *um yuxk-i stol-ti čikt</t>
  </si>
  <si>
    <t xml:space="preserve">[у нее текли слезы по щекам, одна большая скатилась и она капнула] ya čikt / *um čikt / [дом совсем старый, он весной протекает] *way</t>
  </si>
  <si>
    <t xml:space="preserve">maš kran biyo čikt / maš kran-i biyo čikt+</t>
  </si>
  <si>
    <t xml:space="preserve">ya kudaki ar way čal (luža) čalt +</t>
  </si>
  <si>
    <t xml:space="preserve">azum ar way čal čalt / mu+</t>
  </si>
  <si>
    <t xml:space="preserve">х̌ac čalt / biyo-yi х̌ac čalt(i)</t>
  </si>
  <si>
    <t xml:space="preserve">biyo tari načalto? - вчера тебе не хватило (опять продолжаешь)</t>
  </si>
  <si>
    <t xml:space="preserve">mehrangizri mu gapen ičaz načalt / </t>
  </si>
  <si>
    <t xml:space="preserve">only pl</t>
  </si>
  <si>
    <t xml:space="preserve">only gapen (pro čeloveka nelzya)</t>
  </si>
  <si>
    <t xml:space="preserve">čaptow</t>
  </si>
  <si>
    <t xml:space="preserve">mu viro-yi bucikayandi čopt / mu viro-yi čal-ari čopt</t>
  </si>
  <si>
    <t xml:space="preserve">azum čapt / +mu</t>
  </si>
  <si>
    <t xml:space="preserve">mu viro-yi bucikayand čapt?? </t>
  </si>
  <si>
    <t xml:space="preserve">azum čapt bucikandi / mu*</t>
  </si>
  <si>
    <t xml:space="preserve">only leak</t>
  </si>
  <si>
    <t xml:space="preserve">р. čemtow х. čæmtow</t>
  </si>
  <si>
    <t xml:space="preserve">čemtow</t>
  </si>
  <si>
    <t xml:space="preserve">Дидор не согласился ехать в Душанбе</t>
  </si>
  <si>
    <t xml:space="preserve">Didor-i ar Dušanbe na-čemt tīdow</t>
  </si>
  <si>
    <t xml:space="preserve">azum ar D. načemt tidow / +mu</t>
  </si>
  <si>
    <t xml:space="preserve">Didor-i ar Dušanbe tido na-čemt / Didor mu-qatay rozi sitow načemt / *Didor-i mu-qatay rozi sitow načemt</t>
  </si>
  <si>
    <t xml:space="preserve">azum ar D. sitow načemt / +mu </t>
  </si>
  <si>
    <t xml:space="preserve">Safina čemt mu qatay / i+</t>
  </si>
  <si>
    <t xml:space="preserve">azum čemt um-qatay tar kino sitō / mu+</t>
  </si>
  <si>
    <t xml:space="preserve">ӡīɣdow</t>
  </si>
  <si>
    <t xml:space="preserve">ӡīɣdōw</t>
  </si>
  <si>
    <t xml:space="preserve">реветь про ребенка / пищать про ребенка (после рева)</t>
  </si>
  <si>
    <t xml:space="preserve">ya kudak-i ӡīɣd</t>
  </si>
  <si>
    <t xml:space="preserve">azum ӡīɣd / mu+</t>
  </si>
  <si>
    <t xml:space="preserve">ya ɣacaki lapaθ ʒiɣd</t>
  </si>
  <si>
    <t xml:space="preserve">azum ʒiɣd / mu+</t>
  </si>
  <si>
    <t xml:space="preserve">wiδičaki biyo čirt+</t>
  </si>
  <si>
    <t xml:space="preserve">ya wiδicaki das čirt </t>
  </si>
  <si>
    <t xml:space="preserve">čirt</t>
  </si>
  <si>
    <t xml:space="preserve">ya ɣaδabuci das ǰiɣd</t>
  </si>
  <si>
    <t xml:space="preserve">azum ǰiɣd / mu+</t>
  </si>
  <si>
    <t xml:space="preserve">slurp; ходить по грязи</t>
  </si>
  <si>
    <t xml:space="preserve">mu bucik viro ar čal čilapt /=i+  / mu bucik viro х̌igo(w)-ti čilapt /i+</t>
  </si>
  <si>
    <t xml:space="preserve">azum čilapt / mu+</t>
  </si>
  <si>
    <t xml:space="preserve">mu bucik-viroyi ar čal čilapt </t>
  </si>
  <si>
    <t xml:space="preserve">azum ar čal čilapt / +mu</t>
  </si>
  <si>
    <t xml:space="preserve">чавкать чаще, но грязь тоже есть</t>
  </si>
  <si>
    <t xml:space="preserve">mu bucik viro xigow-te das čilapt/  mu bucik viro-yi xigow-te das čilapt</t>
  </si>
  <si>
    <t xml:space="preserve">курица кудахтала</t>
  </si>
  <si>
    <t xml:space="preserve">ya čax-i cīpt</t>
  </si>
  <si>
    <t xml:space="preserve">azum cīpt / mu+</t>
  </si>
  <si>
    <t xml:space="preserve">про куриц</t>
  </si>
  <si>
    <t xml:space="preserve">biyo -yi ya čax cīpt+</t>
  </si>
  <si>
    <t xml:space="preserve">ya čax das cīpt / i+</t>
  </si>
  <si>
    <t xml:space="preserve">azum das cīpt / mu+</t>
  </si>
  <si>
    <t xml:space="preserve">Mehrangez</t>
  </si>
  <si>
    <t xml:space="preserve">čiptōw</t>
  </si>
  <si>
    <t xml:space="preserve">ya čax das čīpt / i+</t>
  </si>
  <si>
    <t xml:space="preserve">_=ʒiqt</t>
  </si>
  <si>
    <t xml:space="preserve">ǰireɣdow</t>
  </si>
  <si>
    <t xml:space="preserve">ǰireɣdōw</t>
  </si>
  <si>
    <t xml:space="preserve">реветь (про ребенка) /(пищать, верещать, плакать)</t>
  </si>
  <si>
    <t xml:space="preserve">Ребенок заревел</t>
  </si>
  <si>
    <t xml:space="preserve">ya kudak-i ǰireɣd</t>
  </si>
  <si>
    <t xml:space="preserve">azum ǰireɣd / +mu</t>
  </si>
  <si>
    <t xml:space="preserve">ya kudakak-i ǰireɣd</t>
  </si>
  <si>
    <t xml:space="preserve">ya paranda das ǰireɣt mu toq-ti / +i</t>
  </si>
  <si>
    <t xml:space="preserve">azum ǰireɣd / mu+</t>
  </si>
  <si>
    <t xml:space="preserve">дождь моросил</t>
  </si>
  <si>
    <t xml:space="preserve">boron-i cirakt</t>
  </si>
  <si>
    <t xml:space="preserve">ciraqt / borön δed xu ciraqt / biyor b lap δod xu lapi ciraqti idi</t>
  </si>
  <si>
    <t xml:space="preserve">čireqtow</t>
  </si>
  <si>
    <t xml:space="preserve">čireqtōw, čiraktōw</t>
  </si>
  <si>
    <t xml:space="preserve">щелкать жвачкой</t>
  </si>
  <si>
    <t xml:space="preserve">дверь скрипела</t>
  </si>
  <si>
    <t xml:space="preserve">ya divo-yi čireqt</t>
  </si>
  <si>
    <t xml:space="preserve">ya divo-yi čireqt + что-то падает и шумит - ya kuza wext xu čireqast umā sut</t>
  </si>
  <si>
    <t xml:space="preserve">žvačka / maǰid žvačka xu xu dasi čiraqt</t>
  </si>
  <si>
    <t xml:space="preserve">azum žvačka xu xu čiraqt / mu+</t>
  </si>
  <si>
    <t xml:space="preserve">_</t>
  </si>
  <si>
    <t xml:space="preserve">čiriktōw</t>
  </si>
  <si>
    <t xml:space="preserve">_=57 птичка чирикала</t>
  </si>
  <si>
    <t xml:space="preserve">ya wiδič-i čireqt</t>
  </si>
  <si>
    <t xml:space="preserve">azum čireqt / mu+</t>
  </si>
  <si>
    <t xml:space="preserve">см 57</t>
  </si>
  <si>
    <t xml:space="preserve">ya wiδičaki ciriqt+</t>
  </si>
  <si>
    <t xml:space="preserve">ya wiδicaki das čiriqt</t>
  </si>
  <si>
    <t xml:space="preserve">azum čiriqt / mu+</t>
  </si>
  <si>
    <t xml:space="preserve">_=57</t>
  </si>
  <si>
    <r>
      <rPr>
        <i val="true"/>
        <sz val="16"/>
        <color theme="1"/>
        <rFont val="Times New Roman"/>
        <family val="0"/>
        <charset val="1"/>
      </rPr>
      <t xml:space="preserve">рх. cirivdōw / </t>
    </r>
    <r>
      <rPr>
        <b val="true"/>
        <i val="true"/>
        <sz val="16"/>
        <color theme="1"/>
        <rFont val="Times New Roman"/>
        <family val="0"/>
        <charset val="1"/>
      </rPr>
      <t xml:space="preserve">ciravdow</t>
    </r>
  </si>
  <si>
    <r>
      <rPr>
        <i val="true"/>
        <sz val="16"/>
        <color theme="1"/>
        <rFont val="Times New Roman"/>
        <family val="0"/>
        <charset val="1"/>
      </rPr>
      <t xml:space="preserve">cirivdōw, </t>
    </r>
    <r>
      <rPr>
        <b val="true"/>
        <i val="true"/>
        <sz val="16"/>
        <color theme="1"/>
        <rFont val="Times New Roman"/>
        <family val="0"/>
        <charset val="1"/>
      </rPr>
      <t xml:space="preserve">ciravdow</t>
    </r>
  </si>
  <si>
    <r>
      <rPr>
        <sz val="16"/>
        <color theme="1"/>
        <rFont val="Times New Roman"/>
        <family val="0"/>
        <charset val="1"/>
      </rPr>
      <t xml:space="preserve">Карамшо попал ногой в крапиву. </t>
    </r>
    <r>
      <rPr>
        <b val="true"/>
        <sz val="16"/>
        <color theme="1"/>
        <rFont val="Times New Roman"/>
        <family val="0"/>
        <charset val="1"/>
      </rPr>
      <t xml:space="preserve">Ему щипало ногу.</t>
    </r>
  </si>
  <si>
    <t xml:space="preserve">way půδ-i ciravd</t>
  </si>
  <si>
    <t xml:space="preserve">ya-yi ciravd / *way</t>
  </si>
  <si>
    <r>
      <rPr>
        <sz val="16"/>
        <color theme="1"/>
        <rFont val="Times New Roman"/>
        <family val="0"/>
        <charset val="1"/>
      </rPr>
      <t xml:space="preserve">K. ar sadeх̌c xiz weх̌t, way půd dar </t>
    </r>
    <r>
      <rPr>
        <b val="true"/>
        <sz val="16"/>
        <color theme="1"/>
        <rFont val="Times New Roman"/>
        <family val="0"/>
        <charset val="1"/>
      </rPr>
      <t xml:space="preserve">ciravd δod</t>
    </r>
    <r>
      <rPr>
        <sz val="16"/>
        <color theme="1"/>
        <rFont val="Times New Roman"/>
        <family val="0"/>
        <charset val="1"/>
      </rPr>
      <t xml:space="preserve"> / </t>
    </r>
  </si>
  <si>
    <t xml:space="preserve">? </t>
  </si>
  <si>
    <t xml:space="preserve">mu δost cirafst / +mu δost-i cirafst</t>
  </si>
  <si>
    <t xml:space="preserve">cirtow </t>
  </si>
  <si>
    <t xml:space="preserve">cirtōw </t>
  </si>
  <si>
    <t xml:space="preserve">chirr</t>
  </si>
  <si>
    <t xml:space="preserve">трещать, издавать какие-то звуки - сверчок, кузнечик</t>
  </si>
  <si>
    <t xml:space="preserve">трещать, издавать какие-то звуки - сверчок, кузнечик / шуршать про пакет</t>
  </si>
  <si>
    <t xml:space="preserve">ya purg-i ar mala cirt</t>
  </si>
  <si>
    <t xml:space="preserve">azum cirt / mu+</t>
  </si>
  <si>
    <t xml:space="preserve">ya paket-i cirt</t>
  </si>
  <si>
    <t xml:space="preserve">azum paket-qatay cirt / mu+ / *azum paket cirt / </t>
  </si>
  <si>
    <t xml:space="preserve">ya kanfet pustaki das cirt</t>
  </si>
  <si>
    <t xml:space="preserve">немножко зайти в туалет, когда не получается по-большому</t>
  </si>
  <si>
    <r>
      <rPr>
        <i val="true"/>
        <sz val="16"/>
        <color theme="1"/>
        <rFont val="Times New Roman"/>
        <family val="0"/>
        <charset val="1"/>
      </rPr>
      <t xml:space="preserve">р. </t>
    </r>
    <r>
      <rPr>
        <b val="true"/>
        <i val="true"/>
        <sz val="16"/>
        <color theme="1"/>
        <rFont val="Times New Roman"/>
        <family val="0"/>
        <charset val="1"/>
      </rPr>
      <t xml:space="preserve">čēx̌tōw</t>
    </r>
    <r>
      <rPr>
        <i val="true"/>
        <sz val="16"/>
        <color theme="1"/>
        <rFont val="Times New Roman"/>
        <family val="0"/>
        <charset val="1"/>
      </rPr>
      <t xml:space="preserve"> х. čīx̌tōw</t>
    </r>
  </si>
  <si>
    <t xml:space="preserve">čēx̌tōw</t>
  </si>
  <si>
    <t xml:space="preserve">Didor-i pa osmon čoх̌t </t>
  </si>
  <si>
    <t xml:space="preserve">/ pa/tar / azum pa osmon čuх̌t  / +mu</t>
  </si>
  <si>
    <t xml:space="preserve">Didor pa osmon čūх̌t / +Didor-i pa osmon čūх̌t</t>
  </si>
  <si>
    <t xml:space="preserve">azum pa osmon čūх̌t / +mu</t>
  </si>
  <si>
    <t xml:space="preserve">didor-i pa osmon čuxt</t>
  </si>
  <si>
    <t xml:space="preserve">azum pa osmon čuxt / mu čuxt pa osmon</t>
  </si>
  <si>
    <t xml:space="preserve">cuptōw</t>
  </si>
  <si>
    <t xml:space="preserve">подзывать чмоканьем</t>
  </si>
  <si>
    <t xml:space="preserve">tar wi kudakan cup cup xu yat / ya-yi biyor kud bucaken cupt+ чаще cupcup ču</t>
  </si>
  <si>
    <t xml:space="preserve">no / čopt - ya-yi biyo čopt</t>
  </si>
  <si>
    <t xml:space="preserve">uf+ mu*</t>
  </si>
  <si>
    <t xml:space="preserve">_=63 cirtōw</t>
  </si>
  <si>
    <t xml:space="preserve">скорее ciraqtow</t>
  </si>
  <si>
    <t xml:space="preserve">pustakum</t>
  </si>
  <si>
    <t xml:space="preserve">про фантик, листья, =63 cirtōw</t>
  </si>
  <si>
    <t xml:space="preserve">_=67</t>
  </si>
  <si>
    <t xml:space="preserve">стучать??</t>
  </si>
  <si>
    <t xml:space="preserve">mu noy taqt /stol taqt / duf noy taqt - они бедные всегда жалуются / parwos mis uf taqt(i)-  то же самое что стучать?</t>
  </si>
  <si>
    <t xml:space="preserve">dāmtōw</t>
  </si>
  <si>
    <t xml:space="preserve">only complex verb dām δedōw</t>
  </si>
  <si>
    <t xml:space="preserve">kargo-ta damuǰ-ta dam kiх̌t / dami δod / biyori ya dami δod / </t>
  </si>
  <si>
    <t xml:space="preserve">mu biyo dam δod</t>
  </si>
  <si>
    <t xml:space="preserve">daryōvdōw</t>
  </si>
  <si>
    <t xml:space="preserve">Saida-yi buzurg ǰoi-ti daryo ču / *daryovd</t>
  </si>
  <si>
    <t xml:space="preserve">др значение: ya ɣaδayi tad fizkultura das dawůnt</t>
  </si>
  <si>
    <t xml:space="preserve">dawentow - бегать на уроке</t>
  </si>
  <si>
    <t xml:space="preserve">рх. indaydōw</t>
  </si>
  <si>
    <t xml:space="preserve">indaydōw</t>
  </si>
  <si>
    <t xml:space="preserve">Saida ar čod indayd / *i</t>
  </si>
  <si>
    <t xml:space="preserve">azum ar čod indayd / *mu</t>
  </si>
  <si>
    <t xml:space="preserve">Saida ar čod indayd / * Saida-yi ar čod indayd</t>
  </si>
  <si>
    <t xml:space="preserve">Saida indayd ar čod / *i</t>
  </si>
  <si>
    <t xml:space="preserve">azum ar čod indayd / mu*</t>
  </si>
  <si>
    <t xml:space="preserve">no / dupt - mu dil biyo dupt / tiz-tiz dupt / i+</t>
  </si>
  <si>
    <t xml:space="preserve">no / mu dil das det / i+</t>
  </si>
  <si>
    <t xml:space="preserve">detōw</t>
  </si>
  <si>
    <t xml:space="preserve">divix̌tōw</t>
  </si>
  <si>
    <t xml:space="preserve">only transitive verb diviх̌tōw</t>
  </si>
  <si>
    <t xml:space="preserve">Саида поднялась на гору. Вдалеке показался город.</t>
  </si>
  <si>
    <t xml:space="preserve">tar daray-yi kuča diviх̌t</t>
  </si>
  <si>
    <t xml:space="preserve">azum zu divixt / mu xu divixt - показывать себя, выпендриваться</t>
  </si>
  <si>
    <t xml:space="preserve">Guldasta</t>
  </si>
  <si>
    <t xml:space="preserve">dumbtow</t>
  </si>
  <si>
    <t xml:space="preserve">слон топал</t>
  </si>
  <si>
    <t xml:space="preserve">ya fīl-i dumbt</t>
  </si>
  <si>
    <t xml:space="preserve">azum dumbt / mu+</t>
  </si>
  <si>
    <t xml:space="preserve">скорее про животных</t>
  </si>
  <si>
    <t xml:space="preserve">dungak čīgow</t>
  </si>
  <si>
    <t xml:space="preserve">dungdōw</t>
  </si>
  <si>
    <t xml:space="preserve">yid mis dum rabob-ti dungd / bas dum rabob-ti dungd / ya biyo rabob-ti dungt xu tuyd /i+=yamis / waδan uf mis dum rabob-ti dungd+</t>
  </si>
  <si>
    <t xml:space="preserve">Карамшо трясся всю дорогу (в машине)</t>
  </si>
  <si>
    <t xml:space="preserve">Karamšo-yi fuk pānd ar mošin duqt</t>
  </si>
  <si>
    <t xml:space="preserve">azum duqt / mu+</t>
  </si>
  <si>
    <t xml:space="preserve">трясти(сь) - про дорогу  до памира например</t>
  </si>
  <si>
    <t xml:space="preserve">k-i ar mošin duqt+</t>
  </si>
  <si>
    <t xml:space="preserve">waδan duqt / uf+</t>
  </si>
  <si>
    <t xml:space="preserve">Karamšo ar mošin das duqt / i+</t>
  </si>
  <si>
    <t xml:space="preserve">azum ar mošin das duqt / mu+</t>
  </si>
  <si>
    <r>
      <rPr>
        <i val="true"/>
        <sz val="16"/>
        <color theme="1"/>
        <rFont val="Times New Roman"/>
        <family val="0"/>
        <charset val="1"/>
      </rPr>
      <t xml:space="preserve">х. fildōw / rsh </t>
    </r>
    <r>
      <rPr>
        <b val="true"/>
        <i val="true"/>
        <sz val="16"/>
        <color theme="1"/>
        <rFont val="Times New Roman"/>
        <family val="0"/>
        <charset val="1"/>
      </rPr>
      <t xml:space="preserve">filtow</t>
    </r>
  </si>
  <si>
    <t xml:space="preserve">filtōw</t>
  </si>
  <si>
    <t xml:space="preserve">ya kud-i tar maš filt māšam ca xug</t>
  </si>
  <si>
    <t xml:space="preserve">azum tar way filt / +mu tar way filt</t>
  </si>
  <si>
    <t xml:space="preserve">ya kudak-i tar maš filt </t>
  </si>
  <si>
    <t xml:space="preserve">azum tar Didor filt / + mu</t>
  </si>
  <si>
    <t xml:space="preserve">ya kudaki tar maš das filt mašam awqot ca xo</t>
  </si>
  <si>
    <t xml:space="preserve">azum das filt / mu+</t>
  </si>
  <si>
    <t xml:space="preserve">чавкать/ сопеть носом / шмыгать - fastow /  mu viro das fast / i+</t>
  </si>
  <si>
    <t xml:space="preserve">azum das fast / mu+</t>
  </si>
  <si>
    <t xml:space="preserve">fīstow</t>
  </si>
  <si>
    <t xml:space="preserve">Shamima-yi fīst</t>
  </si>
  <si>
    <t xml:space="preserve">azum / +mu</t>
  </si>
  <si>
    <t xml:space="preserve">Shamima-yi fist</t>
  </si>
  <si>
    <t xml:space="preserve">azum fist / mu+</t>
  </si>
  <si>
    <t xml:space="preserve">Safina-yi xaх̌aθ fīst</t>
  </si>
  <si>
    <t xml:space="preserve">azum xaх̌aθ fist / mu+</t>
  </si>
  <si>
    <t xml:space="preserve">finustow</t>
  </si>
  <si>
    <t xml:space="preserve">Сафина копалась с уборкой</t>
  </si>
  <si>
    <t xml:space="preserve">Safina-yi uborka-qatay finust</t>
  </si>
  <si>
    <t xml:space="preserve">azum finust / mu+</t>
  </si>
  <si>
    <t xml:space="preserve">то же самое значение</t>
  </si>
  <si>
    <t xml:space="preserve">S-i finust uborka-qatay+</t>
  </si>
  <si>
    <t xml:space="preserve">waδan finust / uf+</t>
  </si>
  <si>
    <t xml:space="preserve">no - est fust</t>
  </si>
  <si>
    <t xml:space="preserve">ребенок всхлипывал</t>
  </si>
  <si>
    <t xml:space="preserve">ya kudak-i fiqt</t>
  </si>
  <si>
    <t xml:space="preserve">azum fiqt / mu+</t>
  </si>
  <si>
    <t xml:space="preserve">ya kudaki fiqt+</t>
  </si>
  <si>
    <t xml:space="preserve">firiɣ̌dow</t>
  </si>
  <si>
    <t xml:space="preserve">НЫТЬ</t>
  </si>
  <si>
    <t xml:space="preserve">хныкать / ya ɣaδabuci х̌āb niwd xu dasi firiɣd</t>
  </si>
  <si>
    <t xml:space="preserve">хныкать / azum х̌āb niwd xu dasum firiɣd / mu*</t>
  </si>
  <si>
    <r>
      <rPr>
        <i val="true"/>
        <sz val="16"/>
        <color theme="1"/>
        <rFont val="Times New Roman"/>
        <family val="0"/>
        <charset val="1"/>
      </rPr>
      <t xml:space="preserve">х. firæptōw rsh </t>
    </r>
    <r>
      <rPr>
        <b val="true"/>
        <i val="true"/>
        <sz val="16"/>
        <color theme="1"/>
        <rFont val="Times New Roman"/>
        <family val="0"/>
        <charset val="1"/>
      </rPr>
      <t xml:space="preserve">fireptow</t>
    </r>
  </si>
  <si>
    <t xml:space="preserve">Karamsho-yi pa Xaraɣ̌ firept</t>
  </si>
  <si>
    <t xml:space="preserve">azum pa X. firept / *mu</t>
  </si>
  <si>
    <t xml:space="preserve">Karamšo pa Xaraɣ firept / *i</t>
  </si>
  <si>
    <t xml:space="preserve">Karamšo pa Xarog firept / *Karamšo-yi pa Xarog firept </t>
  </si>
  <si>
    <t xml:space="preserve">azum pa X. Firept / mu*</t>
  </si>
  <si>
    <t xml:space="preserve">х. firæptōw</t>
  </si>
  <si>
    <t xml:space="preserve">fireptōw</t>
  </si>
  <si>
    <t xml:space="preserve">Она на меня набросилась</t>
  </si>
  <si>
    <t xml:space="preserve">yā mu-ti fiript / *yā-yi </t>
  </si>
  <si>
    <t xml:space="preserve">azum ta-ti firept / *mu</t>
  </si>
  <si>
    <t xml:space="preserve">Ya mu-ti firept / *ya-yi</t>
  </si>
  <si>
    <t xml:space="preserve">azum um-ti firept / *mu</t>
  </si>
  <si>
    <t xml:space="preserve">ya kudak muti firept / i+</t>
  </si>
  <si>
    <t xml:space="preserve">azum Shahnozate firept /mu+ </t>
  </si>
  <si>
    <t xml:space="preserve">mu pul tar morozenoe firept / +mu pul-i tar morozenoe firept</t>
  </si>
  <si>
    <t xml:space="preserve">mu som moroženeri firept / *mu som-i moroženeri firept</t>
  </si>
  <si>
    <t xml:space="preserve">munā ta mu pul firapt moroženo zexto-re / mu pul-i firapt *</t>
  </si>
  <si>
    <t xml:space="preserve">х. firæptōw </t>
  </si>
  <si>
    <t xml:space="preserve">fireptōw </t>
  </si>
  <si>
    <t xml:space="preserve">тесто поднялось (фрукты)</t>
  </si>
  <si>
    <t xml:space="preserve">ta garδa firept / +ta garδa=i firept</t>
  </si>
  <si>
    <t xml:space="preserve">ya xamir firept /* ya xamir-i firept </t>
  </si>
  <si>
    <t xml:space="preserve">ya xamer firept / i+</t>
  </si>
  <si>
    <t xml:space="preserve">only transitive verb firewtōw</t>
  </si>
  <si>
    <t xml:space="preserve">firewdow - прополаскивать</t>
  </si>
  <si>
    <t xml:space="preserve">firewtōw / mašam biyo uf tarelkayen firewt / TR</t>
  </si>
  <si>
    <t xml:space="preserve">only tr</t>
  </si>
  <si>
    <t xml:space="preserve">firīwd / nafiriwd / arcun um čug, nafiriwdum</t>
  </si>
  <si>
    <t xml:space="preserve">kudak kasal sut xu fist-i</t>
  </si>
  <si>
    <t xml:space="preserve">azum fist / +mu fist</t>
  </si>
  <si>
    <t xml:space="preserve">yā kudak kasal sut xu fist-i</t>
  </si>
  <si>
    <t xml:space="preserve">azum kasal sat xu fistum / +mu fist (нюхать buyum čo)</t>
  </si>
  <si>
    <t xml:space="preserve">см 86</t>
  </si>
  <si>
    <t xml:space="preserve">no (см 86 shg fičtow, rsh fistow)</t>
  </si>
  <si>
    <t xml:space="preserve">см 86 shg fičtow, rsh fistow</t>
  </si>
  <si>
    <t xml:space="preserve">fist - свистеть / ya-yi biyo fist / fiwšt no</t>
  </si>
  <si>
    <t xml:space="preserve">_=fistōw</t>
  </si>
  <si>
    <t xml:space="preserve">fištōw</t>
  </si>
  <si>
    <t xml:space="preserve">Karamšo das fišt / i+</t>
  </si>
  <si>
    <t xml:space="preserve">azum das fišt / mu+</t>
  </si>
  <si>
    <t xml:space="preserve">fuх̌tow - тяжело дышать после бега</t>
  </si>
  <si>
    <t xml:space="preserve">fem from fuх̌tōw</t>
  </si>
  <si>
    <t xml:space="preserve">Maǰid bad az žeх̌tow fuх̌t / +i</t>
  </si>
  <si>
    <t xml:space="preserve">azum fuх̌t / mu+</t>
  </si>
  <si>
    <t xml:space="preserve">Maǰid-i bad az žeх̌tow fuх̌t</t>
  </si>
  <si>
    <t xml:space="preserve">azum bad az žeх̌tow fuх̌t / +mu</t>
  </si>
  <si>
    <t xml:space="preserve">только тяжело дышать</t>
  </si>
  <si>
    <t xml:space="preserve">maǰid das fuх̌t badi žeх̌tow /i+</t>
  </si>
  <si>
    <t xml:space="preserve">azum das fuх̌t / mu+</t>
  </si>
  <si>
    <t xml:space="preserve">fix̌tōw, faх̌tōw</t>
  </si>
  <si>
    <t xml:space="preserve">Маджид пыхтел после бега</t>
  </si>
  <si>
    <t xml:space="preserve">Maǰid-i bad az žeх̌tow fuxt</t>
  </si>
  <si>
    <t xml:space="preserve">azum bad az žeх̌tow fuxt / mu+</t>
  </si>
  <si>
    <t xml:space="preserve">_=fuх̌t</t>
  </si>
  <si>
    <t xml:space="preserve">faxt / ya mot sat xu faxti</t>
  </si>
  <si>
    <t xml:space="preserve">bad context (subject in dative)</t>
  </si>
  <si>
    <t xml:space="preserve">Shamima-ri naw čod fort (present)  / (past) Shamima-ri naw čod firt / *i</t>
  </si>
  <si>
    <t xml:space="preserve">bad context (dat exper)</t>
  </si>
  <si>
    <t xml:space="preserve">Shamima-ri naw čod fort / *i</t>
  </si>
  <si>
    <t xml:space="preserve">mu-ri naw čod fort</t>
  </si>
  <si>
    <t xml:space="preserve">exp S</t>
  </si>
  <si>
    <t xml:space="preserve">Shamimari fert naw čod / naw čod Shamimari fert / i+</t>
  </si>
  <si>
    <t xml:space="preserve">naw čod muri fert</t>
  </si>
  <si>
    <t xml:space="preserve">мой маленький брат прихлебывает со звуком</t>
  </si>
  <si>
    <t xml:space="preserve">mu bucik viro-yi furšt</t>
  </si>
  <si>
    <t xml:space="preserve">azum furšt / mu+</t>
  </si>
  <si>
    <t xml:space="preserve">скорее про жидкость</t>
  </si>
  <si>
    <t xml:space="preserve">mu bucik-viroyi furšt</t>
  </si>
  <si>
    <t xml:space="preserve">azum furšt / +mu</t>
  </si>
  <si>
    <t xml:space="preserve">чавкать/хлюпать/ прихлебывать со звуком (про питье) / про суп (именно ош) - в значении есть (потому что прихлебываешь когда ешь)</t>
  </si>
  <si>
    <t xml:space="preserve">mu viro awqot xigowte das furšt (fašt) / i+</t>
  </si>
  <si>
    <t xml:space="preserve">azum das furšt / mu+</t>
  </si>
  <si>
    <t xml:space="preserve">fūštōw </t>
  </si>
  <si>
    <t xml:space="preserve">Biyo-yi Karamšo dasgi fušt iči xoδm na yod</t>
  </si>
  <si>
    <t xml:space="preserve">azum biyo xaх̌aθ fust / quršt / +mu +fust +quršt</t>
  </si>
  <si>
    <t xml:space="preserve">quršt</t>
  </si>
  <si>
    <t xml:space="preserve">см quršt</t>
  </si>
  <si>
    <t xml:space="preserve">K-yi biyo fūšxt</t>
  </si>
  <si>
    <t xml:space="preserve">azum fušt / mu+</t>
  </si>
  <si>
    <t xml:space="preserve">fustōw, fastōw</t>
  </si>
  <si>
    <t xml:space="preserve">Шодихон сопел во сне</t>
  </si>
  <si>
    <t xml:space="preserve">Shodihon-i xu xuδmandi fust</t>
  </si>
  <si>
    <t xml:space="preserve">azum fust / mu+</t>
  </si>
  <si>
    <t xml:space="preserve">сопеть во сне</t>
  </si>
  <si>
    <t xml:space="preserve">fast - сморкаться - ya-yi biyo xu neʒ fast</t>
  </si>
  <si>
    <t xml:space="preserve">uf+ / uf mis лучше</t>
  </si>
  <si>
    <t xml:space="preserve">Karamšo stulakte nost xu das fust / K-yi+</t>
  </si>
  <si>
    <t xml:space="preserve">и про людей, и про животных</t>
  </si>
  <si>
    <t xml:space="preserve">ЕСТЬ  yid mis kor-ti fust - как будто нормально не дышит, только видимость показывает</t>
  </si>
  <si>
    <t xml:space="preserve">obs in this meaning</t>
  </si>
  <si>
    <t xml:space="preserve">only sniff</t>
  </si>
  <si>
    <t xml:space="preserve">fux̌tow</t>
  </si>
  <si>
    <t xml:space="preserve">ср 97</t>
  </si>
  <si>
    <t xml:space="preserve">_=97</t>
  </si>
  <si>
    <t xml:space="preserve">Шодихон пыхтел после бега</t>
  </si>
  <si>
    <t xml:space="preserve">Shodihon-i bad az žeх̌tow fuxt</t>
  </si>
  <si>
    <t xml:space="preserve">SA (ср 97 shg fīх̌tow, rsh feх̌tow)</t>
  </si>
  <si>
    <t xml:space="preserve">azum fuxt / mu+</t>
  </si>
  <si>
    <t xml:space="preserve">ср 97 shg fīх̌tow, rsh feх̌tow</t>
  </si>
  <si>
    <t xml:space="preserve">Sh-i bad az žeх̌to fuх̌t+</t>
  </si>
  <si>
    <t xml:space="preserve">mu+</t>
  </si>
  <si>
    <t xml:space="preserve">_+</t>
  </si>
  <si>
    <t xml:space="preserve">faxt / yid badi žeх̌tow faxt / fuxt / ya biyor mot sat xu faxti </t>
  </si>
  <si>
    <t xml:space="preserve">вращаться, поворачиваться</t>
  </si>
  <si>
    <t xml:space="preserve">Карамшо  обернулся. </t>
  </si>
  <si>
    <t xml:space="preserve">K.-yi ar čiz ca sado х̌ud xu gaх̌t / K.-yi ar čiz ca sado х̌ud xu gaх̌t-i</t>
  </si>
  <si>
    <t xml:space="preserve">azum arčizca sado х̌ud xu gaх̌tum / + mu arčizca sado xud xu gaх̌t  / *mu gaxt</t>
  </si>
  <si>
    <t xml:space="preserve">Karamšo-yi sado xud xu gaх̌t / *Karamšo-yi sado xud xu gaх̌t-i</t>
  </si>
  <si>
    <t xml:space="preserve">azum sado xud xu gaх̌tum / +mu sado xud xu gaх̌tum</t>
  </si>
  <si>
    <t xml:space="preserve">K. Gaх̌t / i+</t>
  </si>
  <si>
    <t xml:space="preserve">azum gaх̌t / mu*</t>
  </si>
  <si>
    <t xml:space="preserve">обернуться (different subǰect)</t>
  </si>
  <si>
    <t xml:space="preserve">azum K. qiwd xu ya gaх̌t / ya-yi gaх̌t / K.-yi ar čiz ca sado х̌ud xu gaх̌t / K.-yi ar čiz ca sado х̌ud xu gaх̌t-i</t>
  </si>
  <si>
    <t xml:space="preserve">K.-yi mu qiwd xu azum gaх̌t / gaх̌tum / K.-yi mu qiwd xu *mu gaх̌t // azum arčizca sado х̌ud xu gaх̌tum / + mu arčizca sado xud xu gaх̌t  / *mu gaxt</t>
  </si>
  <si>
    <t xml:space="preserve">mu az K. qiwd xu ya tar mu gaх̌t / *mu az K. qiwd xu ya-yi tar mu gaх̌t // Karamšo-yi sado xud xu gaх̌t / *Karamšo-yi sado xud xu gaх̌t-i</t>
  </si>
  <si>
    <t xml:space="preserve">Pari wiδič gaх̌t / +Pari-yi wiδič gaх̌t</t>
  </si>
  <si>
    <t xml:space="preserve">azum wiδič gaх̌t / *mu</t>
  </si>
  <si>
    <t xml:space="preserve">Ya pari paranda gaх̌t / *Ya pari-yi</t>
  </si>
  <si>
    <t xml:space="preserve">satil х̌ac qatay gaх̌t / *i</t>
  </si>
  <si>
    <t xml:space="preserve">ya-yi gaх̌t / *way</t>
  </si>
  <si>
    <t xml:space="preserve">ya satil х̌ac qatay gaх̌t /* ya satil-i х̌ac qatay gaх̌t / mu půδ gaх̌t / *mu půδ-i gaх̌t </t>
  </si>
  <si>
    <t xml:space="preserve">ya satil х̌ac qatay gāxt / i+ </t>
  </si>
  <si>
    <t xml:space="preserve">обращаться</t>
  </si>
  <si>
    <t xml:space="preserve">K.-yi tar Saida gaх̌t xu lůvd-i</t>
  </si>
  <si>
    <t xml:space="preserve">azum tar Saida gaх̌t xu luvdum / *mu</t>
  </si>
  <si>
    <t xml:space="preserve">K tar S. gaх̌t xu luvd-i... / *Karamšo-yi tar S. gaх̌t xu luvd-i</t>
  </si>
  <si>
    <t xml:space="preserve">azum tar Saida gaх̌t / *mu</t>
  </si>
  <si>
    <t xml:space="preserve">K gaxt nala xu telefun numeren dakt / i</t>
  </si>
  <si>
    <t xml:space="preserve">azum gaxt / mu*</t>
  </si>
  <si>
    <t xml:space="preserve">ya tar mu gaxt / i+</t>
  </si>
  <si>
    <t xml:space="preserve">gīrtōw</t>
  </si>
  <si>
    <t xml:space="preserve">niɣ̌iɣto</t>
  </si>
  <si>
    <t xml:space="preserve">постой, остановись gīr sa / way ičaθ nagīrt / mu mis biyor nagīrt</t>
  </si>
  <si>
    <t xml:space="preserve">mu mis biyor nagīrt</t>
  </si>
  <si>
    <t xml:space="preserve">ya kasal sut xu gīrzd / i+ ik das di girzd idi / waδ ɣavričenan gīrzd / uf+</t>
  </si>
  <si>
    <t xml:space="preserve">rshZar1937</t>
  </si>
  <si>
    <t xml:space="preserve">ɣ̌altōw</t>
  </si>
  <si>
    <t xml:space="preserve">про звонок или много говорят в хорошем значении/  way ɣ̌alent /   ɣ̌alt переслушай - негативно / от колокольчика</t>
  </si>
  <si>
    <t xml:space="preserve">(bad context?)</t>
  </si>
  <si>
    <t xml:space="preserve">?aɣ̌d / waɣd / markab waɣ̌d / kud waɣd / žow waɣd / way qar sifint xu waɣ̌d idi</t>
  </si>
  <si>
    <t xml:space="preserve">ɣurθtōw</t>
  </si>
  <si>
    <t xml:space="preserve">um qar sifuǰ xu ikdum ɣarθt idi / masc ɣurθt / ɣurθan  / waδan biyor lap ɣurθt idi / uf+</t>
  </si>
  <si>
    <t xml:space="preserve">ɣibuɣ̌tōw</t>
  </si>
  <si>
    <t xml:space="preserve">azum ǰuraben ɣibuɣ̌t</t>
  </si>
  <si>
    <t xml:space="preserve">another: про струны: ya gitari ɣičt</t>
  </si>
  <si>
    <t xml:space="preserve">creak, скрипеть зубами</t>
  </si>
  <si>
    <t xml:space="preserve">maǰid xu xuδmandi xu δendunen qatay ɣiričt / i+ // ya divo-yi ɣiričt</t>
  </si>
  <si>
    <t xml:space="preserve">azum ɣiričt / mu+</t>
  </si>
  <si>
    <t xml:space="preserve">ya divoyi ɣiričt / Maǰid-i xu xuδmandi xu δindonen qatay ɣiričt</t>
  </si>
  <si>
    <t xml:space="preserve">azum xu xuδmandi xu δindonen qatay ɣiričt / +mu</t>
  </si>
  <si>
    <t xml:space="preserve">Maǰid xu xuδmandi das ɣiričt / i+</t>
  </si>
  <si>
    <t xml:space="preserve">azum das ɣiričt / mu*</t>
  </si>
  <si>
    <t xml:space="preserve">см 119?</t>
  </si>
  <si>
    <t xml:space="preserve">ya divo-yi ɣiričt</t>
  </si>
  <si>
    <t xml:space="preserve">uf +</t>
  </si>
  <si>
    <t xml:space="preserve">скрипеть maš divo lap ɣ̌ičt / biyo-yi divo ɣ̌ičt(i) / pol mis ɣ̌ičt / ɣ̌iričt / maš manǰan šamolan di ɣiričt / manǰa xuʒandi ɣiričt / ɣiričast kixt</t>
  </si>
  <si>
    <t xml:space="preserve">ɣurɣ̌d ya kud mu wunt xu ɣurɣ̌d / i+ / uf+</t>
  </si>
  <si>
    <t xml:space="preserve">ɣurtōw</t>
  </si>
  <si>
    <t xml:space="preserve">ɣurt - от злости бормотать - ya qar ču xu sari ču ɣurto /ya-yi biyo ɣurt</t>
  </si>
  <si>
    <t xml:space="preserve">mu* / waδ+ uf+</t>
  </si>
  <si>
    <t xml:space="preserve">kilaxtow - грохотать про шум в машине посуду мыть</t>
  </si>
  <si>
    <t xml:space="preserve">čaxenan ɣutɣut ču/kixt / murɣobay ɣutɣut ču </t>
  </si>
  <si>
    <t xml:space="preserve">ʒiɣdōw, ǰiɣdōw</t>
  </si>
  <si>
    <t xml:space="preserve">ӡiɣdow</t>
  </si>
  <si>
    <t xml:space="preserve">ʒiɣd - кричать ya kudaki biyo ʒiɣd+</t>
  </si>
  <si>
    <t xml:space="preserve">mu+ / mu mis</t>
  </si>
  <si>
    <t xml:space="preserve">ǰaqtow (ǰāktow)</t>
  </si>
  <si>
    <t xml:space="preserve">ǰaqtow</t>
  </si>
  <si>
    <t xml:space="preserve">ǰaqtōw</t>
  </si>
  <si>
    <t xml:space="preserve">собака лаяла во дворе</t>
  </si>
  <si>
    <t xml:space="preserve">ya kud-i ar awli ǰeqt</t>
  </si>
  <si>
    <t xml:space="preserve">azum ǰeqt / mu+</t>
  </si>
  <si>
    <t xml:space="preserve">ya kud-i tar vaǰ ǰaqt / ya kud-i pa maǰid ǰakt</t>
  </si>
  <si>
    <t xml:space="preserve">azum ǰaqt (орала) / mu+ / azum pa maǰid ǰakt / mu+</t>
  </si>
  <si>
    <t xml:space="preserve">есть зн орать</t>
  </si>
  <si>
    <t xml:space="preserve">ya kudaki tar dargo weɣd / ǰakt</t>
  </si>
  <si>
    <t xml:space="preserve">azum ǰakt / mu+</t>
  </si>
  <si>
    <t xml:space="preserve">ǰiraqtow</t>
  </si>
  <si>
    <t xml:space="preserve">ya ɣaδabuci das xaх̌ ǰiraqt</t>
  </si>
  <si>
    <t xml:space="preserve">ребенок сильно плачет</t>
  </si>
  <si>
    <t xml:space="preserve">only complex verb ǰirangast čīgōw</t>
  </si>
  <si>
    <t xml:space="preserve">čebakenan ǰirangt  / xolay dig ǰirangast kixt / day avoz ǰirangast kixt / ya ɣ̌ac ǰoygan zinac waδ ǰirangast kinan / </t>
  </si>
  <si>
    <t xml:space="preserve">х. ǰirīwdōw р. ǰirīwtōw</t>
  </si>
  <si>
    <t xml:space="preserve">ср 55</t>
  </si>
  <si>
    <t xml:space="preserve">_=55</t>
  </si>
  <si>
    <t xml:space="preserve"> птичка щебетала</t>
  </si>
  <si>
    <t xml:space="preserve">ǰireɣd</t>
  </si>
  <si>
    <t xml:space="preserve">biyo-yi ya wiδičak ǰirt</t>
  </si>
  <si>
    <t xml:space="preserve">wiδičen ǰiran / waδan biyo ǰird / uf+</t>
  </si>
  <si>
    <t xml:space="preserve">ǰuktow</t>
  </si>
  <si>
    <t xml:space="preserve">bump</t>
  </si>
  <si>
    <t xml:space="preserve">always used as transitive</t>
  </si>
  <si>
    <t xml:space="preserve">Maǰid-i pa žīr xu ǰukt / +Maǰid-i pa žīr ǰukt  / ударить нет, можно вбивать : Ahmad-i miх̌ ǰukt</t>
  </si>
  <si>
    <t xml:space="preserve">azum ǰukt / mu+</t>
  </si>
  <si>
    <t xml:space="preserve">Maǰid-i pa žerandi xu ǰukt / *Maǰid-i pa žerandi ǰukt</t>
  </si>
  <si>
    <t xml:space="preserve">azum pa žerandi xu ǰukt / +mu</t>
  </si>
  <si>
    <t xml:space="preserve">ya ɣaδayi pa žer xu ǰukt / tr</t>
  </si>
  <si>
    <t xml:space="preserve">ǰumtow (čumbtow, ǰumbtow)</t>
  </si>
  <si>
    <t xml:space="preserve">ǰumbtow</t>
  </si>
  <si>
    <t xml:space="preserve">ǰumbtōw</t>
  </si>
  <si>
    <t xml:space="preserve">swing, shake G дом во время землетрясения</t>
  </si>
  <si>
    <t xml:space="preserve">ya čod-i zaminǰombeyandi ǰumbt</t>
  </si>
  <si>
    <t xml:space="preserve">- не говорят про себя</t>
  </si>
  <si>
    <t xml:space="preserve">ya čod-i zaminǰumbiyandi ǰumbt</t>
  </si>
  <si>
    <t xml:space="preserve">maš čod ǰumbt / i+</t>
  </si>
  <si>
    <t xml:space="preserve">only čewtōw</t>
  </si>
  <si>
    <t xml:space="preserve">karx̌tōw</t>
  </si>
  <si>
    <t xml:space="preserve">руками</t>
  </si>
  <si>
    <t xml:space="preserve">Karamšo xu δustenen qatay das karх̌t / i+</t>
  </si>
  <si>
    <t xml:space="preserve">mu mis xu δusten qatay karх̌t</t>
  </si>
  <si>
    <t xml:space="preserve">koxtōw</t>
  </si>
  <si>
    <t xml:space="preserve">K. fuk х̌ab koxt / K.-yi fuk х̌ab koxt</t>
  </si>
  <si>
    <t xml:space="preserve">azum fuk х̌ab koх̌t / +mu</t>
  </si>
  <si>
    <t xml:space="preserve">Karamšo-yi fuk х̌ab koxt </t>
  </si>
  <si>
    <t xml:space="preserve">azum fuk х̌ab koxt / +mu</t>
  </si>
  <si>
    <t xml:space="preserve">Mehrangiz х̌ab faqat koх̌t /+ Mehrangizi х̌ab faqat koх̌t </t>
  </si>
  <si>
    <t xml:space="preserve">azum х̌ab  koх̌t / mu koх̌t+</t>
  </si>
  <si>
    <t xml:space="preserve">Rukniya, Mehrangez, Okimsho, Sarafruz</t>
  </si>
  <si>
    <t xml:space="preserve">no /хaft sut - застрять</t>
  </si>
  <si>
    <t xml:space="preserve">отрывать отгрызать мясо с кости - biyo-yi ya way sitxon kigiх̌t +</t>
  </si>
  <si>
    <t xml:space="preserve">mu mis+</t>
  </si>
  <si>
    <t xml:space="preserve">biyo-yi ya ǰogayen šept xu, kilaxti+</t>
  </si>
  <si>
    <t xml:space="preserve">waδan ǰogayen-qatay kilaxt / uf+</t>
  </si>
  <si>
    <t xml:space="preserve">im mošin das kilaxt / i+</t>
  </si>
  <si>
    <t xml:space="preserve">azum ǰogayen šept xu dasum kilaxt / mu kilaxt ǰogenum ca šept</t>
  </si>
  <si>
    <t xml:space="preserve">kirštow, kirх̌tōw</t>
  </si>
  <si>
    <t xml:space="preserve">kirх̌tōw - шаркать - biyo-yi ya xu buten-qatay kirх̌t / +</t>
  </si>
  <si>
    <t xml:space="preserve">Karamšo xu buten qatay das kuršt / i+</t>
  </si>
  <si>
    <t xml:space="preserve">azum xu buten qatay  kuršt /mu+</t>
  </si>
  <si>
    <t xml:space="preserve">pirt </t>
  </si>
  <si>
    <t xml:space="preserve">quršt - храпеть</t>
  </si>
  <si>
    <t xml:space="preserve">biyo х̌ab purg ar škaf das kurх̌t / kurst / i+</t>
  </si>
  <si>
    <t xml:space="preserve">kurščak sut / bad context</t>
  </si>
  <si>
    <t xml:space="preserve">kurstō - рыться в коробке, искать / мышь шуршит за шкафом</t>
  </si>
  <si>
    <t xml:space="preserve">no (_=313)</t>
  </si>
  <si>
    <t xml:space="preserve">kirх̌tow</t>
  </si>
  <si>
    <r>
      <rPr>
        <sz val="16"/>
        <color theme="1"/>
        <rFont val="Times New Roman"/>
        <family val="0"/>
        <charset val="1"/>
      </rPr>
      <t xml:space="preserve">slap, </t>
    </r>
    <r>
      <rPr>
        <b val="true"/>
        <sz val="16"/>
        <color theme="1"/>
        <rFont val="Times New Roman"/>
        <family val="0"/>
        <charset val="1"/>
      </rPr>
      <t xml:space="preserve">shuffle,</t>
    </r>
    <r>
      <rPr>
        <sz val="16"/>
        <color theme="1"/>
        <rFont val="Times New Roman"/>
        <family val="0"/>
        <charset val="1"/>
      </rPr>
      <t xml:space="preserve"> walk with noise; хлопотать, хозяйничать</t>
    </r>
  </si>
  <si>
    <t xml:space="preserve">Madina-yi kirх̌t</t>
  </si>
  <si>
    <t xml:space="preserve">azum kirх̌t / mu+</t>
  </si>
  <si>
    <t xml:space="preserve">Madina-yi čodari xu tapkayen-qatay kirх̌t (шаркать) </t>
  </si>
  <si>
    <t xml:space="preserve"> azum čodari xu tapkayen qatay kirх̌t / +mu</t>
  </si>
  <si>
    <t xml:space="preserve">хлопотать нет</t>
  </si>
  <si>
    <t xml:space="preserve">Madina х̌irf sat xu weх̌t / only sitow</t>
  </si>
  <si>
    <t xml:space="preserve">х̌irftow (подскальзываться/шаркать/шататься - идти по снегу по льду)</t>
  </si>
  <si>
    <t xml:space="preserve">качаться, болтаться (anim)</t>
  </si>
  <si>
    <t xml:space="preserve">Ахмад шел (пьяный) и раскачивался / белье висело на веревке</t>
  </si>
  <si>
    <t xml:space="preserve">Ahmad-i toyd-at laqt / Ahmad-i toyd-ata laqt-i // Ya loq(-i) vax-ti laqt</t>
  </si>
  <si>
    <t xml:space="preserve">azum laqtat tayd / *mu // ya-yi vax-ti laqt / *way</t>
  </si>
  <si>
    <t xml:space="preserve">Ahmad laqt-ata toyd / *Ahmad-i laqt-ata toyd  / не подходит</t>
  </si>
  <si>
    <t xml:space="preserve">azum laqt-at tuydum / *mu</t>
  </si>
  <si>
    <t xml:space="preserve">ahmedi vino biroxt xu dasi laqt // biyo lampočka laqt / biyo-yi+ lampočka laqt</t>
  </si>
  <si>
    <t xml:space="preserve">azum biyo lap laqt / +mu - от головы //bad context</t>
  </si>
  <si>
    <t xml:space="preserve">obs in this meaning, gap δid</t>
  </si>
  <si>
    <t xml:space="preserve">Aslimo das lap lāqt / +i</t>
  </si>
  <si>
    <t xml:space="preserve">azum das lap lāqt / mu+</t>
  </si>
  <si>
    <t xml:space="preserve">no / langt / way poθ langt / i+</t>
  </si>
  <si>
    <t xml:space="preserve">langt только про ногу</t>
  </si>
  <si>
    <t xml:space="preserve">only complex verb lucast čīgōw</t>
  </si>
  <si>
    <t xml:space="preserve">_=wuctōw (про воду в тазике)</t>
  </si>
  <si>
    <t xml:space="preserve">az farbegay lucast kixt лосниться, блестит / подрагивать</t>
  </si>
  <si>
    <t xml:space="preserve">only complex verb lupalup yattōw</t>
  </si>
  <si>
    <t xml:space="preserve">шарик с водой (ср luct) - biyo-yi ya xamir lupt+</t>
  </si>
  <si>
    <t xml:space="preserve">переслушаю</t>
  </si>
  <si>
    <t xml:space="preserve">lupalup yat - медведь ya čorik lupalup yat </t>
  </si>
  <si>
    <t xml:space="preserve">marɣ̌an /yida yid marɣ̌ani ču / ya marɣ̌ani kixt / ču</t>
  </si>
  <si>
    <t xml:space="preserve">mawtow</t>
  </si>
  <si>
    <t xml:space="preserve">mawtōw, mawdōw</t>
  </si>
  <si>
    <t xml:space="preserve">ya piš-i mawt</t>
  </si>
  <si>
    <t xml:space="preserve">azum piš maɣunti (как будто) mawt / +mu</t>
  </si>
  <si>
    <t xml:space="preserve">ya pišak-i mawt</t>
  </si>
  <si>
    <t xml:space="preserve">azum mawt / mu+</t>
  </si>
  <si>
    <t xml:space="preserve">ya pišaki das mawd</t>
  </si>
  <si>
    <t xml:space="preserve">azum mawd / mu+</t>
  </si>
  <si>
    <t xml:space="preserve">mentōw</t>
  </si>
  <si>
    <t xml:space="preserve">bad context (only presense)</t>
  </si>
  <si>
    <t xml:space="preserve">ya ar maš čod ment/ / ta sumka  ar mu čod ment / </t>
  </si>
  <si>
    <t xml:space="preserve">only present</t>
  </si>
  <si>
    <t xml:space="preserve">рх. mīgōw</t>
  </si>
  <si>
    <t xml:space="preserve">mīgōw</t>
  </si>
  <si>
    <t xml:space="preserve">xol K. parwos mug / xol K.-yi parwos mug </t>
  </si>
  <si>
    <t xml:space="preserve">parwos azum az ošiqi mug / *mu</t>
  </si>
  <si>
    <t xml:space="preserve">Maki Karamšo parwos mūg / *yi</t>
  </si>
  <si>
    <t xml:space="preserve">azum parwos mūg / *mu (от любви/ разбитого сердца)</t>
  </si>
  <si>
    <t xml:space="preserve">Maki Karamšo mūg um misol / Maki Karamšo-*yi mūg um misol </t>
  </si>
  <si>
    <t xml:space="preserve">azum mūg /  *mu</t>
  </si>
  <si>
    <t xml:space="preserve">mīx̌tów</t>
  </si>
  <si>
    <t xml:space="preserve">mīx̌tōw</t>
  </si>
  <si>
    <t xml:space="preserve">bucik kudak xu xoδmandi ar xu miх̌t / bucik kudak-i xu xoδmandi ar xu miх̌t</t>
  </si>
  <si>
    <t xml:space="preserve">azum xu xuδmandi ar xu miх̌t / +mu</t>
  </si>
  <si>
    <t xml:space="preserve">ya kudakak-i xu xuδmandi ar xu miх̌t</t>
  </si>
  <si>
    <t xml:space="preserve">azum ar xu miх̌t / +mu</t>
  </si>
  <si>
    <t xml:space="preserve">ya ɣaδābuc х̌ab ar xu miх̌t /  I</t>
  </si>
  <si>
    <t xml:space="preserve">azum ar xu miх̌t / mu+</t>
  </si>
  <si>
    <t xml:space="preserve">only complex verb murδa-murδ yattōw</t>
  </si>
  <si>
    <t xml:space="preserve">murδa murδa yatōw - еле еле как мертвый идет</t>
  </si>
  <si>
    <t xml:space="preserve">nix̌tīdow</t>
  </si>
  <si>
    <t xml:space="preserve">Maǰid az čod dir niх̌tuyd / Maǰid-i az čod dir niх̌tuyd</t>
  </si>
  <si>
    <t xml:space="preserve">azum az čod dir nixtayd / *mu az čod dir nixtayd</t>
  </si>
  <si>
    <t xml:space="preserve">Maǰid az xu čodandi dir niх̌tuyd / *Maǰid-i az xu čodandi dir niх̌tuyd </t>
  </si>
  <si>
    <t xml:space="preserve">azum az xu čodandi dir nixtayd (f) / *mu</t>
  </si>
  <si>
    <t xml:space="preserve">Maǰid az čod biyo dir nixtuyd / i+</t>
  </si>
  <si>
    <t xml:space="preserve">azum az čod biyo dir nixtuyd / *mu</t>
  </si>
  <si>
    <t xml:space="preserve">р. nawžēdōw х. nawžædōw </t>
  </si>
  <si>
    <t xml:space="preserve">проходить</t>
  </si>
  <si>
    <t xml:space="preserve">Shamima-yi az bozor nawžad / Shamima-yi bozor nawžad (ok) </t>
  </si>
  <si>
    <t xml:space="preserve">azum az bozor nawžad /*mu / azum az Saida az matematika nawžad / *mu</t>
  </si>
  <si>
    <t xml:space="preserve">Shamima az bozor nawžad / *Shamima-yi az bozor nawžad // Shamima az Saida matematikayandi nawžad / *i</t>
  </si>
  <si>
    <t xml:space="preserve">azum az bozor nawžad /*mu</t>
  </si>
  <si>
    <t xml:space="preserve">Shamima nawžad az bozor / *i</t>
  </si>
  <si>
    <t xml:space="preserve">azum nawžad az bozor / mu*? / azum az ekzamin nawžad/ mu* /  azum az Saida nawžad az matematika / mu*</t>
  </si>
  <si>
    <t xml:space="preserve">обогнать</t>
  </si>
  <si>
    <t xml:space="preserve">Шамима обогнала Саиду (по математике)</t>
  </si>
  <si>
    <t xml:space="preserve">Shamima az Saida az matematika nawžad / Shamima-yi az Saida az matematika nawžad // Shamima az Saida az matematika nawžad / Shamima-yi az Saida az matematika nawžad</t>
  </si>
  <si>
    <t xml:space="preserve">azum az Saida az matematika nawžad / *mu</t>
  </si>
  <si>
    <t xml:space="preserve">Shamima az Saida matematikayandi nawžad / *i</t>
  </si>
  <si>
    <t xml:space="preserve">azum az Saida matematikayandi nawžad / *mu / azum az Saida matematikayandi nawžad / *mu</t>
  </si>
  <si>
    <t xml:space="preserve">Shamima az ekzamin nawžad / i* / Shamima az Saida nawžad az matematika / i </t>
  </si>
  <si>
    <t xml:space="preserve">azum az ekzamin nawžad/ mu* /  azum az Saida nawžad az matematika / mu*</t>
  </si>
  <si>
    <r>
      <rPr>
        <b val="true"/>
        <i val="true"/>
        <sz val="16"/>
        <color theme="1"/>
        <rFont val="Times New Roman"/>
        <family val="0"/>
        <charset val="1"/>
      </rPr>
      <t xml:space="preserve">nawfedow</t>
    </r>
    <r>
      <rPr>
        <i val="true"/>
        <sz val="16"/>
        <color theme="1"/>
        <rFont val="Times New Roman"/>
        <family val="0"/>
        <charset val="1"/>
      </rPr>
      <t xml:space="preserve"> х. nawfīdow</t>
    </r>
  </si>
  <si>
    <t xml:space="preserve">nawfedow</t>
  </si>
  <si>
    <t xml:space="preserve">ya mix az um taxta nawfod / ya mix-i az um taxta nawfod // mu ingaх̌t biyo nawfod</t>
  </si>
  <si>
    <t xml:space="preserve">(палец) ya nawfod / *way</t>
  </si>
  <si>
    <t xml:space="preserve">ya šurup az um doskayand nawfod / *ya šurup-i az um doskayand nawfod / biyo mu ingaх̌t nawfod / *biyo mu ingaх̌t-i nawfod</t>
  </si>
  <si>
    <t xml:space="preserve">Karamšoyi way ingaxt nawfod / *way ingaxti nawfod</t>
  </si>
  <si>
    <t xml:space="preserve">nēɣ̌dōw</t>
  </si>
  <si>
    <t xml:space="preserve">(шляться) вращаться, бродить, ходить</t>
  </si>
  <si>
    <t xml:space="preserve">где она вчера шлялась? /</t>
  </si>
  <si>
    <t xml:space="preserve">ya-yi biyo kandi neɣ̌d?</t>
  </si>
  <si>
    <t xml:space="preserve">azum biyo х̌ab neɣd / +mu</t>
  </si>
  <si>
    <t xml:space="preserve">ya-yi biyo kandi neɣd?</t>
  </si>
  <si>
    <t xml:space="preserve">я не шлялась / azum xu ɣaδa qatay neɣd / +mu</t>
  </si>
  <si>
    <t xml:space="preserve">Safinayi das neɣ̌d</t>
  </si>
  <si>
    <t xml:space="preserve">azum mis lap neɣ̌d / mu neɣ̌d</t>
  </si>
  <si>
    <t xml:space="preserve">вращаться, бродить, ходить</t>
  </si>
  <si>
    <t xml:space="preserve">стул вращался /Карамшо вращался на стуле (ред) /  где она вчера шлялась? /  Сафина гуляла со своим парнем (встречаться)</t>
  </si>
  <si>
    <t xml:space="preserve">Ya stul-i neɣd</t>
  </si>
  <si>
    <t xml:space="preserve">karamšo az stul-ti weɣd ikdondaven ya stul-i neɣd / ya-yi neɣd / *way neɣd</t>
  </si>
  <si>
    <t xml:space="preserve">Сафина гуляла со своим парнем (встречаться)</t>
  </si>
  <si>
    <t xml:space="preserve">Safina-yi xu ɣaδa qatay neɣd / Safina-yi xu ɣaδa qatay neɣd</t>
  </si>
  <si>
    <t xml:space="preserve">azum xu ɣaδa qatay neɣd / +mu</t>
  </si>
  <si>
    <t xml:space="preserve">рх. nimēdōw р. nimēytōw</t>
  </si>
  <si>
    <t xml:space="preserve">nimedōw</t>
  </si>
  <si>
    <t xml:space="preserve">показываться, казаться</t>
  </si>
  <si>
    <t xml:space="preserve">bad context (subj in dat)</t>
  </si>
  <si>
    <t xml:space="preserve">Мне показалось, что кто-то шуршал (не исп.)</t>
  </si>
  <si>
    <t xml:space="preserve">mu-ri nimed tolov ar čay ca sado čug  / *i</t>
  </si>
  <si>
    <t xml:space="preserve">показывать жестами</t>
  </si>
  <si>
    <t xml:space="preserve">Safina nimevd что tar mu xiz yat / *Safina=i nimevd что tar mu xiz yat</t>
  </si>
  <si>
    <t xml:space="preserve">azum tar Dasha nimewd /  mu tar Dasha nimewd+</t>
  </si>
  <si>
    <t xml:space="preserve">Karamšo-yi ar či cari nimewt</t>
  </si>
  <si>
    <t xml:space="preserve">я увидела глухого человека и начала ему показывать дорогу azum kar odam wunt xu way pandum way-ri nimewt / azum kar odam wunt xu nimewt-um tar way</t>
  </si>
  <si>
    <t xml:space="preserve">nimewt</t>
  </si>
  <si>
    <t xml:space="preserve">показался наш дом (не исп.)</t>
  </si>
  <si>
    <t xml:space="preserve">maš čod-i nimed ? NO</t>
  </si>
  <si>
    <t xml:space="preserve">ya-yi nimed / *way</t>
  </si>
  <si>
    <r>
      <rPr>
        <i val="true"/>
        <sz val="16"/>
        <color theme="1"/>
        <rFont val="Times New Roman"/>
        <family val="0"/>
        <charset val="1"/>
      </rPr>
      <t xml:space="preserve">р. </t>
    </r>
    <r>
      <rPr>
        <b val="true"/>
        <i val="true"/>
        <sz val="16"/>
        <color theme="1"/>
        <rFont val="Times New Roman"/>
        <family val="0"/>
        <charset val="1"/>
      </rPr>
      <t xml:space="preserve">nēstow</t>
    </r>
    <r>
      <rPr>
        <i val="true"/>
        <sz val="16"/>
        <color theme="1"/>
        <rFont val="Times New Roman"/>
        <family val="0"/>
        <charset val="1"/>
      </rPr>
      <t xml:space="preserve"> х. nīstōw</t>
    </r>
  </si>
  <si>
    <t xml:space="preserve">nēstow</t>
  </si>
  <si>
    <t xml:space="preserve">Саида села за стол </t>
  </si>
  <si>
    <t xml:space="preserve">saida-yi stol-ti nast</t>
  </si>
  <si>
    <t xml:space="preserve">azum stol-ta nast / *mu</t>
  </si>
  <si>
    <t xml:space="preserve">Saida stol-ti nast (на стол)  / *Saida-i stol-ti nast </t>
  </si>
  <si>
    <t xml:space="preserve">azum stol-ti nast / *mu</t>
  </si>
  <si>
    <t xml:space="preserve">Saida stol-te nast / *i</t>
  </si>
  <si>
    <t xml:space="preserve">azum stolti nast / mu*</t>
  </si>
  <si>
    <t xml:space="preserve">nastōw</t>
  </si>
  <si>
    <t xml:space="preserve">no / nest / ya ɣaδa um stul-ti nost / i* </t>
  </si>
  <si>
    <t xml:space="preserve">niwdōw</t>
  </si>
  <si>
    <t xml:space="preserve">ya ɣ̌iδayak-i xaх̌aθ niwd</t>
  </si>
  <si>
    <t xml:space="preserve">azum xaх̌aθ niwd / +mu</t>
  </si>
  <si>
    <t xml:space="preserve">ya ɣiδa-bucak-i bilandaθ niwd</t>
  </si>
  <si>
    <t xml:space="preserve">azum bilandaθ niwd / +mu</t>
  </si>
  <si>
    <t xml:space="preserve">ya ɣaδayi nīwd</t>
  </si>
  <si>
    <t xml:space="preserve">azum nīwd / mu+</t>
  </si>
  <si>
    <t xml:space="preserve">niwix̌tōw</t>
  </si>
  <si>
    <t xml:space="preserve">niweδdow, niwezdow</t>
  </si>
  <si>
    <t xml:space="preserve">K.-yi gitara-ti niweδd / K.-yi gitara niweδd</t>
  </si>
  <si>
    <t xml:space="preserve">azum gitara-ta niweδd / +mu</t>
  </si>
  <si>
    <t xml:space="preserve">Karamšo-yi gitara-ti niwezd / *Karamšo-yi gitara niwezd </t>
  </si>
  <si>
    <t xml:space="preserve">azum gitara-ti niwezd /+mu</t>
  </si>
  <si>
    <t xml:space="preserve">K-yi gitar-ta niweδd</t>
  </si>
  <si>
    <t xml:space="preserve">azum gitar-ta niweδd / mu+ / way gitar-ta </t>
  </si>
  <si>
    <t xml:space="preserve">raxix̌tōw</t>
  </si>
  <si>
    <t xml:space="preserve">ya čod raxuх̌t zaminǰombi-yandi (землетрясение-лок) / ya čod-i raxuх̌t zaminǰombi-yandi </t>
  </si>
  <si>
    <t xml:space="preserve">bad context (inanim S)</t>
  </si>
  <si>
    <t xml:space="preserve">ya čod zaminǰombi-yandi raxuxt / *ya čod-i zaminǰombi-yandi raxuxt</t>
  </si>
  <si>
    <t xml:space="preserve">ya raxuxt / *way/um</t>
  </si>
  <si>
    <t xml:space="preserve">zaminǰombi vid xu mu čod raxuxt / I+</t>
  </si>
  <si>
    <t xml:space="preserve">Ku raxuxt / kui+ / </t>
  </si>
  <si>
    <t xml:space="preserve">raxuxt</t>
  </si>
  <si>
    <t xml:space="preserve">step on, crush (with foot);</t>
  </si>
  <si>
    <t xml:space="preserve">only ziktow</t>
  </si>
  <si>
    <r>
      <rPr>
        <b val="true"/>
        <i val="true"/>
        <sz val="16"/>
        <color theme="1"/>
        <rFont val="Times New Roman"/>
        <family val="0"/>
        <charset val="1"/>
      </rPr>
      <t xml:space="preserve">niδāvdōw</t>
    </r>
    <r>
      <rPr>
        <i val="true"/>
        <sz val="16"/>
        <color theme="1"/>
        <rFont val="Times New Roman"/>
        <family val="0"/>
        <charset val="1"/>
      </rPr>
      <t xml:space="preserve"> х. </t>
    </r>
    <r>
      <rPr>
        <b val="true"/>
        <i val="true"/>
        <sz val="16"/>
        <color theme="1"/>
        <rFont val="Times New Roman"/>
        <family val="0"/>
        <charset val="1"/>
      </rPr>
      <t xml:space="preserve">niδafstōw</t>
    </r>
  </si>
  <si>
    <t xml:space="preserve">niδāvdōw, niδafstōw</t>
  </si>
  <si>
    <t xml:space="preserve">ya garδa ar um tandur xaх̌ sut / ya garδa ar um tandur niδavd / ya garδa-yi ar um tandur niδavd</t>
  </si>
  <si>
    <t xml:space="preserve">ya niδavd  / *way / xaх̌ sut</t>
  </si>
  <si>
    <t xml:space="preserve">ya garδa pa arδon niδuvd / *i</t>
  </si>
  <si>
    <t xml:space="preserve">* um niδuvd / ya niδa/uvd</t>
  </si>
  <si>
    <t xml:space="preserve">garδa niδāvd / i*</t>
  </si>
  <si>
    <t xml:space="preserve">azum niδavd pa stul / mu*</t>
  </si>
  <si>
    <t xml:space="preserve">niδāvdōw х. niδafstōw</t>
  </si>
  <si>
    <t xml:space="preserve">niδāvdōw</t>
  </si>
  <si>
    <t xml:space="preserve">Maǰid-at Didor-an niδavd</t>
  </si>
  <si>
    <t xml:space="preserve">only in plural</t>
  </si>
  <si>
    <t xml:space="preserve">Maǰid didor-qatay niδāvd / *i</t>
  </si>
  <si>
    <t xml:space="preserve">azum niδavd didor-qatay / *mu</t>
  </si>
  <si>
    <t xml:space="preserve">ругаться</t>
  </si>
  <si>
    <t xml:space="preserve">Mehrangez, Okimsho, Sarafruz</t>
  </si>
  <si>
    <t xml:space="preserve">waδ ɣaδenan niδāvd / ahmed maǰid qatay niδavd / i+</t>
  </si>
  <si>
    <t xml:space="preserve">azum M. Qatay niδavd / mu+</t>
  </si>
  <si>
    <t xml:space="preserve">munā mu garδa pa mu arzon niδavd / az-ta pa kor niδafsum / azum pa kor niδavd / ya pa kor niδavd /i* / mu*</t>
  </si>
  <si>
    <t xml:space="preserve">nōltōw</t>
  </si>
  <si>
    <t xml:space="preserve">стонать, стенать, ныть</t>
  </si>
  <si>
    <t xml:space="preserve">Kudak-i fuk pand nolt</t>
  </si>
  <si>
    <t xml:space="preserve">azum fuk pand nolt / +mu</t>
  </si>
  <si>
    <t xml:space="preserve">ya kudak-i fuk pand nolt / nolani ču</t>
  </si>
  <si>
    <t xml:space="preserve">azum nolan ču/ +mu / *azum nolt</t>
  </si>
  <si>
    <t xml:space="preserve">ya ɣaδabucaki das nolt</t>
  </si>
  <si>
    <t xml:space="preserve">azum nolt / mu+</t>
  </si>
  <si>
    <t xml:space="preserve">turn over, turn around (from side side);</t>
  </si>
  <si>
    <t xml:space="preserve">раlōstōw</t>
  </si>
  <si>
    <t xml:space="preserve"> заботиться (да)</t>
  </si>
  <si>
    <t xml:space="preserve">Naǰiba pas way palost / +i // *Naǰiba way palost</t>
  </si>
  <si>
    <t xml:space="preserve">azum pas wam palost / +mu / azum ar ogorod paloyst / +mu</t>
  </si>
  <si>
    <t xml:space="preserve">Naǰiba-yi pas way-yaδ paloyst</t>
  </si>
  <si>
    <t xml:space="preserve">azum pas wayaδ paloyst / +mu pas wayaδ paloyst</t>
  </si>
  <si>
    <t xml:space="preserve">Naǰiba palost pas uf/ i+</t>
  </si>
  <si>
    <t xml:space="preserve">azum parwos pas xu amsifenan palost / mu+</t>
  </si>
  <si>
    <t xml:space="preserve">устраивать, делать, поступать / принимать гостей (нет), заботиться (да)</t>
  </si>
  <si>
    <t xml:space="preserve">Шодихон работал в гараже</t>
  </si>
  <si>
    <t xml:space="preserve">šodihon-i ar ogorod paloyst // šodihon-i ar ogorod paloyst</t>
  </si>
  <si>
    <t xml:space="preserve">azum ar ogorod paloyst / +mu</t>
  </si>
  <si>
    <t xml:space="preserve">Shodihon ar garaž paloyst / +Shodihon-i ar garaž paloyst</t>
  </si>
  <si>
    <t xml:space="preserve">azum ar garaž paloyst / +mu</t>
  </si>
  <si>
    <t xml:space="preserve">Shodihoni ar garaž palōst</t>
  </si>
  <si>
    <t xml:space="preserve">azum ar garaž palōst / mu+</t>
  </si>
  <si>
    <t xml:space="preserve">paq = поцелуй</t>
  </si>
  <si>
    <t xml:space="preserve">просто летает тоже мб ya wiδičaki part / </t>
  </si>
  <si>
    <t xml:space="preserve">uf?* </t>
  </si>
  <si>
    <t xml:space="preserve">ya zariʒ part / biyo-yi zariʒ part /uf+</t>
  </si>
  <si>
    <t xml:space="preserve">no / parwiʒdō - просеивать - biyo-yum way yawǰ parwiʒd / mu+</t>
  </si>
  <si>
    <t xml:space="preserve">az zinoc-ti-yum parwuх̌t / ya az zinoc-ti parwuxt / i* uf*</t>
  </si>
  <si>
    <r>
      <rPr>
        <i val="true"/>
        <sz val="16"/>
        <color theme="1"/>
        <rFont val="Times New Roman"/>
        <family val="0"/>
        <charset val="1"/>
      </rPr>
      <t xml:space="preserve">р. parɣēstōw parɣīntōw х. </t>
    </r>
    <r>
      <rPr>
        <b val="true"/>
        <i val="true"/>
        <sz val="16"/>
        <color theme="1"/>
        <rFont val="Times New Roman"/>
        <family val="0"/>
        <charset val="1"/>
      </rPr>
      <t xml:space="preserve">parɣistōw</t>
    </r>
  </si>
  <si>
    <t xml:space="preserve">parɣistōw</t>
  </si>
  <si>
    <t xml:space="preserve">Маджид избил Ахмада</t>
  </si>
  <si>
    <t xml:space="preserve">Maǰid-i (az) ahmad parɣost</t>
  </si>
  <si>
    <t xml:space="preserve">azum (az) ahmad parɣost / +mu</t>
  </si>
  <si>
    <t xml:space="preserve">Maǰid-i az ahmad parɣost / +Maǰid-i ahmad parɣost </t>
  </si>
  <si>
    <t xml:space="preserve">azum az amad parɣost / mu</t>
  </si>
  <si>
    <t xml:space="preserve">Маджид ударил по стене кулаком </t>
  </si>
  <si>
    <t xml:space="preserve">-- не тот контекст, скорее избивать в воспитательных целях</t>
  </si>
  <si>
    <t xml:space="preserve">pāɣdow</t>
  </si>
  <si>
    <t xml:space="preserve">only paxctow</t>
  </si>
  <si>
    <t xml:space="preserve">pāxctow / paɣdow</t>
  </si>
  <si>
    <t xml:space="preserve">pāxctow</t>
  </si>
  <si>
    <t xml:space="preserve">pāxctōw</t>
  </si>
  <si>
    <t xml:space="preserve">мучиться: Safina-yi way grip qatay pāxst / Safina-yi pāxst // *Safina-yi way grip pāxst</t>
  </si>
  <si>
    <t xml:space="preserve">azum pāxst / mu+</t>
  </si>
  <si>
    <t xml:space="preserve">Safina-yi lapaθ paxct / Safina-yi lapaθ grip-qatay paxct / *Safina-yi lapaθ grip paxct</t>
  </si>
  <si>
    <t xml:space="preserve">azum lapaθ paxct / + mu / azum lapaθ grip-qatay paxct / *mu</t>
  </si>
  <si>
    <t xml:space="preserve">mu pê das paxct / i+</t>
  </si>
  <si>
    <t xml:space="preserve">azum das paxct / mu das paxst</t>
  </si>
  <si>
    <r>
      <rPr>
        <b val="true"/>
        <i val="true"/>
        <sz val="16"/>
        <color theme="1"/>
        <rFont val="Times New Roman"/>
        <family val="0"/>
        <charset val="1"/>
      </rPr>
      <t xml:space="preserve">pextōw</t>
    </r>
    <r>
      <rPr>
        <i val="true"/>
        <sz val="16"/>
        <color theme="1"/>
        <rFont val="Times New Roman"/>
        <family val="0"/>
        <charset val="1"/>
      </rPr>
      <t xml:space="preserve">; pæxtōw</t>
    </r>
  </si>
  <si>
    <t xml:space="preserve">pextōw</t>
  </si>
  <si>
    <t xml:space="preserve">Это яблоко созрело</t>
  </si>
  <si>
    <t xml:space="preserve">im maun puxt / im maun-i puxt / im tort puxt / im tort-i puxt</t>
  </si>
  <si>
    <t xml:space="preserve">azum paxt (я сильно устала/ мне очень жарко) / *mu </t>
  </si>
  <si>
    <t xml:space="preserve">ya mawn paxt / *ya mawn-i paxt  / ya pirog poxt / *ya pirog-i poxt</t>
  </si>
  <si>
    <t xml:space="preserve">про человека - весь красный, очень жарко: yā paxt / *um paxt</t>
  </si>
  <si>
    <t xml:space="preserve">ya mawn paxt / i+ / pirog poxt / i*</t>
  </si>
  <si>
    <t xml:space="preserve">azum paxt (жарко) / mu*</t>
  </si>
  <si>
    <t xml:space="preserve">Этот пирог испекся</t>
  </si>
  <si>
    <t xml:space="preserve">im tort puxt / im tort-i puxt</t>
  </si>
  <si>
    <t xml:space="preserve">azum paxt (я сильно устала/ мне очень жарко) / *mu</t>
  </si>
  <si>
    <t xml:space="preserve">ya pirog poxt / *ya pirog-i poxt</t>
  </si>
  <si>
    <t xml:space="preserve">pirog poxt / i*</t>
  </si>
  <si>
    <t xml:space="preserve">гнить, прокисать (о молоке), уставать (от  чего-то)</t>
  </si>
  <si>
    <t xml:space="preserve">Это яблоко сгнило / это молоко прокисло</t>
  </si>
  <si>
    <t xml:space="preserve">im maun pud / +im maun-i pud // ya х̌ovd pod /  *ya х̌ovd-i pod</t>
  </si>
  <si>
    <t xml:space="preserve">azum pud (я очень сильно устал/ очень сильно что-то надоело) / *mu</t>
  </si>
  <si>
    <t xml:space="preserve">ya mawn pad / *ya mawn-i pad</t>
  </si>
  <si>
    <t xml:space="preserve">ya pad / *um pad</t>
  </si>
  <si>
    <t xml:space="preserve">ya mawn pad / i+ / ya xuvd pud / i+</t>
  </si>
  <si>
    <t xml:space="preserve">ya х̌ovd pod /  *ya х̌ovd-i pod</t>
  </si>
  <si>
    <t xml:space="preserve">ya xuvd pud / i+</t>
  </si>
  <si>
    <t xml:space="preserve">рх. parestow parastow</t>
  </si>
  <si>
    <t xml:space="preserve">no / ya gulak ramud / i*</t>
  </si>
  <si>
    <t xml:space="preserve">paramuǰ / paramuǰin zardak - морковь / mu gul paramuǰ</t>
  </si>
  <si>
    <t xml:space="preserve">Maǰid-i piršt</t>
  </si>
  <si>
    <t xml:space="preserve">azum piršt / mu+</t>
  </si>
  <si>
    <t xml:space="preserve">maǰid-i piršt</t>
  </si>
  <si>
    <t xml:space="preserve">azum piršt / *mu piršt / +mu piršak δod</t>
  </si>
  <si>
    <t xml:space="preserve">pišak δod</t>
  </si>
  <si>
    <t xml:space="preserve">azum piršak δod / mu (mis)+</t>
  </si>
  <si>
    <t xml:space="preserve">pisēzdow</t>
  </si>
  <si>
    <t xml:space="preserve">возобновляться</t>
  </si>
  <si>
    <t xml:space="preserve">no / pisun - заплатка (+δedo) mu nani biyo mu bruken-ti pisun δöd+ </t>
  </si>
  <si>
    <t xml:space="preserve">рх. pišīwdōw  р. pišīwtōw</t>
  </si>
  <si>
    <t xml:space="preserve">only transitive verb pišewdōw</t>
  </si>
  <si>
    <t xml:space="preserve">заняться чем-либо, развлечься, утешиться</t>
  </si>
  <si>
    <t xml:space="preserve">лениться, отлынивать</t>
  </si>
  <si>
    <t xml:space="preserve">Она отлынивала от работы</t>
  </si>
  <si>
    <t xml:space="preserve"> ya-yi az kor xu pišewd / * ya-yi az kor pišewd</t>
  </si>
  <si>
    <t xml:space="preserve">azum az kor xu pišewd / +mu</t>
  </si>
  <si>
    <t xml:space="preserve">ya-yi az kor xu pišewd /* ya-yi az kor pišewd </t>
  </si>
  <si>
    <t xml:space="preserve">(tr) azum az kor xu pišewd / mu az kor xu pišewd</t>
  </si>
  <si>
    <r>
      <rPr>
        <i val="true"/>
        <sz val="16"/>
        <color theme="1"/>
        <rFont val="Times New Roman"/>
        <family val="0"/>
        <charset val="1"/>
      </rPr>
      <t xml:space="preserve">рх. pišīwdōw / </t>
    </r>
    <r>
      <rPr>
        <b val="true"/>
        <i val="true"/>
        <sz val="16"/>
        <color theme="1"/>
        <rFont val="Times New Roman"/>
        <family val="0"/>
        <charset val="1"/>
      </rPr>
      <t xml:space="preserve">pišewdōw</t>
    </r>
    <r>
      <rPr>
        <i val="true"/>
        <sz val="16"/>
        <color theme="1"/>
        <rFont val="Times New Roman"/>
        <family val="0"/>
        <charset val="1"/>
      </rPr>
      <t xml:space="preserve"> р. pišīwtōw</t>
    </r>
  </si>
  <si>
    <t xml:space="preserve">only transitive pišewdōw</t>
  </si>
  <si>
    <t xml:space="preserve">Маленькая девочка развлекалась  куклами</t>
  </si>
  <si>
    <t xml:space="preserve">bicik ɣacak pa kuklayen xu pišewd / + bicik ɣacak pa kuklayen pišewd / + bicik ɣacak-i pa kuklayen pišewd</t>
  </si>
  <si>
    <t xml:space="preserve">azum pa kuklayen (xu) pišewd / +mu</t>
  </si>
  <si>
    <t xml:space="preserve">ya bicik ɣacak-i pa kuklayen xu pišewd / (only tr) НО: kuklayen um-ri dak, ya pa uf pišewd</t>
  </si>
  <si>
    <t xml:space="preserve">mu xeraki pa uf bozaygaraken xu pišewd</t>
  </si>
  <si>
    <t xml:space="preserve">загораться, зажигаться ( 2) засыхать, гореть (о хлебах, травах) 3) огорчаться, скорбеть, горевать, изводиться от горя</t>
  </si>
  <si>
    <t xml:space="preserve">Его одежда загорелась</t>
  </si>
  <si>
    <t xml:space="preserve">way loq paδid / +way loq-i paδid /Karamšo paδid / +Karamšo-i paδid</t>
  </si>
  <si>
    <t xml:space="preserve">azum paδid (мне стыдно/сгораю от стыда/ очень жарко) / *mu  /  azum paδid (мне стыдно/сгораю от стыда/ очень жарко) / *mu </t>
  </si>
  <si>
    <t xml:space="preserve">4 ок 5 obs; (горевать: um ǰigar θod - печень сгорела, мать переживает за детей; um ǰigar uf awen θiwt - из-за них)</t>
  </si>
  <si>
    <t xml:space="preserve">way luq paδid / *way luq-i paδid / Karamšo paδed az garmay / *=i / Karamšo  az garmay paδed</t>
  </si>
  <si>
    <t xml:space="preserve">azum paδid (от любви) / *mu / azum az garmay paδed / *mu</t>
  </si>
  <si>
    <t xml:space="preserve">way luqenan paδed / way qurta paδed / i+</t>
  </si>
  <si>
    <t xml:space="preserve">azum paδed / mu*</t>
  </si>
  <si>
    <t xml:space="preserve">mu dam paδed - спина загорела / xöri mu paδed / mu dam paδed / az xör-um paδed / azum az xör paδed / ya az xör paδed - нет, только что солнце меня сожгло </t>
  </si>
  <si>
    <t xml:space="preserve">4) париться, изнывать от жары, изнемогать от жары 5) кипеть, гореть, спориться (о быстрой работе) 4) париться, изнывать от жары, изнемогать от жары 5) кипеть, гореть, спориться (о быстрой работе)</t>
  </si>
  <si>
    <t xml:space="preserve">Карамшо было очень жарко</t>
  </si>
  <si>
    <t xml:space="preserve">Karamšo paδid / +Karamšo-i paδid</t>
  </si>
  <si>
    <t xml:space="preserve"> azum paδid (мне стыдно/сгораю от стыда/ очень жарко) / *mu </t>
  </si>
  <si>
    <t xml:space="preserve">Karamšo paδed az garmay / *=i / Karamšo  az garmay paδed</t>
  </si>
  <si>
    <t xml:space="preserve">azum az garmay paδed / *mu</t>
  </si>
  <si>
    <t xml:space="preserve">5 net</t>
  </si>
  <si>
    <r>
      <rPr>
        <i val="true"/>
        <sz val="16"/>
        <color theme="1"/>
        <rFont val="Times New Roman"/>
        <family val="0"/>
        <charset val="1"/>
      </rPr>
      <t xml:space="preserve">paδāvdōw </t>
    </r>
    <r>
      <rPr>
        <b val="true"/>
        <i val="true"/>
        <sz val="16"/>
        <color theme="1"/>
        <rFont val="Times New Roman"/>
        <family val="0"/>
        <charset val="1"/>
      </rPr>
      <t xml:space="preserve">раδafstōw</t>
    </r>
  </si>
  <si>
    <t xml:space="preserve">paδāvdōw раδafstōw</t>
  </si>
  <si>
    <t xml:space="preserve">yā čini tar stol paδavd-i</t>
  </si>
  <si>
    <t xml:space="preserve">ya-yi paδavd / *way *um</t>
  </si>
  <si>
    <t xml:space="preserve">ya žvačka pa but paδafst / *ya žvačka=yi pa but paδafst</t>
  </si>
  <si>
    <t xml:space="preserve">koxak pa mu paδavd / -i</t>
  </si>
  <si>
    <t xml:space="preserve">запах ко мне пристал / Buy pa mu xaх̌ sut / buy pa mu paδavstak sut / </t>
  </si>
  <si>
    <t xml:space="preserve">про клей, запах, но только с сито</t>
  </si>
  <si>
    <t xml:space="preserve">Karamšo pa saida paδavd /-i</t>
  </si>
  <si>
    <t xml:space="preserve">way pa Saida paδavd / azum pa K. paδavd / *mu</t>
  </si>
  <si>
    <t xml:space="preserve">(?) Karamšo-yi pa Saida paδafst / Karamšo pa Saida paδafst </t>
  </si>
  <si>
    <t xml:space="preserve">azum pa Saida paδewd /  *mu</t>
  </si>
  <si>
    <t xml:space="preserve">ya-yi pa mu paδafst (xu xaх̌ ču)</t>
  </si>
  <si>
    <t xml:space="preserve">azum pa K. paδafst sut / *mu</t>
  </si>
  <si>
    <t xml:space="preserve">pultow</t>
  </si>
  <si>
    <t xml:space="preserve">paltow (pal čīgow)</t>
  </si>
  <si>
    <t xml:space="preserve">paltōw, piltōw</t>
  </si>
  <si>
    <t xml:space="preserve">burn slightly, glimmer; 2) поблескивать, блестеть, мерцать 3) слабо видеть (о глазах)</t>
  </si>
  <si>
    <t xml:space="preserve">pal čīgow</t>
  </si>
  <si>
    <t xml:space="preserve">ya šam stol-ti palt - наст. время только</t>
  </si>
  <si>
    <t xml:space="preserve">only in prs</t>
  </si>
  <si>
    <t xml:space="preserve">не про лампу, скорее мерцать - можно про солнце на воде</t>
  </si>
  <si>
    <t xml:space="preserve">ya šam-i stol-ti pilt / ya х̌ac palt / ya šami biyo pilt / </t>
  </si>
  <si>
    <t xml:space="preserve">waδan biyo pilt / uf biyo pilt+</t>
  </si>
  <si>
    <t xml:space="preserve">блестеть: камень, вода под солнцем - ya х̌ac palt</t>
  </si>
  <si>
    <t xml:space="preserve">ya svet das palt / um qurta-i das palt / um pic das palt / i+</t>
  </si>
  <si>
    <t xml:space="preserve">pald / palas kixt / xör palas kixt / palt - восходит pal ču / yā xör lap palt /mu čila palt / mu cirūw palt  - керосиновая лампа/  bio-yi maš cirū napalt  / maš cirū biyo naθiwd / uf+</t>
  </si>
  <si>
    <t xml:space="preserve">ya х̌ac palt / ya šami biyo pilt / </t>
  </si>
  <si>
    <t xml:space="preserve">3 obs</t>
  </si>
  <si>
    <t xml:space="preserve">qaɣdōw</t>
  </si>
  <si>
    <t xml:space="preserve">ya qaɣ-i qaɣd+</t>
  </si>
  <si>
    <t xml:space="preserve">croak</t>
  </si>
  <si>
    <t xml:space="preserve">ya wiδič-i qart (qārt) / </t>
  </si>
  <si>
    <t xml:space="preserve">azum qārt / mu+</t>
  </si>
  <si>
    <t xml:space="preserve">ya wiδiči das qart</t>
  </si>
  <si>
    <t xml:space="preserve">qar qar čīgow</t>
  </si>
  <si>
    <t xml:space="preserve">zarez qarqar kixt / biyo-yi zarez qart / qarqar čūg / qartand(?) /  ufan*</t>
  </si>
  <si>
    <t xml:space="preserve">qilāptow</t>
  </si>
  <si>
    <t xml:space="preserve">qilāptōw</t>
  </si>
  <si>
    <t xml:space="preserve">искать, рыться, болтать, придумывать на ходу, возиться, работать</t>
  </si>
  <si>
    <t xml:space="preserve">Сафина рылась по шкафам</t>
  </si>
  <si>
    <t xml:space="preserve">Safina-yi ar škafen qilept // нельзя искать что-то конкретное - это taleptow / Safina-yi prezentaciyandi qilept / Shodihon-i ar garaž qilept / Safina-yi ar х̌ac qilept</t>
  </si>
  <si>
    <t xml:space="preserve">azum qilept / mu+</t>
  </si>
  <si>
    <t xml:space="preserve">Safina-yi ar škaf qilept, Safina-yi ar х̌ac qilāpt , Safina-yi prezentaciyandi az xuyandi qilept. (из головы/от себя)</t>
  </si>
  <si>
    <t xml:space="preserve">azum ar škaf qilept / mu+, azum ar х̌ac qilept / mu+, azum prezentaciyandi az xuyandi qilept / mu+</t>
  </si>
  <si>
    <t xml:space="preserve">ya das qilapt ar sumka / ar ǰebak  / i+ , Safina-yi ar х̌ac qilapt / safina xu δost qatay ar xac qilapt</t>
  </si>
  <si>
    <t xml:space="preserve">azum das qilept ar sumka / mu+ , azum ar х̌ac qilapt / mu+</t>
  </si>
  <si>
    <t xml:space="preserve">опускать руку в воду</t>
  </si>
  <si>
    <t xml:space="preserve">Сафина опустила руку в воду</t>
  </si>
  <si>
    <t xml:space="preserve">Safina-yi ar х̌ac qilept</t>
  </si>
  <si>
    <t xml:space="preserve">Safina-yi ar х̌ac qilāpt </t>
  </si>
  <si>
    <t xml:space="preserve">azum ar х̌ac qilept / mu+</t>
  </si>
  <si>
    <t xml:space="preserve">другая форма у Сафины здесь (?)</t>
  </si>
  <si>
    <t xml:space="preserve">Safina-yi ar х̌ac qilapt / safina xu δost qatay ar xac qilapt</t>
  </si>
  <si>
    <t xml:space="preserve">azum ar х̌ac qilapt / mu+</t>
  </si>
  <si>
    <t xml:space="preserve">uf+ ar х̌acan qilipt at taydan - перейти вброд</t>
  </si>
  <si>
    <t xml:space="preserve">болтать, придумывать на ходу</t>
  </si>
  <si>
    <t xml:space="preserve">Safina-yi prezentaciyandi qilept</t>
  </si>
  <si>
    <t xml:space="preserve">Safina-yi prezentaciyandi az xuyandi qilept. (из головы/от себя)</t>
  </si>
  <si>
    <t xml:space="preserve">azum prezentaciyandi az xuyandi qilept / mu+</t>
  </si>
  <si>
    <t xml:space="preserve">скорее бартангское употребление</t>
  </si>
  <si>
    <t xml:space="preserve">возиться, работать</t>
  </si>
  <si>
    <t xml:space="preserve">Шодихон возится в гараже</t>
  </si>
  <si>
    <t xml:space="preserve">Shodihon-i ar garaž qilept</t>
  </si>
  <si>
    <t xml:space="preserve">искать в ящике например</t>
  </si>
  <si>
    <t xml:space="preserve">obs meaning (?)</t>
  </si>
  <si>
    <t xml:space="preserve">qirθ - когда что-то тяжелое поднимаешь / и про ребенка(way qarθt) ya-yi biyor žir sen xu qirθ-i / </t>
  </si>
  <si>
    <t xml:space="preserve">Rukniya, Okimsho, Sarafruz</t>
  </si>
  <si>
    <t xml:space="preserve">only complex form qiθ-qiθ čīgōw, qiθ-qiθ šīntōw</t>
  </si>
  <si>
    <t xml:space="preserve">qiθqiθ - biyo mu qiθqiθ ču+</t>
  </si>
  <si>
    <t xml:space="preserve">qiθqiθ / ya qiθqiθ šānt / </t>
  </si>
  <si>
    <t xml:space="preserve">complex verb qumqum čīgōw</t>
  </si>
  <si>
    <t xml:space="preserve">когда много воды пьешь bas day х̌ac qumb  / зачерпывать воду - ya-yi biyo um kuza-qatay ar way х̌ac qumbt+ / про голубей нет</t>
  </si>
  <si>
    <t xml:space="preserve">čabuden qumqum kinan / waδan biyo qumqum ču / qumt / uf+</t>
  </si>
  <si>
    <t xml:space="preserve">karamsho-yi fuk х̌ab quršt</t>
  </si>
  <si>
    <t xml:space="preserve">azum quršt / mu+</t>
  </si>
  <si>
    <t xml:space="preserve">Biyo-yi K. das gi quršt, yi čay-yaθ-i х̌evdow nabeft</t>
  </si>
  <si>
    <t xml:space="preserve">azum dasgi quršt / biyoum az dasgi quršt / +mu  (*biyo mu ...)</t>
  </si>
  <si>
    <t xml:space="preserve">\k. Х̌ab quršt / =i+</t>
  </si>
  <si>
    <t xml:space="preserve">azum х̌ab quršt / mu+</t>
  </si>
  <si>
    <t xml:space="preserve">qortōw</t>
  </si>
  <si>
    <t xml:space="preserve">горло хрипит-булькает</t>
  </si>
  <si>
    <t xml:space="preserve">mu qoč-i qort</t>
  </si>
  <si>
    <t xml:space="preserve">mu noy qort - хрипит  / biyor mu noyi das qort idi+</t>
  </si>
  <si>
    <t xml:space="preserve">only complex form qus-qus čīgōw</t>
  </si>
  <si>
    <t xml:space="preserve">qusqus ču / wāδan amdigar biyo qusqus ču (шептать секретничать на ухо) / </t>
  </si>
  <si>
    <t xml:space="preserve">выпить что-то залпом</t>
  </si>
  <si>
    <t xml:space="preserve">х̌acum qužd - выпить залпом / qužan δůd / quž δod</t>
  </si>
  <si>
    <t xml:space="preserve">ya az farbegayi ract - от жира бесится /um mošin-yi lap wiδ xu ract ya - много груза </t>
  </si>
  <si>
    <t xml:space="preserve">ramtōw</t>
  </si>
  <si>
    <t xml:space="preserve">только про крышу!</t>
  </si>
  <si>
    <t xml:space="preserve">ramt  - ya biyor pa / waδan ɣavričenan biyor pa d sifad xu dišad ramt - ИМЕННО про КРЫШУ</t>
  </si>
  <si>
    <t xml:space="preserve">raxstōw, raxctōw</t>
  </si>
  <si>
    <t xml:space="preserve">ya-yi biyo raxst+</t>
  </si>
  <si>
    <t xml:space="preserve">ya ɣ̌ac das raxct / i+</t>
  </si>
  <si>
    <t xml:space="preserve">azum das raxct / mu raxct+ / mu raqs ču</t>
  </si>
  <si>
    <r>
      <rPr>
        <i val="true"/>
        <sz val="16"/>
        <color theme="1"/>
        <rFont val="Times New Roman"/>
        <family val="0"/>
        <charset val="1"/>
      </rPr>
      <t xml:space="preserve">р. </t>
    </r>
    <r>
      <rPr>
        <b val="true"/>
        <i val="true"/>
        <sz val="16"/>
        <color theme="1"/>
        <rFont val="Times New Roman"/>
        <family val="0"/>
        <charset val="1"/>
      </rPr>
      <t xml:space="preserve">raydōw</t>
    </r>
    <r>
      <rPr>
        <i val="true"/>
        <sz val="16"/>
        <color theme="1"/>
        <rFont val="Times New Roman"/>
        <family val="0"/>
        <charset val="1"/>
      </rPr>
      <t xml:space="preserve"> х. rīdōw</t>
    </r>
  </si>
  <si>
    <t xml:space="preserve">raydōw</t>
  </si>
  <si>
    <t xml:space="preserve">Gulborbonu ar Xaraɣ rayd / *-yi</t>
  </si>
  <si>
    <t xml:space="preserve">azum ar X. rayd / *mu</t>
  </si>
  <si>
    <t xml:space="preserve">Gulborbonu pa Xaraɣ rayd / *Gulborbonu-yi pa Xaraɣ rayd</t>
  </si>
  <si>
    <t xml:space="preserve">azum pa Xaraɣ rayd / *mu</t>
  </si>
  <si>
    <t xml:space="preserve">ya nur tar mu čod rayd / *i</t>
  </si>
  <si>
    <t xml:space="preserve">azum rayd / mu*</t>
  </si>
  <si>
    <r>
      <rPr>
        <i val="true"/>
        <sz val="16"/>
        <color theme="1"/>
        <rFont val="Times New Roman"/>
        <family val="0"/>
        <charset val="1"/>
      </rPr>
      <t xml:space="preserve">рх. </t>
    </r>
    <r>
      <rPr>
        <b val="true"/>
        <i val="true"/>
        <sz val="16"/>
        <color theme="1"/>
        <rFont val="Times New Roman"/>
        <family val="0"/>
        <charset val="1"/>
      </rPr>
      <t xml:space="preserve">racēstōw</t>
    </r>
    <r>
      <rPr>
        <i val="true"/>
        <sz val="16"/>
        <color theme="1"/>
        <rFont val="Times New Roman"/>
        <family val="0"/>
        <charset val="1"/>
      </rPr>
      <t xml:space="preserve">;  </t>
    </r>
  </si>
  <si>
    <t xml:space="preserve">racēstōw  </t>
  </si>
  <si>
    <t xml:space="preserve">Safina xoǰ yat xu ricast / Safina xoǰ yat xu ricast-i</t>
  </si>
  <si>
    <t xml:space="preserve">azum ricast / *mu</t>
  </si>
  <si>
    <t xml:space="preserve">Safina xoǰ yat xu racast / *Safina xoǰ yat xu racast-i</t>
  </si>
  <si>
    <t xml:space="preserve">azum xoǰ yat xu racastum / azum racast / *mu racast</t>
  </si>
  <si>
    <t xml:space="preserve">только  zibidow // Safina zibad / i+</t>
  </si>
  <si>
    <t xml:space="preserve">только  zibidow / azum zibad / mu*</t>
  </si>
  <si>
    <t xml:space="preserve">rawzd - azum biyo az šitogay rawzd / ya-yi+</t>
  </si>
  <si>
    <t xml:space="preserve">mu+ / uf mis .. rewzd+</t>
  </si>
  <si>
    <t xml:space="preserve">rawzd - дрожать от холода</t>
  </si>
  <si>
    <t xml:space="preserve">az šitoyi rawzd / az xoǰ mis rawzd / azum az šitoyi rawzd / mu az šitoyi riwzd</t>
  </si>
  <si>
    <t xml:space="preserve">рх. rawēdōw</t>
  </si>
  <si>
    <t xml:space="preserve">yā žovaki ar yozd rawed / um žovaka um puc ravd</t>
  </si>
  <si>
    <t xml:space="preserve">obs (см ком)</t>
  </si>
  <si>
    <t xml:space="preserve">про корову которая села </t>
  </si>
  <si>
    <t xml:space="preserve">rawix̌tōw</t>
  </si>
  <si>
    <t xml:space="preserve">azum waδič xoǰ čūg xu yā rawaх̌t / azum waδič xoǰ čūg xu yā-yi rawaх̌t; брызгать про воду ya х̌ac az šlangandi rawuxt /ya х̌ac-i az šlangandi rawuxt; задаваться, взлетать до небес Karamšo-yi pa osmon rawuxt</t>
  </si>
  <si>
    <t xml:space="preserve">azum rawaх̌t / *mu  (от удара при автокатастрофе); задаваться: azum pa osmon rawuxt /mu*</t>
  </si>
  <si>
    <t xml:space="preserve">брызгать (про воду), задаваться</t>
  </si>
  <si>
    <t xml:space="preserve">(mu/azum) az um wiδič xoǰ ču xu ya rawaх̌t / *ya-yi rawaх̌t</t>
  </si>
  <si>
    <t xml:space="preserve">azum rawaх̌t (от любви) / *mu rawaх̌t</t>
  </si>
  <si>
    <t xml:space="preserve">ya wiδič rawaх̌t /*ya wiδič-i rawaх̌t </t>
  </si>
  <si>
    <t xml:space="preserve">azum rawaxt / *mu rawaх̌t</t>
  </si>
  <si>
    <t xml:space="preserve">Яблоко упало с яблони </t>
  </si>
  <si>
    <t xml:space="preserve">(лучше в множественном - камни, яблоки, листья)</t>
  </si>
  <si>
    <t xml:space="preserve">ya mawn az deraxti riх̌t / *ya mawn-i az deraxti riх̌t</t>
  </si>
  <si>
    <t xml:space="preserve">mu xunǰenan riх̌t / parkenan az daraxt rixt / </t>
  </si>
  <si>
    <t xml:space="preserve">Маджид похудел (нет) можно - волосы выпали</t>
  </si>
  <si>
    <t xml:space="preserve">похудеть obs</t>
  </si>
  <si>
    <t xml:space="preserve">mu xunǰenan riх̌t - plural / mu xunǰ riх̌t / *i</t>
  </si>
  <si>
    <t xml:space="preserve">bicik kudak xuδmandi šifikt / +bicik kudak-i xuδmandi šifikt </t>
  </si>
  <si>
    <t xml:space="preserve">azum šifikt / +mu</t>
  </si>
  <si>
    <t xml:space="preserve">ya kudak-i xu xuδmandi šifiqt</t>
  </si>
  <si>
    <t xml:space="preserve">azum šifiqt / ?*mu</t>
  </si>
  <si>
    <t xml:space="preserve">ya ɣaδabuci xuδmandi das šifiqt</t>
  </si>
  <si>
    <t xml:space="preserve">azum šifiqt / mu+</t>
  </si>
  <si>
    <t xml:space="preserve">Shodihon pa daraxt sifod / +Shodihon-i pa daraxt sifod </t>
  </si>
  <si>
    <t xml:space="preserve">azum pa daraxt sifad / *mu</t>
  </si>
  <si>
    <t xml:space="preserve">Shodihon pa daraxt sifod / *i</t>
  </si>
  <si>
    <t xml:space="preserve">Shodihon pa deraxt sifod / i*?</t>
  </si>
  <si>
    <t xml:space="preserve">azum pa deraxt sifod / mu*?</t>
  </si>
  <si>
    <t xml:space="preserve">ya bayla sikixt i+</t>
  </si>
  <si>
    <t xml:space="preserve">mu* / uf*</t>
  </si>
  <si>
    <t xml:space="preserve">ya-yi das sikuxt xu bad soz sut</t>
  </si>
  <si>
    <t xml:space="preserve">azum sikuxt / mu+</t>
  </si>
  <si>
    <t xml:space="preserve">siktōw / sakstow</t>
  </si>
  <si>
    <t xml:space="preserve">no / </t>
  </si>
  <si>
    <t xml:space="preserve">šintōw</t>
  </si>
  <si>
    <t xml:space="preserve">Safina-yi xaх̌aθ šīnt</t>
  </si>
  <si>
    <t xml:space="preserve">azum xaх̌aθ šīnt / +mu</t>
  </si>
  <si>
    <t xml:space="preserve">Safina-yi xaх̌aθ šint / Safina xaх̌aθ šint</t>
  </si>
  <si>
    <t xml:space="preserve">azum xaх̌aθ šīnt / mu xaх̌aθ šīnt</t>
  </si>
  <si>
    <t xml:space="preserve">Safina-yi das xaх̌ šint</t>
  </si>
  <si>
    <t xml:space="preserve">azum xaх̌aθ šint /. Mu+</t>
  </si>
  <si>
    <t xml:space="preserve">šipaqtōw</t>
  </si>
  <si>
    <t xml:space="preserve">no (only taktow)</t>
  </si>
  <si>
    <t xml:space="preserve">kandi xug at šipaqt / ya čoriki um ɣinik wunt xu šipaqti / uf+ </t>
  </si>
  <si>
    <t xml:space="preserve">šiqarθtōw</t>
  </si>
  <si>
    <t xml:space="preserve">žiɣaranaqi žiɣarst - маленькая утка / šipart / wiδič šipart / šibud golub' šipart / uf+</t>
  </si>
  <si>
    <t xml:space="preserve">перестать сосать грудь, отказываться от груди; сворачиваться (о молочных продуктах), отделяться</t>
  </si>
  <si>
    <t xml:space="preserve">sirewd tr : way kudakan biyo az bač sirewd / tr only</t>
  </si>
  <si>
    <t xml:space="preserve">ya-yi biyo xu žvačka-qatay šitaqt +</t>
  </si>
  <si>
    <t xml:space="preserve">sitafstōw</t>
  </si>
  <si>
    <t xml:space="preserve">sitafst - ya piyoz uže sitaft / i*</t>
  </si>
  <si>
    <t xml:space="preserve">mu mo-yi mu das sitept (sitovax ču) dasha xiz</t>
  </si>
  <si>
    <t xml:space="preserve">Dilya way guх̌ das sitept / i+(TR)</t>
  </si>
  <si>
    <t xml:space="preserve">sitafst - guxtum s(i)tiwd / guxt sitowd /i*</t>
  </si>
  <si>
    <t xml:space="preserve">_=kilaxtow</t>
  </si>
  <si>
    <t xml:space="preserve">рх. sidōw sitōw</t>
  </si>
  <si>
    <t xml:space="preserve">sidōw sitōw</t>
  </si>
  <si>
    <t xml:space="preserve">Maǰid ar čod sut / *Maǰid-i ar čod sut</t>
  </si>
  <si>
    <t xml:space="preserve">azum ar čod sut/sat / *mu</t>
  </si>
  <si>
    <t xml:space="preserve">Maǰid tar xu čod sut / *Maǰid-i tar xu čod sut / Safina aktrisa sat / *i / ya žir tar tilo badal sut / *ya žir-i tar tilo badal sut</t>
  </si>
  <si>
    <t xml:space="preserve">azum tar xu čod sat / *mu / azum aktrisa sat / *mu</t>
  </si>
  <si>
    <t xml:space="preserve">Maǰid tar čod sut / *i / Safina sat aktrisa / i*  ya žirak zoloto sat / i* </t>
  </si>
  <si>
    <t xml:space="preserve">azum tar čod sat / *mu / azum sat aktrisa / mu*</t>
  </si>
  <si>
    <t xml:space="preserve">Safina aktrisa sat / *Safina-yi aktrisa sat  / Safina aktrisa sat / *Safina-yi aktrisa sat </t>
  </si>
  <si>
    <t xml:space="preserve">azum aktrisa sat / *mu / azum aktrisa sat / *mu</t>
  </si>
  <si>
    <t xml:space="preserve">Safina aktrisa sat / *i</t>
  </si>
  <si>
    <t xml:space="preserve">azum aktrisa sat / *mu</t>
  </si>
  <si>
    <t xml:space="preserve">Safina sat aktrisa / i* </t>
  </si>
  <si>
    <t xml:space="preserve">azum sat aktrisa / mu*</t>
  </si>
  <si>
    <t xml:space="preserve">žīr tar tīlo badal sut / * žīr-i tar tīlo badal sut / žīr tar tīlo badal sut / * žīr-i tar tīlo badal sut </t>
  </si>
  <si>
    <t xml:space="preserve">ya žir tar tilo badal sut / *ya žir-i tar tilo badal sut</t>
  </si>
  <si>
    <t xml:space="preserve">ya žirak zoloto sat / i* </t>
  </si>
  <si>
    <t xml:space="preserve">šiturtōw</t>
  </si>
  <si>
    <t xml:space="preserve">про того кто не разбирается</t>
  </si>
  <si>
    <t xml:space="preserve">человек не разбирается (дурачок) - tu dasgi šiturt / bas šitur / pst ne govoryat</t>
  </si>
  <si>
    <t xml:space="preserve">šux̌tōw</t>
  </si>
  <si>
    <t xml:space="preserve">ya bucik ɣaδa ar xu šoх̌t / +ya bucik ɣaδa=i ar xu šoх̌t </t>
  </si>
  <si>
    <t xml:space="preserve">azum ar xu х̌ošt / +mu / =испугался</t>
  </si>
  <si>
    <t xml:space="preserve">ya ɣaδa-bucak-i šuх̌t / ya ɣaδa-bucak-i az xoǰ ar xu šuх̌t </t>
  </si>
  <si>
    <t xml:space="preserve">azum šuх̌t / +mu // azum ar xu šuх̌t - от страха</t>
  </si>
  <si>
    <t xml:space="preserve">испугаться тоже+</t>
  </si>
  <si>
    <t xml:space="preserve">ya ar xu lāqen šuх̌t / yi+</t>
  </si>
  <si>
    <t xml:space="preserve">azum ar xu laqen suх̌t / mu+</t>
  </si>
  <si>
    <t xml:space="preserve">tangtōw</t>
  </si>
  <si>
    <t xml:space="preserve">tangast / taasāk (тазик) tāngt /  ya ɣaδabuc di taasak ti ded xu ya tangt / tankt</t>
  </si>
  <si>
    <t xml:space="preserve">ya mocak-i biyo tant +</t>
  </si>
  <si>
    <t xml:space="preserve">uf?+</t>
  </si>
  <si>
    <t xml:space="preserve">ya-yi biyo das tant xarari</t>
  </si>
  <si>
    <t xml:space="preserve">mu das tant / </t>
  </si>
  <si>
    <t xml:space="preserve">и про паука тоже</t>
  </si>
  <si>
    <t xml:space="preserve">toqtów</t>
  </si>
  <si>
    <t xml:space="preserve">Shodihon pa divo toqt / +i / *Shodihon divo toqt</t>
  </si>
  <si>
    <t xml:space="preserve">azum pa divo toqt / +mu</t>
  </si>
  <si>
    <t xml:space="preserve">Shodihon-i pa divu toqt / *Shodihon-i divu toqt / +Shodihon pa divu toqt</t>
  </si>
  <si>
    <t xml:space="preserve">azum pa divu toqt / +mu</t>
  </si>
  <si>
    <t xml:space="preserve">Shodihon-i pa maš divo toqt</t>
  </si>
  <si>
    <t xml:space="preserve">azum pa Sh. Divo toqt / mu+</t>
  </si>
  <si>
    <t xml:space="preserve">tiydōw </t>
  </si>
  <si>
    <t xml:space="preserve">идти</t>
  </si>
  <si>
    <t xml:space="preserve">Safina ar boɣ tayd / *Safina-yi ar boɣ tayd </t>
  </si>
  <si>
    <t xml:space="preserve">azum ar boɣ tayd / *mu</t>
  </si>
  <si>
    <t xml:space="preserve">Safina tar boɣ pioδayaθ tayd  / *Safina-i tar boɣ pioδayaθ tayd</t>
  </si>
  <si>
    <t xml:space="preserve">azum tar boɣ.. / *mu</t>
  </si>
  <si>
    <t xml:space="preserve">Safina tayd tar sadik / *i</t>
  </si>
  <si>
    <t xml:space="preserve">azum tayd tar sadik / mu*</t>
  </si>
  <si>
    <t xml:space="preserve">брить -wayan biyo tiɣ δod</t>
  </si>
  <si>
    <t xml:space="preserve">only causative teptōw</t>
  </si>
  <si>
    <t xml:space="preserve">xu δostum tept / tr mu xu δost tept+</t>
  </si>
  <si>
    <t xml:space="preserve">teptō / Dasha-yi mu δost tept / mu δost tepčak sut / tr</t>
  </si>
  <si>
    <t xml:space="preserve">mu arkā têpt (лопатка)- про боль / biyo mu δost-i tept / </t>
  </si>
  <si>
    <t xml:space="preserve">tirangtōw</t>
  </si>
  <si>
    <t xml:space="preserve">mikrofon tirangt / biyo vid koncert taram mikrofon tirangt / i+</t>
  </si>
  <si>
    <t xml:space="preserve">tiraqtōw, turuqtōw</t>
  </si>
  <si>
    <t xml:space="preserve">ya-yi biyo xu ručka-qatay (stol-ti) tiruqt +</t>
  </si>
  <si>
    <t xml:space="preserve">mu tufli das tiraqt / i+</t>
  </si>
  <si>
    <t xml:space="preserve">turuqt / čebaken to tiruqon / vorǰ turuq tuq at yat / dum ɣaca dum puxna turuqturuqan čug / uf+mis turuqturuqan čug xu yatan</t>
  </si>
  <si>
    <t xml:space="preserve">tix̌tōw</t>
  </si>
  <si>
    <t xml:space="preserve">Ahmad-at Maǰid-an taxt</t>
  </si>
  <si>
    <t xml:space="preserve">ahmd-at maǰid-an tiх̌t</t>
  </si>
  <si>
    <t xml:space="preserve">only in pl</t>
  </si>
  <si>
    <t xml:space="preserve">ya-yi pa mu tixt</t>
  </si>
  <si>
    <t xml:space="preserve">azum pa way taxt / mu+</t>
  </si>
  <si>
    <t xml:space="preserve">taxstow</t>
  </si>
  <si>
    <t xml:space="preserve">сильно пахнуть, вонять / докапываться, придираться</t>
  </si>
  <si>
    <t xml:space="preserve">Ahmad bizibaθ taxst / +Ahmad-i bizibaθ taxst </t>
  </si>
  <si>
    <t xml:space="preserve">azum taxst / *mu</t>
  </si>
  <si>
    <t xml:space="preserve">az ahmad dasgi taxst / *i</t>
  </si>
  <si>
    <t xml:space="preserve">az mu taxst (imp)</t>
  </si>
  <si>
    <t xml:space="preserve">only imp</t>
  </si>
  <si>
    <t xml:space="preserve">Ahmadi pa mu taxst / *Ahmadi mu taxst </t>
  </si>
  <si>
    <t xml:space="preserve">azum pa Ahmad taxst / +mu</t>
  </si>
  <si>
    <t xml:space="preserve">Ahmad pa mu taxst / +i</t>
  </si>
  <si>
    <t xml:space="preserve">mu pa ahmad taxst / azum</t>
  </si>
  <si>
    <t xml:space="preserve">ya-yi pa mu das taxst</t>
  </si>
  <si>
    <t xml:space="preserve">azum pa um das taxst / mu+</t>
  </si>
  <si>
    <t xml:space="preserve">ahmed pand-ti tuft / i+</t>
  </si>
  <si>
    <t xml:space="preserve">azum tuft / mu+</t>
  </si>
  <si>
    <t xml:space="preserve">ahmed-i pandari tuft </t>
  </si>
  <si>
    <t xml:space="preserve">azum pandari tuft / +mu</t>
  </si>
  <si>
    <t xml:space="preserve">ya ɣaδa pandari tuft / i+</t>
  </si>
  <si>
    <t xml:space="preserve">azum tuft tar pandari / ta piro  / mu+</t>
  </si>
  <si>
    <t xml:space="preserve">tuɣ̌dow</t>
  </si>
  <si>
    <t xml:space="preserve">Safina-yi tuɣ̌d / Safina-yi grip qatay tuɣd</t>
  </si>
  <si>
    <t xml:space="preserve">Safina-yi lapaθ tuɣd / Safina-yi lapaθ gripandi tuɣd /  *Safina-yi lapaθ grip tuɣd / *Safina-yi lapaθ grip-qatay tuɣd</t>
  </si>
  <si>
    <t xml:space="preserve">azum lapaθ tuɣd / +mu</t>
  </si>
  <si>
    <t xml:space="preserve">еще значение "тебе все вернется"  tu-ta day tuɣi - тебе все вернется</t>
  </si>
  <si>
    <t xml:space="preserve">Safinayi grip das tuɣd</t>
  </si>
  <si>
    <t xml:space="preserve">azum grip das tuɣd / mu+</t>
  </si>
  <si>
    <t xml:space="preserve">bas tur (only prs)</t>
  </si>
  <si>
    <t xml:space="preserve">vidów</t>
  </si>
  <si>
    <t xml:space="preserve">Saida-ya yi puc vid /* Saida-ya yi puc-i vid</t>
  </si>
  <si>
    <t xml:space="preserve">azum pa X. vid / *mu</t>
  </si>
  <si>
    <t xml:space="preserve">Saidaya yi puc vid / *Saidaya yi puc-i vid </t>
  </si>
  <si>
    <t xml:space="preserve">я вчера была в рушане / azum biyo ar rušon vid / *mu</t>
  </si>
  <si>
    <t xml:space="preserve">Saidayā vid yiwikaθ puc / yiwikaθ puc-i Saidayā vid?</t>
  </si>
  <si>
    <t xml:space="preserve">azum vid ar Dushanbe tobistun / mu*</t>
  </si>
  <si>
    <t xml:space="preserve">ya mošin viraх̌t / *ya mošin-i viraх̌t</t>
  </si>
  <si>
    <t xml:space="preserve">ya viraxt / *um viraxt</t>
  </si>
  <si>
    <t xml:space="preserve">ya mošin viraх̌t / *i</t>
  </si>
  <si>
    <t xml:space="preserve">yā viraxt / *um viraxt</t>
  </si>
  <si>
    <t xml:space="preserve">ya mošin viraxt / i*</t>
  </si>
  <si>
    <t xml:space="preserve">azum viraxt az šīntow / mu*</t>
  </si>
  <si>
    <t xml:space="preserve">wāɣdōw</t>
  </si>
  <si>
    <t xml:space="preserve">громко плакать, кричать, реветь</t>
  </si>
  <si>
    <t xml:space="preserve">Малыш всю ночь ревел</t>
  </si>
  <si>
    <t xml:space="preserve">kudak fuk х̌ab weɣd / +kudak-i fuk х̌ab weɣd</t>
  </si>
  <si>
    <t xml:space="preserve">azum weɣd / +mu weɣd</t>
  </si>
  <si>
    <t xml:space="preserve">ya ɣiδabucak-i fuk х̌ab weɣd</t>
  </si>
  <si>
    <t xml:space="preserve">azum fuk х̌ab weɣd / +mu</t>
  </si>
  <si>
    <t xml:space="preserve">ya ɣaδayi х̌ab das weɣd / waɣd </t>
  </si>
  <si>
    <t xml:space="preserve">azum х̌ab weɣd / waɣd / mu+</t>
  </si>
  <si>
    <t xml:space="preserve">sim to waɣdow in shg</t>
  </si>
  <si>
    <t xml:space="preserve">baɣdōw</t>
  </si>
  <si>
    <t xml:space="preserve">Корова мычала</t>
  </si>
  <si>
    <t xml:space="preserve">yā žow-i baɣd</t>
  </si>
  <si>
    <t xml:space="preserve">yā žow-i beɣd </t>
  </si>
  <si>
    <t xml:space="preserve">yā-yi beɣd (про плохой голос) / +um beɣd</t>
  </si>
  <si>
    <t xml:space="preserve">ya mevak dis baɣd /  +ya mevak-i dis baɣd  </t>
  </si>
  <si>
    <t xml:space="preserve">azum bāɣd / weɣd // mu weɣd / mu baɣd</t>
  </si>
  <si>
    <t xml:space="preserve">про лягушку</t>
  </si>
  <si>
    <t xml:space="preserve">xarpuǰ waqwaq kixt / wāqt / ya-yi biyo wāqt / waδan biyo waqt(an) / ufan biyo das wāqt idi</t>
  </si>
  <si>
    <t xml:space="preserve">warvēntōw</t>
  </si>
  <si>
    <t xml:space="preserve">no, only tr</t>
  </si>
  <si>
    <t xml:space="preserve">(tr, itr нет)</t>
  </si>
  <si>
    <t xml:space="preserve">др значение: вскипяти чай и принеси потом / way čoy warvênt xu va bad way / в прошедшем не употребляется</t>
  </si>
  <si>
    <t xml:space="preserve">Safina das warvent / +i / mu yax-i čoy warvent</t>
  </si>
  <si>
    <t xml:space="preserve">SA/ tr</t>
  </si>
  <si>
    <t xml:space="preserve">azum das lap warvent / mu+ / mu way čoy warvent</t>
  </si>
  <si>
    <t xml:space="preserve">warwantō болтать</t>
  </si>
  <si>
    <t xml:space="preserve">warθawax kixt / - мямлить  / ya ik dund warwarθt idi . Way gap malum nist / waδan mis warwaθt / uf+</t>
  </si>
  <si>
    <t xml:space="preserve">warδawd - чистить абрикос от косточек / azum biyo noš warδawd / mu+</t>
  </si>
  <si>
    <t xml:space="preserve">varδedow no</t>
  </si>
  <si>
    <t xml:space="preserve">_=279?</t>
  </si>
  <si>
    <t xml:space="preserve">warδawtow</t>
  </si>
  <si>
    <t xml:space="preserve">warδawtōw</t>
  </si>
  <si>
    <t xml:space="preserve">др значение: чистить абрикосы от косточек / Safina-i way nůš warδawt / (možno bez i)</t>
  </si>
  <si>
    <t xml:space="preserve">azum way nůš warδawt / +mu</t>
  </si>
  <si>
    <t xml:space="preserve">Safina das warvent / +i</t>
  </si>
  <si>
    <t xml:space="preserve">azum das lap warvent / mu+</t>
  </si>
  <si>
    <t xml:space="preserve">warwantō</t>
  </si>
  <si>
    <t xml:space="preserve">курица землю копает - ya čax-i biyo ar way zamin wašt+</t>
  </si>
  <si>
    <t xml:space="preserve">махать руками как крутой ya waх̌t-at yat / ya-yi waх̌t-at yat /waδan mis waх̌t-at yatan / uf* / uf + / </t>
  </si>
  <si>
    <t xml:space="preserve">кричать (на кого-то)  biyo-yi ya pa mu weɣd </t>
  </si>
  <si>
    <t xml:space="preserve">uf mis+</t>
  </si>
  <si>
    <r>
      <rPr>
        <i val="true"/>
        <sz val="16"/>
        <color theme="1"/>
        <rFont val="Times New Roman"/>
        <family val="0"/>
        <charset val="1"/>
      </rPr>
      <t xml:space="preserve">х. wæx̌tōw р. </t>
    </r>
    <r>
      <rPr>
        <b val="true"/>
        <i val="true"/>
        <sz val="16"/>
        <color theme="1"/>
        <rFont val="Times New Roman"/>
        <family val="0"/>
        <charset val="1"/>
      </rPr>
      <t xml:space="preserve">wēx̌tōw</t>
    </r>
  </si>
  <si>
    <t xml:space="preserve">wēx̌tōw</t>
  </si>
  <si>
    <t xml:space="preserve">Ахмад подскользнулся и упал</t>
  </si>
  <si>
    <t xml:space="preserve">Ahmad xirf sut xu wext / Ahmad xirf sut xu +wext-i / +Ahmad-i wext</t>
  </si>
  <si>
    <t xml:space="preserve">azum wext / *mu</t>
  </si>
  <si>
    <t xml:space="preserve">Ahmad way yax-ti xirf sut xu weх̌t / Ahmad way yax-ti xirf sut xu *weх̌t-i</t>
  </si>
  <si>
    <t xml:space="preserve">azum (way) yax-ti weх̌t / *mu</t>
  </si>
  <si>
    <t xml:space="preserve">ya wext / yi*</t>
  </si>
  <si>
    <t xml:space="preserve">azum wext / mu*</t>
  </si>
  <si>
    <t xml:space="preserve">х. wæx̌tōw р. wēx̌tōw</t>
  </si>
  <si>
    <t xml:space="preserve">mawn az deraxti weх̌t / +mawn-i az deraxti weх̌t</t>
  </si>
  <si>
    <t xml:space="preserve">ya mawn az daraxti wēх̌t / *i</t>
  </si>
  <si>
    <t xml:space="preserve">yā wêх̌t / * um weх̌t</t>
  </si>
  <si>
    <t xml:space="preserve">mawn az daraxt weх̌t / i+</t>
  </si>
  <si>
    <t xml:space="preserve">azum weх̌t / mu* </t>
  </si>
  <si>
    <t xml:space="preserve">wirivdōw</t>
  </si>
  <si>
    <t xml:space="preserve">Карамшо простоял два часа (под дождем)</t>
  </si>
  <si>
    <t xml:space="preserve">Karamšo δu soat pa boron wirovd / + Karamšo-yi δu soat pa boron wirovd </t>
  </si>
  <si>
    <t xml:space="preserve">azum δu soat pa boron wiravd / *mu</t>
  </si>
  <si>
    <t xml:space="preserve">karamšo-yi δaw soat boron pa-ber wirivd / možno bez i</t>
  </si>
  <si>
    <t xml:space="preserve">azum δaw soat boron pa-ber wirivd  / *mu</t>
  </si>
  <si>
    <t xml:space="preserve">Karamšo δaw soat tar boron wiravd / Karamšoyi δaw soat wiravd+</t>
  </si>
  <si>
    <t xml:space="preserve">azum wiravd / mu*</t>
  </si>
  <si>
    <t xml:space="preserve">wirāwdōw</t>
  </si>
  <si>
    <t xml:space="preserve">Safina yubka wirāwd / *Safina yubka-yi wirāwd</t>
  </si>
  <si>
    <t xml:space="preserve">ya wiravd / *um wirawd</t>
  </si>
  <si>
    <t xml:space="preserve">Safina-yā um yubka wirāwd /* Safina-yā um yubka-yi wirāwd </t>
  </si>
  <si>
    <t xml:space="preserve">ya wirāwd / *um wirāwd</t>
  </si>
  <si>
    <t xml:space="preserve">mu yubka wirawd / i*</t>
  </si>
  <si>
    <t xml:space="preserve">х. wīrvdōw р. wirvdōw</t>
  </si>
  <si>
    <t xml:space="preserve">wirvdōw</t>
  </si>
  <si>
    <t xml:space="preserve">кипеть, носиться по дому, болтать</t>
  </si>
  <si>
    <t xml:space="preserve">чай закипел</t>
  </si>
  <si>
    <t xml:space="preserve">čoy wurvd / + čoy-yi wurvd / 1) ya čoy-i wurv δod / +wurvd /  / 2) ya kudak čodari wurvd / i+</t>
  </si>
  <si>
    <t xml:space="preserve">ya (choy) wurvd / *way wurvd // 2) azum warvd / mu warvd+ // azum wirvd / +mu wirvd</t>
  </si>
  <si>
    <t xml:space="preserve">SP (3sg)</t>
  </si>
  <si>
    <t xml:space="preserve">ya čoy wurv δod - только сложный глагол / *ya čoy wirvd // Safina warvd / Safina-i wirvd</t>
  </si>
  <si>
    <t xml:space="preserve">azum az čod dasgi wirvd / +mu // azum wirvd / *mu wirvd</t>
  </si>
  <si>
    <t xml:space="preserve">čoy wirvd / i+ / ya das warwon / warwan  // Safina das wirvd / i+</t>
  </si>
  <si>
    <t xml:space="preserve">azum wirvd / mu+</t>
  </si>
  <si>
    <t xml:space="preserve">носиться по дому</t>
  </si>
  <si>
    <t xml:space="preserve">ребенок носился по дому</t>
  </si>
  <si>
    <t xml:space="preserve">2) ya kudak čodari wurvd / i+</t>
  </si>
  <si>
    <t xml:space="preserve">2) azum warvd / mu warvd+</t>
  </si>
  <si>
    <t xml:space="preserve">ya kudak ar čod das warvd / *i // ya kudak ar čod das warvd / *i</t>
  </si>
  <si>
    <t xml:space="preserve">azum az čod dasgi wirvd / +mu</t>
  </si>
  <si>
    <t xml:space="preserve">ya das warwon / warwan </t>
  </si>
  <si>
    <t xml:space="preserve">Сафина болтала </t>
  </si>
  <si>
    <t xml:space="preserve">Safina wirvd xu wirvd / +Safina-yi wirvd xu wirvd  / 3) Madina-yi wirvd (именно болтать) / Safina wirvd xu wirvd / +Safina-yi wirvd xu wirvd  / 3) Madina-yi wirvd (именно болтать)</t>
  </si>
  <si>
    <t xml:space="preserve">azum wirvd / +mu wirvd</t>
  </si>
  <si>
    <t xml:space="preserve">Safina warvd / Safina-i wirvd</t>
  </si>
  <si>
    <t xml:space="preserve">azum wirvd / *mu wirvd</t>
  </si>
  <si>
    <t xml:space="preserve">Safina das wirvd / i+</t>
  </si>
  <si>
    <t xml:space="preserve">azum wirvd/ mu wirvd+</t>
  </si>
  <si>
    <t xml:space="preserve">wistow (завязывать) (no)</t>
  </si>
  <si>
    <t xml:space="preserve">мешать/no / wiх̌ az day - перемешай его / digam wušt / azum dig wušt / ar zaminum wušwul čug /wušt /  / wuxwul</t>
  </si>
  <si>
    <t xml:space="preserve">wāx̌tōw</t>
  </si>
  <si>
    <t xml:space="preserve">плыть</t>
  </si>
  <si>
    <t xml:space="preserve">Шодихон доплыл до середины реки и поплыл обратно</t>
  </si>
  <si>
    <t xml:space="preserve">Shodihon to mobayne daryoaθ waх̌t xu bad vo yat / +Shodihon-i to mobayne daryoaθ waх̌t xu bad vo yat</t>
  </si>
  <si>
    <t xml:space="preserve">azum to mobayne daryoaθ waх̌t xu badum vo yat / *mu / *mu waх̌t / azum waх̌t</t>
  </si>
  <si>
    <t xml:space="preserve">Shodihoni ar kulak waх̌t</t>
  </si>
  <si>
    <t xml:space="preserve">azum  ar kulak waх̌t / mu+</t>
  </si>
  <si>
    <t xml:space="preserve">мыться</t>
  </si>
  <si>
    <t xml:space="preserve">Шодихон мылся в ванной</t>
  </si>
  <si>
    <t xml:space="preserve">Shodihon ar vannaya waх̌t / +Shodihon-i ar vannaya waх̌t</t>
  </si>
  <si>
    <t xml:space="preserve">azum waх̌t / *mu</t>
  </si>
  <si>
    <t xml:space="preserve">Shodihon-i ar vanna waх̌t</t>
  </si>
  <si>
    <t xml:space="preserve">azum ar vanna waх̌t / *mu</t>
  </si>
  <si>
    <t xml:space="preserve">Shodihon  ar vanna waх̌t / i+</t>
  </si>
  <si>
    <t xml:space="preserve">azum ar vanna waх̌t / mu+</t>
  </si>
  <si>
    <t xml:space="preserve">р. wīzdow</t>
  </si>
  <si>
    <t xml:space="preserve">wīzdow</t>
  </si>
  <si>
    <t xml:space="preserve">помещаться (inanim)</t>
  </si>
  <si>
    <t xml:space="preserve">Платье еле-еле поместилось в шкаф</t>
  </si>
  <si>
    <t xml:space="preserve">ya kurta bayla ar škaf wizd / +ya kurta-yi bayla ar škaf wizd </t>
  </si>
  <si>
    <t xml:space="preserve">ya kurta-yi ar um škaf bayla wizd / ya kurta</t>
  </si>
  <si>
    <t xml:space="preserve">ya ar um škaf bayla wizd / * um ar um  škaf</t>
  </si>
  <si>
    <t xml:space="preserve">ya plate ar škaf wizd / -i+</t>
  </si>
  <si>
    <t xml:space="preserve">Ахмад с трудом поместился в машину</t>
  </si>
  <si>
    <t xml:space="preserve">Ahmad bayla ar mošin wizd / *Ahmad-i bayla ar mošin wizd </t>
  </si>
  <si>
    <t xml:space="preserve">azum bayla ar mošin wazd / *mu</t>
  </si>
  <si>
    <t xml:space="preserve">Ahmad bayela ar mošin wizd / *Ahmad-i bayela ar mošin wizd</t>
  </si>
  <si>
    <t xml:space="preserve">azum bayela ar mošin wizd / *mu</t>
  </si>
  <si>
    <t xml:space="preserve">Ahmed arum wizd / i+</t>
  </si>
  <si>
    <t xml:space="preserve">azum ar mošin wizd / *mu</t>
  </si>
  <si>
    <t xml:space="preserve">šam wizad /* šam-i wizad </t>
  </si>
  <si>
    <t xml:space="preserve">ya wizad / *um wizad</t>
  </si>
  <si>
    <t xml:space="preserve">yā šam wizud / *yā šam-i wizud</t>
  </si>
  <si>
    <t xml:space="preserve">yā wizud  / *way wizud</t>
  </si>
  <si>
    <t xml:space="preserve">ya šamak wizud / ya svet wizud / i*</t>
  </si>
  <si>
    <t xml:space="preserve">р. wiživdōw х. wižīvdōw</t>
  </si>
  <si>
    <t xml:space="preserve">Naǰiba az pandandi wiživd / *i</t>
  </si>
  <si>
    <t xml:space="preserve">azum az pandandi wiživd / *mu</t>
  </si>
  <si>
    <t xml:space="preserve">Naǰiba az pand-te wiživd /+i</t>
  </si>
  <si>
    <t xml:space="preserve">azum az pand-te wiživd / mu+</t>
  </si>
  <si>
    <t xml:space="preserve">1) move, walk slowly, trudge; 2) work slowly; </t>
  </si>
  <si>
    <t xml:space="preserve">Сафина еле-еле шевелилась / Сафина работала</t>
  </si>
  <si>
    <t xml:space="preserve">Safina-i bayla wuct</t>
  </si>
  <si>
    <t xml:space="preserve">azum bayla wuct / mu+</t>
  </si>
  <si>
    <t xml:space="preserve">Safina-yi dus dus wuct // arčizca pa um daraxt wuct / *i / ya-yi biyo fana wuct</t>
  </si>
  <si>
    <t xml:space="preserve">azum dus dus wuct / mu+</t>
  </si>
  <si>
    <t xml:space="preserve">только второй, работать</t>
  </si>
  <si>
    <t xml:space="preserve">Safinayi das osta osta laqt / wcut / i+ (tayd) / ya lampočka das wuct / i+</t>
  </si>
  <si>
    <t xml:space="preserve">azum osta osta wuct / mu+ / azum ar xu bir das wuct /  mu+ (вертеться во сне)</t>
  </si>
  <si>
    <t xml:space="preserve">лампочка, белье, дерево (вертеться во сне)</t>
  </si>
  <si>
    <t xml:space="preserve">что-то на дереве болтается</t>
  </si>
  <si>
    <t xml:space="preserve">arčizca pa um daraxt wuct / *i / ya-yi biyo fana wuct</t>
  </si>
  <si>
    <t xml:space="preserve">ya lampočka das wuct / i+</t>
  </si>
  <si>
    <t xml:space="preserve">azum ar xu bir das wuct /  mu+ (вертеться во сне)</t>
  </si>
  <si>
    <t xml:space="preserve">weɣdow</t>
  </si>
  <si>
    <t xml:space="preserve">ya žow-i weɣd</t>
  </si>
  <si>
    <t xml:space="preserve">azum weɣd / mu+</t>
  </si>
  <si>
    <t xml:space="preserve">ya žow-i weɣd (лучше baɣd)</t>
  </si>
  <si>
    <t xml:space="preserve">azum weɣd (орать) / mu+</t>
  </si>
  <si>
    <t xml:space="preserve">burzd / mu kal burzd - гудит болит шипит / mu δost burzd / mu arka burzd  - ноет / biyor mu kal burzdi+</t>
  </si>
  <si>
    <t xml:space="preserve">wuxtōw</t>
  </si>
  <si>
    <t xml:space="preserve">woxt - ya-yi х̌ab dasgi woxt +</t>
  </si>
  <si>
    <t xml:space="preserve">wuxt - хриплый кашеь / ya das wuxt idi / ya lap wuxt / wuxt xu wuxt / waδan biyo lapaθ wuxt uf+ / хронический кашель</t>
  </si>
  <si>
    <t xml:space="preserve">woytōw, woydōw</t>
  </si>
  <si>
    <t xml:space="preserve">woyt - ya-yi biyo х̌ab dasgi woyt+</t>
  </si>
  <si>
    <t xml:space="preserve">ya lap woyd / ya-yi biyo woyd / waδan mis lap woyd / uf+ </t>
  </si>
  <si>
    <t xml:space="preserve">azum xu buten wuzd / mu (TR)</t>
  </si>
  <si>
    <t xml:space="preserve">Shodihon az deraxti xavd / +Shodihon-i az deraxti xavd</t>
  </si>
  <si>
    <t xml:space="preserve">azum xavd / *mu xavd</t>
  </si>
  <si>
    <t xml:space="preserve">Shodihon az daraxti xāvd / *i</t>
  </si>
  <si>
    <t xml:space="preserve">azum az daraxti xāvd / *mu</t>
  </si>
  <si>
    <t xml:space="preserve">Shodihon az deraxti xāvd / i+</t>
  </si>
  <si>
    <t xml:space="preserve">azum az deraxti xāvd / mu*</t>
  </si>
  <si>
    <t xml:space="preserve">ya rezinka х̌ayst - prs only</t>
  </si>
  <si>
    <t xml:space="preserve">mu but х̌ayst / i+</t>
  </si>
  <si>
    <t xml:space="preserve">х̌ays / dusgi taradi х̌ays / ya mis taradeǰi xays / ya-yi mis xays / waδan mis taradan х̌ayst / uf+</t>
  </si>
  <si>
    <t xml:space="preserve">x̌ēvdow</t>
  </si>
  <si>
    <t xml:space="preserve">Shodihon xušruyi х̌ovd  / +Shodihon-i xušruyi х̌ovd  </t>
  </si>
  <si>
    <t xml:space="preserve">azum х̌ovd / *mu xovd</t>
  </si>
  <si>
    <t xml:space="preserve">Shodihon х̌abayandi х̌ůvd / *Shodihon-i х̌abayandi х̌ůvd</t>
  </si>
  <si>
    <t xml:space="preserve">azum х̌abayandi х̌ovd / *mu</t>
  </si>
  <si>
    <t xml:space="preserve">Shodihon х̌ab das х̌ushru х̌ovd / i+</t>
  </si>
  <si>
    <t xml:space="preserve">azum х̌ab das xušruyaθ х̌ovd / mu*</t>
  </si>
  <si>
    <t xml:space="preserve">(xirtow)</t>
  </si>
  <si>
    <r>
      <rPr>
        <i val="true"/>
        <sz val="16"/>
        <color theme="1"/>
        <rFont val="Times New Roman"/>
        <family val="0"/>
        <charset val="1"/>
      </rPr>
      <t xml:space="preserve">х. x̌icǽdōw р. </t>
    </r>
    <r>
      <rPr>
        <b val="true"/>
        <i val="true"/>
        <sz val="16"/>
        <color theme="1"/>
        <rFont val="Times New Roman"/>
        <family val="0"/>
        <charset val="1"/>
      </rPr>
      <t xml:space="preserve">x̌icēdōw</t>
    </r>
  </si>
  <si>
    <t xml:space="preserve">x̌icēdōw</t>
  </si>
  <si>
    <t xml:space="preserve">Yi kudak х̌icod / +Yi kudak-i х̌icod</t>
  </si>
  <si>
    <t xml:space="preserve">azum х̌icod / *mu </t>
  </si>
  <si>
    <t xml:space="preserve">ya kudak х̌icud / *i</t>
  </si>
  <si>
    <t xml:space="preserve">azum х̌icod (f) / *mu</t>
  </si>
  <si>
    <t xml:space="preserve">ya ɣaδabucak xicůd / i+</t>
  </si>
  <si>
    <t xml:space="preserve">azum х̌icod / mu*</t>
  </si>
  <si>
    <r>
      <rPr>
        <i val="true"/>
        <sz val="16"/>
        <color theme="1"/>
        <rFont val="Times New Roman"/>
        <family val="0"/>
        <charset val="1"/>
      </rPr>
      <t xml:space="preserve">х. x̌ičīftōw р. </t>
    </r>
    <r>
      <rPr>
        <b val="true"/>
        <i val="true"/>
        <sz val="16"/>
        <color theme="1"/>
        <rFont val="Times New Roman"/>
        <family val="0"/>
        <charset val="1"/>
      </rPr>
      <t xml:space="preserve">x̌ičeftōw</t>
    </r>
  </si>
  <si>
    <t xml:space="preserve">x̌ičeftōw</t>
  </si>
  <si>
    <t xml:space="preserve">Я сдавил яйцо в руке и оно треснуло</t>
  </si>
  <si>
    <t xml:space="preserve">azum way taxmurx žakt xu ya х̌ičeft / +ya-yi х̌ičeft</t>
  </si>
  <si>
    <t xml:space="preserve">ya-yi х̌ičeft / *way</t>
  </si>
  <si>
    <t xml:space="preserve">mu ar xu δost um taxmurɣ žaqt xu yā х̌ičeft / yā taxmurɣ х̌ičeft  / *yā taxmurɣ-i х̌ičeft </t>
  </si>
  <si>
    <t xml:space="preserve">azum х̌ičeft / *mu (если есть секреты, которые не рассказывал, но не выдержал)</t>
  </si>
  <si>
    <t xml:space="preserve">azum tarmurx anǰivdat ya xičift tar mu δost / azum tarmurx anǰivdat *ya-yi xičift tar mu δost</t>
  </si>
  <si>
    <t xml:space="preserve">azum х̌ičift az šīntōw / *mu</t>
  </si>
  <si>
    <t xml:space="preserve">OBS</t>
  </si>
  <si>
    <t xml:space="preserve">х̌ikiftow, х̌ikāfstōw </t>
  </si>
  <si>
    <t xml:space="preserve">распускаться (anim)</t>
  </si>
  <si>
    <t xml:space="preserve">Девушка похорошела</t>
  </si>
  <si>
    <t xml:space="preserve">ya ɣac х̌ikavd / *i</t>
  </si>
  <si>
    <t xml:space="preserve">azum xikavd / *mu</t>
  </si>
  <si>
    <t xml:space="preserve">разные формы с яблоней и девушкой</t>
  </si>
  <si>
    <t xml:space="preserve">ya ɣac xu surandi xušruyaθ х̌ikavd / i+</t>
  </si>
  <si>
    <t xml:space="preserve">azum das х̌ikafst / mu*</t>
  </si>
  <si>
    <t xml:space="preserve">х̌ikāfstōw </t>
  </si>
  <si>
    <t xml:space="preserve">распускаться (inanim)</t>
  </si>
  <si>
    <t xml:space="preserve">Яблоня распустилась</t>
  </si>
  <si>
    <t xml:space="preserve">ya mawn х̌ikift / +ya mawn-i х̌ikift</t>
  </si>
  <si>
    <t xml:space="preserve">ya mawn daraxt xikafst / *i</t>
  </si>
  <si>
    <t xml:space="preserve">ya gulak xikavd / i+</t>
  </si>
  <si>
    <t xml:space="preserve">ya sitora-yi biyo х̌ipalt / </t>
  </si>
  <si>
    <t xml:space="preserve">dum cemen lap х̌ipalan / yid cirū lap х̌ipalt / way camen lap х̌ipalan / biyo-i ya cirū lap х̌ipalt / biyoyen  waδ cirowen lap х̌ipalt / waδan mis lap х̌ipalt / uf+</t>
  </si>
  <si>
    <t xml:space="preserve">ср šitaqt</t>
  </si>
  <si>
    <t xml:space="preserve">Ahmed lapaθ х̌iqāpt / i+</t>
  </si>
  <si>
    <t xml:space="preserve">azum х̌iqāpt / mu+</t>
  </si>
  <si>
    <t xml:space="preserve">Ahmed lapaθ х̌iqapt / *i</t>
  </si>
  <si>
    <t xml:space="preserve">azum lapaθ х̌iqapt / +mu</t>
  </si>
  <si>
    <t xml:space="preserve">ya das х̌iqapt / i+</t>
  </si>
  <si>
    <t xml:space="preserve">mu х̌iqapt / azum </t>
  </si>
  <si>
    <r>
      <rPr>
        <i val="true"/>
        <sz val="16"/>
        <color theme="1"/>
        <rFont val="Times New Roman"/>
        <family val="0"/>
        <charset val="1"/>
      </rPr>
      <t xml:space="preserve">р. </t>
    </r>
    <r>
      <rPr>
        <b val="true"/>
        <i val="true"/>
        <sz val="16"/>
        <color theme="1"/>
        <rFont val="Times New Roman"/>
        <family val="0"/>
        <charset val="1"/>
      </rPr>
      <t xml:space="preserve">xīrtow</t>
    </r>
    <r>
      <rPr>
        <i val="true"/>
        <sz val="16"/>
        <color theme="1"/>
        <rFont val="Times New Roman"/>
        <family val="0"/>
        <charset val="1"/>
      </rPr>
      <t xml:space="preserve"> х. xirdow</t>
    </r>
  </si>
  <si>
    <t xml:space="preserve">xīrtow</t>
  </si>
  <si>
    <t xml:space="preserve">biyo-yi mu δust fuk miδ xirt</t>
  </si>
  <si>
    <t xml:space="preserve">azum fukaθ xirt / *mu fukaθ xirt</t>
  </si>
  <si>
    <t xml:space="preserve">biyo fukwaxt mu δost xīrt / *mu δost-i xīrt</t>
  </si>
  <si>
    <t xml:space="preserve">*azum xirt</t>
  </si>
  <si>
    <t xml:space="preserve">mu δost xirt / mu kāl xirt / +mu kāl-i xirt</t>
  </si>
  <si>
    <t xml:space="preserve">xoytōw</t>
  </si>
  <si>
    <t xml:space="preserve">way kaxtan biyo xoyt / uf+</t>
  </si>
  <si>
    <t xml:space="preserve">s</t>
  </si>
  <si>
    <t xml:space="preserve">рх. yattōw</t>
  </si>
  <si>
    <t xml:space="preserve">Safina tar memonay yat / +Safina-yi tar memonay yat </t>
  </si>
  <si>
    <t xml:space="preserve">azum yat / *mu yat</t>
  </si>
  <si>
    <t xml:space="preserve">Safina tar mehmonay yat / *i</t>
  </si>
  <si>
    <t xml:space="preserve">azum tar mehmonay yat / *mu</t>
  </si>
  <si>
    <t xml:space="preserve">Safina yat tar maš čod memonay / *i</t>
  </si>
  <si>
    <t xml:space="preserve">azum yat tar memonay / mu*</t>
  </si>
  <si>
    <t xml:space="preserve">ya tar mu čod yat /i*</t>
  </si>
  <si>
    <t xml:space="preserve">ziqtow</t>
  </si>
  <si>
    <t xml:space="preserve">zaqtōw, ziktōw</t>
  </si>
  <si>
    <t xml:space="preserve">Safina xu yax aven zaqt / +Safina=i xu yax aven zaqt / +Safina xu yax zaqt</t>
  </si>
  <si>
    <t xml:space="preserve">azum xu yax aven zaqt / mu+</t>
  </si>
  <si>
    <t xml:space="preserve">ya-yi biyo way aven ziqt+</t>
  </si>
  <si>
    <t xml:space="preserve">Saida xu yax aven das ziqt / i+</t>
  </si>
  <si>
    <t xml:space="preserve">azum biyo xu yax aven das ziqt / mu+ (ITR)</t>
  </si>
  <si>
    <t xml:space="preserve">azum lap ziqt / azum lap zaqt darboraye way / azum ziq suδč / ya way aven lap zaqt / ya-yi biyo lap ziqt / uf mis way avenan lap zaqt+ / + waδan lapaθ way aven zaqt sic</t>
  </si>
  <si>
    <t xml:space="preserve">zedōw</t>
  </si>
  <si>
    <t xml:space="preserve">maš žow biyo zod / maš žow biyo šogak zod / maš žow biyo šeygak zod</t>
  </si>
  <si>
    <t xml:space="preserve">žēx̌tōw</t>
  </si>
  <si>
    <t xml:space="preserve">ya ɣaδa ar maktab žeх̌t / +ya ɣaδa-yi ar maktab žeх̌t </t>
  </si>
  <si>
    <t xml:space="preserve">azum ar maktab žeх̌t / +mu </t>
  </si>
  <si>
    <t xml:space="preserve">ya ɣaδabucak-i tar maktab žêх̌t / bez i možno</t>
  </si>
  <si>
    <t xml:space="preserve">azum tar maktab žêх̌t / +mu</t>
  </si>
  <si>
    <t xml:space="preserve">ya ɣaδayi tar maktab žêxt</t>
  </si>
  <si>
    <t xml:space="preserve">azum tar maktab žeх̌t / mu+</t>
  </si>
  <si>
    <t xml:space="preserve">прыгать (anim)</t>
  </si>
  <si>
    <t xml:space="preserve">ya ɣaδa az žir-ti ar х̌ac zibud / +ya ɣaδa-yi az žir-ti ar х̌ac zibud </t>
  </si>
  <si>
    <t xml:space="preserve">azum az žir-ti ar х̌ac zibad / *mu</t>
  </si>
  <si>
    <t xml:space="preserve">ya ɣaδabucak az žêr-ti ar х̌ac zibud / *ya ɣaδabucak-i az žêr-ti ar х̌ac zibud</t>
  </si>
  <si>
    <t xml:space="preserve">azum az žêr-ti ar х̌ac zibad / *mu</t>
  </si>
  <si>
    <t xml:space="preserve">ya ɣaδa buci az žīrte zibud</t>
  </si>
  <si>
    <t xml:space="preserve">azum az žirte zibud / mu+</t>
  </si>
  <si>
    <t xml:space="preserve">azum pa žir sifad (mu*) xu badum aram wext / </t>
  </si>
  <si>
    <t xml:space="preserve">прыгать (inanim)</t>
  </si>
  <si>
    <t xml:space="preserve">ya putak az pol-ti zibud / +ya putak-i az pol-ti zibud </t>
  </si>
  <si>
    <t xml:space="preserve">ya put az pol-ti zibad / *ya put-i az pol-ti zibad</t>
  </si>
  <si>
    <t xml:space="preserve">ya put az pol zibud / i+</t>
  </si>
  <si>
    <t xml:space="preserve"> отваливаться (inanim)</t>
  </si>
  <si>
    <t xml:space="preserve">ya divo ručka zibad / *ya divo ručka-yi zibad</t>
  </si>
  <si>
    <t xml:space="preserve">Шуруп от стула / ya šrup az stul-ti zibad / *ya šrup-i az stul-ti zibad</t>
  </si>
  <si>
    <t xml:space="preserve">maǰid az dars zibud / *i // ya ručka divo pakiǰak sat / ya ručka az divo-ti zibud / i*</t>
  </si>
  <si>
    <t xml:space="preserve">azum az dars zibad / *mu</t>
  </si>
  <si>
    <t xml:space="preserve">прогулять </t>
  </si>
  <si>
    <t xml:space="preserve">Сафина тряслась (от температуры / от страха)</t>
  </si>
  <si>
    <t xml:space="preserve">Safina-yi az xoǰ židaqt </t>
  </si>
  <si>
    <t xml:space="preserve">azum az xoǰ židaqt / +mu</t>
  </si>
  <si>
    <t xml:space="preserve">Safina xab das židaqt / i+</t>
  </si>
  <si>
    <t xml:space="preserve">azum das židaqt / mu+</t>
  </si>
  <si>
    <t xml:space="preserve">zidix̌tōw</t>
  </si>
  <si>
    <t xml:space="preserve">mu yubka zidaх̌t / +mu yubka-yi zidaх̌t </t>
  </si>
  <si>
    <t xml:space="preserve">ya zidaх̌t / *um zidaxt</t>
  </si>
  <si>
    <t xml:space="preserve">mu braslet ziduх̌t / *i</t>
  </si>
  <si>
    <t xml:space="preserve">я надорвался (от работы) / azum zidaх̌t / *mu</t>
  </si>
  <si>
    <t xml:space="preserve">mu braslet ziduxt / +i</t>
  </si>
  <si>
    <t xml:space="preserve">azum az šīntōw ziduxt / *mu</t>
  </si>
  <si>
    <t xml:space="preserve">ya ɣaδabucaki das židart</t>
  </si>
  <si>
    <t xml:space="preserve">azum das židart / mu+</t>
  </si>
  <si>
    <t xml:space="preserve">ziktōw</t>
  </si>
  <si>
    <t xml:space="preserve">Shodihon Safina poθ-ti zikt / +Shodihon-i Safina poθ-ti zikt  / *Shodihon Safina poθ zikt </t>
  </si>
  <si>
    <t xml:space="preserve">azum Safina poθ-ti zikt / +mu</t>
  </si>
  <si>
    <t xml:space="preserve">Shodihon-i Safina půδ-ti zikt / *Shodihon-i Safina půδ zikt / </t>
  </si>
  <si>
    <t xml:space="preserve">azum pomidor-ti zikt / *azum pomidor zikt / +mu</t>
  </si>
  <si>
    <t xml:space="preserve">Shodihoni Safina poθte zikt</t>
  </si>
  <si>
    <t xml:space="preserve">azum Safina poθte zikt / mu+</t>
  </si>
  <si>
    <t xml:space="preserve">glisten</t>
  </si>
  <si>
    <t xml:space="preserve">снег/вода блестел на солнце</t>
  </si>
  <si>
    <t xml:space="preserve">ziyíx̌tōw</t>
  </si>
  <si>
    <t xml:space="preserve">yā gul ziyiх̌t / *i</t>
  </si>
  <si>
    <t xml:space="preserve">девушка, которая больше не светится / yā ziyaх̌t / *um </t>
  </si>
  <si>
    <t xml:space="preserve">ya gulaki ziyuxt / +</t>
  </si>
  <si>
    <t xml:space="preserve">no / zur δedo / ya-yi zur δod+</t>
  </si>
  <si>
    <t xml:space="preserve">zūr δidōw / yid mu oxno zuri δodata pa may bokay firept (возвышенность)</t>
  </si>
  <si>
    <t xml:space="preserve">упал</t>
  </si>
  <si>
    <t xml:space="preserve">Дидор упал в яму. </t>
  </si>
  <si>
    <t xml:space="preserve">Didor ar korcay δod / Didor-i ar korcay δod; tar Saida oson bilet δod / tar Saida-yi oson bilet δod</t>
  </si>
  <si>
    <t xml:space="preserve">azum ar kurcay δod / *mu</t>
  </si>
  <si>
    <t xml:space="preserve">Didor ar kurc δůd / *Didor-i ar kurc δud </t>
  </si>
  <si>
    <t xml:space="preserve">azum ar kurc δod / *mu</t>
  </si>
  <si>
    <t xml:space="preserve">Didor ar daryo δod / </t>
  </si>
  <si>
    <t xml:space="preserve">выпал попался</t>
  </si>
  <si>
    <t xml:space="preserve">Саиде попался легкий билет</t>
  </si>
  <si>
    <t xml:space="preserve">tar Saida oson bilet δod / tar Saida-yi oson bilet δod</t>
  </si>
  <si>
    <t xml:space="preserve">Saidaya oson belet δůd / *Saidaya oson belet-i δůd; Saidaya oson belet δůd / *Saidaya oson belet-i δůd</t>
  </si>
  <si>
    <t xml:space="preserve">ya biyo xoǰ δod / i*</t>
  </si>
  <si>
    <t xml:space="preserve">ya az kud xoǰ δert / i+</t>
  </si>
  <si>
    <t xml:space="preserve">azum az kud xoǰ δert / mu*</t>
  </si>
  <si>
    <t xml:space="preserve">ya daraxt θud / +ya daraxt-i θud</t>
  </si>
  <si>
    <t xml:space="preserve">ya θud / *way θud</t>
  </si>
  <si>
    <t xml:space="preserve">ya daraxt θad / *i</t>
  </si>
  <si>
    <t xml:space="preserve">mu dil θud / (еще если кого-то жалеешь)</t>
  </si>
  <si>
    <t xml:space="preserve">ya deraxt θud / i*</t>
  </si>
  <si>
    <t xml:space="preserve">azum θud / mu*</t>
  </si>
  <si>
    <t xml:space="preserve">?wiloštōw / no</t>
  </si>
  <si>
    <t xml:space="preserve">х̌irf sut</t>
  </si>
  <si>
    <t xml:space="preserve">х̌ayt - ya xayt at toyd / azum х̌ayt at toydum / mu* / waδan х̌ayt ata taydan  / uf* /  х̌ast-at tayd - покачиваться и идти / waδan biyo х̌ayst at taydan / uf*</t>
  </si>
  <si>
    <t xml:space="preserve">ya-yi biyo ʒuloqt</t>
  </si>
  <si>
    <t xml:space="preserve">ʒuloqt - подпрыгивать  mu puc az xoši ʒuloqt / mu rizin az xuši ʒilaqt / i+ / waδan biyo az xoši ʒuloqt / uf* / uf mis +</t>
  </si>
  <si>
    <t xml:space="preserve">biх̌muxtōw</t>
  </si>
  <si>
    <t xml:space="preserve">biх̌muxt / brt?/ камень из стены выпал az bilandayti biх̌muxt / (bišmuxt)i*</t>
  </si>
  <si>
    <t xml:space="preserve">wāpt - завидовать, осуждать,  / ya way aveni lap wāpt - говорить плохое / uma х̌ušruy ɣ̌unǰ xu pa um waban - завидовать и сглазить (?)  / сглазить - cam čūg  / waδan mis wāpt / uf + / wept</t>
  </si>
  <si>
    <t xml:space="preserve">wāzdōw</t>
  </si>
  <si>
    <t xml:space="preserve">wāzd - ya kastrul wāzd / i*</t>
  </si>
  <si>
    <t xml:space="preserve">wāzd - yid kastrun wāzd / dig wāzd / kastrun wezd xu patewdum um / промывать нет / mu tač biyor wezd i*</t>
  </si>
  <si>
    <t xml:space="preserve">ɣ̌ašt </t>
  </si>
  <si>
    <t xml:space="preserve">bas ɣ̌aš (хватит кричать (мне все равно) ) ; ya-yi dasgi ɣ̌ašt+</t>
  </si>
  <si>
    <t xml:space="preserve">bad context (?)</t>
  </si>
  <si>
    <t xml:space="preserve">rawzd / riwzd</t>
  </si>
  <si>
    <t xml:space="preserve">кружиться, дрожать (голова, про себя) (Д)</t>
  </si>
  <si>
    <t xml:space="preserve">mu kal mis das rawzd / i+</t>
  </si>
  <si>
    <t xml:space="preserve">azum das rawzd /  mu riwzd</t>
  </si>
  <si>
    <t xml:space="preserve">detow (M)</t>
  </si>
  <si>
    <t xml:space="preserve">биться (о сердце)</t>
  </si>
  <si>
    <t xml:space="preserve">biyo-yan az mu det / mu duli biyo det+</t>
  </si>
  <si>
    <t xml:space="preserve">mu dil das det / i+</t>
  </si>
  <si>
    <t xml:space="preserve">Meaning (itr)</t>
  </si>
  <si>
    <t xml:space="preserve">Bartangi cognate</t>
  </si>
  <si>
    <t xml:space="preserve">piš=i pi guх̌t arruх̌t </t>
  </si>
  <si>
    <t xml:space="preserve">The cat was jumping for meat</t>
  </si>
  <si>
    <t xml:space="preserve">The water from the hose was gushing</t>
  </si>
  <si>
    <t xml:space="preserve">7 (Dilnoz, Reza, Bonu, Didor, Anisa, Fariza, Mehravzo)</t>
  </si>
  <si>
    <t xml:space="preserve">Your brother is snooty and doesn't greet you.</t>
  </si>
  <si>
    <t xml:space="preserve">leak (water)</t>
  </si>
  <si>
    <t xml:space="preserve">tar wi čīd yu kriš disga kīna, biyor borůn δod xu, yu-yi čakt</t>
  </si>
  <si>
    <t xml:space="preserve">water leaked</t>
  </si>
  <si>
    <t xml:space="preserve">4 (Maxfirat, Shahnoz, Anisa, Mehravzo)</t>
  </si>
  <si>
    <t xml:space="preserve">1 (Fariza)</t>
  </si>
  <si>
    <t xml:space="preserve">leak (roof)</t>
  </si>
  <si>
    <t xml:space="preserve">dišid-(i) čakt</t>
  </si>
  <si>
    <t xml:space="preserve">roof leaked</t>
  </si>
  <si>
    <t xml:space="preserve">3 (Reza, Madina, Majid)</t>
  </si>
  <si>
    <t xml:space="preserve">2 (Gulamad, Fariza)</t>
  </si>
  <si>
    <t xml:space="preserve">drip </t>
  </si>
  <si>
    <t xml:space="preserve">A tear dripped onto the table</t>
  </si>
  <si>
    <t xml:space="preserve">Safina knocked on the door and entered</t>
  </si>
  <si>
    <t xml:space="preserve">9 (Safina, Anushervon, Reza, Alina, Muhim, Mizhgona, Anisa, Fariza, Mehravzo)</t>
  </si>
  <si>
    <t xml:space="preserve">The dog attacked me</t>
  </si>
  <si>
    <t xml:space="preserve">The boy reached home</t>
  </si>
  <si>
    <t xml:space="preserve">Anisa: yu ɣiδa-yi tar xu čid fiript / *Maǰid-i tar xu čid fiript</t>
  </si>
  <si>
    <t xml:space="preserve">reach (in an hour)</t>
  </si>
  <si>
    <t xml:space="preserve">The boy reached home in an hour</t>
  </si>
  <si>
    <t xml:space="preserve">3 (Dilnoz, Maxfirat, Mehravzo)</t>
  </si>
  <si>
    <t xml:space="preserve">3 (Shahnoz, Anisa, Fariza)</t>
  </si>
  <si>
    <t xml:space="preserve">There was enough money</t>
  </si>
  <si>
    <t xml:space="preserve">The grain was ripe</t>
  </si>
  <si>
    <t xml:space="preserve">He turned back</t>
  </si>
  <si>
    <t xml:space="preserve">turn / address</t>
  </si>
  <si>
    <t xml:space="preserve">He turned to Saida (= he addressed Saida) and said (...)</t>
  </si>
  <si>
    <t xml:space="preserve">(I spun the wheel) and it started to spin</t>
  </si>
  <si>
    <t xml:space="preserve">spin (for an hour)</t>
  </si>
  <si>
    <t xml:space="preserve">the wheel was spinning for one hour</t>
  </si>
  <si>
    <t xml:space="preserve">2 (Maxfirat, Shahnoz)</t>
  </si>
  <si>
    <t xml:space="preserve">1 (Dilnoz)</t>
  </si>
  <si>
    <t xml:space="preserve">bucket/cauldron overturned</t>
  </si>
  <si>
    <t xml:space="preserve">Turned (into a cat)</t>
  </si>
  <si>
    <t xml:space="preserve">turn away</t>
  </si>
  <si>
    <t xml:space="preserve">Turned away (from someone)</t>
  </si>
  <si>
    <t xml:space="preserve">1 (Bonu)</t>
  </si>
  <si>
    <t xml:space="preserve">pass (by)</t>
  </si>
  <si>
    <t xml:space="preserve">passed (by) the house</t>
  </si>
  <si>
    <t xml:space="preserve">6 (Reza, Shahnoz, Nizora, Majid, Fariza, Mehravzo)</t>
  </si>
  <si>
    <t xml:space="preserve">pass (someone)</t>
  </si>
  <si>
    <t xml:space="preserve">passed me</t>
  </si>
  <si>
    <t xml:space="preserve">4 (Majid, Anisa,Mehravzo - itr; Maxfirat-tr)</t>
  </si>
  <si>
    <t xml:space="preserve">2 (Reza, Fariza)</t>
  </si>
  <si>
    <t xml:space="preserve">sit down</t>
  </si>
  <si>
    <t xml:space="preserve">She sat down and cried</t>
  </si>
  <si>
    <t xml:space="preserve">2 (X, Anisa)</t>
  </si>
  <si>
    <t xml:space="preserve">4 (Nizora, Fariza1, Fariza2, Mehravzo)</t>
  </si>
  <si>
    <t xml:space="preserve">sit</t>
  </si>
  <si>
    <t xml:space="preserve">He was sitting on a chair</t>
  </si>
  <si>
    <t xml:space="preserve">2 (Zena, Anisa)</t>
  </si>
  <si>
    <t xml:space="preserve">3 (Nizora, Chilla, Fariza)</t>
  </si>
  <si>
    <t xml:space="preserve">?Meh:+ya ɣac bic-i stul-ti yi soat nost / *Safina-i stul-ti yi soat nost</t>
  </si>
  <si>
    <t xml:space="preserve">wait</t>
  </si>
  <si>
    <t xml:space="preserve">She was waiting for her friend</t>
  </si>
  <si>
    <t xml:space="preserve">4 (Nizora, Chilla, Fariza, Mehravzo)</t>
  </si>
  <si>
    <t xml:space="preserve">ripen (apple)</t>
  </si>
  <si>
    <t xml:space="preserve">an apple was ripe</t>
  </si>
  <si>
    <t xml:space="preserve">7 (Reza, Shahnoz, Madina, Bonu, Majid, Fariza, Mehravzo)</t>
  </si>
  <si>
    <t xml:space="preserve">bake (pie)</t>
  </si>
  <si>
    <t xml:space="preserve">the pie baked</t>
  </si>
  <si>
    <t xml:space="preserve">2 (Maxfirat, Anisa)</t>
  </si>
  <si>
    <t xml:space="preserve">9 (Reza, Shahnoz, Madina, Dilnoz, Shamima, Didor, Bonu, Fariza, Mehravzo)</t>
  </si>
  <si>
    <t xml:space="preserve">bake (pie) in an hour</t>
  </si>
  <si>
    <t xml:space="preserve">the pie baked in an hour</t>
  </si>
  <si>
    <t xml:space="preserve">3 (Maxfirat, Dilnoz, Anisa)</t>
  </si>
  <si>
    <t xml:space="preserve">4 (Madina, Shamima, Fariza, Mehravzo)</t>
  </si>
  <si>
    <t xml:space="preserve">burn down</t>
  </si>
  <si>
    <t xml:space="preserve">The house burned down</t>
  </si>
  <si>
    <t xml:space="preserve">11 (Nizora, X, Chilla, Reza, Shahnoz, Madina, Chilla, Bonu, Anisa, Fariza, Mehravzo)</t>
  </si>
  <si>
    <t xml:space="preserve">burn down (in 10 minutes)</t>
  </si>
  <si>
    <t xml:space="preserve">The house burned down in 10 minutes</t>
  </si>
  <si>
    <t xml:space="preserve">3 (Dilnoz, Shamima, Anisa)</t>
  </si>
  <si>
    <t xml:space="preserve">4 (Maxfirat, Bonu, Fariza, Mehravzo)</t>
  </si>
  <si>
    <t xml:space="preserve">catch fire</t>
  </si>
  <si>
    <t xml:space="preserve">The paper caught fire</t>
  </si>
  <si>
    <t xml:space="preserve">4 (Dilnoz, Shamima, Fariza, Mehravzo)</t>
  </si>
  <si>
    <t xml:space="preserve">burn (fire)</t>
  </si>
  <si>
    <t xml:space="preserve">The fire was burning</t>
  </si>
  <si>
    <t xml:space="preserve">3 (Nizora, Maxfirat, Anisa)</t>
  </si>
  <si>
    <t xml:space="preserve">8 (X, Shamima, Dilnoz, Reza, Shahnoz, Madina, Bonu, Mehravzo)</t>
  </si>
  <si>
    <t xml:space="preserve"># (Didor, Fariza - θud)</t>
  </si>
  <si>
    <t xml:space="preserve">burn (log)</t>
  </si>
  <si>
    <t xml:space="preserve">The log was burning</t>
  </si>
  <si>
    <t xml:space="preserve">3 (Dilnoz, Maxfirat, Anisa)</t>
  </si>
  <si>
    <t xml:space="preserve">4 (Reza, Shahnoz, Madina, Fariza)</t>
  </si>
  <si>
    <t xml:space="preserve"># (Shamima - θud)</t>
  </si>
  <si>
    <t xml:space="preserve">grieve</t>
  </si>
  <si>
    <t xml:space="preserve">His mother was grieving (because of his death)</t>
  </si>
  <si>
    <t xml:space="preserve">blossom (apple tree)</t>
  </si>
  <si>
    <t xml:space="preserve">The apple tree has blossomed</t>
  </si>
  <si>
    <t xml:space="preserve">5 (Maxfirat, Nuriniso, Dilnoz, Anisa, Mehravzo)</t>
  </si>
  <si>
    <t xml:space="preserve">3, # (Madina, Fariza - gul čīdow)</t>
  </si>
  <si>
    <t xml:space="preserve">blossom (apple tree) (for days)</t>
  </si>
  <si>
    <t xml:space="preserve">the apple tree was blossoming for several days</t>
  </si>
  <si>
    <t xml:space="preserve">3 (Maxfirat, Shamima, Anisa)</t>
  </si>
  <si>
    <t xml:space="preserve">get prettier (young girl)</t>
  </si>
  <si>
    <t xml:space="preserve">The girl has become prettier</t>
  </si>
  <si>
    <t xml:space="preserve">5 (Maxfirat, Gulamad, Madina, Anisa, Mehravzo)</t>
  </si>
  <si>
    <t xml:space="preserve">3 (Reza, Bonu, Fariza)</t>
  </si>
  <si>
    <t xml:space="preserve">handle from the door</t>
  </si>
  <si>
    <t xml:space="preserve">jump (inan)</t>
  </si>
  <si>
    <t xml:space="preserve">ball from the floor</t>
  </si>
  <si>
    <t xml:space="preserve">jump (anim)</t>
  </si>
  <si>
    <t xml:space="preserve">The boy jumped from a rock into the water</t>
  </si>
  <si>
    <t xml:space="preserve">3 (Madina, Fariza, Mehravzo)</t>
  </si>
  <si>
    <t xml:space="preserve">burn (fire) (for 10 min)</t>
  </si>
  <si>
    <t xml:space="preserve">The fire was burning for 10 min</t>
  </si>
  <si>
    <t xml:space="preserve">1 (Didor)</t>
  </si>
  <si>
    <t xml:space="preserve">3 (Shamima, Fariza, Mehravzo)</t>
  </si>
  <si>
    <t xml:space="preserve">5 (Dilnoz, Maxfirat, Madina, Fariza, Mehravzo)</t>
  </si>
  <si>
    <t xml:space="preserve">The boy was sound asleep</t>
  </si>
  <si>
    <t xml:space="preserve">6 (Reza, Bonu, Dilnoz, Majid, Anisa, Fariza)</t>
  </si>
  <si>
    <t xml:space="preserve">5 (Nizora, Karina, Shukrona, Zena, Shahnoz)</t>
  </si>
  <si>
    <t xml:space="preserve">? Meh: ɣiδa buc х̌ab х̌ovd / +yu ɣiδa buc-i х̌ab х̌ovd / *Karamšo-yi  х̌ab х̌ovd</t>
  </si>
  <si>
    <t xml:space="preserve">fall asleep</t>
  </si>
  <si>
    <t xml:space="preserve">The boy quickly fell asleep</t>
  </si>
  <si>
    <t xml:space="preserve">2 (Reza, Majid)</t>
  </si>
  <si>
    <t xml:space="preserve">2 (Shahnoz, Madina)</t>
  </si>
  <si>
    <t xml:space="preserve">0 (2 Anisa, Fariza: #, tar xuδm δedow)</t>
  </si>
  <si>
    <t xml:space="preserve">non-bartangi forms</t>
  </si>
  <si>
    <t xml:space="preserve">Sp1</t>
  </si>
  <si>
    <t xml:space="preserve">Sp2</t>
  </si>
  <si>
    <t xml:space="preserve">Sp2 COMM</t>
  </si>
  <si>
    <t xml:space="preserve">Sp2 RES</t>
  </si>
  <si>
    <t xml:space="preserve">ʒiliwdow, ʒiwdow</t>
  </si>
  <si>
    <t xml:space="preserve">no (?ʒiriɣdow)</t>
  </si>
  <si>
    <t xml:space="preserve">taqtow</t>
  </si>
  <si>
    <t xml:space="preserve">валиться, сваливаться, отваливаться; обрушиваться; йā рих̌т фарδихт ху, δо́д=и му ғиҷаден обрушилась снежная лавина я задела мои хлева; чис, йид wих̌тен на́=фарδахцт ху, му́=ти на́=δед следи, чтобы стог не рухнул и не накрыл меня</t>
  </si>
  <si>
    <t xml:space="preserve">no / fiwšt</t>
  </si>
  <si>
    <t xml:space="preserve">no / fuх̌t</t>
  </si>
  <si>
    <t xml:space="preserve">гореть, светить</t>
  </si>
  <si>
    <t xml:space="preserve">siktōw (?sakstow)</t>
  </si>
  <si>
    <t xml:space="preserve">Sarkori / Marhabo</t>
  </si>
  <si>
    <t xml:space="preserve">stafst/stiwd</t>
  </si>
  <si>
    <t xml:space="preserve">3) swing, shake;</t>
  </si>
  <si>
    <t xml:space="preserve">meaning (fieldwork)</t>
  </si>
  <si>
    <t xml:space="preserve">Sem class</t>
  </si>
  <si>
    <t xml:space="preserve">Shughni (alive) cognate</t>
  </si>
  <si>
    <t xml:space="preserve">0?</t>
  </si>
  <si>
    <t xml:space="preserve">They scolded a lot.</t>
  </si>
  <si>
    <t xml:space="preserve">The dogs were looking at me expectantly</t>
  </si>
  <si>
    <t xml:space="preserve">[The children got sick], they blew their noses all day yesterday</t>
  </si>
  <si>
    <t xml:space="preserve">pāxctow</t>
  </si>
  <si>
    <t xml:space="preserve">pirštow --&gt; piršak δod</t>
  </si>
  <si>
    <t xml:space="preserve">ASAD (p.c.)</t>
  </si>
  <si>
    <t xml:space="preserve">They spat on the road; They spat at the camel.</t>
  </si>
  <si>
    <t xml:space="preserve">step on</t>
  </si>
  <si>
    <t xml:space="preserve">They stepped on a rock.</t>
  </si>
  <si>
    <t xml:space="preserve">čixtow</t>
  </si>
  <si>
    <t xml:space="preserve">look at</t>
  </si>
  <si>
    <t xml:space="preserve">The balls burst</t>
  </si>
  <si>
    <t xml:space="preserve">х̌ikāfstow</t>
  </si>
  <si>
    <t xml:space="preserve">The apple trees blossomed</t>
  </si>
  <si>
    <t xml:space="preserve">state/change of state</t>
  </si>
  <si>
    <t xml:space="preserve">They slept soundly all night.</t>
  </si>
  <si>
    <t xml:space="preserve">Children got lost in the city</t>
  </si>
  <si>
    <t xml:space="preserve">[In that village, all the roofs/houses were leaky], they were leaking / </t>
  </si>
  <si>
    <t xml:space="preserve">They reached Rushan</t>
  </si>
  <si>
    <t xml:space="preserve">turn</t>
  </si>
  <si>
    <t xml:space="preserve">[I called my friends and] they turned around</t>
  </si>
  <si>
    <t xml:space="preserve">сидеть, садиться, пребывать</t>
  </si>
  <si>
    <t xml:space="preserve">flare, burn (down)</t>
  </si>
  <si>
    <t xml:space="preserve">fit</t>
  </si>
  <si>
    <t xml:space="preserve">fade out; go out (about fire, light)</t>
  </si>
  <si>
    <t xml:space="preserve">The fire went out</t>
  </si>
  <si>
    <t xml:space="preserve">boil, </t>
  </si>
  <si>
    <t xml:space="preserve">mean_field</t>
  </si>
  <si>
    <t xml:space="preserve">meaning_dict rus</t>
  </si>
  <si>
    <t xml:space="preserve">RES_3sg_clitic</t>
  </si>
  <si>
    <t xml:space="preserve">RES_OBLS</t>
  </si>
  <si>
    <t xml:space="preserve">RES_Marhabo_3sg</t>
  </si>
  <si>
    <t xml:space="preserve">RES_Marhabo_OBLS</t>
  </si>
  <si>
    <t xml:space="preserve">RES_Sarkori_3sg</t>
  </si>
  <si>
    <t xml:space="preserve">RES_Sarkori_OBLS</t>
  </si>
  <si>
    <r>
      <rPr>
        <sz val="14"/>
        <color theme="1"/>
        <rFont val="Arial"/>
        <family val="0"/>
        <charset val="1"/>
      </rPr>
      <t xml:space="preserve">Это ее задело / </t>
    </r>
    <r>
      <rPr>
        <b val="true"/>
        <sz val="14"/>
        <color theme="1"/>
        <rFont val="Arial"/>
        <family val="0"/>
        <charset val="1"/>
      </rPr>
      <t xml:space="preserve">косточка в горле застряла</t>
    </r>
  </si>
  <si>
    <t xml:space="preserve">пищать про ребенка (после рева)</t>
  </si>
  <si>
    <t xml:space="preserve">Ахмад шел (пьяный) и раскачивался </t>
  </si>
  <si>
    <t xml:space="preserve"> белье висело на веревке</t>
  </si>
  <si>
    <t xml:space="preserve"> 2) work, do (smth);</t>
  </si>
  <si>
    <t xml:space="preserve">1) take care (of smth);</t>
  </si>
  <si>
    <t xml:space="preserve">1) look for </t>
  </si>
  <si>
    <t xml:space="preserve">2) be busy (with smth)</t>
  </si>
  <si>
    <t xml:space="preserve">Shughni source</t>
  </si>
  <si>
    <t xml:space="preserve">Bartangi source</t>
  </si>
  <si>
    <t xml:space="preserve">Bartangi latin</t>
  </si>
  <si>
    <t xml:space="preserve">Bartangi meanings</t>
  </si>
  <si>
    <t xml:space="preserve">Basid Bartangi transitivity (3pl uf=af)</t>
  </si>
  <si>
    <t xml:space="preserve">Rushani source</t>
  </si>
  <si>
    <t xml:space="preserve">Rushani transitivity</t>
  </si>
  <si>
    <t xml:space="preserve">лежать (о животных)</t>
  </si>
  <si>
    <t xml:space="preserve">не знает</t>
  </si>
  <si>
    <t xml:space="preserve">CHECK</t>
  </si>
  <si>
    <r>
      <rPr>
        <sz val="16"/>
        <color theme="1"/>
        <rFont val="Arial"/>
        <family val="0"/>
        <charset val="1"/>
      </rPr>
      <t xml:space="preserve">попасть, </t>
    </r>
    <r>
      <rPr>
        <b val="true"/>
        <sz val="16"/>
        <color theme="1"/>
        <rFont val="Arial"/>
        <family val="0"/>
        <charset val="1"/>
      </rPr>
      <t xml:space="preserve">задеть</t>
    </r>
    <r>
      <rPr>
        <sz val="16"/>
        <color theme="1"/>
        <rFont val="Arial"/>
        <family val="0"/>
        <charset val="1"/>
      </rPr>
      <t xml:space="preserve">, угодить (во что-нибудь)</t>
    </r>
  </si>
  <si>
    <t xml:space="preserve">2 (Bonu, Didor)</t>
  </si>
  <si>
    <t xml:space="preserve">4 (Dilnoz, Reza, Bonu, Didor)</t>
  </si>
  <si>
    <t xml:space="preserve">only in 3pl</t>
  </si>
  <si>
    <t xml:space="preserve">only as tr/ light verb?</t>
  </si>
  <si>
    <t xml:space="preserve">bīftów, baftow</t>
  </si>
  <si>
    <t xml:space="preserve">obs (only tr counterpart)</t>
  </si>
  <si>
    <t xml:space="preserve">biδāvdōw, biδemtow (Rukhiya)</t>
  </si>
  <si>
    <t xml:space="preserve">beɣdow</t>
  </si>
  <si>
    <t xml:space="preserve">жужжать</t>
  </si>
  <si>
    <t xml:space="preserve">tr (acc to dict)</t>
  </si>
  <si>
    <r>
      <rPr>
        <i val="true"/>
        <sz val="16"/>
        <color theme="1"/>
        <rFont val="Arial"/>
        <family val="0"/>
        <charset val="1"/>
      </rPr>
      <t xml:space="preserve">рх. cirivdōw / </t>
    </r>
    <r>
      <rPr>
        <b val="true"/>
        <i val="true"/>
        <sz val="16"/>
        <color theme="1"/>
        <rFont val="Arial"/>
        <family val="0"/>
        <charset val="1"/>
      </rPr>
      <t xml:space="preserve">ciravdow</t>
    </r>
  </si>
  <si>
    <r>
      <rPr>
        <i val="true"/>
        <sz val="16"/>
        <color theme="1"/>
        <rFont val="Arial"/>
        <family val="0"/>
        <charset val="1"/>
      </rPr>
      <t xml:space="preserve">р. </t>
    </r>
    <r>
      <rPr>
        <b val="true"/>
        <i val="true"/>
        <sz val="16"/>
        <color theme="1"/>
        <rFont val="Arial"/>
        <family val="0"/>
        <charset val="1"/>
      </rPr>
      <t xml:space="preserve">čēx̌tōw</t>
    </r>
    <r>
      <rPr>
        <i val="true"/>
        <sz val="16"/>
        <color theme="1"/>
        <rFont val="Arial"/>
        <family val="0"/>
        <charset val="1"/>
      </rPr>
      <t xml:space="preserve"> х. čīx̌tōw</t>
    </r>
  </si>
  <si>
    <r>
      <rPr>
        <i val="true"/>
        <sz val="16"/>
        <color theme="1"/>
        <rFont val="Arial"/>
        <family val="0"/>
        <charset val="1"/>
      </rPr>
      <t xml:space="preserve">х. fildōw / rsh </t>
    </r>
    <r>
      <rPr>
        <b val="true"/>
        <i val="true"/>
        <sz val="16"/>
        <color theme="1"/>
        <rFont val="Arial"/>
        <family val="0"/>
        <charset val="1"/>
      </rPr>
      <t xml:space="preserve">filtow</t>
    </r>
  </si>
  <si>
    <t xml:space="preserve">8 (Dilnoz, Didor, Bonu, Shahnoz, Shamima, Maxfirat, Madina, Nuriniso)</t>
  </si>
  <si>
    <r>
      <rPr>
        <i val="true"/>
        <sz val="16"/>
        <color theme="1"/>
        <rFont val="Arial"/>
        <family val="0"/>
        <charset val="1"/>
      </rPr>
      <t xml:space="preserve">х. firæptōw rsh </t>
    </r>
    <r>
      <rPr>
        <b val="true"/>
        <i val="true"/>
        <sz val="16"/>
        <color theme="1"/>
        <rFont val="Arial"/>
        <family val="0"/>
        <charset val="1"/>
      </rPr>
      <t xml:space="preserve">fireptow</t>
    </r>
  </si>
  <si>
    <t xml:space="preserve">2 (Didor, Bonu)</t>
  </si>
  <si>
    <t xml:space="preserve">6 (Maxfirat, Didor, Bonu, Shamima, Dilnoz, Shahnoz)</t>
  </si>
  <si>
    <t xml:space="preserve">fīx̌tow, fux̌tow, fax̌tow</t>
  </si>
  <si>
    <t xml:space="preserve">тяжело дышать, пыхтеть (прям. и перен.); пыхтеть, тяжело дышать, часто дышать; молчать, сердиться, дуться</t>
  </si>
  <si>
    <t xml:space="preserve">obs in this meaning (preserved only as 'sniff')</t>
  </si>
  <si>
    <t xml:space="preserve">turn around, spin; turn back; turn into; turn over</t>
  </si>
  <si>
    <t xml:space="preserve">поворачиваться, вращаться</t>
  </si>
  <si>
    <t xml:space="preserve">обернуться (same subǰect)</t>
  </si>
  <si>
    <t xml:space="preserve">знает, но не употребляет</t>
  </si>
  <si>
    <t xml:space="preserve">obs (preserved as a noun ɣurast 'rumble')</t>
  </si>
  <si>
    <r>
      <rPr>
        <sz val="16"/>
        <color theme="1"/>
        <rFont val="Arial"/>
        <family val="0"/>
        <charset val="1"/>
      </rPr>
      <t xml:space="preserve">obs (preserved as a noun </t>
    </r>
    <r>
      <rPr>
        <i val="true"/>
        <sz val="16"/>
        <color theme="1"/>
        <rFont val="Arial"/>
        <family val="0"/>
        <charset val="1"/>
      </rPr>
      <t xml:space="preserve">ǰirangast</t>
    </r>
    <r>
      <rPr>
        <sz val="16"/>
        <color theme="1"/>
        <rFont val="Arial"/>
        <family val="0"/>
        <charset val="1"/>
      </rPr>
      <t xml:space="preserve"> 'ringing', complex verb </t>
    </r>
    <r>
      <rPr>
        <i val="true"/>
        <sz val="16"/>
        <color theme="1"/>
        <rFont val="Arial"/>
        <family val="0"/>
        <charset val="1"/>
      </rPr>
      <t xml:space="preserve">ǰirangast čīdow</t>
    </r>
    <r>
      <rPr>
        <sz val="16"/>
        <color theme="1"/>
        <rFont val="Arial"/>
        <family val="0"/>
        <charset val="1"/>
      </rPr>
      <t xml:space="preserve">)</t>
    </r>
  </si>
  <si>
    <r>
      <rPr>
        <b val="true"/>
        <i val="true"/>
        <sz val="16"/>
        <color theme="1"/>
        <rFont val="Arial"/>
        <family val="0"/>
        <charset val="1"/>
      </rPr>
      <t xml:space="preserve">nawfedow</t>
    </r>
    <r>
      <rPr>
        <i val="true"/>
        <sz val="16"/>
        <color theme="1"/>
        <rFont val="Arial"/>
        <family val="0"/>
        <charset val="1"/>
      </rPr>
      <t xml:space="preserve"> х. nawfīdow</t>
    </r>
  </si>
  <si>
    <t xml:space="preserve">CHECK (bi, itr?)</t>
  </si>
  <si>
    <t xml:space="preserve">1) показываться, казаться, виднеться; 2) говорить на языке жестов (Rukhiya)</t>
  </si>
  <si>
    <r>
      <rPr>
        <i val="true"/>
        <sz val="16"/>
        <color theme="1"/>
        <rFont val="Arial"/>
        <family val="0"/>
        <charset val="1"/>
      </rPr>
      <t xml:space="preserve">р. </t>
    </r>
    <r>
      <rPr>
        <b val="true"/>
        <i val="true"/>
        <sz val="16"/>
        <color theme="1"/>
        <rFont val="Arial"/>
        <family val="0"/>
        <charset val="1"/>
      </rPr>
      <t xml:space="preserve">nēstow</t>
    </r>
    <r>
      <rPr>
        <i val="true"/>
        <sz val="16"/>
        <color theme="1"/>
        <rFont val="Arial"/>
        <family val="0"/>
        <charset val="1"/>
      </rPr>
      <t xml:space="preserve"> х. nīstōw</t>
    </r>
  </si>
  <si>
    <r>
      <rPr>
        <i val="true"/>
        <sz val="16"/>
        <color theme="1"/>
        <rFont val="Arial"/>
        <family val="0"/>
        <charset val="1"/>
      </rPr>
      <t xml:space="preserve">niweδdow (niwix̌tōw) / </t>
    </r>
    <r>
      <rPr>
        <b val="true"/>
        <i val="true"/>
        <sz val="16"/>
        <color theme="1"/>
        <rFont val="Arial"/>
        <family val="0"/>
        <charset val="1"/>
      </rPr>
      <t xml:space="preserve">niwezdow</t>
    </r>
  </si>
  <si>
    <r>
      <rPr>
        <b val="true"/>
        <i val="true"/>
        <sz val="16"/>
        <color theme="1"/>
        <rFont val="Arial"/>
        <family val="0"/>
        <charset val="1"/>
      </rPr>
      <t xml:space="preserve">niδāvdōw</t>
    </r>
    <r>
      <rPr>
        <i val="true"/>
        <sz val="16"/>
        <color theme="1"/>
        <rFont val="Arial"/>
        <family val="0"/>
        <charset val="1"/>
      </rPr>
      <t xml:space="preserve"> х. </t>
    </r>
    <r>
      <rPr>
        <b val="true"/>
        <i val="true"/>
        <sz val="16"/>
        <color theme="1"/>
        <rFont val="Arial"/>
        <family val="0"/>
        <charset val="1"/>
      </rPr>
      <t xml:space="preserve">niδafstōw</t>
    </r>
  </si>
  <si>
    <t xml:space="preserve">grapple in a fight (Rukhiya)</t>
  </si>
  <si>
    <t xml:space="preserve">obs (preserved as a noun nolt 'moan')</t>
  </si>
  <si>
    <t xml:space="preserve">1) take care (of someone); treat (to food); 2) work, do (smth);</t>
  </si>
  <si>
    <t xml:space="preserve">1) take care (of someone); 2) work, do (smth);</t>
  </si>
  <si>
    <r>
      <rPr>
        <i val="true"/>
        <sz val="16"/>
        <color theme="1"/>
        <rFont val="Arial"/>
        <family val="0"/>
        <charset val="1"/>
      </rPr>
      <t xml:space="preserve">р. parɣēstōw parɣīntōw х. </t>
    </r>
    <r>
      <rPr>
        <b val="true"/>
        <i val="true"/>
        <sz val="16"/>
        <color theme="1"/>
        <rFont val="Arial"/>
        <family val="0"/>
        <charset val="1"/>
      </rPr>
      <t xml:space="preserve">parɣistōw</t>
    </r>
  </si>
  <si>
    <r>
      <rPr>
        <b val="true"/>
        <i val="true"/>
        <sz val="16"/>
        <color theme="1"/>
        <rFont val="Arial"/>
        <family val="0"/>
        <charset val="1"/>
      </rPr>
      <t xml:space="preserve">pextōw</t>
    </r>
    <r>
      <rPr>
        <i val="true"/>
        <sz val="16"/>
        <color theme="1"/>
        <rFont val="Arial"/>
        <family val="0"/>
        <charset val="1"/>
      </rPr>
      <t xml:space="preserve">; pæxtōw</t>
    </r>
  </si>
  <si>
    <r>
      <rPr>
        <sz val="16"/>
        <color theme="1"/>
        <rFont val="Arial"/>
        <family val="0"/>
        <charset val="1"/>
      </rPr>
      <t xml:space="preserve">obs (only as part of complex verb </t>
    </r>
    <r>
      <rPr>
        <i val="true"/>
        <sz val="16"/>
        <color theme="1"/>
        <rFont val="Arial"/>
        <family val="0"/>
        <charset val="1"/>
      </rPr>
      <t xml:space="preserve">piršak δedow</t>
    </r>
    <r>
      <rPr>
        <sz val="16"/>
        <color theme="1"/>
        <rFont val="Arial"/>
        <family val="0"/>
        <charset val="1"/>
      </rPr>
      <t xml:space="preserve">)</t>
    </r>
  </si>
  <si>
    <t xml:space="preserve">obs (only transitive counterpart preserved)</t>
  </si>
  <si>
    <t xml:space="preserve">рх. pišīwdōw р. pišīwtōw</t>
  </si>
  <si>
    <t xml:space="preserve">1) гореть, сгорать, обгорать 2) засыхать, гореть (о хлебах, травах) 3) огорчаться, скорбеть, горевать, изводиться от горя</t>
  </si>
  <si>
    <t xml:space="preserve">загораться, зажигаться</t>
  </si>
  <si>
    <r>
      <rPr>
        <i val="true"/>
        <sz val="16"/>
        <color theme="1"/>
        <rFont val="Arial"/>
        <family val="0"/>
        <charset val="1"/>
      </rPr>
      <t xml:space="preserve">paδāvdōw </t>
    </r>
    <r>
      <rPr>
        <b val="true"/>
        <i val="true"/>
        <sz val="16"/>
        <color theme="1"/>
        <rFont val="Arial"/>
        <family val="0"/>
        <charset val="1"/>
      </rPr>
      <t xml:space="preserve">раδafstōw</t>
    </r>
  </si>
  <si>
    <t xml:space="preserve">липнуть, клеиться, прилипать</t>
  </si>
  <si>
    <t xml:space="preserve">Rukhiya</t>
  </si>
  <si>
    <t xml:space="preserve">obs in this meaning (preserved as bubble, rumble in a stomach)</t>
  </si>
  <si>
    <t xml:space="preserve">obs (preserved as a noun ram(b)-ram(b) 'tramp, clatter')</t>
  </si>
  <si>
    <r>
      <rPr>
        <sz val="16"/>
        <color theme="1"/>
        <rFont val="Arial"/>
        <family val="0"/>
        <charset val="1"/>
      </rPr>
      <t xml:space="preserve">obs (preserved as complex verb </t>
    </r>
    <r>
      <rPr>
        <i val="true"/>
        <sz val="16"/>
        <color theme="1"/>
        <rFont val="Arial"/>
        <family val="0"/>
        <charset val="1"/>
      </rPr>
      <t xml:space="preserve">raqs čīdow </t>
    </r>
    <r>
      <rPr>
        <sz val="16"/>
        <color theme="1"/>
        <rFont val="Arial"/>
        <family val="0"/>
        <charset val="1"/>
      </rPr>
      <t xml:space="preserve">'dance do'</t>
    </r>
  </si>
  <si>
    <r>
      <rPr>
        <i val="true"/>
        <sz val="16"/>
        <color theme="1"/>
        <rFont val="Arial"/>
        <family val="0"/>
        <charset val="1"/>
      </rPr>
      <t xml:space="preserve">р. </t>
    </r>
    <r>
      <rPr>
        <b val="true"/>
        <i val="true"/>
        <sz val="16"/>
        <color theme="1"/>
        <rFont val="Arial"/>
        <family val="0"/>
        <charset val="1"/>
      </rPr>
      <t xml:space="preserve">raydōw</t>
    </r>
    <r>
      <rPr>
        <i val="true"/>
        <sz val="16"/>
        <color theme="1"/>
        <rFont val="Arial"/>
        <family val="0"/>
        <charset val="1"/>
      </rPr>
      <t xml:space="preserve"> х. rīdōw</t>
    </r>
  </si>
  <si>
    <r>
      <rPr>
        <i val="true"/>
        <sz val="16"/>
        <color theme="1"/>
        <rFont val="Arial"/>
        <family val="0"/>
        <charset val="1"/>
      </rPr>
      <t xml:space="preserve">рх. </t>
    </r>
    <r>
      <rPr>
        <b val="true"/>
        <i val="true"/>
        <sz val="16"/>
        <color theme="1"/>
        <rFont val="Arial"/>
        <family val="0"/>
        <charset val="1"/>
      </rPr>
      <t xml:space="preserve">racēstōw</t>
    </r>
    <r>
      <rPr>
        <i val="true"/>
        <sz val="16"/>
        <color theme="1"/>
        <rFont val="Arial"/>
        <family val="0"/>
        <charset val="1"/>
      </rPr>
      <t xml:space="preserve">;  </t>
    </r>
    <r>
      <rPr>
        <b val="true"/>
        <i val="true"/>
        <sz val="16"/>
        <color theme="1"/>
        <rFont val="Arial"/>
        <family val="0"/>
        <charset val="1"/>
      </rPr>
      <t xml:space="preserve">recustōw</t>
    </r>
  </si>
  <si>
    <t xml:space="preserve">дрожать от холода</t>
  </si>
  <si>
    <t xml:space="preserve">Dilya</t>
  </si>
  <si>
    <t xml:space="preserve">rawzdōw?</t>
  </si>
  <si>
    <r>
      <rPr>
        <i val="true"/>
        <sz val="16"/>
        <color theme="1"/>
        <rFont val="Arial"/>
        <family val="0"/>
        <charset val="1"/>
      </rPr>
      <t xml:space="preserve">х. sifædōw р. </t>
    </r>
    <r>
      <rPr>
        <b val="true"/>
        <i val="true"/>
        <sz val="16"/>
        <color theme="1"/>
        <rFont val="Arial"/>
        <family val="0"/>
        <charset val="1"/>
      </rPr>
      <t xml:space="preserve">sifēdōw</t>
    </r>
  </si>
  <si>
    <t xml:space="preserve">obs in this meaning (preserved only as tr 'to weave')</t>
  </si>
  <si>
    <t xml:space="preserve">tiydōw</t>
  </si>
  <si>
    <r>
      <rPr>
        <sz val="16"/>
        <color theme="1"/>
        <rFont val="Arial"/>
        <family val="0"/>
        <charset val="1"/>
      </rPr>
      <t xml:space="preserve">obs (preserved as a noun </t>
    </r>
    <r>
      <rPr>
        <i val="true"/>
        <sz val="16"/>
        <color theme="1"/>
        <rFont val="Arial"/>
        <family val="0"/>
        <charset val="1"/>
      </rPr>
      <t xml:space="preserve">tirangast</t>
    </r>
    <r>
      <rPr>
        <sz val="16"/>
        <color theme="1"/>
        <rFont val="Arial"/>
        <family val="0"/>
        <charset val="1"/>
      </rPr>
      <t xml:space="preserve"> 'ringing', complex verb </t>
    </r>
    <r>
      <rPr>
        <i val="true"/>
        <sz val="16"/>
        <color theme="1"/>
        <rFont val="Arial"/>
        <family val="0"/>
        <charset val="1"/>
      </rPr>
      <t xml:space="preserve">tirangast čīdow</t>
    </r>
    <r>
      <rPr>
        <sz val="16"/>
        <color theme="1"/>
        <rFont val="Arial"/>
        <family val="0"/>
        <charset val="1"/>
      </rPr>
      <t xml:space="preserve"> 'ringing do')</t>
    </r>
  </si>
  <si>
    <t xml:space="preserve">tixtow, (?taxctow)</t>
  </si>
  <si>
    <r>
      <rPr>
        <sz val="16"/>
        <color theme="1"/>
        <rFont val="Arial"/>
        <family val="0"/>
        <charset val="1"/>
      </rPr>
      <t xml:space="preserve">дымить (нет) / </t>
    </r>
    <r>
      <rPr>
        <b val="true"/>
        <sz val="16"/>
        <color theme="1"/>
        <rFont val="Arial"/>
        <family val="0"/>
        <charset val="1"/>
      </rPr>
      <t xml:space="preserve">сильно пахнуть, вонять / докапываться, придираться</t>
    </r>
  </si>
  <si>
    <t xml:space="preserve">wāɣdōw / weɣdow (Guldasta)</t>
  </si>
  <si>
    <t xml:space="preserve">CHECK (bi, itr/tr 'grope' )</t>
  </si>
  <si>
    <r>
      <rPr>
        <i val="true"/>
        <sz val="16"/>
        <color theme="1"/>
        <rFont val="Arial"/>
        <family val="0"/>
        <charset val="1"/>
      </rPr>
      <t xml:space="preserve">х. wæx̌tōw р. </t>
    </r>
    <r>
      <rPr>
        <b val="true"/>
        <i val="true"/>
        <sz val="16"/>
        <color theme="1"/>
        <rFont val="Arial"/>
        <family val="0"/>
        <charset val="1"/>
      </rPr>
      <t xml:space="preserve">wēx̌tōw</t>
    </r>
  </si>
  <si>
    <t xml:space="preserve">кипеть; вариться; шевелиться; возиться; баловаться; бегать, носиться</t>
  </si>
  <si>
    <t xml:space="preserve">кипеть, болтать</t>
  </si>
  <si>
    <t xml:space="preserve">obs in this meaning (preserved only as tr 'to mix')</t>
  </si>
  <si>
    <t xml:space="preserve">плыть, мыться (Гульдаста)</t>
  </si>
  <si>
    <r>
      <rPr>
        <i val="true"/>
        <sz val="16"/>
        <color theme="1"/>
        <rFont val="Arial"/>
        <family val="0"/>
        <charset val="1"/>
      </rPr>
      <t xml:space="preserve">х. x̌icǽdōw р. </t>
    </r>
    <r>
      <rPr>
        <b val="true"/>
        <i val="true"/>
        <sz val="16"/>
        <color theme="1"/>
        <rFont val="Arial"/>
        <family val="0"/>
        <charset val="1"/>
      </rPr>
      <t xml:space="preserve">x̌icēdōw</t>
    </r>
  </si>
  <si>
    <r>
      <rPr>
        <i val="true"/>
        <sz val="16"/>
        <color theme="1"/>
        <rFont val="Arial"/>
        <family val="0"/>
        <charset val="1"/>
      </rPr>
      <t xml:space="preserve">х. x̌ičīftōw р. </t>
    </r>
    <r>
      <rPr>
        <b val="true"/>
        <i val="true"/>
        <sz val="16"/>
        <color theme="1"/>
        <rFont val="Arial"/>
        <family val="0"/>
        <charset val="1"/>
      </rPr>
      <t xml:space="preserve">x̌ičeftōw</t>
    </r>
  </si>
  <si>
    <r>
      <rPr>
        <sz val="16"/>
        <color theme="1"/>
        <rFont val="Arial"/>
        <family val="0"/>
        <charset val="1"/>
      </rPr>
      <t xml:space="preserve">3, # (Madina - better complex verb </t>
    </r>
    <r>
      <rPr>
        <i val="true"/>
        <sz val="16"/>
        <color theme="1"/>
        <rFont val="Arial"/>
        <family val="0"/>
        <charset val="1"/>
      </rPr>
      <t xml:space="preserve">gul čīdow</t>
    </r>
    <r>
      <rPr>
        <sz val="16"/>
        <color theme="1"/>
        <rFont val="Arial"/>
        <family val="0"/>
        <charset val="1"/>
      </rPr>
      <t xml:space="preserve"> 'flower do')</t>
    </r>
  </si>
  <si>
    <r>
      <rPr>
        <i val="true"/>
        <sz val="16"/>
        <color theme="1"/>
        <rFont val="Arial"/>
        <family val="0"/>
        <charset val="1"/>
      </rPr>
      <t xml:space="preserve">р. </t>
    </r>
    <r>
      <rPr>
        <b val="true"/>
        <i val="true"/>
        <sz val="16"/>
        <color theme="1"/>
        <rFont val="Arial"/>
        <family val="0"/>
        <charset val="1"/>
      </rPr>
      <t xml:space="preserve">xīrtow</t>
    </r>
    <r>
      <rPr>
        <i val="true"/>
        <sz val="16"/>
        <color theme="1"/>
        <rFont val="Arial"/>
        <family val="0"/>
        <charset val="1"/>
      </rPr>
      <t xml:space="preserve"> х. xirdow</t>
    </r>
  </si>
  <si>
    <t xml:space="preserve">only tr usage</t>
  </si>
  <si>
    <t xml:space="preserve"> jump</t>
  </si>
  <si>
    <t xml:space="preserve">jump, rush </t>
  </si>
  <si>
    <r>
      <rPr>
        <i val="true"/>
        <sz val="16"/>
        <color theme="1"/>
        <rFont val="Arial"/>
        <family val="0"/>
        <charset val="1"/>
      </rPr>
      <t xml:space="preserve">р. </t>
    </r>
    <r>
      <rPr>
        <b val="true"/>
        <i val="true"/>
        <sz val="16"/>
        <color theme="1"/>
        <rFont val="Arial"/>
        <family val="0"/>
        <charset val="1"/>
      </rPr>
      <t xml:space="preserve">ziktow</t>
    </r>
    <r>
      <rPr>
        <i val="true"/>
        <sz val="16"/>
        <color theme="1"/>
        <rFont val="Arial"/>
        <family val="0"/>
        <charset val="1"/>
      </rPr>
      <t xml:space="preserve"> х. zæktow</t>
    </r>
  </si>
  <si>
    <t xml:space="preserve">CHECK (impersonal?)</t>
  </si>
  <si>
    <t xml:space="preserve">fall, get in, выпасть, достаться</t>
  </si>
  <si>
    <t xml:space="preserve">only as light verb (no meaning?), clitic</t>
  </si>
  <si>
    <r>
      <rPr>
        <sz val="14"/>
        <color theme="1"/>
        <rFont val="Charis SIL"/>
        <family val="0"/>
        <charset val="1"/>
      </rPr>
      <t xml:space="preserve">obs (preserved as complex verb </t>
    </r>
    <r>
      <rPr>
        <i val="true"/>
        <sz val="14"/>
        <color theme="1"/>
        <rFont val="Charis SIL"/>
        <family val="0"/>
        <charset val="1"/>
      </rPr>
      <t xml:space="preserve">raqs čīdow </t>
    </r>
    <r>
      <rPr>
        <sz val="14"/>
        <color theme="1"/>
        <rFont val="Charis SIL"/>
        <family val="0"/>
        <charset val="1"/>
      </rPr>
      <t xml:space="preserve">'dance do'</t>
    </r>
  </si>
  <si>
    <r>
      <rPr>
        <sz val="14"/>
        <color theme="1"/>
        <rFont val="Charis SIL"/>
        <family val="0"/>
        <charset val="1"/>
      </rPr>
      <t xml:space="preserve">obs (preserved as a noun </t>
    </r>
    <r>
      <rPr>
        <i val="true"/>
        <sz val="14"/>
        <color theme="1"/>
        <rFont val="Charis SIL"/>
        <family val="0"/>
        <charset val="1"/>
      </rPr>
      <t xml:space="preserve">tirangast</t>
    </r>
    <r>
      <rPr>
        <sz val="14"/>
        <color theme="1"/>
        <rFont val="Charis SIL"/>
        <family val="0"/>
        <charset val="1"/>
      </rPr>
      <t xml:space="preserve"> 'ringing', complex verb </t>
    </r>
    <r>
      <rPr>
        <i val="true"/>
        <sz val="14"/>
        <color theme="1"/>
        <rFont val="Charis SIL"/>
        <family val="0"/>
        <charset val="1"/>
      </rPr>
      <t xml:space="preserve">tirangast čīdow</t>
    </r>
    <r>
      <rPr>
        <sz val="14"/>
        <color theme="1"/>
        <rFont val="Charis SIL"/>
        <family val="0"/>
        <charset val="1"/>
      </rPr>
      <t xml:space="preserve"> 'ringing do')</t>
    </r>
  </si>
  <si>
    <r>
      <rPr>
        <i val="true"/>
        <sz val="14"/>
        <color theme="1"/>
        <rFont val="Charis SIL"/>
        <family val="0"/>
        <charset val="1"/>
      </rPr>
      <t xml:space="preserve">niweδdow (niwix̌tōw) / </t>
    </r>
    <r>
      <rPr>
        <b val="true"/>
        <i val="true"/>
        <sz val="14"/>
        <color theme="1"/>
        <rFont val="Charis SIL"/>
        <family val="0"/>
        <charset val="1"/>
      </rPr>
      <t xml:space="preserve">niwezdow</t>
    </r>
  </si>
  <si>
    <r>
      <rPr>
        <i val="true"/>
        <sz val="14"/>
        <color theme="1"/>
        <rFont val="Charis SIL"/>
        <family val="0"/>
        <charset val="1"/>
      </rPr>
      <t xml:space="preserve">р. parɣēstōw parɣīntōw х. </t>
    </r>
    <r>
      <rPr>
        <b val="true"/>
        <i val="true"/>
        <sz val="14"/>
        <color theme="1"/>
        <rFont val="Charis SIL"/>
        <family val="0"/>
        <charset val="1"/>
      </rPr>
      <t xml:space="preserve">parɣistōw</t>
    </r>
  </si>
  <si>
    <r>
      <rPr>
        <i val="true"/>
        <sz val="14"/>
        <color theme="1"/>
        <rFont val="Charis SIL"/>
        <family val="0"/>
        <charset val="1"/>
      </rPr>
      <t xml:space="preserve">paδāvdōw </t>
    </r>
    <r>
      <rPr>
        <b val="true"/>
        <i val="true"/>
        <sz val="14"/>
        <color theme="1"/>
        <rFont val="Charis SIL"/>
        <family val="0"/>
        <charset val="1"/>
      </rPr>
      <t xml:space="preserve">раδafstōw</t>
    </r>
  </si>
  <si>
    <r>
      <rPr>
        <i val="true"/>
        <sz val="14"/>
        <color theme="1"/>
        <rFont val="Charis SIL"/>
        <family val="0"/>
        <charset val="1"/>
      </rPr>
      <t xml:space="preserve">рх. </t>
    </r>
    <r>
      <rPr>
        <b val="true"/>
        <i val="true"/>
        <sz val="14"/>
        <color theme="1"/>
        <rFont val="Charis SIL"/>
        <family val="0"/>
        <charset val="1"/>
      </rPr>
      <t xml:space="preserve">racēstōw</t>
    </r>
    <r>
      <rPr>
        <i val="true"/>
        <sz val="14"/>
        <color theme="1"/>
        <rFont val="Charis SIL"/>
        <family val="0"/>
        <charset val="1"/>
      </rPr>
      <t xml:space="preserve">;  </t>
    </r>
    <r>
      <rPr>
        <b val="true"/>
        <i val="true"/>
        <sz val="14"/>
        <color theme="1"/>
        <rFont val="Charis SIL"/>
        <family val="0"/>
        <charset val="1"/>
      </rPr>
      <t xml:space="preserve">recustōw</t>
    </r>
  </si>
  <si>
    <r>
      <rPr>
        <i val="true"/>
        <sz val="14"/>
        <color theme="1"/>
        <rFont val="Charis SIL"/>
        <family val="0"/>
        <charset val="1"/>
      </rPr>
      <t xml:space="preserve">р. </t>
    </r>
    <r>
      <rPr>
        <b val="true"/>
        <i val="true"/>
        <sz val="14"/>
        <color theme="1"/>
        <rFont val="Charis SIL"/>
        <family val="0"/>
        <charset val="1"/>
      </rPr>
      <t xml:space="preserve">xīrtow</t>
    </r>
    <r>
      <rPr>
        <i val="true"/>
        <sz val="14"/>
        <color theme="1"/>
        <rFont val="Charis SIL"/>
        <family val="0"/>
        <charset val="1"/>
      </rPr>
      <t xml:space="preserve"> х. xirdow</t>
    </r>
  </si>
  <si>
    <r>
      <rPr>
        <sz val="15"/>
        <color theme="1"/>
        <rFont val="Times New Roman"/>
        <family val="0"/>
        <charset val="1"/>
      </rPr>
      <t xml:space="preserve">попасть, </t>
    </r>
    <r>
      <rPr>
        <b val="true"/>
        <sz val="15"/>
        <color theme="1"/>
        <rFont val="Times New Roman"/>
        <family val="0"/>
        <charset val="1"/>
      </rPr>
      <t xml:space="preserve">задеть</t>
    </r>
    <r>
      <rPr>
        <sz val="15"/>
        <color theme="1"/>
        <rFont val="Times New Roman"/>
        <family val="0"/>
        <charset val="1"/>
      </rPr>
      <t xml:space="preserve">, угодить (во что-нибудь)</t>
    </r>
  </si>
  <si>
    <t xml:space="preserve">baftow</t>
  </si>
  <si>
    <r>
      <rPr>
        <i val="true"/>
        <sz val="14"/>
        <color theme="1"/>
        <rFont val="Charis SIL"/>
        <family val="0"/>
        <charset val="1"/>
      </rPr>
      <t xml:space="preserve">рх. cirivdōw / </t>
    </r>
    <r>
      <rPr>
        <b val="true"/>
        <i val="true"/>
        <sz val="14"/>
        <color theme="1"/>
        <rFont val="Charis SIL"/>
        <family val="0"/>
        <charset val="1"/>
      </rPr>
      <t xml:space="preserve">ciravdow</t>
    </r>
  </si>
  <si>
    <r>
      <rPr>
        <b val="true"/>
        <i val="true"/>
        <sz val="14"/>
        <color theme="1"/>
        <rFont val="Charis SIL"/>
        <family val="0"/>
        <charset val="1"/>
      </rPr>
      <t xml:space="preserve">nawfedow</t>
    </r>
    <r>
      <rPr>
        <i val="true"/>
        <sz val="14"/>
        <color theme="1"/>
        <rFont val="Charis SIL"/>
        <family val="0"/>
        <charset val="1"/>
      </rPr>
      <t xml:space="preserve"> х. nawfīdow</t>
    </r>
  </si>
  <si>
    <r>
      <rPr>
        <b val="true"/>
        <i val="true"/>
        <sz val="14"/>
        <color theme="1"/>
        <rFont val="Charis SIL"/>
        <family val="0"/>
        <charset val="1"/>
      </rPr>
      <t xml:space="preserve">niδāvdōw</t>
    </r>
    <r>
      <rPr>
        <i val="true"/>
        <sz val="14"/>
        <color theme="1"/>
        <rFont val="Charis SIL"/>
        <family val="0"/>
        <charset val="1"/>
      </rPr>
      <t xml:space="preserve"> х. </t>
    </r>
    <r>
      <rPr>
        <b val="true"/>
        <i val="true"/>
        <sz val="14"/>
        <color theme="1"/>
        <rFont val="Charis SIL"/>
        <family val="0"/>
        <charset val="1"/>
      </rPr>
      <t xml:space="preserve">niδafstōw</t>
    </r>
  </si>
  <si>
    <r>
      <rPr>
        <i val="true"/>
        <sz val="14"/>
        <color theme="1"/>
        <rFont val="Charis SIL"/>
        <family val="0"/>
        <charset val="1"/>
      </rPr>
      <t xml:space="preserve">х. fildōw / rsh </t>
    </r>
    <r>
      <rPr>
        <b val="true"/>
        <i val="true"/>
        <sz val="14"/>
        <color theme="1"/>
        <rFont val="Charis SIL"/>
        <family val="0"/>
        <charset val="1"/>
      </rPr>
      <t xml:space="preserve">filtow</t>
    </r>
  </si>
  <si>
    <r>
      <rPr>
        <sz val="14"/>
        <color theme="1"/>
        <rFont val="Charis SIL"/>
        <family val="0"/>
        <charset val="1"/>
      </rPr>
      <t xml:space="preserve">obs (only as part of complex verb </t>
    </r>
    <r>
      <rPr>
        <i val="true"/>
        <sz val="14"/>
        <color theme="1"/>
        <rFont val="Charis SIL"/>
        <family val="0"/>
        <charset val="1"/>
      </rPr>
      <t xml:space="preserve">piršak δedow</t>
    </r>
    <r>
      <rPr>
        <sz val="14"/>
        <color theme="1"/>
        <rFont val="Charis SIL"/>
        <family val="0"/>
        <charset val="1"/>
      </rPr>
      <t xml:space="preserve">)</t>
    </r>
  </si>
  <si>
    <r>
      <rPr>
        <i val="true"/>
        <sz val="14"/>
        <color theme="1"/>
        <rFont val="Charis SIL"/>
        <family val="0"/>
        <charset val="1"/>
      </rPr>
      <t xml:space="preserve">р. </t>
    </r>
    <r>
      <rPr>
        <b val="true"/>
        <i val="true"/>
        <sz val="14"/>
        <color theme="1"/>
        <rFont val="Charis SIL"/>
        <family val="0"/>
        <charset val="1"/>
      </rPr>
      <t xml:space="preserve">ziktow</t>
    </r>
    <r>
      <rPr>
        <i val="true"/>
        <sz val="14"/>
        <color theme="1"/>
        <rFont val="Charis SIL"/>
        <family val="0"/>
        <charset val="1"/>
      </rPr>
      <t xml:space="preserve"> х. zæktow</t>
    </r>
  </si>
  <si>
    <r>
      <rPr>
        <i val="true"/>
        <sz val="14"/>
        <color theme="1"/>
        <rFont val="Charis SIL"/>
        <family val="0"/>
        <charset val="1"/>
      </rPr>
      <t xml:space="preserve">р. </t>
    </r>
    <r>
      <rPr>
        <b val="true"/>
        <i val="true"/>
        <sz val="14"/>
        <color theme="1"/>
        <rFont val="Charis SIL"/>
        <family val="0"/>
        <charset val="1"/>
      </rPr>
      <t xml:space="preserve">čēx̌tōw</t>
    </r>
    <r>
      <rPr>
        <i val="true"/>
        <sz val="14"/>
        <color theme="1"/>
        <rFont val="Charis SIL"/>
        <family val="0"/>
        <charset val="1"/>
      </rPr>
      <t xml:space="preserve"> х. čīx̌tōw</t>
    </r>
  </si>
  <si>
    <r>
      <rPr>
        <i val="true"/>
        <sz val="14"/>
        <color theme="1"/>
        <rFont val="Charis SIL"/>
        <family val="0"/>
        <charset val="1"/>
      </rPr>
      <t xml:space="preserve">х. firæptōw rsh </t>
    </r>
    <r>
      <rPr>
        <b val="true"/>
        <i val="true"/>
        <sz val="14"/>
        <color theme="1"/>
        <rFont val="Charis SIL"/>
        <family val="0"/>
        <charset val="1"/>
      </rPr>
      <t xml:space="preserve">fireptow</t>
    </r>
  </si>
  <si>
    <r>
      <rPr>
        <i val="true"/>
        <sz val="14"/>
        <color theme="1"/>
        <rFont val="Charis SIL"/>
        <family val="0"/>
        <charset val="1"/>
      </rPr>
      <t xml:space="preserve">р. </t>
    </r>
    <r>
      <rPr>
        <b val="true"/>
        <i val="true"/>
        <sz val="14"/>
        <color theme="1"/>
        <rFont val="Charis SIL"/>
        <family val="0"/>
        <charset val="1"/>
      </rPr>
      <t xml:space="preserve">nēstow</t>
    </r>
    <r>
      <rPr>
        <i val="true"/>
        <sz val="14"/>
        <color theme="1"/>
        <rFont val="Charis SIL"/>
        <family val="0"/>
        <charset val="1"/>
      </rPr>
      <t xml:space="preserve"> х. nīstōw</t>
    </r>
  </si>
  <si>
    <r>
      <rPr>
        <b val="true"/>
        <i val="true"/>
        <sz val="14"/>
        <color theme="1"/>
        <rFont val="Charis SIL"/>
        <family val="0"/>
        <charset val="1"/>
      </rPr>
      <t xml:space="preserve">pextōw</t>
    </r>
    <r>
      <rPr>
        <i val="true"/>
        <sz val="14"/>
        <color theme="1"/>
        <rFont val="Charis SIL"/>
        <family val="0"/>
        <charset val="1"/>
      </rPr>
      <t xml:space="preserve">; pæxtōw</t>
    </r>
  </si>
  <si>
    <r>
      <rPr>
        <i val="true"/>
        <sz val="14"/>
        <color theme="1"/>
        <rFont val="Charis SIL"/>
        <family val="0"/>
        <charset val="1"/>
      </rPr>
      <t xml:space="preserve">р. </t>
    </r>
    <r>
      <rPr>
        <b val="true"/>
        <i val="true"/>
        <sz val="14"/>
        <color theme="1"/>
        <rFont val="Charis SIL"/>
        <family val="0"/>
        <charset val="1"/>
      </rPr>
      <t xml:space="preserve">raydōw</t>
    </r>
    <r>
      <rPr>
        <i val="true"/>
        <sz val="14"/>
        <color theme="1"/>
        <rFont val="Charis SIL"/>
        <family val="0"/>
        <charset val="1"/>
      </rPr>
      <t xml:space="preserve"> х. rīdōw</t>
    </r>
  </si>
  <si>
    <r>
      <rPr>
        <i val="true"/>
        <sz val="14"/>
        <color theme="1"/>
        <rFont val="Charis SIL"/>
        <family val="0"/>
        <charset val="1"/>
      </rPr>
      <t xml:space="preserve">х. sifædōw р. </t>
    </r>
    <r>
      <rPr>
        <b val="true"/>
        <i val="true"/>
        <sz val="14"/>
        <color theme="1"/>
        <rFont val="Charis SIL"/>
        <family val="0"/>
        <charset val="1"/>
      </rPr>
      <t xml:space="preserve">sifēdōw</t>
    </r>
  </si>
  <si>
    <r>
      <rPr>
        <sz val="15"/>
        <color theme="1"/>
        <rFont val="Times New Roman"/>
        <family val="0"/>
        <charset val="1"/>
      </rPr>
      <t xml:space="preserve">дымить (нет) / </t>
    </r>
    <r>
      <rPr>
        <b val="true"/>
        <sz val="15"/>
        <color theme="1"/>
        <rFont val="Times New Roman"/>
        <family val="0"/>
        <charset val="1"/>
      </rPr>
      <t xml:space="preserve">сильно пахнуть, вонять / докапываться, придираться</t>
    </r>
  </si>
  <si>
    <r>
      <rPr>
        <i val="true"/>
        <sz val="14"/>
        <color theme="1"/>
        <rFont val="Charis SIL"/>
        <family val="0"/>
        <charset val="1"/>
      </rPr>
      <t xml:space="preserve">х. wæx̌tōw р. </t>
    </r>
    <r>
      <rPr>
        <b val="true"/>
        <i val="true"/>
        <sz val="14"/>
        <color theme="1"/>
        <rFont val="Charis SIL"/>
        <family val="0"/>
        <charset val="1"/>
      </rPr>
      <t xml:space="preserve">wēx̌tōw</t>
    </r>
  </si>
  <si>
    <r>
      <rPr>
        <i val="true"/>
        <sz val="14"/>
        <color theme="1"/>
        <rFont val="Charis SIL"/>
        <family val="0"/>
        <charset val="1"/>
      </rPr>
      <t xml:space="preserve">х. x̌icǽdōw р. </t>
    </r>
    <r>
      <rPr>
        <b val="true"/>
        <i val="true"/>
        <sz val="14"/>
        <color theme="1"/>
        <rFont val="Charis SIL"/>
        <family val="0"/>
        <charset val="1"/>
      </rPr>
      <t xml:space="preserve">x̌icēdōw</t>
    </r>
  </si>
  <si>
    <t xml:space="preserve">ASAD (p.c)</t>
  </si>
  <si>
    <r>
      <rPr>
        <i val="true"/>
        <sz val="14"/>
        <color theme="1"/>
        <rFont val="Charis SIL"/>
        <family val="0"/>
        <charset val="1"/>
      </rPr>
      <t xml:space="preserve">х. x̌ičīftōw р. </t>
    </r>
    <r>
      <rPr>
        <b val="true"/>
        <i val="true"/>
        <sz val="14"/>
        <color theme="1"/>
        <rFont val="Charis SIL"/>
        <family val="0"/>
        <charset val="1"/>
      </rPr>
      <t xml:space="preserve">x̌ičeftōw</t>
    </r>
  </si>
  <si>
    <r>
      <rPr>
        <sz val="14"/>
        <color theme="1"/>
        <rFont val="Charis SIL"/>
        <family val="0"/>
        <charset val="1"/>
      </rPr>
      <t xml:space="preserve">3, # (Madina - better complex verb </t>
    </r>
    <r>
      <rPr>
        <i val="true"/>
        <sz val="14"/>
        <color theme="1"/>
        <rFont val="Charis SIL"/>
        <family val="0"/>
        <charset val="1"/>
      </rPr>
      <t xml:space="preserve">gul čīdow</t>
    </r>
    <r>
      <rPr>
        <sz val="14"/>
        <color theme="1"/>
        <rFont val="Charis SIL"/>
        <family val="0"/>
        <charset val="1"/>
      </rPr>
      <t xml:space="preserve"> 'flower do')</t>
    </r>
  </si>
  <si>
    <r>
      <rPr>
        <sz val="14"/>
        <color theme="1"/>
        <rFont val="Charis SIL"/>
        <family val="0"/>
        <charset val="1"/>
      </rPr>
      <t xml:space="preserve">obs (preserved as a noun </t>
    </r>
    <r>
      <rPr>
        <i val="true"/>
        <sz val="14"/>
        <color theme="1"/>
        <rFont val="Charis SIL"/>
        <family val="0"/>
        <charset val="1"/>
      </rPr>
      <t xml:space="preserve">ǰirangast</t>
    </r>
    <r>
      <rPr>
        <sz val="14"/>
        <color theme="1"/>
        <rFont val="Charis SIL"/>
        <family val="0"/>
        <charset val="1"/>
      </rPr>
      <t xml:space="preserve"> 'ringing', complex verb </t>
    </r>
    <r>
      <rPr>
        <i val="true"/>
        <sz val="14"/>
        <color theme="1"/>
        <rFont val="Charis SIL"/>
        <family val="0"/>
        <charset val="1"/>
      </rPr>
      <t xml:space="preserve">ǰirangast čīdow</t>
    </r>
    <r>
      <rPr>
        <sz val="14"/>
        <color theme="1"/>
        <rFont val="Charis SIL"/>
        <family val="0"/>
        <charset val="1"/>
      </rPr>
      <t xml:space="preserve">)</t>
    </r>
  </si>
  <si>
    <t xml:space="preserve">non-rushani forms</t>
  </si>
  <si>
    <t xml:space="preserve">RSH source (dict/speaker)</t>
  </si>
  <si>
    <t xml:space="preserve">Rushani verbs latin</t>
  </si>
  <si>
    <t xml:space="preserve">meaning</t>
  </si>
  <si>
    <t xml:space="preserve">Transitivity (3sg =i)</t>
  </si>
  <si>
    <t xml:space="preserve">Transitivity (oblique S)</t>
  </si>
  <si>
    <t xml:space="preserve">_=3, 45</t>
  </si>
  <si>
    <t xml:space="preserve">_=2, 45</t>
  </si>
  <si>
    <t xml:space="preserve">лежать (о животных) / R: лениться</t>
  </si>
  <si>
    <t xml:space="preserve">сниться, грезиться во сне; болтать, наговаривать (на кого-л)</t>
  </si>
  <si>
    <t xml:space="preserve">biδāvdōw</t>
  </si>
  <si>
    <t xml:space="preserve">only tr usage biδemtōw</t>
  </si>
  <si>
    <t xml:space="preserve">beɣdōw</t>
  </si>
  <si>
    <t xml:space="preserve">чавкать хлюпать по грязи</t>
  </si>
  <si>
    <t xml:space="preserve">р. čemtōw х. čæmtow</t>
  </si>
  <si>
    <t xml:space="preserve">_=2, 3</t>
  </si>
  <si>
    <t xml:space="preserve">рх. cirivdōw</t>
  </si>
  <si>
    <t xml:space="preserve">р. čēx̌tōw х. čīx̌tōw</t>
  </si>
  <si>
    <t xml:space="preserve">dām δedōw</t>
  </si>
  <si>
    <t xml:space="preserve">only tr counterpart diviх̌tōw</t>
  </si>
  <si>
    <t xml:space="preserve">rsh filtow; х. fildōw</t>
  </si>
  <si>
    <t xml:space="preserve">fičtōw, fistōw</t>
  </si>
  <si>
    <t xml:space="preserve">rsh fireptow; х. firæptōw</t>
  </si>
  <si>
    <t xml:space="preserve">sniff, blow nose</t>
  </si>
  <si>
    <t xml:space="preserve">Mehrangiz</t>
  </si>
  <si>
    <t xml:space="preserve">нравиться</t>
  </si>
  <si>
    <t xml:space="preserve">fūštōw</t>
  </si>
  <si>
    <t xml:space="preserve">обращаться, превращаться</t>
  </si>
  <si>
    <t xml:space="preserve">обратиться (к кому-то)</t>
  </si>
  <si>
    <t xml:space="preserve">ɣ̌alentōw</t>
  </si>
  <si>
    <t xml:space="preserve">creak, ?chew (making sounds)</t>
  </si>
  <si>
    <t xml:space="preserve">_=120</t>
  </si>
  <si>
    <t xml:space="preserve">_=119</t>
  </si>
  <si>
    <t xml:space="preserve">_=152</t>
  </si>
  <si>
    <t xml:space="preserve">_=146</t>
  </si>
  <si>
    <t xml:space="preserve">māwtōw</t>
  </si>
  <si>
    <t xml:space="preserve">х. nawžædōw р. nawžēdōw</t>
  </si>
  <si>
    <t xml:space="preserve">nawfedow х. nawfīdow</t>
  </si>
  <si>
    <t xml:space="preserve">вращаться (inanim)</t>
  </si>
  <si>
    <t xml:space="preserve">гулять (нег.), шляться</t>
  </si>
  <si>
    <t xml:space="preserve">х. nimēdōw р. nimēytōw</t>
  </si>
  <si>
    <t xml:space="preserve">р. nēst х. nīstōw</t>
  </si>
  <si>
    <r>
      <rPr>
        <i val="true"/>
        <sz val="16"/>
        <color theme="1"/>
        <rFont val="Arial"/>
        <family val="0"/>
        <charset val="1"/>
      </rPr>
      <t xml:space="preserve">niweδdow (niwix̌tōw), </t>
    </r>
    <r>
      <rPr>
        <b val="true"/>
        <i val="true"/>
        <sz val="16"/>
        <color theme="1"/>
        <rFont val="Arial"/>
        <family val="0"/>
        <charset val="1"/>
      </rPr>
      <t xml:space="preserve">niwezdow</t>
    </r>
  </si>
  <si>
    <t xml:space="preserve">Mehrangiz: ругаться</t>
  </si>
  <si>
    <t xml:space="preserve">стонать, стенать</t>
  </si>
  <si>
    <t xml:space="preserve">устраивать, делать, поступать / 1) take care (of someone); 2) work, do (smth);</t>
  </si>
  <si>
    <t xml:space="preserve">р. parɣēstōw parɣīntōw х. parɣistōw</t>
  </si>
  <si>
    <t xml:space="preserve">pæxtōw</t>
  </si>
  <si>
    <t xml:space="preserve">про человека: устать (от чего-то)</t>
  </si>
  <si>
    <t xml:space="preserve">only tr counterpart pišewdōw</t>
  </si>
  <si>
    <t xml:space="preserve">сгореть/сгореть со стыда/ от любви</t>
  </si>
  <si>
    <t xml:space="preserve">приставать (о человеке) 3) драться, сцепляться 4) начинать, приступать</t>
  </si>
  <si>
    <t xml:space="preserve">р. raydōw х. rīdōw</t>
  </si>
  <si>
    <t xml:space="preserve">х. sifædōw р. sifēdōw</t>
  </si>
  <si>
    <t xml:space="preserve">šix̌tōw</t>
  </si>
  <si>
    <t xml:space="preserve">испражняться</t>
  </si>
  <si>
    <t xml:space="preserve">женск. перф. и инфин. к гл. tē(y):tuyd идти</t>
  </si>
  <si>
    <t xml:space="preserve">дымить (нет); сильно пахнуть, вонять</t>
  </si>
  <si>
    <t xml:space="preserve">докапываться, придираться (=264)</t>
  </si>
  <si>
    <t xml:space="preserve">_=264?</t>
  </si>
  <si>
    <t xml:space="preserve">tůɣ̌dōw</t>
  </si>
  <si>
    <t xml:space="preserve">_=283, 294</t>
  </si>
  <si>
    <t xml:space="preserve">_=274, 294</t>
  </si>
  <si>
    <t xml:space="preserve">bad context (inanim</t>
  </si>
  <si>
    <t xml:space="preserve">кипеть; вариться</t>
  </si>
  <si>
    <t xml:space="preserve">шевелиться; возиться; баловаться; бегать, носиться</t>
  </si>
  <si>
    <t xml:space="preserve">_+мыться</t>
  </si>
  <si>
    <t xml:space="preserve">_=282</t>
  </si>
  <si>
    <t xml:space="preserve">х. x̌icǽdōw р. x̌icēdōw</t>
  </si>
  <si>
    <t xml:space="preserve">х. x̌ičīftōw р. x̌ičīftōw</t>
  </si>
  <si>
    <t xml:space="preserve">р. xīrtow х. xirdow</t>
  </si>
  <si>
    <t xml:space="preserve">прыгать, отваливаться, убегать</t>
  </si>
  <si>
    <t xml:space="preserve">р. ziktow х. zæktow</t>
  </si>
  <si>
    <t xml:space="preserve">инфин. гл. δāδ:δū̊d давать, бить и гл. δay:δū̊d падать</t>
  </si>
  <si>
    <t xml:space="preserve">var_anim</t>
  </si>
  <si>
    <t xml:space="preserve">(Сафина стояла на другой стороне реки) Я добралась до Сафины</t>
  </si>
  <si>
    <t xml:space="preserve">Saida mis tar Safina xiz az um daryo nawžad xu firept / i+</t>
  </si>
  <si>
    <t xml:space="preserve">azum tar um xez xu firept / mu tar um xiz xu firept / mu firept tar um xiz</t>
  </si>
  <si>
    <t xml:space="preserve">(- ты хочешь еще детей?) - Мне и одного ребенка хватает</t>
  </si>
  <si>
    <t xml:space="preserve">var_is</t>
  </si>
  <si>
    <t xml:space="preserve">sifidōw</t>
  </si>
  <si>
    <t xml:space="preserve">моя сестра залезла на дерево, и я тоже залезла</t>
  </si>
  <si>
    <t xml:space="preserve">mu yax pa deraxt sifad badum az mis um dam-ti sifad / i+ </t>
  </si>
  <si>
    <t xml:space="preserve">моя сестра спустилась с дерева, и я тоже </t>
  </si>
  <si>
    <t xml:space="preserve">mu yax az derax-ti xavd azum mis um dam-te xavd / i+ mu*</t>
  </si>
  <si>
    <t xml:space="preserve">wextow</t>
  </si>
  <si>
    <t xml:space="preserve">Яблоко упало Маджиду на голову</t>
  </si>
  <si>
    <t xml:space="preserve">mawn az derax-ti wext maǰid kolandi / i+ / ya az deraxt wext / i+</t>
  </si>
  <si>
    <t xml:space="preserve">mu*</t>
  </si>
  <si>
    <t xml:space="preserve">var_adv</t>
  </si>
  <si>
    <t xml:space="preserve">Саида летом была в Душанбе</t>
  </si>
  <si>
    <t xml:space="preserve">Saida tobeston ar Dušanbe vid / i*</t>
  </si>
  <si>
    <t xml:space="preserve">_Твой мотоцикл сломался?-  Нет, моя машина сломалась</t>
  </si>
  <si>
    <t xml:space="preserve">ta motocikl viruxto? -nā mu mošin viruxt / i* (иначе кто-то)</t>
  </si>
  <si>
    <t xml:space="preserve">х̌evdōw</t>
  </si>
  <si>
    <t xml:space="preserve">Я спала только три часа</t>
  </si>
  <si>
    <t xml:space="preserve">azum х̌ovd faqat aray soat / mu*</t>
  </si>
  <si>
    <t xml:space="preserve">var_is_contr</t>
  </si>
  <si>
    <t xml:space="preserve">Это твоя сестра прогуляла уроки? Нет, это я прогуляла уроки</t>
  </si>
  <si>
    <t xml:space="preserve">id ta yax az dast zibado? - nā idum az az dast zibad / mu*</t>
  </si>
  <si>
    <t xml:space="preserve">wextow / gaxtow</t>
  </si>
  <si>
    <t xml:space="preserve"> В школе дети поранились. Девочка упала с дерева, а мальчик подвернул ногу.</t>
  </si>
  <si>
    <t xml:space="preserve">tar maktaband ɣavričen zaran xu ču. Ya ɣac az deraxti wext at way ɣaδayā way poθ gaх̌t  </t>
  </si>
  <si>
    <t xml:space="preserve">weх̌tōw</t>
  </si>
  <si>
    <t xml:space="preserve">Кто это упал с дерева? Вот эта девочка упала с дерева</t>
  </si>
  <si>
    <t xml:space="preserve">čay az um deraxti wext? Ima ikim ɣacak azamandi az deraxti wext </t>
  </si>
  <si>
    <t xml:space="preserve">Это твоя сестра упала с дерева? Нет, это я упала с дерева.</t>
  </si>
  <si>
    <t xml:space="preserve">yid ta yax az deraxti wexto? Nā idum az wext az deraxti</t>
  </si>
  <si>
    <t xml:space="preserve">nestōw</t>
  </si>
  <si>
    <t xml:space="preserve">Сафина ждала Саиду</t>
  </si>
  <si>
    <t xml:space="preserve">Safina pa Saida nāst / i+</t>
  </si>
  <si>
    <t xml:space="preserve">azum nāst pa Saida / mu*</t>
  </si>
  <si>
    <t xml:space="preserve">Собака набросилась на еду</t>
  </si>
  <si>
    <t xml:space="preserve">ya kudak way awqot te firept / i+ </t>
  </si>
  <si>
    <t xml:space="preserve"> тонуть - полено, ребенок</t>
  </si>
  <si>
    <t xml:space="preserve">ya put nāst / ya balon nāst / i+</t>
  </si>
  <si>
    <t xml:space="preserve">Karamšo ar х̌ac ɣut nāst  / i*</t>
  </si>
  <si>
    <t xml:space="preserve">Я села рядом с Мадиной</t>
  </si>
  <si>
    <t xml:space="preserve">azum Madina pas palow nāst / mu?*</t>
  </si>
  <si>
    <t xml:space="preserve">xavdow</t>
  </si>
  <si>
    <t xml:space="preserve">я спустилась с горы за час</t>
  </si>
  <si>
    <t xml:space="preserve">azum az ku yi soat-ti xāvd / mu*</t>
  </si>
  <si>
    <t xml:space="preserve">rinēx̌tōw</t>
  </si>
  <si>
    <t xml:space="preserve">забывать</t>
  </si>
  <si>
    <t xml:space="preserve">Шодихон забыл (про) Сафину</t>
  </si>
  <si>
    <t xml:space="preserve">Shodihon az Safina rinuх̌t  / Shodihon-i az Safina rinuх̌t /+ Shodihon-i Safina rinuх̌t</t>
  </si>
  <si>
    <t xml:space="preserve">tr/bi</t>
  </si>
  <si>
    <t xml:space="preserve">azum az Safina rinuх̌t / +mu</t>
  </si>
  <si>
    <t xml:space="preserve">Shodihon-i az Safina rinoxt / +Shodihon-i Safina rinoxt</t>
  </si>
  <si>
    <t xml:space="preserve">δiktōw</t>
  </si>
  <si>
    <t xml:space="preserve">вылизывать пальцем</t>
  </si>
  <si>
    <t xml:space="preserve">Кошка вылизала всю тарелку</t>
  </si>
  <si>
    <t xml:space="preserve">Ya piš-i um tarelka fukaθ δikt</t>
  </si>
  <si>
    <t xml:space="preserve">ya pišak-i xu tarelka δikt / </t>
  </si>
  <si>
    <t xml:space="preserve">mu um tarelka δikt</t>
  </si>
  <si>
    <t xml:space="preserve">Кто засмеялся? - Я засмеялась</t>
  </si>
  <si>
    <t xml:space="preserve">čay šint? - azum šint / mu šint</t>
  </si>
  <si>
    <t xml:space="preserve">mu šīnt </t>
  </si>
  <si>
    <t xml:space="preserve">waδan šīntat azum mis šīnt? </t>
  </si>
  <si>
    <t xml:space="preserve">Это Сафина смеялась? Нет, это я смеялась</t>
  </si>
  <si>
    <t xml:space="preserve">day Safina šint - dayom az šīnt / mu</t>
  </si>
  <si>
    <t xml:space="preserve">idi Safina šint? - na, azum šīnt</t>
  </si>
  <si>
    <t xml:space="preserve">белье висело на веревке</t>
  </si>
  <si>
    <t xml:space="preserve">Ya loq(-i) vax-ti laqt</t>
  </si>
  <si>
    <t xml:space="preserve">ya-yi vax-ti laqt / *way</t>
  </si>
  <si>
    <t xml:space="preserve">не подходит</t>
  </si>
  <si>
    <t xml:space="preserve">biyo lampočka laqt / biyo-yi+ lampočka laqt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</si>
</sst>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8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"/>
    </font>
    <font>
      <b val="true"/>
      <sz val="14"/>
      <name val="Times New Roman"/>
      <family val="0"/>
      <charset val="1"/>
    </font>
    <font>
      <sz val="14"/>
      <name val="Times New Roman"/>
      <family val="0"/>
      <charset val="1"/>
    </font>
    <font>
      <sz val="11"/>
      <name val="Arial"/>
      <family val="0"/>
      <charset val="1"/>
    </font>
    <font>
      <i val="true"/>
      <sz val="14"/>
      <name val="Times New Roman"/>
      <family val="0"/>
      <charset val="1"/>
    </font>
    <font>
      <b val="true"/>
      <sz val="14"/>
      <color theme="1"/>
      <name val="Times New Roman"/>
      <family val="0"/>
      <charset val="1"/>
    </font>
    <font>
      <sz val="14"/>
      <color theme="1"/>
      <name val="Times New Roman"/>
      <family val="0"/>
      <charset val="1"/>
    </font>
    <font>
      <i val="true"/>
      <sz val="14"/>
      <color theme="1"/>
      <name val="Times New Roman"/>
      <family val="0"/>
      <charset val="1"/>
    </font>
    <font>
      <sz val="14"/>
      <color rgb="FF1F1F1F"/>
      <name val="Times New Roman"/>
      <family val="0"/>
      <charset val="1"/>
    </font>
    <font>
      <sz val="11"/>
      <color theme="1"/>
      <name val="Times New Roman"/>
      <family val="0"/>
      <charset val="1"/>
    </font>
    <font>
      <i val="true"/>
      <sz val="14"/>
      <color rgb="FF212529"/>
      <name val="Times New Roman"/>
      <family val="0"/>
      <charset val="1"/>
    </font>
    <font>
      <sz val="14"/>
      <color rgb="FF222222"/>
      <name val="Times New Roman"/>
      <family val="0"/>
      <charset val="1"/>
    </font>
    <font>
      <sz val="14"/>
      <color rgb="FF000000"/>
      <name val="Times New Roman"/>
      <family val="0"/>
      <charset val="1"/>
    </font>
    <font>
      <sz val="14"/>
      <color rgb="FF212529"/>
      <name val="Times New Roman"/>
      <family val="0"/>
      <charset val="1"/>
    </font>
    <font>
      <sz val="14"/>
      <color rgb="FF0D0D0D"/>
      <name val="Times New Roman"/>
      <family val="0"/>
      <charset val="1"/>
    </font>
    <font>
      <sz val="14"/>
      <color rgb="FFC00000"/>
      <name val="Times New Roman"/>
      <family val="0"/>
      <charset val="1"/>
    </font>
    <font>
      <sz val="14"/>
      <color theme="1"/>
      <name val="Arial"/>
      <family val="0"/>
      <charset val="1"/>
    </font>
    <font>
      <i val="true"/>
      <sz val="14"/>
      <color theme="1"/>
      <name val="Arial"/>
      <family val="0"/>
      <charset val="1"/>
    </font>
    <font>
      <b val="true"/>
      <sz val="14"/>
      <color theme="1"/>
      <name val="Arial"/>
      <family val="0"/>
      <charset val="1"/>
    </font>
    <font>
      <b val="true"/>
      <i val="true"/>
      <sz val="14"/>
      <color theme="1"/>
      <name val="Arial"/>
      <family val="0"/>
      <charset val="1"/>
    </font>
    <font>
      <sz val="14"/>
      <color rgb="FF000000"/>
      <name val="Arial"/>
      <family val="0"/>
      <charset val="1"/>
    </font>
    <font>
      <sz val="14"/>
      <color rgb="FF000000"/>
      <name val="Calibri"/>
      <family val="0"/>
      <charset val="1"/>
    </font>
    <font>
      <i val="true"/>
      <sz val="14"/>
      <color rgb="FF212529"/>
      <name val="Arial"/>
      <family val="0"/>
      <charset val="1"/>
    </font>
    <font>
      <sz val="14"/>
      <color rgb="FFC00000"/>
      <name val="Arial"/>
      <family val="0"/>
      <charset val="1"/>
    </font>
    <font>
      <sz val="14"/>
      <color rgb="FF1F1F1F"/>
      <name val="Arial"/>
      <family val="0"/>
      <charset val="1"/>
    </font>
    <font>
      <i val="true"/>
      <sz val="14"/>
      <color rgb="FF000000"/>
      <name val="Arial"/>
      <family val="0"/>
      <charset val="1"/>
    </font>
    <font>
      <sz val="17"/>
      <color rgb="FF1F1F1F"/>
      <name val="Arial"/>
      <family val="0"/>
      <charset val="1"/>
    </font>
    <font>
      <i val="true"/>
      <sz val="17"/>
      <color theme="1"/>
      <name val="Arial"/>
      <family val="0"/>
      <charset val="1"/>
    </font>
    <font>
      <sz val="17"/>
      <color theme="1"/>
      <name val="Arial"/>
      <family val="0"/>
      <charset val="1"/>
    </font>
    <font>
      <sz val="17"/>
      <color rgb="FF000000"/>
      <name val="Arial"/>
      <family val="0"/>
      <charset val="1"/>
    </font>
    <font>
      <sz val="17"/>
      <color rgb="FF0D0D0D"/>
      <name val="Arial"/>
      <family val="0"/>
      <charset val="1"/>
    </font>
    <font>
      <sz val="17"/>
      <color rgb="FF212529"/>
      <name val="Arial"/>
      <family val="0"/>
      <charset val="1"/>
    </font>
    <font>
      <i val="true"/>
      <sz val="17"/>
      <color rgb="FF212529"/>
      <name val="Arial"/>
      <family val="0"/>
      <charset val="1"/>
    </font>
    <font>
      <sz val="17"/>
      <color rgb="FF222222"/>
      <name val="Arial"/>
      <family val="0"/>
      <charset val="1"/>
    </font>
    <font>
      <b val="true"/>
      <sz val="14"/>
      <color rgb="FF000000"/>
      <name val="Arial"/>
      <family val="0"/>
      <charset val="1"/>
    </font>
    <font>
      <sz val="11"/>
      <color theme="1"/>
      <name val="Arial"/>
      <family val="0"/>
      <charset val="1"/>
    </font>
    <font>
      <b val="true"/>
      <sz val="16"/>
      <color theme="1"/>
      <name val="Times New Roman"/>
      <family val="0"/>
      <charset val="1"/>
    </font>
    <font>
      <b val="true"/>
      <i val="true"/>
      <sz val="16"/>
      <color theme="1"/>
      <name val="Times New Roman"/>
      <family val="0"/>
      <charset val="1"/>
    </font>
    <font>
      <sz val="16"/>
      <color theme="1"/>
      <name val="Times New Roman"/>
      <family val="0"/>
      <charset val="1"/>
    </font>
    <font>
      <sz val="11"/>
      <color theme="1"/>
      <name val="Calibri"/>
      <family val="0"/>
      <charset val="1"/>
    </font>
    <font>
      <i val="true"/>
      <sz val="16"/>
      <color theme="1"/>
      <name val="Times New Roman"/>
      <family val="0"/>
      <charset val="1"/>
    </font>
    <font>
      <sz val="16"/>
      <color rgb="FF1F1F1F"/>
      <name val="Times New Roman"/>
      <family val="0"/>
      <charset val="1"/>
    </font>
    <font>
      <sz val="16"/>
      <color rgb="FF212529"/>
      <name val="Times New Roman"/>
      <family val="0"/>
      <charset val="1"/>
    </font>
    <font>
      <sz val="17"/>
      <color theme="1"/>
      <name val="Times New Roman"/>
      <family val="0"/>
      <charset val="1"/>
    </font>
    <font>
      <i val="true"/>
      <sz val="17"/>
      <color theme="1"/>
      <name val="Times New Roman"/>
      <family val="0"/>
      <charset val="1"/>
    </font>
    <font>
      <sz val="14"/>
      <color rgb="FF1F1F1F"/>
      <name val="Charis SIL"/>
      <family val="0"/>
      <charset val="1"/>
    </font>
    <font>
      <i val="true"/>
      <sz val="14"/>
      <color theme="1"/>
      <name val="Charis SIL"/>
      <family val="0"/>
      <charset val="1"/>
    </font>
    <font>
      <sz val="14"/>
      <color theme="1"/>
      <name val="Charis SIL"/>
      <family val="0"/>
      <charset val="1"/>
    </font>
    <font>
      <sz val="14"/>
      <color rgb="FF000000"/>
      <name val="Charis SIL"/>
      <family val="0"/>
      <charset val="1"/>
    </font>
    <font>
      <sz val="14"/>
      <color rgb="FF212529"/>
      <name val="Charis SIL"/>
      <family val="0"/>
      <charset val="1"/>
    </font>
    <font>
      <b val="true"/>
      <sz val="14"/>
      <color theme="1"/>
      <name val="Charis SIL"/>
      <family val="0"/>
      <charset val="1"/>
    </font>
    <font>
      <b val="true"/>
      <i val="true"/>
      <sz val="14"/>
      <color theme="1"/>
      <name val="Charis SIL"/>
      <family val="0"/>
      <charset val="1"/>
    </font>
    <font>
      <b val="true"/>
      <sz val="12"/>
      <color theme="1"/>
      <name val="Charis SIL"/>
      <family val="0"/>
      <charset val="1"/>
    </font>
    <font>
      <b val="true"/>
      <sz val="11"/>
      <color theme="1"/>
      <name val="Calibri"/>
      <family val="0"/>
      <charset val="1"/>
    </font>
    <font>
      <sz val="12"/>
      <color theme="1"/>
      <name val="Charis SIL"/>
      <family val="0"/>
      <charset val="1"/>
    </font>
    <font>
      <sz val="10"/>
      <color theme="1"/>
      <name val="Arial"/>
      <family val="0"/>
      <charset val="1"/>
    </font>
    <font>
      <sz val="12"/>
      <color rgb="FF000000"/>
      <name val="Charis SIL"/>
      <family val="0"/>
      <charset val="1"/>
    </font>
    <font>
      <i val="true"/>
      <sz val="11"/>
      <color theme="1"/>
      <name val="Calibri"/>
      <family val="0"/>
      <charset val="1"/>
    </font>
    <font>
      <b val="true"/>
      <sz val="16"/>
      <color theme="1"/>
      <name val="Arial"/>
      <family val="0"/>
      <charset val="1"/>
    </font>
    <font>
      <b val="true"/>
      <i val="true"/>
      <sz val="16"/>
      <color theme="1"/>
      <name val="Arial"/>
      <family val="0"/>
      <charset val="1"/>
    </font>
    <font>
      <sz val="16"/>
      <color theme="1"/>
      <name val="Arial"/>
      <family val="0"/>
      <charset val="1"/>
    </font>
    <font>
      <i val="true"/>
      <sz val="16"/>
      <color theme="1"/>
      <name val="Arial"/>
      <family val="0"/>
      <charset val="1"/>
    </font>
    <font>
      <sz val="16"/>
      <color rgb="FF1F1F1F"/>
      <name val="Arial"/>
      <family val="0"/>
      <charset val="1"/>
    </font>
    <font>
      <sz val="16"/>
      <color rgb="FF000000"/>
      <name val="Arial"/>
      <family val="0"/>
      <charset val="1"/>
    </font>
    <font>
      <i val="true"/>
      <sz val="16"/>
      <color rgb="FF212529"/>
      <name val="Arial"/>
      <family val="0"/>
      <charset val="1"/>
    </font>
    <font>
      <sz val="16"/>
      <color rgb="FF0D0D0D"/>
      <name val="Arial"/>
      <family val="0"/>
      <charset val="1"/>
    </font>
    <font>
      <sz val="16"/>
      <color rgb="FFC00000"/>
      <name val="Arial"/>
      <family val="0"/>
      <charset val="1"/>
    </font>
    <font>
      <sz val="16"/>
      <color rgb="FF212529"/>
      <name val="Arial"/>
      <family val="0"/>
      <charset val="1"/>
    </font>
    <font>
      <sz val="16"/>
      <color rgb="FF222222"/>
      <name val="Arial"/>
      <family val="0"/>
      <charset val="1"/>
    </font>
    <font>
      <sz val="15"/>
      <color theme="1"/>
      <name val="Times New Roman"/>
      <family val="0"/>
      <charset val="1"/>
    </font>
    <font>
      <sz val="14"/>
      <color theme="1"/>
      <name val="Calibri"/>
      <family val="0"/>
      <charset val="1"/>
    </font>
    <font>
      <sz val="14"/>
      <color rgb="FFC00000"/>
      <name val="Charis SIL"/>
      <family val="0"/>
      <charset val="1"/>
    </font>
    <font>
      <sz val="12"/>
      <color rgb="FF212529"/>
      <name val="Charis SIL"/>
      <family val="0"/>
      <charset val="1"/>
    </font>
    <font>
      <sz val="14"/>
      <color rgb="FF0D0D0D"/>
      <name val="Charis SIL"/>
      <family val="0"/>
      <charset val="1"/>
    </font>
    <font>
      <b val="true"/>
      <sz val="15"/>
      <color theme="1"/>
      <name val="Times New Roman"/>
      <family val="0"/>
      <charset val="1"/>
    </font>
    <font>
      <i val="true"/>
      <sz val="14"/>
      <color rgb="FF212529"/>
      <name val="Charis SIL"/>
      <family val="0"/>
      <charset val="1"/>
    </font>
    <font>
      <sz val="14"/>
      <color rgb="FF222222"/>
      <name val="Charis SIL"/>
      <family val="0"/>
      <charset val="1"/>
    </font>
  </fonts>
  <fills count="29">
    <fill>
      <patternFill patternType="none"/>
    </fill>
    <fill>
      <patternFill patternType="gray125"/>
    </fill>
    <fill>
      <patternFill patternType="solid">
        <fgColor rgb="FFFFFF00"/>
        <bgColor rgb="FFFFF2CC"/>
      </patternFill>
    </fill>
    <fill>
      <patternFill patternType="solid">
        <fgColor rgb="FFD9D2E9"/>
        <bgColor rgb="FFDBD1F2"/>
      </patternFill>
    </fill>
    <fill>
      <patternFill patternType="solid">
        <fgColor rgb="FFD9EAD3"/>
        <bgColor rgb="FFDCE6F1"/>
      </patternFill>
    </fill>
    <fill>
      <patternFill patternType="solid">
        <fgColor rgb="FFC9DAF8"/>
        <bgColor rgb="FFCFE2F3"/>
      </patternFill>
    </fill>
    <fill>
      <patternFill patternType="solid">
        <fgColor rgb="FFF4CCCC"/>
        <bgColor rgb="FFEAD1DC"/>
      </patternFill>
    </fill>
    <fill>
      <patternFill patternType="solid">
        <fgColor rgb="FFD0E0E3"/>
        <bgColor rgb="FFCFE2F3"/>
      </patternFill>
    </fill>
    <fill>
      <patternFill patternType="solid">
        <fgColor rgb="FFFFFFFF"/>
        <bgColor rgb="FFEBF1DE"/>
      </patternFill>
    </fill>
    <fill>
      <patternFill patternType="solid">
        <fgColor rgb="FFFFF2CC"/>
        <bgColor rgb="FFFDE9D9"/>
      </patternFill>
    </fill>
    <fill>
      <patternFill patternType="solid">
        <fgColor rgb="FFEAD1DC"/>
        <bgColor rgb="FFF4CCCC"/>
      </patternFill>
    </fill>
    <fill>
      <patternFill patternType="solid">
        <fgColor rgb="FFFEE1CC"/>
        <bgColor rgb="FFFCE5CD"/>
      </patternFill>
    </fill>
    <fill>
      <patternFill patternType="solid">
        <fgColor rgb="FFD9F1F3"/>
        <bgColor rgb="FFD9E7FD"/>
      </patternFill>
    </fill>
    <fill>
      <patternFill patternType="solid">
        <fgColor rgb="FFFAD9D6"/>
        <bgColor rgb="FFF2DBDB"/>
      </patternFill>
    </fill>
    <fill>
      <patternFill patternType="solid">
        <fgColor rgb="FFCFE2F3"/>
        <bgColor rgb="FFD0E0E3"/>
      </patternFill>
    </fill>
    <fill>
      <patternFill patternType="solid">
        <fgColor rgb="FFFCE5CD"/>
        <bgColor rgb="FFFEE1CC"/>
      </patternFill>
    </fill>
    <fill>
      <patternFill patternType="solid">
        <fgColor rgb="FFD9E6FC"/>
        <bgColor rgb="FFD9E7FD"/>
      </patternFill>
    </fill>
    <fill>
      <patternFill patternType="solid">
        <fgColor rgb="FFE4DFEC"/>
        <bgColor rgb="FFE5DFEC"/>
      </patternFill>
    </fill>
    <fill>
      <patternFill patternType="solid">
        <fgColor rgb="FFE5DFEC"/>
        <bgColor rgb="FFE4DFEC"/>
      </patternFill>
    </fill>
    <fill>
      <patternFill patternType="solid">
        <fgColor rgb="FFEAF1DD"/>
        <bgColor rgb="FFEBF1DE"/>
      </patternFill>
    </fill>
    <fill>
      <patternFill patternType="solid">
        <fgColor rgb="FFDBE5F1"/>
        <bgColor rgb="FFDCE6F1"/>
      </patternFill>
    </fill>
    <fill>
      <patternFill patternType="solid">
        <fgColor rgb="FFEBF1DE"/>
        <bgColor rgb="FFEAF1DD"/>
      </patternFill>
    </fill>
    <fill>
      <patternFill patternType="solid">
        <fgColor rgb="FFFDE9D9"/>
        <bgColor rgb="FFFCE5CD"/>
      </patternFill>
    </fill>
    <fill>
      <patternFill patternType="solid">
        <fgColor rgb="FFCCC0D9"/>
        <bgColor rgb="FFD9D2E9"/>
      </patternFill>
    </fill>
    <fill>
      <patternFill patternType="solid">
        <fgColor rgb="FFDCE6F1"/>
        <bgColor rgb="FFDBE5F1"/>
      </patternFill>
    </fill>
    <fill>
      <patternFill patternType="solid">
        <fgColor rgb="FFDBD1F2"/>
        <bgColor rgb="FFD9D2E9"/>
      </patternFill>
    </fill>
    <fill>
      <patternFill patternType="solid">
        <fgColor rgb="FFD9E7FD"/>
        <bgColor rgb="FFD9E6FC"/>
      </patternFill>
    </fill>
    <fill>
      <patternFill patternType="solid">
        <fgColor rgb="FFB6DDE8"/>
        <bgColor rgb="FFC9DAF8"/>
      </patternFill>
    </fill>
    <fill>
      <patternFill patternType="solid">
        <fgColor rgb="FFF2DBDB"/>
        <bgColor rgb="FFFAD9D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1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2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6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1" fillId="11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9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1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0" fillId="13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1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5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0" fillId="1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4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4" fillId="1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5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24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1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0" fillId="1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1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0" fillId="1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7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1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6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4" fillId="1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4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2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2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32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1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4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3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35" fillId="4" borderId="0" xfId="0" applyFont="true" applyBorder="true" applyAlignment="true" applyProtection="false">
      <alignment horizontal="right" vertical="bottom" textRotation="0" wrapText="true" indent="0" shrinkToFit="false"/>
      <protection locked="true" hidden="false"/>
    </xf>
    <xf numFmtId="164" fontId="36" fillId="8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32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1" fillId="1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6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1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3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5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15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0" fillId="1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5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3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1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7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1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1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6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3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8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8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4" fillId="7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1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24" fillId="6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0" fillId="5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1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0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2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1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3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2" fillId="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4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4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1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2" fillId="1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3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3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2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5" fillId="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2" fillId="1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2" fillId="14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1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2" fillId="1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5" fillId="3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14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5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2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1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2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5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3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3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1" fillId="1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3" fillId="2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3" fillId="2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4" fillId="2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4" fillId="1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4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5" fillId="8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3" fillId="2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2" fillId="2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3" fillId="2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5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5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2" fillId="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1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2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4" fillId="2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2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2" fillId="9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9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2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3" fillId="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3" fillId="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4" fillId="2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0" fillId="18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2" fillId="18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3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1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6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8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2" fillId="5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2" fillId="2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2" fillId="24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3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3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4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1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right" vertical="top" textRotation="0" wrapText="false" indent="0" shrinkToFit="false"/>
      <protection locked="true" hidden="false"/>
    </xf>
    <xf numFmtId="164" fontId="51" fillId="1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2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1" fillId="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26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6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1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5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5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0" fillId="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3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4" fillId="1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6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4" fillId="15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5" fillId="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4" fillId="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6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4" fillId="7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5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64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8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4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6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6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6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4" fillId="1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6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5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4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9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1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65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1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1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4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1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7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5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72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9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0" fillId="2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3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9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1" fillId="15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1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3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0" fillId="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1" fillId="2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6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9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9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7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77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7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9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9" fillId="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1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0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3" fillId="9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3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0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2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1" fillId="9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1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3" fillId="8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51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0" fillId="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6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3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2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6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4" fillId="2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4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1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5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67" fillId="2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4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3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2" fillId="27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4" fillId="9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2" fillId="2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3" fillId="2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3" fillId="28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7">
    <dxf>
      <fill>
        <patternFill>
          <bgColor rgb="FFD9D2E9"/>
        </patternFill>
      </fill>
    </dxf>
    <dxf>
      <fill>
        <patternFill>
          <bgColor rgb="FFC9DAF8"/>
        </patternFill>
      </fill>
    </dxf>
    <dxf>
      <fill>
        <patternFill>
          <bgColor rgb="FFD0E0E3"/>
        </patternFill>
      </fill>
    </dxf>
    <dxf>
      <fill>
        <patternFill>
          <bgColor rgb="FFF4CCCC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9DAF8"/>
          <bgColor rgb="FF000000"/>
        </patternFill>
      </fill>
    </dxf>
    <dxf>
      <fill>
        <patternFill patternType="solid">
          <fgColor rgb="FFD9D2E9"/>
          <bgColor rgb="FF000000"/>
        </patternFill>
      </fill>
    </dxf>
    <dxf>
      <fill>
        <patternFill patternType="solid">
          <fgColor rgb="FFD9F1F3"/>
          <bgColor rgb="FF000000"/>
        </patternFill>
      </fill>
    </dxf>
    <dxf>
      <fill>
        <patternFill patternType="solid">
          <fgColor rgb="FFFAD9D6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D0E0E3"/>
          <bgColor rgb="FF000000"/>
        </patternFill>
      </fill>
    </dxf>
    <dxf>
      <fill>
        <patternFill patternType="solid">
          <fgColor rgb="FFEAD1DC"/>
          <bgColor rgb="FF000000"/>
        </patternFill>
      </fill>
    </dxf>
    <dxf>
      <fill>
        <patternFill patternType="solid">
          <fgColor rgb="FFF4CCCC"/>
          <bgColor rgb="FF000000"/>
        </patternFill>
      </fill>
    </dxf>
    <dxf>
      <fill>
        <patternFill patternType="solid">
          <fgColor rgb="FFFFF2CC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212529"/>
          <bgColor rgb="FF000000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DCE6F1"/>
      <rgbColor rgb="FF800000"/>
      <rgbColor rgb="FF008000"/>
      <rgbColor rgb="FF0D0D0D"/>
      <rgbColor rgb="FFEAF1DD"/>
      <rgbColor rgb="FF800080"/>
      <rgbColor rgb="FF008080"/>
      <rgbColor rgb="FFCCC0D9"/>
      <rgbColor rgb="FFE4DFEC"/>
      <rgbColor rgb="FFC9DAF8"/>
      <rgbColor rgb="FF993366"/>
      <rgbColor rgb="FFFFF2CC"/>
      <rgbColor rgb="FFD9F1F3"/>
      <rgbColor rgb="FF660066"/>
      <rgbColor rgb="FFFAD9D6"/>
      <rgbColor rgb="FF0066CC"/>
      <rgbColor rgb="FFDBD1F2"/>
      <rgbColor rgb="FF000080"/>
      <rgbColor rgb="FFFF00FF"/>
      <rgbColor rgb="FFFDE9D9"/>
      <rgbColor rgb="FFEBF1DE"/>
      <rgbColor rgb="FF800080"/>
      <rgbColor rgb="FF800000"/>
      <rgbColor rgb="FF008080"/>
      <rgbColor rgb="FF0000FF"/>
      <rgbColor rgb="FF00CCFF"/>
      <rgbColor rgb="FFD9E7FD"/>
      <rgbColor rgb="FFD9EAD3"/>
      <rgbColor rgb="FFFCE5CD"/>
      <rgbColor rgb="FFB6DDE8"/>
      <rgbColor rgb="FFEAD1DC"/>
      <rgbColor rgb="FFD9D2E9"/>
      <rgbColor rgb="FFF4CCCC"/>
      <rgbColor rgb="FF3366FF"/>
      <rgbColor rgb="FFD9E6FC"/>
      <rgbColor rgb="FFCFE2F3"/>
      <rgbColor rgb="FFFEE1CC"/>
      <rgbColor rgb="FFF2DBDB"/>
      <rgbColor rgb="FFFF6600"/>
      <rgbColor rgb="FFE5DFEC"/>
      <rgbColor rgb="FFD0E0E3"/>
      <rgbColor rgb="FF003366"/>
      <rgbColor rgb="FFDBE5F1"/>
      <rgbColor rgb="FF1F1F1F"/>
      <rgbColor rgb="FF222222"/>
      <rgbColor rgb="FF993300"/>
      <rgbColor rgb="FF993366"/>
      <rgbColor rgb="FF333399"/>
      <rgbColor rgb="FF21252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13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375" activePane="bottomLeft" state="frozen"/>
      <selection pane="topLeft" activeCell="A1" activeCellId="0" sqref="A1"/>
      <selection pane="bottomLeft" activeCell="A378" activeCellId="0" sqref="A378"/>
    </sheetView>
  </sheetViews>
  <sheetFormatPr defaultColWidth="12.6328125" defaultRowHeight="15" zeroHeight="false" outlineLevelRow="0" outlineLevelCol="0"/>
  <cols>
    <col collapsed="false" customWidth="true" hidden="false" outlineLevel="0" max="2" min="1" style="1" width="9.51"/>
    <col collapsed="false" customWidth="true" hidden="false" outlineLevel="0" max="3" min="3" style="1" width="11.25"/>
    <col collapsed="false" customWidth="true" hidden="false" outlineLevel="0" max="4" min="4" style="1" width="9.51"/>
    <col collapsed="false" customWidth="true" hidden="false" outlineLevel="0" max="6" min="5" style="1" width="14.75"/>
    <col collapsed="false" customWidth="true" hidden="false" outlineLevel="0" max="7" min="7" style="1" width="26.88"/>
    <col collapsed="false" customWidth="true" hidden="false" outlineLevel="0" max="9" min="8" style="1" width="8.5"/>
    <col collapsed="false" customWidth="true" hidden="false" outlineLevel="0" max="10" min="10" style="1" width="10.38"/>
    <col collapsed="false" customWidth="true" hidden="false" outlineLevel="0" max="11" min="11" style="1" width="5.75"/>
    <col collapsed="false" customWidth="true" hidden="false" outlineLevel="0" max="12" min="12" style="1" width="12"/>
    <col collapsed="false" customWidth="true" hidden="false" outlineLevel="0" max="13" min="13" style="1" width="16.25"/>
    <col collapsed="false" customWidth="true" hidden="false" outlineLevel="0" max="14" min="14" style="1" width="15.63"/>
    <col collapsed="false" customWidth="true" hidden="false" outlineLevel="0" max="15" min="15" style="1" width="12.13"/>
    <col collapsed="false" customWidth="true" hidden="false" outlineLevel="0" max="16" min="16" style="1" width="17.25"/>
    <col collapsed="false" customWidth="true" hidden="false" outlineLevel="0" max="17" min="17" style="1" width="19.38"/>
    <col collapsed="false" customWidth="true" hidden="false" outlineLevel="0" max="18" min="18" style="1" width="16.63"/>
    <col collapsed="false" customWidth="true" hidden="false" outlineLevel="0" max="19" min="19" style="1" width="12.5"/>
    <col collapsed="false" customWidth="true" hidden="false" outlineLevel="0" max="20" min="20" style="1" width="25.38"/>
    <col collapsed="false" customWidth="true" hidden="false" outlineLevel="0" max="21" min="21" style="1" width="10.63"/>
    <col collapsed="false" customWidth="true" hidden="true" outlineLevel="0" max="23" min="22" style="1" width="9.75"/>
    <col collapsed="false" customWidth="false" hidden="true" outlineLevel="0" max="24" min="24" style="1" width="12.63"/>
    <col collapsed="false" customWidth="true" hidden="false" outlineLevel="0" max="26" min="25" style="1" width="19.51"/>
    <col collapsed="false" customWidth="false" hidden="false" outlineLevel="0" max="29" min="27" style="1" width="12.63"/>
    <col collapsed="false" customWidth="true" hidden="false" outlineLevel="0" max="30" min="30" style="1" width="16"/>
    <col collapsed="false" customWidth="false" hidden="false" outlineLevel="0" max="39" min="31" style="1" width="12.63"/>
    <col collapsed="false" customWidth="false" hidden="true" outlineLevel="0" max="40" min="40" style="1" width="12.63"/>
    <col collapsed="false" customWidth="false" hidden="false" outlineLevel="0" max="16384" min="41" style="1" width="12.63"/>
  </cols>
  <sheetData>
    <row r="1" customFormat="false" ht="17.35" hidden="false" customHeight="false" outlineLevel="0" collapsed="false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3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3" t="s">
        <v>26</v>
      </c>
      <c r="AB1" s="2" t="s">
        <v>21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5" t="s">
        <v>33</v>
      </c>
      <c r="AJ1" s="2" t="s">
        <v>34</v>
      </c>
      <c r="AK1" s="6" t="s">
        <v>35</v>
      </c>
      <c r="AL1" s="2" t="s">
        <v>36</v>
      </c>
      <c r="AM1" s="5" t="s">
        <v>37</v>
      </c>
      <c r="AN1" s="2" t="s">
        <v>38</v>
      </c>
      <c r="AO1" s="5" t="s">
        <v>39</v>
      </c>
      <c r="AP1" s="5" t="s">
        <v>40</v>
      </c>
      <c r="AQ1" s="2" t="s">
        <v>41</v>
      </c>
      <c r="AR1" s="5"/>
      <c r="AS1" s="5"/>
      <c r="AT1" s="5"/>
    </row>
    <row r="2" customFormat="false" ht="79.35" hidden="false" customHeight="false" outlineLevel="0" collapsed="false">
      <c r="A2" s="1" t="n">
        <v>1</v>
      </c>
      <c r="B2" s="7" t="n">
        <v>1</v>
      </c>
      <c r="C2" s="7" t="n">
        <v>1</v>
      </c>
      <c r="D2" s="8" t="str">
        <f aca="false">VLOOKUP($C2,'Shughni original list'!$D$2:$M$600, 2, FALSE())</f>
        <v>shgKar1999</v>
      </c>
      <c r="E2" s="9" t="str">
        <f aca="false">VLOOKUP($C2,'Shughni original list'!$D$2:$M$600, 4, FALSE())</f>
        <v>ӡêɣdow</v>
      </c>
      <c r="F2" s="9"/>
      <c r="G2" s="8" t="str">
        <f aca="false">VLOOKUP($C2,'Shughni original list'!$D$2:$M$600, 7, FALSE())</f>
        <v>блеять (о козе)</v>
      </c>
      <c r="H2" s="8"/>
      <c r="I2" s="8"/>
      <c r="J2" s="8" t="str">
        <f aca="false">VLOOKUP($C2,'Shughni original list'!$D$2:$M$600, 8, FALSE())</f>
        <v>obs</v>
      </c>
      <c r="K2" s="8"/>
      <c r="L2" s="8" t="str">
        <f aca="false">VLOOKUP($C2,'Siponj Bartangi original list'!$B$2:$S$600, 2, FALSE())</f>
        <v>shgKar1999</v>
      </c>
      <c r="M2" s="8" t="str">
        <f aca="false">VLOOKUP($C2,'Siponj Bartangi original list'!$B$2:$S$600, 3, FALSE())</f>
        <v>ӡêɣdow</v>
      </c>
      <c r="N2" s="8" t="str">
        <f aca="false">VLOOKUP($C2,'Siponj Bartangi original list'!$B$2:$S$600, 6, FALSE())</f>
        <v>to bleat (about a goat)</v>
      </c>
      <c r="O2" s="8" t="str">
        <f aca="false">VLOOKUP($C2,'Siponj Bartangi original list'!$B$2:$S$600, 4, FALSE())</f>
        <v>Marhabo, Sarkori</v>
      </c>
      <c r="P2" s="9" t="str">
        <f aca="false">VLOOKUP($C2,'Siponj Bartangi original list'!$B$2:$S$600, 5, FALSE())</f>
        <v>ʒīɣdōw</v>
      </c>
      <c r="Q2" s="8" t="str">
        <f aca="false">VLOOKUP($C2,'Siponj Bartangi original list'!$B$2:$S$600, 8, FALSE())</f>
        <v>to bleat (about a goat, a sheep), to cry (about a child)</v>
      </c>
      <c r="R2" s="8" t="str">
        <f aca="false">VLOOKUP($C2,'Siponj Bartangi original list'!$B$2:$S$600, 10, FALSE())</f>
        <v>the goat bleated</v>
      </c>
      <c r="S2" s="8" t="str">
        <f aca="false">VLOOKUP($C2,'Siponj Bartangi original list'!$B$2:$S$600, 13, FALSE())</f>
        <v>SA</v>
      </c>
      <c r="T2" s="8" t="str">
        <f aca="false">VLOOKUP($C2,'Siponj Bartangi original list'!$B$2:$S$600, 14, FALSE())</f>
        <v>SA</v>
      </c>
      <c r="U2" s="8" t="str">
        <f aca="false">VLOOKUP($C2,'Siponj Bartangi original list'!$B$2:$S$600, 15, FALSE())</f>
        <v>anim S</v>
      </c>
      <c r="V2" s="8" t="str">
        <f aca="false">VLOOKUP($C2,'Basid Bartangi original list'!$B$2:$O$600, 2, FALSE())</f>
        <v>shgKar1999</v>
      </c>
      <c r="W2" s="8" t="str">
        <f aca="false">VLOOKUP($C2,'Basid Bartangi original list'!$B$2:$O$600, 4, FALSE())</f>
        <v>Anoyatsho, Fayzmamad</v>
      </c>
      <c r="X2" s="8" t="str">
        <f aca="false">VLOOKUP($C2,'Basid Bartangi original list'!$B$2:$O$600, 5, FALSE())</f>
        <v>no (alive) cognate</v>
      </c>
      <c r="Y2" s="8" t="str">
        <f aca="false">VLOOKUP($C2,'Basid Bartangi original list'!$B$2:$O$600, 6, FALSE())</f>
        <v>блеять (о козе)</v>
      </c>
      <c r="Z2" s="8"/>
      <c r="AA2" s="8" t="str">
        <f aca="false">VLOOKUP($C2,'Basid Bartangi original list'!$B$2:$O$600, 9, FALSE())</f>
        <v>no (alive) cognate</v>
      </c>
      <c r="AB2" s="8" t="str">
        <f aca="false">VLOOKUP($C2,'Rushani original list'!$C$2:$M$596, 2, FALSE())</f>
        <v>shgKar1999</v>
      </c>
      <c r="AC2" s="8" t="str">
        <f aca="false">VLOOKUP($C2,'Rushani original list'!$C$2:$M$596, 5, FALSE())</f>
        <v>Rukniya, Guldasta, Mehrangez</v>
      </c>
      <c r="AD2" s="8" t="str">
        <f aca="false">VLOOKUP($C2,'Rushani original list'!$C$2:$M$596, 6, FALSE())</f>
        <v>no (alive) cognate</v>
      </c>
      <c r="AE2" s="8" t="str">
        <f aca="false">VLOOKUP($C2,'Rushani original list'!$C$2:$M$596, 7, FALSE())</f>
        <v>блеять (о козе)</v>
      </c>
      <c r="AF2" s="8"/>
      <c r="AG2" s="8" t="str">
        <f aca="false">VLOOKUP($C2,'Rushani original list'!$C$2:$M$596, 9, FALSE())</f>
        <v>no (alive) cognate</v>
      </c>
      <c r="AH2" s="8" t="str">
        <f aca="false">VLOOKUP($C2,'Rushani original list'!$C$2:$M$596, 10, FALSE())</f>
        <v>no (alive) cognate</v>
      </c>
      <c r="AI2" s="8" t="str">
        <f aca="false">CONCATENATE(J2,S2,AG2)</f>
        <v>obsSAno (alive) cognate</v>
      </c>
      <c r="AJ2" s="8" t="str">
        <f aca="false">IFERROR(__xludf.dummyfunction("IF(REGEXMATCH(AH2, ""var""), ""var"", IF(REGEXMATCH(AH2, ""SA""), IF(REGEXMATCH(AH2, ""SP""), ""var"", ""SA""), IF(REGEXMATCH(AH2, ""SP""), ""SP"", ""no data/obs"")))"),"SA")</f>
        <v>SA</v>
      </c>
      <c r="AK2" s="8" t="str">
        <f aca="false">CONCATENATE(T2,AA2,AH2)</f>
        <v>SAno (alive) cognateno (alive) cognate</v>
      </c>
      <c r="AL2" s="8" t="str">
        <f aca="false">IFERROR(__xludf.dummyfunction("IF(REGEXMATCH(AJ2, ""var""), ""var"", IF(REGEXMATCH(AJ2, ""SA""), IF(REGEXMATCH(AJ2, ""SP""), ""var"", ""SA""), IF(REGEXMATCH(AJ2, ""SP""), ""SP"", ""no data/obs"")))"),"SA")</f>
        <v>SA</v>
      </c>
      <c r="AM2" s="8" t="str">
        <f aca="false">CONCATENATE(AJ2,AL2)</f>
        <v>SASA</v>
      </c>
      <c r="AN2" s="8" t="str">
        <f aca="false">IFERROR(__xludf.dummyfunction("IF(REGEXMATCH(AL2, ""var""), ""var"", IF(REGEXMATCH(AL2, ""SA""), IF(REGEXMATCH(AL2, ""SP""), ""var"", ""SA""), IF(REGEXMATCH(AL2, ""SP""), ""SP"", ""no data/obs"")))"),"SA")</f>
        <v>SA</v>
      </c>
      <c r="AO2" s="8" t="str">
        <f aca="false">CONCATENATE(J2,S2,AA2,AG2)</f>
        <v>obsSAno (alive) cognateno (alive) cognate</v>
      </c>
      <c r="AP2" s="8" t="s">
        <v>42</v>
      </c>
      <c r="AQ2" s="8" t="n">
        <v>1</v>
      </c>
      <c r="AR2" s="8"/>
      <c r="AS2" s="8"/>
      <c r="AT2" s="8"/>
    </row>
    <row r="3" customFormat="false" ht="79.35" hidden="false" customHeight="false" outlineLevel="0" collapsed="false">
      <c r="A3" s="1" t="n">
        <v>2</v>
      </c>
      <c r="B3" s="7" t="n">
        <v>2</v>
      </c>
      <c r="C3" s="7" t="n">
        <v>2</v>
      </c>
      <c r="D3" s="8" t="str">
        <f aca="false">VLOOKUP($C3,'Shughni original list'!$D$2:$M$600, 2, FALSE())</f>
        <v>shgKar1999</v>
      </c>
      <c r="E3" s="9" t="str">
        <f aca="false">VLOOKUP($C3,'Shughni original list'!$D$2:$M$600, 4, FALSE())</f>
        <v>ӡīɣ̌ӡdow</v>
      </c>
      <c r="F3" s="9"/>
      <c r="G3" s="8" t="str">
        <f aca="false">VLOOKUP($C3,'Shughni original list'!$D$2:$M$600, 7, FALSE())</f>
        <v>ныть, тихо плакать, хныкать</v>
      </c>
      <c r="H3" s="8"/>
      <c r="I3" s="8"/>
      <c r="J3" s="8" t="str">
        <f aca="false">VLOOKUP($C3,'Shughni original list'!$D$2:$M$600, 8, FALSE())</f>
        <v>SA</v>
      </c>
      <c r="K3" s="8"/>
      <c r="L3" s="8" t="str">
        <f aca="false">VLOOKUP($C3,'Siponj Bartangi original list'!$B$2:$S$600, 2, FALSE())</f>
        <v>shgKar1999</v>
      </c>
      <c r="M3" s="8" t="str">
        <f aca="false">VLOOKUP($C3,'Siponj Bartangi original list'!$B$2:$S$600, 3, FALSE())</f>
        <v>ӡīɣ̌ӡdow</v>
      </c>
      <c r="N3" s="8" t="str">
        <f aca="false">VLOOKUP($C3,'Siponj Bartangi original list'!$B$2:$S$600, 6, FALSE())</f>
        <v>to whimper, cry quietly, whine</v>
      </c>
      <c r="O3" s="8" t="str">
        <f aca="false">VLOOKUP($C3,'Siponj Bartangi original list'!$B$2:$S$600, 4, FALSE())</f>
        <v>Sarkori</v>
      </c>
      <c r="P3" s="9" t="str">
        <f aca="false">VLOOKUP($C3,'Siponj Bartangi original list'!$B$2:$S$600, 5, FALSE())</f>
        <v>ʒīwdōw, cīwdōw</v>
      </c>
      <c r="Q3" s="8" t="str">
        <f aca="false">VLOOKUP($C3,'Siponj Bartangi original list'!$B$2:$S$600, 8, FALSE())</f>
        <v>to whimper, to murmur, to hum quietly</v>
      </c>
      <c r="R3" s="8" t="str">
        <f aca="false">VLOOKUP($C3,'Siponj Bartangi original list'!$B$2:$S$600, 10, FALSE())</f>
        <v>my TV was murmuring softly; the child whimpered all night</v>
      </c>
      <c r="S3" s="8" t="str">
        <f aca="false">VLOOKUP($C3,'Siponj Bartangi original list'!$B$2:$S$600, 13, FALSE())</f>
        <v>SA</v>
      </c>
      <c r="T3" s="8" t="str">
        <f aca="false">VLOOKUP($C3,'Siponj Bartangi original list'!$B$2:$S$600, 14, FALSE())</f>
        <v>SA</v>
      </c>
      <c r="U3" s="8" t="str">
        <f aca="false">VLOOKUP($C3,'Siponj Bartangi original list'!$B$2:$S$600, 15, FALSE())</f>
        <v>anim S; inanim S</v>
      </c>
      <c r="V3" s="8" t="str">
        <f aca="false">VLOOKUP($C3,'Basid Bartangi original list'!$B$2:$O$600, 2, FALSE())</f>
        <v>shgKar1999</v>
      </c>
      <c r="W3" s="8" t="str">
        <f aca="false">VLOOKUP($C3,'Basid Bartangi original list'!$B$2:$O$600, 4, FALSE())</f>
        <v>Anoyatsho</v>
      </c>
      <c r="X3" s="8" t="str">
        <f aca="false">VLOOKUP($C3,'Basid Bartangi original list'!$B$2:$O$600, 5, FALSE())</f>
        <v>ʒiwdōw</v>
      </c>
      <c r="Y3" s="8" t="str">
        <f aca="false">VLOOKUP($C3,'Basid Bartangi original list'!$B$2:$O$600, 6, FALSE())</f>
        <v>ныть, тихо плакать, хныкать</v>
      </c>
      <c r="Z3" s="8"/>
      <c r="AA3" s="8" t="str">
        <f aca="false">VLOOKUP($C3,'Basid Bartangi original list'!$B$2:$O$600, 9, FALSE())</f>
        <v>SA</v>
      </c>
      <c r="AB3" s="8" t="str">
        <f aca="false">VLOOKUP($C3,'Rushani original list'!$C$2:$M$596, 2, FALSE())</f>
        <v>shgKar1999</v>
      </c>
      <c r="AC3" s="8" t="str">
        <f aca="false">VLOOKUP($C3,'Rushani original list'!$C$2:$M$596, 5, FALSE())</f>
        <v> Mehrangez</v>
      </c>
      <c r="AD3" s="8" t="str">
        <f aca="false">VLOOKUP($C3,'Rushani original list'!$C$2:$M$596, 6, FALSE())</f>
        <v>ʒiwdow</v>
      </c>
      <c r="AE3" s="8" t="str">
        <f aca="false">VLOOKUP($C3,'Rushani original list'!$C$2:$M$596, 7, FALSE())</f>
        <v>ныть, тихо плакать, хныкать</v>
      </c>
      <c r="AF3" s="8"/>
      <c r="AG3" s="8" t="str">
        <f aca="false">VLOOKUP($C3,'Rushani original list'!$C$2:$M$596, 9, FALSE())</f>
        <v>SA</v>
      </c>
      <c r="AH3" s="8" t="str">
        <f aca="false">VLOOKUP($C3,'Rushani original list'!$C$2:$M$596, 10, FALSE())</f>
        <v>SA</v>
      </c>
      <c r="AI3" s="8" t="str">
        <f aca="false">CONCATENATE(J3,S3,AG3)</f>
        <v>SASASA</v>
      </c>
      <c r="AJ3" s="8" t="str">
        <f aca="false">IFERROR(__xludf.dummyfunction("IF(REGEXMATCH(AH3, ""var""), ""var"", IF(REGEXMATCH(AH3, ""SA""), IF(REGEXMATCH(AH3, ""SP""), ""var"", ""SA""), IF(REGEXMATCH(AH3, ""SP""), ""SP"", ""no data/obs"")))"),"SA")</f>
        <v>SA</v>
      </c>
      <c r="AK3" s="8" t="str">
        <f aca="false">CONCATENATE(T3,AA3,AH3)</f>
        <v>SASASA</v>
      </c>
      <c r="AL3" s="8" t="str">
        <f aca="false">IFERROR(__xludf.dummyfunction("IF(REGEXMATCH(AJ3, ""var""), ""var"", IF(REGEXMATCH(AJ3, ""SA""), IF(REGEXMATCH(AJ3, ""SP""), ""var"", ""SA""), IF(REGEXMATCH(AJ3, ""SP""), ""SP"", ""no data/obs"")))"),"SA")</f>
        <v>SA</v>
      </c>
      <c r="AM3" s="8" t="str">
        <f aca="false">CONCATENATE(AJ3,AL3)</f>
        <v>SASA</v>
      </c>
      <c r="AN3" s="8" t="str">
        <f aca="false">IFERROR(__xludf.dummyfunction("IF(REGEXMATCH(AL3, ""var""), ""var"", IF(REGEXMATCH(AL3, ""SA""), IF(REGEXMATCH(AL3, ""SP""), ""var"", ""SA""), IF(REGEXMATCH(AL3, ""SP""), ""SP"", ""no data/obs"")))"),"SA")</f>
        <v>SA</v>
      </c>
      <c r="AO3" s="8" t="str">
        <f aca="false">CONCATENATE(J3,S3,AA3,AG3)</f>
        <v>SASASASA</v>
      </c>
      <c r="AP3" s="8" t="s">
        <v>42</v>
      </c>
      <c r="AQ3" s="8" t="n">
        <v>4</v>
      </c>
      <c r="AR3" s="8"/>
      <c r="AS3" s="8"/>
      <c r="AT3" s="8"/>
    </row>
    <row r="4" customFormat="false" ht="95" hidden="false" customHeight="false" outlineLevel="0" collapsed="false">
      <c r="A4" s="1" t="n">
        <v>3</v>
      </c>
      <c r="B4" s="7" t="n">
        <v>3</v>
      </c>
      <c r="C4" s="7" t="n">
        <v>3</v>
      </c>
      <c r="D4" s="8" t="str">
        <f aca="false">VLOOKUP($C4,'Shughni original list'!$D$2:$M$600, 2, FALSE())</f>
        <v>shgKar1999</v>
      </c>
      <c r="E4" s="9" t="str">
        <f aca="false">VLOOKUP($C4,'Shughni original list'!$D$2:$M$600, 4, FALSE())</f>
        <v>ӡīɣdow </v>
      </c>
      <c r="F4" s="9"/>
      <c r="G4" s="8" t="str">
        <f aca="false">VLOOKUP($C4,'Shughni original list'!$D$2:$M$600, 7, FALSE())</f>
        <v>свистеть; пищать скулить, издавать писклявые звуки</v>
      </c>
      <c r="H4" s="8"/>
      <c r="I4" s="8"/>
      <c r="J4" s="8" t="str">
        <f aca="false">VLOOKUP($C4,'Shughni original list'!$D$2:$M$600, 8, FALSE())</f>
        <v>SA</v>
      </c>
      <c r="K4" s="8"/>
      <c r="L4" s="8" t="str">
        <f aca="false">VLOOKUP($C4,'Siponj Bartangi original list'!$B$2:$S$600, 2, FALSE())</f>
        <v>shgKar1999</v>
      </c>
      <c r="M4" s="8" t="str">
        <f aca="false">VLOOKUP($C4,'Siponj Bartangi original list'!$B$2:$S$600, 3, FALSE())</f>
        <v>ӡīɣdow </v>
      </c>
      <c r="N4" s="8" t="str">
        <f aca="false">VLOOKUP($C4,'Siponj Bartangi original list'!$B$2:$S$600, 6, FALSE())</f>
        <v>to whistle; squeak, whine, make high-pitched sounds</v>
      </c>
      <c r="O4" s="8" t="str">
        <f aca="false">VLOOKUP($C4,'Siponj Bartangi original list'!$B$2:$S$600, 4, FALSE())</f>
        <v>Marhabo, Sarkori</v>
      </c>
      <c r="P4" s="9" t="str">
        <f aca="false">VLOOKUP($C4,'Siponj Bartangi original list'!$B$2:$S$600, 5, FALSE())</f>
        <v>см cīɣdow</v>
      </c>
      <c r="Q4" s="8" t="str">
        <f aca="false">VLOOKUP($C4,'Siponj Bartangi original list'!$B$2:$S$600, 8, FALSE())</f>
        <v>-</v>
      </c>
      <c r="R4" s="8" t="str">
        <f aca="false">VLOOKUP($C4,'Siponj Bartangi original list'!$B$2:$S$600, 10, FALSE())</f>
        <v>-</v>
      </c>
      <c r="S4" s="8" t="str">
        <f aca="false">VLOOKUP($C4,'Siponj Bartangi original list'!$B$2:$S$600, 13, FALSE())</f>
        <v>см 45</v>
      </c>
      <c r="T4" s="8" t="str">
        <f aca="false">VLOOKUP($C4,'Siponj Bartangi original list'!$B$2:$S$600, 14, FALSE())</f>
        <v>см 45</v>
      </c>
      <c r="U4" s="8" t="n">
        <f aca="false">VLOOKUP($C4,'Siponj Bartangi original list'!$B$2:$S$600, 15, FALSE())</f>
        <v>0</v>
      </c>
      <c r="V4" s="8" t="str">
        <f aca="false">VLOOKUP($C4,'Basid Bartangi original list'!$B$2:$O$600, 2, FALSE())</f>
        <v>shgKar1999</v>
      </c>
      <c r="W4" s="8" t="str">
        <f aca="false">VLOOKUP($C4,'Basid Bartangi original list'!$B$2:$O$600, 4, FALSE())</f>
        <v>Anoyatsho, Fayzmamad</v>
      </c>
      <c r="X4" s="8" t="str">
        <f aca="false">VLOOKUP($C4,'Basid Bartangi original list'!$B$2:$O$600, 5, FALSE())</f>
        <v>no (alive) cognate</v>
      </c>
      <c r="Y4" s="8" t="str">
        <f aca="false">VLOOKUP($C4,'Basid Bartangi original list'!$B$2:$O$600, 6, FALSE())</f>
        <v>свистеть; пищать скулить, издавать писклявые звуки</v>
      </c>
      <c r="Z4" s="8"/>
      <c r="AA4" s="8" t="str">
        <f aca="false">VLOOKUP($C4,'Basid Bartangi original list'!$B$2:$O$600, 9, FALSE())</f>
        <v>SA</v>
      </c>
      <c r="AB4" s="8" t="str">
        <f aca="false">VLOOKUP($C4,'Rushani original list'!$C$2:$M$596, 2, FALSE())</f>
        <v>shgKar1999</v>
      </c>
      <c r="AC4" s="8" t="str">
        <f aca="false">VLOOKUP($C4,'Rushani original list'!$C$2:$M$596, 5, FALSE())</f>
        <v>Rukniya</v>
      </c>
      <c r="AD4" s="8" t="str">
        <f aca="false">VLOOKUP($C4,'Rushani original list'!$C$2:$M$596, 6, FALSE())</f>
        <v>ӡīɣdōw </v>
      </c>
      <c r="AE4" s="8" t="str">
        <f aca="false">VLOOKUP($C4,'Rushani original list'!$C$2:$M$596, 7, FALSE())</f>
        <v>свистеть; пищать скулить, издавать писклявые звуки</v>
      </c>
      <c r="AF4" s="8"/>
      <c r="AG4" s="8" t="str">
        <f aca="false">VLOOKUP($C4,'Rushani original list'!$C$2:$M$596, 9, FALSE())</f>
        <v>SA</v>
      </c>
      <c r="AH4" s="8" t="str">
        <f aca="false">VLOOKUP($C4,'Rushani original list'!$C$2:$M$596, 10, FALSE())</f>
        <v>SA</v>
      </c>
      <c r="AI4" s="8" t="str">
        <f aca="false">CONCATENATE(J4,S4,AG4)</f>
        <v>SAсм 45SA</v>
      </c>
      <c r="AJ4" s="8" t="str">
        <f aca="false">IFERROR(__xludf.dummyfunction("IF(REGEXMATCH(AH4, ""var""), ""var"", IF(REGEXMATCH(AH4, ""SA""), IF(REGEXMATCH(AH4, ""SP""), ""var"", ""SA""), IF(REGEXMATCH(AH4, ""SP""), ""SP"", ""no data/obs"")))"),"SA")</f>
        <v>SA</v>
      </c>
      <c r="AK4" s="8" t="str">
        <f aca="false">CONCATENATE(T4,AA4,AH4)</f>
        <v>см 45SASA</v>
      </c>
      <c r="AL4" s="8" t="str">
        <f aca="false">IFERROR(__xludf.dummyfunction("IF(REGEXMATCH(AJ4, ""var""), ""var"", IF(REGEXMATCH(AJ4, ""SA""), IF(REGEXMATCH(AJ4, ""SP""), ""var"", ""SA""), IF(REGEXMATCH(AJ4, ""SP""), ""SP"", ""no data/obs"")))"),"SA")</f>
        <v>SA</v>
      </c>
      <c r="AM4" s="8" t="str">
        <f aca="false">CONCATENATE(AJ4,AL4)</f>
        <v>SASA</v>
      </c>
      <c r="AN4" s="8" t="str">
        <f aca="false">IFERROR(__xludf.dummyfunction("IF(REGEXMATCH(AL4, ""var""), ""var"", IF(REGEXMATCH(AL4, ""SA""), IF(REGEXMATCH(AL4, ""SP""), ""var"", ""SA""), IF(REGEXMATCH(AL4, ""SP""), ""SP"", ""no data/obs"")))"),"SA")</f>
        <v>SA</v>
      </c>
      <c r="AO4" s="8" t="str">
        <f aca="false">CONCATENATE(J4,S4,AA4,AG4)</f>
        <v>SAсм 45SASA</v>
      </c>
      <c r="AP4" s="8" t="s">
        <v>42</v>
      </c>
      <c r="AQ4" s="8" t="n">
        <v>3</v>
      </c>
      <c r="AR4" s="8"/>
      <c r="AS4" s="8"/>
      <c r="AT4" s="8"/>
    </row>
    <row r="5" customFormat="false" ht="110.6" hidden="false" customHeight="false" outlineLevel="0" collapsed="false">
      <c r="A5" s="1" t="n">
        <v>4</v>
      </c>
      <c r="B5" s="7" t="n">
        <v>4</v>
      </c>
      <c r="C5" s="7" t="n">
        <v>4</v>
      </c>
      <c r="D5" s="8" t="str">
        <f aca="false">VLOOKUP($C5,'Shughni original list'!$D$2:$M$600, 2, FALSE())</f>
        <v>shgKar1999</v>
      </c>
      <c r="E5" s="9" t="str">
        <f aca="false">VLOOKUP($C5,'Shughni original list'!$D$2:$M$600, 4, FALSE())</f>
        <v>ӡilɣêɣ̌ӡdow</v>
      </c>
      <c r="F5" s="9"/>
      <c r="G5" s="8" t="str">
        <f aca="false">VLOOKUP($C5,'Shughni original list'!$D$2:$M$600, 7, FALSE())</f>
        <v>бродить, тискаться</v>
      </c>
      <c r="H5" s="8"/>
      <c r="I5" s="8"/>
      <c r="J5" s="8" t="str">
        <f aca="false">VLOOKUP($C5,'Shughni original list'!$D$2:$M$600, 8, FALSE())</f>
        <v>obs</v>
      </c>
      <c r="K5" s="8"/>
      <c r="L5" s="8" t="str">
        <f aca="false">VLOOKUP($C5,'Siponj Bartangi original list'!$B$2:$S$600, 2, FALSE())</f>
        <v>shgKar1999</v>
      </c>
      <c r="M5" s="8" t="str">
        <f aca="false">VLOOKUP($C5,'Siponj Bartangi original list'!$B$2:$S$600, 3, FALSE())</f>
        <v>ӡilɣêɣ̌ӡdow</v>
      </c>
      <c r="N5" s="8" t="str">
        <f aca="false">VLOOKUP($C5,'Siponj Bartangi original list'!$B$2:$S$600, 6, FALSE())</f>
        <v>to wander, move around slowly</v>
      </c>
      <c r="O5" s="8" t="str">
        <f aca="false">VLOOKUP($C5,'Siponj Bartangi original list'!$B$2:$S$600, 4, FALSE())</f>
        <v>Marhabo, Sarkori</v>
      </c>
      <c r="P5" s="9" t="str">
        <f aca="false">VLOOKUP($C5,'Siponj Bartangi original list'!$B$2:$S$600, 5, FALSE())</f>
        <v>no (alive) cognate</v>
      </c>
      <c r="Q5" s="8" t="str">
        <f aca="false">VLOOKUP($C5,'Siponj Bartangi original list'!$B$2:$S$600, 8, FALSE())</f>
        <v>-</v>
      </c>
      <c r="R5" s="8" t="str">
        <f aca="false">VLOOKUP($C5,'Siponj Bartangi original list'!$B$2:$S$600, 10, FALSE())</f>
        <v>-</v>
      </c>
      <c r="S5" s="8" t="str">
        <f aca="false">VLOOKUP($C5,'Siponj Bartangi original list'!$B$2:$S$600, 13, FALSE())</f>
        <v>no (alive) cognate</v>
      </c>
      <c r="T5" s="8" t="str">
        <f aca="false">VLOOKUP($C5,'Siponj Bartangi original list'!$B$2:$S$600, 14, FALSE())</f>
        <v>no (alive) cognate</v>
      </c>
      <c r="U5" s="8" t="n">
        <f aca="false">VLOOKUP($C5,'Siponj Bartangi original list'!$B$2:$S$600, 15, FALSE())</f>
        <v>0</v>
      </c>
      <c r="V5" s="8" t="str">
        <f aca="false">VLOOKUP($C5,'Basid Bartangi original list'!$B$2:$O$600, 2, FALSE())</f>
        <v>shgKar1999</v>
      </c>
      <c r="W5" s="8" t="str">
        <f aca="false">VLOOKUP($C5,'Basid Bartangi original list'!$B$2:$O$600, 4, FALSE())</f>
        <v>Anoyatsho, Fayzmamad</v>
      </c>
      <c r="X5" s="8" t="str">
        <f aca="false">VLOOKUP($C5,'Basid Bartangi original list'!$B$2:$O$600, 5, FALSE())</f>
        <v>no (alive) cognate</v>
      </c>
      <c r="Y5" s="8" t="str">
        <f aca="false">VLOOKUP($C5,'Basid Bartangi original list'!$B$2:$O$600, 6, FALSE())</f>
        <v>бродить, тискаться</v>
      </c>
      <c r="Z5" s="8"/>
      <c r="AA5" s="8" t="str">
        <f aca="false">VLOOKUP($C5,'Basid Bartangi original list'!$B$2:$O$600, 9, FALSE())</f>
        <v>no (alive) cognate</v>
      </c>
      <c r="AB5" s="8" t="str">
        <f aca="false">VLOOKUP($C5,'Rushani original list'!$C$2:$M$596, 2, FALSE())</f>
        <v>shgKar1999</v>
      </c>
      <c r="AC5" s="8" t="str">
        <f aca="false">VLOOKUP($C5,'Rushani original list'!$C$2:$M$596, 5, FALSE())</f>
        <v>Rukniya, Guldasta, Mehrangez, Okimsho, Sarafruz</v>
      </c>
      <c r="AD5" s="8" t="str">
        <f aca="false">VLOOKUP($C5,'Rushani original list'!$C$2:$M$596, 6, FALSE())</f>
        <v>no (alive) cognate</v>
      </c>
      <c r="AE5" s="8" t="str">
        <f aca="false">VLOOKUP($C5,'Rushani original list'!$C$2:$M$596, 7, FALSE())</f>
        <v>бродить, тискаться</v>
      </c>
      <c r="AF5" s="8"/>
      <c r="AG5" s="8" t="str">
        <f aca="false">VLOOKUP($C5,'Rushani original list'!$C$2:$M$596, 9, FALSE())</f>
        <v>no (alive) cognate</v>
      </c>
      <c r="AH5" s="8" t="str">
        <f aca="false">VLOOKUP($C5,'Rushani original list'!$C$2:$M$596, 10, FALSE())</f>
        <v>no (alive) cognate</v>
      </c>
      <c r="AI5" s="8" t="str">
        <f aca="false">CONCATENATE(J5,S5,AG5)</f>
        <v>obsno (alive) cognateno (alive) cognate</v>
      </c>
      <c r="AJ5" s="8" t="str">
        <f aca="false">IFERROR(__xludf.dummyfunction("IF(REGEXMATCH(AH5, ""var""), ""var"", IF(REGEXMATCH(AH5, ""SA""), IF(REGEXMATCH(AH5, ""SP""), ""var"", ""SA""), IF(REGEXMATCH(AH5, ""SP""), ""SP"", ""no data/obs"")))"),"no data/obs")</f>
        <v>no data/obs</v>
      </c>
      <c r="AK5" s="8" t="str">
        <f aca="false">CONCATENATE(T5,AA5,AH5)</f>
        <v>no (alive) cognateno (alive) cognateno (alive) cognate</v>
      </c>
      <c r="AL5" s="8" t="str">
        <f aca="false">IFERROR(__xludf.dummyfunction("IF(REGEXMATCH(AJ5, ""var""), ""var"", IF(REGEXMATCH(AJ5, ""SA""), IF(REGEXMATCH(AJ5, ""SP""), ""var"", ""SA""), IF(REGEXMATCH(AJ5, ""SP""), ""SP"", ""no data/obs"")))"),"no data/obs")</f>
        <v>no data/obs</v>
      </c>
      <c r="AM5" s="8" t="str">
        <f aca="false">CONCATENATE(AJ5,AL5)</f>
        <v>no data/obsno data/obs</v>
      </c>
      <c r="AN5" s="8" t="str">
        <f aca="false">IFERROR(__xludf.dummyfunction("IF(REGEXMATCH(AL5, ""var""), ""var"", IF(REGEXMATCH(AL5, ""SA""), IF(REGEXMATCH(AL5, ""SP""), ""var"", ""SA""), IF(REGEXMATCH(AL5, ""SP""), ""SP"", ""no data/obs"")))"),"no data/obs")</f>
        <v>no data/obs</v>
      </c>
      <c r="AO5" s="8" t="str">
        <f aca="false">CONCATENATE(J5,S5,AA5,AG5)</f>
        <v>obsno (alive) cognateno (alive) cognateno (alive) cognate</v>
      </c>
      <c r="AP5" s="8"/>
      <c r="AQ5" s="8" t="n">
        <v>0</v>
      </c>
      <c r="AR5" s="8"/>
      <c r="AS5" s="8"/>
      <c r="AT5" s="8"/>
    </row>
    <row r="6" customFormat="false" ht="63.75" hidden="false" customHeight="false" outlineLevel="0" collapsed="false">
      <c r="A6" s="1" t="n">
        <v>5</v>
      </c>
      <c r="B6" s="7" t="n">
        <v>5</v>
      </c>
      <c r="C6" s="7" t="n">
        <v>5</v>
      </c>
      <c r="D6" s="8" t="str">
        <f aca="false">VLOOKUP($C6,'Shughni original list'!$D$2:$M$600, 2, FALSE())</f>
        <v>shgKar1999</v>
      </c>
      <c r="E6" s="9" t="str">
        <f aca="false">VLOOKUP($C6,'Shughni original list'!$D$2:$M$600, 4, FALSE())</f>
        <v>ӡiltow</v>
      </c>
      <c r="F6" s="9"/>
      <c r="G6" s="8" t="str">
        <f aca="false">VLOOKUP($C6,'Shughni original list'!$D$2:$M$600, 7, FALSE())</f>
        <v>бормотать, ворчать</v>
      </c>
      <c r="H6" s="8"/>
      <c r="I6" s="8"/>
      <c r="J6" s="8" t="str">
        <f aca="false">VLOOKUP($C6,'Shughni original list'!$D$2:$M$600, 8, FALSE())</f>
        <v>SA</v>
      </c>
      <c r="K6" s="8"/>
      <c r="L6" s="8" t="str">
        <f aca="false">VLOOKUP($C6,'Siponj Bartangi original list'!$B$2:$S$600, 2, FALSE())</f>
        <v>shgKar1999</v>
      </c>
      <c r="M6" s="8" t="str">
        <f aca="false">VLOOKUP($C6,'Siponj Bartangi original list'!$B$2:$S$600, 3, FALSE())</f>
        <v>ӡiltow</v>
      </c>
      <c r="N6" s="8" t="str">
        <f aca="false">VLOOKUP($C6,'Siponj Bartangi original list'!$B$2:$S$600, 6, FALSE())</f>
        <v>to mumble, grumble</v>
      </c>
      <c r="O6" s="8" t="str">
        <f aca="false">VLOOKUP($C6,'Siponj Bartangi original list'!$B$2:$S$600, 4, FALSE())</f>
        <v>Sarkori</v>
      </c>
      <c r="P6" s="9" t="str">
        <f aca="false">VLOOKUP($C6,'Siponj Bartangi original list'!$B$2:$S$600, 5, FALSE())</f>
        <v>ʒilīwdōw, ʒilīɣdōw</v>
      </c>
      <c r="Q6" s="8" t="str">
        <f aca="false">VLOOKUP($C6,'Siponj Bartangi original list'!$B$2:$S$600, 8, FALSE())</f>
        <v>to squeak, to whimper (about a puppy, a cat, a child)</v>
      </c>
      <c r="R6" s="8" t="str">
        <f aca="false">VLOOKUP($C6,'Siponj Bartangi original list'!$B$2:$S$600, 10, FALSE())</f>
        <v>the puppy was squeaking</v>
      </c>
      <c r="S6" s="8" t="str">
        <f aca="false">VLOOKUP($C6,'Siponj Bartangi original list'!$B$2:$S$600, 13, FALSE())</f>
        <v>SA</v>
      </c>
      <c r="T6" s="8" t="str">
        <f aca="false">VLOOKUP($C6,'Siponj Bartangi original list'!$B$2:$S$600, 14, FALSE())</f>
        <v>SA</v>
      </c>
      <c r="U6" s="8" t="str">
        <f aca="false">VLOOKUP($C6,'Siponj Bartangi original list'!$B$2:$S$600, 15, FALSE())</f>
        <v>anim S</v>
      </c>
      <c r="V6" s="8" t="str">
        <f aca="false">VLOOKUP($C6,'Basid Bartangi original list'!$B$2:$O$600, 2, FALSE())</f>
        <v>shgKar1999</v>
      </c>
      <c r="W6" s="8" t="str">
        <f aca="false">VLOOKUP($C6,'Basid Bartangi original list'!$B$2:$O$600, 4, FALSE())</f>
        <v>Anoyatsho, Fayzmamad</v>
      </c>
      <c r="X6" s="8" t="str">
        <f aca="false">VLOOKUP($C6,'Basid Bartangi original list'!$B$2:$O$600, 5, FALSE())</f>
        <v>no (alive) cognate</v>
      </c>
      <c r="Y6" s="8" t="str">
        <f aca="false">VLOOKUP($C6,'Basid Bartangi original list'!$B$2:$O$600, 6, FALSE())</f>
        <v>бормотать, ворчать</v>
      </c>
      <c r="Z6" s="8"/>
      <c r="AA6" s="8" t="str">
        <f aca="false">VLOOKUP($C6,'Basid Bartangi original list'!$B$2:$O$600, 9, FALSE())</f>
        <v>no (alive) cognate</v>
      </c>
      <c r="AB6" s="8" t="str">
        <f aca="false">VLOOKUP($C6,'Rushani original list'!$C$2:$M$596, 2, FALSE())</f>
        <v>shgKar1999</v>
      </c>
      <c r="AC6" s="8" t="str">
        <f aca="false">VLOOKUP($C6,'Rushani original list'!$C$2:$M$596, 5, FALSE())</f>
        <v>Okimsho, Sarafruz</v>
      </c>
      <c r="AD6" s="8" t="str">
        <f aca="false">VLOOKUP($C6,'Rushani original list'!$C$2:$M$596, 6, FALSE())</f>
        <v>ʒiliwdōw</v>
      </c>
      <c r="AE6" s="8" t="str">
        <f aca="false">VLOOKUP($C6,'Rushani original list'!$C$2:$M$596, 7, FALSE())</f>
        <v>бормотать, ворчать</v>
      </c>
      <c r="AF6" s="8"/>
      <c r="AG6" s="8" t="str">
        <f aca="false">VLOOKUP($C6,'Rushani original list'!$C$2:$M$596, 9, FALSE())</f>
        <v>SA</v>
      </c>
      <c r="AH6" s="8" t="str">
        <f aca="false">VLOOKUP($C6,'Rushani original list'!$C$2:$M$596, 10, FALSE())</f>
        <v>SA</v>
      </c>
      <c r="AI6" s="8" t="str">
        <f aca="false">CONCATENATE(J6,S6,AG6)</f>
        <v>SASASA</v>
      </c>
      <c r="AJ6" s="8" t="str">
        <f aca="false">IFERROR(__xludf.dummyfunction("IF(REGEXMATCH(AH6, ""var""), ""var"", IF(REGEXMATCH(AH6, ""SA""), IF(REGEXMATCH(AH6, ""SP""), ""var"", ""SA""), IF(REGEXMATCH(AH6, ""SP""), ""SP"", ""no data/obs"")))"),"SA")</f>
        <v>SA</v>
      </c>
      <c r="AK6" s="8" t="str">
        <f aca="false">CONCATENATE(T6,AA6,AH6)</f>
        <v>SAno (alive) cognateSA</v>
      </c>
      <c r="AL6" s="8" t="str">
        <f aca="false">IFERROR(__xludf.dummyfunction("IF(REGEXMATCH(AJ6, ""var""), ""var"", IF(REGEXMATCH(AJ6, ""SA""), IF(REGEXMATCH(AJ6, ""SP""), ""var"", ""SA""), IF(REGEXMATCH(AJ6, ""SP""), ""SP"", ""no data/obs"")))"),"SA")</f>
        <v>SA</v>
      </c>
      <c r="AM6" s="8" t="str">
        <f aca="false">CONCATENATE(AJ6,AL6)</f>
        <v>SASA</v>
      </c>
      <c r="AN6" s="8" t="str">
        <f aca="false">IFERROR(__xludf.dummyfunction("IF(REGEXMATCH(AL6, ""var""), ""var"", IF(REGEXMATCH(AL6, ""SA""), IF(REGEXMATCH(AL6, ""SP""), ""var"", ""SA""), IF(REGEXMATCH(AL6, ""SP""), ""SP"", ""no data/obs"")))"),"SA")</f>
        <v>SA</v>
      </c>
      <c r="AO6" s="8" t="str">
        <f aca="false">CONCATENATE(J6,S6,AA6,AG6)</f>
        <v>SASAno (alive) cognateSA</v>
      </c>
      <c r="AP6" s="8" t="s">
        <v>42</v>
      </c>
      <c r="AQ6" s="8" t="n">
        <v>3</v>
      </c>
      <c r="AR6" s="8"/>
      <c r="AS6" s="8"/>
      <c r="AT6" s="8"/>
    </row>
    <row r="7" customFormat="false" ht="63.75" hidden="false" customHeight="false" outlineLevel="0" collapsed="false">
      <c r="A7" s="1" t="n">
        <v>6</v>
      </c>
      <c r="B7" s="7" t="n">
        <v>6</v>
      </c>
      <c r="C7" s="7" t="n">
        <v>6</v>
      </c>
      <c r="D7" s="8" t="str">
        <f aca="false">VLOOKUP($C7,'Shughni original list'!$D$2:$M$600, 2, FALSE())</f>
        <v>shgKar1999</v>
      </c>
      <c r="E7" s="9" t="str">
        <f aca="false">VLOOKUP($C7,'Shughni original list'!$D$2:$M$600, 4, FALSE())</f>
        <v>ӡiqtow</v>
      </c>
      <c r="F7" s="9"/>
      <c r="G7" s="8" t="str">
        <f aca="false">VLOOKUP($C7,'Shughni original list'!$D$2:$M$600, 7, FALSE())</f>
        <v>хныкать</v>
      </c>
      <c r="H7" s="8"/>
      <c r="I7" s="8"/>
      <c r="J7" s="8" t="str">
        <f aca="false">VLOOKUP($C7,'Shughni original list'!$D$2:$M$600, 8, FALSE())</f>
        <v>SA</v>
      </c>
      <c r="K7" s="8"/>
      <c r="L7" s="8" t="str">
        <f aca="false">VLOOKUP($C7,'Siponj Bartangi original list'!$B$2:$S$600, 2, FALSE())</f>
        <v>shgKar1999</v>
      </c>
      <c r="M7" s="8" t="str">
        <f aca="false">VLOOKUP($C7,'Siponj Bartangi original list'!$B$2:$S$600, 3, FALSE())</f>
        <v>ӡiqtow</v>
      </c>
      <c r="N7" s="8" t="str">
        <f aca="false">VLOOKUP($C7,'Siponj Bartangi original list'!$B$2:$S$600, 6, FALSE())</f>
        <v>to whimper</v>
      </c>
      <c r="O7" s="8" t="str">
        <f aca="false">VLOOKUP($C7,'Siponj Bartangi original list'!$B$2:$S$600, 4, FALSE())</f>
        <v>Sarkori</v>
      </c>
      <c r="P7" s="9" t="str">
        <f aca="false">VLOOKUP($C7,'Siponj Bartangi original list'!$B$2:$S$600, 5, FALSE())</f>
        <v>ʒiqtōw</v>
      </c>
      <c r="Q7" s="8" t="str">
        <f aca="false">VLOOKUP($C7,'Siponj Bartangi original list'!$B$2:$S$600, 8, FALSE())</f>
        <v>to whimper, to snivel</v>
      </c>
      <c r="R7" s="8" t="str">
        <f aca="false">VLOOKUP($C7,'Siponj Bartangi original list'!$B$2:$S$600, 10, FALSE())</f>
        <v>the child whimpered and whimpered all night</v>
      </c>
      <c r="S7" s="8" t="str">
        <f aca="false">VLOOKUP($C7,'Siponj Bartangi original list'!$B$2:$S$600, 13, FALSE())</f>
        <v>SA</v>
      </c>
      <c r="T7" s="8" t="str">
        <f aca="false">VLOOKUP($C7,'Siponj Bartangi original list'!$B$2:$S$600, 14, FALSE())</f>
        <v>SA</v>
      </c>
      <c r="U7" s="8" t="str">
        <f aca="false">VLOOKUP($C7,'Siponj Bartangi original list'!$B$2:$S$600, 15, FALSE())</f>
        <v>anim S</v>
      </c>
      <c r="V7" s="8" t="str">
        <f aca="false">VLOOKUP($C7,'Basid Bartangi original list'!$B$2:$O$600, 2, FALSE())</f>
        <v>shgKar1999</v>
      </c>
      <c r="W7" s="8" t="str">
        <f aca="false">VLOOKUP($C7,'Basid Bartangi original list'!$B$2:$O$600, 4, FALSE())</f>
        <v>Anoyatsho</v>
      </c>
      <c r="X7" s="8" t="str">
        <f aca="false">VLOOKUP($C7,'Basid Bartangi original list'!$B$2:$O$600, 5, FALSE())</f>
        <v>ср 2</v>
      </c>
      <c r="Y7" s="8" t="str">
        <f aca="false">VLOOKUP($C7,'Basid Bartangi original list'!$B$2:$O$600, 6, FALSE())</f>
        <v>хныкать</v>
      </c>
      <c r="Z7" s="8"/>
      <c r="AA7" s="8" t="str">
        <f aca="false">VLOOKUP($C7,'Basid Bartangi original list'!$B$2:$O$600, 9, FALSE())</f>
        <v>ср 2</v>
      </c>
      <c r="AB7" s="8" t="str">
        <f aca="false">VLOOKUP($C7,'Rushani original list'!$C$2:$M$596, 2, FALSE())</f>
        <v>shgKar1999</v>
      </c>
      <c r="AC7" s="8" t="str">
        <f aca="false">VLOOKUP($C7,'Rushani original list'!$C$2:$M$596, 5, FALSE())</f>
        <v>Rukniya, Mehrangez</v>
      </c>
      <c r="AD7" s="8" t="str">
        <f aca="false">VLOOKUP($C7,'Rushani original list'!$C$2:$M$596, 6, FALSE())</f>
        <v>ӡiqtōw</v>
      </c>
      <c r="AE7" s="8" t="str">
        <f aca="false">VLOOKUP($C7,'Rushani original list'!$C$2:$M$596, 7, FALSE())</f>
        <v>хныкать</v>
      </c>
      <c r="AF7" s="8"/>
      <c r="AG7" s="8" t="str">
        <f aca="false">VLOOKUP($C7,'Rushani original list'!$C$2:$M$596, 9, FALSE())</f>
        <v>SA</v>
      </c>
      <c r="AH7" s="8" t="str">
        <f aca="false">VLOOKUP($C7,'Rushani original list'!$C$2:$M$596, 10, FALSE())</f>
        <v>SA</v>
      </c>
      <c r="AI7" s="8" t="str">
        <f aca="false">CONCATENATE(J7,S7,AG7)</f>
        <v>SASASA</v>
      </c>
      <c r="AJ7" s="8" t="str">
        <f aca="false">IFERROR(__xludf.dummyfunction("IF(REGEXMATCH(AH7, ""var""), ""var"", IF(REGEXMATCH(AH7, ""SA""), IF(REGEXMATCH(AH7, ""SP""), ""var"", ""SA""), IF(REGEXMATCH(AH7, ""SP""), ""SP"", ""no data/obs"")))"),"SA")</f>
        <v>SA</v>
      </c>
      <c r="AK7" s="8" t="str">
        <f aca="false">CONCATENATE(T7,AA7,AH7)</f>
        <v>SAср 2SA</v>
      </c>
      <c r="AL7" s="8" t="str">
        <f aca="false">IFERROR(__xludf.dummyfunction("IF(REGEXMATCH(AJ7, ""var""), ""var"", IF(REGEXMATCH(AJ7, ""SA""), IF(REGEXMATCH(AJ7, ""SP""), ""var"", ""SA""), IF(REGEXMATCH(AJ7, ""SP""), ""SP"", ""no data/obs"")))"),"SA")</f>
        <v>SA</v>
      </c>
      <c r="AM7" s="8" t="str">
        <f aca="false">CONCATENATE(AJ7,AL7)</f>
        <v>SASA</v>
      </c>
      <c r="AN7" s="8" t="str">
        <f aca="false">IFERROR(__xludf.dummyfunction("IF(REGEXMATCH(AL7, ""var""), ""var"", IF(REGEXMATCH(AL7, ""SA""), IF(REGEXMATCH(AL7, ""SP""), ""var"", ""SA""), IF(REGEXMATCH(AL7, ""SP""), ""SP"", ""no data/obs"")))"),"SA")</f>
        <v>SA</v>
      </c>
      <c r="AO7" s="8" t="str">
        <f aca="false">CONCATENATE(J7,S7,AA7,AG7)</f>
        <v>SASAср 2SA</v>
      </c>
      <c r="AP7" s="8" t="s">
        <v>42</v>
      </c>
      <c r="AQ7" s="8" t="n">
        <v>3</v>
      </c>
      <c r="AR7" s="8"/>
      <c r="AS7" s="8"/>
      <c r="AT7" s="8"/>
    </row>
    <row r="8" customFormat="false" ht="126.25" hidden="false" customHeight="false" outlineLevel="0" collapsed="false">
      <c r="A8" s="1" t="n">
        <v>7</v>
      </c>
      <c r="B8" s="7" t="n">
        <v>7</v>
      </c>
      <c r="C8" s="7" t="n">
        <v>7</v>
      </c>
      <c r="D8" s="8" t="str">
        <f aca="false">VLOOKUP($C8,'Shughni original list'!$D$2:$M$600, 2, FALSE())</f>
        <v>shgKar1999</v>
      </c>
      <c r="E8" s="9" t="str">
        <f aca="false">VLOOKUP($C8,'Shughni original list'!$D$2:$M$600, 4, FALSE())</f>
        <v>ӡirɣ̌dow, ӡurɣ̌dow</v>
      </c>
      <c r="F8" s="9"/>
      <c r="G8" s="8" t="str">
        <f aca="false">VLOOKUP($C8,'Shughni original list'!$D$2:$M$600, 7, FALSE())</f>
        <v>шуметь (о чайнике); закипать, бурлить; шуметь, звенеть (о струе молока при доении) -- шипение масла на сковородке</v>
      </c>
      <c r="H8" s="8"/>
      <c r="I8" s="8"/>
      <c r="J8" s="8" t="str">
        <f aca="false">VLOOKUP($C8,'Shughni original list'!$D$2:$M$600, 8, FALSE())</f>
        <v>SA</v>
      </c>
      <c r="K8" s="8"/>
      <c r="L8" s="8" t="str">
        <f aca="false">VLOOKUP($C8,'Siponj Bartangi original list'!$B$2:$S$600, 2, FALSE())</f>
        <v>shgKar1999</v>
      </c>
      <c r="M8" s="8" t="str">
        <f aca="false">VLOOKUP($C8,'Siponj Bartangi original list'!$B$2:$S$600, 3, FALSE())</f>
        <v>ӡirɣ̌dow, ӡurɣ̌dow</v>
      </c>
      <c r="N8" s="8" t="str">
        <f aca="false">VLOOKUP($C8,'Siponj Bartangi original list'!$B$2:$S$600, 6, FALSE())</f>
        <v>to make noise (about a kettle); to boil, to bubble; to clink (about milk stream during milking)</v>
      </c>
      <c r="O8" s="8" t="str">
        <f aca="false">VLOOKUP($C8,'Siponj Bartangi original list'!$B$2:$S$600, 4, FALSE())</f>
        <v>Sarkori</v>
      </c>
      <c r="P8" s="9" t="str">
        <f aca="false">VLOOKUP($C8,'Siponj Bartangi original list'!$B$2:$S$600, 5, FALSE())</f>
        <v>ʒirɣ̌dōw; ʒiriɣ̌dow</v>
      </c>
      <c r="Q8" s="8" t="str">
        <f aca="false">VLOOKUP($C8,'Siponj Bartangi original list'!$B$2:$S$600, 8, FALSE())</f>
        <v>to sizzle, to hiss, to bubble</v>
      </c>
      <c r="R8" s="8" t="str">
        <f aca="false">VLOOKUP($C8,'Siponj Bartangi original list'!$B$2:$S$600, 10, FALSE())</f>
        <v>the kettle was hissing</v>
      </c>
      <c r="S8" s="8" t="str">
        <f aca="false">VLOOKUP($C8,'Siponj Bartangi original list'!$B$2:$S$600, 13, FALSE())</f>
        <v>SA</v>
      </c>
      <c r="T8" s="8" t="str">
        <f aca="false">VLOOKUP($C8,'Siponj Bartangi original list'!$B$2:$S$600, 14, FALSE())</f>
        <v>impossible context (inanim S)</v>
      </c>
      <c r="U8" s="8" t="str">
        <f aca="false">VLOOKUP($C8,'Siponj Bartangi original list'!$B$2:$S$600, 15, FALSE())</f>
        <v>inanim S</v>
      </c>
      <c r="V8" s="8" t="str">
        <f aca="false">VLOOKUP($C8,'Basid Bartangi original list'!$B$2:$O$600, 2, FALSE())</f>
        <v>shgKar1999</v>
      </c>
      <c r="W8" s="8" t="str">
        <f aca="false">VLOOKUP($C8,'Basid Bartangi original list'!$B$2:$O$600, 4, FALSE())</f>
        <v>Anoyatsho</v>
      </c>
      <c r="X8" s="8" t="str">
        <f aca="false">VLOOKUP($C8,'Basid Bartangi original list'!$B$2:$O$600, 5, FALSE())</f>
        <v>cīrɣtōw</v>
      </c>
      <c r="Y8" s="8" t="str">
        <f aca="false">VLOOKUP($C8,'Basid Bartangi original list'!$B$2:$O$600, 6, FALSE())</f>
        <v>sizzle (about oil in the pan)</v>
      </c>
      <c r="Z8" s="8"/>
      <c r="AA8" s="8" t="str">
        <f aca="false">VLOOKUP($C8,'Basid Bartangi original list'!$B$2:$O$600, 9, FALSE())</f>
        <v>SP</v>
      </c>
      <c r="AB8" s="8" t="str">
        <f aca="false">VLOOKUP($C8,'Rushani original list'!$C$2:$M$596, 2, FALSE())</f>
        <v>shgKar1999</v>
      </c>
      <c r="AC8" s="8" t="str">
        <f aca="false">VLOOKUP($C8,'Rushani original list'!$C$2:$M$596, 5, FALSE())</f>
        <v>Sarafruz</v>
      </c>
      <c r="AD8" s="8" t="str">
        <f aca="false">VLOOKUP($C8,'Rushani original list'!$C$2:$M$596, 6, FALSE())</f>
        <v>zirɣ̌dōw</v>
      </c>
      <c r="AE8" s="8" t="str">
        <f aca="false">VLOOKUP($C8,'Rushani original list'!$C$2:$M$596, 7, FALSE())</f>
        <v>шуметь, звенеть (о струе молока при доении)</v>
      </c>
      <c r="AF8" s="8"/>
      <c r="AG8" s="8" t="str">
        <f aca="false">VLOOKUP($C8,'Rushani original list'!$C$2:$M$596, 9, FALSE())</f>
        <v>SA</v>
      </c>
      <c r="AH8" s="8" t="str">
        <f aca="false">VLOOKUP($C8,'Rushani original list'!$C$2:$M$596, 10, FALSE())</f>
        <v>bad context (inanim, 3sg)</v>
      </c>
      <c r="AI8" s="8" t="str">
        <f aca="false">CONCATENATE(J8,S8,AG8)</f>
        <v>SASASA</v>
      </c>
      <c r="AJ8" s="8" t="str">
        <f aca="false">IFERROR(__xludf.dummyfunction("IF(REGEXMATCH(AH8, ""var""), ""var"", IF(REGEXMATCH(AH8, ""SA""), IF(REGEXMATCH(AH8, ""SP""), ""var"", ""SA""), IF(REGEXMATCH(AH8, ""SP""), ""SP"", ""no data/obs"")))"),"SA")</f>
        <v>SA</v>
      </c>
      <c r="AK8" s="8" t="str">
        <f aca="false">CONCATENATE(T8,AA8,AH8)</f>
        <v>impossible context (inanim S)SPbad context (inanim, 3sg)</v>
      </c>
      <c r="AL8" s="8" t="str">
        <f aca="false">IFERROR(__xludf.dummyfunction("IF(REGEXMATCH(AJ8, ""var""), ""var"", IF(REGEXMATCH(AJ8, ""SA""), IF(REGEXMATCH(AJ8, ""SP""), ""var"", ""SA""), IF(REGEXMATCH(AJ8, ""SP""), ""SP"", ""no data/obs"")))"),"SP")</f>
        <v>SP</v>
      </c>
      <c r="AM8" s="8" t="str">
        <f aca="false">CONCATENATE(AJ8,AL8)</f>
        <v>SASP</v>
      </c>
      <c r="AN8" s="8" t="str">
        <f aca="false">IFERROR(__xludf.dummyfunction("IF(REGEXMATCH(AL8, ""var""), ""var"", IF(REGEXMATCH(AL8, ""SA""), IF(REGEXMATCH(AL8, ""SP""), ""var"", ""SA""), IF(REGEXMATCH(AL8, ""SP""), ""SP"", ""no data/obs"")))"),"var")</f>
        <v>var</v>
      </c>
      <c r="AO8" s="8" t="str">
        <f aca="false">CONCATENATE(J8,S8,AA8,AG8)</f>
        <v>SASASPSA</v>
      </c>
      <c r="AP8" s="8" t="s">
        <v>42</v>
      </c>
      <c r="AQ8" s="8" t="n">
        <v>4</v>
      </c>
      <c r="AR8" s="8"/>
      <c r="AS8" s="8"/>
      <c r="AT8" s="8"/>
    </row>
    <row r="9" customFormat="false" ht="63.75" hidden="false" customHeight="false" outlineLevel="0" collapsed="false">
      <c r="A9" s="1" t="n">
        <v>8</v>
      </c>
      <c r="B9" s="7" t="n">
        <v>8</v>
      </c>
      <c r="C9" s="7" t="n">
        <v>8</v>
      </c>
      <c r="D9" s="8" t="str">
        <f aca="false">VLOOKUP($C9,'Shughni original list'!$D$2:$M$600, 2, FALSE())</f>
        <v>shgKar1999</v>
      </c>
      <c r="E9" s="9" t="str">
        <f aca="false">VLOOKUP($C9,'Shughni original list'!$D$2:$M$600, 4, FALSE())</f>
        <v>ӡirtow</v>
      </c>
      <c r="F9" s="9"/>
      <c r="G9" s="8" t="str">
        <f aca="false">VLOOKUP($C9,'Shughni original list'!$D$2:$M$600, 7, FALSE())</f>
        <v>петь, щебетать, чирикать (о воробьях)</v>
      </c>
      <c r="H9" s="8"/>
      <c r="I9" s="8"/>
      <c r="J9" s="8" t="str">
        <f aca="false">VLOOKUP($C9,'Shughni original list'!$D$2:$M$600, 8, FALSE())</f>
        <v>SA</v>
      </c>
      <c r="K9" s="8"/>
      <c r="L9" s="8" t="str">
        <f aca="false">VLOOKUP($C9,'Siponj Bartangi original list'!$B$2:$S$600, 2, FALSE())</f>
        <v>shgKar1999</v>
      </c>
      <c r="M9" s="8" t="str">
        <f aca="false">VLOOKUP($C9,'Siponj Bartangi original list'!$B$2:$S$600, 3, FALSE())</f>
        <v>ӡirtow</v>
      </c>
      <c r="N9" s="8" t="str">
        <f aca="false">VLOOKUP($C9,'Siponj Bartangi original list'!$B$2:$S$600, 6, FALSE())</f>
        <v>to sing, to chirp, to tweet (about sparrows)</v>
      </c>
      <c r="O9" s="8" t="str">
        <f aca="false">VLOOKUP($C9,'Siponj Bartangi original list'!$B$2:$S$600, 4, FALSE())</f>
        <v>Marhabo</v>
      </c>
      <c r="P9" s="9" t="str">
        <f aca="false">VLOOKUP($C9,'Siponj Bartangi original list'!$B$2:$S$600, 5, FALSE())</f>
        <v>ʒirtōw</v>
      </c>
      <c r="Q9" s="8" t="str">
        <f aca="false">VLOOKUP($C9,'Siponj Bartangi original list'!$B$2:$S$600, 8, FALSE())</f>
        <v>to chirp (bird); to chatter (person)</v>
      </c>
      <c r="R9" s="8" t="str">
        <f aca="false">VLOOKUP($C9,'Siponj Bartangi original list'!$B$2:$S$600, 10, FALSE())</f>
        <v>the bird chirped; the girl chattered</v>
      </c>
      <c r="S9" s="8" t="str">
        <f aca="false">VLOOKUP($C9,'Siponj Bartangi original list'!$B$2:$S$600, 13, FALSE())</f>
        <v>SA</v>
      </c>
      <c r="T9" s="8" t="str">
        <f aca="false">VLOOKUP($C9,'Siponj Bartangi original list'!$B$2:$S$600, 14, FALSE())</f>
        <v>SA</v>
      </c>
      <c r="U9" s="8" t="str">
        <f aca="false">VLOOKUP($C9,'Siponj Bartangi original list'!$B$2:$S$600, 15, FALSE())</f>
        <v>anim S</v>
      </c>
      <c r="V9" s="8" t="str">
        <f aca="false">VLOOKUP($C9,'Basid Bartangi original list'!$B$2:$O$600, 2, FALSE())</f>
        <v>shgKar1999</v>
      </c>
      <c r="W9" s="8" t="str">
        <f aca="false">VLOOKUP($C9,'Basid Bartangi original list'!$B$2:$O$600, 4, FALSE())</f>
        <v>Anoyatsho</v>
      </c>
      <c r="X9" s="8" t="str">
        <f aca="false">VLOOKUP($C9,'Basid Bartangi original list'!$B$2:$O$600, 5, FALSE())</f>
        <v>ʒirtōw</v>
      </c>
      <c r="Y9" s="8" t="str">
        <f aca="false">VLOOKUP($C9,'Basid Bartangi original list'!$B$2:$O$600, 6, FALSE())</f>
        <v>петь, щебетать, чирикать (о воробьях)</v>
      </c>
      <c r="Z9" s="8"/>
      <c r="AA9" s="8" t="str">
        <f aca="false">VLOOKUP($C9,'Basid Bartangi original list'!$B$2:$O$600, 9, FALSE())</f>
        <v>SA</v>
      </c>
      <c r="AB9" s="8" t="str">
        <f aca="false">VLOOKUP($C9,'Rushani original list'!$C$2:$M$596, 2, FALSE())</f>
        <v>shgKar1999</v>
      </c>
      <c r="AC9" s="8" t="str">
        <f aca="false">VLOOKUP($C9,'Rushani original list'!$C$2:$M$596, 5, FALSE())</f>
        <v>Rukniya, Guldasta, Mehrangez</v>
      </c>
      <c r="AD9" s="8" t="str">
        <f aca="false">VLOOKUP($C9,'Rushani original list'!$C$2:$M$596, 6, FALSE())</f>
        <v>ӡirtōw</v>
      </c>
      <c r="AE9" s="8" t="str">
        <f aca="false">VLOOKUP($C9,'Rushani original list'!$C$2:$M$596, 7, FALSE())</f>
        <v>петь, щебетать, чирикать (о воробьях)</v>
      </c>
      <c r="AF9" s="8"/>
      <c r="AG9" s="8" t="str">
        <f aca="false">VLOOKUP($C9,'Rushani original list'!$C$2:$M$596, 9, FALSE())</f>
        <v>SA</v>
      </c>
      <c r="AH9" s="8" t="str">
        <f aca="false">VLOOKUP($C9,'Rushani original list'!$C$2:$M$596, 10, FALSE())</f>
        <v>SA</v>
      </c>
      <c r="AI9" s="8" t="str">
        <f aca="false">CONCATENATE(J9,S9,AG9)</f>
        <v>SASASA</v>
      </c>
      <c r="AJ9" s="8" t="str">
        <f aca="false">IFERROR(__xludf.dummyfunction("IF(REGEXMATCH(AH9, ""var""), ""var"", IF(REGEXMATCH(AH9, ""SA""), IF(REGEXMATCH(AH9, ""SP""), ""var"", ""SA""), IF(REGEXMATCH(AH9, ""SP""), ""SP"", ""no data/obs"")))"),"SA")</f>
        <v>SA</v>
      </c>
      <c r="AK9" s="8" t="str">
        <f aca="false">CONCATENATE(T9,AA9,AH9)</f>
        <v>SASASA</v>
      </c>
      <c r="AL9" s="8" t="str">
        <f aca="false">IFERROR(__xludf.dummyfunction("IF(REGEXMATCH(AJ9, ""var""), ""var"", IF(REGEXMATCH(AJ9, ""SA""), IF(REGEXMATCH(AJ9, ""SP""), ""var"", ""SA""), IF(REGEXMATCH(AJ9, ""SP""), ""SP"", ""no data/obs"")))"),"SA")</f>
        <v>SA</v>
      </c>
      <c r="AM9" s="8" t="str">
        <f aca="false">CONCATENATE(AJ9,AL9)</f>
        <v>SASA</v>
      </c>
      <c r="AN9" s="8" t="str">
        <f aca="false">IFERROR(__xludf.dummyfunction("IF(REGEXMATCH(AL9, ""var""), ""var"", IF(REGEXMATCH(AL9, ""SA""), IF(REGEXMATCH(AL9, ""SP""), ""var"", ""SA""), IF(REGEXMATCH(AL9, ""SP""), ""SP"", ""no data/obs"")))"),"SA")</f>
        <v>SA</v>
      </c>
      <c r="AO9" s="8" t="str">
        <f aca="false">CONCATENATE(J9,S9,AA9,AG9)</f>
        <v>SASASASA</v>
      </c>
      <c r="AP9" s="8" t="s">
        <v>42</v>
      </c>
      <c r="AQ9" s="8" t="n">
        <v>4</v>
      </c>
      <c r="AR9" s="8"/>
      <c r="AS9" s="8"/>
      <c r="AT9" s="8"/>
    </row>
    <row r="10" customFormat="false" ht="110.6" hidden="false" customHeight="false" outlineLevel="0" collapsed="false">
      <c r="A10" s="1" t="n">
        <v>9</v>
      </c>
      <c r="B10" s="7" t="n">
        <v>9</v>
      </c>
      <c r="C10" s="7" t="n">
        <v>9</v>
      </c>
      <c r="D10" s="8" t="str">
        <f aca="false">VLOOKUP($C10,'Shughni original list'!$D$2:$M$600, 2, FALSE())</f>
        <v>shgKar1999</v>
      </c>
      <c r="E10" s="9" t="str">
        <f aca="false">VLOOKUP($C10,'Shughni original list'!$D$2:$M$600, 4, FALSE())</f>
        <v>ӡuɣdow</v>
      </c>
      <c r="F10" s="9"/>
      <c r="G10" s="8" t="str">
        <f aca="false">VLOOKUP($C10,'Shughni original list'!$D$2:$M$600, 7, FALSE())</f>
        <v>бормотать, шептать; ворчать</v>
      </c>
      <c r="H10" s="8"/>
      <c r="I10" s="8"/>
      <c r="J10" s="8" t="str">
        <f aca="false">VLOOKUP($C10,'Shughni original list'!$D$2:$M$600, 8, FALSE())</f>
        <v>obs</v>
      </c>
      <c r="K10" s="8"/>
      <c r="L10" s="8" t="str">
        <f aca="false">VLOOKUP($C10,'Siponj Bartangi original list'!$B$2:$S$600, 2, FALSE())</f>
        <v>shgKar1999</v>
      </c>
      <c r="M10" s="8" t="str">
        <f aca="false">VLOOKUP($C10,'Siponj Bartangi original list'!$B$2:$S$600, 3, FALSE())</f>
        <v>ӡuɣdow</v>
      </c>
      <c r="N10" s="8" t="str">
        <f aca="false">VLOOKUP($C10,'Siponj Bartangi original list'!$B$2:$S$600, 6, FALSE())</f>
        <v>to mumble, to whisper; to grumble</v>
      </c>
      <c r="O10" s="8" t="str">
        <f aca="false">VLOOKUP($C10,'Siponj Bartangi original list'!$B$2:$S$600, 4, FALSE())</f>
        <v>Marhabo, Sarkori</v>
      </c>
      <c r="P10" s="9" t="str">
        <f aca="false">VLOOKUP($C10,'Siponj Bartangi original list'!$B$2:$S$600, 5, FALSE())</f>
        <v>no (alive) cognate</v>
      </c>
      <c r="Q10" s="8" t="str">
        <f aca="false">VLOOKUP($C10,'Siponj Bartangi original list'!$B$2:$S$600, 8, FALSE())</f>
        <v>-</v>
      </c>
      <c r="R10" s="8" t="str">
        <f aca="false">VLOOKUP($C10,'Siponj Bartangi original list'!$B$2:$S$600, 10, FALSE())</f>
        <v>-</v>
      </c>
      <c r="S10" s="8" t="str">
        <f aca="false">VLOOKUP($C10,'Siponj Bartangi original list'!$B$2:$S$600, 13, FALSE())</f>
        <v>no (alive) cognate</v>
      </c>
      <c r="T10" s="8" t="str">
        <f aca="false">VLOOKUP($C10,'Siponj Bartangi original list'!$B$2:$S$600, 14, FALSE())</f>
        <v>no (alive) cognate</v>
      </c>
      <c r="U10" s="8" t="n">
        <f aca="false">VLOOKUP($C10,'Siponj Bartangi original list'!$B$2:$S$600, 15, FALSE())</f>
        <v>0</v>
      </c>
      <c r="V10" s="8" t="str">
        <f aca="false">VLOOKUP($C10,'Basid Bartangi original list'!$B$2:$O$600, 2, FALSE())</f>
        <v>shgKar1999</v>
      </c>
      <c r="W10" s="8" t="str">
        <f aca="false">VLOOKUP($C10,'Basid Bartangi original list'!$B$2:$O$600, 4, FALSE())</f>
        <v>Anoyatsho, Fayzmamad</v>
      </c>
      <c r="X10" s="8" t="str">
        <f aca="false">VLOOKUP($C10,'Basid Bartangi original list'!$B$2:$O$600, 5, FALSE())</f>
        <v>no (alive) cognate</v>
      </c>
      <c r="Y10" s="8" t="str">
        <f aca="false">VLOOKUP($C10,'Basid Bartangi original list'!$B$2:$O$600, 6, FALSE())</f>
        <v>бормотать, шептать; ворчать</v>
      </c>
      <c r="Z10" s="8"/>
      <c r="AA10" s="8" t="str">
        <f aca="false">VLOOKUP($C10,'Basid Bartangi original list'!$B$2:$O$600, 9, FALSE())</f>
        <v>no (alive) cognate</v>
      </c>
      <c r="AB10" s="8" t="str">
        <f aca="false">VLOOKUP($C10,'Rushani original list'!$C$2:$M$596, 2, FALSE())</f>
        <v>shgKar1999</v>
      </c>
      <c r="AC10" s="8" t="str">
        <f aca="false">VLOOKUP($C10,'Rushani original list'!$C$2:$M$596, 5, FALSE())</f>
        <v>Rukniya, Guldasta, Mehrangez, Okimsho, Sarafruz</v>
      </c>
      <c r="AD10" s="8" t="str">
        <f aca="false">VLOOKUP($C10,'Rushani original list'!$C$2:$M$596, 6, FALSE())</f>
        <v>no (alive) cognate</v>
      </c>
      <c r="AE10" s="8" t="str">
        <f aca="false">VLOOKUP($C10,'Rushani original list'!$C$2:$M$596, 7, FALSE())</f>
        <v>бормотать, шептать; ворчать</v>
      </c>
      <c r="AF10" s="8"/>
      <c r="AG10" s="8" t="str">
        <f aca="false">VLOOKUP($C10,'Rushani original list'!$C$2:$M$596, 9, FALSE())</f>
        <v>no (alive) cognate</v>
      </c>
      <c r="AH10" s="8" t="str">
        <f aca="false">VLOOKUP($C10,'Rushani original list'!$C$2:$M$596, 10, FALSE())</f>
        <v>no (alive) cognate</v>
      </c>
      <c r="AI10" s="8" t="str">
        <f aca="false">CONCATENATE(J10,S10,AG10)</f>
        <v>obsno (alive) cognateno (alive) cognate</v>
      </c>
      <c r="AJ10" s="8" t="str">
        <f aca="false">IFERROR(__xludf.dummyfunction("IF(REGEXMATCH(AH10, ""var""), ""var"", IF(REGEXMATCH(AH10, ""SA""), IF(REGEXMATCH(AH10, ""SP""), ""var"", ""SA""), IF(REGEXMATCH(AH10, ""SP""), ""SP"", ""no data/obs"")))"),"no data/obs")</f>
        <v>no data/obs</v>
      </c>
      <c r="AK10" s="8" t="str">
        <f aca="false">CONCATENATE(T10,AA10,AH10)</f>
        <v>no (alive) cognateno (alive) cognateno (alive) cognate</v>
      </c>
      <c r="AL10" s="8" t="str">
        <f aca="false">IFERROR(__xludf.dummyfunction("IF(REGEXMATCH(AJ10, ""var""), ""var"", IF(REGEXMATCH(AJ10, ""SA""), IF(REGEXMATCH(AJ10, ""SP""), ""var"", ""SA""), IF(REGEXMATCH(AJ10, ""SP""), ""SP"", ""no data/obs"")))"),"no data/obs")</f>
        <v>no data/obs</v>
      </c>
      <c r="AM10" s="8" t="str">
        <f aca="false">CONCATENATE(AJ10,AL10)</f>
        <v>no data/obsno data/obs</v>
      </c>
      <c r="AN10" s="8" t="str">
        <f aca="false">IFERROR(__xludf.dummyfunction("IF(REGEXMATCH(AL10, ""var""), ""var"", IF(REGEXMATCH(AL10, ""SA""), IF(REGEXMATCH(AL10, ""SP""), ""var"", ""SA""), IF(REGEXMATCH(AL10, ""SP""), ""SP"", ""no data/obs"")))"),"no data/obs")</f>
        <v>no data/obs</v>
      </c>
      <c r="AO10" s="8" t="str">
        <f aca="false">CONCATENATE(J10,S10,AA10,AG10)</f>
        <v>obsno (alive) cognateno (alive) cognateno (alive) cognate</v>
      </c>
      <c r="AP10" s="8"/>
      <c r="AQ10" s="8" t="n">
        <v>0</v>
      </c>
      <c r="AR10" s="8"/>
      <c r="AS10" s="8"/>
      <c r="AT10" s="8"/>
    </row>
    <row r="11" customFormat="false" ht="63.75" hidden="false" customHeight="false" outlineLevel="0" collapsed="false">
      <c r="A11" s="1" t="n">
        <v>10</v>
      </c>
      <c r="B11" s="7" t="n">
        <v>10</v>
      </c>
      <c r="C11" s="7" t="n">
        <v>10</v>
      </c>
      <c r="D11" s="8" t="str">
        <f aca="false">VLOOKUP($C11,'Shughni original list'!$D$2:$M$600, 2, FALSE())</f>
        <v>shgKar1999</v>
      </c>
      <c r="E11" s="9" t="str">
        <f aca="false">VLOOKUP($C11,'Shughni original list'!$D$2:$M$600, 4, FALSE())</f>
        <v>ӡurtow</v>
      </c>
      <c r="F11" s="9"/>
      <c r="G11" s="8" t="str">
        <f aca="false">VLOOKUP($C11,'Shughni original list'!$D$2:$M$600, 7, FALSE())</f>
        <v>испускать газы</v>
      </c>
      <c r="H11" s="8"/>
      <c r="I11" s="8"/>
      <c r="J11" s="8" t="str">
        <f aca="false">VLOOKUP($C11,'Shughni original list'!$D$2:$M$600, 8, FALSE())</f>
        <v>SA</v>
      </c>
      <c r="K11" s="8"/>
      <c r="L11" s="8" t="str">
        <f aca="false">VLOOKUP($C11,'Siponj Bartangi original list'!$B$2:$S$600, 2, FALSE())</f>
        <v>shgKar1999</v>
      </c>
      <c r="M11" s="8" t="str">
        <f aca="false">VLOOKUP($C11,'Siponj Bartangi original list'!$B$2:$S$600, 3, FALSE())</f>
        <v>ӡurtow</v>
      </c>
      <c r="N11" s="8" t="str">
        <f aca="false">VLOOKUP($C11,'Siponj Bartangi original list'!$B$2:$S$600, 6, FALSE())</f>
        <v>to fart</v>
      </c>
      <c r="O11" s="8" t="str">
        <f aca="false">VLOOKUP($C11,'Siponj Bartangi original list'!$B$2:$S$600, 4, FALSE())</f>
        <v>Marhabo, Sarkori</v>
      </c>
      <c r="P11" s="9" t="str">
        <f aca="false">VLOOKUP($C11,'Siponj Bartangi original list'!$B$2:$S$600, 5, FALSE())</f>
        <v>ʒurtōw, ʒirtōw, ʒurdōw</v>
      </c>
      <c r="Q11" s="8" t="str">
        <f aca="false">VLOOKUP($C11,'Siponj Bartangi original list'!$B$2:$S$600, 8, FALSE())</f>
        <v>to fart; to strain and fail, to grunt while trying</v>
      </c>
      <c r="R11" s="8" t="str">
        <f aca="false">VLOOKUP($C11,'Siponj Bartangi original list'!$B$2:$S$600, 10, FALSE())</f>
        <v>the guy was straining to work (but failing)</v>
      </c>
      <c r="S11" s="8" t="str">
        <f aca="false">VLOOKUP($C11,'Siponj Bartangi original list'!$B$2:$S$600, 13, FALSE())</f>
        <v>SA</v>
      </c>
      <c r="T11" s="8" t="str">
        <f aca="false">VLOOKUP($C11,'Siponj Bartangi original list'!$B$2:$S$600, 14, FALSE())</f>
        <v>SA</v>
      </c>
      <c r="U11" s="8" t="str">
        <f aca="false">VLOOKUP($C11,'Siponj Bartangi original list'!$B$2:$S$600, 15, FALSE())</f>
        <v>anim S</v>
      </c>
      <c r="V11" s="8" t="str">
        <f aca="false">VLOOKUP($C11,'Basid Bartangi original list'!$B$2:$O$600, 2, FALSE())</f>
        <v>shgKar1999</v>
      </c>
      <c r="W11" s="8" t="str">
        <f aca="false">VLOOKUP($C11,'Basid Bartangi original list'!$B$2:$O$600, 4, FALSE())</f>
        <v>Anoyatsho</v>
      </c>
      <c r="X11" s="8" t="str">
        <f aca="false">VLOOKUP($C11,'Basid Bartangi original list'!$B$2:$O$600, 5, FALSE())</f>
        <v>ʒurtōw</v>
      </c>
      <c r="Y11" s="8" t="str">
        <f aca="false">VLOOKUP($C11,'Basid Bartangi original list'!$B$2:$O$600, 6, FALSE())</f>
        <v>испускать газы</v>
      </c>
      <c r="Z11" s="8"/>
      <c r="AA11" s="8" t="str">
        <f aca="false">VLOOKUP($C11,'Basid Bartangi original list'!$B$2:$O$600, 9, FALSE())</f>
        <v>SA</v>
      </c>
      <c r="AB11" s="8" t="str">
        <f aca="false">VLOOKUP($C11,'Rushani original list'!$C$2:$M$596, 2, FALSE())</f>
        <v>shgKar1999</v>
      </c>
      <c r="AC11" s="8" t="str">
        <f aca="false">VLOOKUP($C11,'Rushani original list'!$C$2:$M$596, 5, FALSE())</f>
        <v>Rukniya, Guldasta, Mehrangez</v>
      </c>
      <c r="AD11" s="8" t="str">
        <f aca="false">VLOOKUP($C11,'Rushani original list'!$C$2:$M$596, 6, FALSE())</f>
        <v>ӡurtōw</v>
      </c>
      <c r="AE11" s="8" t="str">
        <f aca="false">VLOOKUP($C11,'Rushani original list'!$C$2:$M$596, 7, FALSE())</f>
        <v>испускать газы</v>
      </c>
      <c r="AF11" s="8"/>
      <c r="AG11" s="8" t="str">
        <f aca="false">VLOOKUP($C11,'Rushani original list'!$C$2:$M$596, 9, FALSE())</f>
        <v>SA</v>
      </c>
      <c r="AH11" s="8" t="str">
        <f aca="false">VLOOKUP($C11,'Rushani original list'!$C$2:$M$596, 10, FALSE())</f>
        <v>SA</v>
      </c>
      <c r="AI11" s="8" t="str">
        <f aca="false">CONCATENATE(J11,S11,AG11)</f>
        <v>SASASA</v>
      </c>
      <c r="AJ11" s="8" t="str">
        <f aca="false">IFERROR(__xludf.dummyfunction("IF(REGEXMATCH(AH11, ""var""), ""var"", IF(REGEXMATCH(AH11, ""SA""), IF(REGEXMATCH(AH11, ""SP""), ""var"", ""SA""), IF(REGEXMATCH(AH11, ""SP""), ""SP"", ""no data/obs"")))"),"SA")</f>
        <v>SA</v>
      </c>
      <c r="AK11" s="8" t="str">
        <f aca="false">CONCATENATE(T11,AA11,AH11)</f>
        <v>SASASA</v>
      </c>
      <c r="AL11" s="8" t="str">
        <f aca="false">IFERROR(__xludf.dummyfunction("IF(REGEXMATCH(AJ11, ""var""), ""var"", IF(REGEXMATCH(AJ11, ""SA""), IF(REGEXMATCH(AJ11, ""SP""), ""var"", ""SA""), IF(REGEXMATCH(AJ11, ""SP""), ""SP"", ""no data/obs"")))"),"SA")</f>
        <v>SA</v>
      </c>
      <c r="AM11" s="8" t="str">
        <f aca="false">CONCATENATE(AJ11,AL11)</f>
        <v>SASA</v>
      </c>
      <c r="AN11" s="8" t="str">
        <f aca="false">IFERROR(__xludf.dummyfunction("IF(REGEXMATCH(AL11, ""var""), ""var"", IF(REGEXMATCH(AL11, ""SA""), IF(REGEXMATCH(AL11, ""SP""), ""var"", ""SA""), IF(REGEXMATCH(AL11, ""SP""), ""SP"", ""no data/obs"")))"),"SA")</f>
        <v>SA</v>
      </c>
      <c r="AO11" s="8" t="str">
        <f aca="false">CONCATENATE(J11,S11,AA11,AG11)</f>
        <v>SASASASA</v>
      </c>
      <c r="AP11" s="8"/>
      <c r="AQ11" s="8" t="n">
        <v>4</v>
      </c>
      <c r="AR11" s="8"/>
      <c r="AS11" s="8"/>
      <c r="AT11" s="8"/>
    </row>
    <row r="12" customFormat="false" ht="126.25" hidden="false" customHeight="false" outlineLevel="0" collapsed="false">
      <c r="A12" s="1" t="n">
        <v>11</v>
      </c>
      <c r="B12" s="7" t="n">
        <v>11</v>
      </c>
      <c r="C12" s="7" t="n">
        <v>11</v>
      </c>
      <c r="D12" s="8" t="str">
        <f aca="false">VLOOKUP($C12,'Shughni original list'!$D$2:$M$600, 2, FALSE())</f>
        <v>shgKar1999</v>
      </c>
      <c r="E12" s="9" t="str">
        <f aca="false">VLOOKUP($C12,'Shughni original list'!$D$2:$M$600, 4, FALSE())</f>
        <v>aɣ̌īdow, awīdow</v>
      </c>
      <c r="F12" s="9"/>
      <c r="G12" s="8" t="str">
        <f aca="false">VLOOKUP($C12,'Shughni original list'!$D$2:$M$600, 7, FALSE())</f>
        <v>ложиться, укладываться, разваливаться (чаще о животных) рассаживаться, разваливаться (о человеке) никнуть к земле, стелиться (о растениях)</v>
      </c>
      <c r="H12" s="8"/>
      <c r="I12" s="8"/>
      <c r="J12" s="8" t="str">
        <f aca="false">VLOOKUP($C12,'Shughni original list'!$D$2:$M$600, 8, FALSE())</f>
        <v>SP</v>
      </c>
      <c r="K12" s="8"/>
      <c r="L12" s="8" t="str">
        <f aca="false">VLOOKUP($C12,'Siponj Bartangi original list'!$B$2:$S$600, 2, FALSE())</f>
        <v>brtSok1960</v>
      </c>
      <c r="M12" s="8" t="str">
        <f aca="false">VLOOKUP($C12,'Siponj Bartangi original list'!$B$2:$S$600, 3, FALSE())</f>
        <v>awidōw</v>
      </c>
      <c r="N12" s="8" t="str">
        <f aca="false">VLOOKUP($C12,'Siponj Bartangi original list'!$B$2:$S$600, 6, FALSE())</f>
        <v>to be lying down (about animals)</v>
      </c>
      <c r="O12" s="8" t="str">
        <f aca="false">VLOOKUP($C12,'Siponj Bartangi original list'!$B$2:$S$600, 4, FALSE())</f>
        <v>Marhabo, Sarkori</v>
      </c>
      <c r="P12" s="9" t="str">
        <f aca="false">VLOOKUP($C12,'Siponj Bartangi original list'!$B$2:$S$600, 5, FALSE())</f>
        <v>awidōw</v>
      </c>
      <c r="Q12" s="8" t="str">
        <f aca="false">VLOOKUP($C12,'Siponj Bartangi original list'!$B$2:$S$600, 8, FALSE())</f>
        <v>to be lying down (about animals)</v>
      </c>
      <c r="R12" s="8" t="str">
        <f aca="false">VLOOKUP($C12,'Siponj Bartangi original list'!$B$2:$S$600, 10, FALSE())</f>
        <v>the cow was lying on the grass yesterday</v>
      </c>
      <c r="S12" s="8" t="str">
        <f aca="false">VLOOKUP($C12,'Siponj Bartangi original list'!$B$2:$S$600, 13, FALSE())</f>
        <v>SP</v>
      </c>
      <c r="T12" s="8" t="str">
        <f aca="false">VLOOKUP($C12,'Siponj Bartangi original list'!$B$2:$S$600, 14, FALSE())</f>
        <v>SP</v>
      </c>
      <c r="U12" s="8" t="str">
        <f aca="false">VLOOKUP($C12,'Siponj Bartangi original list'!$B$2:$S$600, 15, FALSE())</f>
        <v>anim S</v>
      </c>
      <c r="V12" s="8" t="str">
        <f aca="false">VLOOKUP($C12,'Basid Bartangi original list'!$B$2:$O$600, 2, FALSE())</f>
        <v>brtSok1960</v>
      </c>
      <c r="W12" s="8" t="str">
        <f aca="false">VLOOKUP($C12,'Basid Bartangi original list'!$B$2:$O$600, 4, FALSE())</f>
        <v>Anoyatsho, Fayzmamad, Asad</v>
      </c>
      <c r="X12" s="8" t="str">
        <f aca="false">VLOOKUP($C12,'Basid Bartangi original list'!$B$2:$O$600, 5, FALSE())</f>
        <v>awaydōw</v>
      </c>
      <c r="Y12" s="8" t="str">
        <f aca="false">VLOOKUP($C12,'Basid Bartangi original list'!$B$2:$O$600, 6, FALSE())</f>
        <v>lay (about animals)</v>
      </c>
      <c r="Z12" s="8"/>
      <c r="AA12" s="8" t="str">
        <f aca="false">VLOOKUP($C12,'Basid Bartangi original list'!$B$2:$O$600, 9, FALSE())</f>
        <v>SP</v>
      </c>
      <c r="AB12" s="8" t="str">
        <f aca="false">VLOOKUP($C12,'Rushani original list'!$C$2:$M$596, 2, FALSE())</f>
        <v>shgKar1999</v>
      </c>
      <c r="AC12" s="8" t="str">
        <f aca="false">VLOOKUP($C12,'Rushani original list'!$C$2:$M$596, 5, FALSE())</f>
        <v>Rukniya, Guldasta, Mehrangez</v>
      </c>
      <c r="AD12" s="8" t="str">
        <f aca="false">VLOOKUP($C12,'Rushani original list'!$C$2:$M$596, 6, FALSE())</f>
        <v>awaydow</v>
      </c>
      <c r="AE12" s="8" t="str">
        <f aca="false">VLOOKUP($C12,'Rushani original list'!$C$2:$M$596, 7, FALSE())</f>
        <v>1) лежать (о животных) 2) развалиться / лениться</v>
      </c>
      <c r="AF12" s="8"/>
      <c r="AG12" s="8" t="str">
        <f aca="false">VLOOKUP($C12,'Rushani original list'!$C$2:$M$596, 9, FALSE())</f>
        <v>var</v>
      </c>
      <c r="AH12" s="8" t="str">
        <f aca="false">VLOOKUP($C12,'Rushani original list'!$C$2:$M$596, 10, FALSE())</f>
        <v>SP</v>
      </c>
      <c r="AI12" s="8" t="str">
        <f aca="false">CONCATENATE(J12,S12,AG12)</f>
        <v>SPSPvar</v>
      </c>
      <c r="AJ12" s="8" t="str">
        <f aca="false">IFERROR(__xludf.dummyfunction("IF(REGEXMATCH(AH12, ""var""), ""var"", IF(REGEXMATCH(AH12, ""SA""), IF(REGEXMATCH(AH12, ""SP""), ""var"", ""SA""), IF(REGEXMATCH(AH12, ""SP""), ""SP"", ""no data/obs"")))"),"var")</f>
        <v>var</v>
      </c>
      <c r="AK12" s="8" t="str">
        <f aca="false">CONCATENATE(T12,AA12,AH12)</f>
        <v>SPSPSP</v>
      </c>
      <c r="AL12" s="8" t="str">
        <f aca="false">IFERROR(__xludf.dummyfunction("IF(REGEXMATCH(AJ12, ""var""), ""var"", IF(REGEXMATCH(AJ12, ""SA""), IF(REGEXMATCH(AJ12, ""SP""), ""var"", ""SA""), IF(REGEXMATCH(AJ12, ""SP""), ""SP"", ""no data/obs"")))"),"SP")</f>
        <v>SP</v>
      </c>
      <c r="AM12" s="8" t="str">
        <f aca="false">CONCATENATE(AJ12,AL12)</f>
        <v>varSP</v>
      </c>
      <c r="AN12" s="8" t="str">
        <f aca="false">IFERROR(__xludf.dummyfunction("IF(REGEXMATCH(AL12, ""var""), ""var"", IF(REGEXMATCH(AL12, ""SA""), IF(REGEXMATCH(AL12, ""SP""), ""var"", ""SA""), IF(REGEXMATCH(AL12, ""SP""), ""SP"", ""no data/obs"")))"),"var")</f>
        <v>var</v>
      </c>
      <c r="AO12" s="8" t="str">
        <f aca="false">CONCATENATE(J12,S12,AA12,AG12)</f>
        <v>SPSPSPvar</v>
      </c>
      <c r="AP12" s="8"/>
      <c r="AQ12" s="8" t="n">
        <v>4</v>
      </c>
      <c r="AR12" s="8"/>
      <c r="AS12" s="8"/>
      <c r="AT12" s="8"/>
    </row>
    <row r="13" customFormat="false" ht="110.6" hidden="false" customHeight="false" outlineLevel="0" collapsed="false">
      <c r="A13" s="1" t="n">
        <v>12</v>
      </c>
      <c r="B13" s="7" t="n">
        <v>12</v>
      </c>
      <c r="C13" s="7" t="n">
        <v>12</v>
      </c>
      <c r="D13" s="8" t="str">
        <f aca="false">VLOOKUP($C13,'Shughni original list'!$D$2:$M$600, 2, FALSE())</f>
        <v>shgKar1999</v>
      </c>
      <c r="E13" s="9" t="str">
        <f aca="false">VLOOKUP($C13,'Shughni original list'!$D$2:$M$600, 4, FALSE())</f>
        <v>anafctow</v>
      </c>
      <c r="F13" s="9"/>
      <c r="G13" s="8" t="str">
        <f aca="false">VLOOKUP($C13,'Shughni original list'!$D$2:$M$600, 7, FALSE())</f>
        <v>мокнуть, размягчаться</v>
      </c>
      <c r="H13" s="8"/>
      <c r="I13" s="8"/>
      <c r="J13" s="8" t="str">
        <f aca="false">VLOOKUP($C13,'Shughni original list'!$D$2:$M$600, 8, FALSE())</f>
        <v>obs</v>
      </c>
      <c r="K13" s="8"/>
      <c r="L13" s="8" t="str">
        <f aca="false">VLOOKUP($C13,'Siponj Bartangi original list'!$B$2:$S$600, 2, FALSE())</f>
        <v>shgKar1999</v>
      </c>
      <c r="M13" s="8" t="str">
        <f aca="false">VLOOKUP($C13,'Siponj Bartangi original list'!$B$2:$S$600, 3, FALSE())</f>
        <v>anafctow</v>
      </c>
      <c r="N13" s="8" t="str">
        <f aca="false">VLOOKUP($C13,'Siponj Bartangi original list'!$B$2:$S$600, 6, FALSE())</f>
        <v>to get wet, to soften</v>
      </c>
      <c r="O13" s="8" t="str">
        <f aca="false">VLOOKUP($C13,'Siponj Bartangi original list'!$B$2:$S$600, 4, FALSE())</f>
        <v>Marhabo, Sarkori</v>
      </c>
      <c r="P13" s="9" t="str">
        <f aca="false">VLOOKUP($C13,'Siponj Bartangi original list'!$B$2:$S$600, 5, FALSE())</f>
        <v>no (alive) cognate</v>
      </c>
      <c r="Q13" s="8" t="str">
        <f aca="false">VLOOKUP($C13,'Siponj Bartangi original list'!$B$2:$S$600, 8, FALSE())</f>
        <v>-</v>
      </c>
      <c r="R13" s="8" t="str">
        <f aca="false">VLOOKUP($C13,'Siponj Bartangi original list'!$B$2:$S$600, 10, FALSE())</f>
        <v>-</v>
      </c>
      <c r="S13" s="8" t="str">
        <f aca="false">VLOOKUP($C13,'Siponj Bartangi original list'!$B$2:$S$600, 13, FALSE())</f>
        <v>no (alive) cognate</v>
      </c>
      <c r="T13" s="8" t="str">
        <f aca="false">VLOOKUP($C13,'Siponj Bartangi original list'!$B$2:$S$600, 14, FALSE())</f>
        <v>no (alive) cognate</v>
      </c>
      <c r="U13" s="8" t="n">
        <f aca="false">VLOOKUP($C13,'Siponj Bartangi original list'!$B$2:$S$600, 15, FALSE())</f>
        <v>0</v>
      </c>
      <c r="V13" s="8" t="str">
        <f aca="false">VLOOKUP($C13,'Basid Bartangi original list'!$B$2:$O$600, 2, FALSE())</f>
        <v>shgKar1999</v>
      </c>
      <c r="W13" s="8" t="str">
        <f aca="false">VLOOKUP($C13,'Basid Bartangi original list'!$B$2:$O$600, 4, FALSE())</f>
        <v>Anoyatsho, Fayzmamad</v>
      </c>
      <c r="X13" s="8" t="str">
        <f aca="false">VLOOKUP($C13,'Basid Bartangi original list'!$B$2:$O$600, 5, FALSE())</f>
        <v>no (alive) cognate</v>
      </c>
      <c r="Y13" s="8" t="str">
        <f aca="false">VLOOKUP($C13,'Basid Bartangi original list'!$B$2:$O$600, 6, FALSE())</f>
        <v>мокнуть, размягчаться</v>
      </c>
      <c r="Z13" s="8"/>
      <c r="AA13" s="8" t="str">
        <f aca="false">VLOOKUP($C13,'Basid Bartangi original list'!$B$2:$O$600, 9, FALSE())</f>
        <v>no (alive) cognate</v>
      </c>
      <c r="AB13" s="8" t="str">
        <f aca="false">VLOOKUP($C13,'Rushani original list'!$C$2:$M$596, 2, FALSE())</f>
        <v>shgKar1999</v>
      </c>
      <c r="AC13" s="8" t="str">
        <f aca="false">VLOOKUP($C13,'Rushani original list'!$C$2:$M$596, 5, FALSE())</f>
        <v>Rukniya, Guldasta, Mehrangez, Okimsho, Sarafruz</v>
      </c>
      <c r="AD13" s="8" t="str">
        <f aca="false">VLOOKUP($C13,'Rushani original list'!$C$2:$M$596, 6, FALSE())</f>
        <v>no (alive) cognate</v>
      </c>
      <c r="AE13" s="8" t="str">
        <f aca="false">VLOOKUP($C13,'Rushani original list'!$C$2:$M$596, 7, FALSE())</f>
        <v>мокнуть, размягчаться</v>
      </c>
      <c r="AF13" s="8"/>
      <c r="AG13" s="8" t="str">
        <f aca="false">VLOOKUP($C13,'Rushani original list'!$C$2:$M$596, 9, FALSE())</f>
        <v>no (alive) cognate</v>
      </c>
      <c r="AH13" s="8" t="str">
        <f aca="false">VLOOKUP($C13,'Rushani original list'!$C$2:$M$596, 10, FALSE())</f>
        <v>no (alive) cognate</v>
      </c>
      <c r="AI13" s="8" t="str">
        <f aca="false">CONCATENATE(J13,S13,AG13)</f>
        <v>obsno (alive) cognateno (alive) cognate</v>
      </c>
      <c r="AJ13" s="8" t="str">
        <f aca="false">IFERROR(__xludf.dummyfunction("IF(REGEXMATCH(AH13, ""var""), ""var"", IF(REGEXMATCH(AH13, ""SA""), IF(REGEXMATCH(AH13, ""SP""), ""var"", ""SA""), IF(REGEXMATCH(AH13, ""SP""), ""SP"", ""no data/obs"")))"),"no data/obs")</f>
        <v>no data/obs</v>
      </c>
      <c r="AK13" s="8" t="str">
        <f aca="false">CONCATENATE(T13,AA13,AH13)</f>
        <v>no (alive) cognateno (alive) cognateno (alive) cognate</v>
      </c>
      <c r="AL13" s="8" t="str">
        <f aca="false">IFERROR(__xludf.dummyfunction("IF(REGEXMATCH(AJ13, ""var""), ""var"", IF(REGEXMATCH(AJ13, ""SA""), IF(REGEXMATCH(AJ13, ""SP""), ""var"", ""SA""), IF(REGEXMATCH(AJ13, ""SP""), ""SP"", ""no data/obs"")))"),"no data/obs")</f>
        <v>no data/obs</v>
      </c>
      <c r="AM13" s="8" t="str">
        <f aca="false">CONCATENATE(AJ13,AL13)</f>
        <v>no data/obsno data/obs</v>
      </c>
      <c r="AN13" s="8" t="str">
        <f aca="false">IFERROR(__xludf.dummyfunction("IF(REGEXMATCH(AL13, ""var""), ""var"", IF(REGEXMATCH(AL13, ""SA""), IF(REGEXMATCH(AL13, ""SP""), ""var"", ""SA""), IF(REGEXMATCH(AL13, ""SP""), ""SP"", ""no data/obs"")))"),"no data/obs")</f>
        <v>no data/obs</v>
      </c>
      <c r="AO13" s="8" t="str">
        <f aca="false">CONCATENATE(J13,S13,AA13,AG13)</f>
        <v>obsno (alive) cognateno (alive) cognateno (alive) cognate</v>
      </c>
      <c r="AP13" s="8"/>
      <c r="AQ13" s="8" t="n">
        <v>0</v>
      </c>
      <c r="AR13" s="8"/>
      <c r="AS13" s="8"/>
      <c r="AT13" s="8"/>
    </row>
    <row r="14" customFormat="false" ht="110.6" hidden="false" customHeight="false" outlineLevel="0" collapsed="false">
      <c r="A14" s="1" t="n">
        <v>13</v>
      </c>
      <c r="B14" s="7" t="n">
        <v>13</v>
      </c>
      <c r="C14" s="7" t="n">
        <v>13</v>
      </c>
      <c r="D14" s="8" t="str">
        <f aca="false">VLOOKUP($C14,'Shughni original list'!$D$2:$M$600, 2, FALSE())</f>
        <v>shgKar1999</v>
      </c>
      <c r="E14" s="9" t="str">
        <f aca="false">VLOOKUP($C14,'Shughni original list'!$D$2:$M$600, 4, FALSE())</f>
        <v>anaktow</v>
      </c>
      <c r="F14" s="9"/>
      <c r="G14" s="8" t="str">
        <f aca="false">VLOOKUP($C14,'Shughni original list'!$D$2:$M$600, 7, FALSE())</f>
        <v>трудиться, возиться; хлопотать</v>
      </c>
      <c r="H14" s="8"/>
      <c r="I14" s="8"/>
      <c r="J14" s="8" t="str">
        <f aca="false">VLOOKUP($C14,'Shughni original list'!$D$2:$M$600, 8, FALSE())</f>
        <v>obs</v>
      </c>
      <c r="K14" s="8"/>
      <c r="L14" s="8" t="str">
        <f aca="false">VLOOKUP($C14,'Siponj Bartangi original list'!$B$2:$S$600, 2, FALSE())</f>
        <v>shgKar1999</v>
      </c>
      <c r="M14" s="8" t="str">
        <f aca="false">VLOOKUP($C14,'Siponj Bartangi original list'!$B$2:$S$600, 3, FALSE())</f>
        <v>anaktow</v>
      </c>
      <c r="N14" s="8" t="str">
        <f aca="false">VLOOKUP($C14,'Siponj Bartangi original list'!$B$2:$S$600, 6, FALSE())</f>
        <v>to work, to fuss, to be busy</v>
      </c>
      <c r="O14" s="8" t="str">
        <f aca="false">VLOOKUP($C14,'Siponj Bartangi original list'!$B$2:$S$600, 4, FALSE())</f>
        <v>Marhabo, Sarkori</v>
      </c>
      <c r="P14" s="9" t="str">
        <f aca="false">VLOOKUP($C14,'Siponj Bartangi original list'!$B$2:$S$600, 5, FALSE())</f>
        <v>no (alive) cognate</v>
      </c>
      <c r="Q14" s="8" t="str">
        <f aca="false">VLOOKUP($C14,'Siponj Bartangi original list'!$B$2:$S$600, 8, FALSE())</f>
        <v>-</v>
      </c>
      <c r="R14" s="8" t="str">
        <f aca="false">VLOOKUP($C14,'Siponj Bartangi original list'!$B$2:$S$600, 10, FALSE())</f>
        <v>-</v>
      </c>
      <c r="S14" s="8" t="str">
        <f aca="false">VLOOKUP($C14,'Siponj Bartangi original list'!$B$2:$S$600, 13, FALSE())</f>
        <v>no (alive) cognate</v>
      </c>
      <c r="T14" s="8" t="str">
        <f aca="false">VLOOKUP($C14,'Siponj Bartangi original list'!$B$2:$S$600, 14, FALSE())</f>
        <v>no (alive) cognate</v>
      </c>
      <c r="U14" s="8" t="n">
        <f aca="false">VLOOKUP($C14,'Siponj Bartangi original list'!$B$2:$S$600, 15, FALSE())</f>
        <v>0</v>
      </c>
      <c r="V14" s="8" t="str">
        <f aca="false">VLOOKUP($C14,'Basid Bartangi original list'!$B$2:$O$600, 2, FALSE())</f>
        <v>shgKar1999</v>
      </c>
      <c r="W14" s="8" t="str">
        <f aca="false">VLOOKUP($C14,'Basid Bartangi original list'!$B$2:$O$600, 4, FALSE())</f>
        <v>Anoyatsho, Fayzmamad</v>
      </c>
      <c r="X14" s="8" t="str">
        <f aca="false">VLOOKUP($C14,'Basid Bartangi original list'!$B$2:$O$600, 5, FALSE())</f>
        <v>no (alive) cognate</v>
      </c>
      <c r="Y14" s="8" t="str">
        <f aca="false">VLOOKUP($C14,'Basid Bartangi original list'!$B$2:$O$600, 6, FALSE())</f>
        <v>трудиться, возиться; хлопотать</v>
      </c>
      <c r="Z14" s="8"/>
      <c r="AA14" s="8" t="str">
        <f aca="false">VLOOKUP($C14,'Basid Bartangi original list'!$B$2:$O$600, 9, FALSE())</f>
        <v>no (alive) cognate</v>
      </c>
      <c r="AB14" s="8" t="str">
        <f aca="false">VLOOKUP($C14,'Rushani original list'!$C$2:$M$596, 2, FALSE())</f>
        <v>shgKar1999</v>
      </c>
      <c r="AC14" s="8" t="str">
        <f aca="false">VLOOKUP($C14,'Rushani original list'!$C$2:$M$596, 5, FALSE())</f>
        <v>Rukniya, Guldasta, Mehrangez, Okimsho, Sarafruz</v>
      </c>
      <c r="AD14" s="8" t="str">
        <f aca="false">VLOOKUP($C14,'Rushani original list'!$C$2:$M$596, 6, FALSE())</f>
        <v>no (alive) cognate</v>
      </c>
      <c r="AE14" s="8" t="str">
        <f aca="false">VLOOKUP($C14,'Rushani original list'!$C$2:$M$596, 7, FALSE())</f>
        <v>трудиться, возиться; хлопотать</v>
      </c>
      <c r="AF14" s="8"/>
      <c r="AG14" s="8" t="str">
        <f aca="false">VLOOKUP($C14,'Rushani original list'!$C$2:$M$596, 9, FALSE())</f>
        <v>no (alive) cognate</v>
      </c>
      <c r="AH14" s="8" t="str">
        <f aca="false">VLOOKUP($C14,'Rushani original list'!$C$2:$M$596, 10, FALSE())</f>
        <v>no (alive) cognate</v>
      </c>
      <c r="AI14" s="8" t="str">
        <f aca="false">CONCATENATE(J14,S14,AG14)</f>
        <v>obsno (alive) cognateno (alive) cognate</v>
      </c>
      <c r="AJ14" s="8" t="str">
        <f aca="false">IFERROR(__xludf.dummyfunction("IF(REGEXMATCH(AH14, ""var""), ""var"", IF(REGEXMATCH(AH14, ""SA""), IF(REGEXMATCH(AH14, ""SP""), ""var"", ""SA""), IF(REGEXMATCH(AH14, ""SP""), ""SP"", ""no data/obs"")))"),"no data/obs")</f>
        <v>no data/obs</v>
      </c>
      <c r="AK14" s="8" t="str">
        <f aca="false">CONCATENATE(T14,AA14,AH14)</f>
        <v>no (alive) cognateno (alive) cognateno (alive) cognate</v>
      </c>
      <c r="AL14" s="8" t="str">
        <f aca="false">IFERROR(__xludf.dummyfunction("IF(REGEXMATCH(AJ14, ""var""), ""var"", IF(REGEXMATCH(AJ14, ""SA""), IF(REGEXMATCH(AJ14, ""SP""), ""var"", ""SA""), IF(REGEXMATCH(AJ14, ""SP""), ""SP"", ""no data/obs"")))"),"no data/obs")</f>
        <v>no data/obs</v>
      </c>
      <c r="AM14" s="8" t="str">
        <f aca="false">CONCATENATE(AJ14,AL14)</f>
        <v>no data/obsno data/obs</v>
      </c>
      <c r="AN14" s="8" t="str">
        <f aca="false">IFERROR(__xludf.dummyfunction("IF(REGEXMATCH(AL14, ""var""), ""var"", IF(REGEXMATCH(AL14, ""SA""), IF(REGEXMATCH(AL14, ""SP""), ""var"", ""SA""), IF(REGEXMATCH(AL14, ""SP""), ""SP"", ""no data/obs"")))"),"no data/obs")</f>
        <v>no data/obs</v>
      </c>
      <c r="AO14" s="8" t="str">
        <f aca="false">CONCATENATE(J14,S14,AA14,AG14)</f>
        <v>obsno (alive) cognateno (alive) cognateno (alive) cognate</v>
      </c>
      <c r="AP14" s="8"/>
      <c r="AQ14" s="8" t="n">
        <v>0</v>
      </c>
      <c r="AR14" s="8"/>
      <c r="AS14" s="8"/>
      <c r="AT14" s="8"/>
    </row>
    <row r="15" customFormat="false" ht="79.35" hidden="false" customHeight="false" outlineLevel="0" collapsed="false">
      <c r="A15" s="1" t="n">
        <v>14</v>
      </c>
      <c r="B15" s="7" t="n">
        <v>14</v>
      </c>
      <c r="C15" s="7" t="n">
        <v>14</v>
      </c>
      <c r="D15" s="8" t="str">
        <f aca="false">VLOOKUP($C15,'Shughni original list'!$D$2:$M$600, 2, FALSE())</f>
        <v>shgKar1999</v>
      </c>
      <c r="E15" s="9" t="str">
        <f aca="false">VLOOKUP($C15,'Shughni original list'!$D$2:$M$600, 4, FALSE())</f>
        <v>andīdow, yindīdow, indīdow</v>
      </c>
      <c r="F15" s="9"/>
      <c r="G15" s="8" t="str">
        <f aca="false">VLOOKUP($C15,'Shughni original list'!$D$2:$M$600, 7, FALSE())</f>
        <v>get up, grow, (set off (obs))</v>
      </c>
      <c r="H15" s="8"/>
      <c r="I15" s="8"/>
      <c r="J15" s="8" t="str">
        <f aca="false">VLOOKUP($C15,'Shughni original list'!$D$2:$M$600, 8, FALSE())</f>
        <v>SP</v>
      </c>
      <c r="K15" s="8"/>
      <c r="L15" s="8" t="str">
        <f aca="false">VLOOKUP($C15,'Siponj Bartangi original list'!$B$2:$S$600, 2, FALSE())</f>
        <v>brtSok1960</v>
      </c>
      <c r="M15" s="8" t="str">
        <f aca="false">VLOOKUP($C15,'Siponj Bartangi original list'!$B$2:$S$600, 3, FALSE())</f>
        <v>indawdōw</v>
      </c>
      <c r="N15" s="8" t="str">
        <f aca="false">VLOOKUP($C15,'Siponj Bartangi original list'!$B$2:$S$600, 6, FALSE())</f>
        <v>to get up, go up</v>
      </c>
      <c r="O15" s="8" t="str">
        <f aca="false">VLOOKUP($C15,'Siponj Bartangi original list'!$B$2:$S$600, 4, FALSE())</f>
        <v>Marhabo, Sarkori</v>
      </c>
      <c r="P15" s="9" t="str">
        <f aca="false">VLOOKUP($C15,'Siponj Bartangi original list'!$B$2:$S$600, 5, FALSE())</f>
        <v>indawdōw</v>
      </c>
      <c r="Q15" s="8" t="str">
        <f aca="false">VLOOKUP($C15,'Siponj Bartangi original list'!$B$2:$S$600, 8, FALSE())</f>
        <v>to get up, go up</v>
      </c>
      <c r="R15" s="8" t="str">
        <f aca="false">VLOOKUP($C15,'Siponj Bartangi original list'!$B$2:$S$600, 10, FALSE())</f>
        <v>he got up early yesterday</v>
      </c>
      <c r="S15" s="8" t="str">
        <f aca="false">VLOOKUP($C15,'Siponj Bartangi original list'!$B$2:$S$600, 13, FALSE())</f>
        <v>var</v>
      </c>
      <c r="T15" s="8" t="str">
        <f aca="false">VLOOKUP($C15,'Siponj Bartangi original list'!$B$2:$S$600, 14, FALSE())</f>
        <v>SP</v>
      </c>
      <c r="U15" s="8" t="str">
        <f aca="false">VLOOKUP($C15,'Siponj Bartangi original list'!$B$2:$S$600, 15, FALSE())</f>
        <v>anim S</v>
      </c>
      <c r="V15" s="8" t="str">
        <f aca="false">VLOOKUP($C15,'Basid Bartangi original list'!$B$2:$O$600, 2, FALSE())</f>
        <v>brtSok1960</v>
      </c>
      <c r="W15" s="8" t="str">
        <f aca="false">VLOOKUP($C15,'Basid Bartangi original list'!$B$2:$O$600, 4, FALSE())</f>
        <v>Anoyatsho, Fayzmamad, Asad</v>
      </c>
      <c r="X15" s="8" t="str">
        <f aca="false">VLOOKUP($C15,'Basid Bartangi original list'!$B$2:$O$600, 5, FALSE())</f>
        <v>indawdōw</v>
      </c>
      <c r="Y15" s="8" t="str">
        <f aca="false">VLOOKUP($C15,'Basid Bartangi original list'!$B$2:$O$600, 6, FALSE())</f>
        <v>get up, go up</v>
      </c>
      <c r="Z15" s="8"/>
      <c r="AA15" s="8" t="str">
        <f aca="false">VLOOKUP($C15,'Basid Bartangi original list'!$B$2:$O$600, 9, FALSE())</f>
        <v>SP</v>
      </c>
      <c r="AB15" s="8" t="str">
        <f aca="false">VLOOKUP($C15,'Rushani original list'!$C$2:$M$596, 2, FALSE())</f>
        <v>rshSok1959</v>
      </c>
      <c r="AC15" s="8" t="str">
        <f aca="false">VLOOKUP($C15,'Rushani original list'!$C$2:$M$596, 5, FALSE())</f>
        <v>Rukniya, Guldasta, Mehrangez</v>
      </c>
      <c r="AD15" s="8" t="str">
        <f aca="false">VLOOKUP($C15,'Rushani original list'!$C$2:$M$596, 6, FALSE())</f>
        <v>indawdōw</v>
      </c>
      <c r="AE15" s="8" t="str">
        <f aca="false">VLOOKUP($C15,'Rushani original list'!$C$2:$M$596, 7, FALSE())</f>
        <v>вставать, подниматься</v>
      </c>
      <c r="AF15" s="8"/>
      <c r="AG15" s="8" t="str">
        <f aca="false">VLOOKUP($C15,'Rushani original list'!$C$2:$M$596, 9, FALSE())</f>
        <v>var</v>
      </c>
      <c r="AH15" s="8" t="str">
        <f aca="false">VLOOKUP($C15,'Rushani original list'!$C$2:$M$596, 10, FALSE())</f>
        <v>SP</v>
      </c>
      <c r="AI15" s="8" t="str">
        <f aca="false">CONCATENATE(J15,S15,AG15)</f>
        <v>SPvarvar</v>
      </c>
      <c r="AJ15" s="8" t="str">
        <f aca="false">IFERROR(__xludf.dummyfunction("IF(REGEXMATCH(AH15, ""var""), ""var"", IF(REGEXMATCH(AH15, ""SA""), IF(REGEXMATCH(AH15, ""SP""), ""var"", ""SA""), IF(REGEXMATCH(AH15, ""SP""), ""SP"", ""no data/obs"")))"),"var")</f>
        <v>var</v>
      </c>
      <c r="AK15" s="8" t="str">
        <f aca="false">CONCATENATE(T15,AA15,AH15)</f>
        <v>SPSPSP</v>
      </c>
      <c r="AL15" s="8" t="str">
        <f aca="false">IFERROR(__xludf.dummyfunction("IF(REGEXMATCH(AJ15, ""var""), ""var"", IF(REGEXMATCH(AJ15, ""SA""), IF(REGEXMATCH(AJ15, ""SP""), ""var"", ""SA""), IF(REGEXMATCH(AJ15, ""SP""), ""SP"", ""no data/obs"")))"),"SP")</f>
        <v>SP</v>
      </c>
      <c r="AM15" s="8" t="str">
        <f aca="false">CONCATENATE(AJ15,AL15)</f>
        <v>varSP</v>
      </c>
      <c r="AN15" s="8" t="str">
        <f aca="false">IFERROR(__xludf.dummyfunction("IF(REGEXMATCH(AL15, ""var""), ""var"", IF(REGEXMATCH(AL15, ""SA""), IF(REGEXMATCH(AL15, ""SP""), ""var"", ""SA""), IF(REGEXMATCH(AL15, ""SP""), ""SP"", ""no data/obs"")))"),"var")</f>
        <v>var</v>
      </c>
      <c r="AO15" s="8" t="str">
        <f aca="false">CONCATENATE(J15,S15,AA15,AG15)</f>
        <v>SPvarSPvar</v>
      </c>
      <c r="AP15" s="8"/>
      <c r="AQ15" s="8" t="n">
        <v>4</v>
      </c>
      <c r="AR15" s="8"/>
      <c r="AS15" s="8"/>
      <c r="AT15" s="8"/>
    </row>
    <row r="16" customFormat="false" ht="79.35" hidden="false" customHeight="false" outlineLevel="0" collapsed="false">
      <c r="A16" s="1" t="n">
        <v>15</v>
      </c>
      <c r="B16" s="7" t="n">
        <v>15</v>
      </c>
      <c r="C16" s="7" t="n">
        <v>15</v>
      </c>
      <c r="D16" s="8" t="str">
        <f aca="false">VLOOKUP($C16,'Shughni original list'!$D$2:$M$600, 2, FALSE())</f>
        <v>shgKar1999</v>
      </c>
      <c r="E16" s="9" t="str">
        <f aca="false">VLOOKUP($C16,'Shughni original list'!$D$2:$M$600, 4, FALSE())</f>
        <v>angixtow, angaxtow, ingixtow, yingixtow</v>
      </c>
      <c r="F16" s="9"/>
      <c r="G16" s="8" t="str">
        <f aca="false">VLOOKUP($C16,'Shughni original list'!$D$2:$M$600, 7, FALSE())</f>
        <v>hit, touch, get stuck, statter</v>
      </c>
      <c r="H16" s="8"/>
      <c r="I16" s="8"/>
      <c r="J16" s="8" t="str">
        <f aca="false">VLOOKUP($C16,'Shughni original list'!$D$2:$M$600, 8, FALSE())</f>
        <v>SP</v>
      </c>
      <c r="K16" s="8"/>
      <c r="L16" s="8" t="str">
        <f aca="false">VLOOKUP($C16,'Siponj Bartangi original list'!$B$2:$S$600, 2, FALSE())</f>
        <v>brtSok1960</v>
      </c>
      <c r="M16" s="8" t="str">
        <f aca="false">VLOOKUP($C16,'Siponj Bartangi original list'!$B$2:$S$600, 3, FALSE())</f>
        <v>ingixtōw</v>
      </c>
      <c r="N16" s="8" t="str">
        <f aca="false">VLOOKUP($C16,'Siponj Bartangi original list'!$B$2:$S$600, 6, FALSE())</f>
        <v>to hit, to touch, to get stuck</v>
      </c>
      <c r="O16" s="8" t="str">
        <f aca="false">VLOOKUP($C16,'Siponj Bartangi original list'!$B$2:$S$600, 4, FALSE())</f>
        <v>Marhabo, Sarkori</v>
      </c>
      <c r="P16" s="9" t="str">
        <f aca="false">VLOOKUP($C16,'Siponj Bartangi original list'!$B$2:$S$600, 5, FALSE())</f>
        <v>ingixtōw</v>
      </c>
      <c r="Q16" s="8" t="str">
        <f aca="false">VLOOKUP($C16,'Siponj Bartangi original list'!$B$2:$S$600, 8, FALSE())</f>
        <v>to choke on, to get caught on</v>
      </c>
      <c r="R16" s="8" t="str">
        <f aca="false">VLOOKUP($C16,'Siponj Bartangi original list'!$B$2:$S$600, 10, FALSE())</f>
        <v>she choked on a bone; she got caught on the wire</v>
      </c>
      <c r="S16" s="8" t="str">
        <f aca="false">VLOOKUP($C16,'Siponj Bartangi original list'!$B$2:$S$600, 13, FALSE())</f>
        <v>SP</v>
      </c>
      <c r="T16" s="8" t="str">
        <f aca="false">VLOOKUP($C16,'Siponj Bartangi original list'!$B$2:$S$600, 14, FALSE())</f>
        <v>SP</v>
      </c>
      <c r="U16" s="8" t="str">
        <f aca="false">VLOOKUP($C16,'Siponj Bartangi original list'!$B$2:$S$600, 15, FALSE())</f>
        <v>anim S</v>
      </c>
      <c r="V16" s="8" t="str">
        <f aca="false">VLOOKUP($C16,'Basid Bartangi original list'!$B$2:$O$600, 2, FALSE())</f>
        <v>brtSok1960</v>
      </c>
      <c r="W16" s="8" t="str">
        <f aca="false">VLOOKUP($C16,'Basid Bartangi original list'!$B$2:$O$600, 4, FALSE())</f>
        <v>Anoyatsho, Fayzmamad, Asad</v>
      </c>
      <c r="X16" s="8" t="str">
        <f aca="false">VLOOKUP($C16,'Basid Bartangi original list'!$B$2:$O$600, 5, FALSE())</f>
        <v>ingixtōw</v>
      </c>
      <c r="Y16" s="8" t="str">
        <f aca="false">VLOOKUP($C16,'Basid Bartangi original list'!$B$2:$O$600, 6, FALSE())</f>
        <v>hit, touch, get stuck</v>
      </c>
      <c r="Z16" s="8"/>
      <c r="AA16" s="8" t="str">
        <f aca="false">VLOOKUP($C16,'Basid Bartangi original list'!$B$2:$O$600, 9, FALSE())</f>
        <v>SP</v>
      </c>
      <c r="AB16" s="8" t="str">
        <f aca="false">VLOOKUP($C16,'Rushani original list'!$C$2:$M$596, 2, FALSE())</f>
        <v>rshSok1959</v>
      </c>
      <c r="AC16" s="8" t="str">
        <f aca="false">VLOOKUP($C16,'Rushani original list'!$C$2:$M$596, 5, FALSE())</f>
        <v>Rukniya, Guldasta, Mehrangez</v>
      </c>
      <c r="AD16" s="8" t="str">
        <f aca="false">VLOOKUP($C16,'Rushani original list'!$C$2:$M$596, 6, FALSE())</f>
        <v>ingixtōw</v>
      </c>
      <c r="AE16" s="8" t="str">
        <f aca="false">VLOOKUP($C16,'Rushani original list'!$C$2:$M$596, 7, FALSE())</f>
        <v>попасть, задеть, угодить (во что-нибудь)</v>
      </c>
      <c r="AF16" s="8"/>
      <c r="AG16" s="8" t="str">
        <f aca="false">VLOOKUP($C16,'Rushani original list'!$C$2:$M$596, 9, FALSE())</f>
        <v>var</v>
      </c>
      <c r="AH16" s="8" t="str">
        <f aca="false">VLOOKUP($C16,'Rushani original list'!$C$2:$M$596, 10, FALSE())</f>
        <v>SP</v>
      </c>
      <c r="AI16" s="8" t="str">
        <f aca="false">CONCATENATE(J16,S16,AG16)</f>
        <v>SPSPvar</v>
      </c>
      <c r="AJ16" s="8" t="str">
        <f aca="false">IFERROR(__xludf.dummyfunction("IF(REGEXMATCH(AH16, ""var""), ""var"", IF(REGEXMATCH(AH16, ""SA""), IF(REGEXMATCH(AH16, ""SP""), ""var"", ""SA""), IF(REGEXMATCH(AH16, ""SP""), ""SP"", ""no data/obs"")))"),"var")</f>
        <v>var</v>
      </c>
      <c r="AK16" s="8" t="str">
        <f aca="false">CONCATENATE(T16,AA16,AH16)</f>
        <v>SPSPSP</v>
      </c>
      <c r="AL16" s="8" t="str">
        <f aca="false">IFERROR(__xludf.dummyfunction("IF(REGEXMATCH(AJ16, ""var""), ""var"", IF(REGEXMATCH(AJ16, ""SA""), IF(REGEXMATCH(AJ16, ""SP""), ""var"", ""SA""), IF(REGEXMATCH(AJ16, ""SP""), ""SP"", ""no data/obs"")))"),"SP")</f>
        <v>SP</v>
      </c>
      <c r="AM16" s="8" t="str">
        <f aca="false">CONCATENATE(AJ16,AL16)</f>
        <v>varSP</v>
      </c>
      <c r="AN16" s="8" t="str">
        <f aca="false">IFERROR(__xludf.dummyfunction("IF(REGEXMATCH(AL16, ""var""), ""var"", IF(REGEXMATCH(AL16, ""SA""), IF(REGEXMATCH(AL16, ""SP""), ""var"", ""SA""), IF(REGEXMATCH(AL16, ""SP""), ""SP"", ""no data/obs"")))"),"var")</f>
        <v>var</v>
      </c>
      <c r="AO16" s="8" t="str">
        <f aca="false">CONCATENATE(J16,S16,AA16,AG16)</f>
        <v>SPSPSPvar</v>
      </c>
      <c r="AP16" s="8"/>
      <c r="AQ16" s="8" t="n">
        <v>4</v>
      </c>
      <c r="AR16" s="8"/>
      <c r="AS16" s="8"/>
      <c r="AT16" s="8"/>
    </row>
    <row r="17" customFormat="false" ht="95" hidden="false" customHeight="false" outlineLevel="0" collapsed="false">
      <c r="A17" s="1" t="n">
        <v>16</v>
      </c>
      <c r="B17" s="7" t="n">
        <v>16</v>
      </c>
      <c r="C17" s="7" t="n">
        <v>16</v>
      </c>
      <c r="D17" s="8" t="str">
        <f aca="false">VLOOKUP($C17,'Shughni original list'!$D$2:$M$600, 2, FALSE())</f>
        <v>shgKar1999</v>
      </c>
      <c r="E17" s="9" t="str">
        <f aca="false">VLOOKUP($C17,'Shughni original list'!$D$2:$M$600, 4, FALSE())</f>
        <v>angtow</v>
      </c>
      <c r="F17" s="9"/>
      <c r="G17" s="8" t="str">
        <f aca="false">VLOOKUP($C17,'Shughni original list'!$D$2:$M$600, 7, FALSE())</f>
        <v>плакать, реветь (о ребенке)</v>
      </c>
      <c r="H17" s="8"/>
      <c r="I17" s="8"/>
      <c r="J17" s="8" t="str">
        <f aca="false">VLOOKUP($C17,'Shughni original list'!$D$2:$M$600, 8, FALSE())</f>
        <v>SA</v>
      </c>
      <c r="K17" s="8"/>
      <c r="L17" s="8" t="str">
        <f aca="false">VLOOKUP($C17,'Siponj Bartangi original list'!$B$2:$S$600, 2, FALSE())</f>
        <v>shgKar1999</v>
      </c>
      <c r="M17" s="8" t="str">
        <f aca="false">VLOOKUP($C17,'Siponj Bartangi original list'!$B$2:$S$600, 3, FALSE())</f>
        <v>angtow</v>
      </c>
      <c r="N17" s="8" t="str">
        <f aca="false">VLOOKUP($C17,'Siponj Bartangi original list'!$B$2:$S$600, 6, FALSE())</f>
        <v>to cry, to wail (about a baby)</v>
      </c>
      <c r="O17" s="8" t="str">
        <f aca="false">VLOOKUP($C17,'Siponj Bartangi original list'!$B$2:$S$600, 4, FALSE())</f>
        <v>Marhabo</v>
      </c>
      <c r="P17" s="9" t="str">
        <f aca="false">VLOOKUP($C17,'Siponj Bartangi original list'!$B$2:$S$600, 5, FALSE())</f>
        <v>angtōw</v>
      </c>
      <c r="Q17" s="8" t="str">
        <f aca="false">VLOOKUP($C17,'Siponj Bartangi original list'!$B$2:$S$600, 8, FALSE())</f>
        <v>to cry, to bawl, to wail</v>
      </c>
      <c r="R17" s="8" t="str">
        <f aca="false">VLOOKUP($C17,'Siponj Bartangi original list'!$B$2:$S$600, 10, FALSE())</f>
        <v>he is bawling so loudly</v>
      </c>
      <c r="S17" s="8" t="str">
        <f aca="false">VLOOKUP($C17,'Siponj Bartangi original list'!$B$2:$S$600, 13, FALSE())</f>
        <v>SA</v>
      </c>
      <c r="T17" s="8" t="str">
        <f aca="false">VLOOKUP($C17,'Siponj Bartangi original list'!$B$2:$S$600, 14, FALSE())</f>
        <v>bad context</v>
      </c>
      <c r="U17" s="8" t="str">
        <f aca="false">VLOOKUP($C17,'Siponj Bartangi original list'!$B$2:$S$600, 15, FALSE())</f>
        <v>anim S</v>
      </c>
      <c r="V17" s="8" t="str">
        <f aca="false">VLOOKUP($C17,'Basid Bartangi original list'!$B$2:$O$600, 2, FALSE())</f>
        <v>shgKar1999</v>
      </c>
      <c r="W17" s="8" t="str">
        <f aca="false">VLOOKUP($C17,'Basid Bartangi original list'!$B$2:$O$600, 4, FALSE())</f>
        <v>Anoyatsho, Fayzmamad, Jonali</v>
      </c>
      <c r="X17" s="8" t="str">
        <f aca="false">VLOOKUP($C17,'Basid Bartangi original list'!$B$2:$O$600, 5, FALSE())</f>
        <v>no (alive) cognate</v>
      </c>
      <c r="Y17" s="8" t="str">
        <f aca="false">VLOOKUP($C17,'Basid Bartangi original list'!$B$2:$O$600, 6, FALSE())</f>
        <v>плакать, реветь (о ребенке)</v>
      </c>
      <c r="Z17" s="8"/>
      <c r="AA17" s="8" t="str">
        <f aca="false">VLOOKUP($C17,'Basid Bartangi original list'!$B$2:$O$600, 9, FALSE())</f>
        <v>no (alive) cognate</v>
      </c>
      <c r="AB17" s="8" t="str">
        <f aca="false">VLOOKUP($C17,'Rushani original list'!$C$2:$M$596, 2, FALSE())</f>
        <v>shgKar1999</v>
      </c>
      <c r="AC17" s="8" t="str">
        <f aca="false">VLOOKUP($C17,'Rushani original list'!$C$2:$M$596, 5, FALSE())</f>
        <v>Rukniya, Guldasta, Mehrangez, Okimsho, Sarafruz</v>
      </c>
      <c r="AD17" s="8" t="str">
        <f aca="false">VLOOKUP($C17,'Rushani original list'!$C$2:$M$596, 6, FALSE())</f>
        <v>no (alive) cognate</v>
      </c>
      <c r="AE17" s="8" t="str">
        <f aca="false">VLOOKUP($C17,'Rushani original list'!$C$2:$M$596, 7, FALSE())</f>
        <v>плакать, реветь (о ребенке)</v>
      </c>
      <c r="AF17" s="8"/>
      <c r="AG17" s="8" t="str">
        <f aca="false">VLOOKUP($C17,'Rushani original list'!$C$2:$M$596, 9, FALSE())</f>
        <v>no (alive) cognate</v>
      </c>
      <c r="AH17" s="8" t="str">
        <f aca="false">VLOOKUP($C17,'Rushani original list'!$C$2:$M$596, 10, FALSE())</f>
        <v>no (alive) cognate</v>
      </c>
      <c r="AI17" s="8" t="str">
        <f aca="false">CONCATENATE(J17,S17,AG17)</f>
        <v>SASAno (alive) cognate</v>
      </c>
      <c r="AJ17" s="8" t="str">
        <f aca="false">IFERROR(__xludf.dummyfunction("IF(REGEXMATCH(AH17, ""var""), ""var"", IF(REGEXMATCH(AH17, ""SA""), IF(REGEXMATCH(AH17, ""SP""), ""var"", ""SA""), IF(REGEXMATCH(AH17, ""SP""), ""SP"", ""no data/obs"")))"),"SA")</f>
        <v>SA</v>
      </c>
      <c r="AK17" s="8" t="str">
        <f aca="false">CONCATENATE(T17,AA17,AH17)</f>
        <v>bad contextno (alive) cognateno (alive) cognate</v>
      </c>
      <c r="AL17" s="8" t="str">
        <f aca="false">IFERROR(__xludf.dummyfunction("IF(REGEXMATCH(AJ17, ""var""), ""var"", IF(REGEXMATCH(AJ17, ""SA""), IF(REGEXMATCH(AJ17, ""SP""), ""var"", ""SA""), IF(REGEXMATCH(AJ17, ""SP""), ""SP"", ""no data/obs"")))"),"no data/obs")</f>
        <v>no data/obs</v>
      </c>
      <c r="AM17" s="8" t="str">
        <f aca="false">CONCATENATE(AJ17,AL17)</f>
        <v>SAno data/obs</v>
      </c>
      <c r="AN17" s="8" t="str">
        <f aca="false">IFERROR(__xludf.dummyfunction("IF(REGEXMATCH(AL17, ""var""), ""var"", IF(REGEXMATCH(AL17, ""SA""), IF(REGEXMATCH(AL17, ""SP""), ""var"", ""SA""), IF(REGEXMATCH(AL17, ""SP""), ""SP"", ""no data/obs"")))"),"SA")</f>
        <v>SA</v>
      </c>
      <c r="AO17" s="8" t="str">
        <f aca="false">CONCATENATE(J17,S17,AA17,AG17)</f>
        <v>SASAno (alive) cognateno (alive) cognate</v>
      </c>
      <c r="AP17" s="8"/>
      <c r="AQ17" s="8" t="n">
        <v>2</v>
      </c>
      <c r="AR17" s="8"/>
      <c r="AS17" s="8"/>
      <c r="AT17" s="8"/>
    </row>
    <row r="18" customFormat="false" ht="110.6" hidden="false" customHeight="false" outlineLevel="0" collapsed="false">
      <c r="A18" s="1" t="n">
        <v>17</v>
      </c>
      <c r="B18" s="7" t="n">
        <v>17</v>
      </c>
      <c r="C18" s="7" t="n">
        <v>17</v>
      </c>
      <c r="D18" s="8" t="str">
        <f aca="false">VLOOKUP($C18,'Shughni original list'!$D$2:$M$600, 2, FALSE())</f>
        <v>shgKar1999</v>
      </c>
      <c r="E18" s="9" t="str">
        <f aca="false">VLOOKUP($C18,'Shughni original list'!$D$2:$M$600, 4, FALSE())</f>
        <v>anǰafctow, inǰafctow</v>
      </c>
      <c r="F18" s="9"/>
      <c r="G18" s="8" t="str">
        <f aca="false">VLOOKUP($C18,'Shughni original list'!$D$2:$M$600, 7, FALSE())</f>
        <v>начинаться, идти (об осадках)</v>
      </c>
      <c r="H18" s="8"/>
      <c r="I18" s="8"/>
      <c r="J18" s="8" t="str">
        <f aca="false">VLOOKUP($C18,'Shughni original list'!$D$2:$M$600, 8, FALSE())</f>
        <v>obs</v>
      </c>
      <c r="K18" s="8"/>
      <c r="L18" s="8" t="str">
        <f aca="false">VLOOKUP($C18,'Siponj Bartangi original list'!$B$2:$S$600, 2, FALSE())</f>
        <v>shgKar1999</v>
      </c>
      <c r="M18" s="8" t="str">
        <f aca="false">VLOOKUP($C18,'Siponj Bartangi original list'!$B$2:$S$600, 3, FALSE())</f>
        <v>anǰafctow, inǰafctow</v>
      </c>
      <c r="N18" s="8" t="str">
        <f aca="false">VLOOKUP($C18,'Siponj Bartangi original list'!$B$2:$S$600, 6, FALSE())</f>
        <v>to start, to fall (about precipitation)</v>
      </c>
      <c r="O18" s="8" t="str">
        <f aca="false">VLOOKUP($C18,'Siponj Bartangi original list'!$B$2:$S$600, 4, FALSE())</f>
        <v>Marhabo, Sarkori</v>
      </c>
      <c r="P18" s="9" t="str">
        <f aca="false">VLOOKUP($C18,'Siponj Bartangi original list'!$B$2:$S$600, 5, FALSE())</f>
        <v>no (alive) cognate</v>
      </c>
      <c r="Q18" s="8" t="str">
        <f aca="false">VLOOKUP($C18,'Siponj Bartangi original list'!$B$2:$S$600, 8, FALSE())</f>
        <v>-</v>
      </c>
      <c r="R18" s="8" t="str">
        <f aca="false">VLOOKUP($C18,'Siponj Bartangi original list'!$B$2:$S$600, 10, FALSE())</f>
        <v>-</v>
      </c>
      <c r="S18" s="8" t="str">
        <f aca="false">VLOOKUP($C18,'Siponj Bartangi original list'!$B$2:$S$600, 13, FALSE())</f>
        <v>no (alive) cognate</v>
      </c>
      <c r="T18" s="8" t="str">
        <f aca="false">VLOOKUP($C18,'Siponj Bartangi original list'!$B$2:$S$600, 14, FALSE())</f>
        <v>no (alive) cognate</v>
      </c>
      <c r="U18" s="8" t="n">
        <f aca="false">VLOOKUP($C18,'Siponj Bartangi original list'!$B$2:$S$600, 15, FALSE())</f>
        <v>0</v>
      </c>
      <c r="V18" s="8" t="str">
        <f aca="false">VLOOKUP($C18,'Basid Bartangi original list'!$B$2:$O$600, 2, FALSE())</f>
        <v>shgKar1999</v>
      </c>
      <c r="W18" s="8" t="str">
        <f aca="false">VLOOKUP($C18,'Basid Bartangi original list'!$B$2:$O$600, 4, FALSE())</f>
        <v>Anoyatsho, Fayzmamad</v>
      </c>
      <c r="X18" s="8" t="str">
        <f aca="false">VLOOKUP($C18,'Basid Bartangi original list'!$B$2:$O$600, 5, FALSE())</f>
        <v>no (alive) cognate</v>
      </c>
      <c r="Y18" s="8" t="str">
        <f aca="false">VLOOKUP($C18,'Basid Bartangi original list'!$B$2:$O$600, 6, FALSE())</f>
        <v>начинаться, идти (об осадках)</v>
      </c>
      <c r="Z18" s="8"/>
      <c r="AA18" s="8" t="str">
        <f aca="false">VLOOKUP($C18,'Basid Bartangi original list'!$B$2:$O$600, 9, FALSE())</f>
        <v>no (alive) cognate</v>
      </c>
      <c r="AB18" s="8" t="str">
        <f aca="false">VLOOKUP($C18,'Rushani original list'!$C$2:$M$596, 2, FALSE())</f>
        <v>shgKar1999</v>
      </c>
      <c r="AC18" s="8" t="str">
        <f aca="false">VLOOKUP($C18,'Rushani original list'!$C$2:$M$596, 5, FALSE())</f>
        <v>Rukniya, Guldasta, Mehrangez, Okimsho, Sarafruz</v>
      </c>
      <c r="AD18" s="8" t="str">
        <f aca="false">VLOOKUP($C18,'Rushani original list'!$C$2:$M$596, 6, FALSE())</f>
        <v>no (alive) cognate</v>
      </c>
      <c r="AE18" s="8" t="str">
        <f aca="false">VLOOKUP($C18,'Rushani original list'!$C$2:$M$596, 7, FALSE())</f>
        <v>начинаться, идти (об осадках)</v>
      </c>
      <c r="AF18" s="8"/>
      <c r="AG18" s="8" t="str">
        <f aca="false">VLOOKUP($C18,'Rushani original list'!$C$2:$M$596, 9, FALSE())</f>
        <v>no (alive) cognate</v>
      </c>
      <c r="AH18" s="8" t="str">
        <f aca="false">VLOOKUP($C18,'Rushani original list'!$C$2:$M$596, 10, FALSE())</f>
        <v>no (alive) cognate</v>
      </c>
      <c r="AI18" s="8" t="str">
        <f aca="false">CONCATENATE(J18,S18,AG18)</f>
        <v>obsno (alive) cognateno (alive) cognate</v>
      </c>
      <c r="AJ18" s="8" t="str">
        <f aca="false">IFERROR(__xludf.dummyfunction("IF(REGEXMATCH(AH18, ""var""), ""var"", IF(REGEXMATCH(AH18, ""SA""), IF(REGEXMATCH(AH18, ""SP""), ""var"", ""SA""), IF(REGEXMATCH(AH18, ""SP""), ""SP"", ""no data/obs"")))"),"no data/obs")</f>
        <v>no data/obs</v>
      </c>
      <c r="AK18" s="8" t="str">
        <f aca="false">CONCATENATE(T18,AA18,AH18)</f>
        <v>no (alive) cognateno (alive) cognateno (alive) cognate</v>
      </c>
      <c r="AL18" s="8" t="str">
        <f aca="false">IFERROR(__xludf.dummyfunction("IF(REGEXMATCH(AJ18, ""var""), ""var"", IF(REGEXMATCH(AJ18, ""SA""), IF(REGEXMATCH(AJ18, ""SP""), ""var"", ""SA""), IF(REGEXMATCH(AJ18, ""SP""), ""SP"", ""no data/obs"")))"),"no data/obs")</f>
        <v>no data/obs</v>
      </c>
      <c r="AM18" s="8" t="str">
        <f aca="false">CONCATENATE(AJ18,AL18)</f>
        <v>no data/obsno data/obs</v>
      </c>
      <c r="AN18" s="8" t="str">
        <f aca="false">IFERROR(__xludf.dummyfunction("IF(REGEXMATCH(AL18, ""var""), ""var"", IF(REGEXMATCH(AL18, ""SA""), IF(REGEXMATCH(AL18, ""SP""), ""var"", ""SA""), IF(REGEXMATCH(AL18, ""SP""), ""SP"", ""no data/obs"")))"),"no data/obs")</f>
        <v>no data/obs</v>
      </c>
      <c r="AO18" s="8" t="str">
        <f aca="false">CONCATENATE(J18,S18,AA18,AG18)</f>
        <v>obsno (alive) cognateno (alive) cognateno (alive) cognate</v>
      </c>
      <c r="AP18" s="8"/>
      <c r="AQ18" s="8" t="n">
        <v>0</v>
      </c>
      <c r="AR18" s="8"/>
      <c r="AS18" s="8"/>
      <c r="AT18" s="8"/>
    </row>
    <row r="19" customFormat="false" ht="63.75" hidden="false" customHeight="false" outlineLevel="0" collapsed="false">
      <c r="A19" s="1" t="n">
        <v>18</v>
      </c>
      <c r="B19" s="7" t="n">
        <v>18</v>
      </c>
      <c r="C19" s="7" t="n">
        <v>18.1</v>
      </c>
      <c r="D19" s="10" t="str">
        <f aca="false">VLOOKUP($C19,'Shughni original list'!$D$2:$M$600, 2, FALSE())</f>
        <v>shgKar1999</v>
      </c>
      <c r="E19" s="11" t="str">
        <f aca="false">VLOOKUP($C19,'Shughni original list'!$D$2:$M$600, 4, FALSE())</f>
        <v>arrix̌tow, arix̌tow, arrax̌tow, arax̌tow</v>
      </c>
      <c r="F19" s="9"/>
      <c r="G19" s="10" t="str">
        <f aca="false">VLOOKUP($C19,'Shughni original list'!$D$2:$M$600, 7, FALSE())</f>
        <v>jump, bounce</v>
      </c>
      <c r="H19" s="8"/>
      <c r="I19" s="8"/>
      <c r="J19" s="10" t="str">
        <f aca="false">VLOOKUP($C19,'Shughni original list'!$D$2:$M$600, 8, FALSE())</f>
        <v>var</v>
      </c>
      <c r="K19" s="8"/>
      <c r="L19" s="10" t="str">
        <f aca="false">VLOOKUP($C19,'Siponj Bartangi original list'!$B$2:$S$600, 2, FALSE())</f>
        <v>shgKar1999</v>
      </c>
      <c r="M19" s="10" t="str">
        <f aca="false">VLOOKUP($C19,'Siponj Bartangi original list'!$B$2:$S$600, 3, FALSE())</f>
        <v>arrax̌tow </v>
      </c>
      <c r="N19" s="10" t="str">
        <f aca="false">VLOOKUP($C19,'Siponj Bartangi original list'!$B$2:$S$600, 6, FALSE())</f>
        <v>to hop up, to jump up</v>
      </c>
      <c r="O19" s="10" t="str">
        <f aca="false">VLOOKUP($C19,'Siponj Bartangi original list'!$B$2:$S$600, 4, FALSE())</f>
        <v>Sarkori</v>
      </c>
      <c r="P19" s="11" t="str">
        <f aca="false">VLOOKUP($C19,'Siponj Bartangi original list'!$B$2:$S$600, 5, FALSE())</f>
        <v>arraх̌tōw</v>
      </c>
      <c r="Q19" s="10" t="str">
        <f aca="false">VLOOKUP($C19,'Siponj Bartangi original list'!$B$2:$S$600, 8, FALSE())</f>
        <v>to hop up, to jump up</v>
      </c>
      <c r="R19" s="10" t="str">
        <f aca="false">VLOOKUP($C19,'Siponj Bartangi original list'!$B$2:$S$600, 10, FALSE())</f>
        <v>the child was jumping for the apricot</v>
      </c>
      <c r="S19" s="10" t="str">
        <f aca="false">VLOOKUP($C19,'Siponj Bartangi original list'!$B$2:$S$600, 13, FALSE())</f>
        <v>var</v>
      </c>
      <c r="T19" s="10" t="str">
        <f aca="false">VLOOKUP($C19,'Siponj Bartangi original list'!$B$2:$S$600, 14, FALSE())</f>
        <v>SP</v>
      </c>
      <c r="U19" s="10" t="str">
        <f aca="false">VLOOKUP($C19,'Siponj Bartangi original list'!$B$2:$S$600, 15, FALSE())</f>
        <v>anim S</v>
      </c>
      <c r="V19" s="10" t="str">
        <f aca="false">VLOOKUP($C19,'Basid Bartangi original list'!$B$2:$O$600, 2, FALSE())</f>
        <v>shgKar1999</v>
      </c>
      <c r="W19" s="10" t="str">
        <f aca="false">VLOOKUP($C19,'Basid Bartangi original list'!$B$2:$O$600, 4, FALSE())</f>
        <v>Anoyatsho, Jonali</v>
      </c>
      <c r="X19" s="10" t="str">
        <f aca="false">VLOOKUP($C19,'Basid Bartangi original list'!$B$2:$O$600, 5, FALSE())</f>
        <v>arrax̌tōw </v>
      </c>
      <c r="Y19" s="10" t="str">
        <f aca="false">VLOOKUP($C19,'Basid Bartangi original list'!$B$2:$O$600, 6, FALSE())</f>
        <v>jump, gush</v>
      </c>
      <c r="Z19" s="8"/>
      <c r="AA19" s="10" t="str">
        <f aca="false">VLOOKUP($C19,'Basid Bartangi original list'!$B$2:$O$600, 9, FALSE())</f>
        <v>SP</v>
      </c>
      <c r="AB19" s="10" t="str">
        <f aca="false">VLOOKUP($C19,'Rushani original list'!$C$2:$M$596, 2, FALSE())</f>
        <v>shgKar1999</v>
      </c>
      <c r="AC19" s="10" t="str">
        <f aca="false">VLOOKUP($C19,'Rushani original list'!$C$2:$M$596, 5, FALSE())</f>
        <v>Okimsho, Sarafruz</v>
      </c>
      <c r="AD19" s="10" t="str">
        <f aca="false">VLOOKUP($C19,'Rushani original list'!$C$2:$M$596, 6, FALSE())</f>
        <v>arriх̌tōw</v>
      </c>
      <c r="AE19" s="10" t="str">
        <f aca="false">VLOOKUP($C19,'Rushani original list'!$C$2:$M$596, 7, FALSE())</f>
        <v>jump, bounce</v>
      </c>
      <c r="AF19" s="8"/>
      <c r="AG19" s="10" t="str">
        <f aca="false">VLOOKUP($C19,'Rushani original list'!$C$2:$M$596, 9, FALSE())</f>
        <v>SA</v>
      </c>
      <c r="AH19" s="10" t="str">
        <f aca="false">VLOOKUP($C19,'Rushani original list'!$C$2:$M$596, 10, FALSE())</f>
        <v>SA</v>
      </c>
      <c r="AI19" s="10" t="str">
        <f aca="false">CONCATENATE(J19,S19,AG19)</f>
        <v>varvarSA</v>
      </c>
      <c r="AJ19" s="8" t="str">
        <f aca="false">IFERROR(__xludf.dummyfunction("IF(REGEXMATCH(AH19, ""var""), ""var"", IF(REGEXMATCH(AH19, ""SA""), IF(REGEXMATCH(AH19, ""SP""), ""var"", ""SA""), IF(REGEXMATCH(AH19, ""SP""), ""SP"", ""no data/obs"")))"),"var")</f>
        <v>var</v>
      </c>
      <c r="AK19" s="10" t="str">
        <f aca="false">CONCATENATE(T19,AA19,AH19)</f>
        <v>SPSPSA</v>
      </c>
      <c r="AL19" s="8" t="str">
        <f aca="false">IFERROR(__xludf.dummyfunction("IF(REGEXMATCH(AJ19, ""var""), ""var"", IF(REGEXMATCH(AJ19, ""SA""), IF(REGEXMATCH(AJ19, ""SP""), ""var"", ""SA""), IF(REGEXMATCH(AJ19, ""SP""), ""SP"", ""no data/obs"")))"),"var")</f>
        <v>var</v>
      </c>
      <c r="AM19" s="8" t="str">
        <f aca="false">CONCATENATE(AJ19,AL19)</f>
        <v>varvar</v>
      </c>
      <c r="AN19" s="8" t="str">
        <f aca="false">IFERROR(__xludf.dummyfunction("IF(REGEXMATCH(AL19, ""var""), ""var"", IF(REGEXMATCH(AL19, ""SA""), IF(REGEXMATCH(AL19, ""SP""), ""var"", ""SA""), IF(REGEXMATCH(AL19, ""SP""), ""SP"", ""no data/obs"")))"),"var")</f>
        <v>var</v>
      </c>
      <c r="AO19" s="10" t="str">
        <f aca="false">CONCATENATE(J19,S19,AA19,AG19)</f>
        <v>varvarSPSA</v>
      </c>
      <c r="AP19" s="8"/>
      <c r="AQ19" s="8" t="n">
        <v>4</v>
      </c>
      <c r="AR19" s="8"/>
      <c r="AS19" s="8"/>
      <c r="AT19" s="8"/>
    </row>
    <row r="20" customFormat="false" ht="110.6" hidden="false" customHeight="false" outlineLevel="0" collapsed="false">
      <c r="A20" s="1" t="n">
        <v>19</v>
      </c>
      <c r="B20" s="7" t="n">
        <v>18</v>
      </c>
      <c r="C20" s="7" t="n">
        <v>18.2</v>
      </c>
      <c r="D20" s="10" t="str">
        <f aca="false">VLOOKUP($C20,'Shughni original list'!$D$2:$M$600, 2, FALSE())</f>
        <v>shgKar1999</v>
      </c>
      <c r="E20" s="11" t="str">
        <f aca="false">VLOOKUP($C20,'Shughni original list'!$D$2:$M$600, 4, FALSE())</f>
        <v>arrix̌tow, arix̌tow, arrax̌tow, arax̌tow</v>
      </c>
      <c r="F20" s="9"/>
      <c r="G20" s="10" t="str">
        <f aca="false">VLOOKUP($C20,'Shughni original list'!$D$2:$M$600, 7, FALSE())</f>
        <v>gush</v>
      </c>
      <c r="H20" s="8"/>
      <c r="I20" s="8"/>
      <c r="J20" s="10" t="str">
        <f aca="false">VLOOKUP($C20,'Shughni original list'!$D$2:$M$600, 8, FALSE())</f>
        <v>obs</v>
      </c>
      <c r="K20" s="8"/>
      <c r="L20" s="10" t="str">
        <f aca="false">VLOOKUP($C20,'Siponj Bartangi original list'!$B$2:$S$600, 2, FALSE())</f>
        <v>shgKar1999</v>
      </c>
      <c r="M20" s="10" t="str">
        <f aca="false">VLOOKUP($C20,'Siponj Bartangi original list'!$B$2:$S$600, 3, FALSE())</f>
        <v>arrax̌tow </v>
      </c>
      <c r="N20" s="10" t="str">
        <f aca="false">VLOOKUP($C20,'Siponj Bartangi original list'!$B$2:$S$600, 6, FALSE())</f>
        <v>to gush</v>
      </c>
      <c r="O20" s="10" t="str">
        <f aca="false">VLOOKUP($C20,'Siponj Bartangi original list'!$B$2:$S$600, 4, FALSE())</f>
        <v>Sarkori</v>
      </c>
      <c r="P20" s="11" t="str">
        <f aca="false">VLOOKUP($C20,'Siponj Bartangi original list'!$B$2:$S$600, 5, FALSE())</f>
        <v>arrax̌tow </v>
      </c>
      <c r="Q20" s="10" t="str">
        <f aca="false">VLOOKUP($C20,'Siponj Bartangi original list'!$B$2:$S$600, 8, FALSE())</f>
        <v>to splash, to squirt, to spurt</v>
      </c>
      <c r="R20" s="10" t="str">
        <f aca="false">VLOOKUP($C20,'Siponj Bartangi original list'!$B$2:$S$600, 10, FALSE())</f>
        <v>the water squirted from the hose</v>
      </c>
      <c r="S20" s="10" t="str">
        <f aca="false">VLOOKUP($C20,'Siponj Bartangi original list'!$B$2:$S$600, 13, FALSE())</f>
        <v>SP</v>
      </c>
      <c r="T20" s="10" t="str">
        <f aca="false">VLOOKUP($C20,'Siponj Bartangi original list'!$B$2:$S$600, 14, FALSE())</f>
        <v>impossible context (inanim S)</v>
      </c>
      <c r="U20" s="10" t="str">
        <f aca="false">VLOOKUP($C20,'Siponj Bartangi original list'!$B$2:$S$600, 15, FALSE())</f>
        <v>inanim S</v>
      </c>
      <c r="V20" s="10" t="str">
        <f aca="false">VLOOKUP($C20,'Basid Bartangi original list'!$B$2:$O$600, 2, FALSE())</f>
        <v>shgKar1999</v>
      </c>
      <c r="W20" s="10" t="str">
        <f aca="false">VLOOKUP($C20,'Basid Bartangi original list'!$B$2:$O$600, 4, FALSE())</f>
        <v>Anoyatsho, Fayzmamad, Jonali</v>
      </c>
      <c r="X20" s="10" t="str">
        <f aca="false">VLOOKUP($C20,'Basid Bartangi original list'!$B$2:$O$600, 5, FALSE())</f>
        <v>no (alive) cognate</v>
      </c>
      <c r="Y20" s="10" t="str">
        <f aca="false">VLOOKUP($C20,'Basid Bartangi original list'!$B$2:$O$600, 6, FALSE())</f>
        <v>gush</v>
      </c>
      <c r="Z20" s="8"/>
      <c r="AA20" s="10" t="str">
        <f aca="false">VLOOKUP($C20,'Basid Bartangi original list'!$B$2:$O$600, 9, FALSE())</f>
        <v>no (alive) cognate</v>
      </c>
      <c r="AB20" s="10" t="str">
        <f aca="false">VLOOKUP($C20,'Rushani original list'!$C$2:$M$596, 2, FALSE())</f>
        <v>shgKar1999</v>
      </c>
      <c r="AC20" s="10" t="str">
        <f aca="false">VLOOKUP($C20,'Rushani original list'!$C$2:$M$596, 5, FALSE())</f>
        <v>Rukniya, Guldasta, Mehrangez, Okimsho, Sarafruz</v>
      </c>
      <c r="AD20" s="10" t="str">
        <f aca="false">VLOOKUP($C20,'Rushani original list'!$C$2:$M$596, 6, FALSE())</f>
        <v>no (alive) cognate</v>
      </c>
      <c r="AE20" s="10" t="str">
        <f aca="false">VLOOKUP($C20,'Rushani original list'!$C$2:$M$596, 7, FALSE())</f>
        <v>gush</v>
      </c>
      <c r="AF20" s="8"/>
      <c r="AG20" s="10" t="str">
        <f aca="false">VLOOKUP($C20,'Rushani original list'!$C$2:$M$596, 9, FALSE())</f>
        <v>no (alive) cognate</v>
      </c>
      <c r="AH20" s="10" t="str">
        <f aca="false">VLOOKUP($C20,'Rushani original list'!$C$2:$M$596, 10, FALSE())</f>
        <v>no (alive) cognate</v>
      </c>
      <c r="AI20" s="10" t="str">
        <f aca="false">CONCATENATE(J20,S20,AG20)</f>
        <v>obsSPno (alive) cognate</v>
      </c>
      <c r="AJ20" s="8" t="str">
        <f aca="false">IFERROR(__xludf.dummyfunction("IF(REGEXMATCH(AH20, ""var""), ""var"", IF(REGEXMATCH(AH20, ""SA""), IF(REGEXMATCH(AH20, ""SP""), ""var"", ""SA""), IF(REGEXMATCH(AH20, ""SP""), ""SP"", ""no data/obs"")))"),"SP")</f>
        <v>SP</v>
      </c>
      <c r="AK20" s="10" t="str">
        <f aca="false">CONCATENATE(T20,AA20,AH20)</f>
        <v>impossible context (inanim S)no (alive) cognateno (alive) cognate</v>
      </c>
      <c r="AL20" s="8" t="str">
        <f aca="false">IFERROR(__xludf.dummyfunction("IF(REGEXMATCH(AJ20, ""var""), ""var"", IF(REGEXMATCH(AJ20, ""SA""), IF(REGEXMATCH(AJ20, ""SP""), ""var"", ""SA""), IF(REGEXMATCH(AJ20, ""SP""), ""SP"", ""no data/obs"")))"),"no data/obs")</f>
        <v>no data/obs</v>
      </c>
      <c r="AM20" s="8" t="str">
        <f aca="false">CONCATENATE(AJ20,AL20)</f>
        <v>SPno data/obs</v>
      </c>
      <c r="AN20" s="8" t="str">
        <f aca="false">IFERROR(__xludf.dummyfunction("IF(REGEXMATCH(AL20, ""var""), ""var"", IF(REGEXMATCH(AL20, ""SA""), IF(REGEXMATCH(AL20, ""SP""), ""var"", ""SA""), IF(REGEXMATCH(AL20, ""SP""), ""SP"", ""no data/obs"")))"),"SP")</f>
        <v>SP</v>
      </c>
      <c r="AO20" s="10" t="str">
        <f aca="false">CONCATENATE(J20,S20,AA20,AG20)</f>
        <v>obsSPno (alive) cognateno (alive) cognate</v>
      </c>
      <c r="AP20" s="8"/>
      <c r="AQ20" s="8" t="n">
        <v>1</v>
      </c>
      <c r="AR20" s="8"/>
      <c r="AS20" s="8"/>
      <c r="AT20" s="8"/>
    </row>
    <row r="21" customFormat="false" ht="95" hidden="false" customHeight="false" outlineLevel="0" collapsed="false">
      <c r="A21" s="1" t="n">
        <v>20</v>
      </c>
      <c r="B21" s="7" t="n">
        <v>18</v>
      </c>
      <c r="C21" s="7" t="n">
        <v>18.3</v>
      </c>
      <c r="D21" s="8" t="str">
        <f aca="false">VLOOKUP($C21,'Shughni original list'!$D$2:$M$600, 2, FALSE())</f>
        <v>shgKar1999</v>
      </c>
      <c r="E21" s="9" t="str">
        <f aca="false">VLOOKUP($C21,'Shughni original list'!$D$2:$M$600, 4, FALSE())</f>
        <v>arrix̌tow, arix̌tow, arrax̌tow, arax̌tow</v>
      </c>
      <c r="F21" s="9"/>
      <c r="G21" s="8" t="str">
        <f aca="false">VLOOKUP($C21,'Shughni original list'!$D$2:$M$600, 7, FALSE())</f>
        <v>be snooty</v>
      </c>
      <c r="H21" s="8"/>
      <c r="I21" s="8"/>
      <c r="J21" s="8" t="str">
        <f aca="false">VLOOKUP($C21,'Shughni original list'!$D$2:$M$600, 8, FALSE())</f>
        <v>obs</v>
      </c>
      <c r="K21" s="8"/>
      <c r="L21" s="8" t="str">
        <f aca="false">VLOOKUP($C21,'Siponj Bartangi original list'!$B$2:$S$600, 2, FALSE())</f>
        <v>shgKar1999</v>
      </c>
      <c r="M21" s="8" t="str">
        <f aca="false">VLOOKUP($C21,'Siponj Bartangi original list'!$B$2:$S$600, 3, FALSE())</f>
        <v>arrix̌tow, arix̌tow, arrax̌tow, arax̌tow</v>
      </c>
      <c r="N21" s="8" t="str">
        <f aca="false">VLOOKUP($C21,'Siponj Bartangi original list'!$B$2:$S$600, 6, FALSE())</f>
        <v>to be snooty</v>
      </c>
      <c r="O21" s="8" t="str">
        <f aca="false">VLOOKUP($C21,'Siponj Bartangi original list'!$B$2:$S$600, 4, FALSE())</f>
        <v>Marhabo, Sarkori</v>
      </c>
      <c r="P21" s="9" t="str">
        <f aca="false">VLOOKUP($C21,'Siponj Bartangi original list'!$B$2:$S$600, 5, FALSE())</f>
        <v>arrax̌tow </v>
      </c>
      <c r="Q21" s="8" t="str">
        <f aca="false">VLOOKUP($C21,'Siponj Bartangi original list'!$B$2:$S$600, 8, FALSE())</f>
        <v>-</v>
      </c>
      <c r="R21" s="8" t="str">
        <f aca="false">VLOOKUP($C21,'Siponj Bartangi original list'!$B$2:$S$600, 10, FALSE())</f>
        <v>-</v>
      </c>
      <c r="S21" s="8" t="str">
        <f aca="false">VLOOKUP($C21,'Siponj Bartangi original list'!$B$2:$S$600, 13, FALSE())</f>
        <v>no such meaning</v>
      </c>
      <c r="T21" s="8" t="str">
        <f aca="false">VLOOKUP($C21,'Siponj Bartangi original list'!$B$2:$S$600, 14, FALSE())</f>
        <v>no such meaning</v>
      </c>
      <c r="U21" s="8" t="n">
        <f aca="false">VLOOKUP($C21,'Siponj Bartangi original list'!$B$2:$S$600, 15, FALSE())</f>
        <v>0</v>
      </c>
      <c r="V21" s="8" t="str">
        <f aca="false">VLOOKUP($C21,'Basid Bartangi original list'!$B$2:$O$600, 2, FALSE())</f>
        <v>shgKar1999</v>
      </c>
      <c r="W21" s="8" t="str">
        <f aca="false">VLOOKUP($C21,'Basid Bartangi original list'!$B$2:$O$600, 4, FALSE())</f>
        <v>Anoyatsho, Fayzmamad, Jonali</v>
      </c>
      <c r="X21" s="8" t="str">
        <f aca="false">VLOOKUP($C21,'Basid Bartangi original list'!$B$2:$O$600, 5, FALSE())</f>
        <v>no (alive) cognate</v>
      </c>
      <c r="Y21" s="8" t="str">
        <f aca="false">VLOOKUP($C21,'Basid Bartangi original list'!$B$2:$O$600, 6, FALSE())</f>
        <v>be snooty</v>
      </c>
      <c r="Z21" s="8"/>
      <c r="AA21" s="8" t="str">
        <f aca="false">VLOOKUP($C21,'Basid Bartangi original list'!$B$2:$O$600, 9, FALSE())</f>
        <v>no (alive) cognate</v>
      </c>
      <c r="AB21" s="8" t="str">
        <f aca="false">VLOOKUP($C21,'Rushani original list'!$C$2:$M$596, 2, FALSE())</f>
        <v>shgKar1999</v>
      </c>
      <c r="AC21" s="8" t="str">
        <f aca="false">VLOOKUP($C21,'Rushani original list'!$C$2:$M$596, 5, FALSE())</f>
        <v>Rukniya, Guldasta, Mehrangez, Okimsho, Sarafruz</v>
      </c>
      <c r="AD21" s="8" t="str">
        <f aca="false">VLOOKUP($C21,'Rushani original list'!$C$2:$M$596, 6, FALSE())</f>
        <v>no (alive) cognate</v>
      </c>
      <c r="AE21" s="8" t="str">
        <f aca="false">VLOOKUP($C21,'Rushani original list'!$C$2:$M$596, 7, FALSE())</f>
        <v>be snooty</v>
      </c>
      <c r="AF21" s="8"/>
      <c r="AG21" s="8" t="str">
        <f aca="false">VLOOKUP($C21,'Rushani original list'!$C$2:$M$596, 9, FALSE())</f>
        <v>no (alive) cognate</v>
      </c>
      <c r="AH21" s="8" t="str">
        <f aca="false">VLOOKUP($C21,'Rushani original list'!$C$2:$M$596, 10, FALSE())</f>
        <v>no (alive) cognate</v>
      </c>
      <c r="AI21" s="8" t="str">
        <f aca="false">CONCATENATE(J21,S21,AG21)</f>
        <v>obsno such meaningno (alive) cognate</v>
      </c>
      <c r="AJ21" s="8" t="str">
        <f aca="false">IFERROR(__xludf.dummyfunction("IF(REGEXMATCH(AH21, ""var""), ""var"", IF(REGEXMATCH(AH21, ""SA""), IF(REGEXMATCH(AH21, ""SP""), ""var"", ""SA""), IF(REGEXMATCH(AH21, ""SP""), ""SP"", ""no data/obs"")))"),"no data/obs")</f>
        <v>no data/obs</v>
      </c>
      <c r="AK21" s="8" t="str">
        <f aca="false">CONCATENATE(T21,AA21,AH21)</f>
        <v>no such meaningno (alive) cognateno (alive) cognate</v>
      </c>
      <c r="AL21" s="8" t="str">
        <f aca="false">IFERROR(__xludf.dummyfunction("IF(REGEXMATCH(AJ21, ""var""), ""var"", IF(REGEXMATCH(AJ21, ""SA""), IF(REGEXMATCH(AJ21, ""SP""), ""var"", ""SA""), IF(REGEXMATCH(AJ21, ""SP""), ""SP"", ""no data/obs"")))"),"no data/obs")</f>
        <v>no data/obs</v>
      </c>
      <c r="AM21" s="8" t="str">
        <f aca="false">CONCATENATE(AJ21,AL21)</f>
        <v>no data/obsno data/obs</v>
      </c>
      <c r="AN21" s="8" t="str">
        <f aca="false">IFERROR(__xludf.dummyfunction("IF(REGEXMATCH(AL21, ""var""), ""var"", IF(REGEXMATCH(AL21, ""SA""), IF(REGEXMATCH(AL21, ""SP""), ""var"", ""SA""), IF(REGEXMATCH(AL21, ""SP""), ""SP"", ""no data/obs"")))"),"no data/obs")</f>
        <v>no data/obs</v>
      </c>
      <c r="AO21" s="8" t="str">
        <f aca="false">CONCATENATE(J21,S21,AA21,AG21)</f>
        <v>obsno such meaningno (alive) cognateno (alive) cognate</v>
      </c>
      <c r="AP21" s="8"/>
      <c r="AQ21" s="8" t="n">
        <v>0</v>
      </c>
      <c r="AR21" s="8"/>
      <c r="AS21" s="8"/>
      <c r="AT21" s="8"/>
    </row>
    <row r="22" customFormat="false" ht="126.25" hidden="false" customHeight="false" outlineLevel="0" collapsed="false">
      <c r="A22" s="1" t="n">
        <v>21</v>
      </c>
      <c r="B22" s="7" t="n">
        <v>19</v>
      </c>
      <c r="C22" s="7" t="n">
        <v>19.1</v>
      </c>
      <c r="D22" s="8" t="str">
        <f aca="false">VLOOKUP($C22,'Shughni original list'!$D$2:$M$600, 2, FALSE())</f>
        <v>shgKar1999</v>
      </c>
      <c r="E22" s="9" t="str">
        <f aca="false">VLOOKUP($C22,'Shughni original list'!$D$2:$M$600, 4, FALSE())</f>
        <v>arδīx̌ctow</v>
      </c>
      <c r="F22" s="9"/>
      <c r="G22" s="8" t="str">
        <f aca="false">VLOOKUP($C22,'Shughni original list'!$D$2:$M$600, 7, FALSE())</f>
        <v>сниться, болтать, наговаривать (на кого-л)</v>
      </c>
      <c r="H22" s="8"/>
      <c r="I22" s="8"/>
      <c r="J22" s="8" t="str">
        <f aca="false">VLOOKUP($C22,'Shughni original list'!$D$2:$M$600, 8, FALSE())</f>
        <v>obs meaning</v>
      </c>
      <c r="K22" s="8"/>
      <c r="L22" s="8" t="str">
        <f aca="false">VLOOKUP($C22,'Siponj Bartangi original list'!$B$2:$S$600, 2, FALSE())</f>
        <v>shgKar1999</v>
      </c>
      <c r="M22" s="8" t="str">
        <f aca="false">VLOOKUP($C22,'Siponj Bartangi original list'!$B$2:$S$600, 3, FALSE())</f>
        <v>arδīx̌ctow</v>
      </c>
      <c r="N22" s="8" t="str">
        <f aca="false">VLOOKUP($C22,'Siponj Bartangi original list'!$B$2:$S$600, 6, FALSE())</f>
        <v>to dream (in a sleep)</v>
      </c>
      <c r="O22" s="8" t="str">
        <f aca="false">VLOOKUP($C22,'Siponj Bartangi original list'!$B$2:$S$600, 4, FALSE())</f>
        <v>Marhabo, Sarkori</v>
      </c>
      <c r="P22" s="9" t="str">
        <f aca="false">VLOOKUP($C22,'Siponj Bartangi original list'!$B$2:$S$600, 5, FALSE())</f>
        <v>no (alive) cognate</v>
      </c>
      <c r="Q22" s="8" t="str">
        <f aca="false">VLOOKUP($C22,'Siponj Bartangi original list'!$B$2:$S$600, 8, FALSE())</f>
        <v>-</v>
      </c>
      <c r="R22" s="8" t="str">
        <f aca="false">VLOOKUP($C22,'Siponj Bartangi original list'!$B$2:$S$600, 10, FALSE())</f>
        <v>-</v>
      </c>
      <c r="S22" s="8" t="str">
        <f aca="false">VLOOKUP($C22,'Siponj Bartangi original list'!$B$2:$S$600, 13, FALSE())</f>
        <v>no (alive) cognate</v>
      </c>
      <c r="T22" s="8" t="str">
        <f aca="false">VLOOKUP($C22,'Siponj Bartangi original list'!$B$2:$S$600, 14, FALSE())</f>
        <v>no (alive) cognate</v>
      </c>
      <c r="U22" s="8" t="n">
        <f aca="false">VLOOKUP($C22,'Siponj Bartangi original list'!$B$2:$S$600, 15, FALSE())</f>
        <v>0</v>
      </c>
      <c r="V22" s="8" t="str">
        <f aca="false">VLOOKUP($C22,'Basid Bartangi original list'!$B$2:$O$600, 2, FALSE())</f>
        <v>shgKar1999</v>
      </c>
      <c r="W22" s="8" t="str">
        <f aca="false">VLOOKUP($C22,'Basid Bartangi original list'!$B$2:$O$600, 4, FALSE())</f>
        <v>Anoyatsho, Fayzmamad, Jonali</v>
      </c>
      <c r="X22" s="8" t="str">
        <f aca="false">VLOOKUP($C22,'Basid Bartangi original list'!$B$2:$O$600, 5, FALSE())</f>
        <v>no (alive) cognate</v>
      </c>
      <c r="Y22" s="8" t="str">
        <f aca="false">VLOOKUP($C22,'Basid Bartangi original list'!$B$2:$O$600, 6, FALSE())</f>
        <v>сниться, грезиться во сне</v>
      </c>
      <c r="Z22" s="8"/>
      <c r="AA22" s="8" t="str">
        <f aca="false">VLOOKUP($C22,'Basid Bartangi original list'!$B$2:$O$600, 9, FALSE())</f>
        <v>no (alive) cognate</v>
      </c>
      <c r="AB22" s="8" t="str">
        <f aca="false">VLOOKUP($C22,'Rushani original list'!$C$2:$M$596, 2, FALSE())</f>
        <v>shgKar1999</v>
      </c>
      <c r="AC22" s="8" t="str">
        <f aca="false">VLOOKUP($C22,'Rushani original list'!$C$2:$M$596, 5, FALSE())</f>
        <v>Rukniya, Guldasta, Mehrangez, Okimsho, Sarafruz</v>
      </c>
      <c r="AD22" s="8" t="str">
        <f aca="false">VLOOKUP($C22,'Rushani original list'!$C$2:$M$596, 6, FALSE())</f>
        <v>no (alive) cognate</v>
      </c>
      <c r="AE22" s="8" t="str">
        <f aca="false">VLOOKUP($C22,'Rushani original list'!$C$2:$M$596, 7, FALSE())</f>
        <v>сниться, грезиться во сне; </v>
      </c>
      <c r="AF22" s="8"/>
      <c r="AG22" s="8" t="str">
        <f aca="false">VLOOKUP($C22,'Rushani original list'!$C$2:$M$596, 9, FALSE())</f>
        <v>no (alive) cognate</v>
      </c>
      <c r="AH22" s="8" t="str">
        <f aca="false">VLOOKUP($C22,'Rushani original list'!$C$2:$M$596, 10, FALSE())</f>
        <v>no (alive) cognate</v>
      </c>
      <c r="AI22" s="8" t="str">
        <f aca="false">CONCATENATE(J22,S22,AG22)</f>
        <v>obs meaningno (alive) cognateno (alive) cognate</v>
      </c>
      <c r="AJ22" s="8" t="str">
        <f aca="false">IFERROR(__xludf.dummyfunction("IF(REGEXMATCH(AH22, ""var""), ""var"", IF(REGEXMATCH(AH22, ""SA""), IF(REGEXMATCH(AH22, ""SP""), ""var"", ""SA""), IF(REGEXMATCH(AH22, ""SP""), ""SP"", ""no data/obs"")))"),"no data/obs")</f>
        <v>no data/obs</v>
      </c>
      <c r="AK22" s="8" t="str">
        <f aca="false">CONCATENATE(T22,AA22,AH22)</f>
        <v>no (alive) cognateno (alive) cognateno (alive) cognate</v>
      </c>
      <c r="AL22" s="8" t="str">
        <f aca="false">IFERROR(__xludf.dummyfunction("IF(REGEXMATCH(AJ22, ""var""), ""var"", IF(REGEXMATCH(AJ22, ""SA""), IF(REGEXMATCH(AJ22, ""SP""), ""var"", ""SA""), IF(REGEXMATCH(AJ22, ""SP""), ""SP"", ""no data/obs"")))"),"no data/obs")</f>
        <v>no data/obs</v>
      </c>
      <c r="AM22" s="8" t="str">
        <f aca="false">CONCATENATE(AJ22,AL22)</f>
        <v>no data/obsno data/obs</v>
      </c>
      <c r="AN22" s="8" t="str">
        <f aca="false">IFERROR(__xludf.dummyfunction("IF(REGEXMATCH(AL22, ""var""), ""var"", IF(REGEXMATCH(AL22, ""SA""), IF(REGEXMATCH(AL22, ""SP""), ""var"", ""SA""), IF(REGEXMATCH(AL22, ""SP""), ""SP"", ""no data/obs"")))"),"no data/obs")</f>
        <v>no data/obs</v>
      </c>
      <c r="AO22" s="8" t="str">
        <f aca="false">CONCATENATE(J22,S22,AA22,AG22)</f>
        <v>obs meaningno (alive) cognateno (alive) cognateno (alive) cognate</v>
      </c>
      <c r="AP22" s="8"/>
      <c r="AQ22" s="8" t="n">
        <v>0</v>
      </c>
      <c r="AR22" s="8"/>
      <c r="AS22" s="8"/>
      <c r="AT22" s="8"/>
    </row>
    <row r="23" customFormat="false" ht="110.6" hidden="false" customHeight="false" outlineLevel="0" collapsed="false">
      <c r="A23" s="1" t="n">
        <v>22</v>
      </c>
      <c r="B23" s="7" t="n">
        <v>19</v>
      </c>
      <c r="C23" s="7" t="n">
        <v>19.2</v>
      </c>
      <c r="D23" s="8" t="str">
        <f aca="false">VLOOKUP($C23,'Shughni original list'!$D$2:$M$600, 2, FALSE())</f>
        <v>shgKar1999</v>
      </c>
      <c r="E23" s="9" t="str">
        <f aca="false">VLOOKUP($C23,'Shughni original list'!$D$2:$M$600, 4, FALSE())</f>
        <v>arδīx̌ctow</v>
      </c>
      <c r="F23" s="9"/>
      <c r="G23" s="8" t="str">
        <f aca="false">VLOOKUP($C23,'Shughni original list'!$D$2:$M$600, 7, FALSE())</f>
        <v>сниться, грезиться во сне</v>
      </c>
      <c r="H23" s="8"/>
      <c r="I23" s="8"/>
      <c r="J23" s="8" t="str">
        <f aca="false">VLOOKUP($C23,'Shughni original list'!$D$2:$M$600, 8, FALSE())</f>
        <v>SA</v>
      </c>
      <c r="K23" s="8"/>
      <c r="L23" s="8" t="str">
        <f aca="false">VLOOKUP($C23,'Siponj Bartangi original list'!$B$2:$S$600, 2, FALSE())</f>
        <v>shgKar1999</v>
      </c>
      <c r="M23" s="8" t="str">
        <f aca="false">VLOOKUP($C23,'Siponj Bartangi original list'!$B$2:$S$600, 3, FALSE())</f>
        <v>arδīx̌ctow</v>
      </c>
      <c r="N23" s="8" t="str">
        <f aca="false">VLOOKUP($C23,'Siponj Bartangi original list'!$B$2:$S$600, 6, FALSE())</f>
        <v>to slander</v>
      </c>
      <c r="O23" s="8" t="str">
        <f aca="false">VLOOKUP($C23,'Siponj Bartangi original list'!$B$2:$S$600, 4, FALSE())</f>
        <v>Marhabo, Sarkori</v>
      </c>
      <c r="P23" s="9" t="str">
        <f aca="false">VLOOKUP($C23,'Siponj Bartangi original list'!$B$2:$S$600, 5, FALSE())</f>
        <v>no (alive) cognate</v>
      </c>
      <c r="Q23" s="8" t="str">
        <f aca="false">VLOOKUP($C23,'Siponj Bartangi original list'!$B$2:$S$600, 8, FALSE())</f>
        <v>-</v>
      </c>
      <c r="R23" s="8" t="str">
        <f aca="false">VLOOKUP($C23,'Siponj Bartangi original list'!$B$2:$S$600, 10, FALSE())</f>
        <v>-</v>
      </c>
      <c r="S23" s="8" t="str">
        <f aca="false">VLOOKUP($C23,'Siponj Bartangi original list'!$B$2:$S$600, 13, FALSE())</f>
        <v>no (alive) cognate</v>
      </c>
      <c r="T23" s="8" t="str">
        <f aca="false">VLOOKUP($C23,'Siponj Bartangi original list'!$B$2:$S$600, 14, FALSE())</f>
        <v>no (alive) cognate</v>
      </c>
      <c r="U23" s="8" t="n">
        <f aca="false">VLOOKUP($C23,'Siponj Bartangi original list'!$B$2:$S$600, 15, FALSE())</f>
        <v>0</v>
      </c>
      <c r="V23" s="8" t="str">
        <f aca="false">VLOOKUP($C23,'Basid Bartangi original list'!$B$2:$O$600, 2, FALSE())</f>
        <v>shgKar1999</v>
      </c>
      <c r="W23" s="8" t="str">
        <f aca="false">VLOOKUP($C23,'Basid Bartangi original list'!$B$2:$O$600, 4, FALSE())</f>
        <v>Anoyatsho, Fayzmamad, Jonali</v>
      </c>
      <c r="X23" s="8" t="str">
        <f aca="false">VLOOKUP($C23,'Basid Bartangi original list'!$B$2:$O$600, 5, FALSE())</f>
        <v>no (alive) cognate</v>
      </c>
      <c r="Y23" s="8" t="str">
        <f aca="false">VLOOKUP($C23,'Basid Bartangi original list'!$B$2:$O$600, 6, FALSE())</f>
        <v>болтать, наговаривать (на кого-л)</v>
      </c>
      <c r="Z23" s="8"/>
      <c r="AA23" s="8" t="str">
        <f aca="false">VLOOKUP($C23,'Basid Bartangi original list'!$B$2:$O$600, 9, FALSE())</f>
        <v>no (alive) cognate</v>
      </c>
      <c r="AB23" s="8" t="str">
        <f aca="false">VLOOKUP($C23,'Rushani original list'!$C$2:$M$596, 2, FALSE())</f>
        <v>shgKar1999</v>
      </c>
      <c r="AC23" s="8" t="str">
        <f aca="false">VLOOKUP($C23,'Rushani original list'!$C$2:$M$596, 5, FALSE())</f>
        <v>Rukniya, Guldasta, Mehrangez, Okimsho, Sarafruz</v>
      </c>
      <c r="AD23" s="8" t="str">
        <f aca="false">VLOOKUP($C23,'Rushani original list'!$C$2:$M$596, 6, FALSE())</f>
        <v>no (alive) cognate</v>
      </c>
      <c r="AE23" s="8" t="str">
        <f aca="false">VLOOKUP($C23,'Rushani original list'!$C$2:$M$596, 7, FALSE())</f>
        <v>болтать, наговаривать (на кого-л)</v>
      </c>
      <c r="AF23" s="8"/>
      <c r="AG23" s="8" t="str">
        <f aca="false">VLOOKUP($C23,'Rushani original list'!$C$2:$M$596, 9, FALSE())</f>
        <v>no (alive) cognate</v>
      </c>
      <c r="AH23" s="8" t="str">
        <f aca="false">VLOOKUP($C23,'Rushani original list'!$C$2:$M$596, 10, FALSE())</f>
        <v>no (alive) cognate</v>
      </c>
      <c r="AI23" s="8" t="str">
        <f aca="false">CONCATENATE(J23,S23,AG23)</f>
        <v>SAno (alive) cognateno (alive) cognate</v>
      </c>
      <c r="AJ23" s="8" t="str">
        <f aca="false">IFERROR(__xludf.dummyfunction("IF(REGEXMATCH(AH23, ""var""), ""var"", IF(REGEXMATCH(AH23, ""SA""), IF(REGEXMATCH(AH23, ""SP""), ""var"", ""SA""), IF(REGEXMATCH(AH23, ""SP""), ""SP"", ""no data/obs"")))"),"SA")</f>
        <v>SA</v>
      </c>
      <c r="AK23" s="8" t="str">
        <f aca="false">CONCATENATE(T23,AA23,AH23)</f>
        <v>no (alive) cognateno (alive) cognateno (alive) cognate</v>
      </c>
      <c r="AL23" s="8" t="str">
        <f aca="false">IFERROR(__xludf.dummyfunction("IF(REGEXMATCH(AJ23, ""var""), ""var"", IF(REGEXMATCH(AJ23, ""SA""), IF(REGEXMATCH(AJ23, ""SP""), ""var"", ""SA""), IF(REGEXMATCH(AJ23, ""SP""), ""SP"", ""no data/obs"")))"),"no data/obs")</f>
        <v>no data/obs</v>
      </c>
      <c r="AM23" s="8" t="str">
        <f aca="false">CONCATENATE(AJ23,AL23)</f>
        <v>SAno data/obs</v>
      </c>
      <c r="AN23" s="8" t="str">
        <f aca="false">IFERROR(__xludf.dummyfunction("IF(REGEXMATCH(AL23, ""var""), ""var"", IF(REGEXMATCH(AL23, ""SA""), IF(REGEXMATCH(AL23, ""SP""), ""var"", ""SA""), IF(REGEXMATCH(AL23, ""SP""), ""SP"", ""no data/obs"")))"),"SA")</f>
        <v>SA</v>
      </c>
      <c r="AO23" s="8" t="str">
        <f aca="false">CONCATENATE(J23,S23,AA23,AG23)</f>
        <v>SAno (alive) cognateno (alive) cognateno (alive) cognate</v>
      </c>
      <c r="AP23" s="8"/>
      <c r="AQ23" s="8" t="n">
        <v>1</v>
      </c>
      <c r="AR23" s="8"/>
      <c r="AS23" s="8"/>
      <c r="AT23" s="8"/>
    </row>
    <row r="24" customFormat="false" ht="79.35" hidden="false" customHeight="false" outlineLevel="0" collapsed="false">
      <c r="A24" s="1" t="n">
        <v>23</v>
      </c>
      <c r="B24" s="7" t="n">
        <v>20</v>
      </c>
      <c r="C24" s="7" t="n">
        <v>20</v>
      </c>
      <c r="D24" s="8" t="str">
        <f aca="false">VLOOKUP($C24,'Shughni original list'!$D$2:$M$600, 2, FALSE())</f>
        <v>shgKar1999</v>
      </c>
      <c r="E24" s="9" t="str">
        <f aca="false">VLOOKUP($C24,'Shughni original list'!$D$2:$M$600, 4, FALSE())</f>
        <v>awtow</v>
      </c>
      <c r="F24" s="9"/>
      <c r="G24" s="8" t="str">
        <f aca="false">VLOOKUP($C24,'Shughni original list'!$D$2:$M$600, 7, FALSE())</f>
        <v>плакать, реветь (о ребенке)</v>
      </c>
      <c r="H24" s="8"/>
      <c r="I24" s="8"/>
      <c r="J24" s="8" t="str">
        <f aca="false">VLOOKUP($C24,'Shughni original list'!$D$2:$M$600, 8, FALSE())</f>
        <v>obs</v>
      </c>
      <c r="K24" s="8"/>
      <c r="L24" s="8" t="str">
        <f aca="false">VLOOKUP($C24,'Siponj Bartangi original list'!$B$2:$S$600, 2, FALSE())</f>
        <v>shgKar1999</v>
      </c>
      <c r="M24" s="8" t="str">
        <f aca="false">VLOOKUP($C24,'Siponj Bartangi original list'!$B$2:$S$600, 3, FALSE())</f>
        <v>awtow</v>
      </c>
      <c r="N24" s="8" t="str">
        <f aca="false">VLOOKUP($C24,'Siponj Bartangi original list'!$B$2:$S$600, 6, FALSE())</f>
        <v>to cry, to wail (about a baby)</v>
      </c>
      <c r="O24" s="8" t="str">
        <f aca="false">VLOOKUP($C24,'Siponj Bartangi original list'!$B$2:$S$600, 4, FALSE())</f>
        <v>Marhabo, Sarkori</v>
      </c>
      <c r="P24" s="9" t="str">
        <f aca="false">VLOOKUP($C24,'Siponj Bartangi original list'!$B$2:$S$600, 5, FALSE())</f>
        <v>awdōw</v>
      </c>
      <c r="Q24" s="8" t="str">
        <f aca="false">VLOOKUP($C24,'Siponj Bartangi original list'!$B$2:$S$600, 8, FALSE())</f>
        <v>to cry, to wail</v>
      </c>
      <c r="R24" s="8" t="str">
        <f aca="false">VLOOKUP($C24,'Siponj Bartangi original list'!$B$2:$S$600, 10, FALSE())</f>
        <v>the child cried yesterday and is crying again today</v>
      </c>
      <c r="S24" s="8" t="str">
        <f aca="false">VLOOKUP($C24,'Siponj Bartangi original list'!$B$2:$S$600, 13, FALSE())</f>
        <v>SA</v>
      </c>
      <c r="T24" s="8" t="str">
        <f aca="false">VLOOKUP($C24,'Siponj Bartangi original list'!$B$2:$S$600, 14, FALSE())</f>
        <v>SA</v>
      </c>
      <c r="U24" s="8" t="str">
        <f aca="false">VLOOKUP($C24,'Siponj Bartangi original list'!$B$2:$S$600, 15, FALSE())</f>
        <v>anim S</v>
      </c>
      <c r="V24" s="8" t="str">
        <f aca="false">VLOOKUP($C24,'Basid Bartangi original list'!$B$2:$O$600, 2, FALSE())</f>
        <v>shgKar1999</v>
      </c>
      <c r="W24" s="8" t="str">
        <f aca="false">VLOOKUP($C24,'Basid Bartangi original list'!$B$2:$O$600, 4, FALSE())</f>
        <v>Anoyatsho, Fayzmamad, Jonali</v>
      </c>
      <c r="X24" s="8" t="str">
        <f aca="false">VLOOKUP($C24,'Basid Bartangi original list'!$B$2:$O$600, 5, FALSE())</f>
        <v>no (alive) cognate</v>
      </c>
      <c r="Y24" s="8" t="str">
        <f aca="false">VLOOKUP($C24,'Basid Bartangi original list'!$B$2:$O$600, 6, FALSE())</f>
        <v>плакать, реветь (о ребенке)</v>
      </c>
      <c r="Z24" s="8"/>
      <c r="AA24" s="8" t="str">
        <f aca="false">VLOOKUP($C24,'Basid Bartangi original list'!$B$2:$O$600, 9, FALSE())</f>
        <v>no (alive) cognate</v>
      </c>
      <c r="AB24" s="8" t="str">
        <f aca="false">VLOOKUP($C24,'Rushani original list'!$C$2:$M$596, 2, FALSE())</f>
        <v>shgKar1999</v>
      </c>
      <c r="AC24" s="8" t="str">
        <f aca="false">VLOOKUP($C24,'Rushani original list'!$C$2:$M$596, 5, FALSE())</f>
        <v>Rukniya, Guldasta, Mehrangez, Okimsho, Sarafruz</v>
      </c>
      <c r="AD24" s="8" t="str">
        <f aca="false">VLOOKUP($C24,'Rushani original list'!$C$2:$M$596, 6, FALSE())</f>
        <v>no (alive) cognate</v>
      </c>
      <c r="AE24" s="8" t="str">
        <f aca="false">VLOOKUP($C24,'Rushani original list'!$C$2:$M$596, 7, FALSE())</f>
        <v>плакать, реветь (о ребенке)</v>
      </c>
      <c r="AF24" s="8"/>
      <c r="AG24" s="8" t="str">
        <f aca="false">VLOOKUP($C24,'Rushani original list'!$C$2:$M$596, 9, FALSE())</f>
        <v>no (alive) cognate</v>
      </c>
      <c r="AH24" s="8" t="str">
        <f aca="false">VLOOKUP($C24,'Rushani original list'!$C$2:$M$596, 10, FALSE())</f>
        <v>no (alive) cognate</v>
      </c>
      <c r="AI24" s="8" t="str">
        <f aca="false">CONCATENATE(J24,S24,AG24)</f>
        <v>obsSAno (alive) cognate</v>
      </c>
      <c r="AJ24" s="8" t="str">
        <f aca="false">IFERROR(__xludf.dummyfunction("IF(REGEXMATCH(AH24, ""var""), ""var"", IF(REGEXMATCH(AH24, ""SA""), IF(REGEXMATCH(AH24, ""SP""), ""var"", ""SA""), IF(REGEXMATCH(AH24, ""SP""), ""SP"", ""no data/obs"")))"),"SA")</f>
        <v>SA</v>
      </c>
      <c r="AK24" s="8" t="str">
        <f aca="false">CONCATENATE(T24,AA24,AH24)</f>
        <v>SAno (alive) cognateno (alive) cognate</v>
      </c>
      <c r="AL24" s="8" t="str">
        <f aca="false">IFERROR(__xludf.dummyfunction("IF(REGEXMATCH(AJ24, ""var""), ""var"", IF(REGEXMATCH(AJ24, ""SA""), IF(REGEXMATCH(AJ24, ""SP""), ""var"", ""SA""), IF(REGEXMATCH(AJ24, ""SP""), ""SP"", ""no data/obs"")))"),"SA")</f>
        <v>SA</v>
      </c>
      <c r="AM24" s="8" t="str">
        <f aca="false">CONCATENATE(AJ24,AL24)</f>
        <v>SASA</v>
      </c>
      <c r="AN24" s="8" t="str">
        <f aca="false">IFERROR(__xludf.dummyfunction("IF(REGEXMATCH(AL24, ""var""), ""var"", IF(REGEXMATCH(AL24, ""SA""), IF(REGEXMATCH(AL24, ""SP""), ""var"", ""SA""), IF(REGEXMATCH(AL24, ""SP""), ""SP"", ""no data/obs"")))"),"SA")</f>
        <v>SA</v>
      </c>
      <c r="AO24" s="8" t="str">
        <f aca="false">CONCATENATE(J24,S24,AA24,AG24)</f>
        <v>obsSAno (alive) cognateno (alive) cognate</v>
      </c>
      <c r="AP24" s="8" t="s">
        <v>42</v>
      </c>
      <c r="AQ24" s="8" t="n">
        <v>1</v>
      </c>
      <c r="AR24" s="8"/>
      <c r="AS24" s="8"/>
      <c r="AT24" s="8"/>
    </row>
    <row r="25" customFormat="false" ht="157.5" hidden="false" customHeight="false" outlineLevel="0" collapsed="false">
      <c r="A25" s="1" t="n">
        <v>24</v>
      </c>
      <c r="B25" s="7" t="n">
        <v>21</v>
      </c>
      <c r="C25" s="7" t="n">
        <v>21</v>
      </c>
      <c r="D25" s="8" t="str">
        <f aca="false">VLOOKUP($C25,'Shughni original list'!$D$2:$M$600, 2, FALSE())</f>
        <v>shgKar1999</v>
      </c>
      <c r="E25" s="9" t="str">
        <f aca="false">VLOOKUP($C25,'Shughni original list'!$D$2:$M$600, 4, FALSE())</f>
        <v>ažirtow, nižirtow</v>
      </c>
      <c r="F25" s="9"/>
      <c r="G25" s="8" t="str">
        <f aca="false">VLOOKUP($C25,'Shughni original list'!$D$2:$M$600, 7, FALSE())</f>
        <v>мокнуть, намокнуть, размокать, намокать</v>
      </c>
      <c r="H25" s="8"/>
      <c r="I25" s="8"/>
      <c r="J25" s="8" t="str">
        <f aca="false">VLOOKUP($C25,'Shughni original list'!$D$2:$M$600, 8, FALSE())</f>
        <v>SP</v>
      </c>
      <c r="K25" s="8"/>
      <c r="L25" s="8" t="str">
        <f aca="false">VLOOKUP($C25,'Siponj Bartangi original list'!$B$2:$S$600, 2, FALSE())</f>
        <v>shgKar1999</v>
      </c>
      <c r="M25" s="8" t="str">
        <f aca="false">VLOOKUP($C25,'Siponj Bartangi original list'!$B$2:$S$600, 3, FALSE())</f>
        <v>ažirtow, nižirtow</v>
      </c>
      <c r="N25" s="8" t="str">
        <f aca="false">VLOOKUP($C25,'Siponj Bartangi original list'!$B$2:$S$600, 6, FALSE())</f>
        <v>to get wet, to become soaked, to soften</v>
      </c>
      <c r="O25" s="8" t="str">
        <f aca="false">VLOOKUP($C25,'Siponj Bartangi original list'!$B$2:$S$600, 4, FALSE())</f>
        <v>Marhabo, Sarkori</v>
      </c>
      <c r="P25" s="9" t="str">
        <f aca="false">VLOOKUP($C25,'Siponj Bartangi original list'!$B$2:$S$600, 5, FALSE())</f>
        <v>no (alive) cognate</v>
      </c>
      <c r="Q25" s="8" t="str">
        <f aca="false">VLOOKUP($C25,'Siponj Bartangi original list'!$B$2:$S$600, 8, FALSE())</f>
        <v>-</v>
      </c>
      <c r="R25" s="8" t="str">
        <f aca="false">VLOOKUP($C25,'Siponj Bartangi original list'!$B$2:$S$600, 10, FALSE())</f>
        <v>-</v>
      </c>
      <c r="S25" s="8" t="str">
        <f aca="false">VLOOKUP($C25,'Siponj Bartangi original list'!$B$2:$S$600, 13, FALSE())</f>
        <v>only tr counterpart nižortōw, nižordōw</v>
      </c>
      <c r="T25" s="8" t="str">
        <f aca="false">VLOOKUP($C25,'Siponj Bartangi original list'!$B$2:$S$600, 14, FALSE())</f>
        <v>only tr counterpart nižortōw, nižordōw</v>
      </c>
      <c r="U25" s="8" t="n">
        <f aca="false">VLOOKUP($C25,'Siponj Bartangi original list'!$B$2:$S$600, 15, FALSE())</f>
        <v>0</v>
      </c>
      <c r="V25" s="8" t="str">
        <f aca="false">VLOOKUP($C25,'Basid Bartangi original list'!$B$2:$O$600, 2, FALSE())</f>
        <v>shgKar1999</v>
      </c>
      <c r="W25" s="8" t="str">
        <f aca="false">VLOOKUP($C25,'Basid Bartangi original list'!$B$2:$O$600, 4, FALSE())</f>
        <v>Anoyatsho</v>
      </c>
      <c r="X25" s="8" t="str">
        <f aca="false">VLOOKUP($C25,'Basid Bartangi original list'!$B$2:$O$600, 5, FALSE())</f>
        <v>only transitive counterpart nižordōw</v>
      </c>
      <c r="Y25" s="8" t="str">
        <f aca="false">VLOOKUP($C25,'Basid Bartangi original list'!$B$2:$O$600, 6, FALSE())</f>
        <v>мокнуть, намокнуть, размокать, намокать</v>
      </c>
      <c r="Z25" s="8"/>
      <c r="AA25" s="8" t="str">
        <f aca="false">VLOOKUP($C25,'Basid Bartangi original list'!$B$2:$O$600, 9, FALSE())</f>
        <v>only transitive counterpart nižordōw</v>
      </c>
      <c r="AB25" s="8" t="str">
        <f aca="false">VLOOKUP($C25,'Rushani original list'!$C$2:$M$596, 2, FALSE())</f>
        <v>shgKar1999</v>
      </c>
      <c r="AC25" s="8" t="str">
        <f aca="false">VLOOKUP($C25,'Rushani original list'!$C$2:$M$596, 5, FALSE())</f>
        <v>Rukniya, Guldasta, Mehrangez</v>
      </c>
      <c r="AD25" s="8" t="str">
        <f aca="false">VLOOKUP($C25,'Rushani original list'!$C$2:$M$596, 6, FALSE())</f>
        <v>only transitive verb nižertōw</v>
      </c>
      <c r="AE25" s="8" t="str">
        <f aca="false">VLOOKUP($C25,'Rushani original list'!$C$2:$M$596, 7, FALSE())</f>
        <v>мокнуть, намокнуть, размокать, намокать</v>
      </c>
      <c r="AF25" s="8"/>
      <c r="AG25" s="8" t="str">
        <f aca="false">VLOOKUP($C25,'Rushani original list'!$C$2:$M$596, 9, FALSE())</f>
        <v>only transitive verb nižertōw</v>
      </c>
      <c r="AH25" s="8" t="str">
        <f aca="false">VLOOKUP($C25,'Rushani original list'!$C$2:$M$596, 10, FALSE())</f>
        <v>only transitive verb nižertōw</v>
      </c>
      <c r="AI25" s="8" t="str">
        <f aca="false">CONCATENATE(J25,S25,AG25)</f>
        <v>SPonly tr counterpart nižortōw, nižordōwonly transitive verb nižertōw</v>
      </c>
      <c r="AJ25" s="8" t="str">
        <f aca="false">IFERROR(__xludf.dummyfunction("IF(REGEXMATCH(AH25, ""var""), ""var"", IF(REGEXMATCH(AH25, ""SA""), IF(REGEXMATCH(AH25, ""SP""), ""var"", ""SA""), IF(REGEXMATCH(AH25, ""SP""), ""SP"", ""no data/obs"")))"),"SP")</f>
        <v>SP</v>
      </c>
      <c r="AK25" s="8" t="str">
        <f aca="false">CONCATENATE(T25,AA25,AH25)</f>
        <v>only tr counterpart nižortōw, nižordōwonly transitive counterpart nižordōwonly transitive verb nižertōw</v>
      </c>
      <c r="AL25" s="8" t="str">
        <f aca="false">IFERROR(__xludf.dummyfunction("IF(REGEXMATCH(AJ25, ""var""), ""var"", IF(REGEXMATCH(AJ25, ""SA""), IF(REGEXMATCH(AJ25, ""SP""), ""var"", ""SA""), IF(REGEXMATCH(AJ25, ""SP""), ""SP"", ""no data/obs"")))"),"no data/obs")</f>
        <v>no data/obs</v>
      </c>
      <c r="AM25" s="8" t="str">
        <f aca="false">CONCATENATE(AJ25,AL25)</f>
        <v>SPno data/obs</v>
      </c>
      <c r="AN25" s="8" t="str">
        <f aca="false">IFERROR(__xludf.dummyfunction("IF(REGEXMATCH(AL25, ""var""), ""var"", IF(REGEXMATCH(AL25, ""SA""), IF(REGEXMATCH(AL25, ""SP""), ""var"", ""SA""), IF(REGEXMATCH(AL25, ""SP""), ""SP"", ""no data/obs"")))"),"SP")</f>
        <v>SP</v>
      </c>
      <c r="AO25" s="8" t="str">
        <f aca="false">CONCATENATE(J25,S25,AA25,AG25)</f>
        <v>SPonly tr counterpart nižortōw, nižordōwonly transitive counterpart nižordōwonly transitive verb nižertōw</v>
      </c>
      <c r="AP25" s="8"/>
      <c r="AQ25" s="8" t="n">
        <v>1</v>
      </c>
      <c r="AR25" s="8"/>
      <c r="AS25" s="8"/>
      <c r="AT25" s="8"/>
    </row>
    <row r="26" customFormat="false" ht="110.6" hidden="false" customHeight="false" outlineLevel="0" collapsed="false">
      <c r="A26" s="1" t="n">
        <v>25</v>
      </c>
      <c r="B26" s="7" t="n">
        <v>22</v>
      </c>
      <c r="C26" s="7" t="n">
        <v>22</v>
      </c>
      <c r="D26" s="8" t="str">
        <f aca="false">VLOOKUP($C26,'Shughni original list'!$D$2:$M$600, 2, FALSE())</f>
        <v>shgKar1999</v>
      </c>
      <c r="E26" s="9" t="str">
        <f aca="false">VLOOKUP($C26,'Shughni original list'!$D$2:$M$600, 4, FALSE())</f>
        <v>aθaktow</v>
      </c>
      <c r="F26" s="9"/>
      <c r="G26" s="8" t="str">
        <f aca="false">VLOOKUP($C26,'Shughni original list'!$D$2:$M$600, 7, FALSE())</f>
        <v>тяжело дышать; задыхаться (от жары)</v>
      </c>
      <c r="H26" s="8"/>
      <c r="I26" s="8"/>
      <c r="J26" s="8" t="str">
        <f aca="false">VLOOKUP($C26,'Shughni original list'!$D$2:$M$600, 8, FALSE())</f>
        <v>obs</v>
      </c>
      <c r="K26" s="8"/>
      <c r="L26" s="8" t="str">
        <f aca="false">VLOOKUP($C26,'Siponj Bartangi original list'!$B$2:$S$600, 2, FALSE())</f>
        <v>shgKar1999</v>
      </c>
      <c r="M26" s="8" t="str">
        <f aca="false">VLOOKUP($C26,'Siponj Bartangi original list'!$B$2:$S$600, 3, FALSE())</f>
        <v>aθaktow</v>
      </c>
      <c r="N26" s="8" t="str">
        <f aca="false">VLOOKUP($C26,'Siponj Bartangi original list'!$B$2:$S$600, 6, FALSE())</f>
        <v>to breathe heavily; to pant (from heat)</v>
      </c>
      <c r="O26" s="8" t="str">
        <f aca="false">VLOOKUP($C26,'Siponj Bartangi original list'!$B$2:$S$600, 4, FALSE())</f>
        <v>Marhabo, Sarkori</v>
      </c>
      <c r="P26" s="9" t="str">
        <f aca="false">VLOOKUP($C26,'Siponj Bartangi original list'!$B$2:$S$600, 5, FALSE())</f>
        <v>no (alive) cognate</v>
      </c>
      <c r="Q26" s="8" t="str">
        <f aca="false">VLOOKUP($C26,'Siponj Bartangi original list'!$B$2:$S$600, 8, FALSE())</f>
        <v>-</v>
      </c>
      <c r="R26" s="8" t="str">
        <f aca="false">VLOOKUP($C26,'Siponj Bartangi original list'!$B$2:$S$600, 10, FALSE())</f>
        <v>-</v>
      </c>
      <c r="S26" s="8" t="str">
        <f aca="false">VLOOKUP($C26,'Siponj Bartangi original list'!$B$2:$S$600, 13, FALSE())</f>
        <v>no (alive) cognate</v>
      </c>
      <c r="T26" s="8" t="str">
        <f aca="false">VLOOKUP($C26,'Siponj Bartangi original list'!$B$2:$S$600, 14, FALSE())</f>
        <v>no (alive) cognate</v>
      </c>
      <c r="U26" s="8" t="n">
        <f aca="false">VLOOKUP($C26,'Siponj Bartangi original list'!$B$2:$S$600, 15, FALSE())</f>
        <v>0</v>
      </c>
      <c r="V26" s="8" t="str">
        <f aca="false">VLOOKUP($C26,'Basid Bartangi original list'!$B$2:$O$600, 2, FALSE())</f>
        <v>shgKar1999</v>
      </c>
      <c r="W26" s="8" t="str">
        <f aca="false">VLOOKUP($C26,'Basid Bartangi original list'!$B$2:$O$600, 4, FALSE())</f>
        <v>Anoyatsho, Fayzmamad, Jonali</v>
      </c>
      <c r="X26" s="8" t="str">
        <f aca="false">VLOOKUP($C26,'Basid Bartangi original list'!$B$2:$O$600, 5, FALSE())</f>
        <v>no (alive) cognate</v>
      </c>
      <c r="Y26" s="8" t="str">
        <f aca="false">VLOOKUP($C26,'Basid Bartangi original list'!$B$2:$O$600, 6, FALSE())</f>
        <v>тяжело дышать; задыхаться (от жары)</v>
      </c>
      <c r="Z26" s="8"/>
      <c r="AA26" s="8" t="str">
        <f aca="false">VLOOKUP($C26,'Basid Bartangi original list'!$B$2:$O$600, 9, FALSE())</f>
        <v>no (alive) cognate</v>
      </c>
      <c r="AB26" s="8" t="str">
        <f aca="false">VLOOKUP($C26,'Rushani original list'!$C$2:$M$596, 2, FALSE())</f>
        <v>shgKar1999</v>
      </c>
      <c r="AC26" s="8" t="str">
        <f aca="false">VLOOKUP($C26,'Rushani original list'!$C$2:$M$596, 5, FALSE())</f>
        <v>Rukniya, Guldasta, Mehrangez, Okimsho, Sarafruz</v>
      </c>
      <c r="AD26" s="8" t="str">
        <f aca="false">VLOOKUP($C26,'Rushani original list'!$C$2:$M$596, 6, FALSE())</f>
        <v>no (alive) cognate</v>
      </c>
      <c r="AE26" s="8" t="str">
        <f aca="false">VLOOKUP($C26,'Rushani original list'!$C$2:$M$596, 7, FALSE())</f>
        <v>тяжело дышать; задыхаться (от жары)</v>
      </c>
      <c r="AF26" s="8"/>
      <c r="AG26" s="8" t="str">
        <f aca="false">VLOOKUP($C26,'Rushani original list'!$C$2:$M$596, 9, FALSE())</f>
        <v>no (alive) cognate</v>
      </c>
      <c r="AH26" s="8" t="str">
        <f aca="false">VLOOKUP($C26,'Rushani original list'!$C$2:$M$596, 10, FALSE())</f>
        <v>no (alive) cognate</v>
      </c>
      <c r="AI26" s="8" t="str">
        <f aca="false">CONCATENATE(J26,S26,AG26)</f>
        <v>obsno (alive) cognateno (alive) cognate</v>
      </c>
      <c r="AJ26" s="8" t="str">
        <f aca="false">IFERROR(__xludf.dummyfunction("IF(REGEXMATCH(AH26, ""var""), ""var"", IF(REGEXMATCH(AH26, ""SA""), IF(REGEXMATCH(AH26, ""SP""), ""var"", ""SA""), IF(REGEXMATCH(AH26, ""SP""), ""SP"", ""no data/obs"")))"),"no data/obs")</f>
        <v>no data/obs</v>
      </c>
      <c r="AK26" s="8" t="str">
        <f aca="false">CONCATENATE(T26,AA26,AH26)</f>
        <v>no (alive) cognateno (alive) cognateno (alive) cognate</v>
      </c>
      <c r="AL26" s="8" t="str">
        <f aca="false">IFERROR(__xludf.dummyfunction("IF(REGEXMATCH(AJ26, ""var""), ""var"", IF(REGEXMATCH(AJ26, ""SA""), IF(REGEXMATCH(AJ26, ""SP""), ""var"", ""SA""), IF(REGEXMATCH(AJ26, ""SP""), ""SP"", ""no data/obs"")))"),"no data/obs")</f>
        <v>no data/obs</v>
      </c>
      <c r="AM26" s="8" t="str">
        <f aca="false">CONCATENATE(AJ26,AL26)</f>
        <v>no data/obsno data/obs</v>
      </c>
      <c r="AN26" s="8" t="str">
        <f aca="false">IFERROR(__xludf.dummyfunction("IF(REGEXMATCH(AL26, ""var""), ""var"", IF(REGEXMATCH(AL26, ""SA""), IF(REGEXMATCH(AL26, ""SP""), ""var"", ""SA""), IF(REGEXMATCH(AL26, ""SP""), ""SP"", ""no data/obs"")))"),"no data/obs")</f>
        <v>no data/obs</v>
      </c>
      <c r="AO26" s="8" t="str">
        <f aca="false">CONCATENATE(J26,S26,AA26,AG26)</f>
        <v>obsno (alive) cognateno (alive) cognateno (alive) cognate</v>
      </c>
      <c r="AP26" s="8"/>
      <c r="AQ26" s="8" t="n">
        <v>0</v>
      </c>
      <c r="AR26" s="8"/>
      <c r="AS26" s="8"/>
      <c r="AT26" s="8"/>
    </row>
    <row r="27" customFormat="false" ht="79.35" hidden="false" customHeight="false" outlineLevel="0" collapsed="false">
      <c r="A27" s="1" t="n">
        <v>26</v>
      </c>
      <c r="B27" s="7" t="n">
        <v>23</v>
      </c>
      <c r="C27" s="7" t="n">
        <v>23</v>
      </c>
      <c r="D27" s="8" t="str">
        <f aca="false">VLOOKUP($C27,'Shughni original list'!$D$2:$M$600, 2, FALSE())</f>
        <v>shgKar1999</v>
      </c>
      <c r="E27" s="9" t="str">
        <f aca="false">VLOOKUP($C27,'Shughni original list'!$D$2:$M$600, 4, FALSE())</f>
        <v>bedow</v>
      </c>
      <c r="F27" s="9"/>
      <c r="G27" s="8" t="str">
        <f aca="false">VLOOKUP($C27,'Shughni original list'!$D$2:$M$600, 7, FALSE())</f>
        <v>get lost, disappear, die </v>
      </c>
      <c r="H27" s="8"/>
      <c r="I27" s="8"/>
      <c r="J27" s="8" t="str">
        <f aca="false">VLOOKUP($C27,'Shughni original list'!$D$2:$M$600, 8, FALSE())</f>
        <v>SP</v>
      </c>
      <c r="K27" s="8"/>
      <c r="L27" s="8" t="str">
        <f aca="false">VLOOKUP($C27,'Siponj Bartangi original list'!$B$2:$S$600, 2, FALSE())</f>
        <v>brtSok1960</v>
      </c>
      <c r="M27" s="8" t="str">
        <f aca="false">VLOOKUP($C27,'Siponj Bartangi original list'!$B$2:$S$600, 3, FALSE())</f>
        <v>binīdōw</v>
      </c>
      <c r="N27" s="8" t="str">
        <f aca="false">VLOOKUP($C27,'Siponj Bartangi original list'!$B$2:$S$600, 6, FALSE())</f>
        <v>to get lost, to disappear, to die</v>
      </c>
      <c r="O27" s="8" t="str">
        <f aca="false">VLOOKUP($C27,'Siponj Bartangi original list'!$B$2:$S$600, 4, FALSE())</f>
        <v>Marhabo, Sarkori</v>
      </c>
      <c r="P27" s="9" t="str">
        <f aca="false">VLOOKUP($C27,'Siponj Bartangi original list'!$B$2:$S$600, 5, FALSE())</f>
        <v>binīdōw</v>
      </c>
      <c r="Q27" s="8" t="str">
        <f aca="false">VLOOKUP($C27,'Siponj Bartangi original list'!$B$2:$S$600, 8, FALSE())</f>
        <v>to get lost, to disappear, to die</v>
      </c>
      <c r="R27" s="8" t="str">
        <f aca="false">VLOOKUP($C27,'Siponj Bartangi original list'!$B$2:$S$600, 10, FALSE())</f>
        <v>I got lost; the boy disappeared</v>
      </c>
      <c r="S27" s="8" t="str">
        <f aca="false">VLOOKUP($C27,'Siponj Bartangi original list'!$B$2:$S$600, 13, FALSE())</f>
        <v>SP</v>
      </c>
      <c r="T27" s="8" t="str">
        <f aca="false">VLOOKUP($C27,'Siponj Bartangi original list'!$B$2:$S$600, 14, FALSE())</f>
        <v>SP</v>
      </c>
      <c r="U27" s="8" t="str">
        <f aca="false">VLOOKUP($C27,'Siponj Bartangi original list'!$B$2:$S$600, 15, FALSE())</f>
        <v>anim S; inanim S</v>
      </c>
      <c r="V27" s="8" t="str">
        <f aca="false">VLOOKUP($C27,'Basid Bartangi original list'!$B$2:$O$600, 2, FALSE())</f>
        <v>brtSok1960</v>
      </c>
      <c r="W27" s="8" t="str">
        <f aca="false">VLOOKUP($C27,'Basid Bartangi original list'!$B$2:$O$600, 4, FALSE())</f>
        <v>Anoyatsho, Fayzmamad, Asad</v>
      </c>
      <c r="X27" s="8" t="str">
        <f aca="false">VLOOKUP($C27,'Basid Bartangi original list'!$B$2:$O$600, 5, FALSE())</f>
        <v>binīdōw</v>
      </c>
      <c r="Y27" s="8" t="str">
        <f aca="false">VLOOKUP($C27,'Basid Bartangi original list'!$B$2:$O$600, 6, FALSE())</f>
        <v>get lost, disappear, die </v>
      </c>
      <c r="Z27" s="8"/>
      <c r="AA27" s="8" t="str">
        <f aca="false">VLOOKUP($C27,'Basid Bartangi original list'!$B$2:$O$600, 9, FALSE())</f>
        <v>SP</v>
      </c>
      <c r="AB27" s="8" t="str">
        <f aca="false">VLOOKUP($C27,'Rushani original list'!$C$2:$M$596, 2, FALSE())</f>
        <v>rshSok1959</v>
      </c>
      <c r="AC27" s="8" t="str">
        <f aca="false">VLOOKUP($C27,'Rushani original list'!$C$2:$M$596, 5, FALSE())</f>
        <v>Rukniya, Guldasta, Mehrangez</v>
      </c>
      <c r="AD27" s="8" t="str">
        <f aca="false">VLOOKUP($C27,'Rushani original list'!$C$2:$M$596, 6, FALSE())</f>
        <v>binīdōw</v>
      </c>
      <c r="AE27" s="8" t="str">
        <f aca="false">VLOOKUP($C27,'Rushani original list'!$C$2:$M$596, 7, FALSE())</f>
        <v>пропадать, теряться</v>
      </c>
      <c r="AF27" s="8"/>
      <c r="AG27" s="8" t="str">
        <f aca="false">VLOOKUP($C27,'Rushani original list'!$C$2:$M$596, 9, FALSE())</f>
        <v>var</v>
      </c>
      <c r="AH27" s="8" t="str">
        <f aca="false">VLOOKUP($C27,'Rushani original list'!$C$2:$M$596, 10, FALSE())</f>
        <v>SP</v>
      </c>
      <c r="AI27" s="8" t="str">
        <f aca="false">CONCATENATE(J27,S27,AG27)</f>
        <v>SPSPvar</v>
      </c>
      <c r="AJ27" s="8" t="str">
        <f aca="false">IFERROR(__xludf.dummyfunction("IF(REGEXMATCH(AH27, ""var""), ""var"", IF(REGEXMATCH(AH27, ""SA""), IF(REGEXMATCH(AH27, ""SP""), ""var"", ""SA""), IF(REGEXMATCH(AH27, ""SP""), ""SP"", ""no data/obs"")))"),"var")</f>
        <v>var</v>
      </c>
      <c r="AK27" s="8" t="str">
        <f aca="false">CONCATENATE(T27,AA27,AH27)</f>
        <v>SPSPSP</v>
      </c>
      <c r="AL27" s="8" t="str">
        <f aca="false">IFERROR(__xludf.dummyfunction("IF(REGEXMATCH(AJ27, ""var""), ""var"", IF(REGEXMATCH(AJ27, ""SA""), IF(REGEXMATCH(AJ27, ""SP""), ""var"", ""SA""), IF(REGEXMATCH(AJ27, ""SP""), ""SP"", ""no data/obs"")))"),"SP")</f>
        <v>SP</v>
      </c>
      <c r="AM27" s="8" t="str">
        <f aca="false">CONCATENATE(AJ27,AL27)</f>
        <v>varSP</v>
      </c>
      <c r="AN27" s="8" t="str">
        <f aca="false">IFERROR(__xludf.dummyfunction("IF(REGEXMATCH(AL27, ""var""), ""var"", IF(REGEXMATCH(AL27, ""SA""), IF(REGEXMATCH(AL27, ""SP""), ""var"", ""SA""), IF(REGEXMATCH(AL27, ""SP""), ""SP"", ""no data/obs"")))"),"var")</f>
        <v>var</v>
      </c>
      <c r="AO27" s="8" t="str">
        <f aca="false">CONCATENATE(J27,S27,AA27,AG27)</f>
        <v>SPSPSPvar</v>
      </c>
      <c r="AP27" s="8"/>
      <c r="AQ27" s="8" t="n">
        <v>4</v>
      </c>
      <c r="AR27" s="8"/>
      <c r="AS27" s="8"/>
      <c r="AT27" s="8"/>
    </row>
    <row r="28" customFormat="false" ht="63.75" hidden="false" customHeight="false" outlineLevel="0" collapsed="false">
      <c r="A28" s="1" t="n">
        <v>27</v>
      </c>
      <c r="B28" s="7" t="n">
        <v>24</v>
      </c>
      <c r="C28" s="7" t="n">
        <v>24</v>
      </c>
      <c r="D28" s="8" t="str">
        <f aca="false">VLOOKUP($C28,'Shughni original list'!$D$2:$M$600, 2, FALSE())</f>
        <v>shgKar1999</v>
      </c>
      <c r="E28" s="9" t="str">
        <f aca="false">VLOOKUP($C28,'Shughni original list'!$D$2:$M$600, 4, FALSE())</f>
        <v>bextow</v>
      </c>
      <c r="F28" s="9"/>
      <c r="G28" s="8" t="str">
        <f aca="false">VLOOKUP($C28,'Shughni original list'!$D$2:$M$600, 7, FALSE())</f>
        <v>играть, заниматься игрой (в мяч, кости, поло и т. п.)</v>
      </c>
      <c r="H28" s="8"/>
      <c r="I28" s="8"/>
      <c r="J28" s="8" t="str">
        <f aca="false">VLOOKUP($C28,'Shughni original list'!$D$2:$M$600, 8, FALSE())</f>
        <v>SA / only as tr/ light verb?</v>
      </c>
      <c r="K28" s="8"/>
      <c r="L28" s="8" t="str">
        <f aca="false">VLOOKUP($C28,'Siponj Bartangi original list'!$B$2:$S$600, 2, FALSE())</f>
        <v>shgKar1999</v>
      </c>
      <c r="M28" s="8" t="str">
        <f aca="false">VLOOKUP($C28,'Siponj Bartangi original list'!$B$2:$S$600, 3, FALSE())</f>
        <v>bextow</v>
      </c>
      <c r="N28" s="8" t="str">
        <f aca="false">VLOOKUP($C28,'Siponj Bartangi original list'!$B$2:$S$600, 6, FALSE())</f>
        <v>to play (with a ball, dice)</v>
      </c>
      <c r="O28" s="8" t="str">
        <f aca="false">VLOOKUP($C28,'Siponj Bartangi original list'!$B$2:$S$600, 4, FALSE())</f>
        <v>Marhabo</v>
      </c>
      <c r="P28" s="9" t="str">
        <f aca="false">VLOOKUP($C28,'Siponj Bartangi original list'!$B$2:$S$600, 5, FALSE())</f>
        <v>beх̌tow</v>
      </c>
      <c r="Q28" s="8" t="str">
        <f aca="false">VLOOKUP($C28,'Siponj Bartangi original list'!$B$2:$S$600, 8, FALSE())</f>
        <v>to play</v>
      </c>
      <c r="R28" s="8" t="str">
        <f aca="false">VLOOKUP($C28,'Siponj Bartangi original list'!$B$2:$S$600, 10, FALSE())</f>
        <v>he played ball; he played with his sister</v>
      </c>
      <c r="S28" s="8" t="str">
        <f aca="false">VLOOKUP($C28,'Siponj Bartangi original list'!$B$2:$S$600, 13, FALSE())</f>
        <v>SA</v>
      </c>
      <c r="T28" s="8" t="str">
        <f aca="false">VLOOKUP($C28,'Siponj Bartangi original list'!$B$2:$S$600, 14, FALSE())</f>
        <v>SA</v>
      </c>
      <c r="U28" s="8" t="str">
        <f aca="false">VLOOKUP($C28,'Siponj Bartangi original list'!$B$2:$S$600, 15, FALSE())</f>
        <v>anim S</v>
      </c>
      <c r="V28" s="8" t="str">
        <f aca="false">VLOOKUP($C28,'Basid Bartangi original list'!$B$2:$O$600, 2, FALSE())</f>
        <v>shgKar1999</v>
      </c>
      <c r="W28" s="8" t="str">
        <f aca="false">VLOOKUP($C28,'Basid Bartangi original list'!$B$2:$O$600, 4, FALSE())</f>
        <v>Anoyatsho, Fayzmamad</v>
      </c>
      <c r="X28" s="8" t="str">
        <f aca="false">VLOOKUP($C28,'Basid Bartangi original list'!$B$2:$O$600, 5, FALSE())</f>
        <v>bextōw</v>
      </c>
      <c r="Y28" s="8" t="str">
        <f aca="false">VLOOKUP($C28,'Basid Bartangi original list'!$B$2:$O$600, 6, FALSE())</f>
        <v>играть, заниматься игрой (в мяч, кости, поло и т. п.)</v>
      </c>
      <c r="Z28" s="8"/>
      <c r="AA28" s="8" t="str">
        <f aca="false">VLOOKUP($C28,'Basid Bartangi original list'!$B$2:$O$600, 9, FALSE())</f>
        <v>SA</v>
      </c>
      <c r="AB28" s="8" t="str">
        <f aca="false">VLOOKUP($C28,'Rushani original list'!$C$2:$M$596, 2, FALSE())</f>
        <v>rshSok1959</v>
      </c>
      <c r="AC28" s="8" t="str">
        <f aca="false">VLOOKUP($C28,'Rushani original list'!$C$2:$M$596, 5, FALSE())</f>
        <v>Rukniya, Guldasta, Mehrangez</v>
      </c>
      <c r="AD28" s="8" t="str">
        <f aca="false">VLOOKUP($C28,'Rushani original list'!$C$2:$M$596, 6, FALSE())</f>
        <v>bēx̌tōw</v>
      </c>
      <c r="AE28" s="8" t="str">
        <f aca="false">VLOOKUP($C28,'Rushani original list'!$C$2:$M$596, 7, FALSE())</f>
        <v>играть (в мяч, кости)</v>
      </c>
      <c r="AF28" s="8"/>
      <c r="AG28" s="8" t="str">
        <f aca="false">VLOOKUP($C28,'Rushani original list'!$C$2:$M$596, 9, FALSE())</f>
        <v>SA</v>
      </c>
      <c r="AH28" s="8" t="str">
        <f aca="false">VLOOKUP($C28,'Rushani original list'!$C$2:$M$596, 10, FALSE())</f>
        <v>SA</v>
      </c>
      <c r="AI28" s="8" t="str">
        <f aca="false">CONCATENATE(J28,S28,AG28)</f>
        <v>SA / only as tr/ light verb?SASA</v>
      </c>
      <c r="AJ28" s="8" t="str">
        <f aca="false">IFERROR(__xludf.dummyfunction("IF(REGEXMATCH(AH28, ""var""), ""var"", IF(REGEXMATCH(AH28, ""SA""), IF(REGEXMATCH(AH28, ""SP""), ""var"", ""SA""), IF(REGEXMATCH(AH28, ""SP""), ""SP"", ""no data/obs"")))"),"SA")</f>
        <v>SA</v>
      </c>
      <c r="AK28" s="8" t="str">
        <f aca="false">CONCATENATE(T28,AA28,AH28)</f>
        <v>SASASA</v>
      </c>
      <c r="AL28" s="8" t="str">
        <f aca="false">IFERROR(__xludf.dummyfunction("IF(REGEXMATCH(AJ28, ""var""), ""var"", IF(REGEXMATCH(AJ28, ""SA""), IF(REGEXMATCH(AJ28, ""SP""), ""var"", ""SA""), IF(REGEXMATCH(AJ28, ""SP""), ""SP"", ""no data/obs"")))"),"SA")</f>
        <v>SA</v>
      </c>
      <c r="AM28" s="8" t="str">
        <f aca="false">CONCATENATE(AJ28,AL28)</f>
        <v>SASA</v>
      </c>
      <c r="AN28" s="8" t="str">
        <f aca="false">IFERROR(__xludf.dummyfunction("IF(REGEXMATCH(AL28, ""var""), ""var"", IF(REGEXMATCH(AL28, ""SA""), IF(REGEXMATCH(AL28, ""SP""), ""var"", ""SA""), IF(REGEXMATCH(AL28, ""SP""), ""SP"", ""no data/obs"")))"),"SA")</f>
        <v>SA</v>
      </c>
      <c r="AO28" s="8" t="str">
        <f aca="false">CONCATENATE(J28,S28,AA28,AG28)</f>
        <v>SA / only as tr/ light verb?SASASA</v>
      </c>
      <c r="AP28" s="8"/>
      <c r="AQ28" s="8" t="n">
        <v>4</v>
      </c>
      <c r="AR28" s="8"/>
      <c r="AS28" s="8"/>
      <c r="AT28" s="8"/>
    </row>
    <row r="29" customFormat="false" ht="79.35" hidden="false" customHeight="false" outlineLevel="0" collapsed="false">
      <c r="A29" s="1" t="n">
        <v>28</v>
      </c>
      <c r="B29" s="7" t="n">
        <v>25</v>
      </c>
      <c r="C29" s="7" t="n">
        <v>25</v>
      </c>
      <c r="D29" s="8" t="str">
        <f aca="false">VLOOKUP($C29,'Shughni original list'!$D$2:$M$600, 2, FALSE())</f>
        <v>shgKar1999</v>
      </c>
      <c r="E29" s="9" t="str">
        <f aca="false">VLOOKUP($C29,'Shughni original list'!$D$2:$M$600, 4, FALSE())</f>
        <v>bīftow</v>
      </c>
      <c r="F29" s="9"/>
      <c r="G29" s="8" t="str">
        <f aca="false">VLOOKUP($C29,'Shughni original list'!$D$2:$M$600, 7, FALSE())</f>
        <v>fit, suit </v>
      </c>
      <c r="H29" s="8"/>
      <c r="I29" s="8"/>
      <c r="J29" s="8" t="str">
        <f aca="false">VLOOKUP($C29,'Shughni original list'!$D$2:$M$600, 8, FALSE())</f>
        <v>SP</v>
      </c>
      <c r="K29" s="8"/>
      <c r="L29" s="8" t="str">
        <f aca="false">VLOOKUP($C29,'Siponj Bartangi original list'!$B$2:$S$600, 2, FALSE())</f>
        <v>brtSok1960</v>
      </c>
      <c r="M29" s="8" t="str">
        <f aca="false">VLOOKUP($C29,'Siponj Bartangi original list'!$B$2:$S$600, 3, FALSE())</f>
        <v>bīftṓw</v>
      </c>
      <c r="N29" s="8" t="str">
        <f aca="false">VLOOKUP($C29,'Siponj Bartangi original list'!$B$2:$S$600, 6, FALSE())</f>
        <v>to fit, to suit, to be possible</v>
      </c>
      <c r="O29" s="8" t="str">
        <f aca="false">VLOOKUP($C29,'Siponj Bartangi original list'!$B$2:$S$600, 4, FALSE())</f>
        <v>Marhabo, Sarkori</v>
      </c>
      <c r="P29" s="9" t="str">
        <f aca="false">VLOOKUP($C29,'Siponj Bartangi original list'!$B$2:$S$600, 5, FALSE())</f>
        <v>bīftṓw</v>
      </c>
      <c r="Q29" s="8" t="str">
        <f aca="false">VLOOKUP($C29,'Siponj Bartangi original list'!$B$2:$S$600, 8, FALSE())</f>
        <v>to be possible; to be allowed, to be permitted (often negated)</v>
      </c>
      <c r="R29" s="8" t="str">
        <f aca="false">VLOOKUP($C29,'Siponj Bartangi original list'!$B$2:$S$600, 10, FALSE())</f>
        <v>it wasn’t allowed to work yesterday</v>
      </c>
      <c r="S29" s="8" t="str">
        <f aca="false">VLOOKUP($C29,'Siponj Bartangi original list'!$B$2:$S$600, 13, FALSE())</f>
        <v>SA</v>
      </c>
      <c r="T29" s="8" t="str">
        <f aca="false">VLOOKUP($C29,'Siponj Bartangi original list'!$B$2:$S$600, 14, FALSE())</f>
        <v>bad context (impers)</v>
      </c>
      <c r="U29" s="10" t="str">
        <f aca="false">VLOOKUP($C29,'Siponj Bartangi original list'!$B$2:$S$600, 15, FALSE())</f>
        <v>inanim S</v>
      </c>
      <c r="V29" s="8" t="str">
        <f aca="false">VLOOKUP($C29,'Basid Bartangi original list'!$B$2:$O$600, 2, FALSE())</f>
        <v>brtSok1960</v>
      </c>
      <c r="W29" s="8" t="str">
        <f aca="false">VLOOKUP($C29,'Basid Bartangi original list'!$B$2:$O$600, 4, FALSE())</f>
        <v>Anoyatsho, Fayzmamad, Asad</v>
      </c>
      <c r="X29" s="8" t="str">
        <f aca="false">VLOOKUP($C29,'Basid Bartangi original list'!$B$2:$O$600, 5, FALSE())</f>
        <v>bīftōw</v>
      </c>
      <c r="Y29" s="8" t="str">
        <f aca="false">VLOOKUP($C29,'Basid Bartangi original list'!$B$2:$O$600, 6, FALSE())</f>
        <v>fit, suit, be possible</v>
      </c>
      <c r="Z29" s="8"/>
      <c r="AA29" s="8" t="str">
        <f aca="false">VLOOKUP($C29,'Basid Bartangi original list'!$B$2:$O$600, 9, FALSE())</f>
        <v>bad context (only 3sg prs)</v>
      </c>
      <c r="AB29" s="8" t="str">
        <f aca="false">VLOOKUP($C29,'Rushani original list'!$C$2:$M$596, 2, FALSE())</f>
        <v>rshPis1954</v>
      </c>
      <c r="AC29" s="8" t="str">
        <f aca="false">VLOOKUP($C29,'Rushani original list'!$C$2:$M$596, 5, FALSE())</f>
        <v>Rukniya, Guldasta, Mehrangez</v>
      </c>
      <c r="AD29" s="8" t="str">
        <f aca="false">VLOOKUP($C29,'Rushani original list'!$C$2:$M$596, 6, FALSE())</f>
        <v>bīftów </v>
      </c>
      <c r="AE29" s="8" t="str">
        <f aca="false">VLOOKUP($C29,'Rushani original list'!$C$2:$M$596, 7, FALSE())</f>
        <v>мочь, быть возможным</v>
      </c>
      <c r="AF29" s="8"/>
      <c r="AG29" s="8" t="str">
        <f aca="false">VLOOKUP($C29,'Rushani original list'!$C$2:$M$596, 9, FALSE())</f>
        <v>SA</v>
      </c>
      <c r="AH29" s="8" t="str">
        <f aca="false">VLOOKUP($C29,'Rushani original list'!$C$2:$M$596, 10, FALSE())</f>
        <v>var</v>
      </c>
      <c r="AI29" s="8" t="str">
        <f aca="false">CONCATENATE(J29,S29,AG29)</f>
        <v>SPSASA</v>
      </c>
      <c r="AJ29" s="8" t="str">
        <f aca="false">IFERROR(__xludf.dummyfunction("IF(REGEXMATCH(AH29, ""var""), ""var"", IF(REGEXMATCH(AH29, ""SA""), IF(REGEXMATCH(AH29, ""SP""), ""var"", ""SA""), IF(REGEXMATCH(AH29, ""SP""), ""SP"", ""no data/obs"")))"),"var")</f>
        <v>var</v>
      </c>
      <c r="AK29" s="8" t="str">
        <f aca="false">CONCATENATE(T29,AA29,AH29)</f>
        <v>bad context (impers)bad context (only 3sg prs)var</v>
      </c>
      <c r="AL29" s="8" t="str">
        <f aca="false">IFERROR(__xludf.dummyfunction("IF(REGEXMATCH(AJ29, ""var""), ""var"", IF(REGEXMATCH(AJ29, ""SA""), IF(REGEXMATCH(AJ29, ""SP""), ""var"", ""SA""), IF(REGEXMATCH(AJ29, ""SP""), ""SP"", ""no data/obs"")))"),"var")</f>
        <v>var</v>
      </c>
      <c r="AM29" s="8" t="str">
        <f aca="false">CONCATENATE(AJ29,AL29)</f>
        <v>varvar</v>
      </c>
      <c r="AN29" s="8" t="str">
        <f aca="false">IFERROR(__xludf.dummyfunction("IF(REGEXMATCH(AL29, ""var""), ""var"", IF(REGEXMATCH(AL29, ""SA""), IF(REGEXMATCH(AL29, ""SP""), ""var"", ""SA""), IF(REGEXMATCH(AL29, ""SP""), ""SP"", ""no data/obs"")))"),"var")</f>
        <v>var</v>
      </c>
      <c r="AO29" s="8" t="str">
        <f aca="false">CONCATENATE(J29,S29,AA29,AG29)</f>
        <v>SPSAbad context (only 3sg prs)SA</v>
      </c>
      <c r="AP29" s="8"/>
      <c r="AQ29" s="8" t="n">
        <v>4</v>
      </c>
      <c r="AR29" s="8"/>
      <c r="AS29" s="8"/>
      <c r="AT29" s="8"/>
    </row>
    <row r="30" customFormat="false" ht="79.35" hidden="false" customHeight="false" outlineLevel="0" collapsed="false">
      <c r="A30" s="1" t="n">
        <v>29</v>
      </c>
      <c r="B30" s="7" t="n">
        <v>26</v>
      </c>
      <c r="C30" s="7" t="n">
        <v>26</v>
      </c>
      <c r="D30" s="8" t="str">
        <f aca="false">VLOOKUP($C30,'Shughni original list'!$D$2:$M$600, 2, FALSE())</f>
        <v>shgKar1999</v>
      </c>
      <c r="E30" s="9" t="str">
        <f aca="false">VLOOKUP($C30,'Shughni original list'!$D$2:$M$600, 4, FALSE())</f>
        <v>biɣ̌istow, biwistow, biɣ̌edow</v>
      </c>
      <c r="F30" s="9"/>
      <c r="G30" s="8" t="str">
        <f aca="false">VLOOKUP($C30,'Shughni original list'!$D$2:$M$600, 7, FALSE())</f>
        <v>опухать, распихать; вздуваться, раздуваться, пучить</v>
      </c>
      <c r="H30" s="8"/>
      <c r="I30" s="8"/>
      <c r="J30" s="8" t="str">
        <f aca="false">VLOOKUP($C30,'Shughni original list'!$D$2:$M$600, 8, FALSE())</f>
        <v>obs</v>
      </c>
      <c r="K30" s="8"/>
      <c r="L30" s="8" t="str">
        <f aca="false">VLOOKUP($C30,'Siponj Bartangi original list'!$B$2:$S$600, 2, FALSE())</f>
        <v>shgKar1999</v>
      </c>
      <c r="M30" s="8" t="str">
        <f aca="false">VLOOKUP($C30,'Siponj Bartangi original list'!$B$2:$S$600, 3, FALSE())</f>
        <v>biɣ̌istow, biwistow, biɣ̌edow</v>
      </c>
      <c r="N30" s="8" t="str">
        <f aca="false">VLOOKUP($C30,'Siponj Bartangi original list'!$B$2:$S$600, 6, FALSE())</f>
        <v>to swell</v>
      </c>
      <c r="O30" s="8" t="str">
        <f aca="false">VLOOKUP($C30,'Siponj Bartangi original list'!$B$2:$S$600, 4, FALSE())</f>
        <v>Marhabo, Sarkori</v>
      </c>
      <c r="P30" s="9" t="str">
        <f aca="false">VLOOKUP($C30,'Siponj Bartangi original list'!$B$2:$S$600, 5, FALSE())</f>
        <v>buwidōw, biwistōw</v>
      </c>
      <c r="Q30" s="8" t="str">
        <f aca="false">VLOOKUP($C30,'Siponj Bartangi original list'!$B$2:$S$600, 8, FALSE())</f>
        <v>to swell (finger, belly), to rise (dough); to sulk</v>
      </c>
      <c r="R30" s="8" t="str">
        <f aca="false">VLOOKUP($C30,'Siponj Bartangi original list'!$B$2:$S$600, 10, FALSE())</f>
        <v>my finger swelled; the dough rose; he sulked</v>
      </c>
      <c r="S30" s="8" t="str">
        <f aca="false">VLOOKUP($C30,'Siponj Bartangi original list'!$B$2:$S$600, 13, FALSE())</f>
        <v>var</v>
      </c>
      <c r="T30" s="8" t="str">
        <f aca="false">VLOOKUP($C30,'Siponj Bartangi original list'!$B$2:$S$600, 14, FALSE())</f>
        <v>SP (anim) / impossible context (inanim S)</v>
      </c>
      <c r="U30" s="10" t="str">
        <f aca="false">VLOOKUP($C30,'Siponj Bartangi original list'!$B$2:$S$600, 15, FALSE())</f>
        <v>anim S; inanim S</v>
      </c>
      <c r="V30" s="8" t="str">
        <f aca="false">VLOOKUP($C30,'Basid Bartangi original list'!$B$2:$O$600, 2, FALSE())</f>
        <v>shgKar1999</v>
      </c>
      <c r="W30" s="8" t="str">
        <f aca="false">VLOOKUP($C30,'Basid Bartangi original list'!$B$2:$O$600, 4, FALSE())</f>
        <v>Anoyatsho, Jonali</v>
      </c>
      <c r="X30" s="8" t="str">
        <f aca="false">VLOOKUP($C30,'Basid Bartangi original list'!$B$2:$O$600, 5, FALSE())</f>
        <v>buwidōw</v>
      </c>
      <c r="Y30" s="8" t="str">
        <f aca="false">VLOOKUP($C30,'Basid Bartangi original list'!$B$2:$O$600, 6, FALSE())</f>
        <v>swell</v>
      </c>
      <c r="Z30" s="8"/>
      <c r="AA30" s="8" t="str">
        <f aca="false">VLOOKUP($C30,'Basid Bartangi original list'!$B$2:$O$600, 9, FALSE())</f>
        <v>SP</v>
      </c>
      <c r="AB30" s="8" t="str">
        <f aca="false">VLOOKUP($C30,'Rushani original list'!$C$2:$M$596, 2, FALSE())</f>
        <v>rshSok1959</v>
      </c>
      <c r="AC30" s="8" t="str">
        <f aca="false">VLOOKUP($C30,'Rushani original list'!$C$2:$M$596, 5, FALSE())</f>
        <v>Rukniya, Guldasta, Mehrangez</v>
      </c>
      <c r="AD30" s="8" t="str">
        <f aca="false">VLOOKUP($C30,'Rushani original list'!$C$2:$M$596, 6, FALSE())</f>
        <v>buwaydōw</v>
      </c>
      <c r="AE30" s="8" t="str">
        <f aca="false">VLOOKUP($C30,'Rushani original list'!$C$2:$M$596, 7, FALSE())</f>
        <v>распухать</v>
      </c>
      <c r="AF30" s="8"/>
      <c r="AG30" s="8" t="str">
        <f aca="false">VLOOKUP($C30,'Rushani original list'!$C$2:$M$596, 9, FALSE())</f>
        <v>var</v>
      </c>
      <c r="AH30" s="8" t="str">
        <f aca="false">VLOOKUP($C30,'Rushani original list'!$C$2:$M$596, 10, FALSE())</f>
        <v>SP</v>
      </c>
      <c r="AI30" s="8" t="str">
        <f aca="false">CONCATENATE(J30,S30,AG30)</f>
        <v>obsvarvar</v>
      </c>
      <c r="AJ30" s="8" t="str">
        <f aca="false">IFERROR(__xludf.dummyfunction("IF(REGEXMATCH(AH30, ""var""), ""var"", IF(REGEXMATCH(AH30, ""SA""), IF(REGEXMATCH(AH30, ""SP""), ""var"", ""SA""), IF(REGEXMATCH(AH30, ""SP""), ""SP"", ""no data/obs"")))"),"var")</f>
        <v>var</v>
      </c>
      <c r="AK30" s="8" t="str">
        <f aca="false">CONCATENATE(T30,AA30,AH30)</f>
        <v>SP (anim) / impossible context (inanim S)SPSP</v>
      </c>
      <c r="AL30" s="8" t="str">
        <f aca="false">IFERROR(__xludf.dummyfunction("IF(REGEXMATCH(AJ30, ""var""), ""var"", IF(REGEXMATCH(AJ30, ""SA""), IF(REGEXMATCH(AJ30, ""SP""), ""var"", ""SA""), IF(REGEXMATCH(AJ30, ""SP""), ""SP"", ""no data/obs"")))"),"SP")</f>
        <v>SP</v>
      </c>
      <c r="AM30" s="8" t="str">
        <f aca="false">CONCATENATE(AJ30,AL30)</f>
        <v>varSP</v>
      </c>
      <c r="AN30" s="8" t="str">
        <f aca="false">IFERROR(__xludf.dummyfunction("IF(REGEXMATCH(AL30, ""var""), ""var"", IF(REGEXMATCH(AL30, ""SA""), IF(REGEXMATCH(AL30, ""SP""), ""var"", ""SA""), IF(REGEXMATCH(AL30, ""SP""), ""SP"", ""no data/obs"")))"),"var")</f>
        <v>var</v>
      </c>
      <c r="AO30" s="8" t="str">
        <f aca="false">CONCATENATE(J30,S30,AA30,AG30)</f>
        <v>obsvarSPvar</v>
      </c>
      <c r="AP30" s="8"/>
      <c r="AQ30" s="8" t="n">
        <v>3</v>
      </c>
      <c r="AR30" s="8"/>
      <c r="AS30" s="8"/>
      <c r="AT30" s="8"/>
    </row>
    <row r="31" customFormat="false" ht="79.35" hidden="false" customHeight="false" outlineLevel="0" collapsed="false">
      <c r="A31" s="1" t="n">
        <v>30</v>
      </c>
      <c r="B31" s="7" t="n">
        <v>27</v>
      </c>
      <c r="C31" s="7" t="n">
        <v>27</v>
      </c>
      <c r="D31" s="8" t="str">
        <f aca="false">VLOOKUP($C31,'Shughni original list'!$D$2:$M$600, 2, FALSE())</f>
        <v>shgKar1999</v>
      </c>
      <c r="E31" s="9" t="str">
        <f aca="false">VLOOKUP($C31,'Shughni original list'!$D$2:$M$600, 4, FALSE())</f>
        <v>bīltow</v>
      </c>
      <c r="F31" s="9"/>
      <c r="G31" s="8" t="str">
        <f aca="false">VLOOKUP($C31,'Shughni original list'!$D$2:$M$600, 7, FALSE())</f>
        <v>говорить, рассказывать; шептать</v>
      </c>
      <c r="H31" s="8"/>
      <c r="I31" s="8"/>
      <c r="J31" s="8" t="str">
        <f aca="false">VLOOKUP($C31,'Shughni original list'!$D$2:$M$600, 8, FALSE())</f>
        <v>obs</v>
      </c>
      <c r="K31" s="8"/>
      <c r="L31" s="8" t="str">
        <f aca="false">VLOOKUP($C31,'Siponj Bartangi original list'!$B$2:$S$600, 2, FALSE())</f>
        <v>brtSok1960</v>
      </c>
      <c r="M31" s="8" t="str">
        <f aca="false">VLOOKUP($C31,'Siponj Bartangi original list'!$B$2:$S$600, 3, FALSE())</f>
        <v>buldōw</v>
      </c>
      <c r="N31" s="8" t="str">
        <f aca="false">VLOOKUP($C31,'Siponj Bartangi original list'!$B$2:$S$600, 6, FALSE())</f>
        <v>to scold</v>
      </c>
      <c r="O31" s="10" t="str">
        <f aca="false">VLOOKUP($C31,'Siponj Bartangi original list'!$B$2:$S$600, 4, FALSE())</f>
        <v>Marhabo, Sarkori</v>
      </c>
      <c r="P31" s="9" t="str">
        <f aca="false">VLOOKUP($C31,'Siponj Bartangi original list'!$B$2:$S$600, 5, FALSE())</f>
        <v>buldōw</v>
      </c>
      <c r="Q31" s="8" t="str">
        <f aca="false">VLOOKUP($C31,'Siponj Bartangi original list'!$B$2:$S$600, 8, FALSE())</f>
        <v>to scold</v>
      </c>
      <c r="R31" s="8" t="str">
        <f aca="false">VLOOKUP($C31,'Siponj Bartangi original list'!$B$2:$S$600, 10, FALSE())</f>
        <v>she scolded me</v>
      </c>
      <c r="S31" s="8" t="str">
        <f aca="false">VLOOKUP($C31,'Siponj Bartangi original list'!$B$2:$S$600, 13, FALSE())</f>
        <v>SA</v>
      </c>
      <c r="T31" s="8" t="str">
        <f aca="false">VLOOKUP($C31,'Siponj Bartangi original list'!$B$2:$S$600, 14, FALSE())</f>
        <v>SA</v>
      </c>
      <c r="U31" s="10" t="str">
        <f aca="false">VLOOKUP($C31,'Siponj Bartangi original list'!$B$2:$S$600, 15, FALSE())</f>
        <v>anim S</v>
      </c>
      <c r="V31" s="8" t="str">
        <f aca="false">VLOOKUP($C31,'Basid Bartangi original list'!$B$2:$O$600, 2, FALSE())</f>
        <v>brtSok1960</v>
      </c>
      <c r="W31" s="8" t="str">
        <f aca="false">VLOOKUP($C31,'Basid Bartangi original list'!$B$2:$O$600, 4, FALSE())</f>
        <v>Anoyatsho, Fayzmamad, Asad</v>
      </c>
      <c r="X31" s="8" t="str">
        <f aca="false">VLOOKUP($C31,'Basid Bartangi original list'!$B$2:$O$600, 5, FALSE())</f>
        <v>buldōw</v>
      </c>
      <c r="Y31" s="8" t="str">
        <f aca="false">VLOOKUP($C31,'Basid Bartangi original list'!$B$2:$O$600, 6, FALSE())</f>
        <v>scold</v>
      </c>
      <c r="Z31" s="8"/>
      <c r="AA31" s="8" t="str">
        <f aca="false">VLOOKUP($C31,'Basid Bartangi original list'!$B$2:$O$600, 9, FALSE())</f>
        <v>SA</v>
      </c>
      <c r="AB31" s="8" t="str">
        <f aca="false">VLOOKUP($C31,'Rushani original list'!$C$2:$M$596, 2, FALSE())</f>
        <v>rshSok1959</v>
      </c>
      <c r="AC31" s="8" t="str">
        <f aca="false">VLOOKUP($C31,'Rushani original list'!$C$2:$M$596, 5, FALSE())</f>
        <v>Rukniya, Guldasta, Mehrangez</v>
      </c>
      <c r="AD31" s="8" t="str">
        <f aca="false">VLOOKUP($C31,'Rushani original list'!$C$2:$M$596, 6, FALSE())</f>
        <v>boltōw</v>
      </c>
      <c r="AE31" s="8" t="str">
        <f aca="false">VLOOKUP($C31,'Rushani original list'!$C$2:$M$596, 7, FALSE())</f>
        <v>бранить, упрекать</v>
      </c>
      <c r="AF31" s="8"/>
      <c r="AG31" s="8" t="str">
        <f aca="false">VLOOKUP($C31,'Rushani original list'!$C$2:$M$596, 9, FALSE())</f>
        <v>SA</v>
      </c>
      <c r="AH31" s="8" t="str">
        <f aca="false">VLOOKUP($C31,'Rushani original list'!$C$2:$M$596, 10, FALSE())</f>
        <v>SA</v>
      </c>
      <c r="AI31" s="8" t="str">
        <f aca="false">CONCATENATE(J31,S31,AG31)</f>
        <v>obsSASA</v>
      </c>
      <c r="AJ31" s="8" t="str">
        <f aca="false">IFERROR(__xludf.dummyfunction("IF(REGEXMATCH(AH31, ""var""), ""var"", IF(REGEXMATCH(AH31, ""SA""), IF(REGEXMATCH(AH31, ""SP""), ""var"", ""SA""), IF(REGEXMATCH(AH31, ""SP""), ""SP"", ""no data/obs"")))"),"SA")</f>
        <v>SA</v>
      </c>
      <c r="AK31" s="8" t="str">
        <f aca="false">CONCATENATE(T31,AA31,AH31)</f>
        <v>SASASA</v>
      </c>
      <c r="AL31" s="8" t="str">
        <f aca="false">IFERROR(__xludf.dummyfunction("IF(REGEXMATCH(AJ31, ""var""), ""var"", IF(REGEXMATCH(AJ31, ""SA""), IF(REGEXMATCH(AJ31, ""SP""), ""var"", ""SA""), IF(REGEXMATCH(AJ31, ""SP""), ""SP"", ""no data/obs"")))"),"SA")</f>
        <v>SA</v>
      </c>
      <c r="AM31" s="8" t="str">
        <f aca="false">CONCATENATE(AJ31,AL31)</f>
        <v>SASA</v>
      </c>
      <c r="AN31" s="8" t="str">
        <f aca="false">IFERROR(__xludf.dummyfunction("IF(REGEXMATCH(AL31, ""var""), ""var"", IF(REGEXMATCH(AL31, ""SA""), IF(REGEXMATCH(AL31, ""SP""), ""var"", ""SA""), IF(REGEXMATCH(AL31, ""SP""), ""SP"", ""no data/obs"")))"),"SA")</f>
        <v>SA</v>
      </c>
      <c r="AO31" s="8" t="str">
        <f aca="false">CONCATENATE(J31,S31,AA31,AG31)</f>
        <v>obsSASASA</v>
      </c>
      <c r="AP31" s="8" t="s">
        <v>42</v>
      </c>
      <c r="AQ31" s="8" t="n">
        <v>3</v>
      </c>
      <c r="AR31" s="8"/>
      <c r="AS31" s="8"/>
      <c r="AT31" s="8"/>
    </row>
    <row r="32" customFormat="false" ht="141.85" hidden="false" customHeight="false" outlineLevel="0" collapsed="false">
      <c r="A32" s="1" t="n">
        <v>31</v>
      </c>
      <c r="B32" s="7" t="n">
        <v>28</v>
      </c>
      <c r="C32" s="7" t="n">
        <v>28</v>
      </c>
      <c r="D32" s="8" t="str">
        <f aca="false">VLOOKUP($C32,'Shughni original list'!$D$2:$M$600, 2, FALSE())</f>
        <v>shgKar1999</v>
      </c>
      <c r="E32" s="9" t="str">
        <f aca="false">VLOOKUP($C32,'Shughni original list'!$D$2:$M$600, 4, FALSE())</f>
        <v>biridow</v>
      </c>
      <c r="F32" s="9"/>
      <c r="G32" s="8" t="str">
        <f aca="false">VLOOKUP($C32,'Shughni original list'!$D$2:$M$600, 7, FALSE())</f>
        <v>перестать питаться материнским молоком; бросить сосать (грудь)</v>
      </c>
      <c r="H32" s="8"/>
      <c r="I32" s="8"/>
      <c r="J32" s="8" t="str">
        <f aca="false">VLOOKUP($C32,'Shughni original list'!$D$2:$M$600, 8, FALSE())</f>
        <v>only tr counterpart, biridow</v>
      </c>
      <c r="K32" s="8"/>
      <c r="L32" s="8" t="str">
        <f aca="false">VLOOKUP($C32,'Siponj Bartangi original list'!$B$2:$S$600, 2, FALSE())</f>
        <v>shgKar1999</v>
      </c>
      <c r="M32" s="8" t="str">
        <f aca="false">VLOOKUP($C32,'Siponj Bartangi original list'!$B$2:$S$600, 3, FALSE())</f>
        <v>biridow</v>
      </c>
      <c r="N32" s="8" t="str">
        <f aca="false">VLOOKUP($C32,'Siponj Bartangi original list'!$B$2:$S$600, 6, FALSE())</f>
        <v>to stop breastfeeding (when baby refuses)</v>
      </c>
      <c r="O32" s="8" t="str">
        <f aca="false">VLOOKUP($C32,'Siponj Bartangi original list'!$B$2:$S$600, 4, FALSE())</f>
        <v>Marhabo, Sarkori</v>
      </c>
      <c r="P32" s="9" t="str">
        <f aca="false">VLOOKUP($C32,'Siponj Bartangi original list'!$B$2:$S$600, 5, FALSE())</f>
        <v>no (alive) cognate</v>
      </c>
      <c r="Q32" s="8" t="str">
        <f aca="false">VLOOKUP($C32,'Siponj Bartangi original list'!$B$2:$S$600, 8, FALSE())</f>
        <v>-</v>
      </c>
      <c r="R32" s="8" t="str">
        <f aca="false">VLOOKUP($C32,'Siponj Bartangi original list'!$B$2:$S$600, 10, FALSE())</f>
        <v>-</v>
      </c>
      <c r="S32" s="8" t="str">
        <f aca="false">VLOOKUP($C32,'Siponj Bartangi original list'!$B$2:$S$600, 13, FALSE())</f>
        <v>no (alive) cognate</v>
      </c>
      <c r="T32" s="8" t="str">
        <f aca="false">VLOOKUP($C32,'Siponj Bartangi original list'!$B$2:$S$600, 14, FALSE())</f>
        <v>no (alive) cognate</v>
      </c>
      <c r="U32" s="8" t="n">
        <f aca="false">VLOOKUP($C32,'Siponj Bartangi original list'!$B$2:$S$600, 15, FALSE())</f>
        <v>0</v>
      </c>
      <c r="V32" s="8" t="str">
        <f aca="false">VLOOKUP($C32,'Basid Bartangi original list'!$B$2:$O$600, 2, FALSE())</f>
        <v>shgKar1999</v>
      </c>
      <c r="W32" s="8" t="str">
        <f aca="false">VLOOKUP($C32,'Basid Bartangi original list'!$B$2:$O$600, 4, FALSE())</f>
        <v>Anoyatsho, Fayzmamad, Jonali</v>
      </c>
      <c r="X32" s="8" t="str">
        <f aca="false">VLOOKUP($C32,'Basid Bartangi original list'!$B$2:$O$600, 5, FALSE())</f>
        <v>no (alive) cognate</v>
      </c>
      <c r="Y32" s="8" t="str">
        <f aca="false">VLOOKUP($C32,'Basid Bartangi original list'!$B$2:$O$600, 6, FALSE())</f>
        <v>stop breastfeeding (when baby refuses)</v>
      </c>
      <c r="Z32" s="8"/>
      <c r="AA32" s="8" t="str">
        <f aca="false">VLOOKUP($C32,'Basid Bartangi original list'!$B$2:$O$600, 9, FALSE())</f>
        <v>no (alive) cognate</v>
      </c>
      <c r="AB32" s="8" t="str">
        <f aca="false">VLOOKUP($C32,'Rushani original list'!$C$2:$M$596, 2, FALSE())</f>
        <v>shgKar1999</v>
      </c>
      <c r="AC32" s="8" t="str">
        <f aca="false">VLOOKUP($C32,'Rushani original list'!$C$2:$M$596, 5, FALSE())</f>
        <v>Rukniya, Guldasta, Mehrangez, Okimsho, Sarafruz</v>
      </c>
      <c r="AD32" s="8" t="str">
        <f aca="false">VLOOKUP($C32,'Rushani original list'!$C$2:$M$596, 6, FALSE())</f>
        <v>no (alive) cognate</v>
      </c>
      <c r="AE32" s="8" t="str">
        <f aca="false">VLOOKUP($C32,'Rushani original list'!$C$2:$M$596, 7, FALSE())</f>
        <v>перестать питаться материнским молоком; бросить сосать (грудь)</v>
      </c>
      <c r="AF32" s="8"/>
      <c r="AG32" s="8" t="str">
        <f aca="false">VLOOKUP($C32,'Rushani original list'!$C$2:$M$596, 9, FALSE())</f>
        <v>no (alive) cognate</v>
      </c>
      <c r="AH32" s="8" t="str">
        <f aca="false">VLOOKUP($C32,'Rushani original list'!$C$2:$M$596, 10, FALSE())</f>
        <v>no (alive) cognate</v>
      </c>
      <c r="AI32" s="8" t="str">
        <f aca="false">CONCATENATE(J32,S32,AG32)</f>
        <v>only tr counterpart, biridowno (alive) cognateno (alive) cognate</v>
      </c>
      <c r="AJ32" s="8" t="str">
        <f aca="false">IFERROR(__xludf.dummyfunction("IF(REGEXMATCH(AH32, ""var""), ""var"", IF(REGEXMATCH(AH32, ""SA""), IF(REGEXMATCH(AH32, ""SP""), ""var"", ""SA""), IF(REGEXMATCH(AH32, ""SP""), ""SP"", ""no data/obs"")))"),"no data/obs")</f>
        <v>no data/obs</v>
      </c>
      <c r="AK32" s="8" t="str">
        <f aca="false">CONCATENATE(T32,AA32,AH32)</f>
        <v>no (alive) cognateno (alive) cognateno (alive) cognate</v>
      </c>
      <c r="AL32" s="8" t="str">
        <f aca="false">IFERROR(__xludf.dummyfunction("IF(REGEXMATCH(AJ32, ""var""), ""var"", IF(REGEXMATCH(AJ32, ""SA""), IF(REGEXMATCH(AJ32, ""SP""), ""var"", ""SA""), IF(REGEXMATCH(AJ32, ""SP""), ""SP"", ""no data/obs"")))"),"no data/obs")</f>
        <v>no data/obs</v>
      </c>
      <c r="AM32" s="8" t="str">
        <f aca="false">CONCATENATE(AJ32,AL32)</f>
        <v>no data/obsno data/obs</v>
      </c>
      <c r="AN32" s="8" t="str">
        <f aca="false">IFERROR(__xludf.dummyfunction("IF(REGEXMATCH(AL32, ""var""), ""var"", IF(REGEXMATCH(AL32, ""SA""), IF(REGEXMATCH(AL32, ""SP""), ""var"", ""SA""), IF(REGEXMATCH(AL32, ""SP""), ""SP"", ""no data/obs"")))"),"no data/obs")</f>
        <v>no data/obs</v>
      </c>
      <c r="AO32" s="8" t="str">
        <f aca="false">CONCATENATE(J32,S32,AA32,AG32)</f>
        <v>only tr counterpart, biridowno (alive) cognateno (alive) cognateno (alive) cognate</v>
      </c>
      <c r="AP32" s="8"/>
      <c r="AQ32" s="8" t="n">
        <v>0</v>
      </c>
      <c r="AR32" s="8"/>
      <c r="AS32" s="8"/>
      <c r="AT32" s="8"/>
    </row>
    <row r="33" customFormat="false" ht="63.75" hidden="false" customHeight="false" outlineLevel="0" collapsed="false">
      <c r="A33" s="1" t="n">
        <v>32</v>
      </c>
      <c r="B33" s="7" t="n">
        <v>29</v>
      </c>
      <c r="C33" s="7" t="n">
        <v>29</v>
      </c>
      <c r="D33" s="8" t="str">
        <f aca="false">VLOOKUP($C33,'Shughni original list'!$D$2:$M$600, 2, FALSE())</f>
        <v>shgKar1999</v>
      </c>
      <c r="E33" s="9" t="str">
        <f aca="false">VLOOKUP($C33,'Shughni original list'!$D$2:$M$600, 4, FALSE())</f>
        <v>biriftow</v>
      </c>
      <c r="F33" s="9"/>
      <c r="G33" s="8" t="str">
        <f aca="false">VLOOKUP($C33,'Shughni original list'!$D$2:$M$600, 7, FALSE())</f>
        <v>работать, трудиться, заниматься чем-л</v>
      </c>
      <c r="H33" s="8"/>
      <c r="I33" s="8"/>
      <c r="J33" s="8" t="str">
        <f aca="false">VLOOKUP($C33,'Shughni original list'!$D$2:$M$600, 8, FALSE())</f>
        <v>obs</v>
      </c>
      <c r="K33" s="8"/>
      <c r="L33" s="8" t="str">
        <f aca="false">VLOOKUP($C33,'Siponj Bartangi original list'!$B$2:$S$600, 2, FALSE())</f>
        <v>shgKar1999</v>
      </c>
      <c r="M33" s="8" t="str">
        <f aca="false">VLOOKUP($C33,'Siponj Bartangi original list'!$B$2:$S$600, 3, FALSE())</f>
        <v>biriftow</v>
      </c>
      <c r="N33" s="8" t="str">
        <f aca="false">VLOOKUP($C33,'Siponj Bartangi original list'!$B$2:$S$600, 6, FALSE())</f>
        <v>to work, to be busy, to do something</v>
      </c>
      <c r="O33" s="8" t="str">
        <f aca="false">VLOOKUP($C33,'Siponj Bartangi original list'!$B$2:$S$600, 4, FALSE())</f>
        <v>Marhabo, Sarkori</v>
      </c>
      <c r="P33" s="9" t="str">
        <f aca="false">VLOOKUP($C33,'Siponj Bartangi original list'!$B$2:$S$600, 5, FALSE())</f>
        <v>no (alive) cognate</v>
      </c>
      <c r="Q33" s="8" t="str">
        <f aca="false">VLOOKUP($C33,'Siponj Bartangi original list'!$B$2:$S$600, 8, FALSE())</f>
        <v>-</v>
      </c>
      <c r="R33" s="8" t="str">
        <f aca="false">VLOOKUP($C33,'Siponj Bartangi original list'!$B$2:$S$600, 10, FALSE())</f>
        <v>-</v>
      </c>
      <c r="S33" s="8" t="str">
        <f aca="false">VLOOKUP($C33,'Siponj Bartangi original list'!$B$2:$S$600, 13, FALSE())</f>
        <v>no (alive) cognate</v>
      </c>
      <c r="T33" s="8" t="str">
        <f aca="false">VLOOKUP($C33,'Siponj Bartangi original list'!$B$2:$S$600, 14, FALSE())</f>
        <v>no (alive) cognate</v>
      </c>
      <c r="U33" s="8" t="n">
        <f aca="false">VLOOKUP($C33,'Siponj Bartangi original list'!$B$2:$S$600, 15, FALSE())</f>
        <v>0</v>
      </c>
      <c r="V33" s="8" t="str">
        <f aca="false">VLOOKUP($C33,'Basid Bartangi original list'!$B$2:$O$600, 2, FALSE())</f>
        <v>shgKar1999</v>
      </c>
      <c r="W33" s="8" t="str">
        <f aca="false">VLOOKUP($C33,'Basid Bartangi original list'!$B$2:$O$600, 4, FALSE())</f>
        <v>Jonali</v>
      </c>
      <c r="X33" s="8" t="str">
        <f aca="false">VLOOKUP($C33,'Basid Bartangi original list'!$B$2:$O$600, 5, FALSE())</f>
        <v>biriftow</v>
      </c>
      <c r="Y33" s="8" t="str">
        <f aca="false">VLOOKUP($C33,'Basid Bartangi original list'!$B$2:$O$600, 6, FALSE())</f>
        <v>работать, трудиться, заниматься чем-л</v>
      </c>
      <c r="Z33" s="8"/>
      <c r="AA33" s="8" t="str">
        <f aca="false">VLOOKUP($C33,'Basid Bartangi original list'!$B$2:$O$600, 9, FALSE())</f>
        <v>SA</v>
      </c>
      <c r="AB33" s="8" t="str">
        <f aca="false">VLOOKUP($C33,'Rushani original list'!$C$2:$M$596, 2, FALSE())</f>
        <v>rshSok1959</v>
      </c>
      <c r="AC33" s="8" t="str">
        <f aca="false">VLOOKUP($C33,'Rushani original list'!$C$2:$M$596, 5, FALSE())</f>
        <v>Rukniya, Guldasta, Mehrangez</v>
      </c>
      <c r="AD33" s="8" t="str">
        <f aca="false">VLOOKUP($C33,'Rushani original list'!$C$2:$M$596, 6, FALSE())</f>
        <v>biriftōw</v>
      </c>
      <c r="AE33" s="8" t="str">
        <f aca="false">VLOOKUP($C33,'Rushani original list'!$C$2:$M$596, 7, FALSE())</f>
        <v>трогать, касаться</v>
      </c>
      <c r="AF33" s="8"/>
      <c r="AG33" s="8" t="str">
        <f aca="false">VLOOKUP($C33,'Rushani original list'!$C$2:$M$596, 9, FALSE())</f>
        <v>SA</v>
      </c>
      <c r="AH33" s="8" t="str">
        <f aca="false">VLOOKUP($C33,'Rushani original list'!$C$2:$M$596, 10, FALSE())</f>
        <v>SP</v>
      </c>
      <c r="AI33" s="8" t="str">
        <f aca="false">CONCATENATE(J33,S33,AG33)</f>
        <v>obsno (alive) cognateSA</v>
      </c>
      <c r="AJ33" s="8" t="str">
        <f aca="false">IFERROR(__xludf.dummyfunction("IF(REGEXMATCH(AH33, ""var""), ""var"", IF(REGEXMATCH(AH33, ""SA""), IF(REGEXMATCH(AH33, ""SP""), ""var"", ""SA""), IF(REGEXMATCH(AH33, ""SP""), ""SP"", ""no data/obs"")))"),"SA")</f>
        <v>SA</v>
      </c>
      <c r="AK33" s="8" t="str">
        <f aca="false">CONCATENATE(T33,AA33,AH33)</f>
        <v>no (alive) cognateSASP</v>
      </c>
      <c r="AL33" s="8" t="str">
        <f aca="false">IFERROR(__xludf.dummyfunction("IF(REGEXMATCH(AJ33, ""var""), ""var"", IF(REGEXMATCH(AJ33, ""SA""), IF(REGEXMATCH(AJ33, ""SP""), ""var"", ""SA""), IF(REGEXMATCH(AJ33, ""SP""), ""SP"", ""no data/obs"")))"),"var")</f>
        <v>var</v>
      </c>
      <c r="AM33" s="8" t="str">
        <f aca="false">CONCATENATE(AJ33,AL33)</f>
        <v>SAvar</v>
      </c>
      <c r="AN33" s="8" t="str">
        <f aca="false">IFERROR(__xludf.dummyfunction("IF(REGEXMATCH(AL33, ""var""), ""var"", IF(REGEXMATCH(AL33, ""SA""), IF(REGEXMATCH(AL33, ""SP""), ""var"", ""SA""), IF(REGEXMATCH(AL33, ""SP""), ""SP"", ""no data/obs"")))"),"var")</f>
        <v>var</v>
      </c>
      <c r="AO33" s="8" t="str">
        <f aca="false">CONCATENATE(J33,S33,AA33,AG33)</f>
        <v>obsno (alive) cognateSASA</v>
      </c>
      <c r="AP33" s="8"/>
      <c r="AQ33" s="8" t="n">
        <v>2</v>
      </c>
      <c r="AR33" s="8"/>
      <c r="AS33" s="8"/>
      <c r="AT33" s="8"/>
    </row>
    <row r="34" customFormat="false" ht="110.6" hidden="false" customHeight="false" outlineLevel="0" collapsed="false">
      <c r="A34" s="1" t="n">
        <v>33</v>
      </c>
      <c r="B34" s="7" t="n">
        <v>30</v>
      </c>
      <c r="C34" s="7" t="n">
        <v>30</v>
      </c>
      <c r="D34" s="8" t="str">
        <f aca="false">VLOOKUP($C34,'Shughni original list'!$D$2:$M$600, 2, FALSE())</f>
        <v>shgKar1999</v>
      </c>
      <c r="E34" s="9" t="str">
        <f aca="false">VLOOKUP($C34,'Shughni original list'!$D$2:$M$600, 4, FALSE())</f>
        <v>biyůӡdow, biyůdow, biyīwdow</v>
      </c>
      <c r="F34" s="9"/>
      <c r="G34" s="8" t="str">
        <f aca="false">VLOOKUP($C34,'Shughni original list'!$D$2:$M$600, 7, FALSE())</f>
        <v>чесаться (о носе)</v>
      </c>
      <c r="H34" s="8"/>
      <c r="I34" s="8"/>
      <c r="J34" s="8" t="str">
        <f aca="false">VLOOKUP($C34,'Shughni original list'!$D$2:$M$600, 8, FALSE())</f>
        <v>SA</v>
      </c>
      <c r="K34" s="8"/>
      <c r="L34" s="8" t="str">
        <f aca="false">VLOOKUP($C34,'Siponj Bartangi original list'!$B$2:$S$600, 2, FALSE())</f>
        <v>shgKar1999</v>
      </c>
      <c r="M34" s="8" t="str">
        <f aca="false">VLOOKUP($C34,'Siponj Bartangi original list'!$B$2:$S$600, 3, FALSE())</f>
        <v>biyůӡdow, biyůdow, biyīwdow</v>
      </c>
      <c r="N34" s="8" t="str">
        <f aca="false">VLOOKUP($C34,'Siponj Bartangi original list'!$B$2:$S$600, 6, FALSE())</f>
        <v>to itch (about the nose)</v>
      </c>
      <c r="O34" s="8" t="n">
        <f aca="false">VLOOKUP($C34,'Siponj Bartangi original list'!$B$2:$S$600, 4, FALSE())</f>
        <v>0</v>
      </c>
      <c r="P34" s="9" t="str">
        <f aca="false">VLOOKUP($C34,'Siponj Bartangi original list'!$B$2:$S$600, 5, FALSE())</f>
        <v>no (alive) cognate</v>
      </c>
      <c r="Q34" s="8" t="str">
        <f aca="false">VLOOKUP($C34,'Siponj Bartangi original list'!$B$2:$S$600, 8, FALSE())</f>
        <v>-</v>
      </c>
      <c r="R34" s="8" t="str">
        <f aca="false">VLOOKUP($C34,'Siponj Bartangi original list'!$B$2:$S$600, 10, FALSE())</f>
        <v>-</v>
      </c>
      <c r="S34" s="8" t="str">
        <f aca="false">VLOOKUP($C34,'Siponj Bartangi original list'!$B$2:$S$600, 13, FALSE())</f>
        <v>no (alive) cognate</v>
      </c>
      <c r="T34" s="8" t="str">
        <f aca="false">VLOOKUP($C34,'Siponj Bartangi original list'!$B$2:$S$600, 14, FALSE())</f>
        <v>no (alive) cognate</v>
      </c>
      <c r="U34" s="8" t="n">
        <f aca="false">VLOOKUP($C34,'Siponj Bartangi original list'!$B$2:$S$600, 15, FALSE())</f>
        <v>0</v>
      </c>
      <c r="V34" s="8" t="str">
        <f aca="false">VLOOKUP($C34,'Basid Bartangi original list'!$B$2:$O$600, 2, FALSE())</f>
        <v>shgKar1999</v>
      </c>
      <c r="W34" s="8" t="str">
        <f aca="false">VLOOKUP($C34,'Basid Bartangi original list'!$B$2:$O$600, 4, FALSE())</f>
        <v>Anoyatsho, Fayzmamad, Jonali</v>
      </c>
      <c r="X34" s="8" t="str">
        <f aca="false">VLOOKUP($C34,'Basid Bartangi original list'!$B$2:$O$600, 5, FALSE())</f>
        <v>no (alive) cognate</v>
      </c>
      <c r="Y34" s="8" t="str">
        <f aca="false">VLOOKUP($C34,'Basid Bartangi original list'!$B$2:$O$600, 6, FALSE())</f>
        <v>чесаться (о носе)</v>
      </c>
      <c r="Z34" s="8"/>
      <c r="AA34" s="8" t="str">
        <f aca="false">VLOOKUP($C34,'Basid Bartangi original list'!$B$2:$O$600, 9, FALSE())</f>
        <v>no (alive) cognate</v>
      </c>
      <c r="AB34" s="8" t="str">
        <f aca="false">VLOOKUP($C34,'Rushani original list'!$C$2:$M$596, 2, FALSE())</f>
        <v>shgKar1999</v>
      </c>
      <c r="AC34" s="8" t="str">
        <f aca="false">VLOOKUP($C34,'Rushani original list'!$C$2:$M$596, 5, FALSE())</f>
        <v>Rukniya, Guldasta, Mehrangez, Okimsho, Sarafruz</v>
      </c>
      <c r="AD34" s="8" t="str">
        <f aca="false">VLOOKUP($C34,'Rushani original list'!$C$2:$M$596, 6, FALSE())</f>
        <v>no (alive) cognate</v>
      </c>
      <c r="AE34" s="8" t="str">
        <f aca="false">VLOOKUP($C34,'Rushani original list'!$C$2:$M$596, 7, FALSE())</f>
        <v>чесаться (о носе)</v>
      </c>
      <c r="AF34" s="8"/>
      <c r="AG34" s="8" t="str">
        <f aca="false">VLOOKUP($C34,'Rushani original list'!$C$2:$M$596, 9, FALSE())</f>
        <v>no (alive) cognate</v>
      </c>
      <c r="AH34" s="8" t="str">
        <f aca="false">VLOOKUP($C34,'Rushani original list'!$C$2:$M$596, 10, FALSE())</f>
        <v>no (alive) cognate</v>
      </c>
      <c r="AI34" s="8" t="str">
        <f aca="false">CONCATENATE(J34,S34,AG34)</f>
        <v>SAno (alive) cognateno (alive) cognate</v>
      </c>
      <c r="AJ34" s="8" t="str">
        <f aca="false">IFERROR(__xludf.dummyfunction("IF(REGEXMATCH(AH34, ""var""), ""var"", IF(REGEXMATCH(AH34, ""SA""), IF(REGEXMATCH(AH34, ""SP""), ""var"", ""SA""), IF(REGEXMATCH(AH34, ""SP""), ""SP"", ""no data/obs"")))"),"SA")</f>
        <v>SA</v>
      </c>
      <c r="AK34" s="8" t="str">
        <f aca="false">CONCATENATE(T34,AA34,AH34)</f>
        <v>no (alive) cognateno (alive) cognateno (alive) cognate</v>
      </c>
      <c r="AL34" s="8" t="str">
        <f aca="false">IFERROR(__xludf.dummyfunction("IF(REGEXMATCH(AJ34, ""var""), ""var"", IF(REGEXMATCH(AJ34, ""SA""), IF(REGEXMATCH(AJ34, ""SP""), ""var"", ""SA""), IF(REGEXMATCH(AJ34, ""SP""), ""SP"", ""no data/obs"")))"),"no data/obs")</f>
        <v>no data/obs</v>
      </c>
      <c r="AM34" s="8" t="str">
        <f aca="false">CONCATENATE(AJ34,AL34)</f>
        <v>SAno data/obs</v>
      </c>
      <c r="AN34" s="8" t="str">
        <f aca="false">IFERROR(__xludf.dummyfunction("IF(REGEXMATCH(AL34, ""var""), ""var"", IF(REGEXMATCH(AL34, ""SA""), IF(REGEXMATCH(AL34, ""SP""), ""var"", ""SA""), IF(REGEXMATCH(AL34, ""SP""), ""SP"", ""no data/obs"")))"),"SA")</f>
        <v>SA</v>
      </c>
      <c r="AO34" s="8" t="str">
        <f aca="false">CONCATENATE(J34,S34,AA34,AG34)</f>
        <v>SAno (alive) cognateno (alive) cognateno (alive) cognate</v>
      </c>
      <c r="AP34" s="8"/>
      <c r="AQ34" s="8" t="n">
        <v>1</v>
      </c>
      <c r="AR34" s="8"/>
      <c r="AS34" s="8"/>
      <c r="AT34" s="8"/>
    </row>
    <row r="35" customFormat="false" ht="95" hidden="false" customHeight="false" outlineLevel="0" collapsed="false">
      <c r="A35" s="1" t="n">
        <v>34</v>
      </c>
      <c r="B35" s="7" t="n">
        <v>31</v>
      </c>
      <c r="C35" s="7" t="n">
        <v>31</v>
      </c>
      <c r="D35" s="8" t="str">
        <f aca="false">VLOOKUP($C35,'Shughni original list'!$D$2:$M$600, 2, FALSE())</f>
        <v>shgKar1999</v>
      </c>
      <c r="E35" s="9" t="str">
        <f aca="false">VLOOKUP($C35,'Shughni original list'!$D$2:$M$600, 4, FALSE())</f>
        <v>biδīvdow</v>
      </c>
      <c r="F35" s="9"/>
      <c r="G35" s="8" t="str">
        <f aca="false">VLOOKUP($C35,'Shughni original list'!$D$2:$M$600, 7, FALSE())</f>
        <v>close (itr, eyes, mouth)</v>
      </c>
      <c r="H35" s="8"/>
      <c r="I35" s="8"/>
      <c r="J35" s="8" t="str">
        <f aca="false">VLOOKUP($C35,'Shughni original list'!$D$2:$M$600, 8, FALSE())</f>
        <v>only tr counterpart, biδemtow</v>
      </c>
      <c r="K35" s="8"/>
      <c r="L35" s="8" t="str">
        <f aca="false">VLOOKUP($C35,'Siponj Bartangi original list'!$B$2:$S$600, 2, FALSE())</f>
        <v>brtSok1960</v>
      </c>
      <c r="M35" s="8" t="str">
        <f aca="false">VLOOKUP($C35,'Siponj Bartangi original list'!$B$2:$S$600, 3, FALSE())</f>
        <v>biδāvdṓw</v>
      </c>
      <c r="N35" s="8" t="str">
        <f aca="false">VLOOKUP($C35,'Siponj Bartangi original list'!$B$2:$S$600, 6, FALSE())</f>
        <v>to close (intr., only for eyes and mouth)</v>
      </c>
      <c r="O35" s="8" t="str">
        <f aca="false">VLOOKUP($C35,'Siponj Bartangi original list'!$B$2:$S$600, 4, FALSE())</f>
        <v>Marhabo, Sarkori</v>
      </c>
      <c r="P35" s="9" t="str">
        <f aca="false">VLOOKUP($C35,'Siponj Bartangi original list'!$B$2:$S$600, 5, FALSE())</f>
        <v>biδāvdṓw</v>
      </c>
      <c r="Q35" s="8" t="str">
        <f aca="false">VLOOKUP($C35,'Siponj Bartangi original list'!$B$2:$S$600, 8, FALSE())</f>
        <v>to close (intransitive), to be closed (only about eyes and mouth)</v>
      </c>
      <c r="R35" s="8" t="str">
        <f aca="false">VLOOKUP($C35,'Siponj Bartangi original list'!$B$2:$S$600, 10, FALSE())</f>
        <v>My eyes started to close; shut your mouth</v>
      </c>
      <c r="S35" s="8" t="str">
        <f aca="false">VLOOKUP($C35,'Siponj Bartangi original list'!$B$2:$S$600, 13, FALSE())</f>
        <v>SP</v>
      </c>
      <c r="T35" s="8" t="str">
        <f aca="false">VLOOKUP($C35,'Siponj Bartangi original list'!$B$2:$S$600, 14, FALSE())</f>
        <v>impossible context (inanim S)</v>
      </c>
      <c r="U35" s="10" t="str">
        <f aca="false">VLOOKUP($C35,'Siponj Bartangi original list'!$B$2:$S$600, 15, FALSE())</f>
        <v>inanim</v>
      </c>
      <c r="V35" s="8" t="str">
        <f aca="false">VLOOKUP($C35,'Basid Bartangi original list'!$B$2:$O$600, 2, FALSE())</f>
        <v>brtSok1960</v>
      </c>
      <c r="W35" s="8" t="str">
        <f aca="false">VLOOKUP($C35,'Basid Bartangi original list'!$B$2:$O$600, 4, FALSE())</f>
        <v>Anoyatsho, Fayzmamad, Asad</v>
      </c>
      <c r="X35" s="8" t="str">
        <f aca="false">VLOOKUP($C35,'Basid Bartangi original list'!$B$2:$O$600, 5, FALSE())</f>
        <v>biδāvdṓw</v>
      </c>
      <c r="Y35" s="8" t="str">
        <f aca="false">VLOOKUP($C35,'Basid Bartangi original list'!$B$2:$O$600, 6, FALSE())</f>
        <v>close (itr, eyes, mouth)</v>
      </c>
      <c r="Z35" s="8"/>
      <c r="AA35" s="8" t="str">
        <f aca="false">VLOOKUP($C35,'Basid Bartangi original list'!$B$2:$O$600, 9, FALSE())</f>
        <v>SP</v>
      </c>
      <c r="AB35" s="8" t="str">
        <f aca="false">VLOOKUP($C35,'Rushani original list'!$C$2:$M$596, 2, FALSE())</f>
        <v>rshSok1959</v>
      </c>
      <c r="AC35" s="8" t="str">
        <f aca="false">VLOOKUP($C35,'Rushani original list'!$C$2:$M$596, 5, FALSE())</f>
        <v>Rukniya, Guldasta, Mehrangez, Okimsho, Sarafruz</v>
      </c>
      <c r="AD35" s="8" t="str">
        <f aca="false">VLOOKUP($C35,'Rushani original list'!$C$2:$M$596, 6, FALSE())</f>
        <v>no (alive) cognate</v>
      </c>
      <c r="AE35" s="8" t="str">
        <f aca="false">VLOOKUP($C35,'Rushani original list'!$C$2:$M$596, 7, FALSE())</f>
        <v>закрываться (о глазах, рте)</v>
      </c>
      <c r="AF35" s="8"/>
      <c r="AG35" s="8" t="str">
        <f aca="false">VLOOKUP($C35,'Rushani original list'!$C$2:$M$596, 9, FALSE())</f>
        <v>no (alive) cognate</v>
      </c>
      <c r="AH35" s="8" t="str">
        <f aca="false">VLOOKUP($C35,'Rushani original list'!$C$2:$M$596, 10, FALSE())</f>
        <v>no (alive) cognate</v>
      </c>
      <c r="AI35" s="8" t="str">
        <f aca="false">CONCATENATE(J35,S35,AG35)</f>
        <v>only tr counterpart, biδemtowSPno (alive) cognate</v>
      </c>
      <c r="AJ35" s="8" t="str">
        <f aca="false">IFERROR(__xludf.dummyfunction("IF(REGEXMATCH(AH35, ""var""), ""var"", IF(REGEXMATCH(AH35, ""SA""), IF(REGEXMATCH(AH35, ""SP""), ""var"", ""SA""), IF(REGEXMATCH(AH35, ""SP""), ""SP"", ""no data/obs"")))"),"SP")</f>
        <v>SP</v>
      </c>
      <c r="AK35" s="8" t="str">
        <f aca="false">CONCATENATE(T35,AA35,AH35)</f>
        <v>impossible context (inanim S)SPno (alive) cognate</v>
      </c>
      <c r="AL35" s="8" t="str">
        <f aca="false">IFERROR(__xludf.dummyfunction("IF(REGEXMATCH(AJ35, ""var""), ""var"", IF(REGEXMATCH(AJ35, ""SA""), IF(REGEXMATCH(AJ35, ""SP""), ""var"", ""SA""), IF(REGEXMATCH(AJ35, ""SP""), ""SP"", ""no data/obs"")))"),"SP")</f>
        <v>SP</v>
      </c>
      <c r="AM35" s="8" t="str">
        <f aca="false">CONCATENATE(AJ35,AL35)</f>
        <v>SPSP</v>
      </c>
      <c r="AN35" s="8" t="str">
        <f aca="false">IFERROR(__xludf.dummyfunction("IF(REGEXMATCH(AL35, ""var""), ""var"", IF(REGEXMATCH(AL35, ""SA""), IF(REGEXMATCH(AL35, ""SP""), ""var"", ""SA""), IF(REGEXMATCH(AL35, ""SP""), ""SP"", ""no data/obs"")))"),"SP")</f>
        <v>SP</v>
      </c>
      <c r="AO35" s="8" t="str">
        <f aca="false">CONCATENATE(J35,S35,AA35,AG35)</f>
        <v>only tr counterpart, biδemtowSPSPno (alive) cognate</v>
      </c>
      <c r="AP35" s="8"/>
      <c r="AQ35" s="8" t="n">
        <v>3</v>
      </c>
      <c r="AR35" s="8"/>
      <c r="AS35" s="8"/>
      <c r="AT35" s="8"/>
    </row>
    <row r="36" customFormat="false" ht="79.35" hidden="false" customHeight="false" outlineLevel="0" collapsed="false">
      <c r="A36" s="1" t="n">
        <v>35</v>
      </c>
      <c r="B36" s="7" t="n">
        <v>32</v>
      </c>
      <c r="C36" s="7" t="n">
        <v>32</v>
      </c>
      <c r="D36" s="8" t="str">
        <f aca="false">VLOOKUP($C36,'Shughni original list'!$D$2:$M$600, 2, FALSE())</f>
        <v>shgKar1999</v>
      </c>
      <c r="E36" s="9" t="str">
        <f aca="false">VLOOKUP($C36,'Shughni original list'!$D$2:$M$600, 4, FALSE())</f>
        <v>bučaqentow, bučaqůntow</v>
      </c>
      <c r="F36" s="9"/>
      <c r="G36" s="8" t="str">
        <f aca="false">VLOOKUP($C36,'Shughni original list'!$D$2:$M$600, 7, FALSE())</f>
        <v>прыгать, бросаться, кидаться (как козел)</v>
      </c>
      <c r="H36" s="8"/>
      <c r="I36" s="8"/>
      <c r="J36" s="8" t="str">
        <f aca="false">VLOOKUP($C36,'Shughni original list'!$D$2:$M$600, 8, FALSE())</f>
        <v>obs</v>
      </c>
      <c r="K36" s="8"/>
      <c r="L36" s="8" t="str">
        <f aca="false">VLOOKUP($C36,'Siponj Bartangi original list'!$B$2:$S$600, 2, FALSE())</f>
        <v>shgKar1999</v>
      </c>
      <c r="M36" s="8" t="str">
        <f aca="false">VLOOKUP($C36,'Siponj Bartangi original list'!$B$2:$S$600, 3, FALSE())</f>
        <v>bučaqentow, bučaqůntow</v>
      </c>
      <c r="N36" s="8" t="str">
        <f aca="false">VLOOKUP($C36,'Siponj Bartangi original list'!$B$2:$S$600, 6, FALSE())</f>
        <v>to jump, to leap, to dart (like a goat)</v>
      </c>
      <c r="O36" s="8" t="str">
        <f aca="false">VLOOKUP($C36,'Siponj Bartangi original list'!$B$2:$S$600, 4, FALSE())</f>
        <v>Sarkori</v>
      </c>
      <c r="P36" s="9" t="str">
        <f aca="false">VLOOKUP($C36,'Siponj Bartangi original list'!$B$2:$S$600, 5, FALSE())</f>
        <v>bučaqontōw</v>
      </c>
      <c r="Q36" s="8" t="str">
        <f aca="false">VLOOKUP($C36,'Siponj Bartangi original list'!$B$2:$S$600, 8, FALSE())</f>
        <v>to butt (like a ram), to ram</v>
      </c>
      <c r="R36" s="8" t="str">
        <f aca="false">VLOOKUP($C36,'Siponj Bartangi original list'!$B$2:$S$600, 10, FALSE())</f>
        <v>the rams butted</v>
      </c>
      <c r="S36" s="8" t="str">
        <f aca="false">VLOOKUP($C36,'Siponj Bartangi original list'!$B$2:$S$600, 13, FALSE())</f>
        <v>SA</v>
      </c>
      <c r="T36" s="8" t="str">
        <f aca="false">VLOOKUP($C36,'Siponj Bartangi original list'!$B$2:$S$600, 14, FALSE())</f>
        <v>SA</v>
      </c>
      <c r="U36" s="8" t="str">
        <f aca="false">VLOOKUP($C36,'Siponj Bartangi original list'!$B$2:$S$600, 15, FALSE())</f>
        <v>anim S</v>
      </c>
      <c r="V36" s="8" t="str">
        <f aca="false">VLOOKUP($C36,'Basid Bartangi original list'!$B$2:$O$600, 2, FALSE())</f>
        <v>shgKar1999</v>
      </c>
      <c r="W36" s="8" t="str">
        <f aca="false">VLOOKUP($C36,'Basid Bartangi original list'!$B$2:$O$600, 4, FALSE())</f>
        <v>Anoyatsho, Jonali</v>
      </c>
      <c r="X36" s="8" t="str">
        <f aca="false">VLOOKUP($C36,'Basid Bartangi original list'!$B$2:$O$600, 5, FALSE())</f>
        <v>bučaqontōw</v>
      </c>
      <c r="Y36" s="8" t="str">
        <f aca="false">VLOOKUP($C36,'Basid Bartangi original list'!$B$2:$O$600, 6, FALSE())</f>
        <v>прыгать, бросаться, кидаться (как козел)</v>
      </c>
      <c r="Z36" s="8"/>
      <c r="AA36" s="8" t="str">
        <f aca="false">VLOOKUP($C36,'Basid Bartangi original list'!$B$2:$O$600, 9, FALSE())</f>
        <v>SA</v>
      </c>
      <c r="AB36" s="8" t="str">
        <f aca="false">VLOOKUP($C36,'Rushani original list'!$C$2:$M$596, 2, FALSE())</f>
        <v>shgKar1999</v>
      </c>
      <c r="AC36" s="8" t="str">
        <f aca="false">VLOOKUP($C36,'Rushani original list'!$C$2:$M$596, 5, FALSE())</f>
        <v>Rukniya, Guldasta, Mehrangez, Okimsho, Sarafruz</v>
      </c>
      <c r="AD36" s="8" t="str">
        <f aca="false">VLOOKUP($C36,'Rushani original list'!$C$2:$M$596, 6, FALSE())</f>
        <v>no (alive) cognate</v>
      </c>
      <c r="AE36" s="8" t="str">
        <f aca="false">VLOOKUP($C36,'Rushani original list'!$C$2:$M$596, 7, FALSE())</f>
        <v>прыгать, бросаться, кидаться (как козел)</v>
      </c>
      <c r="AF36" s="8"/>
      <c r="AG36" s="8" t="str">
        <f aca="false">VLOOKUP($C36,'Rushani original list'!$C$2:$M$596, 9, FALSE())</f>
        <v>no (alive) cognate</v>
      </c>
      <c r="AH36" s="8" t="str">
        <f aca="false">VLOOKUP($C36,'Rushani original list'!$C$2:$M$596, 10, FALSE())</f>
        <v>no (alive) cognate</v>
      </c>
      <c r="AI36" s="8" t="str">
        <f aca="false">CONCATENATE(J36,S36,AG36)</f>
        <v>obsSAno (alive) cognate</v>
      </c>
      <c r="AJ36" s="8" t="str">
        <f aca="false">IFERROR(__xludf.dummyfunction("IF(REGEXMATCH(AH36, ""var""), ""var"", IF(REGEXMATCH(AH36, ""SA""), IF(REGEXMATCH(AH36, ""SP""), ""var"", ""SA""), IF(REGEXMATCH(AH36, ""SP""), ""SP"", ""no data/obs"")))"),"SA")</f>
        <v>SA</v>
      </c>
      <c r="AK36" s="8" t="str">
        <f aca="false">CONCATENATE(T36,AA36,AH36)</f>
        <v>SASAno (alive) cognate</v>
      </c>
      <c r="AL36" s="8" t="str">
        <f aca="false">IFERROR(__xludf.dummyfunction("IF(REGEXMATCH(AJ36, ""var""), ""var"", IF(REGEXMATCH(AJ36, ""SA""), IF(REGEXMATCH(AJ36, ""SP""), ""var"", ""SA""), IF(REGEXMATCH(AJ36, ""SP""), ""SP"", ""no data/obs"")))"),"SA")</f>
        <v>SA</v>
      </c>
      <c r="AM36" s="8" t="str">
        <f aca="false">CONCATENATE(AJ36,AL36)</f>
        <v>SASA</v>
      </c>
      <c r="AN36" s="8" t="str">
        <f aca="false">IFERROR(__xludf.dummyfunction("IF(REGEXMATCH(AL36, ""var""), ""var"", IF(REGEXMATCH(AL36, ""SA""), IF(REGEXMATCH(AL36, ""SP""), ""var"", ""SA""), IF(REGEXMATCH(AL36, ""SP""), ""SP"", ""no data/obs"")))"),"SA")</f>
        <v>SA</v>
      </c>
      <c r="AO36" s="8" t="str">
        <f aca="false">CONCATENATE(J36,S36,AA36,AG36)</f>
        <v>obsSASAno (alive) cognate</v>
      </c>
      <c r="AP36" s="8"/>
      <c r="AQ36" s="8" t="n">
        <v>2</v>
      </c>
      <c r="AR36" s="8"/>
      <c r="AS36" s="8"/>
      <c r="AT36" s="8"/>
    </row>
    <row r="37" customFormat="false" ht="79.35" hidden="false" customHeight="false" outlineLevel="0" collapsed="false">
      <c r="A37" s="1" t="n">
        <v>36</v>
      </c>
      <c r="B37" s="7" t="n">
        <v>33</v>
      </c>
      <c r="C37" s="7" t="n">
        <v>33</v>
      </c>
      <c r="D37" s="8" t="str">
        <f aca="false">VLOOKUP($C37,'Shughni original list'!$D$2:$M$600, 2, FALSE())</f>
        <v>shgKar1999</v>
      </c>
      <c r="E37" s="9" t="str">
        <f aca="false">VLOOKUP($C37,'Shughni original list'!$D$2:$M$600, 4, FALSE())</f>
        <v>buɣdow</v>
      </c>
      <c r="F37" s="9"/>
      <c r="G37" s="8" t="str">
        <f aca="false">VLOOKUP($C37,'Shughni original list'!$D$2:$M$600, 7, FALSE())</f>
        <v>жужжать (о насекомых)</v>
      </c>
      <c r="H37" s="8"/>
      <c r="I37" s="8"/>
      <c r="J37" s="8" t="str">
        <f aca="false">VLOOKUP($C37,'Shughni original list'!$D$2:$M$600, 8, FALSE())</f>
        <v>SA</v>
      </c>
      <c r="K37" s="8"/>
      <c r="L37" s="8" t="str">
        <f aca="false">VLOOKUP($C37,'Siponj Bartangi original list'!$B$2:$S$600, 2, FALSE())</f>
        <v>brtSok1960</v>
      </c>
      <c r="M37" s="8" t="str">
        <f aca="false">VLOOKUP($C37,'Siponj Bartangi original list'!$B$2:$S$600, 3, FALSE())</f>
        <v>baγdōw</v>
      </c>
      <c r="N37" s="8" t="str">
        <f aca="false">VLOOKUP($C37,'Siponj Bartangi original list'!$B$2:$S$600, 6, FALSE())</f>
        <v>to buzz</v>
      </c>
      <c r="O37" s="8" t="str">
        <f aca="false">VLOOKUP($C37,'Siponj Bartangi original list'!$B$2:$S$600, 4, FALSE())</f>
        <v>Marhabo, Sarkori</v>
      </c>
      <c r="P37" s="9" t="str">
        <f aca="false">VLOOKUP($C37,'Siponj Bartangi original list'!$B$2:$S$600, 5, FALSE())</f>
        <v>baγdōw, beɣdōw</v>
      </c>
      <c r="Q37" s="8" t="str">
        <f aca="false">VLOOKUP($C37,'Siponj Bartangi original list'!$B$2:$S$600, 8, FALSE())</f>
        <v>to buzz (fly), to nag</v>
      </c>
      <c r="R37" s="8" t="str">
        <f aca="false">VLOOKUP($C37,'Siponj Bartangi original list'!$B$2:$S$600, 10, FALSE())</f>
        <v>The wife was nagging.</v>
      </c>
      <c r="S37" s="8" t="str">
        <f aca="false">VLOOKUP($C37,'Siponj Bartangi original list'!$B$2:$S$600, 13, FALSE())</f>
        <v>SA</v>
      </c>
      <c r="T37" s="8" t="str">
        <f aca="false">VLOOKUP($C37,'Siponj Bartangi original list'!$B$2:$S$600, 14, FALSE())</f>
        <v>SA</v>
      </c>
      <c r="U37" s="8" t="str">
        <f aca="false">VLOOKUP($C37,'Siponj Bartangi original list'!$B$2:$S$600, 15, FALSE())</f>
        <v>anim S</v>
      </c>
      <c r="V37" s="8" t="str">
        <f aca="false">VLOOKUP($C37,'Basid Bartangi original list'!$B$2:$O$600, 2, FALSE())</f>
        <v>brtSok1960</v>
      </c>
      <c r="W37" s="8" t="str">
        <f aca="false">VLOOKUP($C37,'Basid Bartangi original list'!$B$2:$O$600, 4, FALSE())</f>
        <v>Anoyatsho, Fayzmamad, Asad</v>
      </c>
      <c r="X37" s="8" t="str">
        <f aca="false">VLOOKUP($C37,'Basid Bartangi original list'!$B$2:$O$600, 5, FALSE())</f>
        <v>baγdōw</v>
      </c>
      <c r="Y37" s="8" t="str">
        <f aca="false">VLOOKUP($C37,'Basid Bartangi original list'!$B$2:$O$600, 6, FALSE())</f>
        <v>buzz</v>
      </c>
      <c r="Z37" s="8"/>
      <c r="AA37" s="8" t="str">
        <f aca="false">VLOOKUP($C37,'Basid Bartangi original list'!$B$2:$O$600, 9, FALSE())</f>
        <v>no (alive) cognate</v>
      </c>
      <c r="AB37" s="8" t="str">
        <f aca="false">VLOOKUP($C37,'Rushani original list'!$C$2:$M$596, 2, FALSE())</f>
        <v>brtSok1960</v>
      </c>
      <c r="AC37" s="8" t="str">
        <f aca="false">VLOOKUP($C37,'Rushani original list'!$C$2:$M$596, 5, FALSE())</f>
        <v>Rukniya, Guldasta, Mehrangez</v>
      </c>
      <c r="AD37" s="8" t="str">
        <f aca="false">VLOOKUP($C37,'Rushani original list'!$C$2:$M$596, 6, FALSE())</f>
        <v>beɣdōw </v>
      </c>
      <c r="AE37" s="8" t="str">
        <f aca="false">VLOOKUP($C37,'Rushani original list'!$C$2:$M$596, 7, FALSE())</f>
        <v>жужжать </v>
      </c>
      <c r="AF37" s="8"/>
      <c r="AG37" s="8" t="str">
        <f aca="false">VLOOKUP($C37,'Rushani original list'!$C$2:$M$596, 9, FALSE())</f>
        <v>SA</v>
      </c>
      <c r="AH37" s="8" t="str">
        <f aca="false">VLOOKUP($C37,'Rushani original list'!$C$2:$M$596, 10, FALSE())</f>
        <v>SA</v>
      </c>
      <c r="AI37" s="8" t="str">
        <f aca="false">CONCATENATE(J37,S37,AG37)</f>
        <v>SASASA</v>
      </c>
      <c r="AJ37" s="8" t="str">
        <f aca="false">IFERROR(__xludf.dummyfunction("IF(REGEXMATCH(AH37, ""var""), ""var"", IF(REGEXMATCH(AH37, ""SA""), IF(REGEXMATCH(AH37, ""SP""), ""var"", ""SA""), IF(REGEXMATCH(AH37, ""SP""), ""SP"", ""no data/obs"")))"),"SA")</f>
        <v>SA</v>
      </c>
      <c r="AK37" s="8" t="str">
        <f aca="false">CONCATENATE(T37,AA37,AH37)</f>
        <v>SAno (alive) cognateSA</v>
      </c>
      <c r="AL37" s="8" t="str">
        <f aca="false">IFERROR(__xludf.dummyfunction("IF(REGEXMATCH(AJ37, ""var""), ""var"", IF(REGEXMATCH(AJ37, ""SA""), IF(REGEXMATCH(AJ37, ""SP""), ""var"", ""SA""), IF(REGEXMATCH(AJ37, ""SP""), ""SP"", ""no data/obs"")))"),"SA")</f>
        <v>SA</v>
      </c>
      <c r="AM37" s="8" t="str">
        <f aca="false">CONCATENATE(AJ37,AL37)</f>
        <v>SASA</v>
      </c>
      <c r="AN37" s="8" t="str">
        <f aca="false">IFERROR(__xludf.dummyfunction("IF(REGEXMATCH(AL37, ""var""), ""var"", IF(REGEXMATCH(AL37, ""SA""), IF(REGEXMATCH(AL37, ""SP""), ""var"", ""SA""), IF(REGEXMATCH(AL37, ""SP""), ""SP"", ""no data/obs"")))"),"SA")</f>
        <v>SA</v>
      </c>
      <c r="AO37" s="8" t="str">
        <f aca="false">CONCATENATE(J37,S37,AA37,AG37)</f>
        <v>SASAno (alive) cognateSA</v>
      </c>
      <c r="AP37" s="8" t="s">
        <v>42</v>
      </c>
      <c r="AQ37" s="8" t="n">
        <v>3</v>
      </c>
      <c r="AR37" s="8"/>
      <c r="AS37" s="8"/>
      <c r="AT37" s="8"/>
    </row>
    <row r="38" customFormat="false" ht="110.6" hidden="false" customHeight="false" outlineLevel="0" collapsed="false">
      <c r="A38" s="1" t="n">
        <v>37</v>
      </c>
      <c r="B38" s="7" t="n">
        <v>34</v>
      </c>
      <c r="C38" s="7" t="n">
        <v>34</v>
      </c>
      <c r="D38" s="8" t="str">
        <f aca="false">VLOOKUP($C38,'Shughni original list'!$D$2:$M$600, 2, FALSE())</f>
        <v>shgKar1999</v>
      </c>
      <c r="E38" s="9" t="str">
        <f aca="false">VLOOKUP($C38,'Shughni original list'!$D$2:$M$600, 4, FALSE())</f>
        <v>burtow</v>
      </c>
      <c r="F38" s="9"/>
      <c r="G38" s="8" t="str">
        <f aca="false">VLOOKUP($C38,'Shughni original list'!$D$2:$M$600, 7, FALSE())</f>
        <v>квакать</v>
      </c>
      <c r="H38" s="8"/>
      <c r="I38" s="8"/>
      <c r="J38" s="8" t="str">
        <f aca="false">VLOOKUP($C38,'Shughni original list'!$D$2:$M$600, 8, FALSE())</f>
        <v>SA</v>
      </c>
      <c r="K38" s="8"/>
      <c r="L38" s="8" t="str">
        <f aca="false">VLOOKUP($C38,'Siponj Bartangi original list'!$B$2:$S$600, 2, FALSE())</f>
        <v>shgKar1999</v>
      </c>
      <c r="M38" s="8" t="str">
        <f aca="false">VLOOKUP($C38,'Siponj Bartangi original list'!$B$2:$S$600, 3, FALSE())</f>
        <v>burtow</v>
      </c>
      <c r="N38" s="8" t="str">
        <f aca="false">VLOOKUP($C38,'Siponj Bartangi original list'!$B$2:$S$600, 6, FALSE())</f>
        <v>to croak (about frogs)</v>
      </c>
      <c r="O38" s="8" t="str">
        <f aca="false">VLOOKUP($C38,'Siponj Bartangi original list'!$B$2:$S$600, 4, FALSE())</f>
        <v>Sarkori</v>
      </c>
      <c r="P38" s="9" t="str">
        <f aca="false">VLOOKUP($C38,'Siponj Bartangi original list'!$B$2:$S$600, 5, FALSE())</f>
        <v>bur bur čīgōw</v>
      </c>
      <c r="Q38" s="8" t="str">
        <f aca="false">VLOOKUP($C38,'Siponj Bartangi original list'!$B$2:$S$600, 8, FALSE())</f>
        <v>to croak (about frogs)</v>
      </c>
      <c r="R38" s="8" t="str">
        <f aca="false">VLOOKUP($C38,'Siponj Bartangi original list'!$B$2:$S$600, 10, FALSE())</f>
        <v>In spring the frogs croaked.</v>
      </c>
      <c r="S38" s="8" t="str">
        <f aca="false">VLOOKUP($C38,'Siponj Bartangi original list'!$B$2:$S$600, 13, FALSE())</f>
        <v>only as complex verb</v>
      </c>
      <c r="T38" s="8" t="str">
        <f aca="false">VLOOKUP($C38,'Siponj Bartangi original list'!$B$2:$S$600, 14, FALSE())</f>
        <v>only as complex verb</v>
      </c>
      <c r="U38" s="8" t="n">
        <f aca="false">VLOOKUP($C38,'Siponj Bartangi original list'!$B$2:$S$600, 15, FALSE())</f>
        <v>0</v>
      </c>
      <c r="V38" s="8" t="str">
        <f aca="false">VLOOKUP($C38,'Basid Bartangi original list'!$B$2:$O$600, 2, FALSE())</f>
        <v>shgKar1999</v>
      </c>
      <c r="W38" s="8" t="str">
        <f aca="false">VLOOKUP($C38,'Basid Bartangi original list'!$B$2:$O$600, 4, FALSE())</f>
        <v>Anoyatsho</v>
      </c>
      <c r="X38" s="8" t="str">
        <f aca="false">VLOOKUP($C38,'Basid Bartangi original list'!$B$2:$O$600, 5, FALSE())</f>
        <v>no (alive) cognate</v>
      </c>
      <c r="Y38" s="8" t="str">
        <f aca="false">VLOOKUP($C38,'Basid Bartangi original list'!$B$2:$O$600, 6, FALSE())</f>
        <v>квакать</v>
      </c>
      <c r="Z38" s="8"/>
      <c r="AA38" s="8" t="str">
        <f aca="false">VLOOKUP($C38,'Basid Bartangi original list'!$B$2:$O$600, 9, FALSE())</f>
        <v>no (alive) cognate</v>
      </c>
      <c r="AB38" s="8" t="str">
        <f aca="false">VLOOKUP($C38,'Rushani original list'!$C$2:$M$596, 2, FALSE())</f>
        <v>shgKar1999</v>
      </c>
      <c r="AC38" s="8" t="str">
        <f aca="false">VLOOKUP($C38,'Rushani original list'!$C$2:$M$596, 5, FALSE())</f>
        <v>Rukniya, Guldasta, Mehrangez, Okimsho, Sarafruz</v>
      </c>
      <c r="AD38" s="8" t="str">
        <f aca="false">VLOOKUP($C38,'Rushani original list'!$C$2:$M$596, 6, FALSE())</f>
        <v>no (alive) cognate</v>
      </c>
      <c r="AE38" s="8" t="str">
        <f aca="false">VLOOKUP($C38,'Rushani original list'!$C$2:$M$596, 7, FALSE())</f>
        <v>квакать</v>
      </c>
      <c r="AF38" s="8"/>
      <c r="AG38" s="8" t="str">
        <f aca="false">VLOOKUP($C38,'Rushani original list'!$C$2:$M$596, 9, FALSE())</f>
        <v>no (alive) cognate</v>
      </c>
      <c r="AH38" s="8" t="str">
        <f aca="false">VLOOKUP($C38,'Rushani original list'!$C$2:$M$596, 10, FALSE())</f>
        <v>no (alive) cognate</v>
      </c>
      <c r="AI38" s="8" t="str">
        <f aca="false">CONCATENATE(J38,S38,AG38)</f>
        <v>SAonly as complex verbno (alive) cognate</v>
      </c>
      <c r="AJ38" s="8" t="str">
        <f aca="false">IFERROR(__xludf.dummyfunction("IF(REGEXMATCH(AH38, ""var""), ""var"", IF(REGEXMATCH(AH38, ""SA""), IF(REGEXMATCH(AH38, ""SP""), ""var"", ""SA""), IF(REGEXMATCH(AH38, ""SP""), ""SP"", ""no data/obs"")))"),"SA")</f>
        <v>SA</v>
      </c>
      <c r="AK38" s="8" t="str">
        <f aca="false">CONCATENATE(T38,AA38,AH38)</f>
        <v>only as complex verbno (alive) cognateno (alive) cognate</v>
      </c>
      <c r="AL38" s="8" t="str">
        <f aca="false">IFERROR(__xludf.dummyfunction("IF(REGEXMATCH(AJ38, ""var""), ""var"", IF(REGEXMATCH(AJ38, ""SA""), IF(REGEXMATCH(AJ38, ""SP""), ""var"", ""SA""), IF(REGEXMATCH(AJ38, ""SP""), ""SP"", ""no data/obs"")))"),"no data/obs")</f>
        <v>no data/obs</v>
      </c>
      <c r="AM38" s="8" t="str">
        <f aca="false">CONCATENATE(AJ38,AL38)</f>
        <v>SAno data/obs</v>
      </c>
      <c r="AN38" s="8" t="str">
        <f aca="false">IFERROR(__xludf.dummyfunction("IF(REGEXMATCH(AL38, ""var""), ""var"", IF(REGEXMATCH(AL38, ""SA""), IF(REGEXMATCH(AL38, ""SP""), ""var"", ""SA""), IF(REGEXMATCH(AL38, ""SP""), ""SP"", ""no data/obs"")))"),"SA")</f>
        <v>SA</v>
      </c>
      <c r="AO38" s="8" t="str">
        <f aca="false">CONCATENATE(J38,S38,AA38,AG38)</f>
        <v>SAonly as complex verbno (alive) cognateno (alive) cognate</v>
      </c>
      <c r="AP38" s="8" t="s">
        <v>42</v>
      </c>
      <c r="AQ38" s="8" t="n">
        <v>1</v>
      </c>
      <c r="AR38" s="8"/>
      <c r="AS38" s="8"/>
      <c r="AT38" s="8"/>
    </row>
    <row r="39" customFormat="false" ht="141.85" hidden="false" customHeight="false" outlineLevel="0" collapsed="false">
      <c r="A39" s="1" t="n">
        <v>38</v>
      </c>
      <c r="B39" s="7" t="n">
        <v>35</v>
      </c>
      <c r="C39" s="7" t="n">
        <v>35</v>
      </c>
      <c r="D39" s="8" t="str">
        <f aca="false">VLOOKUP($C39,'Shughni original list'!$D$2:$M$600, 2, FALSE())</f>
        <v>shgKar1999</v>
      </c>
      <c r="E39" s="9" t="str">
        <f aca="false">VLOOKUP($C39,'Shughni original list'!$D$2:$M$600, 4, FALSE())</f>
        <v>burzdow</v>
      </c>
      <c r="F39" s="9"/>
      <c r="G39" s="8" t="str">
        <f aca="false">VLOOKUP($C39,'Shughni original list'!$D$2:$M$600, 7, FALSE())</f>
        <v>shake, tremble;</v>
      </c>
      <c r="H39" s="8"/>
      <c r="I39" s="8"/>
      <c r="J39" s="8" t="str">
        <f aca="false">VLOOKUP($C39,'Shughni original list'!$D$2:$M$600, 8, FALSE())</f>
        <v>SA</v>
      </c>
      <c r="K39" s="8"/>
      <c r="L39" s="8" t="str">
        <f aca="false">VLOOKUP($C39,'Siponj Bartangi original list'!$B$2:$S$600, 2, FALSE())</f>
        <v>shgKar1999</v>
      </c>
      <c r="M39" s="8" t="str">
        <f aca="false">VLOOKUP($C39,'Siponj Bartangi original list'!$B$2:$S$600, 3, FALSE())</f>
        <v>burzdow</v>
      </c>
      <c r="N39" s="8" t="str">
        <f aca="false">VLOOKUP($C39,'Siponj Bartangi original list'!$B$2:$S$600, 6, FALSE())</f>
        <v>to shake, to tremble</v>
      </c>
      <c r="O39" s="8" t="str">
        <f aca="false">VLOOKUP($C39,'Siponj Bartangi original list'!$B$2:$S$600, 4, FALSE())</f>
        <v>Marhabo, Sarkori</v>
      </c>
      <c r="P39" s="9" t="str">
        <f aca="false">VLOOKUP($C39,'Siponj Bartangi original list'!$B$2:$S$600, 5, FALSE())</f>
        <v>burzdōw</v>
      </c>
      <c r="Q39" s="8" t="str">
        <f aca="false">VLOOKUP($C39,'Siponj Bartangi original list'!$B$2:$S$600, 8, FALSE())</f>
        <v>To start working with difficulty, to begin functioning (but still poorly).</v>
      </c>
      <c r="R39" s="8" t="str">
        <f aca="false">VLOOKUP($C39,'Siponj Bartangi original list'!$B$2:$S$600, 10, FALSE())</f>
        <v>My numb fingers started tingling; the person began walking after illness; The TV has gone striped and is working intermittently.</v>
      </c>
      <c r="S39" s="8" t="str">
        <f aca="false">VLOOKUP($C39,'Siponj Bartangi original list'!$B$2:$S$600, 13, FALSE())</f>
        <v>SP</v>
      </c>
      <c r="T39" s="8" t="str">
        <f aca="false">VLOOKUP($C39,'Siponj Bartangi original list'!$B$2:$S$600, 14, FALSE())</f>
        <v>impossible context (inanim S)</v>
      </c>
      <c r="U39" s="8" t="str">
        <f aca="false">VLOOKUP($C39,'Siponj Bartangi original list'!$B$2:$S$600, 15, FALSE())</f>
        <v>inanim</v>
      </c>
      <c r="V39" s="8" t="str">
        <f aca="false">VLOOKUP($C39,'Basid Bartangi original list'!$B$2:$O$600, 2, FALSE())</f>
        <v>shgKar1999</v>
      </c>
      <c r="W39" s="8" t="str">
        <f aca="false">VLOOKUP($C39,'Basid Bartangi original list'!$B$2:$O$600, 4, FALSE())</f>
        <v>Anoyatsho</v>
      </c>
      <c r="X39" s="8" t="str">
        <f aca="false">VLOOKUP($C39,'Basid Bartangi original list'!$B$2:$O$600, 5, FALSE())</f>
        <v>buzdōw</v>
      </c>
      <c r="Y39" s="8" t="str">
        <f aca="false">VLOOKUP($C39,'Basid Bartangi original list'!$B$2:$O$600, 6, FALSE())</f>
        <v>shake, tremble;</v>
      </c>
      <c r="Z39" s="8"/>
      <c r="AA39" s="8" t="str">
        <f aca="false">VLOOKUP($C39,'Basid Bartangi original list'!$B$2:$O$600, 9, FALSE())</f>
        <v>SP</v>
      </c>
      <c r="AB39" s="8" t="str">
        <f aca="false">VLOOKUP($C39,'Rushani original list'!$C$2:$M$596, 2, FALSE())</f>
        <v>shgKar1999</v>
      </c>
      <c r="AC39" s="8" t="str">
        <f aca="false">VLOOKUP($C39,'Rushani original list'!$C$2:$M$596, 5, FALSE())</f>
        <v>Rukniya, Guldasta, Mehrangez</v>
      </c>
      <c r="AD39" s="8" t="str">
        <f aca="false">VLOOKUP($C39,'Rushani original list'!$C$2:$M$596, 6, FALSE())</f>
        <v>burzdōw</v>
      </c>
      <c r="AE39" s="8" t="str">
        <f aca="false">VLOOKUP($C39,'Rushani original list'!$C$2:$M$596, 7, FALSE())</f>
        <v>shake, tremble;</v>
      </c>
      <c r="AF39" s="8"/>
      <c r="AG39" s="8" t="str">
        <f aca="false">VLOOKUP($C39,'Rushani original list'!$C$2:$M$596, 9, FALSE())</f>
        <v>SA</v>
      </c>
      <c r="AH39" s="8" t="str">
        <f aca="false">VLOOKUP($C39,'Rushani original list'!$C$2:$M$596, 10, FALSE())</f>
        <v>bad context (inanim)</v>
      </c>
      <c r="AI39" s="8" t="str">
        <f aca="false">CONCATENATE(J39,S39,AG39)</f>
        <v>SASPSA</v>
      </c>
      <c r="AJ39" s="8" t="str">
        <f aca="false">IFERROR(__xludf.dummyfunction("IF(REGEXMATCH(AH39, ""var""), ""var"", IF(REGEXMATCH(AH39, ""SA""), IF(REGEXMATCH(AH39, ""SP""), ""var"", ""SA""), IF(REGEXMATCH(AH39, ""SP""), ""SP"", ""no data/obs"")))"),"var")</f>
        <v>var</v>
      </c>
      <c r="AK39" s="8" t="str">
        <f aca="false">CONCATENATE(T39,AA39,AH39)</f>
        <v>impossible context (inanim S)SPbad context (inanim)</v>
      </c>
      <c r="AL39" s="8" t="str">
        <f aca="false">IFERROR(__xludf.dummyfunction("IF(REGEXMATCH(AJ39, ""var""), ""var"", IF(REGEXMATCH(AJ39, ""SA""), IF(REGEXMATCH(AJ39, ""SP""), ""var"", ""SA""), IF(REGEXMATCH(AJ39, ""SP""), ""SP"", ""no data/obs"")))"),"SP")</f>
        <v>SP</v>
      </c>
      <c r="AM39" s="8" t="str">
        <f aca="false">CONCATENATE(AJ39,AL39)</f>
        <v>varSP</v>
      </c>
      <c r="AN39" s="8" t="str">
        <f aca="false">IFERROR(__xludf.dummyfunction("IF(REGEXMATCH(AL39, ""var""), ""var"", IF(REGEXMATCH(AL39, ""SA""), IF(REGEXMATCH(AL39, ""SP""), ""var"", ""SA""), IF(REGEXMATCH(AL39, ""SP""), ""SP"", ""no data/obs"")))"),"var")</f>
        <v>var</v>
      </c>
      <c r="AO39" s="8" t="str">
        <f aca="false">CONCATENATE(J39,S39,AA39,AG39)</f>
        <v>SASPSPSA</v>
      </c>
      <c r="AP39" s="8"/>
      <c r="AQ39" s="8" t="n">
        <v>4</v>
      </c>
      <c r="AR39" s="8"/>
      <c r="AS39" s="8"/>
      <c r="AT39" s="8"/>
    </row>
    <row r="40" customFormat="false" ht="63.75" hidden="false" customHeight="false" outlineLevel="0" collapsed="false">
      <c r="A40" s="1" t="n">
        <v>39</v>
      </c>
      <c r="B40" s="7" t="n">
        <v>36</v>
      </c>
      <c r="C40" s="7" t="n">
        <v>36</v>
      </c>
      <c r="D40" s="8" t="str">
        <f aca="false">VLOOKUP($C40,'Shughni original list'!$D$2:$M$600, 2, FALSE())</f>
        <v>shgKar1999</v>
      </c>
      <c r="E40" s="9" t="str">
        <f aca="false">VLOOKUP($C40,'Shughni original list'!$D$2:$M$600, 4, FALSE())</f>
        <v>būwtow, bīwtow</v>
      </c>
      <c r="F40" s="9"/>
      <c r="G40" s="8" t="str">
        <f aca="false">VLOOKUP($C40,'Shughni original list'!$D$2:$M$600, 7, FALSE())</f>
        <v>рыдать, плакать</v>
      </c>
      <c r="H40" s="8"/>
      <c r="I40" s="8"/>
      <c r="J40" s="8" t="str">
        <f aca="false">VLOOKUP($C40,'Shughni original list'!$D$2:$M$600, 8, FALSE())</f>
        <v>SA</v>
      </c>
      <c r="K40" s="8"/>
      <c r="L40" s="8" t="str">
        <f aca="false">VLOOKUP($C40,'Siponj Bartangi original list'!$B$2:$S$600, 2, FALSE())</f>
        <v>shgKar1999</v>
      </c>
      <c r="M40" s="8" t="str">
        <f aca="false">VLOOKUP($C40,'Siponj Bartangi original list'!$B$2:$S$600, 3, FALSE())</f>
        <v>būwtow, bīwtow</v>
      </c>
      <c r="N40" s="8" t="str">
        <f aca="false">VLOOKUP($C40,'Siponj Bartangi original list'!$B$2:$S$600, 6, FALSE())</f>
        <v>to sob, to cry</v>
      </c>
      <c r="O40" s="8" t="str">
        <f aca="false">VLOOKUP($C40,'Siponj Bartangi original list'!$B$2:$S$600, 4, FALSE())</f>
        <v>Marhabo, Sarkori</v>
      </c>
      <c r="P40" s="9" t="str">
        <f aca="false">VLOOKUP($C40,'Siponj Bartangi original list'!$B$2:$S$600, 5, FALSE())</f>
        <v>būwtōw, bīwtōw; būwdōw, bīwdōw</v>
      </c>
      <c r="Q40" s="8" t="str">
        <f aca="false">VLOOKUP($C40,'Siponj Bartangi original list'!$B$2:$S$600, 8, FALSE())</f>
        <v>to cry, to scream</v>
      </c>
      <c r="R40" s="8" t="str">
        <f aca="false">VLOOKUP($C40,'Siponj Bartangi original list'!$B$2:$S$600, 10, FALSE())</f>
        <v>He cried all day yesterday.</v>
      </c>
      <c r="S40" s="8" t="str">
        <f aca="false">VLOOKUP($C40,'Siponj Bartangi original list'!$B$2:$S$600, 13, FALSE())</f>
        <v>SA</v>
      </c>
      <c r="T40" s="8" t="str">
        <f aca="false">VLOOKUP($C40,'Siponj Bartangi original list'!$B$2:$S$600, 14, FALSE())</f>
        <v>SA</v>
      </c>
      <c r="U40" s="8" t="str">
        <f aca="false">VLOOKUP($C40,'Siponj Bartangi original list'!$B$2:$S$600, 15, FALSE())</f>
        <v>anim S</v>
      </c>
      <c r="V40" s="8" t="str">
        <f aca="false">VLOOKUP($C40,'Basid Bartangi original list'!$B$2:$O$600, 2, FALSE())</f>
        <v>shgKar1999</v>
      </c>
      <c r="W40" s="8" t="str">
        <f aca="false">VLOOKUP($C40,'Basid Bartangi original list'!$B$2:$O$600, 4, FALSE())</f>
        <v>Anoyatsho</v>
      </c>
      <c r="X40" s="8" t="str">
        <f aca="false">VLOOKUP($C40,'Basid Bartangi original list'!$B$2:$O$600, 5, FALSE())</f>
        <v>būwdōw, bīwdōw</v>
      </c>
      <c r="Y40" s="8" t="str">
        <f aca="false">VLOOKUP($C40,'Basid Bartangi original list'!$B$2:$O$600, 6, FALSE())</f>
        <v>рыдать, плакать</v>
      </c>
      <c r="Z40" s="8"/>
      <c r="AA40" s="8" t="str">
        <f aca="false">VLOOKUP($C40,'Basid Bartangi original list'!$B$2:$O$600, 9, FALSE())</f>
        <v>SA</v>
      </c>
      <c r="AB40" s="8" t="str">
        <f aca="false">VLOOKUP($C40,'Rushani original list'!$C$2:$M$596, 2, FALSE())</f>
        <v>shgKar1999</v>
      </c>
      <c r="AC40" s="8" t="str">
        <f aca="false">VLOOKUP($C40,'Rushani original list'!$C$2:$M$596, 5, FALSE())</f>
        <v>Rukniya, Guldasta, Mehrangez</v>
      </c>
      <c r="AD40" s="8" t="str">
        <f aca="false">VLOOKUP($C40,'Rushani original list'!$C$2:$M$596, 6, FALSE())</f>
        <v>bīwtōw</v>
      </c>
      <c r="AE40" s="8" t="str">
        <f aca="false">VLOOKUP($C40,'Rushani original list'!$C$2:$M$596, 7, FALSE())</f>
        <v>рыдать, плакать</v>
      </c>
      <c r="AF40" s="8"/>
      <c r="AG40" s="8" t="str">
        <f aca="false">VLOOKUP($C40,'Rushani original list'!$C$2:$M$596, 9, FALSE())</f>
        <v>SA</v>
      </c>
      <c r="AH40" s="8" t="str">
        <f aca="false">VLOOKUP($C40,'Rushani original list'!$C$2:$M$596, 10, FALSE())</f>
        <v>SA</v>
      </c>
      <c r="AI40" s="8" t="str">
        <f aca="false">CONCATENATE(J40,S40,AG40)</f>
        <v>SASASA</v>
      </c>
      <c r="AJ40" s="8" t="str">
        <f aca="false">IFERROR(__xludf.dummyfunction("IF(REGEXMATCH(AH40, ""var""), ""var"", IF(REGEXMATCH(AH40, ""SA""), IF(REGEXMATCH(AH40, ""SP""), ""var"", ""SA""), IF(REGEXMATCH(AH40, ""SP""), ""SP"", ""no data/obs"")))"),"SA")</f>
        <v>SA</v>
      </c>
      <c r="AK40" s="8" t="str">
        <f aca="false">CONCATENATE(T40,AA40,AH40)</f>
        <v>SASASA</v>
      </c>
      <c r="AL40" s="8" t="str">
        <f aca="false">IFERROR(__xludf.dummyfunction("IF(REGEXMATCH(AJ40, ""var""), ""var"", IF(REGEXMATCH(AJ40, ""SA""), IF(REGEXMATCH(AJ40, ""SP""), ""var"", ""SA""), IF(REGEXMATCH(AJ40, ""SP""), ""SP"", ""no data/obs"")))"),"SA")</f>
        <v>SA</v>
      </c>
      <c r="AM40" s="8" t="str">
        <f aca="false">CONCATENATE(AJ40,AL40)</f>
        <v>SASA</v>
      </c>
      <c r="AN40" s="8" t="str">
        <f aca="false">IFERROR(__xludf.dummyfunction("IF(REGEXMATCH(AL40, ""var""), ""var"", IF(REGEXMATCH(AL40, ""SA""), IF(REGEXMATCH(AL40, ""SP""), ""var"", ""SA""), IF(REGEXMATCH(AL40, ""SP""), ""SP"", ""no data/obs"")))"),"SA")</f>
        <v>SA</v>
      </c>
      <c r="AO40" s="8" t="str">
        <f aca="false">CONCATENATE(J40,S40,AA40,AG40)</f>
        <v>SASASASA</v>
      </c>
      <c r="AP40" s="8" t="s">
        <v>42</v>
      </c>
      <c r="AQ40" s="8" t="n">
        <v>4</v>
      </c>
      <c r="AR40" s="8"/>
      <c r="AS40" s="8"/>
      <c r="AT40" s="8"/>
    </row>
    <row r="41" customFormat="false" ht="110.6" hidden="false" customHeight="false" outlineLevel="0" collapsed="false">
      <c r="A41" s="1" t="n">
        <v>40</v>
      </c>
      <c r="B41" s="7" t="n">
        <v>37</v>
      </c>
      <c r="C41" s="7" t="n">
        <v>37</v>
      </c>
      <c r="D41" s="8" t="str">
        <f aca="false">VLOOKUP($C41,'Shughni original list'!$D$2:$M$600, 2, FALSE())</f>
        <v>shgKar1999</v>
      </c>
      <c r="E41" s="9" t="str">
        <f aca="false">VLOOKUP($C41,'Shughni original list'!$D$2:$M$600, 4, FALSE())</f>
        <v>čaftow</v>
      </c>
      <c r="F41" s="9"/>
      <c r="G41" s="8" t="str">
        <f aca="false">VLOOKUP($C41,'Shughni original list'!$D$2:$M$600, 7, FALSE())</f>
        <v>кричать, пищать (о нурке)</v>
      </c>
      <c r="H41" s="8"/>
      <c r="I41" s="8"/>
      <c r="J41" s="8" t="str">
        <f aca="false">VLOOKUP($C41,'Shughni original list'!$D$2:$M$600, 8, FALSE())</f>
        <v>obs</v>
      </c>
      <c r="K41" s="8"/>
      <c r="L41" s="8" t="str">
        <f aca="false">VLOOKUP($C41,'Siponj Bartangi original list'!$B$2:$S$600, 2, FALSE())</f>
        <v>shgKar1999</v>
      </c>
      <c r="M41" s="8" t="str">
        <f aca="false">VLOOKUP($C41,'Siponj Bartangi original list'!$B$2:$S$600, 3, FALSE())</f>
        <v>čaftow</v>
      </c>
      <c r="N41" s="8" t="str">
        <f aca="false">VLOOKUP($C41,'Siponj Bartangi original list'!$B$2:$S$600, 6, FALSE())</f>
        <v>to scream, to squeak (about a mink)</v>
      </c>
      <c r="O41" s="8" t="str">
        <f aca="false">VLOOKUP($C41,'Siponj Bartangi original list'!$B$2:$S$600, 4, FALSE())</f>
        <v>Marhabo, Sarkori</v>
      </c>
      <c r="P41" s="9" t="str">
        <f aca="false">VLOOKUP($C41,'Siponj Bartangi original list'!$B$2:$S$600, 5, FALSE())</f>
        <v>no (alive) cognate</v>
      </c>
      <c r="Q41" s="8" t="str">
        <f aca="false">VLOOKUP($C41,'Siponj Bartangi original list'!$B$2:$S$600, 8, FALSE())</f>
        <v>-</v>
      </c>
      <c r="R41" s="8" t="str">
        <f aca="false">VLOOKUP($C41,'Siponj Bartangi original list'!$B$2:$S$600, 10, FALSE())</f>
        <v>-</v>
      </c>
      <c r="S41" s="8" t="str">
        <f aca="false">VLOOKUP($C41,'Siponj Bartangi original list'!$B$2:$S$600, 13, FALSE())</f>
        <v>no (alive) cognate</v>
      </c>
      <c r="T41" s="8" t="str">
        <f aca="false">VLOOKUP($C41,'Siponj Bartangi original list'!$B$2:$S$600, 14, FALSE())</f>
        <v>no (alive) cognate</v>
      </c>
      <c r="U41" s="8" t="n">
        <f aca="false">VLOOKUP($C41,'Siponj Bartangi original list'!$B$2:$S$600, 15, FALSE())</f>
        <v>0</v>
      </c>
      <c r="V41" s="8" t="str">
        <f aca="false">VLOOKUP($C41,'Basid Bartangi original list'!$B$2:$O$600, 2, FALSE())</f>
        <v>shgKar1999</v>
      </c>
      <c r="W41" s="8" t="str">
        <f aca="false">VLOOKUP($C41,'Basid Bartangi original list'!$B$2:$O$600, 4, FALSE())</f>
        <v>Anoyatsho</v>
      </c>
      <c r="X41" s="8" t="str">
        <f aca="false">VLOOKUP($C41,'Basid Bartangi original list'!$B$2:$O$600, 5, FALSE())</f>
        <v>no (alive) cognate</v>
      </c>
      <c r="Y41" s="8" t="str">
        <f aca="false">VLOOKUP($C41,'Basid Bartangi original list'!$B$2:$O$600, 6, FALSE())</f>
        <v>кричать, пищать (о нурке)</v>
      </c>
      <c r="Z41" s="8"/>
      <c r="AA41" s="8" t="str">
        <f aca="false">VLOOKUP($C41,'Basid Bartangi original list'!$B$2:$O$600, 9, FALSE())</f>
        <v>no (alive) cognate</v>
      </c>
      <c r="AB41" s="8" t="str">
        <f aca="false">VLOOKUP($C41,'Rushani original list'!$C$2:$M$596, 2, FALSE())</f>
        <v>shgKar1999</v>
      </c>
      <c r="AC41" s="8" t="str">
        <f aca="false">VLOOKUP($C41,'Rushani original list'!$C$2:$M$596, 5, FALSE())</f>
        <v>Rukniya, Guldasta, Mehrangez, Okimsho, Sarafruz</v>
      </c>
      <c r="AD41" s="8" t="str">
        <f aca="false">VLOOKUP($C41,'Rushani original list'!$C$2:$M$596, 6, FALSE())</f>
        <v>no (alive) cognate</v>
      </c>
      <c r="AE41" s="8" t="str">
        <f aca="false">VLOOKUP($C41,'Rushani original list'!$C$2:$M$596, 7, FALSE())</f>
        <v>кричать, пищать (о норке)</v>
      </c>
      <c r="AF41" s="8"/>
      <c r="AG41" s="8" t="str">
        <f aca="false">VLOOKUP($C41,'Rushani original list'!$C$2:$M$596, 9, FALSE())</f>
        <v>no (alive) cognate</v>
      </c>
      <c r="AH41" s="8" t="str">
        <f aca="false">VLOOKUP($C41,'Rushani original list'!$C$2:$M$596, 10, FALSE())</f>
        <v>no (alive) cognate</v>
      </c>
      <c r="AI41" s="8" t="str">
        <f aca="false">CONCATENATE(J41,S41,AG41)</f>
        <v>obsno (alive) cognateno (alive) cognate</v>
      </c>
      <c r="AJ41" s="8" t="str">
        <f aca="false">IFERROR(__xludf.dummyfunction("IF(REGEXMATCH(AH41, ""var""), ""var"", IF(REGEXMATCH(AH41, ""SA""), IF(REGEXMATCH(AH41, ""SP""), ""var"", ""SA""), IF(REGEXMATCH(AH41, ""SP""), ""SP"", ""no data/obs"")))"),"no data/obs")</f>
        <v>no data/obs</v>
      </c>
      <c r="AK41" s="8" t="str">
        <f aca="false">CONCATENATE(T41,AA41,AH41)</f>
        <v>no (alive) cognateno (alive) cognateno (alive) cognate</v>
      </c>
      <c r="AL41" s="8" t="str">
        <f aca="false">IFERROR(__xludf.dummyfunction("IF(REGEXMATCH(AJ41, ""var""), ""var"", IF(REGEXMATCH(AJ41, ""SA""), IF(REGEXMATCH(AJ41, ""SP""), ""var"", ""SA""), IF(REGEXMATCH(AJ41, ""SP""), ""SP"", ""no data/obs"")))"),"no data/obs")</f>
        <v>no data/obs</v>
      </c>
      <c r="AM41" s="8" t="str">
        <f aca="false">CONCATENATE(AJ41,AL41)</f>
        <v>no data/obsno data/obs</v>
      </c>
      <c r="AN41" s="8" t="str">
        <f aca="false">IFERROR(__xludf.dummyfunction("IF(REGEXMATCH(AL41, ""var""), ""var"", IF(REGEXMATCH(AL41, ""SA""), IF(REGEXMATCH(AL41, ""SP""), ""var"", ""SA""), IF(REGEXMATCH(AL41, ""SP""), ""SP"", ""no data/obs"")))"),"no data/obs")</f>
        <v>no data/obs</v>
      </c>
      <c r="AO41" s="8" t="str">
        <f aca="false">CONCATENATE(J41,S41,AA41,AG41)</f>
        <v>obsno (alive) cognateno (alive) cognateno (alive) cognate</v>
      </c>
      <c r="AP41" s="8"/>
      <c r="AQ41" s="8" t="n">
        <v>0</v>
      </c>
      <c r="AR41" s="8"/>
      <c r="AS41" s="8"/>
      <c r="AT41" s="8"/>
    </row>
    <row r="42" customFormat="false" ht="79.35" hidden="false" customHeight="false" outlineLevel="0" collapsed="false">
      <c r="A42" s="1" t="n">
        <v>41</v>
      </c>
      <c r="B42" s="7" t="n">
        <v>38</v>
      </c>
      <c r="C42" s="7" t="n">
        <v>38</v>
      </c>
      <c r="D42" s="8" t="str">
        <f aca="false">VLOOKUP($C42,'Shughni original list'!$D$2:$M$600, 2, FALSE())</f>
        <v>shgKar1999</v>
      </c>
      <c r="E42" s="9" t="str">
        <f aca="false">VLOOKUP($C42,'Shughni original list'!$D$2:$M$600, 4, FALSE())</f>
        <v>čaktow, čiktow</v>
      </c>
      <c r="F42" s="9"/>
      <c r="G42" s="8" t="str">
        <f aca="false">VLOOKUP($C42,'Shughni original list'!$D$2:$M$600, 7, FALSE())</f>
        <v>leak</v>
      </c>
      <c r="H42" s="8"/>
      <c r="I42" s="8"/>
      <c r="J42" s="8" t="str">
        <f aca="false">VLOOKUP($C42,'Shughni original list'!$D$2:$M$600, 8, FALSE())</f>
        <v>SA (var)</v>
      </c>
      <c r="K42" s="8"/>
      <c r="L42" s="8" t="str">
        <f aca="false">VLOOKUP($C42,'Siponj Bartangi original list'!$B$2:$S$600, 2, FALSE())</f>
        <v>brtSok1960</v>
      </c>
      <c r="M42" s="8" t="str">
        <f aca="false">VLOOKUP($C42,'Siponj Bartangi original list'!$B$2:$S$600, 3, FALSE())</f>
        <v>čēktōw</v>
      </c>
      <c r="N42" s="8" t="str">
        <f aca="false">VLOOKUP($C42,'Siponj Bartangi original list'!$B$2:$S$600, 6, FALSE())</f>
        <v>to drip, to leak</v>
      </c>
      <c r="O42" s="8" t="str">
        <f aca="false">VLOOKUP($C42,'Siponj Bartangi original list'!$B$2:$S$600, 4, FALSE())</f>
        <v>Marhabo, Sarkori</v>
      </c>
      <c r="P42" s="9" t="str">
        <f aca="false">VLOOKUP($C42,'Siponj Bartangi original list'!$B$2:$S$600, 5, FALSE())</f>
        <v>čēktōw</v>
      </c>
      <c r="Q42" s="8" t="str">
        <f aca="false">VLOOKUP($C42,'Siponj Bartangi original list'!$B$2:$S$600, 8, FALSE())</f>
        <v>to drip, to leak</v>
      </c>
      <c r="R42" s="8" t="str">
        <f aca="false">VLOOKUP($C42,'Siponj Bartangi original list'!$B$2:$S$600, 10, FALSE())</f>
        <v>It was dripping from the roof; the rain was dripping; the attic leaked.</v>
      </c>
      <c r="S42" s="8" t="str">
        <f aca="false">VLOOKUP($C42,'Siponj Bartangi original list'!$B$2:$S$600, 13, FALSE())</f>
        <v>SA</v>
      </c>
      <c r="T42" s="8" t="str">
        <f aca="false">VLOOKUP($C42,'Siponj Bartangi original list'!$B$2:$S$600, 14, FALSE())</f>
        <v>impossible context (inanim S)</v>
      </c>
      <c r="U42" s="8" t="str">
        <f aca="false">VLOOKUP($C42,'Siponj Bartangi original list'!$B$2:$S$600, 15, FALSE())</f>
        <v>inanim S</v>
      </c>
      <c r="V42" s="8" t="str">
        <f aca="false">VLOOKUP($C42,'Basid Bartangi original list'!$B$2:$O$600, 2, FALSE())</f>
        <v>brtSok1960</v>
      </c>
      <c r="W42" s="8" t="str">
        <f aca="false">VLOOKUP($C42,'Basid Bartangi original list'!$B$2:$O$600, 4, FALSE())</f>
        <v>Anoyatsho, Fayzmamad, Asad</v>
      </c>
      <c r="X42" s="8" t="str">
        <f aca="false">VLOOKUP($C42,'Basid Bartangi original list'!$B$2:$O$600, 5, FALSE())</f>
        <v>čēktōw</v>
      </c>
      <c r="Y42" s="8" t="str">
        <f aca="false">VLOOKUP($C42,'Basid Bartangi original list'!$B$2:$O$600, 6, FALSE())</f>
        <v>leak</v>
      </c>
      <c r="Z42" s="8"/>
      <c r="AA42" s="8" t="str">
        <f aca="false">VLOOKUP($C42,'Basid Bartangi original list'!$B$2:$O$600, 9, FALSE())</f>
        <v>var</v>
      </c>
      <c r="AB42" s="8" t="str">
        <f aca="false">VLOOKUP($C42,'Rushani original list'!$C$2:$M$596, 2, FALSE())</f>
        <v>rshSok1959</v>
      </c>
      <c r="AC42" s="8" t="str">
        <f aca="false">VLOOKUP($C42,'Rushani original list'!$C$2:$M$596, 5, FALSE())</f>
        <v>Rukniya, Guldasta, Mehrangez</v>
      </c>
      <c r="AD42" s="8" t="str">
        <f aca="false">VLOOKUP($C42,'Rushani original list'!$C$2:$M$596, 6, FALSE())</f>
        <v>čiktōw</v>
      </c>
      <c r="AE42" s="8" t="str">
        <f aca="false">VLOOKUP($C42,'Rushani original list'!$C$2:$M$596, 7, FALSE())</f>
        <v>капать</v>
      </c>
      <c r="AF42" s="8"/>
      <c r="AG42" s="8" t="str">
        <f aca="false">VLOOKUP($C42,'Rushani original list'!$C$2:$M$596, 9, FALSE())</f>
        <v>var</v>
      </c>
      <c r="AH42" s="8" t="str">
        <f aca="false">VLOOKUP($C42,'Rushani original list'!$C$2:$M$596, 10, FALSE())</f>
        <v>SP</v>
      </c>
      <c r="AI42" s="8" t="str">
        <f aca="false">CONCATENATE(J42,S42,AG42)</f>
        <v>SA (var)SAvar</v>
      </c>
      <c r="AJ42" s="8" t="str">
        <f aca="false">IFERROR(__xludf.dummyfunction("IF(REGEXMATCH(AH42, ""var""), ""var"", IF(REGEXMATCH(AH42, ""SA""), IF(REGEXMATCH(AH42, ""SP""), ""var"", ""SA""), IF(REGEXMATCH(AH42, ""SP""), ""SP"", ""no data/obs"")))"),"var")</f>
        <v>var</v>
      </c>
      <c r="AK42" s="8" t="str">
        <f aca="false">CONCATENATE(T42,AA42,AH42)</f>
        <v>impossible context (inanim S)varSP</v>
      </c>
      <c r="AL42" s="8" t="str">
        <f aca="false">IFERROR(__xludf.dummyfunction("IF(REGEXMATCH(AJ42, ""var""), ""var"", IF(REGEXMATCH(AJ42, ""SA""), IF(REGEXMATCH(AJ42, ""SP""), ""var"", ""SA""), IF(REGEXMATCH(AJ42, ""SP""), ""SP"", ""no data/obs"")))"),"var")</f>
        <v>var</v>
      </c>
      <c r="AM42" s="8" t="str">
        <f aca="false">CONCATENATE(AJ42,AL42)</f>
        <v>varvar</v>
      </c>
      <c r="AN42" s="8" t="str">
        <f aca="false">IFERROR(__xludf.dummyfunction("IF(REGEXMATCH(AL42, ""var""), ""var"", IF(REGEXMATCH(AL42, ""SA""), IF(REGEXMATCH(AL42, ""SP""), ""var"", ""SA""), IF(REGEXMATCH(AL42, ""SP""), ""SP"", ""no data/obs"")))"),"var")</f>
        <v>var</v>
      </c>
      <c r="AO42" s="8" t="str">
        <f aca="false">CONCATENATE(J42,S42,AA42,AG42)</f>
        <v>SA (var)SAvarvar</v>
      </c>
      <c r="AP42" s="8"/>
      <c r="AQ42" s="8" t="n">
        <v>4</v>
      </c>
      <c r="AR42" s="8"/>
      <c r="AS42" s="8"/>
      <c r="AT42" s="8"/>
    </row>
    <row r="43" customFormat="false" ht="157.5" hidden="false" customHeight="false" outlineLevel="0" collapsed="false">
      <c r="A43" s="1" t="n">
        <v>42</v>
      </c>
      <c r="B43" s="7" t="n">
        <v>39</v>
      </c>
      <c r="C43" s="7" t="n">
        <v>39</v>
      </c>
      <c r="D43" s="8" t="str">
        <f aca="false">VLOOKUP($C43,'Shughni original list'!$D$2:$M$600, 2, FALSE())</f>
        <v>shgKar1999</v>
      </c>
      <c r="E43" s="9" t="str">
        <f aca="false">VLOOKUP($C43,'Shughni original list'!$D$2:$M$600, 4, FALSE())</f>
        <v>čaltow</v>
      </c>
      <c r="F43" s="9"/>
      <c r="G43" s="8" t="str">
        <f aca="false">VLOOKUP($C43,'Shughni original list'!$D$2:$M$600, 7, FALSE())</f>
        <v>нравиться, приходиться по вкусу, по нраву (только в отрицательной форме)</v>
      </c>
      <c r="H43" s="8"/>
      <c r="I43" s="8"/>
      <c r="J43" s="8" t="str">
        <f aca="false">VLOOKUP($C43,'Shughni original list'!$D$2:$M$600, 8, FALSE())</f>
        <v>SA</v>
      </c>
      <c r="K43" s="8"/>
      <c r="L43" s="8" t="str">
        <f aca="false">VLOOKUP($C43,'Siponj Bartangi original list'!$B$2:$S$600, 2, FALSE())</f>
        <v>shgKar1999</v>
      </c>
      <c r="M43" s="8" t="str">
        <f aca="false">VLOOKUP($C43,'Siponj Bartangi original list'!$B$2:$S$600, 3, FALSE())</f>
        <v>čaltow, čultow</v>
      </c>
      <c r="N43" s="8" t="str">
        <f aca="false">VLOOKUP($C43,'Siponj Bartangi original list'!$B$2:$S$600, 6, FALSE())</f>
        <v>to murmur, to bubble, to gurgle</v>
      </c>
      <c r="O43" s="8" t="str">
        <f aca="false">VLOOKUP($C43,'Siponj Bartangi original list'!$B$2:$S$600, 4, FALSE())</f>
        <v>Marhabo, Sarkori</v>
      </c>
      <c r="P43" s="9" t="str">
        <f aca="false">VLOOKUP($C43,'Siponj Bartangi original list'!$B$2:$S$600, 5, FALSE())</f>
        <v>čultōw, čaldōw</v>
      </c>
      <c r="Q43" s="8" t="str">
        <f aca="false">VLOOKUP($C43,'Siponj Bartangi original list'!$B$2:$S$600, 8, FALSE())</f>
        <v>to babble, to gurgle, to bubble</v>
      </c>
      <c r="R43" s="8" t="str">
        <f aca="false">VLOOKUP($C43,'Siponj Bartangi original list'!$B$2:$S$600, 10, FALSE())</f>
        <v>In spring the water babbles.</v>
      </c>
      <c r="S43" s="8" t="str">
        <f aca="false">VLOOKUP($C43,'Siponj Bartangi original list'!$B$2:$S$600, 13, FALSE())</f>
        <v>var</v>
      </c>
      <c r="T43" s="8" t="str">
        <f aca="false">VLOOKUP($C43,'Siponj Bartangi original list'!$B$2:$S$600, 14, FALSE())</f>
        <v>impossible context (inanim S)</v>
      </c>
      <c r="U43" s="10" t="str">
        <f aca="false">VLOOKUP($C43,'Siponj Bartangi original list'!$B$2:$S$600, 15, FALSE())</f>
        <v>inanim S</v>
      </c>
      <c r="V43" s="8" t="str">
        <f aca="false">VLOOKUP($C43,'Basid Bartangi original list'!$B$2:$O$600, 2, FALSE())</f>
        <v>shgKar1999</v>
      </c>
      <c r="W43" s="8" t="str">
        <f aca="false">VLOOKUP($C43,'Basid Bartangi original list'!$B$2:$O$600, 4, FALSE())</f>
        <v>Anoyatsho, Jonali</v>
      </c>
      <c r="X43" s="8" t="str">
        <f aca="false">VLOOKUP($C43,'Basid Bartangi original list'!$B$2:$O$600, 5, FALSE())</f>
        <v>čaldōw</v>
      </c>
      <c r="Y43" s="8" t="str">
        <f aca="false">VLOOKUP($C43,'Basid Bartangi original list'!$B$2:$O$600, 6, FALSE())</f>
        <v>журчать, бурлить, булькать</v>
      </c>
      <c r="Z43" s="8"/>
      <c r="AA43" s="8" t="str">
        <f aca="false">VLOOKUP($C43,'Basid Bartangi original list'!$B$2:$O$600, 9, FALSE())</f>
        <v>bad context (inanim, sg)</v>
      </c>
      <c r="AB43" s="8" t="str">
        <f aca="false">VLOOKUP($C43,'Rushani original list'!$C$2:$M$596, 2, FALSE())</f>
        <v>shgKar1999</v>
      </c>
      <c r="AC43" s="8" t="str">
        <f aca="false">VLOOKUP($C43,'Rushani original list'!$C$2:$M$596, 5, FALSE())</f>
        <v>Okimsho, Sarafruz</v>
      </c>
      <c r="AD43" s="8" t="str">
        <f aca="false">VLOOKUP($C43,'Rushani original list'!$C$2:$M$596, 6, FALSE())</f>
        <v>čaltōw</v>
      </c>
      <c r="AE43" s="8" t="str">
        <f aca="false">VLOOKUP($C43,'Rushani original list'!$C$2:$M$596, 7, FALSE())</f>
        <v>журчать, бурлить, булькать</v>
      </c>
      <c r="AF43" s="8"/>
      <c r="AG43" s="8" t="str">
        <f aca="false">VLOOKUP($C43,'Rushani original list'!$C$2:$M$596, 9, FALSE())</f>
        <v>SA</v>
      </c>
      <c r="AH43" s="8" t="str">
        <f aca="false">VLOOKUP($C43,'Rushani original list'!$C$2:$M$596, 10, FALSE())</f>
        <v>bad context (inanim, 3sg)</v>
      </c>
      <c r="AI43" s="8" t="str">
        <f aca="false">CONCATENATE(J43,S43,AG43)</f>
        <v>SAvarSA</v>
      </c>
      <c r="AJ43" s="8" t="str">
        <f aca="false">IFERROR(__xludf.dummyfunction("IF(REGEXMATCH(AH43, ""var""), ""var"", IF(REGEXMATCH(AH43, ""SA""), IF(REGEXMATCH(AH43, ""SP""), ""var"", ""SA""), IF(REGEXMATCH(AH43, ""SP""), ""SP"", ""no data/obs"")))"),"var")</f>
        <v>var</v>
      </c>
      <c r="AK43" s="8" t="str">
        <f aca="false">CONCATENATE(T43,AA43,AH43)</f>
        <v>impossible context (inanim S)bad context (inanim, sg)bad context (inanim, 3sg)</v>
      </c>
      <c r="AL43" s="8" t="str">
        <f aca="false">IFERROR(__xludf.dummyfunction("IF(REGEXMATCH(AJ43, ""var""), ""var"", IF(REGEXMATCH(AJ43, ""SA""), IF(REGEXMATCH(AJ43, ""SP""), ""var"", ""SA""), IF(REGEXMATCH(AJ43, ""SP""), ""SP"", ""no data/obs"")))"),"no data/obs")</f>
        <v>no data/obs</v>
      </c>
      <c r="AM43" s="8" t="str">
        <f aca="false">CONCATENATE(AJ43,AL43)</f>
        <v>varno data/obs</v>
      </c>
      <c r="AN43" s="8" t="str">
        <f aca="false">IFERROR(__xludf.dummyfunction("IF(REGEXMATCH(AL43, ""var""), ""var"", IF(REGEXMATCH(AL43, ""SA""), IF(REGEXMATCH(AL43, ""SP""), ""var"", ""SA""), IF(REGEXMATCH(AL43, ""SP""), ""SP"", ""no data/obs"")))"),"var")</f>
        <v>var</v>
      </c>
      <c r="AO43" s="8" t="str">
        <f aca="false">CONCATENATE(J43,S43,AA43,AG43)</f>
        <v>SAvarbad context (inanim, sg)SA</v>
      </c>
      <c r="AP43" s="8"/>
      <c r="AQ43" s="8" t="n">
        <v>4</v>
      </c>
      <c r="AR43" s="8"/>
      <c r="AS43" s="8"/>
      <c r="AT43" s="8"/>
    </row>
    <row r="44" customFormat="false" ht="173.1" hidden="false" customHeight="false" outlineLevel="0" collapsed="false">
      <c r="A44" s="1" t="n">
        <v>43</v>
      </c>
      <c r="B44" s="7" t="n">
        <v>40</v>
      </c>
      <c r="C44" s="7" t="n">
        <v>40</v>
      </c>
      <c r="D44" s="8" t="str">
        <f aca="false">VLOOKUP($C44,'Shughni original list'!$D$2:$M$600, 2, FALSE())</f>
        <v>shgKar1999</v>
      </c>
      <c r="E44" s="9" t="str">
        <f aca="false">VLOOKUP($C44,'Shughni original list'!$D$2:$M$600, 4, FALSE())</f>
        <v>čaltow, čultow</v>
      </c>
      <c r="F44" s="9"/>
      <c r="G44" s="8" t="str">
        <f aca="false">VLOOKUP($C44,'Shughni original list'!$D$2:$M$600, 7, FALSE())</f>
        <v>журчать, бурлить, булькать</v>
      </c>
      <c r="H44" s="8"/>
      <c r="I44" s="8"/>
      <c r="J44" s="8" t="str">
        <f aca="false">VLOOKUP($C44,'Shughni original list'!$D$2:$M$600, 8, FALSE())</f>
        <v>SA</v>
      </c>
      <c r="K44" s="8"/>
      <c r="L44" s="8" t="str">
        <f aca="false">VLOOKUP($C44,'Siponj Bartangi original list'!$B$2:$S$600, 2, FALSE())</f>
        <v>shgKar1999</v>
      </c>
      <c r="M44" s="8" t="str">
        <f aca="false">VLOOKUP($C44,'Siponj Bartangi original list'!$B$2:$S$600, 3, FALSE())</f>
        <v>čaltow</v>
      </c>
      <c r="N44" s="8" t="str">
        <f aca="false">VLOOKUP($C44,'Siponj Bartangi original list'!$B$2:$S$600, 6, FALSE())</f>
        <v>to like, to appeal (only in negative form)</v>
      </c>
      <c r="O44" s="8" t="str">
        <f aca="false">VLOOKUP($C44,'Siponj Bartangi original list'!$B$2:$S$600, 4, FALSE())</f>
        <v>Marhabo</v>
      </c>
      <c r="P44" s="9" t="str">
        <f aca="false">VLOOKUP($C44,'Siponj Bartangi original list'!$B$2:$S$600, 5, FALSE())</f>
        <v>čaltōw</v>
      </c>
      <c r="Q44" s="8" t="str">
        <f aca="false">VLOOKUP($C44,'Siponj Bartangi original list'!$B$2:$S$600, 8, FALSE())</f>
        <v>not to care, doesn’t matter (only in negative form)</v>
      </c>
      <c r="R44" s="8" t="str">
        <f aca="false">VLOOKUP($C44,'Siponj Bartangi original list'!$B$2:$S$600, 10, FALSE())</f>
        <v>I don’t care.</v>
      </c>
      <c r="S44" s="8" t="str">
        <f aca="false">VLOOKUP($C44,'Siponj Bartangi original list'!$B$2:$S$600, 13, FALSE())</f>
        <v>bad context (only present tense, impers)</v>
      </c>
      <c r="T44" s="8" t="str">
        <f aca="false">VLOOKUP($C44,'Siponj Bartangi original list'!$B$2:$S$600, 14, FALSE())</f>
        <v>bad context (only present tense, impers)</v>
      </c>
      <c r="U44" s="8" t="n">
        <f aca="false">VLOOKUP($C44,'Siponj Bartangi original list'!$B$2:$S$600, 15, FALSE())</f>
        <v>0</v>
      </c>
      <c r="V44" s="8" t="str">
        <f aca="false">VLOOKUP($C44,'Basid Bartangi original list'!$B$2:$O$600, 2, FALSE())</f>
        <v>shgKar1999</v>
      </c>
      <c r="W44" s="8" t="str">
        <f aca="false">VLOOKUP($C44,'Basid Bartangi original list'!$B$2:$O$600, 4, FALSE())</f>
        <v>Anoyatsho, Jonali</v>
      </c>
      <c r="X44" s="8" t="str">
        <f aca="false">VLOOKUP($C44,'Basid Bartangi original list'!$B$2:$O$600, 5, FALSE())</f>
        <v>čaldōw</v>
      </c>
      <c r="Y44" s="8" t="str">
        <f aca="false">VLOOKUP($C44,'Basid Bartangi original list'!$B$2:$O$600, 6, FALSE())</f>
        <v>нравиться, приходиться по вкусу, по нраву (только в отрицательной форме)</v>
      </c>
      <c r="Z44" s="8"/>
      <c r="AA44" s="8" t="str">
        <f aca="false">VLOOKUP($C44,'Basid Bartangi original list'!$B$2:$O$600, 9, FALSE())</f>
        <v>bad context (S is marked with dat)</v>
      </c>
      <c r="AB44" s="8" t="str">
        <f aca="false">VLOOKUP($C44,'Rushani original list'!$C$2:$M$596, 2, FALSE())</f>
        <v>shgKar1999</v>
      </c>
      <c r="AC44" s="8" t="str">
        <f aca="false">VLOOKUP($C44,'Rushani original list'!$C$2:$M$596, 5, FALSE())</f>
        <v>Rukniya, Guldasta, Mehrangez, Okimsho, Sarafruz</v>
      </c>
      <c r="AD44" s="8" t="str">
        <f aca="false">VLOOKUP($C44,'Rushani original list'!$C$2:$M$596, 6, FALSE())</f>
        <v>no (alive) cognate</v>
      </c>
      <c r="AE44" s="8" t="str">
        <f aca="false">VLOOKUP($C44,'Rushani original list'!$C$2:$M$596, 7, FALSE())</f>
        <v>нравиться, приходиться по вкусу, по нраву (только в отрицательной форме)</v>
      </c>
      <c r="AF44" s="8"/>
      <c r="AG44" s="8" t="str">
        <f aca="false">VLOOKUP($C44,'Rushani original list'!$C$2:$M$596, 9, FALSE())</f>
        <v>no (alive) cognate</v>
      </c>
      <c r="AH44" s="8" t="str">
        <f aca="false">VLOOKUP($C44,'Rushani original list'!$C$2:$M$596, 10, FALSE())</f>
        <v>no (alive) cognate</v>
      </c>
      <c r="AI44" s="8" t="str">
        <f aca="false">CONCATENATE(J44,S44,AG44)</f>
        <v>SAbad context (only present tense, impers)no (alive) cognate</v>
      </c>
      <c r="AJ44" s="8" t="str">
        <f aca="false">IFERROR(__xludf.dummyfunction("IF(REGEXMATCH(AH44, ""var""), ""var"", IF(REGEXMATCH(AH44, ""SA""), IF(REGEXMATCH(AH44, ""SP""), ""var"", ""SA""), IF(REGEXMATCH(AH44, ""SP""), ""SP"", ""no data/obs"")))"),"SA")</f>
        <v>SA</v>
      </c>
      <c r="AK44" s="8" t="str">
        <f aca="false">CONCATENATE(T44,AA44,AH44)</f>
        <v>bad context (only present tense, impers)bad context (S is marked with dat)no (alive) cognate</v>
      </c>
      <c r="AL44" s="8" t="str">
        <f aca="false">IFERROR(__xludf.dummyfunction("IF(REGEXMATCH(AJ44, ""var""), ""var"", IF(REGEXMATCH(AJ44, ""SA""), IF(REGEXMATCH(AJ44, ""SP""), ""var"", ""SA""), IF(REGEXMATCH(AJ44, ""SP""), ""SP"", ""no data/obs"")))"),"no data/obs")</f>
        <v>no data/obs</v>
      </c>
      <c r="AM44" s="8" t="str">
        <f aca="false">CONCATENATE(AJ44,AL44)</f>
        <v>SAno data/obs</v>
      </c>
      <c r="AN44" s="8" t="str">
        <f aca="false">IFERROR(__xludf.dummyfunction("IF(REGEXMATCH(AL44, ""var""), ""var"", IF(REGEXMATCH(AL44, ""SA""), IF(REGEXMATCH(AL44, ""SP""), ""var"", ""SA""), IF(REGEXMATCH(AL44, ""SP""), ""SP"", ""no data/obs"")))"),"SA")</f>
        <v>SA</v>
      </c>
      <c r="AO44" s="8" t="str">
        <f aca="false">CONCATENATE(J44,S44,AA44,AG44)</f>
        <v>SAbad context (only present tense, impers)bad context (S is marked with dat)no (alive) cognate</v>
      </c>
      <c r="AP44" s="8" t="s">
        <v>42</v>
      </c>
      <c r="AQ44" s="8" t="n">
        <v>1</v>
      </c>
      <c r="AR44" s="8"/>
      <c r="AS44" s="8"/>
      <c r="AT44" s="8"/>
    </row>
    <row r="45" customFormat="false" ht="79.35" hidden="false" customHeight="false" outlineLevel="0" collapsed="false">
      <c r="A45" s="1" t="n">
        <v>44</v>
      </c>
      <c r="B45" s="7" t="n">
        <v>41</v>
      </c>
      <c r="C45" s="7" t="n">
        <v>41</v>
      </c>
      <c r="D45" s="8" t="str">
        <f aca="false">VLOOKUP($C45,'Shughni original list'!$D$2:$M$600, 2, FALSE())</f>
        <v>shgKar1999</v>
      </c>
      <c r="E45" s="9" t="str">
        <f aca="false">VLOOKUP($C45,'Shughni original list'!$D$2:$M$600, 4, FALSE())</f>
        <v>čaptow, čoptow</v>
      </c>
      <c r="F45" s="9"/>
      <c r="G45" s="8" t="str">
        <f aca="false">VLOOKUP($C45,'Shughni original list'!$D$2:$M$600, 7, FALSE())</f>
        <v>slurp, smack;</v>
      </c>
      <c r="H45" s="8"/>
      <c r="I45" s="8"/>
      <c r="J45" s="8" t="str">
        <f aca="false">VLOOKUP($C45,'Shughni original list'!$D$2:$M$600, 8, FALSE())</f>
        <v>SA</v>
      </c>
      <c r="K45" s="8"/>
      <c r="L45" s="8" t="str">
        <f aca="false">VLOOKUP($C45,'Siponj Bartangi original list'!$B$2:$S$600, 2, FALSE())</f>
        <v>brtZar1937</v>
      </c>
      <c r="M45" s="8" t="str">
        <f aca="false">VLOOKUP($C45,'Siponj Bartangi original list'!$B$2:$S$600, 3, FALSE())</f>
        <v>čaptōw</v>
      </c>
      <c r="N45" s="8" t="str">
        <f aca="false">VLOOKUP($C45,'Siponj Bartangi original list'!$B$2:$S$600, 6, FALSE())</f>
        <v>to splosh in the mud; to slurp while eating</v>
      </c>
      <c r="O45" s="8" t="str">
        <f aca="false">VLOOKUP($C45,'Siponj Bartangi original list'!$B$2:$S$600, 4, FALSE())</f>
        <v>Marhabo, Sarkori</v>
      </c>
      <c r="P45" s="9" t="str">
        <f aca="false">VLOOKUP($C45,'Siponj Bartangi original list'!$B$2:$S$600, 5, FALSE())</f>
        <v>čaptōw</v>
      </c>
      <c r="Q45" s="8" t="str">
        <f aca="false">VLOOKUP($C45,'Siponj Bartangi original list'!$B$2:$S$600, 8, FALSE())</f>
        <v>to smack</v>
      </c>
      <c r="R45" s="8" t="str">
        <f aca="false">VLOOKUP($C45,'Siponj Bartangi original list'!$B$2:$S$600, 10, FALSE())</f>
        <v>She ate and slurped</v>
      </c>
      <c r="S45" s="8" t="str">
        <f aca="false">VLOOKUP($C45,'Siponj Bartangi original list'!$B$2:$S$600, 13, FALSE())</f>
        <v>SA</v>
      </c>
      <c r="T45" s="8" t="str">
        <f aca="false">VLOOKUP($C45,'Siponj Bartangi original list'!$B$2:$S$600, 14, FALSE())</f>
        <v>SA</v>
      </c>
      <c r="U45" s="8" t="str">
        <f aca="false">VLOOKUP($C45,'Siponj Bartangi original list'!$B$2:$S$600, 15, FALSE())</f>
        <v>anim</v>
      </c>
      <c r="V45" s="8" t="str">
        <f aca="false">VLOOKUP($C45,'Basid Bartangi original list'!$B$2:$O$600, 2, FALSE())</f>
        <v>brtZar1937</v>
      </c>
      <c r="W45" s="8" t="str">
        <f aca="false">VLOOKUP($C45,'Basid Bartangi original list'!$B$2:$O$600, 4, FALSE())</f>
        <v>Anoyatsho, Fayzmamad, Asad</v>
      </c>
      <c r="X45" s="8" t="str">
        <f aca="false">VLOOKUP($C45,'Basid Bartangi original list'!$B$2:$O$600, 5, FALSE())</f>
        <v>čaptōw</v>
      </c>
      <c r="Y45" s="8" t="str">
        <f aca="false">VLOOKUP($C45,'Basid Bartangi original list'!$B$2:$O$600, 6, FALSE())</f>
        <v>slurp, smack;</v>
      </c>
      <c r="Z45" s="8"/>
      <c r="AA45" s="8" t="str">
        <f aca="false">VLOOKUP($C45,'Basid Bartangi original list'!$B$2:$O$600, 9, FALSE())</f>
        <v>obs</v>
      </c>
      <c r="AB45" s="8" t="str">
        <f aca="false">VLOOKUP($C45,'Rushani original list'!$C$2:$M$596, 2, FALSE())</f>
        <v>shgKar1999</v>
      </c>
      <c r="AC45" s="8" t="str">
        <f aca="false">VLOOKUP($C45,'Rushani original list'!$C$2:$M$596, 5, FALSE())</f>
        <v>Rukniya, Mehrangez</v>
      </c>
      <c r="AD45" s="8" t="str">
        <f aca="false">VLOOKUP($C45,'Rushani original list'!$C$2:$M$596, 6, FALSE())</f>
        <v>čaptōw</v>
      </c>
      <c r="AE45" s="8" t="str">
        <f aca="false">VLOOKUP($C45,'Rushani original list'!$C$2:$M$596, 7, FALSE())</f>
        <v>чавкать, хлюпать по грязи</v>
      </c>
      <c r="AF45" s="8"/>
      <c r="AG45" s="8" t="str">
        <f aca="false">VLOOKUP($C45,'Rushani original list'!$C$2:$M$596, 9, FALSE())</f>
        <v>SA</v>
      </c>
      <c r="AH45" s="8" t="str">
        <f aca="false">VLOOKUP($C45,'Rushani original list'!$C$2:$M$596, 10, FALSE())</f>
        <v>SA</v>
      </c>
      <c r="AI45" s="8" t="str">
        <f aca="false">CONCATENATE(J45,S45,AG45)</f>
        <v>SASASA</v>
      </c>
      <c r="AJ45" s="8" t="str">
        <f aca="false">IFERROR(__xludf.dummyfunction("IF(REGEXMATCH(AH45, ""var""), ""var"", IF(REGEXMATCH(AH45, ""SA""), IF(REGEXMATCH(AH45, ""SP""), ""var"", ""SA""), IF(REGEXMATCH(AH45, ""SP""), ""SP"", ""no data/obs"")))"),"SA")</f>
        <v>SA</v>
      </c>
      <c r="AK45" s="8" t="str">
        <f aca="false">CONCATENATE(T45,AA45,AH45)</f>
        <v>SAobsSA</v>
      </c>
      <c r="AL45" s="8" t="str">
        <f aca="false">IFERROR(__xludf.dummyfunction("IF(REGEXMATCH(AJ45, ""var""), ""var"", IF(REGEXMATCH(AJ45, ""SA""), IF(REGEXMATCH(AJ45, ""SP""), ""var"", ""SA""), IF(REGEXMATCH(AJ45, ""SP""), ""SP"", ""no data/obs"")))"),"SA")</f>
        <v>SA</v>
      </c>
      <c r="AM45" s="8" t="str">
        <f aca="false">CONCATENATE(AJ45,AL45)</f>
        <v>SASA</v>
      </c>
      <c r="AN45" s="8" t="str">
        <f aca="false">IFERROR(__xludf.dummyfunction("IF(REGEXMATCH(AL45, ""var""), ""var"", IF(REGEXMATCH(AL45, ""SA""), IF(REGEXMATCH(AL45, ""SP""), ""var"", ""SA""), IF(REGEXMATCH(AL45, ""SP""), ""SP"", ""no data/obs"")))"),"SA")</f>
        <v>SA</v>
      </c>
      <c r="AO45" s="8" t="str">
        <f aca="false">CONCATENATE(J45,S45,AA45,AG45)</f>
        <v>SASAobsSA</v>
      </c>
      <c r="AP45" s="8" t="s">
        <v>42</v>
      </c>
      <c r="AQ45" s="8" t="n">
        <v>3</v>
      </c>
      <c r="AR45" s="8"/>
      <c r="AS45" s="8"/>
      <c r="AT45" s="8"/>
    </row>
    <row r="46" customFormat="false" ht="110.6" hidden="false" customHeight="false" outlineLevel="0" collapsed="false">
      <c r="A46" s="1" t="n">
        <v>45</v>
      </c>
      <c r="B46" s="7" t="n">
        <v>42</v>
      </c>
      <c r="C46" s="7" t="n">
        <v>42</v>
      </c>
      <c r="D46" s="8" t="str">
        <f aca="false">VLOOKUP($C46,'Shughni original list'!$D$2:$M$600, 2, FALSE())</f>
        <v>shgKar1999</v>
      </c>
      <c r="E46" s="9" t="str">
        <f aca="false">VLOOKUP($C46,'Shughni original list'!$D$2:$M$600, 4, FALSE())</f>
        <v>čaqtow</v>
      </c>
      <c r="F46" s="9"/>
      <c r="G46" s="8" t="str">
        <f aca="false">VLOOKUP($C46,'Shughni original list'!$D$2:$M$600, 7, FALSE())</f>
        <v>кричать, свистеть (о сурке)</v>
      </c>
      <c r="H46" s="8"/>
      <c r="I46" s="8"/>
      <c r="J46" s="8" t="str">
        <f aca="false">VLOOKUP($C46,'Shughni original list'!$D$2:$M$600, 8, FALSE())</f>
        <v>obs</v>
      </c>
      <c r="K46" s="8"/>
      <c r="L46" s="8" t="str">
        <f aca="false">VLOOKUP($C46,'Siponj Bartangi original list'!$B$2:$S$600, 2, FALSE())</f>
        <v>shgKar1999</v>
      </c>
      <c r="M46" s="8" t="str">
        <f aca="false">VLOOKUP($C46,'Siponj Bartangi original list'!$B$2:$S$600, 3, FALSE())</f>
        <v>čaqtow</v>
      </c>
      <c r="N46" s="8" t="str">
        <f aca="false">VLOOKUP($C46,'Siponj Bartangi original list'!$B$2:$S$600, 6, FALSE())</f>
        <v>to scream, to whistle (about a marmot)</v>
      </c>
      <c r="O46" s="8" t="str">
        <f aca="false">VLOOKUP($C46,'Siponj Bartangi original list'!$B$2:$S$600, 4, FALSE())</f>
        <v>Marhabo, Sarkori</v>
      </c>
      <c r="P46" s="9" t="str">
        <f aca="false">VLOOKUP($C46,'Siponj Bartangi original list'!$B$2:$S$600, 5, FALSE())</f>
        <v>no (alive) cognate</v>
      </c>
      <c r="Q46" s="10" t="str">
        <f aca="false">VLOOKUP($C46,'Siponj Bartangi original list'!$B$2:$S$600, 8, FALSE())</f>
        <v>-</v>
      </c>
      <c r="R46" s="10" t="str">
        <f aca="false">VLOOKUP($C46,'Siponj Bartangi original list'!$B$2:$S$600, 10, FALSE())</f>
        <v>-</v>
      </c>
      <c r="S46" s="8" t="str">
        <f aca="false">VLOOKUP($C46,'Siponj Bartangi original list'!$B$2:$S$600, 13, FALSE())</f>
        <v>no (alive) cognate</v>
      </c>
      <c r="T46" s="8" t="str">
        <f aca="false">VLOOKUP($C46,'Siponj Bartangi original list'!$B$2:$S$600, 14, FALSE())</f>
        <v>no (alive) cognate</v>
      </c>
      <c r="U46" s="8" t="n">
        <f aca="false">VLOOKUP($C46,'Siponj Bartangi original list'!$B$2:$S$600, 15, FALSE())</f>
        <v>0</v>
      </c>
      <c r="V46" s="8" t="str">
        <f aca="false">VLOOKUP($C46,'Basid Bartangi original list'!$B$2:$O$600, 2, FALSE())</f>
        <v>shgKar1999</v>
      </c>
      <c r="W46" s="8" t="str">
        <f aca="false">VLOOKUP($C46,'Basid Bartangi original list'!$B$2:$O$600, 4, FALSE())</f>
        <v>Anoyatsho, Fayzmamad</v>
      </c>
      <c r="X46" s="8" t="str">
        <f aca="false">VLOOKUP($C46,'Basid Bartangi original list'!$B$2:$O$600, 5, FALSE())</f>
        <v>no (alive) cognate</v>
      </c>
      <c r="Y46" s="8" t="str">
        <f aca="false">VLOOKUP($C46,'Basid Bartangi original list'!$B$2:$O$600, 6, FALSE())</f>
        <v>кричать, свистеть (о сурке)</v>
      </c>
      <c r="Z46" s="8"/>
      <c r="AA46" s="8" t="str">
        <f aca="false">VLOOKUP($C46,'Basid Bartangi original list'!$B$2:$O$600, 9, FALSE())</f>
        <v>no (alive) cognate</v>
      </c>
      <c r="AB46" s="8" t="str">
        <f aca="false">VLOOKUP($C46,'Rushani original list'!$C$2:$M$596, 2, FALSE())</f>
        <v>shgKar1999</v>
      </c>
      <c r="AC46" s="8" t="str">
        <f aca="false">VLOOKUP($C46,'Rushani original list'!$C$2:$M$596, 5, FALSE())</f>
        <v>Rukniya, Guldasta, Mehrangez, Okimsho, Sarafruz</v>
      </c>
      <c r="AD46" s="8" t="str">
        <f aca="false">VLOOKUP($C46,'Rushani original list'!$C$2:$M$596, 6, FALSE())</f>
        <v>no (alive) cognate</v>
      </c>
      <c r="AE46" s="8" t="str">
        <f aca="false">VLOOKUP($C46,'Rushani original list'!$C$2:$M$596, 7, FALSE())</f>
        <v>кричать, свистеть (о сурке)</v>
      </c>
      <c r="AF46" s="8"/>
      <c r="AG46" s="8" t="str">
        <f aca="false">VLOOKUP($C46,'Rushani original list'!$C$2:$M$596, 9, FALSE())</f>
        <v>no (alive) cognate</v>
      </c>
      <c r="AH46" s="8" t="str">
        <f aca="false">VLOOKUP($C46,'Rushani original list'!$C$2:$M$596, 10, FALSE())</f>
        <v>no (alive) cognate</v>
      </c>
      <c r="AI46" s="8" t="str">
        <f aca="false">CONCATENATE(J46,S46,AG46)</f>
        <v>obsno (alive) cognateno (alive) cognate</v>
      </c>
      <c r="AJ46" s="8" t="str">
        <f aca="false">IFERROR(__xludf.dummyfunction("IF(REGEXMATCH(AH46, ""var""), ""var"", IF(REGEXMATCH(AH46, ""SA""), IF(REGEXMATCH(AH46, ""SP""), ""var"", ""SA""), IF(REGEXMATCH(AH46, ""SP""), ""SP"", ""no data/obs"")))"),"no data/obs")</f>
        <v>no data/obs</v>
      </c>
      <c r="AK46" s="8" t="str">
        <f aca="false">CONCATENATE(T46,AA46,AH46)</f>
        <v>no (alive) cognateno (alive) cognateno (alive) cognate</v>
      </c>
      <c r="AL46" s="8" t="str">
        <f aca="false">IFERROR(__xludf.dummyfunction("IF(REGEXMATCH(AJ46, ""var""), ""var"", IF(REGEXMATCH(AJ46, ""SA""), IF(REGEXMATCH(AJ46, ""SP""), ""var"", ""SA""), IF(REGEXMATCH(AJ46, ""SP""), ""SP"", ""no data/obs"")))"),"no data/obs")</f>
        <v>no data/obs</v>
      </c>
      <c r="AM46" s="8" t="str">
        <f aca="false">CONCATENATE(AJ46,AL46)</f>
        <v>no data/obsno data/obs</v>
      </c>
      <c r="AN46" s="8" t="str">
        <f aca="false">IFERROR(__xludf.dummyfunction("IF(REGEXMATCH(AL46, ""var""), ""var"", IF(REGEXMATCH(AL46, ""SA""), IF(REGEXMATCH(AL46, ""SP""), ""var"", ""SA""), IF(REGEXMATCH(AL46, ""SP""), ""SP"", ""no data/obs"")))"),"no data/obs")</f>
        <v>no data/obs</v>
      </c>
      <c r="AO46" s="8" t="str">
        <f aca="false">CONCATENATE(J46,S46,AA46,AG46)</f>
        <v>obsno (alive) cognateno (alive) cognateno (alive) cognate</v>
      </c>
      <c r="AP46" s="8"/>
      <c r="AQ46" s="8" t="n">
        <v>0</v>
      </c>
      <c r="AR46" s="8"/>
      <c r="AS46" s="8"/>
      <c r="AT46" s="8"/>
    </row>
    <row r="47" customFormat="false" ht="110.6" hidden="false" customHeight="false" outlineLevel="0" collapsed="false">
      <c r="A47" s="1" t="n">
        <v>46</v>
      </c>
      <c r="B47" s="7" t="n">
        <v>43</v>
      </c>
      <c r="C47" s="7" t="n">
        <v>43</v>
      </c>
      <c r="D47" s="8" t="str">
        <f aca="false">VLOOKUP($C47,'Shughni original list'!$D$2:$M$600, 2, FALSE())</f>
        <v>shgKar1999</v>
      </c>
      <c r="E47" s="9" t="str">
        <f aca="false">VLOOKUP($C47,'Shughni original list'!$D$2:$M$600, 4, FALSE())</f>
        <v>čarčiftow, čarǰafctow</v>
      </c>
      <c r="F47" s="9"/>
      <c r="G47" s="8" t="str">
        <f aca="false">VLOOKUP($C47,'Shughni original list'!$D$2:$M$600, 7, FALSE())</f>
        <v>карабкаться</v>
      </c>
      <c r="H47" s="8"/>
      <c r="I47" s="8"/>
      <c r="J47" s="8" t="str">
        <f aca="false">VLOOKUP($C47,'Shughni original list'!$D$2:$M$600, 8, FALSE())</f>
        <v>obs</v>
      </c>
      <c r="K47" s="8"/>
      <c r="L47" s="8" t="str">
        <f aca="false">VLOOKUP($C47,'Siponj Bartangi original list'!$B$2:$S$600, 2, FALSE())</f>
        <v>shgKar1999</v>
      </c>
      <c r="M47" s="8" t="str">
        <f aca="false">VLOOKUP($C47,'Siponj Bartangi original list'!$B$2:$S$600, 3, FALSE())</f>
        <v>čarčiftow, čarǰafctow</v>
      </c>
      <c r="N47" s="8" t="str">
        <f aca="false">VLOOKUP($C47,'Siponj Bartangi original list'!$B$2:$S$600, 6, FALSE())</f>
        <v>to climb, to scramble</v>
      </c>
      <c r="O47" s="8" t="str">
        <f aca="false">VLOOKUP($C47,'Siponj Bartangi original list'!$B$2:$S$600, 4, FALSE())</f>
        <v>Marhabo, Sarkori</v>
      </c>
      <c r="P47" s="9" t="str">
        <f aca="false">VLOOKUP($C47,'Siponj Bartangi original list'!$B$2:$S$600, 5, FALSE())</f>
        <v>no (alive) cognate</v>
      </c>
      <c r="Q47" s="8" t="str">
        <f aca="false">VLOOKUP($C47,'Siponj Bartangi original list'!$B$2:$S$600, 8, FALSE())</f>
        <v>-</v>
      </c>
      <c r="R47" s="8" t="str">
        <f aca="false">VLOOKUP($C47,'Siponj Bartangi original list'!$B$2:$S$600, 10, FALSE())</f>
        <v>-</v>
      </c>
      <c r="S47" s="8" t="str">
        <f aca="false">VLOOKUP($C47,'Siponj Bartangi original list'!$B$2:$S$600, 13, FALSE())</f>
        <v>no (alive) cognate</v>
      </c>
      <c r="T47" s="8" t="str">
        <f aca="false">VLOOKUP($C47,'Siponj Bartangi original list'!$B$2:$S$600, 14, FALSE())</f>
        <v>no (alive) cognate</v>
      </c>
      <c r="U47" s="8" t="n">
        <f aca="false">VLOOKUP($C47,'Siponj Bartangi original list'!$B$2:$S$600, 15, FALSE())</f>
        <v>0</v>
      </c>
      <c r="V47" s="8" t="str">
        <f aca="false">VLOOKUP($C47,'Basid Bartangi original list'!$B$2:$O$600, 2, FALSE())</f>
        <v>shgKar1999</v>
      </c>
      <c r="W47" s="8" t="str">
        <f aca="false">VLOOKUP($C47,'Basid Bartangi original list'!$B$2:$O$600, 4, FALSE())</f>
        <v>Anoyatsho, Fayzmamad</v>
      </c>
      <c r="X47" s="8" t="str">
        <f aca="false">VLOOKUP($C47,'Basid Bartangi original list'!$B$2:$O$600, 5, FALSE())</f>
        <v>no (alive) cognate</v>
      </c>
      <c r="Y47" s="8" t="str">
        <f aca="false">VLOOKUP($C47,'Basid Bartangi original list'!$B$2:$O$600, 6, FALSE())</f>
        <v>карабкаться</v>
      </c>
      <c r="Z47" s="8"/>
      <c r="AA47" s="8" t="str">
        <f aca="false">VLOOKUP($C47,'Basid Bartangi original list'!$B$2:$O$600, 9, FALSE())</f>
        <v>no (alive) cognate</v>
      </c>
      <c r="AB47" s="8" t="str">
        <f aca="false">VLOOKUP($C47,'Rushani original list'!$C$2:$M$596, 2, FALSE())</f>
        <v>shgKar1999</v>
      </c>
      <c r="AC47" s="8" t="str">
        <f aca="false">VLOOKUP($C47,'Rushani original list'!$C$2:$M$596, 5, FALSE())</f>
        <v>Rukniya, Guldasta, Mehrangez, Okimsho, Sarafruz</v>
      </c>
      <c r="AD47" s="8" t="str">
        <f aca="false">VLOOKUP($C47,'Rushani original list'!$C$2:$M$596, 6, FALSE())</f>
        <v>no (alive) cognate</v>
      </c>
      <c r="AE47" s="8" t="str">
        <f aca="false">VLOOKUP($C47,'Rushani original list'!$C$2:$M$596, 7, FALSE())</f>
        <v>карабкаться</v>
      </c>
      <c r="AF47" s="8"/>
      <c r="AG47" s="8" t="str">
        <f aca="false">VLOOKUP($C47,'Rushani original list'!$C$2:$M$596, 9, FALSE())</f>
        <v>no (alive) cognate</v>
      </c>
      <c r="AH47" s="8" t="str">
        <f aca="false">VLOOKUP($C47,'Rushani original list'!$C$2:$M$596, 10, FALSE())</f>
        <v>no (alive) cognate</v>
      </c>
      <c r="AI47" s="8" t="str">
        <f aca="false">CONCATENATE(J47,S47,AG47)</f>
        <v>obsno (alive) cognateno (alive) cognate</v>
      </c>
      <c r="AJ47" s="8" t="str">
        <f aca="false">IFERROR(__xludf.dummyfunction("IF(REGEXMATCH(AH47, ""var""), ""var"", IF(REGEXMATCH(AH47, ""SA""), IF(REGEXMATCH(AH47, ""SP""), ""var"", ""SA""), IF(REGEXMATCH(AH47, ""SP""), ""SP"", ""no data/obs"")))"),"no data/obs")</f>
        <v>no data/obs</v>
      </c>
      <c r="AK47" s="8" t="str">
        <f aca="false">CONCATENATE(T47,AA47,AH47)</f>
        <v>no (alive) cognateno (alive) cognateno (alive) cognate</v>
      </c>
      <c r="AL47" s="8" t="str">
        <f aca="false">IFERROR(__xludf.dummyfunction("IF(REGEXMATCH(AJ47, ""var""), ""var"", IF(REGEXMATCH(AJ47, ""SA""), IF(REGEXMATCH(AJ47, ""SP""), ""var"", ""SA""), IF(REGEXMATCH(AJ47, ""SP""), ""SP"", ""no data/obs"")))"),"no data/obs")</f>
        <v>no data/obs</v>
      </c>
      <c r="AM47" s="8" t="str">
        <f aca="false">CONCATENATE(AJ47,AL47)</f>
        <v>no data/obsno data/obs</v>
      </c>
      <c r="AN47" s="8" t="str">
        <f aca="false">IFERROR(__xludf.dummyfunction("IF(REGEXMATCH(AL47, ""var""), ""var"", IF(REGEXMATCH(AL47, ""SA""), IF(REGEXMATCH(AL47, ""SP""), ""var"", ""SA""), IF(REGEXMATCH(AL47, ""SP""), ""SP"", ""no data/obs"")))"),"no data/obs")</f>
        <v>no data/obs</v>
      </c>
      <c r="AO47" s="8" t="str">
        <f aca="false">CONCATENATE(J47,S47,AA47,AG47)</f>
        <v>obsno (alive) cognateno (alive) cognateno (alive) cognate</v>
      </c>
      <c r="AP47" s="8"/>
      <c r="AQ47" s="8" t="n">
        <v>0</v>
      </c>
      <c r="AR47" s="8"/>
      <c r="AS47" s="8"/>
      <c r="AT47" s="8"/>
    </row>
    <row r="48" customFormat="false" ht="79.35" hidden="false" customHeight="false" outlineLevel="0" collapsed="false">
      <c r="A48" s="1" t="n">
        <v>47</v>
      </c>
      <c r="B48" s="7" t="n">
        <v>44</v>
      </c>
      <c r="C48" s="7" t="n">
        <v>44</v>
      </c>
      <c r="D48" s="8" t="str">
        <f aca="false">VLOOKUP($C48,'Shughni original list'!$D$2:$M$600, 2, FALSE())</f>
        <v>shgKar1999</v>
      </c>
      <c r="E48" s="9" t="str">
        <f aca="false">VLOOKUP($C48,'Shughni original list'!$D$2:$M$600, 4, FALSE())</f>
        <v>čemtow, čembtow</v>
      </c>
      <c r="F48" s="9"/>
      <c r="G48" s="8" t="str">
        <f aca="false">VLOOKUP($C48,'Shughni original list'!$D$2:$M$600, 7, FALSE())</f>
        <v>хотеть, соглашаться</v>
      </c>
      <c r="H48" s="8"/>
      <c r="I48" s="8"/>
      <c r="J48" s="8" t="str">
        <f aca="false">VLOOKUP($C48,'Shughni original list'!$D$2:$M$600, 8, FALSE())</f>
        <v>tr</v>
      </c>
      <c r="K48" s="8"/>
      <c r="L48" s="8" t="str">
        <f aca="false">VLOOKUP($C48,'Siponj Bartangi original list'!$B$2:$S$600, 2, FALSE())</f>
        <v>brtSok1960</v>
      </c>
      <c r="M48" s="8" t="str">
        <f aca="false">VLOOKUP($C48,'Siponj Bartangi original list'!$B$2:$S$600, 3, FALSE())</f>
        <v>čēmtow</v>
      </c>
      <c r="N48" s="8" t="str">
        <f aca="false">VLOOKUP($C48,'Siponj Bartangi original list'!$B$2:$S$600, 6, FALSE())</f>
        <v>to want, to agree</v>
      </c>
      <c r="O48" s="8" t="str">
        <f aca="false">VLOOKUP($C48,'Siponj Bartangi original list'!$B$2:$S$600, 4, FALSE())</f>
        <v>Marhabo, Sarkori</v>
      </c>
      <c r="P48" s="9" t="str">
        <f aca="false">VLOOKUP($C48,'Siponj Bartangi original list'!$B$2:$S$600, 5, FALSE())</f>
        <v>čēmtow</v>
      </c>
      <c r="Q48" s="8" t="str">
        <f aca="false">VLOOKUP($C48,'Siponj Bartangi original list'!$B$2:$S$600, 8, FALSE())</f>
        <v>to agree, to obey</v>
      </c>
      <c r="R48" s="8" t="str">
        <f aca="false">VLOOKUP($C48,'Siponj Bartangi original list'!$B$2:$S$600, 10, FALSE())</f>
        <v>They also agreed.</v>
      </c>
      <c r="S48" s="8" t="str">
        <f aca="false">VLOOKUP($C48,'Siponj Bartangi original list'!$B$2:$S$600, 13, FALSE())</f>
        <v>SA</v>
      </c>
      <c r="T48" s="8" t="str">
        <f aca="false">VLOOKUP($C48,'Siponj Bartangi original list'!$B$2:$S$600, 14, FALSE())</f>
        <v>SA</v>
      </c>
      <c r="U48" s="10" t="str">
        <f aca="false">VLOOKUP($C48,'Siponj Bartangi original list'!$B$2:$S$600, 15, FALSE())</f>
        <v>anim S</v>
      </c>
      <c r="V48" s="8" t="str">
        <f aca="false">VLOOKUP($C48,'Basid Bartangi original list'!$B$2:$O$600, 2, FALSE())</f>
        <v>brtSok1960</v>
      </c>
      <c r="W48" s="8" t="str">
        <f aca="false">VLOOKUP($C48,'Basid Bartangi original list'!$B$2:$O$600, 4, FALSE())</f>
        <v>Anoyatsho, Fayzmamad, Asad</v>
      </c>
      <c r="X48" s="8" t="str">
        <f aca="false">VLOOKUP($C48,'Basid Bartangi original list'!$B$2:$O$600, 5, FALSE())</f>
        <v>čēmtow</v>
      </c>
      <c r="Y48" s="8" t="str">
        <f aca="false">VLOOKUP($C48,'Basid Bartangi original list'!$B$2:$O$600, 6, FALSE())</f>
        <v>хотеть, соглашаться</v>
      </c>
      <c r="Z48" s="8"/>
      <c r="AA48" s="8" t="str">
        <f aca="false">VLOOKUP($C48,'Basid Bartangi original list'!$B$2:$O$600, 9, FALSE())</f>
        <v>SA</v>
      </c>
      <c r="AB48" s="8" t="str">
        <f aca="false">VLOOKUP($C48,'Rushani original list'!$C$2:$M$596, 2, FALSE())</f>
        <v>rshPis1954</v>
      </c>
      <c r="AC48" s="8" t="str">
        <f aca="false">VLOOKUP($C48,'Rushani original list'!$C$2:$M$596, 5, FALSE())</f>
        <v>Rukniya, Guldasta, Mehrangez</v>
      </c>
      <c r="AD48" s="8" t="str">
        <f aca="false">VLOOKUP($C48,'Rushani original list'!$C$2:$M$596, 6, FALSE())</f>
        <v>čemtow</v>
      </c>
      <c r="AE48" s="8" t="str">
        <f aca="false">VLOOKUP($C48,'Rushani original list'!$C$2:$M$596, 7, FALSE())</f>
        <v>соглашаться, хотеть</v>
      </c>
      <c r="AF48" s="8"/>
      <c r="AG48" s="8" t="str">
        <f aca="false">VLOOKUP($C48,'Rushani original list'!$C$2:$M$596, 9, FALSE())</f>
        <v>SA</v>
      </c>
      <c r="AH48" s="8" t="str">
        <f aca="false">VLOOKUP($C48,'Rushani original list'!$C$2:$M$596, 10, FALSE())</f>
        <v>SA</v>
      </c>
      <c r="AI48" s="8" t="str">
        <f aca="false">CONCATENATE(J48,S48,AG48)</f>
        <v>trSASA</v>
      </c>
      <c r="AJ48" s="8" t="str">
        <f aca="false">IFERROR(__xludf.dummyfunction("IF(REGEXMATCH(AH48, ""var""), ""var"", IF(REGEXMATCH(AH48, ""SA""), IF(REGEXMATCH(AH48, ""SP""), ""var"", ""SA""), IF(REGEXMATCH(AH48, ""SP""), ""SP"", ""no data/obs"")))"),"SA")</f>
        <v>SA</v>
      </c>
      <c r="AK48" s="8" t="str">
        <f aca="false">CONCATENATE(T48,AA48,AH48)</f>
        <v>SASASA</v>
      </c>
      <c r="AL48" s="8" t="str">
        <f aca="false">IFERROR(__xludf.dummyfunction("IF(REGEXMATCH(AJ48, ""var""), ""var"", IF(REGEXMATCH(AJ48, ""SA""), IF(REGEXMATCH(AJ48, ""SP""), ""var"", ""SA""), IF(REGEXMATCH(AJ48, ""SP""), ""SP"", ""no data/obs"")))"),"SA")</f>
        <v>SA</v>
      </c>
      <c r="AM48" s="8" t="str">
        <f aca="false">CONCATENATE(AJ48,AL48)</f>
        <v>SASA</v>
      </c>
      <c r="AN48" s="8" t="str">
        <f aca="false">IFERROR(__xludf.dummyfunction("IF(REGEXMATCH(AL48, ""var""), ""var"", IF(REGEXMATCH(AL48, ""SA""), IF(REGEXMATCH(AL48, ""SP""), ""var"", ""SA""), IF(REGEXMATCH(AL48, ""SP""), ""SP"", ""no data/obs"")))"),"SA")</f>
        <v>SA</v>
      </c>
      <c r="AO48" s="8" t="str">
        <f aca="false">CONCATENATE(J48,S48,AA48,AG48)</f>
        <v>trSASASA</v>
      </c>
      <c r="AP48" s="8"/>
      <c r="AQ48" s="8" t="n">
        <v>3</v>
      </c>
      <c r="AR48" s="8"/>
      <c r="AS48" s="8"/>
      <c r="AT48" s="8"/>
    </row>
    <row r="49" customFormat="false" ht="63.75" hidden="false" customHeight="false" outlineLevel="0" collapsed="false">
      <c r="A49" s="1" t="n">
        <v>48</v>
      </c>
      <c r="B49" s="7" t="n">
        <v>45</v>
      </c>
      <c r="C49" s="7" t="n">
        <v>45</v>
      </c>
      <c r="D49" s="8" t="str">
        <f aca="false">VLOOKUP($C49,'Shughni original list'!$D$2:$M$600, 2, FALSE())</f>
        <v>shgKar1999</v>
      </c>
      <c r="E49" s="9" t="str">
        <f aca="false">VLOOKUP($C49,'Shughni original list'!$D$2:$M$600, 4, FALSE())</f>
        <v>cīɣdow</v>
      </c>
      <c r="F49" s="9"/>
      <c r="G49" s="8" t="str">
        <f aca="false">VLOOKUP($C49,'Shughni original list'!$D$2:$M$600, 7, FALSE())</f>
        <v>whistle, squeak, whine;</v>
      </c>
      <c r="H49" s="8"/>
      <c r="I49" s="8"/>
      <c r="J49" s="8" t="str">
        <f aca="false">VLOOKUP($C49,'Shughni original list'!$D$2:$M$600, 8, FALSE())</f>
        <v>SA</v>
      </c>
      <c r="K49" s="8"/>
      <c r="L49" s="8" t="str">
        <f aca="false">VLOOKUP($C49,'Siponj Bartangi original list'!$B$2:$S$600, 2, FALSE())</f>
        <v>shgKar1999</v>
      </c>
      <c r="M49" s="8" t="str">
        <f aca="false">VLOOKUP($C49,'Siponj Bartangi original list'!$B$2:$S$600, 3, FALSE())</f>
        <v>cīɣdow</v>
      </c>
      <c r="N49" s="8" t="str">
        <f aca="false">VLOOKUP($C49,'Siponj Bartangi original list'!$B$2:$S$600, 6, FALSE())</f>
        <v>to whistle, to squeak, to whine</v>
      </c>
      <c r="O49" s="8" t="str">
        <f aca="false">VLOOKUP($C49,'Siponj Bartangi original list'!$B$2:$S$600, 4, FALSE())</f>
        <v>Marhabo, Sarkori</v>
      </c>
      <c r="P49" s="9" t="str">
        <f aca="false">VLOOKUP($C49,'Siponj Bartangi original list'!$B$2:$S$600, 5, FALSE())</f>
        <v>ср ʒīɣdōw, ǰīɣdōw</v>
      </c>
      <c r="Q49" s="8" t="n">
        <f aca="false">VLOOKUP($C49,'Siponj Bartangi original list'!$B$2:$S$600, 8, FALSE())</f>
        <v>0</v>
      </c>
      <c r="R49" s="8" t="n">
        <f aca="false">VLOOKUP($C49,'Siponj Bartangi original list'!$B$2:$S$600, 10, FALSE())</f>
        <v>0</v>
      </c>
      <c r="S49" s="8" t="str">
        <f aca="false">VLOOKUP($C49,'Siponj Bartangi original list'!$B$2:$S$600, 13, FALSE())</f>
        <v>SA</v>
      </c>
      <c r="T49" s="8" t="str">
        <f aca="false">VLOOKUP($C49,'Siponj Bartangi original list'!$B$2:$S$600, 14, FALSE())</f>
        <v>SA</v>
      </c>
      <c r="U49" s="8" t="str">
        <f aca="false">VLOOKUP($C49,'Siponj Bartangi original list'!$B$2:$S$600, 15, FALSE())</f>
        <v>anim S</v>
      </c>
      <c r="V49" s="8" t="str">
        <f aca="false">VLOOKUP($C49,'Basid Bartangi original list'!$B$2:$O$600, 2, FALSE())</f>
        <v>shgKar1999</v>
      </c>
      <c r="W49" s="8" t="str">
        <f aca="false">VLOOKUP($C49,'Basid Bartangi original list'!$B$2:$O$600, 4, FALSE())</f>
        <v>Anoyatsho, Fayzmamad</v>
      </c>
      <c r="X49" s="8" t="str">
        <f aca="false">VLOOKUP($C49,'Basid Bartangi original list'!$B$2:$O$600, 5, FALSE())</f>
        <v>no (alive) cognate</v>
      </c>
      <c r="Y49" s="8" t="str">
        <f aca="false">VLOOKUP($C49,'Basid Bartangi original list'!$B$2:$O$600, 6, FALSE())</f>
        <v>whistle, squeak, whine;</v>
      </c>
      <c r="Z49" s="8"/>
      <c r="AA49" s="8" t="str">
        <f aca="false">VLOOKUP($C49,'Basid Bartangi original list'!$B$2:$O$600, 9, FALSE())</f>
        <v>no (alive) cognate</v>
      </c>
      <c r="AB49" s="8" t="str">
        <f aca="false">VLOOKUP($C49,'Rushani original list'!$C$2:$M$596, 2, FALSE())</f>
        <v>shgKar1999</v>
      </c>
      <c r="AC49" s="8" t="str">
        <f aca="false">VLOOKUP($C49,'Rushani original list'!$C$2:$M$596, 5, FALSE())</f>
        <v>Rukniya, Guldasta, Mehrangez</v>
      </c>
      <c r="AD49" s="8" t="str">
        <f aca="false">VLOOKUP($C49,'Rushani original list'!$C$2:$M$596, 6, FALSE())</f>
        <v>ӡīɣdōw</v>
      </c>
      <c r="AE49" s="8" t="str">
        <f aca="false">VLOOKUP($C49,'Rushani original list'!$C$2:$M$596, 7, FALSE())</f>
        <v>whistle, squeak, whine;</v>
      </c>
      <c r="AF49" s="8"/>
      <c r="AG49" s="8" t="str">
        <f aca="false">VLOOKUP($C49,'Rushani original list'!$C$2:$M$596, 9, FALSE())</f>
        <v>SA</v>
      </c>
      <c r="AH49" s="8" t="str">
        <f aca="false">VLOOKUP($C49,'Rushani original list'!$C$2:$M$596, 10, FALSE())</f>
        <v>SA</v>
      </c>
      <c r="AI49" s="8" t="str">
        <f aca="false">CONCATENATE(J49,S49,AG49)</f>
        <v>SASASA</v>
      </c>
      <c r="AJ49" s="8" t="str">
        <f aca="false">IFERROR(__xludf.dummyfunction("IF(REGEXMATCH(AH49, ""var""), ""var"", IF(REGEXMATCH(AH49, ""SA""), IF(REGEXMATCH(AH49, ""SP""), ""var"", ""SA""), IF(REGEXMATCH(AH49, ""SP""), ""SP"", ""no data/obs"")))"),"SA")</f>
        <v>SA</v>
      </c>
      <c r="AK49" s="8" t="str">
        <f aca="false">CONCATENATE(T49,AA49,AH49)</f>
        <v>SAno (alive) cognateSA</v>
      </c>
      <c r="AL49" s="8" t="str">
        <f aca="false">IFERROR(__xludf.dummyfunction("IF(REGEXMATCH(AJ49, ""var""), ""var"", IF(REGEXMATCH(AJ49, ""SA""), IF(REGEXMATCH(AJ49, ""SP""), ""var"", ""SA""), IF(REGEXMATCH(AJ49, ""SP""), ""SP"", ""no data/obs"")))"),"SA")</f>
        <v>SA</v>
      </c>
      <c r="AM49" s="8" t="str">
        <f aca="false">CONCATENATE(AJ49,AL49)</f>
        <v>SASA</v>
      </c>
      <c r="AN49" s="8" t="str">
        <f aca="false">IFERROR(__xludf.dummyfunction("IF(REGEXMATCH(AL49, ""var""), ""var"", IF(REGEXMATCH(AL49, ""SA""), IF(REGEXMATCH(AL49, ""SP""), ""var"", ""SA""), IF(REGEXMATCH(AL49, ""SP""), ""SP"", ""no data/obs"")))"),"SA")</f>
        <v>SA</v>
      </c>
      <c r="AO49" s="8" t="str">
        <f aca="false">CONCATENATE(J49,S49,AA49,AG49)</f>
        <v>SASAno (alive) cognateSA</v>
      </c>
      <c r="AP49" s="8" t="s">
        <v>42</v>
      </c>
      <c r="AQ49" s="8" t="n">
        <v>3</v>
      </c>
      <c r="AR49" s="8"/>
      <c r="AS49" s="8"/>
      <c r="AT49" s="8"/>
    </row>
    <row r="50" customFormat="false" ht="95" hidden="false" customHeight="false" outlineLevel="0" collapsed="false">
      <c r="A50" s="1" t="n">
        <v>49</v>
      </c>
      <c r="B50" s="7" t="n">
        <v>46</v>
      </c>
      <c r="C50" s="7" t="n">
        <v>46</v>
      </c>
      <c r="D50" s="8" t="str">
        <f aca="false">VLOOKUP($C50,'Shughni original list'!$D$2:$M$600, 2, FALSE())</f>
        <v>shgKar1999</v>
      </c>
      <c r="E50" s="9" t="str">
        <f aca="false">VLOOKUP($C50,'Shughni original list'!$D$2:$M$600, 4, FALSE())</f>
        <v>čiɣdow</v>
      </c>
      <c r="F50" s="9"/>
      <c r="G50" s="8" t="str">
        <f aca="false">VLOOKUP($C50,'Shughni original list'!$D$2:$M$600, 7, FALSE())</f>
        <v>чирикать, петь, издавать характерные звуки (о птицах)</v>
      </c>
      <c r="H50" s="8"/>
      <c r="I50" s="8"/>
      <c r="J50" s="8" t="str">
        <f aca="false">VLOOKUP($C50,'Shughni original list'!$D$2:$M$600, 8, FALSE())</f>
        <v>SA</v>
      </c>
      <c r="K50" s="8"/>
      <c r="L50" s="8" t="str">
        <f aca="false">VLOOKUP($C50,'Siponj Bartangi original list'!$B$2:$S$600, 2, FALSE())</f>
        <v>shgKar1999</v>
      </c>
      <c r="M50" s="8" t="str">
        <f aca="false">VLOOKUP($C50,'Siponj Bartangi original list'!$B$2:$S$600, 3, FALSE())</f>
        <v>čiɣdow</v>
      </c>
      <c r="N50" s="8" t="str">
        <f aca="false">VLOOKUP($C50,'Siponj Bartangi original list'!$B$2:$S$600, 6, FALSE())</f>
        <v>to chirp, to sing, to make typical sounds (about birds)</v>
      </c>
      <c r="O50" s="8" t="str">
        <f aca="false">VLOOKUP($C50,'Siponj Bartangi original list'!$B$2:$S$600, 4, FALSE())</f>
        <v>Marhabo, Sarkori</v>
      </c>
      <c r="P50" s="9" t="str">
        <f aca="false">VLOOKUP($C50,'Siponj Bartangi original list'!$B$2:$S$600, 5, FALSE())</f>
        <v>no (alive) cognate</v>
      </c>
      <c r="Q50" s="8" t="str">
        <f aca="false">VLOOKUP($C50,'Siponj Bartangi original list'!$B$2:$S$600, 8, FALSE())</f>
        <v>-</v>
      </c>
      <c r="R50" s="8" t="str">
        <f aca="false">VLOOKUP($C50,'Siponj Bartangi original list'!$B$2:$S$600, 10, FALSE())</f>
        <v>-</v>
      </c>
      <c r="S50" s="8" t="str">
        <f aca="false">VLOOKUP($C50,'Siponj Bartangi original list'!$B$2:$S$600, 13, FALSE())</f>
        <v>no (alive) cognate</v>
      </c>
      <c r="T50" s="8" t="str">
        <f aca="false">VLOOKUP($C50,'Siponj Bartangi original list'!$B$2:$S$600, 14, FALSE())</f>
        <v>no (alive) cognate</v>
      </c>
      <c r="U50" s="8" t="n">
        <f aca="false">VLOOKUP($C50,'Siponj Bartangi original list'!$B$2:$S$600, 15, FALSE())</f>
        <v>0</v>
      </c>
      <c r="V50" s="8" t="str">
        <f aca="false">VLOOKUP($C50,'Basid Bartangi original list'!$B$2:$O$600, 2, FALSE())</f>
        <v>shgKar1999</v>
      </c>
      <c r="W50" s="8" t="str">
        <f aca="false">VLOOKUP($C50,'Basid Bartangi original list'!$B$2:$O$600, 4, FALSE())</f>
        <v>Anoyatsho, Fayzmamad</v>
      </c>
      <c r="X50" s="8" t="str">
        <f aca="false">VLOOKUP($C50,'Basid Bartangi original list'!$B$2:$O$600, 5, FALSE())</f>
        <v>no (alive) cognate</v>
      </c>
      <c r="Y50" s="8" t="str">
        <f aca="false">VLOOKUP($C50,'Basid Bartangi original list'!$B$2:$O$600, 6, FALSE())</f>
        <v>чирикать, петь, издавать характерные звуки (о птицах)</v>
      </c>
      <c r="Z50" s="8"/>
      <c r="AA50" s="8" t="str">
        <f aca="false">VLOOKUP($C50,'Basid Bartangi original list'!$B$2:$O$600, 9, FALSE())</f>
        <v>no (alive) cognate</v>
      </c>
      <c r="AB50" s="8" t="str">
        <f aca="false">VLOOKUP($C50,'Rushani original list'!$C$2:$M$596, 2, FALSE())</f>
        <v>shgKar1999</v>
      </c>
      <c r="AC50" s="8" t="str">
        <f aca="false">VLOOKUP($C50,'Rushani original list'!$C$2:$M$596, 5, FALSE())</f>
        <v>Rukniya, Mehrangez</v>
      </c>
      <c r="AD50" s="8" t="str">
        <f aca="false">VLOOKUP($C50,'Rushani original list'!$C$2:$M$596, 6, FALSE())</f>
        <v>čirtōw</v>
      </c>
      <c r="AE50" s="8" t="str">
        <f aca="false">VLOOKUP($C50,'Rushani original list'!$C$2:$M$596, 7, FALSE())</f>
        <v>чирикать, петь, издавать характерные звуки (о птицах)</v>
      </c>
      <c r="AF50" s="8"/>
      <c r="AG50" s="8" t="str">
        <f aca="false">VLOOKUP($C50,'Rushani original list'!$C$2:$M$596, 9, FALSE())</f>
        <v>SA</v>
      </c>
      <c r="AH50" s="8" t="str">
        <f aca="false">VLOOKUP($C50,'Rushani original list'!$C$2:$M$596, 10, FALSE())</f>
        <v>SA</v>
      </c>
      <c r="AI50" s="8" t="str">
        <f aca="false">CONCATENATE(J50,S50,AG50)</f>
        <v>SAno (alive) cognateSA</v>
      </c>
      <c r="AJ50" s="8" t="str">
        <f aca="false">IFERROR(__xludf.dummyfunction("IF(REGEXMATCH(AH50, ""var""), ""var"", IF(REGEXMATCH(AH50, ""SA""), IF(REGEXMATCH(AH50, ""SP""), ""var"", ""SA""), IF(REGEXMATCH(AH50, ""SP""), ""SP"", ""no data/obs"")))"),"SA")</f>
        <v>SA</v>
      </c>
      <c r="AK50" s="8" t="str">
        <f aca="false">CONCATENATE(T50,AA50,AH50)</f>
        <v>no (alive) cognateno (alive) cognateSA</v>
      </c>
      <c r="AL50" s="8" t="str">
        <f aca="false">IFERROR(__xludf.dummyfunction("IF(REGEXMATCH(AJ50, ""var""), ""var"", IF(REGEXMATCH(AJ50, ""SA""), IF(REGEXMATCH(AJ50, ""SP""), ""var"", ""SA""), IF(REGEXMATCH(AJ50, ""SP""), ""SP"", ""no data/obs"")))"),"SA")</f>
        <v>SA</v>
      </c>
      <c r="AM50" s="8" t="str">
        <f aca="false">CONCATENATE(AJ50,AL50)</f>
        <v>SASA</v>
      </c>
      <c r="AN50" s="8" t="str">
        <f aca="false">IFERROR(__xludf.dummyfunction("IF(REGEXMATCH(AL50, ""var""), ""var"", IF(REGEXMATCH(AL50, ""SA""), IF(REGEXMATCH(AL50, ""SP""), ""var"", ""SA""), IF(REGEXMATCH(AL50, ""SP""), ""SP"", ""no data/obs"")))"),"SA")</f>
        <v>SA</v>
      </c>
      <c r="AO50" s="8" t="str">
        <f aca="false">CONCATENATE(J50,S50,AA50,AG50)</f>
        <v>SAno (alive) cognateno (alive) cognateSA</v>
      </c>
      <c r="AP50" s="8" t="s">
        <v>42</v>
      </c>
      <c r="AQ50" s="8" t="n">
        <v>2</v>
      </c>
      <c r="AR50" s="8"/>
      <c r="AS50" s="8"/>
      <c r="AT50" s="8"/>
    </row>
    <row r="51" customFormat="false" ht="95" hidden="false" customHeight="false" outlineLevel="0" collapsed="false">
      <c r="A51" s="1" t="n">
        <v>50</v>
      </c>
      <c r="B51" s="7" t="n">
        <v>47</v>
      </c>
      <c r="C51" s="7" t="n">
        <v>47</v>
      </c>
      <c r="D51" s="10" t="str">
        <f aca="false">VLOOKUP($C51,'Shughni original list'!$D$2:$M$600, 2, FALSE())</f>
        <v>shgKar1999</v>
      </c>
      <c r="E51" s="11" t="str">
        <f aca="false">VLOOKUP($C51,'Shughni original list'!$D$2:$M$600, 4, FALSE())</f>
        <v>čīɣdow</v>
      </c>
      <c r="F51" s="9"/>
      <c r="G51" s="10" t="str">
        <f aca="false">VLOOKUP($C51,'Shughni original list'!$D$2:$M$600, 7, FALSE())</f>
        <v>чирикать, щебетать (о куропатке)</v>
      </c>
      <c r="H51" s="8"/>
      <c r="I51" s="8"/>
      <c r="J51" s="10" t="str">
        <f aca="false">VLOOKUP($C51,'Shughni original list'!$D$2:$M$600, 8, FALSE())</f>
        <v>ср 46</v>
      </c>
      <c r="K51" s="8"/>
      <c r="L51" s="10" t="str">
        <f aca="false">VLOOKUP($C51,'Siponj Bartangi original list'!$B$2:$S$600, 2, FALSE())</f>
        <v>shgKar1999</v>
      </c>
      <c r="M51" s="10" t="str">
        <f aca="false">VLOOKUP($C51,'Siponj Bartangi original list'!$B$2:$S$600, 3, FALSE())</f>
        <v>čīɣdow</v>
      </c>
      <c r="N51" s="10" t="str">
        <f aca="false">VLOOKUP($C51,'Siponj Bartangi original list'!$B$2:$S$600, 6, FALSE())</f>
        <v>to chirp, to twitter (about a partridge)</v>
      </c>
      <c r="O51" s="10" t="str">
        <f aca="false">VLOOKUP($C51,'Siponj Bartangi original list'!$B$2:$S$600, 4, FALSE())</f>
        <v>Marhabo, Sarkori</v>
      </c>
      <c r="P51" s="11" t="str">
        <f aca="false">VLOOKUP($C51,'Siponj Bartangi original list'!$B$2:$S$600, 5, FALSE())</f>
        <v>no (alive) cognate</v>
      </c>
      <c r="Q51" s="10" t="str">
        <f aca="false">VLOOKUP($C51,'Siponj Bartangi original list'!$B$2:$S$600, 8, FALSE())</f>
        <v>-</v>
      </c>
      <c r="R51" s="10" t="str">
        <f aca="false">VLOOKUP($C51,'Siponj Bartangi original list'!$B$2:$S$600, 10, FALSE())</f>
        <v>-</v>
      </c>
      <c r="S51" s="10" t="str">
        <f aca="false">VLOOKUP($C51,'Siponj Bartangi original list'!$B$2:$S$600, 13, FALSE())</f>
        <v>no (alive) cognate</v>
      </c>
      <c r="T51" s="10" t="str">
        <f aca="false">VLOOKUP($C51,'Siponj Bartangi original list'!$B$2:$S$600, 14, FALSE())</f>
        <v>no (alive) cognate</v>
      </c>
      <c r="U51" s="8" t="n">
        <f aca="false">VLOOKUP($C51,'Siponj Bartangi original list'!$B$2:$S$600, 15, FALSE())</f>
        <v>0</v>
      </c>
      <c r="V51" s="10" t="str">
        <f aca="false">VLOOKUP($C51,'Basid Bartangi original list'!$B$2:$O$600, 2, FALSE())</f>
        <v>shgKar1999</v>
      </c>
      <c r="W51" s="10" t="str">
        <f aca="false">VLOOKUP($C51,'Basid Bartangi original list'!$B$2:$O$600, 4, FALSE())</f>
        <v>Anoyatsho, Fayzmamad</v>
      </c>
      <c r="X51" s="10" t="str">
        <f aca="false">VLOOKUP($C51,'Basid Bartangi original list'!$B$2:$O$600, 5, FALSE())</f>
        <v>no (alive) cognate</v>
      </c>
      <c r="Y51" s="10" t="str">
        <f aca="false">VLOOKUP($C51,'Basid Bartangi original list'!$B$2:$O$600, 6, FALSE())</f>
        <v>чирикать, щебетать (о куропатке)</v>
      </c>
      <c r="Z51" s="8"/>
      <c r="AA51" s="10" t="str">
        <f aca="false">VLOOKUP($C51,'Basid Bartangi original list'!$B$2:$O$600, 9, FALSE())</f>
        <v>no (alive) cognate</v>
      </c>
      <c r="AB51" s="10" t="str">
        <f aca="false">VLOOKUP($C51,'Rushani original list'!$C$2:$M$596, 2, FALSE())</f>
        <v>shgKar1999</v>
      </c>
      <c r="AC51" s="10" t="str">
        <f aca="false">VLOOKUP($C51,'Rushani original list'!$C$2:$M$596, 5, FALSE())</f>
        <v>Rukniya, Mehrangez</v>
      </c>
      <c r="AD51" s="10" t="str">
        <f aca="false">VLOOKUP($C51,'Rushani original list'!$C$2:$M$596, 6, FALSE())</f>
        <v>ср 46</v>
      </c>
      <c r="AE51" s="10" t="str">
        <f aca="false">VLOOKUP($C51,'Rushani original list'!$C$2:$M$596, 7, FALSE())</f>
        <v>чирикать, щебетать (о куропатке)</v>
      </c>
      <c r="AF51" s="8"/>
      <c r="AG51" s="10" t="str">
        <f aca="false">VLOOKUP($C51,'Rushani original list'!$C$2:$M$596, 9, FALSE())</f>
        <v>ср 46</v>
      </c>
      <c r="AH51" s="10" t="str">
        <f aca="false">VLOOKUP($C51,'Rushani original list'!$C$2:$M$596, 10, FALSE())</f>
        <v>ср 46</v>
      </c>
      <c r="AI51" s="10" t="str">
        <f aca="false">CONCATENATE(J51,S51,AG51)</f>
        <v>ср 46no (alive) cognateср 46</v>
      </c>
      <c r="AJ51" s="8" t="str">
        <f aca="false">IFERROR(__xludf.dummyfunction("IF(REGEXMATCH(AH51, ""var""), ""var"", IF(REGEXMATCH(AH51, ""SA""), IF(REGEXMATCH(AH51, ""SP""), ""var"", ""SA""), IF(REGEXMATCH(AH51, ""SP""), ""SP"", ""no data/obs"")))"),"no data/obs")</f>
        <v>no data/obs</v>
      </c>
      <c r="AK51" s="10" t="str">
        <f aca="false">CONCATENATE(T51,AA51,AH51)</f>
        <v>no (alive) cognateno (alive) cognateср 46</v>
      </c>
      <c r="AL51" s="8" t="str">
        <f aca="false">IFERROR(__xludf.dummyfunction("IF(REGEXMATCH(AJ51, ""var""), ""var"", IF(REGEXMATCH(AJ51, ""SA""), IF(REGEXMATCH(AJ51, ""SP""), ""var"", ""SA""), IF(REGEXMATCH(AJ51, ""SP""), ""SP"", ""no data/obs"")))"),"no data/obs")</f>
        <v>no data/obs</v>
      </c>
      <c r="AM51" s="8" t="str">
        <f aca="false">CONCATENATE(AJ51,AL51)</f>
        <v>no data/obsno data/obs</v>
      </c>
      <c r="AN51" s="8" t="str">
        <f aca="false">IFERROR(__xludf.dummyfunction("IF(REGEXMATCH(AL51, ""var""), ""var"", IF(REGEXMATCH(AL51, ""SA""), IF(REGEXMATCH(AL51, ""SP""), ""var"", ""SA""), IF(REGEXMATCH(AL51, ""SP""), ""SP"", ""no data/obs"")))"),"no data/obs")</f>
        <v>no data/obs</v>
      </c>
      <c r="AO51" s="10" t="str">
        <f aca="false">CONCATENATE(J51,S51,AA51,AG51)</f>
        <v>ср 46no (alive) cognateno (alive) cognateср 46</v>
      </c>
      <c r="AP51" s="8" t="s">
        <v>42</v>
      </c>
      <c r="AQ51" s="8" t="n">
        <v>0</v>
      </c>
      <c r="AR51" s="8"/>
      <c r="AS51" s="8"/>
      <c r="AT51" s="8"/>
    </row>
    <row r="52" customFormat="false" ht="48.1" hidden="false" customHeight="false" outlineLevel="0" collapsed="false">
      <c r="A52" s="1" t="n">
        <v>51</v>
      </c>
      <c r="B52" s="7" t="n">
        <v>48</v>
      </c>
      <c r="C52" s="7" t="n">
        <v>48</v>
      </c>
      <c r="D52" s="8" t="str">
        <f aca="false">VLOOKUP($C52,'Shughni original list'!$D$2:$M$600, 2, FALSE())</f>
        <v>shgKar1999</v>
      </c>
      <c r="E52" s="9" t="str">
        <f aca="false">VLOOKUP($C52,'Shughni original list'!$D$2:$M$600, 4, FALSE())</f>
        <v>čilaptow</v>
      </c>
      <c r="F52" s="9"/>
      <c r="G52" s="8" t="str">
        <f aca="false">VLOOKUP($C52,'Shughni original list'!$D$2:$M$600, 7, FALSE())</f>
        <v>1) slurp; 2) Squelch in the mud; </v>
      </c>
      <c r="H52" s="8"/>
      <c r="I52" s="8"/>
      <c r="J52" s="8" t="str">
        <f aca="false">VLOOKUP($C52,'Shughni original list'!$D$2:$M$600, 8, FALSE())</f>
        <v>SA</v>
      </c>
      <c r="K52" s="8"/>
      <c r="L52" s="8" t="str">
        <f aca="false">VLOOKUP($C52,'Siponj Bartangi original list'!$B$2:$S$600, 2, FALSE())</f>
        <v>shgKar1999</v>
      </c>
      <c r="M52" s="8" t="str">
        <f aca="false">VLOOKUP($C52,'Siponj Bartangi original list'!$B$2:$S$600, 3, FALSE())</f>
        <v>čilaptow</v>
      </c>
      <c r="N52" s="8" t="str">
        <f aca="false">VLOOKUP($C52,'Siponj Bartangi original list'!$B$2:$S$600, 6, FALSE())</f>
        <v>to splosh in the mud</v>
      </c>
      <c r="O52" s="8" t="str">
        <f aca="false">VLOOKUP($C52,'Siponj Bartangi original list'!$B$2:$S$600, 4, FALSE())</f>
        <v>Marhabo, Sarkori</v>
      </c>
      <c r="P52" s="9" t="str">
        <f aca="false">VLOOKUP($C52,'Siponj Bartangi original list'!$B$2:$S$600, 5, FALSE())</f>
        <v>čilaptōw</v>
      </c>
      <c r="Q52" s="8" t="str">
        <f aca="false">VLOOKUP($C52,'Siponj Bartangi original list'!$B$2:$S$600, 8, FALSE())</f>
        <v>to splash, to slosh; to smack (while eating)</v>
      </c>
      <c r="R52" s="8" t="str">
        <f aca="false">VLOOKUP($C52,'Siponj Bartangi original list'!$B$2:$S$600, 10, FALSE())</f>
        <v>He splashed in the water; small waves splashed.</v>
      </c>
      <c r="S52" s="8" t="str">
        <f aca="false">VLOOKUP($C52,'Siponj Bartangi original list'!$B$2:$S$600, 13, FALSE())</f>
        <v>SA</v>
      </c>
      <c r="T52" s="8" t="str">
        <f aca="false">VLOOKUP($C52,'Siponj Bartangi original list'!$B$2:$S$600, 14, FALSE())</f>
        <v>SA</v>
      </c>
      <c r="U52" s="8" t="str">
        <f aca="false">VLOOKUP($C52,'Siponj Bartangi original list'!$B$2:$S$600, 15, FALSE())</f>
        <v>anim, inanim</v>
      </c>
      <c r="V52" s="8" t="str">
        <f aca="false">VLOOKUP($C52,'Basid Bartangi original list'!$B$2:$O$600, 2, FALSE())</f>
        <v>shgKar1999</v>
      </c>
      <c r="W52" s="8" t="str">
        <f aca="false">VLOOKUP($C52,'Basid Bartangi original list'!$B$2:$O$600, 4, FALSE())</f>
        <v>Asad, Fayzmamad</v>
      </c>
      <c r="X52" s="8" t="str">
        <f aca="false">VLOOKUP($C52,'Basid Bartangi original list'!$B$2:$O$600, 5, FALSE())</f>
        <v>čilaptōw</v>
      </c>
      <c r="Y52" s="8" t="str">
        <f aca="false">VLOOKUP($C52,'Basid Bartangi original list'!$B$2:$O$600, 6, FALSE())</f>
        <v>slurp;</v>
      </c>
      <c r="Z52" s="8"/>
      <c r="AA52" s="8" t="str">
        <f aca="false">VLOOKUP($C52,'Basid Bartangi original list'!$B$2:$O$600, 9, FALSE())</f>
        <v>SA</v>
      </c>
      <c r="AB52" s="8" t="str">
        <f aca="false">VLOOKUP($C52,'Rushani original list'!$C$2:$M$596, 2, FALSE())</f>
        <v>shgKar1999</v>
      </c>
      <c r="AC52" s="8" t="str">
        <f aca="false">VLOOKUP($C52,'Rushani original list'!$C$2:$M$596, 5, FALSE())</f>
        <v>Rukniya, Guldasta, Mehrangez</v>
      </c>
      <c r="AD52" s="8" t="str">
        <f aca="false">VLOOKUP($C52,'Rushani original list'!$C$2:$M$596, 6, FALSE())</f>
        <v>čilaptōw</v>
      </c>
      <c r="AE52" s="8" t="str">
        <f aca="false">VLOOKUP($C52,'Rushani original list'!$C$2:$M$596, 7, FALSE())</f>
        <v>slurp; ходить по грязи</v>
      </c>
      <c r="AF52" s="8"/>
      <c r="AG52" s="8" t="str">
        <f aca="false">VLOOKUP($C52,'Rushani original list'!$C$2:$M$596, 9, FALSE())</f>
        <v>SA</v>
      </c>
      <c r="AH52" s="8" t="str">
        <f aca="false">VLOOKUP($C52,'Rushani original list'!$C$2:$M$596, 10, FALSE())</f>
        <v>SA</v>
      </c>
      <c r="AI52" s="8" t="str">
        <f aca="false">CONCATENATE(J52,S52,AG52)</f>
        <v>SASASA</v>
      </c>
      <c r="AJ52" s="8" t="str">
        <f aca="false">IFERROR(__xludf.dummyfunction("IF(REGEXMATCH(AH52, ""var""), ""var"", IF(REGEXMATCH(AH52, ""SA""), IF(REGEXMATCH(AH52, ""SP""), ""var"", ""SA""), IF(REGEXMATCH(AH52, ""SP""), ""SP"", ""no data/obs"")))"),"SA")</f>
        <v>SA</v>
      </c>
      <c r="AK52" s="8" t="str">
        <f aca="false">CONCATENATE(T52,AA52,AH52)</f>
        <v>SASASA</v>
      </c>
      <c r="AL52" s="8" t="str">
        <f aca="false">IFERROR(__xludf.dummyfunction("IF(REGEXMATCH(AJ52, ""var""), ""var"", IF(REGEXMATCH(AJ52, ""SA""), IF(REGEXMATCH(AJ52, ""SP""), ""var"", ""SA""), IF(REGEXMATCH(AJ52, ""SP""), ""SP"", ""no data/obs"")))"),"SA")</f>
        <v>SA</v>
      </c>
      <c r="AM52" s="8" t="str">
        <f aca="false">CONCATENATE(AJ52,AL52)</f>
        <v>SASA</v>
      </c>
      <c r="AN52" s="8" t="str">
        <f aca="false">IFERROR(__xludf.dummyfunction("IF(REGEXMATCH(AL52, ""var""), ""var"", IF(REGEXMATCH(AL52, ""SA""), IF(REGEXMATCH(AL52, ""SP""), ""var"", ""SA""), IF(REGEXMATCH(AL52, ""SP""), ""SP"", ""no data/obs"")))"),"SA")</f>
        <v>SA</v>
      </c>
      <c r="AO52" s="8" t="str">
        <f aca="false">CONCATENATE(J52,S52,AA52,AG52)</f>
        <v>SASASASA</v>
      </c>
      <c r="AP52" s="8" t="s">
        <v>42</v>
      </c>
      <c r="AQ52" s="8" t="n">
        <v>4</v>
      </c>
      <c r="AR52" s="8"/>
      <c r="AS52" s="8"/>
      <c r="AT52" s="8"/>
    </row>
    <row r="53" customFormat="false" ht="110.6" hidden="false" customHeight="false" outlineLevel="0" collapsed="false">
      <c r="A53" s="1" t="n">
        <v>52</v>
      </c>
      <c r="B53" s="7" t="n">
        <v>49</v>
      </c>
      <c r="C53" s="7" t="n">
        <v>49</v>
      </c>
      <c r="D53" s="8" t="str">
        <f aca="false">VLOOKUP($C53,'Shughni original list'!$D$2:$M$600, 2, FALSE())</f>
        <v>shgKar1999</v>
      </c>
      <c r="E53" s="9" t="str">
        <f aca="false">VLOOKUP($C53,'Shughni original list'!$D$2:$M$600, 4, FALSE())</f>
        <v>činārθtow, činêrθtow</v>
      </c>
      <c r="F53" s="9"/>
      <c r="G53" s="8" t="str">
        <f aca="false">VLOOKUP($C53,'Shughni original list'!$D$2:$M$600, 7, FALSE())</f>
        <v>тяжело дышать, пыхтеть</v>
      </c>
      <c r="H53" s="8"/>
      <c r="I53" s="8"/>
      <c r="J53" s="8" t="str">
        <f aca="false">VLOOKUP($C53,'Shughni original list'!$D$2:$M$600, 8, FALSE())</f>
        <v>obs</v>
      </c>
      <c r="K53" s="8"/>
      <c r="L53" s="8" t="str">
        <f aca="false">VLOOKUP($C53,'Siponj Bartangi original list'!$B$2:$S$600, 2, FALSE())</f>
        <v>shgKar1999</v>
      </c>
      <c r="M53" s="8" t="str">
        <f aca="false">VLOOKUP($C53,'Siponj Bartangi original list'!$B$2:$S$600, 3, FALSE())</f>
        <v>činārθtow, činêrθtow</v>
      </c>
      <c r="N53" s="8" t="str">
        <f aca="false">VLOOKUP($C53,'Siponj Bartangi original list'!$B$2:$S$600, 6, FALSE())</f>
        <v>to breathe heavily, to puff</v>
      </c>
      <c r="O53" s="8" t="str">
        <f aca="false">VLOOKUP($C53,'Siponj Bartangi original list'!$B$2:$S$600, 4, FALSE())</f>
        <v>Marhabo, Sarkori</v>
      </c>
      <c r="P53" s="9" t="str">
        <f aca="false">VLOOKUP($C53,'Siponj Bartangi original list'!$B$2:$S$600, 5, FALSE())</f>
        <v>no (alive) cognate</v>
      </c>
      <c r="Q53" s="8" t="str">
        <f aca="false">VLOOKUP($C53,'Siponj Bartangi original list'!$B$2:$S$600, 8, FALSE())</f>
        <v>-</v>
      </c>
      <c r="R53" s="8" t="str">
        <f aca="false">VLOOKUP($C53,'Siponj Bartangi original list'!$B$2:$S$600, 10, FALSE())</f>
        <v>-</v>
      </c>
      <c r="S53" s="8" t="str">
        <f aca="false">VLOOKUP($C53,'Siponj Bartangi original list'!$B$2:$S$600, 13, FALSE())</f>
        <v>no (alive) cognate</v>
      </c>
      <c r="T53" s="8" t="str">
        <f aca="false">VLOOKUP($C53,'Siponj Bartangi original list'!$B$2:$S$600, 14, FALSE())</f>
        <v>no (alive) cognate</v>
      </c>
      <c r="U53" s="8" t="n">
        <f aca="false">VLOOKUP($C53,'Siponj Bartangi original list'!$B$2:$S$600, 15, FALSE())</f>
        <v>0</v>
      </c>
      <c r="V53" s="8" t="str">
        <f aca="false">VLOOKUP($C53,'Basid Bartangi original list'!$B$2:$O$600, 2, FALSE())</f>
        <v>shgKar1999</v>
      </c>
      <c r="W53" s="8" t="str">
        <f aca="false">VLOOKUP($C53,'Basid Bartangi original list'!$B$2:$O$600, 4, FALSE())</f>
        <v>Anoyatsho, Fayzmamad</v>
      </c>
      <c r="X53" s="8" t="str">
        <f aca="false">VLOOKUP($C53,'Basid Bartangi original list'!$B$2:$O$600, 5, FALSE())</f>
        <v>no (alive) cognate</v>
      </c>
      <c r="Y53" s="8" t="str">
        <f aca="false">VLOOKUP($C53,'Basid Bartangi original list'!$B$2:$O$600, 6, FALSE())</f>
        <v>тяжело дышать, пыхтеть</v>
      </c>
      <c r="Z53" s="8"/>
      <c r="AA53" s="8" t="str">
        <f aca="false">VLOOKUP($C53,'Basid Bartangi original list'!$B$2:$O$600, 9, FALSE())</f>
        <v>no (alive) cognate</v>
      </c>
      <c r="AB53" s="8" t="str">
        <f aca="false">VLOOKUP($C53,'Rushani original list'!$C$2:$M$596, 2, FALSE())</f>
        <v>shgKar1999</v>
      </c>
      <c r="AC53" s="8" t="str">
        <f aca="false">VLOOKUP($C53,'Rushani original list'!$C$2:$M$596, 5, FALSE())</f>
        <v>Rukniya, Guldasta, Mehrangez, Okimsho, Sarafruz</v>
      </c>
      <c r="AD53" s="8" t="str">
        <f aca="false">VLOOKUP($C53,'Rushani original list'!$C$2:$M$596, 6, FALSE())</f>
        <v>no (alive) cognate</v>
      </c>
      <c r="AE53" s="8" t="str">
        <f aca="false">VLOOKUP($C53,'Rushani original list'!$C$2:$M$596, 7, FALSE())</f>
        <v>тяжело дышать, пыхтеть</v>
      </c>
      <c r="AF53" s="8"/>
      <c r="AG53" s="8" t="str">
        <f aca="false">VLOOKUP($C53,'Rushani original list'!$C$2:$M$596, 9, FALSE())</f>
        <v>no (alive) cognate</v>
      </c>
      <c r="AH53" s="8" t="str">
        <f aca="false">VLOOKUP($C53,'Rushani original list'!$C$2:$M$596, 10, FALSE())</f>
        <v>no (alive) cognate</v>
      </c>
      <c r="AI53" s="8" t="str">
        <f aca="false">CONCATENATE(J53,S53,AG53)</f>
        <v>obsno (alive) cognateno (alive) cognate</v>
      </c>
      <c r="AJ53" s="8" t="str">
        <f aca="false">IFERROR(__xludf.dummyfunction("IF(REGEXMATCH(AH53, ""var""), ""var"", IF(REGEXMATCH(AH53, ""SA""), IF(REGEXMATCH(AH53, ""SP""), ""var"", ""SA""), IF(REGEXMATCH(AH53, ""SP""), ""SP"", ""no data/obs"")))"),"no data/obs")</f>
        <v>no data/obs</v>
      </c>
      <c r="AK53" s="8" t="str">
        <f aca="false">CONCATENATE(T53,AA53,AH53)</f>
        <v>no (alive) cognateno (alive) cognateno (alive) cognate</v>
      </c>
      <c r="AL53" s="8" t="str">
        <f aca="false">IFERROR(__xludf.dummyfunction("IF(REGEXMATCH(AJ53, ""var""), ""var"", IF(REGEXMATCH(AJ53, ""SA""), IF(REGEXMATCH(AJ53, ""SP""), ""var"", ""SA""), IF(REGEXMATCH(AJ53, ""SP""), ""SP"", ""no data/obs"")))"),"no data/obs")</f>
        <v>no data/obs</v>
      </c>
      <c r="AM53" s="8" t="str">
        <f aca="false">CONCATENATE(AJ53,AL53)</f>
        <v>no data/obsno data/obs</v>
      </c>
      <c r="AN53" s="8" t="str">
        <f aca="false">IFERROR(__xludf.dummyfunction("IF(REGEXMATCH(AL53, ""var""), ""var"", IF(REGEXMATCH(AL53, ""SA""), IF(REGEXMATCH(AL53, ""SP""), ""var"", ""SA""), IF(REGEXMATCH(AL53, ""SP""), ""SP"", ""no data/obs"")))"),"no data/obs")</f>
        <v>no data/obs</v>
      </c>
      <c r="AO53" s="8" t="str">
        <f aca="false">CONCATENATE(J53,S53,AA53,AG53)</f>
        <v>obsno (alive) cognateno (alive) cognateno (alive) cognate</v>
      </c>
      <c r="AP53" s="8"/>
      <c r="AQ53" s="8" t="n">
        <v>0</v>
      </c>
      <c r="AR53" s="8"/>
      <c r="AS53" s="8"/>
      <c r="AT53" s="8"/>
    </row>
    <row r="54" customFormat="false" ht="63.75" hidden="false" customHeight="false" outlineLevel="0" collapsed="false">
      <c r="A54" s="1" t="n">
        <v>53</v>
      </c>
      <c r="B54" s="7" t="n">
        <v>50</v>
      </c>
      <c r="C54" s="7" t="n">
        <v>50.1</v>
      </c>
      <c r="D54" s="8" t="str">
        <f aca="false">VLOOKUP($C54,'Shughni original list'!$D$2:$M$600, 2, FALSE())</f>
        <v>shgKar1999</v>
      </c>
      <c r="E54" s="9" t="str">
        <f aca="false">VLOOKUP($C54,'Shughni original list'!$D$2:$M$600, 4, FALSE())</f>
        <v>cīptow</v>
      </c>
      <c r="F54" s="9"/>
      <c r="G54" s="8" t="str">
        <f aca="false">VLOOKUP($C54,'Shughni original list'!$D$2:$M$600, 7, FALSE())</f>
        <v>чирикать; пищать</v>
      </c>
      <c r="H54" s="8"/>
      <c r="I54" s="8"/>
      <c r="J54" s="8" t="str">
        <f aca="false">VLOOKUP($C54,'Shughni original list'!$D$2:$M$600, 8, FALSE())</f>
        <v>SA</v>
      </c>
      <c r="K54" s="8"/>
      <c r="L54" s="8" t="str">
        <f aca="false">VLOOKUP($C54,'Siponj Bartangi original list'!$B$2:$S$600, 2, FALSE())</f>
        <v>shgKar1999</v>
      </c>
      <c r="M54" s="8" t="str">
        <f aca="false">VLOOKUP($C54,'Siponj Bartangi original list'!$B$2:$S$600, 3, FALSE())</f>
        <v>cīptow</v>
      </c>
      <c r="N54" s="8" t="str">
        <f aca="false">VLOOKUP($C54,'Siponj Bartangi original list'!$B$2:$S$600, 6, FALSE())</f>
        <v>to chirp; to squeak</v>
      </c>
      <c r="O54" s="8" t="str">
        <f aca="false">VLOOKUP($C54,'Siponj Bartangi original list'!$B$2:$S$600, 4, FALSE())</f>
        <v>Marhabo, Sarkori</v>
      </c>
      <c r="P54" s="9" t="str">
        <f aca="false">VLOOKUP($C54,'Siponj Bartangi original list'!$B$2:$S$600, 5, FALSE())</f>
        <v>cīptōw</v>
      </c>
      <c r="Q54" s="8" t="str">
        <f aca="false">VLOOKUP($C54,'Siponj Bartangi original list'!$B$2:$S$600, 8, FALSE())</f>
        <v>to squeak, to chirr</v>
      </c>
      <c r="R54" s="8" t="str">
        <f aca="false">VLOOKUP($C54,'Siponj Bartangi original list'!$B$2:$S$600, 10, FALSE())</f>
        <v>The bird chirped, the grasshopper chirred.</v>
      </c>
      <c r="S54" s="8" t="str">
        <f aca="false">VLOOKUP($C54,'Siponj Bartangi original list'!$B$2:$S$600, 13, FALSE())</f>
        <v>SA</v>
      </c>
      <c r="T54" s="8" t="str">
        <f aca="false">VLOOKUP($C54,'Siponj Bartangi original list'!$B$2:$S$600, 14, FALSE())</f>
        <v>SA</v>
      </c>
      <c r="U54" s="8" t="str">
        <f aca="false">VLOOKUP($C54,'Siponj Bartangi original list'!$B$2:$S$600, 15, FALSE())</f>
        <v>anim S</v>
      </c>
      <c r="V54" s="8" t="str">
        <f aca="false">VLOOKUP($C54,'Basid Bartangi original list'!$B$2:$O$600, 2, FALSE())</f>
        <v>shgKar1999</v>
      </c>
      <c r="W54" s="8" t="str">
        <f aca="false">VLOOKUP($C54,'Basid Bartangi original list'!$B$2:$O$600, 4, FALSE())</f>
        <v>Anoyatsho</v>
      </c>
      <c r="X54" s="8" t="str">
        <f aca="false">VLOOKUP($C54,'Basid Bartangi original list'!$B$2:$O$600, 5, FALSE())</f>
        <v>cīptōw</v>
      </c>
      <c r="Y54" s="8" t="str">
        <f aca="false">VLOOKUP($C54,'Basid Bartangi original list'!$B$2:$O$600, 6, FALSE())</f>
        <v>чирикать; пищать</v>
      </c>
      <c r="Z54" s="8"/>
      <c r="AA54" s="8" t="str">
        <f aca="false">VLOOKUP($C54,'Basid Bartangi original list'!$B$2:$O$600, 9, FALSE())</f>
        <v>SA</v>
      </c>
      <c r="AB54" s="8" t="str">
        <f aca="false">VLOOKUP($C54,'Rushani original list'!$C$2:$M$596, 2, FALSE())</f>
        <v>shgKar1999</v>
      </c>
      <c r="AC54" s="8" t="str">
        <f aca="false">VLOOKUP($C54,'Rushani original list'!$C$2:$M$596, 5, FALSE())</f>
        <v>Rukniya, Guldasta, Mehrangez</v>
      </c>
      <c r="AD54" s="8" t="str">
        <f aca="false">VLOOKUP($C54,'Rushani original list'!$C$2:$M$596, 6, FALSE())</f>
        <v>cīptow</v>
      </c>
      <c r="AE54" s="8" t="str">
        <f aca="false">VLOOKUP($C54,'Rushani original list'!$C$2:$M$596, 7, FALSE())</f>
        <v>чирикать; пищать</v>
      </c>
      <c r="AF54" s="8"/>
      <c r="AG54" s="8" t="str">
        <f aca="false">VLOOKUP($C54,'Rushani original list'!$C$2:$M$596, 9, FALSE())</f>
        <v>SA</v>
      </c>
      <c r="AH54" s="8" t="str">
        <f aca="false">VLOOKUP($C54,'Rushani original list'!$C$2:$M$596, 10, FALSE())</f>
        <v>SA</v>
      </c>
      <c r="AI54" s="8" t="str">
        <f aca="false">CONCATENATE(J54,S54,AG54)</f>
        <v>SASASA</v>
      </c>
      <c r="AJ54" s="8" t="str">
        <f aca="false">IFERROR(__xludf.dummyfunction("IF(REGEXMATCH(AH54, ""var""), ""var"", IF(REGEXMATCH(AH54, ""SA""), IF(REGEXMATCH(AH54, ""SP""), ""var"", ""SA""), IF(REGEXMATCH(AH54, ""SP""), ""SP"", ""no data/obs"")))"),"SA")</f>
        <v>SA</v>
      </c>
      <c r="AK54" s="8" t="str">
        <f aca="false">CONCATENATE(T54,AA54,AH54)</f>
        <v>SASASA</v>
      </c>
      <c r="AL54" s="8" t="str">
        <f aca="false">IFERROR(__xludf.dummyfunction("IF(REGEXMATCH(AJ54, ""var""), ""var"", IF(REGEXMATCH(AJ54, ""SA""), IF(REGEXMATCH(AJ54, ""SP""), ""var"", ""SA""), IF(REGEXMATCH(AJ54, ""SP""), ""SP"", ""no data/obs"")))"),"SA")</f>
        <v>SA</v>
      </c>
      <c r="AM54" s="8" t="str">
        <f aca="false">CONCATENATE(AJ54,AL54)</f>
        <v>SASA</v>
      </c>
      <c r="AN54" s="8" t="str">
        <f aca="false">IFERROR(__xludf.dummyfunction("IF(REGEXMATCH(AL54, ""var""), ""var"", IF(REGEXMATCH(AL54, ""SA""), IF(REGEXMATCH(AL54, ""SP""), ""var"", ""SA""), IF(REGEXMATCH(AL54, ""SP""), ""SP"", ""no data/obs"")))"),"SA")</f>
        <v>SA</v>
      </c>
      <c r="AO54" s="8" t="str">
        <f aca="false">CONCATENATE(J54,S54,AA54,AG54)</f>
        <v>SASASASA</v>
      </c>
      <c r="AP54" s="8" t="s">
        <v>42</v>
      </c>
      <c r="AQ54" s="8" t="n">
        <v>4</v>
      </c>
      <c r="AR54" s="8"/>
      <c r="AS54" s="8"/>
      <c r="AT54" s="8"/>
    </row>
    <row r="55" customFormat="false" ht="110.6" hidden="false" customHeight="false" outlineLevel="0" collapsed="false">
      <c r="A55" s="1" t="n">
        <v>54</v>
      </c>
      <c r="B55" s="7" t="n">
        <v>50</v>
      </c>
      <c r="C55" s="7" t="n">
        <v>50.2</v>
      </c>
      <c r="D55" s="8" t="str">
        <f aca="false">VLOOKUP($C55,'Shughni original list'!$D$2:$M$600, 2, FALSE())</f>
        <v>shgKar1999</v>
      </c>
      <c r="E55" s="9" t="str">
        <f aca="false">VLOOKUP($C55,'Shughni original list'!$D$2:$M$600, 4, FALSE())</f>
        <v>cīptow</v>
      </c>
      <c r="F55" s="9"/>
      <c r="G55" s="8" t="str">
        <f aca="false">VLOOKUP($C55,'Shughni original list'!$D$2:$M$600, 7, FALSE())</f>
        <v>трогаться с места, шевелиться</v>
      </c>
      <c r="H55" s="8"/>
      <c r="I55" s="8"/>
      <c r="J55" s="8" t="str">
        <f aca="false">VLOOKUP($C55,'Shughni original list'!$D$2:$M$600, 8, FALSE())</f>
        <v>obs</v>
      </c>
      <c r="K55" s="8"/>
      <c r="L55" s="8" t="str">
        <f aca="false">VLOOKUP($C55,'Siponj Bartangi original list'!$B$2:$S$600, 2, FALSE())</f>
        <v>shgKar1999</v>
      </c>
      <c r="M55" s="8" t="str">
        <f aca="false">VLOOKUP($C55,'Siponj Bartangi original list'!$B$2:$S$600, 3, FALSE())</f>
        <v>cīptow</v>
      </c>
      <c r="N55" s="8" t="str">
        <f aca="false">VLOOKUP($C55,'Siponj Bartangi original list'!$B$2:$S$600, 6, FALSE())</f>
        <v>to start moving, to stir</v>
      </c>
      <c r="O55" s="8" t="str">
        <f aca="false">VLOOKUP($C55,'Siponj Bartangi original list'!$B$2:$S$600, 4, FALSE())</f>
        <v>Marhabo, Sarkori</v>
      </c>
      <c r="P55" s="9" t="str">
        <f aca="false">VLOOKUP($C55,'Siponj Bartangi original list'!$B$2:$S$600, 5, FALSE())</f>
        <v>no (alive) cognate</v>
      </c>
      <c r="Q55" s="8" t="str">
        <f aca="false">VLOOKUP($C55,'Siponj Bartangi original list'!$B$2:$S$600, 8, FALSE())</f>
        <v>-</v>
      </c>
      <c r="R55" s="8" t="str">
        <f aca="false">VLOOKUP($C55,'Siponj Bartangi original list'!$B$2:$S$600, 10, FALSE())</f>
        <v>-</v>
      </c>
      <c r="S55" s="8" t="str">
        <f aca="false">VLOOKUP($C55,'Siponj Bartangi original list'!$B$2:$S$600, 13, FALSE())</f>
        <v>no (alive) cognate</v>
      </c>
      <c r="T55" s="8" t="str">
        <f aca="false">VLOOKUP($C55,'Siponj Bartangi original list'!$B$2:$S$600, 14, FALSE())</f>
        <v>no (alive) cognate</v>
      </c>
      <c r="U55" s="8" t="n">
        <f aca="false">VLOOKUP($C55,'Siponj Bartangi original list'!$B$2:$S$600, 15, FALSE())</f>
        <v>0</v>
      </c>
      <c r="V55" s="8" t="str">
        <f aca="false">VLOOKUP($C55,'Basid Bartangi original list'!$B$2:$O$600, 2, FALSE())</f>
        <v>shgKar1999</v>
      </c>
      <c r="W55" s="8" t="str">
        <f aca="false">VLOOKUP($C55,'Basid Bartangi original list'!$B$2:$O$600, 4, FALSE())</f>
        <v>Anoyatsho, Fayzmamad</v>
      </c>
      <c r="X55" s="8" t="str">
        <f aca="false">VLOOKUP($C55,'Basid Bartangi original list'!$B$2:$O$600, 5, FALSE())</f>
        <v>no (alive) cognate</v>
      </c>
      <c r="Y55" s="8" t="str">
        <f aca="false">VLOOKUP($C55,'Basid Bartangi original list'!$B$2:$O$600, 6, FALSE())</f>
        <v>трогаться с места, шевелиться</v>
      </c>
      <c r="Z55" s="8"/>
      <c r="AA55" s="8" t="str">
        <f aca="false">VLOOKUP($C55,'Basid Bartangi original list'!$B$2:$O$600, 9, FALSE())</f>
        <v>no (alive) cognate</v>
      </c>
      <c r="AB55" s="8" t="str">
        <f aca="false">VLOOKUP($C55,'Rushani original list'!$C$2:$M$596, 2, FALSE())</f>
        <v>shgKar1999</v>
      </c>
      <c r="AC55" s="8" t="str">
        <f aca="false">VLOOKUP($C55,'Rushani original list'!$C$2:$M$596, 5, FALSE())</f>
        <v>Rukniya, Guldasta, Mehrangez, Okimsho, Sarafruz</v>
      </c>
      <c r="AD55" s="8" t="str">
        <f aca="false">VLOOKUP($C55,'Rushani original list'!$C$2:$M$596, 6, FALSE())</f>
        <v>no (alive) cognate</v>
      </c>
      <c r="AE55" s="8" t="str">
        <f aca="false">VLOOKUP($C55,'Rushani original list'!$C$2:$M$596, 7, FALSE())</f>
        <v>трогаться с места, шевелиться</v>
      </c>
      <c r="AF55" s="8"/>
      <c r="AG55" s="8" t="str">
        <f aca="false">VLOOKUP($C55,'Rushani original list'!$C$2:$M$596, 9, FALSE())</f>
        <v>no (alive) cognate</v>
      </c>
      <c r="AH55" s="8" t="str">
        <f aca="false">VLOOKUP($C55,'Rushani original list'!$C$2:$M$596, 10, FALSE())</f>
        <v>no (alive) cognate</v>
      </c>
      <c r="AI55" s="8" t="str">
        <f aca="false">CONCATENATE(J55,S55,AG55)</f>
        <v>obsno (alive) cognateno (alive) cognate</v>
      </c>
      <c r="AJ55" s="8" t="str">
        <f aca="false">IFERROR(__xludf.dummyfunction("IF(REGEXMATCH(AH55, ""var""), ""var"", IF(REGEXMATCH(AH55, ""SA""), IF(REGEXMATCH(AH55, ""SP""), ""var"", ""SA""), IF(REGEXMATCH(AH55, ""SP""), ""SP"", ""no data/obs"")))"),"no data/obs")</f>
        <v>no data/obs</v>
      </c>
      <c r="AK55" s="8" t="str">
        <f aca="false">CONCATENATE(T55,AA55,AH55)</f>
        <v>no (alive) cognateno (alive) cognateno (alive) cognate</v>
      </c>
      <c r="AL55" s="8" t="str">
        <f aca="false">IFERROR(__xludf.dummyfunction("IF(REGEXMATCH(AJ55, ""var""), ""var"", IF(REGEXMATCH(AJ55, ""SA""), IF(REGEXMATCH(AJ55, ""SP""), ""var"", ""SA""), IF(REGEXMATCH(AJ55, ""SP""), ""SP"", ""no data/obs"")))"),"no data/obs")</f>
        <v>no data/obs</v>
      </c>
      <c r="AM55" s="8" t="str">
        <f aca="false">CONCATENATE(AJ55,AL55)</f>
        <v>no data/obsno data/obs</v>
      </c>
      <c r="AN55" s="8" t="str">
        <f aca="false">IFERROR(__xludf.dummyfunction("IF(REGEXMATCH(AL55, ""var""), ""var"", IF(REGEXMATCH(AL55, ""SA""), IF(REGEXMATCH(AL55, ""SP""), ""var"", ""SA""), IF(REGEXMATCH(AL55, ""SP""), ""SP"", ""no data/obs"")))"),"no data/obs")</f>
        <v>no data/obs</v>
      </c>
      <c r="AO55" s="8" t="str">
        <f aca="false">CONCATENATE(J55,S55,AA55,AG55)</f>
        <v>obsno (alive) cognateno (alive) cognateno (alive) cognate</v>
      </c>
      <c r="AP55" s="8"/>
      <c r="AQ55" s="8" t="n">
        <v>0</v>
      </c>
      <c r="AR55" s="8"/>
      <c r="AS55" s="8"/>
      <c r="AT55" s="8"/>
    </row>
    <row r="56" customFormat="false" ht="63.75" hidden="false" customHeight="false" outlineLevel="0" collapsed="false">
      <c r="A56" s="1" t="n">
        <v>55</v>
      </c>
      <c r="B56" s="7" t="n">
        <v>51</v>
      </c>
      <c r="C56" s="7" t="n">
        <v>51</v>
      </c>
      <c r="D56" s="8" t="str">
        <f aca="false">VLOOKUP($C56,'Shughni original list'!$D$2:$M$600, 2, FALSE())</f>
        <v>shgKar1999</v>
      </c>
      <c r="E56" s="9" t="str">
        <f aca="false">VLOOKUP($C56,'Shughni original list'!$D$2:$M$600, 4, FALSE())</f>
        <v>čīptow</v>
      </c>
      <c r="F56" s="9"/>
      <c r="G56" s="8" t="str">
        <f aca="false">VLOOKUP($C56,'Shughni original list'!$D$2:$M$600, 7, FALSE())</f>
        <v>чирикать, щебетать (о птенцах куропатки)</v>
      </c>
      <c r="H56" s="8"/>
      <c r="I56" s="8"/>
      <c r="J56" s="8" t="str">
        <f aca="false">VLOOKUP($C56,'Shughni original list'!$D$2:$M$600, 8, FALSE())</f>
        <v>SA</v>
      </c>
      <c r="K56" s="8"/>
      <c r="L56" s="8" t="str">
        <f aca="false">VLOOKUP($C56,'Siponj Bartangi original list'!$B$2:$S$600, 2, FALSE())</f>
        <v>shgKar1999</v>
      </c>
      <c r="M56" s="8" t="str">
        <f aca="false">VLOOKUP($C56,'Siponj Bartangi original list'!$B$2:$S$600, 3, FALSE())</f>
        <v>čīptow</v>
      </c>
      <c r="N56" s="8" t="str">
        <f aca="false">VLOOKUP($C56,'Siponj Bartangi original list'!$B$2:$S$600, 6, FALSE())</f>
        <v>to chirp, to twitter (about partridge chicks)</v>
      </c>
      <c r="O56" s="8" t="str">
        <f aca="false">VLOOKUP($C56,'Siponj Bartangi original list'!$B$2:$S$600, 4, FALSE())</f>
        <v>Marhabo, Sarkori</v>
      </c>
      <c r="P56" s="9" t="str">
        <f aca="false">VLOOKUP($C56,'Siponj Bartangi original list'!$B$2:$S$600, 5, FALSE())</f>
        <v>čīptōw</v>
      </c>
      <c r="Q56" s="8" t="str">
        <f aca="false">VLOOKUP($C56,'Siponj Bartangi original list'!$B$2:$S$600, 8, FALSE())</f>
        <v>to squeak</v>
      </c>
      <c r="R56" s="8" t="str">
        <f aca="false">VLOOKUP($C56,'Siponj Bartangi original list'!$B$2:$S$600, 10, FALSE())</f>
        <v>The bird pecked and squeaked.</v>
      </c>
      <c r="S56" s="8" t="str">
        <f aca="false">VLOOKUP($C56,'Siponj Bartangi original list'!$B$2:$S$600, 13, FALSE())</f>
        <v>SA</v>
      </c>
      <c r="T56" s="8" t="str">
        <f aca="false">VLOOKUP($C56,'Siponj Bartangi original list'!$B$2:$S$600, 14, FALSE())</f>
        <v>SA</v>
      </c>
      <c r="U56" s="8" t="str">
        <f aca="false">VLOOKUP($C56,'Siponj Bartangi original list'!$B$2:$S$600, 15, FALSE())</f>
        <v>anim S</v>
      </c>
      <c r="V56" s="8" t="str">
        <f aca="false">VLOOKUP($C56,'Basid Bartangi original list'!$B$2:$O$600, 2, FALSE())</f>
        <v>shgKar1999</v>
      </c>
      <c r="W56" s="8" t="str">
        <f aca="false">VLOOKUP($C56,'Basid Bartangi original list'!$B$2:$O$600, 4, FALSE())</f>
        <v>Anoyatsho</v>
      </c>
      <c r="X56" s="8" t="str">
        <f aca="false">VLOOKUP($C56,'Basid Bartangi original list'!$B$2:$O$600, 5, FALSE())</f>
        <v>čīptōw</v>
      </c>
      <c r="Y56" s="8" t="str">
        <f aca="false">VLOOKUP($C56,'Basid Bartangi original list'!$B$2:$O$600, 6, FALSE())</f>
        <v>чирикать, щебетать (о птенцах куропатки)</v>
      </c>
      <c r="Z56" s="8"/>
      <c r="AA56" s="8" t="str">
        <f aca="false">VLOOKUP($C56,'Basid Bartangi original list'!$B$2:$O$600, 9, FALSE())</f>
        <v>SA</v>
      </c>
      <c r="AB56" s="8" t="str">
        <f aca="false">VLOOKUP($C56,'Rushani original list'!$C$2:$M$596, 2, FALSE())</f>
        <v>shgKar1999</v>
      </c>
      <c r="AC56" s="8" t="str">
        <f aca="false">VLOOKUP($C56,'Rushani original list'!$C$2:$M$596, 5, FALSE())</f>
        <v>Mehrangez</v>
      </c>
      <c r="AD56" s="8" t="str">
        <f aca="false">VLOOKUP($C56,'Rushani original list'!$C$2:$M$596, 6, FALSE())</f>
        <v>čiptōw</v>
      </c>
      <c r="AE56" s="8" t="str">
        <f aca="false">VLOOKUP($C56,'Rushani original list'!$C$2:$M$596, 7, FALSE())</f>
        <v>чирикать, щебетать (о птенцах куропатки)</v>
      </c>
      <c r="AF56" s="8"/>
      <c r="AG56" s="8" t="str">
        <f aca="false">VLOOKUP($C56,'Rushani original list'!$C$2:$M$596, 9, FALSE())</f>
        <v>SA</v>
      </c>
      <c r="AH56" s="8" t="str">
        <f aca="false">VLOOKUP($C56,'Rushani original list'!$C$2:$M$596, 10, FALSE())</f>
        <v>SA</v>
      </c>
      <c r="AI56" s="8" t="str">
        <f aca="false">CONCATENATE(J56,S56,AG56)</f>
        <v>SASASA</v>
      </c>
      <c r="AJ56" s="8" t="str">
        <f aca="false">IFERROR(__xludf.dummyfunction("IF(REGEXMATCH(AH56, ""var""), ""var"", IF(REGEXMATCH(AH56, ""SA""), IF(REGEXMATCH(AH56, ""SP""), ""var"", ""SA""), IF(REGEXMATCH(AH56, ""SP""), ""SP"", ""no data/obs"")))"),"SA")</f>
        <v>SA</v>
      </c>
      <c r="AK56" s="8" t="str">
        <f aca="false">CONCATENATE(T56,AA56,AH56)</f>
        <v>SASASA</v>
      </c>
      <c r="AL56" s="8" t="str">
        <f aca="false">IFERROR(__xludf.dummyfunction("IF(REGEXMATCH(AJ56, ""var""), ""var"", IF(REGEXMATCH(AJ56, ""SA""), IF(REGEXMATCH(AJ56, ""SP""), ""var"", ""SA""), IF(REGEXMATCH(AJ56, ""SP""), ""SP"", ""no data/obs"")))"),"SA")</f>
        <v>SA</v>
      </c>
      <c r="AM56" s="8" t="str">
        <f aca="false">CONCATENATE(AJ56,AL56)</f>
        <v>SASA</v>
      </c>
      <c r="AN56" s="8" t="str">
        <f aca="false">IFERROR(__xludf.dummyfunction("IF(REGEXMATCH(AL56, ""var""), ""var"", IF(REGEXMATCH(AL56, ""SA""), IF(REGEXMATCH(AL56, ""SP""), ""var"", ""SA""), IF(REGEXMATCH(AL56, ""SP""), ""SP"", ""no data/obs"")))"),"SA")</f>
        <v>SA</v>
      </c>
      <c r="AO56" s="8" t="str">
        <f aca="false">CONCATENATE(J56,S56,AA56,AG56)</f>
        <v>SASASASA</v>
      </c>
      <c r="AP56" s="8" t="s">
        <v>42</v>
      </c>
      <c r="AQ56" s="8" t="n">
        <v>4</v>
      </c>
      <c r="AR56" s="8"/>
      <c r="AS56" s="8"/>
      <c r="AT56" s="8"/>
    </row>
    <row r="57" customFormat="false" ht="110.6" hidden="false" customHeight="false" outlineLevel="0" collapsed="false">
      <c r="A57" s="1" t="n">
        <v>56</v>
      </c>
      <c r="B57" s="7" t="n">
        <v>52</v>
      </c>
      <c r="C57" s="7" t="n">
        <v>52</v>
      </c>
      <c r="D57" s="8" t="str">
        <f aca="false">VLOOKUP($C57,'Shughni original list'!$D$2:$M$600, 2, FALSE())</f>
        <v>shgKar1999</v>
      </c>
      <c r="E57" s="9" t="str">
        <f aca="false">VLOOKUP($C57,'Shughni original list'!$D$2:$M$600, 4, FALSE())</f>
        <v>ciqtow</v>
      </c>
      <c r="F57" s="9"/>
      <c r="G57" s="8" t="str">
        <f aca="false">VLOOKUP($C57,'Shughni original list'!$D$2:$M$600, 7, FALSE())</f>
        <v>чирикать, щебетать (о воробьях)</v>
      </c>
      <c r="H57" s="8"/>
      <c r="I57" s="8"/>
      <c r="J57" s="8" t="str">
        <f aca="false">VLOOKUP($C57,'Shughni original list'!$D$2:$M$600, 8, FALSE())</f>
        <v>obs</v>
      </c>
      <c r="K57" s="8"/>
      <c r="L57" s="8" t="str">
        <f aca="false">VLOOKUP($C57,'Siponj Bartangi original list'!$B$2:$S$600, 2, FALSE())</f>
        <v>shgKar1999</v>
      </c>
      <c r="M57" s="8" t="str">
        <f aca="false">VLOOKUP($C57,'Siponj Bartangi original list'!$B$2:$S$600, 3, FALSE())</f>
        <v>ciqtow</v>
      </c>
      <c r="N57" s="8" t="str">
        <f aca="false">VLOOKUP($C57,'Siponj Bartangi original list'!$B$2:$S$600, 6, FALSE())</f>
        <v>to chirp, to twitter (about sparrows)</v>
      </c>
      <c r="O57" s="8" t="str">
        <f aca="false">VLOOKUP($C57,'Siponj Bartangi original list'!$B$2:$S$600, 4, FALSE())</f>
        <v>Marhabo</v>
      </c>
      <c r="P57" s="9" t="str">
        <f aca="false">VLOOKUP($C57,'Siponj Bartangi original list'!$B$2:$S$600, 5, FALSE())</f>
        <v>no (alive) cognate</v>
      </c>
      <c r="Q57" s="8" t="str">
        <f aca="false">VLOOKUP($C57,'Siponj Bartangi original list'!$B$2:$S$600, 8, FALSE())</f>
        <v>-</v>
      </c>
      <c r="R57" s="8" t="str">
        <f aca="false">VLOOKUP($C57,'Siponj Bartangi original list'!$B$2:$S$600, 10, FALSE())</f>
        <v>-</v>
      </c>
      <c r="S57" s="8" t="str">
        <f aca="false">VLOOKUP($C57,'Siponj Bartangi original list'!$B$2:$S$600, 13, FALSE())</f>
        <v>no (alive) cognate</v>
      </c>
      <c r="T57" s="8" t="str">
        <f aca="false">VLOOKUP($C57,'Siponj Bartangi original list'!$B$2:$S$600, 14, FALSE())</f>
        <v>no (alive) cognate</v>
      </c>
      <c r="U57" s="8" t="n">
        <f aca="false">VLOOKUP($C57,'Siponj Bartangi original list'!$B$2:$S$600, 15, FALSE())</f>
        <v>0</v>
      </c>
      <c r="V57" s="8" t="str">
        <f aca="false">VLOOKUP($C57,'Basid Bartangi original list'!$B$2:$O$600, 2, FALSE())</f>
        <v>shgKar1999</v>
      </c>
      <c r="W57" s="8" t="str">
        <f aca="false">VLOOKUP($C57,'Basid Bartangi original list'!$B$2:$O$600, 4, FALSE())</f>
        <v>Anoyatsho, Fayzmamad</v>
      </c>
      <c r="X57" s="8" t="str">
        <f aca="false">VLOOKUP($C57,'Basid Bartangi original list'!$B$2:$O$600, 5, FALSE())</f>
        <v>no (alive) cognate</v>
      </c>
      <c r="Y57" s="8" t="str">
        <f aca="false">VLOOKUP($C57,'Basid Bartangi original list'!$B$2:$O$600, 6, FALSE())</f>
        <v>чирикать, щебетать (о воробьях)</v>
      </c>
      <c r="Z57" s="8"/>
      <c r="AA57" s="8" t="str">
        <f aca="false">VLOOKUP($C57,'Basid Bartangi original list'!$B$2:$O$600, 9, FALSE())</f>
        <v>no (alive) cognate</v>
      </c>
      <c r="AB57" s="8" t="str">
        <f aca="false">VLOOKUP($C57,'Rushani original list'!$C$2:$M$596, 2, FALSE())</f>
        <v>shgKar1999</v>
      </c>
      <c r="AC57" s="8" t="str">
        <f aca="false">VLOOKUP($C57,'Rushani original list'!$C$2:$M$596, 5, FALSE())</f>
        <v>Rukniya, Guldasta, Mehrangez, Okimsho, Sarafruz</v>
      </c>
      <c r="AD57" s="8" t="str">
        <f aca="false">VLOOKUP($C57,'Rushani original list'!$C$2:$M$596, 6, FALSE())</f>
        <v>no (alive) cognate</v>
      </c>
      <c r="AE57" s="8" t="str">
        <f aca="false">VLOOKUP($C57,'Rushani original list'!$C$2:$M$596, 7, FALSE())</f>
        <v>чирикать, щебетать (о воробьях)</v>
      </c>
      <c r="AF57" s="8"/>
      <c r="AG57" s="8" t="str">
        <f aca="false">VLOOKUP($C57,'Rushani original list'!$C$2:$M$596, 9, FALSE())</f>
        <v>no (alive) cognate</v>
      </c>
      <c r="AH57" s="8" t="str">
        <f aca="false">VLOOKUP($C57,'Rushani original list'!$C$2:$M$596, 10, FALSE())</f>
        <v>no (alive) cognate</v>
      </c>
      <c r="AI57" s="8" t="str">
        <f aca="false">CONCATENATE(J57,S57,AG57)</f>
        <v>obsno (alive) cognateno (alive) cognate</v>
      </c>
      <c r="AJ57" s="8" t="str">
        <f aca="false">IFERROR(__xludf.dummyfunction("IF(REGEXMATCH(AH57, ""var""), ""var"", IF(REGEXMATCH(AH57, ""SA""), IF(REGEXMATCH(AH57, ""SP""), ""var"", ""SA""), IF(REGEXMATCH(AH57, ""SP""), ""SP"", ""no data/obs"")))"),"no data/obs")</f>
        <v>no data/obs</v>
      </c>
      <c r="AK57" s="8" t="str">
        <f aca="false">CONCATENATE(T57,AA57,AH57)</f>
        <v>no (alive) cognateno (alive) cognateno (alive) cognate</v>
      </c>
      <c r="AL57" s="8" t="str">
        <f aca="false">IFERROR(__xludf.dummyfunction("IF(REGEXMATCH(AJ57, ""var""), ""var"", IF(REGEXMATCH(AJ57, ""SA""), IF(REGEXMATCH(AJ57, ""SP""), ""var"", ""SA""), IF(REGEXMATCH(AJ57, ""SP""), ""SP"", ""no data/obs"")))"),"no data/obs")</f>
        <v>no data/obs</v>
      </c>
      <c r="AM57" s="8" t="str">
        <f aca="false">CONCATENATE(AJ57,AL57)</f>
        <v>no data/obsno data/obs</v>
      </c>
      <c r="AN57" s="8" t="str">
        <f aca="false">IFERROR(__xludf.dummyfunction("IF(REGEXMATCH(AL57, ""var""), ""var"", IF(REGEXMATCH(AL57, ""SA""), IF(REGEXMATCH(AL57, ""SP""), ""var"", ""SA""), IF(REGEXMATCH(AL57, ""SP""), ""SP"", ""no data/obs"")))"),"no data/obs")</f>
        <v>no data/obs</v>
      </c>
      <c r="AO57" s="8" t="str">
        <f aca="false">CONCATENATE(J57,S57,AA57,AG57)</f>
        <v>obsno (alive) cognateno (alive) cognateno (alive) cognate</v>
      </c>
      <c r="AP57" s="8"/>
      <c r="AQ57" s="8" t="n">
        <v>0</v>
      </c>
      <c r="AR57" s="8"/>
      <c r="AS57" s="8"/>
      <c r="AT57" s="8"/>
    </row>
    <row r="58" customFormat="false" ht="79.35" hidden="false" customHeight="false" outlineLevel="0" collapsed="false">
      <c r="A58" s="1" t="n">
        <v>57</v>
      </c>
      <c r="B58" s="7" t="n">
        <v>53</v>
      </c>
      <c r="C58" s="7" t="n">
        <v>53</v>
      </c>
      <c r="D58" s="8" t="str">
        <f aca="false">VLOOKUP($C58,'Shughni original list'!$D$2:$M$600, 2, FALSE())</f>
        <v>shgKar1999</v>
      </c>
      <c r="E58" s="9" t="str">
        <f aca="false">VLOOKUP($C58,'Shughni original list'!$D$2:$M$600, 4, FALSE())</f>
        <v>čiqtow</v>
      </c>
      <c r="F58" s="9"/>
      <c r="G58" s="8" t="str">
        <f aca="false">VLOOKUP($C58,'Shughni original list'!$D$2:$M$600, 7, FALSE())</f>
        <v>петь, чирикать (о птичке "чақак")</v>
      </c>
      <c r="H58" s="8"/>
      <c r="I58" s="8"/>
      <c r="J58" s="8" t="str">
        <f aca="false">VLOOKUP($C58,'Shughni original list'!$D$2:$M$600, 8, FALSE())</f>
        <v>obs</v>
      </c>
      <c r="K58" s="8"/>
      <c r="L58" s="8" t="str">
        <f aca="false">VLOOKUP($C58,'Siponj Bartangi original list'!$B$2:$S$600, 2, FALSE())</f>
        <v>shgKar1999</v>
      </c>
      <c r="M58" s="8" t="str">
        <f aca="false">VLOOKUP($C58,'Siponj Bartangi original list'!$B$2:$S$600, 3, FALSE())</f>
        <v>čiqtow</v>
      </c>
      <c r="N58" s="8" t="str">
        <f aca="false">VLOOKUP($C58,'Siponj Bartangi original list'!$B$2:$S$600, 6, FALSE())</f>
        <v>to sing, to chirp (about wren)</v>
      </c>
      <c r="O58" s="8" t="str">
        <f aca="false">VLOOKUP($C58,'Siponj Bartangi original list'!$B$2:$S$600, 4, FALSE())</f>
        <v>Sarkori</v>
      </c>
      <c r="P58" s="9" t="str">
        <f aca="false">VLOOKUP($C58,'Siponj Bartangi original list'!$B$2:$S$600, 5, FALSE())</f>
        <v>čīqtōw</v>
      </c>
      <c r="Q58" s="8" t="str">
        <f aca="false">VLOOKUP($C58,'Siponj Bartangi original list'!$B$2:$S$600, 8, FALSE())</f>
        <v>to chirp</v>
      </c>
      <c r="R58" s="8" t="str">
        <f aca="false">VLOOKUP($C58,'Siponj Bartangi original list'!$B$2:$S$600, 10, FALSE())</f>
        <v>The bird chirped.</v>
      </c>
      <c r="S58" s="8" t="str">
        <f aca="false">VLOOKUP($C58,'Siponj Bartangi original list'!$B$2:$S$600, 13, FALSE())</f>
        <v>SA</v>
      </c>
      <c r="T58" s="8" t="str">
        <f aca="false">VLOOKUP($C58,'Siponj Bartangi original list'!$B$2:$S$600, 14, FALSE())</f>
        <v>SA</v>
      </c>
      <c r="U58" s="8" t="str">
        <f aca="false">VLOOKUP($C58,'Siponj Bartangi original list'!$B$2:$S$600, 15, FALSE())</f>
        <v>anim S</v>
      </c>
      <c r="V58" s="8" t="str">
        <f aca="false">VLOOKUP($C58,'Basid Bartangi original list'!$B$2:$O$600, 2, FALSE())</f>
        <v>shgKar1999</v>
      </c>
      <c r="W58" s="8" t="str">
        <f aca="false">VLOOKUP($C58,'Basid Bartangi original list'!$B$2:$O$600, 4, FALSE())</f>
        <v>Anoyatsho, Fayzmamad</v>
      </c>
      <c r="X58" s="8" t="str">
        <f aca="false">VLOOKUP($C58,'Basid Bartangi original list'!$B$2:$O$600, 5, FALSE())</f>
        <v>no (alive) cognate</v>
      </c>
      <c r="Y58" s="8" t="str">
        <f aca="false">VLOOKUP($C58,'Basid Bartangi original list'!$B$2:$O$600, 6, FALSE())</f>
        <v>петь, чирикать (о птичке "чақак")</v>
      </c>
      <c r="Z58" s="8"/>
      <c r="AA58" s="8" t="str">
        <f aca="false">VLOOKUP($C58,'Basid Bartangi original list'!$B$2:$O$600, 9, FALSE())</f>
        <v>no (alive) cognate</v>
      </c>
      <c r="AB58" s="8" t="str">
        <f aca="false">VLOOKUP($C58,'Rushani original list'!$C$2:$M$596, 2, FALSE())</f>
        <v>shgKar1999</v>
      </c>
      <c r="AC58" s="8" t="str">
        <f aca="false">VLOOKUP($C58,'Rushani original list'!$C$2:$M$596, 5, FALSE())</f>
        <v>Rukniya, Guldasta, Mehrangez, Okimsho, Sarafruz</v>
      </c>
      <c r="AD58" s="8" t="str">
        <f aca="false">VLOOKUP($C58,'Rushani original list'!$C$2:$M$596, 6, FALSE())</f>
        <v>no (alive) cognate</v>
      </c>
      <c r="AE58" s="8" t="str">
        <f aca="false">VLOOKUP($C58,'Rushani original list'!$C$2:$M$596, 7, FALSE())</f>
        <v>петь, чирикать (о птичке "чақак")</v>
      </c>
      <c r="AF58" s="8"/>
      <c r="AG58" s="8" t="str">
        <f aca="false">VLOOKUP($C58,'Rushani original list'!$C$2:$M$596, 9, FALSE())</f>
        <v>no (alive) cognate</v>
      </c>
      <c r="AH58" s="8" t="str">
        <f aca="false">VLOOKUP($C58,'Rushani original list'!$C$2:$M$596, 10, FALSE())</f>
        <v>no (alive) cognate</v>
      </c>
      <c r="AI58" s="8" t="str">
        <f aca="false">CONCATENATE(J58,S58,AG58)</f>
        <v>obsSAno (alive) cognate</v>
      </c>
      <c r="AJ58" s="8" t="str">
        <f aca="false">IFERROR(__xludf.dummyfunction("IF(REGEXMATCH(AH58, ""var""), ""var"", IF(REGEXMATCH(AH58, ""SA""), IF(REGEXMATCH(AH58, ""SP""), ""var"", ""SA""), IF(REGEXMATCH(AH58, ""SP""), ""SP"", ""no data/obs"")))"),"SA")</f>
        <v>SA</v>
      </c>
      <c r="AK58" s="8" t="str">
        <f aca="false">CONCATENATE(T58,AA58,AH58)</f>
        <v>SAno (alive) cognateno (alive) cognate</v>
      </c>
      <c r="AL58" s="8" t="str">
        <f aca="false">IFERROR(__xludf.dummyfunction("IF(REGEXMATCH(AJ58, ""var""), ""var"", IF(REGEXMATCH(AJ58, ""SA""), IF(REGEXMATCH(AJ58, ""SP""), ""var"", ""SA""), IF(REGEXMATCH(AJ58, ""SP""), ""SP"", ""no data/obs"")))"),"SA")</f>
        <v>SA</v>
      </c>
      <c r="AM58" s="8" t="str">
        <f aca="false">CONCATENATE(AJ58,AL58)</f>
        <v>SASA</v>
      </c>
      <c r="AN58" s="8" t="str">
        <f aca="false">IFERROR(__xludf.dummyfunction("IF(REGEXMATCH(AL58, ""var""), ""var"", IF(REGEXMATCH(AL58, ""SA""), IF(REGEXMATCH(AL58, ""SP""), ""var"", ""SA""), IF(REGEXMATCH(AL58, ""SP""), ""SP"", ""no data/obs"")))"),"SA")</f>
        <v>SA</v>
      </c>
      <c r="AO58" s="8" t="str">
        <f aca="false">CONCATENATE(J58,S58,AA58,AG58)</f>
        <v>obsSAno (alive) cognateno (alive) cognate</v>
      </c>
      <c r="AP58" s="8" t="s">
        <v>42</v>
      </c>
      <c r="AQ58" s="8" t="n">
        <v>1</v>
      </c>
      <c r="AR58" s="8"/>
      <c r="AS58" s="8"/>
      <c r="AT58" s="8"/>
    </row>
    <row r="59" customFormat="false" ht="79.35" hidden="false" customHeight="false" outlineLevel="0" collapsed="false">
      <c r="A59" s="1" t="n">
        <v>58</v>
      </c>
      <c r="B59" s="7" t="n">
        <v>54</v>
      </c>
      <c r="C59" s="7" t="n">
        <v>54</v>
      </c>
      <c r="D59" s="8" t="str">
        <f aca="false">VLOOKUP($C59,'Shughni original list'!$D$2:$M$600, 2, FALSE())</f>
        <v>shgKar1999</v>
      </c>
      <c r="E59" s="9" t="str">
        <f aca="false">VLOOKUP($C59,'Shughni original list'!$D$2:$M$600, 4, FALSE())</f>
        <v>čīqtow</v>
      </c>
      <c r="F59" s="9"/>
      <c r="G59" s="8" t="str">
        <f aca="false">VLOOKUP($C59,'Shughni original list'!$D$2:$M$600, 7, FALSE())</f>
        <v>чирикать, щебетать</v>
      </c>
      <c r="H59" s="8"/>
      <c r="I59" s="8"/>
      <c r="J59" s="8" t="str">
        <f aca="false">VLOOKUP($C59,'Shughni original list'!$D$2:$M$600, 8, FALSE())</f>
        <v>obs</v>
      </c>
      <c r="K59" s="8"/>
      <c r="L59" s="8" t="str">
        <f aca="false">VLOOKUP($C59,'Siponj Bartangi original list'!$B$2:$S$600, 2, FALSE())</f>
        <v>shgKar1999</v>
      </c>
      <c r="M59" s="8" t="str">
        <f aca="false">VLOOKUP($C59,'Siponj Bartangi original list'!$B$2:$S$600, 3, FALSE())</f>
        <v>čīqtow</v>
      </c>
      <c r="N59" s="8" t="str">
        <f aca="false">VLOOKUP($C59,'Siponj Bartangi original list'!$B$2:$S$600, 6, FALSE())</f>
        <v>to chirp, to twitter</v>
      </c>
      <c r="O59" s="8" t="str">
        <f aca="false">VLOOKUP($C59,'Siponj Bartangi original list'!$B$2:$S$600, 4, FALSE())</f>
        <v>Marhabo, Sarkori</v>
      </c>
      <c r="P59" s="9" t="str">
        <f aca="false">VLOOKUP($C59,'Siponj Bartangi original list'!$B$2:$S$600, 5, FALSE())</f>
        <v>см 53</v>
      </c>
      <c r="Q59" s="8" t="str">
        <f aca="false">VLOOKUP($C59,'Siponj Bartangi original list'!$B$2:$S$600, 8, FALSE())</f>
        <v>-</v>
      </c>
      <c r="R59" s="8" t="str">
        <f aca="false">VLOOKUP($C59,'Siponj Bartangi original list'!$B$2:$S$600, 10, FALSE())</f>
        <v>-</v>
      </c>
      <c r="S59" s="8" t="str">
        <f aca="false">VLOOKUP($C59,'Siponj Bartangi original list'!$B$2:$S$600, 13, FALSE())</f>
        <v>см 53</v>
      </c>
      <c r="T59" s="8" t="str">
        <f aca="false">VLOOKUP($C59,'Siponj Bartangi original list'!$B$2:$S$600, 14, FALSE())</f>
        <v>см 53</v>
      </c>
      <c r="U59" s="8" t="n">
        <f aca="false">VLOOKUP($C59,'Siponj Bartangi original list'!$B$2:$S$600, 15, FALSE())</f>
        <v>0</v>
      </c>
      <c r="V59" s="8" t="str">
        <f aca="false">VLOOKUP($C59,'Basid Bartangi original list'!$B$2:$O$600, 2, FALSE())</f>
        <v>shgKar1999</v>
      </c>
      <c r="W59" s="8" t="str">
        <f aca="false">VLOOKUP($C59,'Basid Bartangi original list'!$B$2:$O$600, 4, FALSE())</f>
        <v>Anoyatsho, Fayzmamad</v>
      </c>
      <c r="X59" s="8" t="str">
        <f aca="false">VLOOKUP($C59,'Basid Bartangi original list'!$B$2:$O$600, 5, FALSE())</f>
        <v>no (alive) cognate</v>
      </c>
      <c r="Y59" s="8" t="str">
        <f aca="false">VLOOKUP($C59,'Basid Bartangi original list'!$B$2:$O$600, 6, FALSE())</f>
        <v>чирикать, щебетать</v>
      </c>
      <c r="Z59" s="8"/>
      <c r="AA59" s="8" t="str">
        <f aca="false">VLOOKUP($C59,'Basid Bartangi original list'!$B$2:$O$600, 9, FALSE())</f>
        <v>no (alive) cognate</v>
      </c>
      <c r="AB59" s="8" t="str">
        <f aca="false">VLOOKUP($C59,'Rushani original list'!$C$2:$M$596, 2, FALSE())</f>
        <v>shgKar1999</v>
      </c>
      <c r="AC59" s="8" t="str">
        <f aca="false">VLOOKUP($C59,'Rushani original list'!$C$2:$M$596, 5, FALSE())</f>
        <v>Rukniya, Guldasta, Mehrangez, Okimsho, Sarafruz</v>
      </c>
      <c r="AD59" s="8" t="str">
        <f aca="false">VLOOKUP($C59,'Rushani original list'!$C$2:$M$596, 6, FALSE())</f>
        <v>no (alive) cognate</v>
      </c>
      <c r="AE59" s="8" t="str">
        <f aca="false">VLOOKUP($C59,'Rushani original list'!$C$2:$M$596, 7, FALSE())</f>
        <v>чирикать, щебетать</v>
      </c>
      <c r="AF59" s="8"/>
      <c r="AG59" s="8" t="str">
        <f aca="false">VLOOKUP($C59,'Rushani original list'!$C$2:$M$596, 9, FALSE())</f>
        <v>no (alive) cognate</v>
      </c>
      <c r="AH59" s="8" t="str">
        <f aca="false">VLOOKUP($C59,'Rushani original list'!$C$2:$M$596, 10, FALSE())</f>
        <v>no (alive) cognate</v>
      </c>
      <c r="AI59" s="8" t="str">
        <f aca="false">CONCATENATE(J59,S59,AG59)</f>
        <v>obsсм 53no (alive) cognate</v>
      </c>
      <c r="AJ59" s="8" t="str">
        <f aca="false">IFERROR(__xludf.dummyfunction("IF(REGEXMATCH(AH59, ""var""), ""var"", IF(REGEXMATCH(AH59, ""SA""), IF(REGEXMATCH(AH59, ""SP""), ""var"", ""SA""), IF(REGEXMATCH(AH59, ""SP""), ""SP"", ""no data/obs"")))"),"no data/obs")</f>
        <v>no data/obs</v>
      </c>
      <c r="AK59" s="8" t="str">
        <f aca="false">CONCATENATE(T59,AA59,AH59)</f>
        <v>см 53no (alive) cognateno (alive) cognate</v>
      </c>
      <c r="AL59" s="8" t="str">
        <f aca="false">IFERROR(__xludf.dummyfunction("IF(REGEXMATCH(AJ59, ""var""), ""var"", IF(REGEXMATCH(AJ59, ""SA""), IF(REGEXMATCH(AJ59, ""SP""), ""var"", ""SA""), IF(REGEXMATCH(AJ59, ""SP""), ""SP"", ""no data/obs"")))"),"no data/obs")</f>
        <v>no data/obs</v>
      </c>
      <c r="AM59" s="8" t="str">
        <f aca="false">CONCATENATE(AJ59,AL59)</f>
        <v>no data/obsno data/obs</v>
      </c>
      <c r="AN59" s="8" t="str">
        <f aca="false">IFERROR(__xludf.dummyfunction("IF(REGEXMATCH(AL59, ""var""), ""var"", IF(REGEXMATCH(AL59, ""SA""), IF(REGEXMATCH(AL59, ""SP""), ""var"", ""SA""), IF(REGEXMATCH(AL59, ""SP""), ""SP"", ""no data/obs"")))"),"no data/obs")</f>
        <v>no data/obs</v>
      </c>
      <c r="AO59" s="8" t="str">
        <f aca="false">CONCATENATE(J59,S59,AA59,AG59)</f>
        <v>obsсм 53no (alive) cognateno (alive) cognate</v>
      </c>
      <c r="AP59" s="8" t="s">
        <v>42</v>
      </c>
      <c r="AQ59" s="8" t="n">
        <v>0</v>
      </c>
      <c r="AR59" s="8"/>
      <c r="AS59" s="8"/>
      <c r="AT59" s="8"/>
    </row>
    <row r="60" customFormat="false" ht="79.35" hidden="false" customHeight="false" outlineLevel="0" collapsed="false">
      <c r="A60" s="1" t="n">
        <v>59</v>
      </c>
      <c r="B60" s="7" t="n">
        <v>55</v>
      </c>
      <c r="C60" s="7" t="n">
        <v>55</v>
      </c>
      <c r="D60" s="8" t="str">
        <f aca="false">VLOOKUP($C60,'Shughni original list'!$D$2:$M$600, 2, FALSE())</f>
        <v>shgKar1999</v>
      </c>
      <c r="E60" s="9" t="str">
        <f aca="false">VLOOKUP($C60,'Shughni original list'!$D$2:$M$600, 4, FALSE())</f>
        <v>čiraɣdow, ǰiraɣdow</v>
      </c>
      <c r="F60" s="9"/>
      <c r="G60" s="8" t="str">
        <f aca="false">VLOOKUP($C60,'Shughni original list'!$D$2:$M$600, 7, FALSE())</f>
        <v>рыдать, вопить, плакать</v>
      </c>
      <c r="H60" s="8"/>
      <c r="I60" s="8"/>
      <c r="J60" s="8" t="str">
        <f aca="false">VLOOKUP($C60,'Shughni original list'!$D$2:$M$600, 8, FALSE())</f>
        <v>SA</v>
      </c>
      <c r="K60" s="8"/>
      <c r="L60" s="8" t="str">
        <f aca="false">VLOOKUP($C60,'Siponj Bartangi original list'!$B$2:$S$600, 2, FALSE())</f>
        <v>shgKar1999</v>
      </c>
      <c r="M60" s="8" t="str">
        <f aca="false">VLOOKUP($C60,'Siponj Bartangi original list'!$B$2:$S$600, 3, FALSE())</f>
        <v>čiraɣdow, ǰiraɣdow</v>
      </c>
      <c r="N60" s="8" t="str">
        <f aca="false">VLOOKUP($C60,'Siponj Bartangi original list'!$B$2:$S$600, 6, FALSE())</f>
        <v>to sob, to scream, to cry</v>
      </c>
      <c r="O60" s="8" t="str">
        <f aca="false">VLOOKUP($C60,'Siponj Bartangi original list'!$B$2:$S$600, 4, FALSE())</f>
        <v>Marhabo, Sarkori</v>
      </c>
      <c r="P60" s="9" t="str">
        <f aca="false">VLOOKUP($C60,'Siponj Bartangi original list'!$B$2:$S$600, 5, FALSE())</f>
        <v>ǰiraɣdōw</v>
      </c>
      <c r="Q60" s="8" t="str">
        <f aca="false">VLOOKUP($C60,'Siponj Bartangi original list'!$B$2:$S$600, 8, FALSE())</f>
        <v>to wail, to scream, to cry</v>
      </c>
      <c r="R60" s="8" t="str">
        <f aca="false">VLOOKUP($C60,'Siponj Bartangi original list'!$B$2:$S$600, 10, FALSE())</f>
        <v>The child wailed all night.</v>
      </c>
      <c r="S60" s="8" t="str">
        <f aca="false">VLOOKUP($C60,'Siponj Bartangi original list'!$B$2:$S$600, 13, FALSE())</f>
        <v>SA</v>
      </c>
      <c r="T60" s="8" t="str">
        <f aca="false">VLOOKUP($C60,'Siponj Bartangi original list'!$B$2:$S$600, 14, FALSE())</f>
        <v>SA</v>
      </c>
      <c r="U60" s="10" t="str">
        <f aca="false">VLOOKUP($C60,'Siponj Bartangi original list'!$B$2:$S$600, 15, FALSE())</f>
        <v>anim S</v>
      </c>
      <c r="V60" s="8" t="str">
        <f aca="false">VLOOKUP($C60,'Basid Bartangi original list'!$B$2:$O$600, 2, FALSE())</f>
        <v>shgKar1999</v>
      </c>
      <c r="W60" s="8" t="str">
        <f aca="false">VLOOKUP($C60,'Basid Bartangi original list'!$B$2:$O$600, 4, FALSE())</f>
        <v>Anoyatsho</v>
      </c>
      <c r="X60" s="8" t="str">
        <f aca="false">VLOOKUP($C60,'Basid Bartangi original list'!$B$2:$O$600, 5, FALSE())</f>
        <v>ǰiraɣdōw, ǰireɣdōw</v>
      </c>
      <c r="Y60" s="8" t="str">
        <f aca="false">VLOOKUP($C60,'Basid Bartangi original list'!$B$2:$O$600, 6, FALSE())</f>
        <v>рыдать, вопить, плакать</v>
      </c>
      <c r="Z60" s="8"/>
      <c r="AA60" s="8" t="str">
        <f aca="false">VLOOKUP($C60,'Basid Bartangi original list'!$B$2:$O$600, 9, FALSE())</f>
        <v>SA</v>
      </c>
      <c r="AB60" s="8" t="str">
        <f aca="false">VLOOKUP($C60,'Rushani original list'!$C$2:$M$596, 2, FALSE())</f>
        <v>rshPis1954</v>
      </c>
      <c r="AC60" s="8" t="str">
        <f aca="false">VLOOKUP($C60,'Rushani original list'!$C$2:$M$596, 5, FALSE())</f>
        <v>Rukniya, Guldasta, Mehrangez</v>
      </c>
      <c r="AD60" s="8" t="str">
        <f aca="false">VLOOKUP($C60,'Rushani original list'!$C$2:$M$596, 6, FALSE())</f>
        <v>ǰireɣdōw</v>
      </c>
      <c r="AE60" s="8" t="str">
        <f aca="false">VLOOKUP($C60,'Rushani original list'!$C$2:$M$596, 7, FALSE())</f>
        <v>реветь (про ребенка) /(пищать, верещать, плакать)</v>
      </c>
      <c r="AF60" s="8"/>
      <c r="AG60" s="8" t="str">
        <f aca="false">VLOOKUP($C60,'Rushani original list'!$C$2:$M$596, 9, FALSE())</f>
        <v>SA</v>
      </c>
      <c r="AH60" s="8" t="str">
        <f aca="false">VLOOKUP($C60,'Rushani original list'!$C$2:$M$596, 10, FALSE())</f>
        <v>SA</v>
      </c>
      <c r="AI60" s="8" t="str">
        <f aca="false">CONCATENATE(J60,S60,AG60)</f>
        <v>SASASA</v>
      </c>
      <c r="AJ60" s="8" t="str">
        <f aca="false">IFERROR(__xludf.dummyfunction("IF(REGEXMATCH(AH60, ""var""), ""var"", IF(REGEXMATCH(AH60, ""SA""), IF(REGEXMATCH(AH60, ""SP""), ""var"", ""SA""), IF(REGEXMATCH(AH60, ""SP""), ""SP"", ""no data/obs"")))"),"SA")</f>
        <v>SA</v>
      </c>
      <c r="AK60" s="8" t="str">
        <f aca="false">CONCATENATE(T60,AA60,AH60)</f>
        <v>SASASA</v>
      </c>
      <c r="AL60" s="8" t="str">
        <f aca="false">IFERROR(__xludf.dummyfunction("IF(REGEXMATCH(AJ60, ""var""), ""var"", IF(REGEXMATCH(AJ60, ""SA""), IF(REGEXMATCH(AJ60, ""SP""), ""var"", ""SA""), IF(REGEXMATCH(AJ60, ""SP""), ""SP"", ""no data/obs"")))"),"SA")</f>
        <v>SA</v>
      </c>
      <c r="AM60" s="8" t="str">
        <f aca="false">CONCATENATE(AJ60,AL60)</f>
        <v>SASA</v>
      </c>
      <c r="AN60" s="8" t="str">
        <f aca="false">IFERROR(__xludf.dummyfunction("IF(REGEXMATCH(AL60, ""var""), ""var"", IF(REGEXMATCH(AL60, ""SA""), IF(REGEXMATCH(AL60, ""SP""), ""var"", ""SA""), IF(REGEXMATCH(AL60, ""SP""), ""SP"", ""no data/obs"")))"),"SA")</f>
        <v>SA</v>
      </c>
      <c r="AO60" s="8" t="str">
        <f aca="false">CONCATENATE(J60,S60,AA60,AG60)</f>
        <v>SASASASA</v>
      </c>
      <c r="AP60" s="8" t="s">
        <v>42</v>
      </c>
      <c r="AQ60" s="8" t="n">
        <v>4</v>
      </c>
      <c r="AR60" s="8"/>
      <c r="AS60" s="8"/>
      <c r="AT60" s="8"/>
    </row>
    <row r="61" customFormat="false" ht="157.5" hidden="false" customHeight="false" outlineLevel="0" collapsed="false">
      <c r="A61" s="1" t="n">
        <v>60</v>
      </c>
      <c r="B61" s="7" t="n">
        <v>56</v>
      </c>
      <c r="C61" s="7" t="n">
        <v>56</v>
      </c>
      <c r="D61" s="8" t="str">
        <f aca="false">VLOOKUP($C61,'Shughni original list'!$D$2:$M$600, 2, FALSE())</f>
        <v>shgKar1999</v>
      </c>
      <c r="E61" s="9" t="str">
        <f aca="false">VLOOKUP($C61,'Shughni original list'!$D$2:$M$600, 4, FALSE())</f>
        <v>ciraktow</v>
      </c>
      <c r="F61" s="9"/>
      <c r="G61" s="8" t="str">
        <f aca="false">VLOOKUP($C61,'Shughni original list'!$D$2:$M$600, 7, FALSE())</f>
        <v>моросить, капать, накрапывать</v>
      </c>
      <c r="H61" s="8"/>
      <c r="I61" s="8"/>
      <c r="J61" s="8" t="str">
        <f aca="false">VLOOKUP($C61,'Shughni original list'!$D$2:$M$600, 8, FALSE())</f>
        <v>SA</v>
      </c>
      <c r="K61" s="8"/>
      <c r="L61" s="8" t="str">
        <f aca="false">VLOOKUP($C61,'Siponj Bartangi original list'!$B$2:$S$600, 2, FALSE())</f>
        <v>shgKar1999</v>
      </c>
      <c r="M61" s="8" t="str">
        <f aca="false">VLOOKUP($C61,'Siponj Bartangi original list'!$B$2:$S$600, 3, FALSE())</f>
        <v>ciraktow</v>
      </c>
      <c r="N61" s="8" t="str">
        <f aca="false">VLOOKUP($C61,'Siponj Bartangi original list'!$B$2:$S$600, 6, FALSE())</f>
        <v>to drizzle, to drip, to sprinkle</v>
      </c>
      <c r="O61" s="8" t="str">
        <f aca="false">VLOOKUP($C61,'Siponj Bartangi original list'!$B$2:$S$600, 4, FALSE())</f>
        <v>Marhabo, Sarkori</v>
      </c>
      <c r="P61" s="9" t="str">
        <f aca="false">VLOOKUP($C61,'Siponj Bartangi original list'!$B$2:$S$600, 5, FALSE())</f>
        <v>ciraqtōw</v>
      </c>
      <c r="Q61" s="8" t="str">
        <f aca="false">VLOOKUP($C61,'Siponj Bartangi original list'!$B$2:$S$600, 8, FALSE())</f>
        <v>to drizzle, to hiss, to rustle</v>
      </c>
      <c r="R61" s="8" t="str">
        <f aca="false">VLOOKUP($C61,'Siponj Bartangi original list'!$B$2:$S$600, 10, FALSE())</f>
        <v>It was barely drizzling; the rain rustled on the roof; the pan was crackling.</v>
      </c>
      <c r="S61" s="8" t="str">
        <f aca="false">VLOOKUP($C61,'Siponj Bartangi original list'!$B$2:$S$600, 13, FALSE())</f>
        <v>var</v>
      </c>
      <c r="T61" s="8" t="str">
        <f aca="false">VLOOKUP($C61,'Siponj Bartangi original list'!$B$2:$S$600, 14, FALSE())</f>
        <v>impossible context (inanim S)</v>
      </c>
      <c r="U61" s="8" t="n">
        <f aca="false">VLOOKUP($C61,'Siponj Bartangi original list'!$B$2:$S$600, 15, FALSE())</f>
        <v>0</v>
      </c>
      <c r="V61" s="8" t="str">
        <f aca="false">VLOOKUP($C61,'Basid Bartangi original list'!$B$2:$O$600, 2, FALSE())</f>
        <v>shgKar1999</v>
      </c>
      <c r="W61" s="8" t="str">
        <f aca="false">VLOOKUP($C61,'Basid Bartangi original list'!$B$2:$O$600, 4, FALSE())</f>
        <v>Anoyatsho</v>
      </c>
      <c r="X61" s="8" t="str">
        <f aca="false">VLOOKUP($C61,'Basid Bartangi original list'!$B$2:$O$600, 5, FALSE())</f>
        <v>ciraktōw</v>
      </c>
      <c r="Y61" s="8" t="str">
        <f aca="false">VLOOKUP($C61,'Basid Bartangi original list'!$B$2:$O$600, 6, FALSE())</f>
        <v>моросить, капать, накрапывать</v>
      </c>
      <c r="Z61" s="8"/>
      <c r="AA61" s="8" t="str">
        <f aca="false">VLOOKUP($C61,'Basid Bartangi original list'!$B$2:$O$600, 9, FALSE())</f>
        <v>bad context (inanim, 3sg)</v>
      </c>
      <c r="AB61" s="8" t="str">
        <f aca="false">VLOOKUP($C61,'Rushani original list'!$C$2:$M$596, 2, FALSE())</f>
        <v>shgKar1999</v>
      </c>
      <c r="AC61" s="8" t="str">
        <f aca="false">VLOOKUP($C61,'Rushani original list'!$C$2:$M$596, 5, FALSE())</f>
        <v>Rukniya, Guldasta, Mehrangez</v>
      </c>
      <c r="AD61" s="8" t="str">
        <f aca="false">VLOOKUP($C61,'Rushani original list'!$C$2:$M$596, 6, FALSE())</f>
        <v>ciraktōw</v>
      </c>
      <c r="AE61" s="8" t="str">
        <f aca="false">VLOOKUP($C61,'Rushani original list'!$C$2:$M$596, 7, FALSE())</f>
        <v>моросить, капать, накрапывать</v>
      </c>
      <c r="AF61" s="8"/>
      <c r="AG61" s="8" t="str">
        <f aca="false">VLOOKUP($C61,'Rushani original list'!$C$2:$M$596, 9, FALSE())</f>
        <v>SA</v>
      </c>
      <c r="AH61" s="8" t="str">
        <f aca="false">VLOOKUP($C61,'Rushani original list'!$C$2:$M$596, 10, FALSE())</f>
        <v>bad context (inanim, 3sg)</v>
      </c>
      <c r="AI61" s="8" t="str">
        <f aca="false">CONCATENATE(J61,S61,AG61)</f>
        <v>SAvarSA</v>
      </c>
      <c r="AJ61" s="8" t="str">
        <f aca="false">IFERROR(__xludf.dummyfunction("IF(REGEXMATCH(AH61, ""var""), ""var"", IF(REGEXMATCH(AH61, ""SA""), IF(REGEXMATCH(AH61, ""SP""), ""var"", ""SA""), IF(REGEXMATCH(AH61, ""SP""), ""SP"", ""no data/obs"")))"),"var")</f>
        <v>var</v>
      </c>
      <c r="AK61" s="8" t="str">
        <f aca="false">CONCATENATE(T61,AA61,AH61)</f>
        <v>impossible context (inanim S)bad context (inanim, 3sg)bad context (inanim, 3sg)</v>
      </c>
      <c r="AL61" s="8" t="str">
        <f aca="false">IFERROR(__xludf.dummyfunction("IF(REGEXMATCH(AJ61, ""var""), ""var"", IF(REGEXMATCH(AJ61, ""SA""), IF(REGEXMATCH(AJ61, ""SP""), ""var"", ""SA""), IF(REGEXMATCH(AJ61, ""SP""), ""SP"", ""no data/obs"")))"),"no data/obs")</f>
        <v>no data/obs</v>
      </c>
      <c r="AM61" s="8" t="str">
        <f aca="false">CONCATENATE(AJ61,AL61)</f>
        <v>varno data/obs</v>
      </c>
      <c r="AN61" s="8" t="str">
        <f aca="false">IFERROR(__xludf.dummyfunction("IF(REGEXMATCH(AL61, ""var""), ""var"", IF(REGEXMATCH(AL61, ""SA""), IF(REGEXMATCH(AL61, ""SP""), ""var"", ""SA""), IF(REGEXMATCH(AL61, ""SP""), ""SP"", ""no data/obs"")))"),"var")</f>
        <v>var</v>
      </c>
      <c r="AO61" s="8" t="str">
        <f aca="false">CONCATENATE(J61,S61,AA61,AG61)</f>
        <v>SAvarbad context (inanim, 3sg)SA</v>
      </c>
      <c r="AP61" s="8" t="s">
        <v>43</v>
      </c>
      <c r="AQ61" s="8" t="n">
        <v>4</v>
      </c>
      <c r="AR61" s="8"/>
      <c r="AS61" s="8"/>
      <c r="AT61" s="8"/>
    </row>
    <row r="62" customFormat="false" ht="95" hidden="false" customHeight="false" outlineLevel="0" collapsed="false">
      <c r="A62" s="1" t="n">
        <v>61</v>
      </c>
      <c r="B62" s="7" t="n">
        <v>57</v>
      </c>
      <c r="C62" s="7" t="n">
        <v>57</v>
      </c>
      <c r="D62" s="8" t="str">
        <f aca="false">VLOOKUP($C62,'Shughni original list'!$D$2:$M$600, 2, FALSE())</f>
        <v>shgKar1999</v>
      </c>
      <c r="E62" s="9" t="str">
        <f aca="false">VLOOKUP($C62,'Shughni original list'!$D$2:$M$600, 4, FALSE())</f>
        <v>čiraktow, čiraqtow</v>
      </c>
      <c r="F62" s="9"/>
      <c r="G62" s="8" t="str">
        <f aca="false">VLOOKUP($C62,'Shughni original list'!$D$2:$M$600, 7, FALSE())</f>
        <v>издавать отрывистые звуки, скрипеть</v>
      </c>
      <c r="H62" s="8"/>
      <c r="I62" s="8"/>
      <c r="J62" s="8" t="str">
        <f aca="false">VLOOKUP($C62,'Shughni original list'!$D$2:$M$600, 8, FALSE())</f>
        <v>SA</v>
      </c>
      <c r="K62" s="8"/>
      <c r="L62" s="8" t="str">
        <f aca="false">VLOOKUP($C62,'Siponj Bartangi original list'!$B$2:$S$600, 2, FALSE())</f>
        <v>shgKar1999</v>
      </c>
      <c r="M62" s="8" t="str">
        <f aca="false">VLOOKUP($C62,'Siponj Bartangi original list'!$B$2:$S$600, 3, FALSE())</f>
        <v>čiraktow, čiraqtow</v>
      </c>
      <c r="N62" s="8" t="str">
        <f aca="false">VLOOKUP($C62,'Siponj Bartangi original list'!$B$2:$S$600, 6, FALSE())</f>
        <v>to creak, to produce sharp sounds</v>
      </c>
      <c r="O62" s="8" t="str">
        <f aca="false">VLOOKUP($C62,'Siponj Bartangi original list'!$B$2:$S$600, 4, FALSE())</f>
        <v>Marhabo, Sarkori</v>
      </c>
      <c r="P62" s="9" t="str">
        <f aca="false">VLOOKUP($C62,'Siponj Bartangi original list'!$B$2:$S$600, 5, FALSE())</f>
        <v>čiraktōw, čiraxtōw</v>
      </c>
      <c r="Q62" s="8" t="str">
        <f aca="false">VLOOKUP($C62,'Siponj Bartangi original list'!$B$2:$S$600, 8, FALSE())</f>
        <v>to creak, to rattle, to click</v>
      </c>
      <c r="R62" s="8" t="str">
        <f aca="false">VLOOKUP($C62,'Siponj Bartangi original list'!$B$2:$S$600, 10, FALSE())</f>
        <v>The beams creaked; teeth chattered from cold; the little bridge cracked underfoot</v>
      </c>
      <c r="S62" s="8" t="str">
        <f aca="false">VLOOKUP($C62,'Siponj Bartangi original list'!$B$2:$S$600, 13, FALSE())</f>
        <v>SA</v>
      </c>
      <c r="T62" s="8" t="str">
        <f aca="false">VLOOKUP($C62,'Siponj Bartangi original list'!$B$2:$S$600, 14, FALSE())</f>
        <v>SA</v>
      </c>
      <c r="U62" s="10" t="str">
        <f aca="false">VLOOKUP($C62,'Siponj Bartangi original list'!$B$2:$S$600, 15, FALSE())</f>
        <v>inanim</v>
      </c>
      <c r="V62" s="8" t="str">
        <f aca="false">VLOOKUP($C62,'Basid Bartangi original list'!$B$2:$O$600, 2, FALSE())</f>
        <v>shgKar1999</v>
      </c>
      <c r="W62" s="8" t="str">
        <f aca="false">VLOOKUP($C62,'Basid Bartangi original list'!$B$2:$O$600, 4, FALSE())</f>
        <v>Anoyatsho</v>
      </c>
      <c r="X62" s="8" t="str">
        <f aca="false">VLOOKUP($C62,'Basid Bartangi original list'!$B$2:$O$600, 5, FALSE())</f>
        <v>čiraktōw</v>
      </c>
      <c r="Y62" s="8" t="str">
        <f aca="false">VLOOKUP($C62,'Basid Bartangi original list'!$B$2:$O$600, 6, FALSE())</f>
        <v>издавать отрывистые звуки, скрипеть</v>
      </c>
      <c r="Z62" s="8"/>
      <c r="AA62" s="8" t="str">
        <f aca="false">VLOOKUP($C62,'Basid Bartangi original list'!$B$2:$O$600, 9, FALSE())</f>
        <v>SP</v>
      </c>
      <c r="AB62" s="8" t="str">
        <f aca="false">VLOOKUP($C62,'Rushani original list'!$C$2:$M$596, 2, FALSE())</f>
        <v>shgKar1999</v>
      </c>
      <c r="AC62" s="8" t="str">
        <f aca="false">VLOOKUP($C62,'Rushani original list'!$C$2:$M$596, 5, FALSE())</f>
        <v>Rukniya, Guldasta, Mehrangez</v>
      </c>
      <c r="AD62" s="8" t="str">
        <f aca="false">VLOOKUP($C62,'Rushani original list'!$C$2:$M$596, 6, FALSE())</f>
        <v>čireqtōw, čiraktōw</v>
      </c>
      <c r="AE62" s="8" t="str">
        <f aca="false">VLOOKUP($C62,'Rushani original list'!$C$2:$M$596, 7, FALSE())</f>
        <v>издавать отрывистые звуки, скрипеть</v>
      </c>
      <c r="AF62" s="8"/>
      <c r="AG62" s="8" t="str">
        <f aca="false">VLOOKUP($C62,'Rushani original list'!$C$2:$M$596, 9, FALSE())</f>
        <v>SA</v>
      </c>
      <c r="AH62" s="8" t="str">
        <f aca="false">VLOOKUP($C62,'Rushani original list'!$C$2:$M$596, 10, FALSE())</f>
        <v>SA</v>
      </c>
      <c r="AI62" s="8" t="str">
        <f aca="false">CONCATENATE(J62,S62,AG62)</f>
        <v>SASASA</v>
      </c>
      <c r="AJ62" s="8" t="str">
        <f aca="false">IFERROR(__xludf.dummyfunction("IF(REGEXMATCH(AH62, ""var""), ""var"", IF(REGEXMATCH(AH62, ""SA""), IF(REGEXMATCH(AH62, ""SP""), ""var"", ""SA""), IF(REGEXMATCH(AH62, ""SP""), ""SP"", ""no data/obs"")))"),"SA")</f>
        <v>SA</v>
      </c>
      <c r="AK62" s="8" t="str">
        <f aca="false">CONCATENATE(T62,AA62,AH62)</f>
        <v>SASPSA</v>
      </c>
      <c r="AL62" s="8" t="str">
        <f aca="false">IFERROR(__xludf.dummyfunction("IF(REGEXMATCH(AJ62, ""var""), ""var"", IF(REGEXMATCH(AJ62, ""SA""), IF(REGEXMATCH(AJ62, ""SP""), ""var"", ""SA""), IF(REGEXMATCH(AJ62, ""SP""), ""SP"", ""no data/obs"")))"),"var")</f>
        <v>var</v>
      </c>
      <c r="AM62" s="8" t="str">
        <f aca="false">CONCATENATE(AJ62,AL62)</f>
        <v>SAvar</v>
      </c>
      <c r="AN62" s="8" t="str">
        <f aca="false">IFERROR(__xludf.dummyfunction("IF(REGEXMATCH(AL62, ""var""), ""var"", IF(REGEXMATCH(AL62, ""SA""), IF(REGEXMATCH(AL62, ""SP""), ""var"", ""SA""), IF(REGEXMATCH(AL62, ""SP""), ""SP"", ""no data/obs"")))"),"var")</f>
        <v>var</v>
      </c>
      <c r="AO62" s="8" t="str">
        <f aca="false">CONCATENATE(J62,S62,AA62,AG62)</f>
        <v>SASASPSA</v>
      </c>
      <c r="AP62" s="8" t="s">
        <v>42</v>
      </c>
      <c r="AQ62" s="8" t="n">
        <v>4</v>
      </c>
      <c r="AR62" s="8"/>
      <c r="AS62" s="8"/>
      <c r="AT62" s="8"/>
    </row>
    <row r="63" customFormat="false" ht="110.6" hidden="false" customHeight="false" outlineLevel="0" collapsed="false">
      <c r="A63" s="1" t="n">
        <v>62</v>
      </c>
      <c r="B63" s="7" t="n">
        <v>58</v>
      </c>
      <c r="C63" s="7" t="n">
        <v>58</v>
      </c>
      <c r="D63" s="8" t="str">
        <f aca="false">VLOOKUP($C63,'Shughni original list'!$D$2:$M$600, 2, FALSE())</f>
        <v>shgKar1999</v>
      </c>
      <c r="E63" s="9" t="str">
        <f aca="false">VLOOKUP($C63,'Shughni original list'!$D$2:$M$600, 4, FALSE())</f>
        <v>ciraqtow</v>
      </c>
      <c r="F63" s="9"/>
      <c r="G63" s="8" t="str">
        <f aca="false">VLOOKUP($C63,'Shughni original list'!$D$2:$M$600, 7, FALSE())</f>
        <v>трещать, потрескивать, хрустеть; опасаться, побаиваться</v>
      </c>
      <c r="H63" s="8"/>
      <c r="I63" s="8"/>
      <c r="J63" s="8" t="str">
        <f aca="false">VLOOKUP($C63,'Shughni original list'!$D$2:$M$600, 8, FALSE())</f>
        <v>obs</v>
      </c>
      <c r="K63" s="8"/>
      <c r="L63" s="8" t="str">
        <f aca="false">VLOOKUP($C63,'Siponj Bartangi original list'!$B$2:$S$600, 2, FALSE())</f>
        <v>shgKar1999</v>
      </c>
      <c r="M63" s="8" t="str">
        <f aca="false">VLOOKUP($C63,'Siponj Bartangi original list'!$B$2:$S$600, 3, FALSE())</f>
        <v>ciraqtow</v>
      </c>
      <c r="N63" s="8" t="str">
        <f aca="false">VLOOKUP($C63,'Siponj Bartangi original list'!$B$2:$S$600, 6, FALSE())</f>
        <v>to crackle, to snap, to crunch; to be wary, afraid</v>
      </c>
      <c r="O63" s="8" t="str">
        <f aca="false">VLOOKUP($C63,'Siponj Bartangi original list'!$B$2:$S$600, 4, FALSE())</f>
        <v>Marhabo, Sarkori</v>
      </c>
      <c r="P63" s="9" t="str">
        <f aca="false">VLOOKUP($C63,'Siponj Bartangi original list'!$B$2:$S$600, 5, FALSE())</f>
        <v>ciraqtōw, ciraxtōw</v>
      </c>
      <c r="Q63" s="8" t="str">
        <f aca="false">VLOOKUP($C63,'Siponj Bartangi original list'!$B$2:$S$600, 8, FALSE())</f>
        <v>-</v>
      </c>
      <c r="R63" s="8" t="str">
        <f aca="false">VLOOKUP($C63,'Siponj Bartangi original list'!$B$2:$S$600, 10, FALSE())</f>
        <v>-</v>
      </c>
      <c r="S63" s="8" t="str">
        <f aca="false">VLOOKUP($C63,'Siponj Bartangi original list'!$B$2:$S$600, 13, FALSE())</f>
        <v>см 56</v>
      </c>
      <c r="T63" s="8" t="str">
        <f aca="false">VLOOKUP($C63,'Siponj Bartangi original list'!$B$2:$S$600, 14, FALSE())</f>
        <v>см 56</v>
      </c>
      <c r="U63" s="8" t="n">
        <f aca="false">VLOOKUP($C63,'Siponj Bartangi original list'!$B$2:$S$600, 15, FALSE())</f>
        <v>0</v>
      </c>
      <c r="V63" s="8" t="str">
        <f aca="false">VLOOKUP($C63,'Basid Bartangi original list'!$B$2:$O$600, 2, FALSE())</f>
        <v>shgKar1999</v>
      </c>
      <c r="W63" s="8" t="str">
        <f aca="false">VLOOKUP($C63,'Basid Bartangi original list'!$B$2:$O$600, 4, FALSE())</f>
        <v>Anoyatsho, Fayzmamad</v>
      </c>
      <c r="X63" s="8" t="str">
        <f aca="false">VLOOKUP($C63,'Basid Bartangi original list'!$B$2:$O$600, 5, FALSE())</f>
        <v>ciraqtōw</v>
      </c>
      <c r="Y63" s="8" t="str">
        <f aca="false">VLOOKUP($C63,'Basid Bartangi original list'!$B$2:$O$600, 6, FALSE())</f>
        <v>трещать, потрескивать, хрустеть; опасаться, побаиваться</v>
      </c>
      <c r="Z63" s="8"/>
      <c r="AA63" s="8" t="str">
        <f aca="false">VLOOKUP($C63,'Basid Bartangi original list'!$B$2:$O$600, 9, FALSE())</f>
        <v>SA</v>
      </c>
      <c r="AB63" s="8" t="str">
        <f aca="false">VLOOKUP($C63,'Rushani original list'!$C$2:$M$596, 2, FALSE())</f>
        <v>shgKar1999</v>
      </c>
      <c r="AC63" s="8" t="str">
        <f aca="false">VLOOKUP($C63,'Rushani original list'!$C$2:$M$596, 5, FALSE())</f>
        <v>Rukniya, Guldasta, Mehrangez, Okimsho, Sarafruz</v>
      </c>
      <c r="AD63" s="8" t="str">
        <f aca="false">VLOOKUP($C63,'Rushani original list'!$C$2:$M$596, 6, FALSE())</f>
        <v>no (alive) cognate</v>
      </c>
      <c r="AE63" s="8" t="str">
        <f aca="false">VLOOKUP($C63,'Rushani original list'!$C$2:$M$596, 7, FALSE())</f>
        <v>трещать, потрескивать, хрустеть; опасаться, побаиваться</v>
      </c>
      <c r="AF63" s="8"/>
      <c r="AG63" s="8" t="str">
        <f aca="false">VLOOKUP($C63,'Rushani original list'!$C$2:$M$596, 9, FALSE())</f>
        <v>no (alive) cognate</v>
      </c>
      <c r="AH63" s="8" t="str">
        <f aca="false">VLOOKUP($C63,'Rushani original list'!$C$2:$M$596, 10, FALSE())</f>
        <v>no (alive) cognate</v>
      </c>
      <c r="AI63" s="8" t="str">
        <f aca="false">CONCATENATE(J63,S63,AG63)</f>
        <v>obsсм 56no (alive) cognate</v>
      </c>
      <c r="AJ63" s="8" t="str">
        <f aca="false">IFERROR(__xludf.dummyfunction("IF(REGEXMATCH(AH63, ""var""), ""var"", IF(REGEXMATCH(AH63, ""SA""), IF(REGEXMATCH(AH63, ""SP""), ""var"", ""SA""), IF(REGEXMATCH(AH63, ""SP""), ""SP"", ""no data/obs"")))"),"no data/obs")</f>
        <v>no data/obs</v>
      </c>
      <c r="AK63" s="8" t="str">
        <f aca="false">CONCATENATE(T63,AA63,AH63)</f>
        <v>см 56SAno (alive) cognate</v>
      </c>
      <c r="AL63" s="8" t="str">
        <f aca="false">IFERROR(__xludf.dummyfunction("IF(REGEXMATCH(AJ63, ""var""), ""var"", IF(REGEXMATCH(AJ63, ""SA""), IF(REGEXMATCH(AJ63, ""SP""), ""var"", ""SA""), IF(REGEXMATCH(AJ63, ""SP""), ""SP"", ""no data/obs"")))"),"SA")</f>
        <v>SA</v>
      </c>
      <c r="AM63" s="8" t="str">
        <f aca="false">CONCATENATE(AJ63,AL63)</f>
        <v>no data/obsSA</v>
      </c>
      <c r="AN63" s="8" t="str">
        <f aca="false">IFERROR(__xludf.dummyfunction("IF(REGEXMATCH(AL63, ""var""), ""var"", IF(REGEXMATCH(AL63, ""SA""), IF(REGEXMATCH(AL63, ""SP""), ""var"", ""SA""), IF(REGEXMATCH(AL63, ""SP""), ""SP"", ""no data/obs"")))"),"SA")</f>
        <v>SA</v>
      </c>
      <c r="AO63" s="8" t="str">
        <f aca="false">CONCATENATE(J63,S63,AA63,AG63)</f>
        <v>obsсм 56SAno (alive) cognate</v>
      </c>
      <c r="AP63" s="8" t="s">
        <v>42</v>
      </c>
      <c r="AQ63" s="8" t="n">
        <v>1</v>
      </c>
      <c r="AR63" s="8"/>
      <c r="AS63" s="8"/>
      <c r="AT63" s="8"/>
    </row>
    <row r="64" customFormat="false" ht="79.35" hidden="false" customHeight="false" outlineLevel="0" collapsed="false">
      <c r="A64" s="1" t="n">
        <v>63</v>
      </c>
      <c r="B64" s="7" t="n">
        <v>59</v>
      </c>
      <c r="C64" s="7" t="n">
        <v>59</v>
      </c>
      <c r="D64" s="8" t="str">
        <f aca="false">VLOOKUP($C64,'Shughni original list'!$D$2:$M$600, 2, FALSE())</f>
        <v>shgKar1999</v>
      </c>
      <c r="E64" s="9" t="str">
        <f aca="false">VLOOKUP($C64,'Shughni original list'!$D$2:$M$600, 4, FALSE())</f>
        <v>čiraxtow</v>
      </c>
      <c r="F64" s="9"/>
      <c r="G64" s="8" t="str">
        <f aca="false">VLOOKUP($C64,'Shughni original list'!$D$2:$M$600, 7, FALSE())</f>
        <v>греметь, грохотать; скрипеть, издавать звук</v>
      </c>
      <c r="H64" s="8"/>
      <c r="I64" s="8"/>
      <c r="J64" s="8" t="str">
        <f aca="false">VLOOKUP($C64,'Shughni original list'!$D$2:$M$600, 8, FALSE())</f>
        <v>SA</v>
      </c>
      <c r="K64" s="8"/>
      <c r="L64" s="8" t="str">
        <f aca="false">VLOOKUP($C64,'Siponj Bartangi original list'!$B$2:$S$600, 2, FALSE())</f>
        <v>shgKar1999</v>
      </c>
      <c r="M64" s="8" t="str">
        <f aca="false">VLOOKUP($C64,'Siponj Bartangi original list'!$B$2:$S$600, 3, FALSE())</f>
        <v>čiraxtow</v>
      </c>
      <c r="N64" s="8" t="str">
        <f aca="false">VLOOKUP($C64,'Siponj Bartangi original list'!$B$2:$S$600, 6, FALSE())</f>
        <v>to rumble, to bang; to creak</v>
      </c>
      <c r="O64" s="8" t="str">
        <f aca="false">VLOOKUP($C64,'Siponj Bartangi original list'!$B$2:$S$600, 4, FALSE())</f>
        <v>Marhabo, Sarkori</v>
      </c>
      <c r="P64" s="9" t="str">
        <f aca="false">VLOOKUP($C64,'Siponj Bartangi original list'!$B$2:$S$600, 5, FALSE())</f>
        <v>čiraxtōw, čiraɣtōw</v>
      </c>
      <c r="Q64" s="8" t="str">
        <f aca="false">VLOOKUP($C64,'Siponj Bartangi original list'!$B$2:$S$600, 8, FALSE())</f>
        <v>to rattle (dishes), drag something noisily (bag, firewood)</v>
      </c>
      <c r="R64" s="8" t="str">
        <f aca="false">VLOOKUP($C64,'Siponj Bartangi original list'!$B$2:$S$600, 10, FALSE())</f>
        <v>I was dragging firewood (noisily).</v>
      </c>
      <c r="S64" s="8" t="str">
        <f aca="false">VLOOKUP($C64,'Siponj Bartangi original list'!$B$2:$S$600, 13, FALSE())</f>
        <v>tr</v>
      </c>
      <c r="T64" s="8" t="str">
        <f aca="false">VLOOKUP($C64,'Siponj Bartangi original list'!$B$2:$S$600, 14, FALSE())</f>
        <v>tr</v>
      </c>
      <c r="U64" s="8" t="n">
        <f aca="false">VLOOKUP($C64,'Siponj Bartangi original list'!$B$2:$S$600, 15, FALSE())</f>
        <v>0</v>
      </c>
      <c r="V64" s="8" t="str">
        <f aca="false">VLOOKUP($C64,'Basid Bartangi original list'!$B$2:$O$600, 2, FALSE())</f>
        <v>shgKar1999</v>
      </c>
      <c r="W64" s="8" t="str">
        <f aca="false">VLOOKUP($C64,'Basid Bartangi original list'!$B$2:$O$600, 4, FALSE())</f>
        <v>Anoyatsho, Jonali</v>
      </c>
      <c r="X64" s="8" t="str">
        <f aca="false">VLOOKUP($C64,'Basid Bartangi original list'!$B$2:$O$600, 5, FALSE())</f>
        <v>čiraxtōw, čirīxtōw</v>
      </c>
      <c r="Y64" s="8" t="str">
        <f aca="false">VLOOKUP($C64,'Basid Bartangi original list'!$B$2:$O$600, 6, FALSE())</f>
        <v>греметь, грохотать; скрипеть, издавать звук</v>
      </c>
      <c r="Z64" s="8"/>
      <c r="AA64" s="8" t="str">
        <f aca="false">VLOOKUP($C64,'Basid Bartangi original list'!$B$2:$O$600, 9, FALSE())</f>
        <v>SA</v>
      </c>
      <c r="AB64" s="8" t="str">
        <f aca="false">VLOOKUP($C64,'Rushani original list'!$C$2:$M$596, 2, FALSE())</f>
        <v>shgKar1999</v>
      </c>
      <c r="AC64" s="8" t="str">
        <f aca="false">VLOOKUP($C64,'Rushani original list'!$C$2:$M$596, 5, FALSE())</f>
        <v>Rukniya, Guldasta, Mehrangez, Okimsho, Sarafruz</v>
      </c>
      <c r="AD64" s="8" t="str">
        <f aca="false">VLOOKUP($C64,'Rushani original list'!$C$2:$M$596, 6, FALSE())</f>
        <v>no (alive) cognate</v>
      </c>
      <c r="AE64" s="8" t="str">
        <f aca="false">VLOOKUP($C64,'Rushani original list'!$C$2:$M$596, 7, FALSE())</f>
        <v>греметь, грохотать; скрипеть, издавать звук</v>
      </c>
      <c r="AF64" s="8"/>
      <c r="AG64" s="8" t="str">
        <f aca="false">VLOOKUP($C64,'Rushani original list'!$C$2:$M$596, 9, FALSE())</f>
        <v>no (alive) cognate</v>
      </c>
      <c r="AH64" s="8" t="str">
        <f aca="false">VLOOKUP($C64,'Rushani original list'!$C$2:$M$596, 10, FALSE())</f>
        <v>no (alive) cognate</v>
      </c>
      <c r="AI64" s="8" t="str">
        <f aca="false">CONCATENATE(J64,S64,AG64)</f>
        <v>SAtrno (alive) cognate</v>
      </c>
      <c r="AJ64" s="8" t="str">
        <f aca="false">IFERROR(__xludf.dummyfunction("IF(REGEXMATCH(AH64, ""var""), ""var"", IF(REGEXMATCH(AH64, ""SA""), IF(REGEXMATCH(AH64, ""SP""), ""var"", ""SA""), IF(REGEXMATCH(AH64, ""SP""), ""SP"", ""no data/obs"")))"),"SA")</f>
        <v>SA</v>
      </c>
      <c r="AK64" s="8" t="str">
        <f aca="false">CONCATENATE(T64,AA64,AH64)</f>
        <v>trSAno (alive) cognate</v>
      </c>
      <c r="AL64" s="8" t="str">
        <f aca="false">IFERROR(__xludf.dummyfunction("IF(REGEXMATCH(AJ64, ""var""), ""var"", IF(REGEXMATCH(AJ64, ""SA""), IF(REGEXMATCH(AJ64, ""SP""), ""var"", ""SA""), IF(REGEXMATCH(AJ64, ""SP""), ""SP"", ""no data/obs"")))"),"SA")</f>
        <v>SA</v>
      </c>
      <c r="AM64" s="8" t="str">
        <f aca="false">CONCATENATE(AJ64,AL64)</f>
        <v>SASA</v>
      </c>
      <c r="AN64" s="8" t="str">
        <f aca="false">IFERROR(__xludf.dummyfunction("IF(REGEXMATCH(AL64, ""var""), ""var"", IF(REGEXMATCH(AL64, ""SA""), IF(REGEXMATCH(AL64, ""SP""), ""var"", ""SA""), IF(REGEXMATCH(AL64, ""SP""), ""SP"", ""no data/obs"")))"),"SA")</f>
        <v>SA</v>
      </c>
      <c r="AO64" s="8" t="str">
        <f aca="false">CONCATENATE(J64,S64,AA64,AG64)</f>
        <v>SAtrSAno (alive) cognate</v>
      </c>
      <c r="AP64" s="8" t="s">
        <v>42</v>
      </c>
      <c r="AQ64" s="8" t="n">
        <v>2</v>
      </c>
      <c r="AR64" s="8"/>
      <c r="AS64" s="8"/>
      <c r="AT64" s="8"/>
    </row>
    <row r="65" customFormat="false" ht="63.75" hidden="false" customHeight="false" outlineLevel="0" collapsed="false">
      <c r="A65" s="1" t="n">
        <v>64</v>
      </c>
      <c r="B65" s="7" t="n">
        <v>60</v>
      </c>
      <c r="C65" s="7" t="n">
        <v>60</v>
      </c>
      <c r="D65" s="8" t="str">
        <f aca="false">VLOOKUP($C65,'Shughni original list'!$D$2:$M$600, 2, FALSE())</f>
        <v>shgKar1999</v>
      </c>
      <c r="E65" s="9" t="str">
        <f aca="false">VLOOKUP($C65,'Shughni original list'!$D$2:$M$600, 4, FALSE())</f>
        <v>čiriqtow</v>
      </c>
      <c r="F65" s="9"/>
      <c r="G65" s="8" t="str">
        <f aca="false">VLOOKUP($C65,'Shughni original list'!$D$2:$M$600, 7, FALSE())</f>
        <v>чирикать</v>
      </c>
      <c r="H65" s="8"/>
      <c r="I65" s="8"/>
      <c r="J65" s="8" t="str">
        <f aca="false">VLOOKUP($C65,'Shughni original list'!$D$2:$M$600, 8, FALSE())</f>
        <v>SA</v>
      </c>
      <c r="K65" s="8"/>
      <c r="L65" s="8" t="str">
        <f aca="false">VLOOKUP($C65,'Siponj Bartangi original list'!$B$2:$S$600, 2, FALSE())</f>
        <v>shgKar1999</v>
      </c>
      <c r="M65" s="8" t="str">
        <f aca="false">VLOOKUP($C65,'Siponj Bartangi original list'!$B$2:$S$600, 3, FALSE())</f>
        <v>čiriqtow</v>
      </c>
      <c r="N65" s="8" t="str">
        <f aca="false">VLOOKUP($C65,'Siponj Bartangi original list'!$B$2:$S$600, 6, FALSE())</f>
        <v>to chirp</v>
      </c>
      <c r="O65" s="8" t="str">
        <f aca="false">VLOOKUP($C65,'Siponj Bartangi original list'!$B$2:$S$600, 4, FALSE())</f>
        <v>Marhabo, Sarkori</v>
      </c>
      <c r="P65" s="9" t="str">
        <f aca="false">VLOOKUP($C65,'Siponj Bartangi original list'!$B$2:$S$600, 5, FALSE())</f>
        <v>čiriqtōw, čiraqtōw</v>
      </c>
      <c r="Q65" s="8" t="str">
        <f aca="false">VLOOKUP($C65,'Siponj Bartangi original list'!$B$2:$S$600, 8, FALSE())</f>
        <v>to chirp (specifically about birds)</v>
      </c>
      <c r="R65" s="8" t="str">
        <f aca="false">VLOOKUP($C65,'Siponj Bartangi original list'!$B$2:$S$600, 10, FALSE())</f>
        <v>The birds were chirping yesterday.</v>
      </c>
      <c r="S65" s="8" t="str">
        <f aca="false">VLOOKUP($C65,'Siponj Bartangi original list'!$B$2:$S$600, 13, FALSE())</f>
        <v>SA</v>
      </c>
      <c r="T65" s="8" t="str">
        <f aca="false">VLOOKUP($C65,'Siponj Bartangi original list'!$B$2:$S$600, 14, FALSE())</f>
        <v>SA</v>
      </c>
      <c r="U65" s="8" t="str">
        <f aca="false">VLOOKUP($C65,'Siponj Bartangi original list'!$B$2:$S$600, 15, FALSE())</f>
        <v>anim S</v>
      </c>
      <c r="V65" s="8" t="str">
        <f aca="false">VLOOKUP($C65,'Basid Bartangi original list'!$B$2:$O$600, 2, FALSE())</f>
        <v>shgKar1999</v>
      </c>
      <c r="W65" s="8" t="str">
        <f aca="false">VLOOKUP($C65,'Basid Bartangi original list'!$B$2:$O$600, 4, FALSE())</f>
        <v>Anoyatsho, Fayzmamad</v>
      </c>
      <c r="X65" s="8" t="str">
        <f aca="false">VLOOKUP($C65,'Basid Bartangi original list'!$B$2:$O$600, 5, FALSE())</f>
        <v>čiriqtōw</v>
      </c>
      <c r="Y65" s="8" t="str">
        <f aca="false">VLOOKUP($C65,'Basid Bartangi original list'!$B$2:$O$600, 6, FALSE())</f>
        <v>чирикать</v>
      </c>
      <c r="Z65" s="8"/>
      <c r="AA65" s="8" t="str">
        <f aca="false">VLOOKUP($C65,'Basid Bartangi original list'!$B$2:$O$600, 9, FALSE())</f>
        <v>SA</v>
      </c>
      <c r="AB65" s="8" t="str">
        <f aca="false">VLOOKUP($C65,'Rushani original list'!$C$2:$M$596, 2, FALSE())</f>
        <v>shgKar1999</v>
      </c>
      <c r="AC65" s="8" t="str">
        <f aca="false">VLOOKUP($C65,'Rushani original list'!$C$2:$M$596, 5, FALSE())</f>
        <v>Rukniya, Guldasta, Mehrangez</v>
      </c>
      <c r="AD65" s="8" t="str">
        <f aca="false">VLOOKUP($C65,'Rushani original list'!$C$2:$M$596, 6, FALSE())</f>
        <v>čiriktōw</v>
      </c>
      <c r="AE65" s="8" t="str">
        <f aca="false">VLOOKUP($C65,'Rushani original list'!$C$2:$M$596, 7, FALSE())</f>
        <v>чирикать</v>
      </c>
      <c r="AF65" s="8"/>
      <c r="AG65" s="8" t="str">
        <f aca="false">VLOOKUP($C65,'Rushani original list'!$C$2:$M$596, 9, FALSE())</f>
        <v>SA</v>
      </c>
      <c r="AH65" s="8" t="str">
        <f aca="false">VLOOKUP($C65,'Rushani original list'!$C$2:$M$596, 10, FALSE())</f>
        <v>SA</v>
      </c>
      <c r="AI65" s="8" t="str">
        <f aca="false">CONCATENATE(J65,S65,AG65)</f>
        <v>SASASA</v>
      </c>
      <c r="AJ65" s="8" t="str">
        <f aca="false">IFERROR(__xludf.dummyfunction("IF(REGEXMATCH(AH65, ""var""), ""var"", IF(REGEXMATCH(AH65, ""SA""), IF(REGEXMATCH(AH65, ""SP""), ""var"", ""SA""), IF(REGEXMATCH(AH65, ""SP""), ""SP"", ""no data/obs"")))"),"SA")</f>
        <v>SA</v>
      </c>
      <c r="AK65" s="8" t="str">
        <f aca="false">CONCATENATE(T65,AA65,AH65)</f>
        <v>SASASA</v>
      </c>
      <c r="AL65" s="8" t="str">
        <f aca="false">IFERROR(__xludf.dummyfunction("IF(REGEXMATCH(AJ65, ""var""), ""var"", IF(REGEXMATCH(AJ65, ""SA""), IF(REGEXMATCH(AJ65, ""SP""), ""var"", ""SA""), IF(REGEXMATCH(AJ65, ""SP""), ""SP"", ""no data/obs"")))"),"SA")</f>
        <v>SA</v>
      </c>
      <c r="AM65" s="8" t="str">
        <f aca="false">CONCATENATE(AJ65,AL65)</f>
        <v>SASA</v>
      </c>
      <c r="AN65" s="8" t="str">
        <f aca="false">IFERROR(__xludf.dummyfunction("IF(REGEXMATCH(AL65, ""var""), ""var"", IF(REGEXMATCH(AL65, ""SA""), IF(REGEXMATCH(AL65, ""SP""), ""var"", ""SA""), IF(REGEXMATCH(AL65, ""SP""), ""SP"", ""no data/obs"")))"),"SA")</f>
        <v>SA</v>
      </c>
      <c r="AO65" s="8" t="str">
        <f aca="false">CONCATENATE(J65,S65,AA65,AG65)</f>
        <v>SASASASA</v>
      </c>
      <c r="AP65" s="8" t="s">
        <v>42</v>
      </c>
      <c r="AQ65" s="8" t="n">
        <v>4</v>
      </c>
      <c r="AR65" s="8"/>
      <c r="AS65" s="8"/>
      <c r="AT65" s="8"/>
    </row>
    <row r="66" customFormat="false" ht="79.35" hidden="false" customHeight="false" outlineLevel="0" collapsed="false">
      <c r="A66" s="1" t="n">
        <v>65</v>
      </c>
      <c r="B66" s="7" t="n">
        <v>61</v>
      </c>
      <c r="C66" s="7" t="n">
        <v>61</v>
      </c>
      <c r="D66" s="8" t="str">
        <f aca="false">VLOOKUP($C66,'Shughni original list'!$D$2:$M$600, 2, FALSE())</f>
        <v>shgKar1999</v>
      </c>
      <c r="E66" s="9" t="str">
        <f aca="false">VLOOKUP($C66,'Shughni original list'!$D$2:$M$600, 4, FALSE())</f>
        <v>čirīqtow</v>
      </c>
      <c r="F66" s="9"/>
      <c r="G66" s="8" t="str">
        <f aca="false">VLOOKUP($C66,'Shughni original list'!$D$2:$M$600, 7, FALSE())</f>
        <v>чирикать, кричать, орать</v>
      </c>
      <c r="H66" s="8"/>
      <c r="I66" s="8"/>
      <c r="J66" s="8" t="str">
        <f aca="false">VLOOKUP($C66,'Shughni original list'!$D$2:$M$600, 8, FALSE())</f>
        <v>ср 60</v>
      </c>
      <c r="K66" s="8"/>
      <c r="L66" s="8" t="str">
        <f aca="false">VLOOKUP($C66,'Siponj Bartangi original list'!$B$2:$S$600, 2, FALSE())</f>
        <v>shgKar1999</v>
      </c>
      <c r="M66" s="8" t="str">
        <f aca="false">VLOOKUP($C66,'Siponj Bartangi original list'!$B$2:$S$600, 3, FALSE())</f>
        <v>čirīqtow</v>
      </c>
      <c r="N66" s="8" t="str">
        <f aca="false">VLOOKUP($C66,'Siponj Bartangi original list'!$B$2:$S$600, 6, FALSE())</f>
        <v>to chirp, to scream, to shout</v>
      </c>
      <c r="O66" s="8" t="str">
        <f aca="false">VLOOKUP($C66,'Siponj Bartangi original list'!$B$2:$S$600, 4, FALSE())</f>
        <v>Marhabo, Sarkori</v>
      </c>
      <c r="P66" s="9" t="str">
        <f aca="false">VLOOKUP($C66,'Siponj Bartangi original list'!$B$2:$S$600, 5, FALSE())</f>
        <v>см 60</v>
      </c>
      <c r="Q66" s="8" t="str">
        <f aca="false">VLOOKUP($C66,'Siponj Bartangi original list'!$B$2:$S$600, 8, FALSE())</f>
        <v>-</v>
      </c>
      <c r="R66" s="8" t="str">
        <f aca="false">VLOOKUP($C66,'Siponj Bartangi original list'!$B$2:$S$600, 10, FALSE())</f>
        <v>-</v>
      </c>
      <c r="S66" s="8" t="str">
        <f aca="false">VLOOKUP($C66,'Siponj Bartangi original list'!$B$2:$S$600, 13, FALSE())</f>
        <v>см 60</v>
      </c>
      <c r="T66" s="8" t="str">
        <f aca="false">VLOOKUP($C66,'Siponj Bartangi original list'!$B$2:$S$600, 14, FALSE())</f>
        <v>см 60</v>
      </c>
      <c r="U66" s="8" t="n">
        <f aca="false">VLOOKUP($C66,'Siponj Bartangi original list'!$B$2:$S$600, 15, FALSE())</f>
        <v>0</v>
      </c>
      <c r="V66" s="8" t="str">
        <f aca="false">VLOOKUP($C66,'Basid Bartangi original list'!$B$2:$O$600, 2, FALSE())</f>
        <v>shgKar1999</v>
      </c>
      <c r="W66" s="8" t="str">
        <f aca="false">VLOOKUP($C66,'Basid Bartangi original list'!$B$2:$O$600, 4, FALSE())</f>
        <v>Anoyatsho</v>
      </c>
      <c r="X66" s="8" t="str">
        <f aca="false">VLOOKUP($C66,'Basid Bartangi original list'!$B$2:$O$600, 5, FALSE())</f>
        <v>ср 60</v>
      </c>
      <c r="Y66" s="8" t="str">
        <f aca="false">VLOOKUP($C66,'Basid Bartangi original list'!$B$2:$O$600, 6, FALSE())</f>
        <v>чирикать, кричать, орать</v>
      </c>
      <c r="Z66" s="8"/>
      <c r="AA66" s="8" t="str">
        <f aca="false">VLOOKUP($C66,'Basid Bartangi original list'!$B$2:$O$600, 9, FALSE())</f>
        <v>ср 60</v>
      </c>
      <c r="AB66" s="8" t="str">
        <f aca="false">VLOOKUP($C66,'Rushani original list'!$C$2:$M$596, 2, FALSE())</f>
        <v>shgKar1999</v>
      </c>
      <c r="AC66" s="8" t="str">
        <f aca="false">VLOOKUP($C66,'Rushani original list'!$C$2:$M$596, 5, FALSE())</f>
        <v>Rukniya, Guldasta, Mehrangez, Okimsho, Sarafruz</v>
      </c>
      <c r="AD66" s="8" t="str">
        <f aca="false">VLOOKUP($C66,'Rushani original list'!$C$2:$M$596, 6, FALSE())</f>
        <v>no (alive) cognate</v>
      </c>
      <c r="AE66" s="8" t="str">
        <f aca="false">VLOOKUP($C66,'Rushani original list'!$C$2:$M$596, 7, FALSE())</f>
        <v>чирикать, кричать, орать</v>
      </c>
      <c r="AF66" s="8"/>
      <c r="AG66" s="8" t="str">
        <f aca="false">VLOOKUP($C66,'Rushani original list'!$C$2:$M$596, 9, FALSE())</f>
        <v>no (alive) cognate</v>
      </c>
      <c r="AH66" s="8" t="str">
        <f aca="false">VLOOKUP($C66,'Rushani original list'!$C$2:$M$596, 10, FALSE())</f>
        <v>no (alive) cognate</v>
      </c>
      <c r="AI66" s="8" t="str">
        <f aca="false">CONCATENATE(J66,S66,AG66)</f>
        <v>ср 60см 60no (alive) cognate</v>
      </c>
      <c r="AJ66" s="8" t="str">
        <f aca="false">IFERROR(__xludf.dummyfunction("IF(REGEXMATCH(AH66, ""var""), ""var"", IF(REGEXMATCH(AH66, ""SA""), IF(REGEXMATCH(AH66, ""SP""), ""var"", ""SA""), IF(REGEXMATCH(AH66, ""SP""), ""SP"", ""no data/obs"")))"),"no data/obs")</f>
        <v>no data/obs</v>
      </c>
      <c r="AK66" s="8" t="str">
        <f aca="false">CONCATENATE(T66,AA66,AH66)</f>
        <v>см 60ср 60no (alive) cognate</v>
      </c>
      <c r="AL66" s="8" t="str">
        <f aca="false">IFERROR(__xludf.dummyfunction("IF(REGEXMATCH(AJ66, ""var""), ""var"", IF(REGEXMATCH(AJ66, ""SA""), IF(REGEXMATCH(AJ66, ""SP""), ""var"", ""SA""), IF(REGEXMATCH(AJ66, ""SP""), ""SP"", ""no data/obs"")))"),"no data/obs")</f>
        <v>no data/obs</v>
      </c>
      <c r="AM66" s="8" t="str">
        <f aca="false">CONCATENATE(AJ66,AL66)</f>
        <v>no data/obsno data/obs</v>
      </c>
      <c r="AN66" s="8" t="str">
        <f aca="false">IFERROR(__xludf.dummyfunction("IF(REGEXMATCH(AL66, ""var""), ""var"", IF(REGEXMATCH(AL66, ""SA""), IF(REGEXMATCH(AL66, ""SP""), ""var"", ""SA""), IF(REGEXMATCH(AL66, ""SP""), ""SP"", ""no data/obs"")))"),"no data/obs")</f>
        <v>no data/obs</v>
      </c>
      <c r="AO66" s="8" t="str">
        <f aca="false">CONCATENATE(J66,S66,AA66,AG66)</f>
        <v>ср 60см 60ср 60no (alive) cognate</v>
      </c>
      <c r="AP66" s="8" t="s">
        <v>42</v>
      </c>
      <c r="AQ66" s="8" t="n">
        <v>0</v>
      </c>
      <c r="AR66" s="8"/>
      <c r="AS66" s="8"/>
      <c r="AT66" s="8"/>
    </row>
    <row r="67" customFormat="false" ht="79.35" hidden="false" customHeight="false" outlineLevel="0" collapsed="false">
      <c r="A67" s="1" t="n">
        <v>66</v>
      </c>
      <c r="B67" s="7" t="n">
        <v>62</v>
      </c>
      <c r="C67" s="7" t="n">
        <v>62</v>
      </c>
      <c r="D67" s="8" t="str">
        <f aca="false">VLOOKUP($C67,'Shughni original list'!$D$2:$M$600, 2, FALSE())</f>
        <v>shgKar1999</v>
      </c>
      <c r="E67" s="9" t="str">
        <f aca="false">VLOOKUP($C67,'Shughni original list'!$D$2:$M$600, 4, FALSE())</f>
        <v>ciriwdow, cirewdov</v>
      </c>
      <c r="F67" s="9"/>
      <c r="G67" s="8" t="str">
        <f aca="false">VLOOKUP($C67,'Shughni original list'!$D$2:$M$600, 7, FALSE())</f>
        <v>burn, itch (because of fire, nettle)</v>
      </c>
      <c r="H67" s="8"/>
      <c r="I67" s="8"/>
      <c r="J67" s="8" t="str">
        <f aca="false">VLOOKUP($C67,'Shughni original list'!$D$2:$M$600, 8, FALSE())</f>
        <v>SA</v>
      </c>
      <c r="K67" s="8"/>
      <c r="L67" s="8" t="str">
        <f aca="false">VLOOKUP($C67,'Siponj Bartangi original list'!$B$2:$S$600, 2, FALSE())</f>
        <v>brtZar1937</v>
      </c>
      <c r="M67" s="8" t="str">
        <f aca="false">VLOOKUP($C67,'Siponj Bartangi original list'!$B$2:$S$600, 3, FALSE())</f>
        <v>cerafstōw, cerāvdōw</v>
      </c>
      <c r="N67" s="8" t="str">
        <f aca="false">VLOOKUP($C67,'Siponj Bartangi original list'!$B$2:$S$600, 6, FALSE())</f>
        <v>to burn, to itch (because of fire, nettle)</v>
      </c>
      <c r="O67" s="8" t="str">
        <f aca="false">VLOOKUP($C67,'Siponj Bartangi original list'!$B$2:$S$600, 4, FALSE())</f>
        <v>Marhabo, Sarkori</v>
      </c>
      <c r="P67" s="9" t="str">
        <f aca="false">VLOOKUP($C67,'Siponj Bartangi original list'!$B$2:$S$600, 5, FALSE())</f>
        <v>cerafstōw, cerāvdōw</v>
      </c>
      <c r="Q67" s="8" t="str">
        <f aca="false">VLOOKUP($C67,'Siponj Bartangi original list'!$B$2:$S$600, 8, FALSE())</f>
        <v>to sting, to itch; to mourn</v>
      </c>
      <c r="R67" s="8" t="str">
        <f aca="false">VLOOKUP($C67,'Siponj Bartangi original list'!$B$2:$S$600, 10, FALSE())</f>
        <v>My hand was itching; I mourned because of you yesterday.</v>
      </c>
      <c r="S67" s="8" t="str">
        <f aca="false">VLOOKUP($C67,'Siponj Bartangi original list'!$B$2:$S$600, 13, FALSE())</f>
        <v>SP</v>
      </c>
      <c r="T67" s="8" t="str">
        <f aca="false">VLOOKUP($C67,'Siponj Bartangi original list'!$B$2:$S$600, 14, FALSE())</f>
        <v>SP (anim) / impossible context (inanim S)</v>
      </c>
      <c r="U67" s="10" t="str">
        <f aca="false">VLOOKUP($C67,'Siponj Bartangi original list'!$B$2:$S$600, 15, FALSE())</f>
        <v>inanim, anim (metaph)</v>
      </c>
      <c r="V67" s="8" t="str">
        <f aca="false">VLOOKUP($C67,'Basid Bartangi original list'!$B$2:$O$600, 2, FALSE())</f>
        <v>brtZar1937</v>
      </c>
      <c r="W67" s="8" t="str">
        <f aca="false">VLOOKUP($C67,'Basid Bartangi original list'!$B$2:$O$600, 4, FALSE())</f>
        <v>Anoyatsho, Fayzmamad</v>
      </c>
      <c r="X67" s="8" t="str">
        <f aca="false">VLOOKUP($C67,'Basid Bartangi original list'!$B$2:$O$600, 5, FALSE())</f>
        <v>cerafstōw, cerāvdōw</v>
      </c>
      <c r="Y67" s="8" t="str">
        <f aca="false">VLOOKUP($C67,'Basid Bartangi original list'!$B$2:$O$600, 6, FALSE())</f>
        <v>burn, itch (because of fire, nettle)</v>
      </c>
      <c r="Z67" s="8"/>
      <c r="AA67" s="8" t="str">
        <f aca="false">VLOOKUP($C67,'Basid Bartangi original list'!$B$2:$O$600, 9, FALSE())</f>
        <v>SP</v>
      </c>
      <c r="AB67" s="8" t="str">
        <f aca="false">VLOOKUP($C67,'Rushani original list'!$C$2:$M$596, 2, FALSE())</f>
        <v>rshSok1959</v>
      </c>
      <c r="AC67" s="8" t="str">
        <f aca="false">VLOOKUP($C67,'Rushani original list'!$C$2:$M$596, 5, FALSE())</f>
        <v>Rukniya, Guldasta, Mehrangez</v>
      </c>
      <c r="AD67" s="8" t="str">
        <f aca="false">VLOOKUP($C67,'Rushani original list'!$C$2:$M$596, 6, FALSE())</f>
        <v>cirivdōw, ciravdow</v>
      </c>
      <c r="AE67" s="8" t="str">
        <f aca="false">VLOOKUP($C67,'Rushani original list'!$C$2:$M$596, 7, FALSE())</f>
        <v>саднить, жечь, гореть</v>
      </c>
      <c r="AF67" s="8"/>
      <c r="AG67" s="8" t="str">
        <f aca="false">VLOOKUP($C67,'Rushani original list'!$C$2:$M$596, 9, FALSE())</f>
        <v>SA</v>
      </c>
      <c r="AH67" s="8" t="str">
        <f aca="false">VLOOKUP($C67,'Rushani original list'!$C$2:$M$596, 10, FALSE())</f>
        <v>SP</v>
      </c>
      <c r="AI67" s="8" t="str">
        <f aca="false">CONCATENATE(J67,S67,AG67)</f>
        <v>SASPSA</v>
      </c>
      <c r="AJ67" s="8" t="str">
        <f aca="false">IFERROR(__xludf.dummyfunction("IF(REGEXMATCH(AH67, ""var""), ""var"", IF(REGEXMATCH(AH67, ""SA""), IF(REGEXMATCH(AH67, ""SP""), ""var"", ""SA""), IF(REGEXMATCH(AH67, ""SP""), ""SP"", ""no data/obs"")))"),"var")</f>
        <v>var</v>
      </c>
      <c r="AK67" s="8" t="str">
        <f aca="false">CONCATENATE(T67,AA67,AH67)</f>
        <v>SP (anim) / impossible context (inanim S)SPSP</v>
      </c>
      <c r="AL67" s="8" t="str">
        <f aca="false">IFERROR(__xludf.dummyfunction("IF(REGEXMATCH(AJ67, ""var""), ""var"", IF(REGEXMATCH(AJ67, ""SA""), IF(REGEXMATCH(AJ67, ""SP""), ""var"", ""SA""), IF(REGEXMATCH(AJ67, ""SP""), ""SP"", ""no data/obs"")))"),"SP")</f>
        <v>SP</v>
      </c>
      <c r="AM67" s="8" t="str">
        <f aca="false">CONCATENATE(AJ67,AL67)</f>
        <v>varSP</v>
      </c>
      <c r="AN67" s="8" t="str">
        <f aca="false">IFERROR(__xludf.dummyfunction("IF(REGEXMATCH(AL67, ""var""), ""var"", IF(REGEXMATCH(AL67, ""SA""), IF(REGEXMATCH(AL67, ""SP""), ""var"", ""SA""), IF(REGEXMATCH(AL67, ""SP""), ""SP"", ""no data/obs"")))"),"var")</f>
        <v>var</v>
      </c>
      <c r="AO67" s="8" t="str">
        <f aca="false">CONCATENATE(J67,S67,AA67,AG67)</f>
        <v>SASPSPSA</v>
      </c>
      <c r="AP67" s="8"/>
      <c r="AQ67" s="8" t="n">
        <v>4</v>
      </c>
      <c r="AR67" s="8"/>
      <c r="AS67" s="8"/>
      <c r="AT67" s="8"/>
    </row>
    <row r="68" customFormat="false" ht="63.75" hidden="false" customHeight="false" outlineLevel="0" collapsed="false">
      <c r="A68" s="1" t="n">
        <v>67</v>
      </c>
      <c r="B68" s="7" t="n">
        <v>63</v>
      </c>
      <c r="C68" s="7" t="n">
        <v>63</v>
      </c>
      <c r="D68" s="8" t="str">
        <f aca="false">VLOOKUP($C68,'Shughni original list'!$D$2:$M$600, 2, FALSE())</f>
        <v>shgKar1999</v>
      </c>
      <c r="E68" s="9" t="str">
        <f aca="false">VLOOKUP($C68,'Shughni original list'!$D$2:$M$600, 4, FALSE())</f>
        <v>cirtow</v>
      </c>
      <c r="F68" s="9"/>
      <c r="G68" s="8" t="str">
        <f aca="false">VLOOKUP($C68,'Shughni original list'!$D$2:$M$600, 7, FALSE())</f>
        <v>chirr; creak</v>
      </c>
      <c r="H68" s="8"/>
      <c r="I68" s="8"/>
      <c r="J68" s="8" t="str">
        <f aca="false">VLOOKUP($C68,'Shughni original list'!$D$2:$M$600, 8, FALSE())</f>
        <v>SA</v>
      </c>
      <c r="K68" s="8"/>
      <c r="L68" s="8" t="str">
        <f aca="false">VLOOKUP($C68,'Siponj Bartangi original list'!$B$2:$S$600, 2, FALSE())</f>
        <v>shgKar1999</v>
      </c>
      <c r="M68" s="8" t="str">
        <f aca="false">VLOOKUP($C68,'Siponj Bartangi original list'!$B$2:$S$600, 3, FALSE())</f>
        <v>cirtow</v>
      </c>
      <c r="N68" s="8" t="str">
        <f aca="false">VLOOKUP($C68,'Siponj Bartangi original list'!$B$2:$S$600, 6, FALSE())</f>
        <v>to chirr</v>
      </c>
      <c r="O68" s="8" t="str">
        <f aca="false">VLOOKUP($C68,'Siponj Bartangi original list'!$B$2:$S$600, 4, FALSE())</f>
        <v>Marhabo, Sarkori</v>
      </c>
      <c r="P68" s="9" t="str">
        <f aca="false">VLOOKUP($C68,'Siponj Bartangi original list'!$B$2:$S$600, 5, FALSE())</f>
        <v>cīrtōw</v>
      </c>
      <c r="Q68" s="8" t="str">
        <f aca="false">VLOOKUP($C68,'Siponj Bartangi original list'!$B$2:$S$600, 8, FALSE())</f>
        <v>to chirp (insects)</v>
      </c>
      <c r="R68" s="8" t="str">
        <f aca="false">VLOOKUP($C68,'Siponj Bartangi original list'!$B$2:$S$600, 10, FALSE())</f>
        <v>The grasshopper was chirping yesterday.</v>
      </c>
      <c r="S68" s="8" t="str">
        <f aca="false">VLOOKUP($C68,'Siponj Bartangi original list'!$B$2:$S$600, 13, FALSE())</f>
        <v>SA</v>
      </c>
      <c r="T68" s="8" t="str">
        <f aca="false">VLOOKUP($C68,'Siponj Bartangi original list'!$B$2:$S$600, 14, FALSE())</f>
        <v>SA</v>
      </c>
      <c r="U68" s="8" t="str">
        <f aca="false">VLOOKUP($C68,'Siponj Bartangi original list'!$B$2:$S$600, 15, FALSE())</f>
        <v>anim S</v>
      </c>
      <c r="V68" s="8" t="str">
        <f aca="false">VLOOKUP($C68,'Basid Bartangi original list'!$B$2:$O$600, 2, FALSE())</f>
        <v>shgKar1999</v>
      </c>
      <c r="W68" s="8" t="str">
        <f aca="false">VLOOKUP($C68,'Basid Bartangi original list'!$B$2:$O$600, 4, FALSE())</f>
        <v>Anoyatsho, Fayzmamad</v>
      </c>
      <c r="X68" s="8" t="str">
        <f aca="false">VLOOKUP($C68,'Basid Bartangi original list'!$B$2:$O$600, 5, FALSE())</f>
        <v>cirtōw</v>
      </c>
      <c r="Y68" s="8" t="str">
        <f aca="false">VLOOKUP($C68,'Basid Bartangi original list'!$B$2:$O$600, 6, FALSE())</f>
        <v>chirr;</v>
      </c>
      <c r="Z68" s="8"/>
      <c r="AA68" s="8" t="str">
        <f aca="false">VLOOKUP($C68,'Basid Bartangi original list'!$B$2:$O$600, 9, FALSE())</f>
        <v>SA</v>
      </c>
      <c r="AB68" s="8" t="str">
        <f aca="false">VLOOKUP($C68,'Rushani original list'!$C$2:$M$596, 2, FALSE())</f>
        <v>shgKar1999</v>
      </c>
      <c r="AC68" s="8" t="str">
        <f aca="false">VLOOKUP($C68,'Rushani original list'!$C$2:$M$596, 5, FALSE())</f>
        <v>Rukniya, Guldasta, Mehrangez</v>
      </c>
      <c r="AD68" s="8" t="str">
        <f aca="false">VLOOKUP($C68,'Rushani original list'!$C$2:$M$596, 6, FALSE())</f>
        <v>cirtōw </v>
      </c>
      <c r="AE68" s="8" t="str">
        <f aca="false">VLOOKUP($C68,'Rushani original list'!$C$2:$M$596, 7, FALSE())</f>
        <v>chirr</v>
      </c>
      <c r="AF68" s="8"/>
      <c r="AG68" s="8" t="str">
        <f aca="false">VLOOKUP($C68,'Rushani original list'!$C$2:$M$596, 9, FALSE())</f>
        <v>SA</v>
      </c>
      <c r="AH68" s="8" t="str">
        <f aca="false">VLOOKUP($C68,'Rushani original list'!$C$2:$M$596, 10, FALSE())</f>
        <v>SA</v>
      </c>
      <c r="AI68" s="8" t="str">
        <f aca="false">CONCATENATE(J68,S68,AG68)</f>
        <v>SASASA</v>
      </c>
      <c r="AJ68" s="8" t="str">
        <f aca="false">IFERROR(__xludf.dummyfunction("IF(REGEXMATCH(AH68, ""var""), ""var"", IF(REGEXMATCH(AH68, ""SA""), IF(REGEXMATCH(AH68, ""SP""), ""var"", ""SA""), IF(REGEXMATCH(AH68, ""SP""), ""SP"", ""no data/obs"")))"),"SA")</f>
        <v>SA</v>
      </c>
      <c r="AK68" s="8" t="str">
        <f aca="false">CONCATENATE(T68,AA68,AH68)</f>
        <v>SASASA</v>
      </c>
      <c r="AL68" s="8" t="str">
        <f aca="false">IFERROR(__xludf.dummyfunction("IF(REGEXMATCH(AJ68, ""var""), ""var"", IF(REGEXMATCH(AJ68, ""SA""), IF(REGEXMATCH(AJ68, ""SP""), ""var"", ""SA""), IF(REGEXMATCH(AJ68, ""SP""), ""SP"", ""no data/obs"")))"),"SA")</f>
        <v>SA</v>
      </c>
      <c r="AM68" s="8" t="str">
        <f aca="false">CONCATENATE(AJ68,AL68)</f>
        <v>SASA</v>
      </c>
      <c r="AN68" s="8" t="str">
        <f aca="false">IFERROR(__xludf.dummyfunction("IF(REGEXMATCH(AL68, ""var""), ""var"", IF(REGEXMATCH(AL68, ""SA""), IF(REGEXMATCH(AL68, ""SP""), ""var"", ""SA""), IF(REGEXMATCH(AL68, ""SP""), ""SP"", ""no data/obs"")))"),"SA")</f>
        <v>SA</v>
      </c>
      <c r="AO68" s="8" t="str">
        <f aca="false">CONCATENATE(J68,S68,AA68,AG68)</f>
        <v>SASASASA</v>
      </c>
      <c r="AP68" s="8" t="s">
        <v>42</v>
      </c>
      <c r="AQ68" s="8" t="n">
        <v>4</v>
      </c>
      <c r="AR68" s="8"/>
      <c r="AS68" s="8"/>
      <c r="AT68" s="8"/>
    </row>
    <row r="69" customFormat="false" ht="79.35" hidden="false" customHeight="false" outlineLevel="0" collapsed="false">
      <c r="A69" s="1" t="n">
        <v>68</v>
      </c>
      <c r="B69" s="7" t="n">
        <v>64</v>
      </c>
      <c r="C69" s="7" t="n">
        <v>64</v>
      </c>
      <c r="D69" s="8" t="str">
        <f aca="false">VLOOKUP($C69,'Shughni original list'!$D$2:$M$600, 2, FALSE())</f>
        <v>shgKar1999</v>
      </c>
      <c r="E69" s="9" t="str">
        <f aca="false">VLOOKUP($C69,'Shughni original list'!$D$2:$M$600, 4, FALSE())</f>
        <v>čīx̌tow</v>
      </c>
      <c r="F69" s="9"/>
      <c r="G69" s="8" t="str">
        <f aca="false">VLOOKUP($C69,'Shughni original list'!$D$2:$M$600, 7, FALSE())</f>
        <v>смотреть, замечать, думать</v>
      </c>
      <c r="H69" s="8"/>
      <c r="I69" s="8"/>
      <c r="J69" s="8" t="str">
        <f aca="false">VLOOKUP($C69,'Shughni original list'!$D$2:$M$600, 8, FALSE())</f>
        <v>bi (itr/tr)</v>
      </c>
      <c r="K69" s="8"/>
      <c r="L69" s="8" t="str">
        <f aca="false">VLOOKUP($C69,'Siponj Bartangi original list'!$B$2:$S$600, 2, FALSE())</f>
        <v>brtSok1960</v>
      </c>
      <c r="M69" s="8" t="str">
        <f aca="false">VLOOKUP($C69,'Siponj Bartangi original list'!$B$2:$S$600, 3, FALSE())</f>
        <v>čēxtōw</v>
      </c>
      <c r="N69" s="8" t="str">
        <f aca="false">VLOOKUP($C69,'Siponj Bartangi original list'!$B$2:$S$600, 6, FALSE())</f>
        <v>to look at</v>
      </c>
      <c r="O69" s="8" t="str">
        <f aca="false">VLOOKUP($C69,'Siponj Bartangi original list'!$B$2:$S$600, 4, FALSE())</f>
        <v>Marhabo, Sarkori</v>
      </c>
      <c r="P69" s="9" t="str">
        <f aca="false">VLOOKUP($C69,'Siponj Bartangi original list'!$B$2:$S$600, 5, FALSE())</f>
        <v>čēxtōw</v>
      </c>
      <c r="Q69" s="8" t="str">
        <f aca="false">VLOOKUP($C69,'Siponj Bartangi original list'!$B$2:$S$600, 8, FALSE())</f>
        <v>to look (at something)</v>
      </c>
      <c r="R69" s="8" t="str">
        <f aca="false">VLOOKUP($C69,'Siponj Bartangi original list'!$B$2:$S$600, 10, FALSE())</f>
        <v>Didor looked at the sky</v>
      </c>
      <c r="S69" s="8" t="str">
        <f aca="false">VLOOKUP($C69,'Siponj Bartangi original list'!$B$2:$S$600, 13, FALSE())</f>
        <v>SA</v>
      </c>
      <c r="T69" s="8" t="str">
        <f aca="false">VLOOKUP($C69,'Siponj Bartangi original list'!$B$2:$S$600, 14, FALSE())</f>
        <v>SA</v>
      </c>
      <c r="U69" s="8" t="str">
        <f aca="false">VLOOKUP($C69,'Siponj Bartangi original list'!$B$2:$S$600, 15, FALSE())</f>
        <v>anim S</v>
      </c>
      <c r="V69" s="8" t="str">
        <f aca="false">VLOOKUP($C69,'Basid Bartangi original list'!$B$2:$O$600, 2, FALSE())</f>
        <v>brtSok1960</v>
      </c>
      <c r="W69" s="8" t="str">
        <f aca="false">VLOOKUP($C69,'Basid Bartangi original list'!$B$2:$O$600, 4, FALSE())</f>
        <v>Anoyatsho, Fayzmamad, Asad</v>
      </c>
      <c r="X69" s="8" t="str">
        <f aca="false">VLOOKUP($C69,'Basid Bartangi original list'!$B$2:$O$600, 5, FALSE())</f>
        <v>čēxtōw</v>
      </c>
      <c r="Y69" s="8" t="str">
        <f aca="false">VLOOKUP($C69,'Basid Bartangi original list'!$B$2:$O$600, 6, FALSE())</f>
        <v>look at/after</v>
      </c>
      <c r="Z69" s="8"/>
      <c r="AA69" s="8" t="str">
        <f aca="false">VLOOKUP($C69,'Basid Bartangi original list'!$B$2:$O$600, 9, FALSE())</f>
        <v>SA/tr</v>
      </c>
      <c r="AB69" s="8" t="str">
        <f aca="false">VLOOKUP($C69,'Rushani original list'!$C$2:$M$596, 2, FALSE())</f>
        <v>rshSok1959</v>
      </c>
      <c r="AC69" s="8" t="str">
        <f aca="false">VLOOKUP($C69,'Rushani original list'!$C$2:$M$596, 5, FALSE())</f>
        <v>Rukniya, Guldasta, Mehrangez</v>
      </c>
      <c r="AD69" s="8" t="str">
        <f aca="false">VLOOKUP($C69,'Rushani original list'!$C$2:$M$596, 6, FALSE())</f>
        <v>čēx̌tōw</v>
      </c>
      <c r="AE69" s="8" t="str">
        <f aca="false">VLOOKUP($C69,'Rushani original list'!$C$2:$M$596, 7, FALSE())</f>
        <v>смотреть</v>
      </c>
      <c r="AF69" s="8"/>
      <c r="AG69" s="8" t="str">
        <f aca="false">VLOOKUP($C69,'Rushani original list'!$C$2:$M$596, 9, FALSE())</f>
        <v>SA</v>
      </c>
      <c r="AH69" s="8" t="str">
        <f aca="false">VLOOKUP($C69,'Rushani original list'!$C$2:$M$596, 10, FALSE())</f>
        <v>SA</v>
      </c>
      <c r="AI69" s="8" t="str">
        <f aca="false">CONCATENATE(J69,S69,AG69)</f>
        <v>bi (itr/tr)SASA</v>
      </c>
      <c r="AJ69" s="8" t="str">
        <f aca="false">IFERROR(__xludf.dummyfunction("IF(REGEXMATCH(AH69, ""var""), ""var"", IF(REGEXMATCH(AH69, ""SA""), IF(REGEXMATCH(AH69, ""SP""), ""var"", ""SA""), IF(REGEXMATCH(AH69, ""SP""), ""SP"", ""no data/obs"")))"),"SA")</f>
        <v>SA</v>
      </c>
      <c r="AK69" s="8" t="str">
        <f aca="false">CONCATENATE(T69,AA69,AH69)</f>
        <v>SASA/trSA</v>
      </c>
      <c r="AL69" s="8" t="str">
        <f aca="false">IFERROR(__xludf.dummyfunction("IF(REGEXMATCH(AJ69, ""var""), ""var"", IF(REGEXMATCH(AJ69, ""SA""), IF(REGEXMATCH(AJ69, ""SP""), ""var"", ""SA""), IF(REGEXMATCH(AJ69, ""SP""), ""SP"", ""no data/obs"")))"),"SA")</f>
        <v>SA</v>
      </c>
      <c r="AM69" s="8" t="str">
        <f aca="false">CONCATENATE(AJ69,AL69)</f>
        <v>SASA</v>
      </c>
      <c r="AN69" s="8" t="str">
        <f aca="false">IFERROR(__xludf.dummyfunction("IF(REGEXMATCH(AL69, ""var""), ""var"", IF(REGEXMATCH(AL69, ""SA""), IF(REGEXMATCH(AL69, ""SP""), ""var"", ""SA""), IF(REGEXMATCH(AL69, ""SP""), ""SP"", ""no data/obs"")))"),"SA")</f>
        <v>SA</v>
      </c>
      <c r="AO69" s="8" t="str">
        <f aca="false">CONCATENATE(J69,S69,AA69,AG69)</f>
        <v>bi (itr/tr)SASA/trSA</v>
      </c>
      <c r="AP69" s="8"/>
      <c r="AQ69" s="8" t="n">
        <v>4</v>
      </c>
      <c r="AR69" s="8"/>
      <c r="AS69" s="8"/>
      <c r="AT69" s="8"/>
    </row>
    <row r="70" customFormat="false" ht="220" hidden="false" customHeight="false" outlineLevel="0" collapsed="false">
      <c r="A70" s="1" t="n">
        <v>69</v>
      </c>
      <c r="B70" s="7" t="n">
        <v>65</v>
      </c>
      <c r="C70" s="7" t="n">
        <v>65</v>
      </c>
      <c r="D70" s="8" t="str">
        <f aca="false">VLOOKUP($C70,'Shughni original list'!$D$2:$M$600, 2, FALSE())</f>
        <v>shgKar1999</v>
      </c>
      <c r="E70" s="9" t="str">
        <f aca="false">VLOOKUP($C70,'Shughni original list'!$D$2:$M$600, 4, FALSE())</f>
        <v>cuptow</v>
      </c>
      <c r="F70" s="9"/>
      <c r="G70" s="8" t="str">
        <f aca="false">VLOOKUP($C70,'Shughni original list'!$D$2:$M$600, 7, FALSE())</f>
        <v>чмокать, причмокивать (губами), чавкать; подзывать животных звуком, издаваемым при помощи губ, чмоканьем губ</v>
      </c>
      <c r="H70" s="8"/>
      <c r="I70" s="8"/>
      <c r="J70" s="8" t="str">
        <f aca="false">VLOOKUP($C70,'Shughni original list'!$D$2:$M$600, 8, FALSE())</f>
        <v>bi (itr/tr)</v>
      </c>
      <c r="K70" s="8"/>
      <c r="L70" s="8" t="str">
        <f aca="false">VLOOKUP($C70,'Siponj Bartangi original list'!$B$2:$S$600, 2, FALSE())</f>
        <v>shgKar1999</v>
      </c>
      <c r="M70" s="8" t="str">
        <f aca="false">VLOOKUP($C70,'Siponj Bartangi original list'!$B$2:$S$600, 3, FALSE())</f>
        <v>cuptow</v>
      </c>
      <c r="N70" s="8" t="str">
        <f aca="false">VLOOKUP($C70,'Siponj Bartangi original list'!$B$2:$S$600, 6, FALSE())</f>
        <v>to smooch, to smack (with lips); to make smacking sounds to call animals</v>
      </c>
      <c r="O70" s="8" t="str">
        <f aca="false">VLOOKUP($C70,'Siponj Bartangi original list'!$B$2:$S$600, 4, FALSE())</f>
        <v>Marhabo</v>
      </c>
      <c r="P70" s="9" t="str">
        <f aca="false">VLOOKUP($C70,'Siponj Bartangi original list'!$B$2:$S$600, 5, FALSE())</f>
        <v>coptōw</v>
      </c>
      <c r="Q70" s="8" t="str">
        <f aca="false">VLOOKUP($C70,'Siponj Bartangi original list'!$B$2:$S$600, 8, FALSE())</f>
        <v>to smack one's lips (when a baby sucks on a pacifier)</v>
      </c>
      <c r="R70" s="8" t="str">
        <f aca="false">VLOOKUP($C70,'Siponj Bartangi original list'!$B$2:$S$600, 10, FALSE())</f>
        <v>The baby was sucking on the pacifier and smacking.</v>
      </c>
      <c r="S70" s="8" t="str">
        <f aca="false">VLOOKUP($C70,'Siponj Bartangi original list'!$B$2:$S$600, 13, FALSE())</f>
        <v>SA</v>
      </c>
      <c r="T70" s="8" t="str">
        <f aca="false">VLOOKUP($C70,'Siponj Bartangi original list'!$B$2:$S$600, 14, FALSE())</f>
        <v>bad context</v>
      </c>
      <c r="U70" s="8" t="str">
        <f aca="false">VLOOKUP($C70,'Siponj Bartangi original list'!$B$2:$S$600, 15, FALSE())</f>
        <v>anim S</v>
      </c>
      <c r="V70" s="8" t="str">
        <f aca="false">VLOOKUP($C70,'Basid Bartangi original list'!$B$2:$O$600, 2, FALSE())</f>
        <v>shgKar1999</v>
      </c>
      <c r="W70" s="8" t="str">
        <f aca="false">VLOOKUP($C70,'Basid Bartangi original list'!$B$2:$O$600, 4, FALSE())</f>
        <v>Anoyatsho, Fayzmamad, Jonali</v>
      </c>
      <c r="X70" s="8" t="str">
        <f aca="false">VLOOKUP($C70,'Basid Bartangi original list'!$B$2:$O$600, 5, FALSE())</f>
        <v>no (alive) cognate</v>
      </c>
      <c r="Y70" s="8" t="str">
        <f aca="false">VLOOKUP($C70,'Basid Bartangi original list'!$B$2:$O$600, 6, FALSE())</f>
        <v>чмокать, причмокивать (губами), чавкать; подзывать животных звуком, издаваемым при помощи губ, чмоканьем губ</v>
      </c>
      <c r="Z70" s="8"/>
      <c r="AA70" s="8" t="str">
        <f aca="false">VLOOKUP($C70,'Basid Bartangi original list'!$B$2:$O$600, 9, FALSE())</f>
        <v>no (alive) cognate</v>
      </c>
      <c r="AB70" s="8" t="str">
        <f aca="false">VLOOKUP($C70,'Rushani original list'!$C$2:$M$596, 2, FALSE())</f>
        <v>shgKar1999</v>
      </c>
      <c r="AC70" s="8" t="str">
        <f aca="false">VLOOKUP($C70,'Rushani original list'!$C$2:$M$596, 5, FALSE())</f>
        <v>Okimsho, Sarafruz</v>
      </c>
      <c r="AD70" s="8" t="str">
        <f aca="false">VLOOKUP($C70,'Rushani original list'!$C$2:$M$596, 6, FALSE())</f>
        <v>cuptōw</v>
      </c>
      <c r="AE70" s="8" t="str">
        <f aca="false">VLOOKUP($C70,'Rushani original list'!$C$2:$M$596, 7, FALSE())</f>
        <v>чмокать, причмокивать (губами), чавкать; подзывать животных звуком, издаваемым при помощи губ, чмоканьем губ</v>
      </c>
      <c r="AF70" s="8"/>
      <c r="AG70" s="8" t="str">
        <f aca="false">VLOOKUP($C70,'Rushani original list'!$C$2:$M$596, 9, FALSE())</f>
        <v>tr</v>
      </c>
      <c r="AH70" s="8" t="str">
        <f aca="false">VLOOKUP($C70,'Rushani original list'!$C$2:$M$596, 10, FALSE())</f>
        <v>tr</v>
      </c>
      <c r="AI70" s="8" t="str">
        <f aca="false">CONCATENATE(J70,S70,AG70)</f>
        <v>bi (itr/tr)SAtr</v>
      </c>
      <c r="AJ70" s="8" t="str">
        <f aca="false">IFERROR(__xludf.dummyfunction("IF(REGEXMATCH(AH70, ""var""), ""var"", IF(REGEXMATCH(AH70, ""SA""), IF(REGEXMATCH(AH70, ""SP""), ""var"", ""SA""), IF(REGEXMATCH(AH70, ""SP""), ""SP"", ""no data/obs"")))"),"SA")</f>
        <v>SA</v>
      </c>
      <c r="AK70" s="8" t="str">
        <f aca="false">CONCATENATE(T70,AA70,AH70)</f>
        <v>bad contextno (alive) cognatetr</v>
      </c>
      <c r="AL70" s="8" t="str">
        <f aca="false">IFERROR(__xludf.dummyfunction("IF(REGEXMATCH(AJ70, ""var""), ""var"", IF(REGEXMATCH(AJ70, ""SA""), IF(REGEXMATCH(AJ70, ""SP""), ""var"", ""SA""), IF(REGEXMATCH(AJ70, ""SP""), ""SP"", ""no data/obs"")))"),"no data/obs")</f>
        <v>no data/obs</v>
      </c>
      <c r="AM70" s="8" t="str">
        <f aca="false">CONCATENATE(AJ70,AL70)</f>
        <v>SAno data/obs</v>
      </c>
      <c r="AN70" s="8" t="str">
        <f aca="false">IFERROR(__xludf.dummyfunction("IF(REGEXMATCH(AL70, ""var""), ""var"", IF(REGEXMATCH(AL70, ""SA""), IF(REGEXMATCH(AL70, ""SP""), ""var"", ""SA""), IF(REGEXMATCH(AL70, ""SP""), ""SP"", ""no data/obs"")))"),"SA")</f>
        <v>SA</v>
      </c>
      <c r="AO70" s="8" t="str">
        <f aca="false">CONCATENATE(J70,S70,AA70,AG70)</f>
        <v>bi (itr/tr)SAno (alive) cognatetr</v>
      </c>
      <c r="AP70" s="8" t="s">
        <v>42</v>
      </c>
      <c r="AQ70" s="8" t="n">
        <v>2</v>
      </c>
      <c r="AR70" s="8"/>
      <c r="AS70" s="8"/>
      <c r="AT70" s="8"/>
    </row>
    <row r="71" customFormat="false" ht="95" hidden="false" customHeight="false" outlineLevel="0" collapsed="false">
      <c r="A71" s="1" t="n">
        <v>70</v>
      </c>
      <c r="B71" s="7" t="n">
        <v>66</v>
      </c>
      <c r="C71" s="7" t="n">
        <v>66</v>
      </c>
      <c r="D71" s="8" t="str">
        <f aca="false">VLOOKUP($C71,'Shughni original list'!$D$2:$M$600, 2, FALSE())</f>
        <v>shgKar1999</v>
      </c>
      <c r="E71" s="9" t="str">
        <f aca="false">VLOOKUP($C71,'Shughni original list'!$D$2:$M$600, 4, FALSE())</f>
        <v>čuptow</v>
      </c>
      <c r="F71" s="9"/>
      <c r="G71" s="8" t="str">
        <f aca="false">VLOOKUP($C71,'Shughni original list'!$D$2:$M$600, 7, FALSE())</f>
        <v>чирикать, петь; пищать, издавать звуки (о птицах)</v>
      </c>
      <c r="H71" s="8"/>
      <c r="I71" s="8"/>
      <c r="J71" s="8" t="str">
        <f aca="false">VLOOKUP($C71,'Shughni original list'!$D$2:$M$600, 8, FALSE())</f>
        <v>obs</v>
      </c>
      <c r="K71" s="8"/>
      <c r="L71" s="8" t="str">
        <f aca="false">VLOOKUP($C71,'Siponj Bartangi original list'!$B$2:$S$600, 2, FALSE())</f>
        <v>shgKar1999</v>
      </c>
      <c r="M71" s="8" t="str">
        <f aca="false">VLOOKUP($C71,'Siponj Bartangi original list'!$B$2:$S$600, 3, FALSE())</f>
        <v>čuptow</v>
      </c>
      <c r="N71" s="8" t="str">
        <f aca="false">VLOOKUP($C71,'Siponj Bartangi original list'!$B$2:$S$600, 6, FALSE())</f>
        <v>to chirp, to sing; to squeak, to make sounds (about birds)</v>
      </c>
      <c r="O71" s="8" t="str">
        <f aca="false">VLOOKUP($C71,'Siponj Bartangi original list'!$B$2:$S$600, 4, FALSE())</f>
        <v>Marhabo, Sarkori</v>
      </c>
      <c r="P71" s="9" t="str">
        <f aca="false">VLOOKUP($C71,'Siponj Bartangi original list'!$B$2:$S$600, 5, FALSE())</f>
        <v>no (alive) cognate</v>
      </c>
      <c r="Q71" s="8" t="str">
        <f aca="false">VLOOKUP($C71,'Siponj Bartangi original list'!$B$2:$S$600, 8, FALSE())</f>
        <v>-</v>
      </c>
      <c r="R71" s="8" t="str">
        <f aca="false">VLOOKUP($C71,'Siponj Bartangi original list'!$B$2:$S$600, 10, FALSE())</f>
        <v>-</v>
      </c>
      <c r="S71" s="8" t="str">
        <f aca="false">VLOOKUP($C71,'Siponj Bartangi original list'!$B$2:$S$600, 13, FALSE())</f>
        <v>no (alive) cognate</v>
      </c>
      <c r="T71" s="8" t="str">
        <f aca="false">VLOOKUP($C71,'Siponj Bartangi original list'!$B$2:$S$600, 14, FALSE())</f>
        <v>no (alive) cognate</v>
      </c>
      <c r="U71" s="8" t="n">
        <f aca="false">VLOOKUP($C71,'Siponj Bartangi original list'!$B$2:$S$600, 15, FALSE())</f>
        <v>0</v>
      </c>
      <c r="V71" s="8" t="str">
        <f aca="false">VLOOKUP($C71,'Basid Bartangi original list'!$B$2:$O$600, 2, FALSE())</f>
        <v>shgKar1999</v>
      </c>
      <c r="W71" s="8" t="str">
        <f aca="false">VLOOKUP($C71,'Basid Bartangi original list'!$B$2:$O$600, 4, FALSE())</f>
        <v>Anoyatsho</v>
      </c>
      <c r="X71" s="8" t="str">
        <f aca="false">VLOOKUP($C71,'Basid Bartangi original list'!$B$2:$O$600, 5, FALSE())</f>
        <v>čuptōw</v>
      </c>
      <c r="Y71" s="8" t="str">
        <f aca="false">VLOOKUP($C71,'Basid Bartangi original list'!$B$2:$O$600, 6, FALSE())</f>
        <v>чирикать, петь; пищать, издавать звуки (о птицах)</v>
      </c>
      <c r="Z71" s="8"/>
      <c r="AA71" s="8" t="str">
        <f aca="false">VLOOKUP($C71,'Basid Bartangi original list'!$B$2:$O$600, 9, FALSE())</f>
        <v>SA</v>
      </c>
      <c r="AB71" s="8" t="str">
        <f aca="false">VLOOKUP($C71,'Rushani original list'!$C$2:$M$596, 2, FALSE())</f>
        <v>shgKar1999</v>
      </c>
      <c r="AC71" s="8" t="str">
        <f aca="false">VLOOKUP($C71,'Rushani original list'!$C$2:$M$596, 5, FALSE())</f>
        <v>Rukniya, Guldasta, Mehrangez, Okimsho, Sarafruz</v>
      </c>
      <c r="AD71" s="8" t="str">
        <f aca="false">VLOOKUP($C71,'Rushani original list'!$C$2:$M$596, 6, FALSE())</f>
        <v>no (alive) cognate</v>
      </c>
      <c r="AE71" s="8" t="str">
        <f aca="false">VLOOKUP($C71,'Rushani original list'!$C$2:$M$596, 7, FALSE())</f>
        <v>чирикать, петь; пищать, издавать звуки (о птицах)</v>
      </c>
      <c r="AF71" s="8"/>
      <c r="AG71" s="8" t="str">
        <f aca="false">VLOOKUP($C71,'Rushani original list'!$C$2:$M$596, 9, FALSE())</f>
        <v>no (alive) cognate</v>
      </c>
      <c r="AH71" s="8" t="str">
        <f aca="false">VLOOKUP($C71,'Rushani original list'!$C$2:$M$596, 10, FALSE())</f>
        <v>no (alive) cognate</v>
      </c>
      <c r="AI71" s="8" t="str">
        <f aca="false">CONCATENATE(J71,S71,AG71)</f>
        <v>obsno (alive) cognateno (alive) cognate</v>
      </c>
      <c r="AJ71" s="8" t="str">
        <f aca="false">IFERROR(__xludf.dummyfunction("IF(REGEXMATCH(AH71, ""var""), ""var"", IF(REGEXMATCH(AH71, ""SA""), IF(REGEXMATCH(AH71, ""SP""), ""var"", ""SA""), IF(REGEXMATCH(AH71, ""SP""), ""SP"", ""no data/obs"")))"),"no data/obs")</f>
        <v>no data/obs</v>
      </c>
      <c r="AK71" s="8" t="str">
        <f aca="false">CONCATENATE(T71,AA71,AH71)</f>
        <v>no (alive) cognateSAno (alive) cognate</v>
      </c>
      <c r="AL71" s="8" t="str">
        <f aca="false">IFERROR(__xludf.dummyfunction("IF(REGEXMATCH(AJ71, ""var""), ""var"", IF(REGEXMATCH(AJ71, ""SA""), IF(REGEXMATCH(AJ71, ""SP""), ""var"", ""SA""), IF(REGEXMATCH(AJ71, ""SP""), ""SP"", ""no data/obs"")))"),"SA")</f>
        <v>SA</v>
      </c>
      <c r="AM71" s="8" t="str">
        <f aca="false">CONCATENATE(AJ71,AL71)</f>
        <v>no data/obsSA</v>
      </c>
      <c r="AN71" s="8" t="str">
        <f aca="false">IFERROR(__xludf.dummyfunction("IF(REGEXMATCH(AL71, ""var""), ""var"", IF(REGEXMATCH(AL71, ""SA""), IF(REGEXMATCH(AL71, ""SP""), ""var"", ""SA""), IF(REGEXMATCH(AL71, ""SP""), ""SP"", ""no data/obs"")))"),"SA")</f>
        <v>SA</v>
      </c>
      <c r="AO71" s="8" t="str">
        <f aca="false">CONCATENATE(J71,S71,AA71,AG71)</f>
        <v>obsno (alive) cognateSAno (alive) cognate</v>
      </c>
      <c r="AP71" s="8" t="s">
        <v>42</v>
      </c>
      <c r="AQ71" s="8" t="n">
        <v>1</v>
      </c>
      <c r="AR71" s="8"/>
      <c r="AS71" s="8"/>
      <c r="AT71" s="8"/>
    </row>
    <row r="72" customFormat="false" ht="126.25" hidden="false" customHeight="false" outlineLevel="0" collapsed="false">
      <c r="A72" s="1" t="n">
        <v>71</v>
      </c>
      <c r="B72" s="7" t="n">
        <v>67</v>
      </c>
      <c r="C72" s="7" t="n">
        <v>67</v>
      </c>
      <c r="D72" s="8" t="str">
        <f aca="false">VLOOKUP($C72,'Shughni original list'!$D$2:$M$600, 2, FALSE())</f>
        <v>shgKar1999</v>
      </c>
      <c r="E72" s="9" t="str">
        <f aca="false">VLOOKUP($C72,'Shughni original list'!$D$2:$M$600, 4, FALSE())</f>
        <v>curtow</v>
      </c>
      <c r="F72" s="9"/>
      <c r="G72" s="8" t="str">
        <f aca="false">VLOOKUP($C72,'Shughni original list'!$D$2:$M$600, 7, FALSE())</f>
        <v>капать, моросить, шуршать (напр., об осадках); шуршать, шелестеть; царапаться</v>
      </c>
      <c r="H72" s="8"/>
      <c r="I72" s="8"/>
      <c r="J72" s="8" t="str">
        <f aca="false">VLOOKUP($C72,'Shughni original list'!$D$2:$M$600, 8, FALSE())</f>
        <v>SA</v>
      </c>
      <c r="K72" s="8"/>
      <c r="L72" s="8" t="str">
        <f aca="false">VLOOKUP($C72,'Siponj Bartangi original list'!$B$2:$S$600, 2, FALSE())</f>
        <v>shgKar1999</v>
      </c>
      <c r="M72" s="8" t="str">
        <f aca="false">VLOOKUP($C72,'Siponj Bartangi original list'!$B$2:$S$600, 3, FALSE())</f>
        <v>curtow</v>
      </c>
      <c r="N72" s="8" t="str">
        <f aca="false">VLOOKUP($C72,'Siponj Bartangi original list'!$B$2:$S$600, 6, FALSE())</f>
        <v>to drip, to drizzle, to rustle (precipitation), to swish; to scratch</v>
      </c>
      <c r="O72" s="8" t="str">
        <f aca="false">VLOOKUP($C72,'Siponj Bartangi original list'!$B$2:$S$600, 4, FALSE())</f>
        <v>Marhabo, Sarkori</v>
      </c>
      <c r="P72" s="9" t="str">
        <f aca="false">VLOOKUP($C72,'Siponj Bartangi original list'!$B$2:$S$600, 5, FALSE())</f>
        <v>curх̌tōw, curtōw</v>
      </c>
      <c r="Q72" s="8" t="str">
        <f aca="false">VLOOKUP($C72,'Siponj Bartangi original list'!$B$2:$S$600, 8, FALSE())</f>
        <v>to rustle (about mouse, grass); to rummage (in a bag, cupboard)</v>
      </c>
      <c r="R72" s="8" t="str">
        <f aca="false">VLOOKUP($C72,'Siponj Bartangi original list'!$B$2:$S$600, 10, FALSE())</f>
        <v>The mouse was rustling; the grass was rustling; what are you rummaging in the bag?</v>
      </c>
      <c r="S72" s="8" t="str">
        <f aca="false">VLOOKUP($C72,'Siponj Bartangi original list'!$B$2:$S$600, 13, FALSE())</f>
        <v>SA</v>
      </c>
      <c r="T72" s="8" t="str">
        <f aca="false">VLOOKUP($C72,'Siponj Bartangi original list'!$B$2:$S$600, 14, FALSE())</f>
        <v>SA</v>
      </c>
      <c r="U72" s="8" t="str">
        <f aca="false">VLOOKUP($C72,'Siponj Bartangi original list'!$B$2:$S$600, 15, FALSE())</f>
        <v>anim S</v>
      </c>
      <c r="V72" s="8" t="str">
        <f aca="false">VLOOKUP($C72,'Basid Bartangi original list'!$B$2:$O$600, 2, FALSE())</f>
        <v>shgKar1999</v>
      </c>
      <c r="W72" s="8" t="str">
        <f aca="false">VLOOKUP($C72,'Basid Bartangi original list'!$B$2:$O$600, 4, FALSE())</f>
        <v>Anoyatsho, Fayzmamad</v>
      </c>
      <c r="X72" s="8" t="str">
        <f aca="false">VLOOKUP($C72,'Basid Bartangi original list'!$B$2:$O$600, 5, FALSE())</f>
        <v>no (alive) cognate</v>
      </c>
      <c r="Y72" s="8" t="str">
        <f aca="false">VLOOKUP($C72,'Basid Bartangi original list'!$B$2:$O$600, 6, FALSE())</f>
        <v>капать, моросить, шуршать (напр., об осадках); шуршать, шелестеть; царапаться</v>
      </c>
      <c r="Z72" s="8"/>
      <c r="AA72" s="8" t="str">
        <f aca="false">VLOOKUP($C72,'Basid Bartangi original list'!$B$2:$O$600, 9, FALSE())</f>
        <v>no (alive) cognate</v>
      </c>
      <c r="AB72" s="8" t="str">
        <f aca="false">VLOOKUP($C72,'Rushani original list'!$C$2:$M$596, 2, FALSE())</f>
        <v>shgKar1999</v>
      </c>
      <c r="AC72" s="8" t="str">
        <f aca="false">VLOOKUP($C72,'Rushani original list'!$C$2:$M$596, 5, FALSE())</f>
        <v>Mehrangez</v>
      </c>
      <c r="AD72" s="8" t="str">
        <f aca="false">VLOOKUP($C72,'Rushani original list'!$C$2:$M$596, 6, FALSE())</f>
        <v>_=63 cirtōw</v>
      </c>
      <c r="AE72" s="8" t="str">
        <f aca="false">VLOOKUP($C72,'Rushani original list'!$C$2:$M$596, 7, FALSE())</f>
        <v>капать, моросить, шуршать (напр., об осадках); шуршать, шелестеть; царапаться</v>
      </c>
      <c r="AF72" s="8"/>
      <c r="AG72" s="8" t="str">
        <f aca="false">VLOOKUP($C72,'Rushani original list'!$C$2:$M$596, 9, FALSE())</f>
        <v>_=63 cirtōw</v>
      </c>
      <c r="AH72" s="8" t="str">
        <f aca="false">VLOOKUP($C72,'Rushani original list'!$C$2:$M$596, 10, FALSE())</f>
        <v>_=63 cirtōw</v>
      </c>
      <c r="AI72" s="8" t="str">
        <f aca="false">CONCATENATE(J72,S72,AG72)</f>
        <v>SASA_=63 cirtōw</v>
      </c>
      <c r="AJ72" s="8" t="str">
        <f aca="false">IFERROR(__xludf.dummyfunction("IF(REGEXMATCH(AH72, ""var""), ""var"", IF(REGEXMATCH(AH72, ""SA""), IF(REGEXMATCH(AH72, ""SP""), ""var"", ""SA""), IF(REGEXMATCH(AH72, ""SP""), ""SP"", ""no data/obs"")))"),"SA")</f>
        <v>SA</v>
      </c>
      <c r="AK72" s="8" t="str">
        <f aca="false">CONCATENATE(T72,AA72,AH72)</f>
        <v>SAno (alive) cognate_=63 cirtōw</v>
      </c>
      <c r="AL72" s="8" t="str">
        <f aca="false">IFERROR(__xludf.dummyfunction("IF(REGEXMATCH(AJ72, ""var""), ""var"", IF(REGEXMATCH(AJ72, ""SA""), IF(REGEXMATCH(AJ72, ""SP""), ""var"", ""SA""), IF(REGEXMATCH(AJ72, ""SP""), ""SP"", ""no data/obs"")))"),"SA")</f>
        <v>SA</v>
      </c>
      <c r="AM72" s="8" t="str">
        <f aca="false">CONCATENATE(AJ72,AL72)</f>
        <v>SASA</v>
      </c>
      <c r="AN72" s="8" t="str">
        <f aca="false">IFERROR(__xludf.dummyfunction("IF(REGEXMATCH(AL72, ""var""), ""var"", IF(REGEXMATCH(AL72, ""SA""), IF(REGEXMATCH(AL72, ""SP""), ""var"", ""SA""), IF(REGEXMATCH(AL72, ""SP""), ""SP"", ""no data/obs"")))"),"SA")</f>
        <v>SA</v>
      </c>
      <c r="AO72" s="8" t="str">
        <f aca="false">CONCATENATE(J72,S72,AA72,AG72)</f>
        <v>SASAno (alive) cognate_=63 cirtōw</v>
      </c>
      <c r="AP72" s="8" t="s">
        <v>42</v>
      </c>
      <c r="AQ72" s="8" t="n">
        <v>2</v>
      </c>
      <c r="AR72" s="8"/>
      <c r="AS72" s="8"/>
      <c r="AT72" s="8"/>
    </row>
    <row r="73" customFormat="false" ht="95" hidden="false" customHeight="false" outlineLevel="0" collapsed="false">
      <c r="A73" s="1" t="n">
        <v>72</v>
      </c>
      <c r="B73" s="7" t="n">
        <v>68</v>
      </c>
      <c r="C73" s="7" t="n">
        <v>68</v>
      </c>
      <c r="D73" s="8" t="str">
        <f aca="false">VLOOKUP($C73,'Shughni original list'!$D$2:$M$600, 2, FALSE())</f>
        <v>shgKar1999</v>
      </c>
      <c r="E73" s="9" t="str">
        <f aca="false">VLOOKUP($C73,'Shughni original list'!$D$2:$M$600, 4, FALSE())</f>
        <v>curθtow</v>
      </c>
      <c r="F73" s="9"/>
      <c r="G73" s="8" t="str">
        <f aca="false">VLOOKUP($C73,'Shughni original list'!$D$2:$M$600, 7, FALSE())</f>
        <v>издавать свист, издавать свистящий звук</v>
      </c>
      <c r="H73" s="8"/>
      <c r="I73" s="8"/>
      <c r="J73" s="8" t="str">
        <f aca="false">VLOOKUP($C73,'Shughni original list'!$D$2:$M$600, 8, FALSE())</f>
        <v>obs</v>
      </c>
      <c r="K73" s="8"/>
      <c r="L73" s="8" t="str">
        <f aca="false">VLOOKUP($C73,'Siponj Bartangi original list'!$B$2:$S$600, 2, FALSE())</f>
        <v>shgKar1999</v>
      </c>
      <c r="M73" s="8" t="str">
        <f aca="false">VLOOKUP($C73,'Siponj Bartangi original list'!$B$2:$S$600, 3, FALSE())</f>
        <v>curθtow</v>
      </c>
      <c r="N73" s="8" t="str">
        <f aca="false">VLOOKUP($C73,'Siponj Bartangi original list'!$B$2:$S$600, 6, FALSE())</f>
        <v>to whistle, to make a whistling sound</v>
      </c>
      <c r="O73" s="10" t="str">
        <f aca="false">VLOOKUP($C73,'Siponj Bartangi original list'!$B$2:$S$600, 4, FALSE())</f>
        <v>Sarkori</v>
      </c>
      <c r="P73" s="11" t="str">
        <f aca="false">VLOOKUP($C73,'Siponj Bartangi original list'!$B$2:$S$600, 5, FALSE())</f>
        <v>curθtōw</v>
      </c>
      <c r="Q73" s="8" t="str">
        <f aca="false">VLOOKUP($C73,'Siponj Bartangi original list'!$B$2:$S$600, 8, FALSE())</f>
        <v>to work slowly, to loiter</v>
      </c>
      <c r="R73" s="8" t="str">
        <f aca="false">VLOOKUP($C73,'Siponj Bartangi original list'!$B$2:$S$600, 10, FALSE())</f>
        <v>Why are you loitering in the yard? He was working slowly and didn't finish the work.</v>
      </c>
      <c r="S73" s="8" t="str">
        <f aca="false">VLOOKUP($C73,'Siponj Bartangi original list'!$B$2:$S$600, 13, FALSE())</f>
        <v>SA</v>
      </c>
      <c r="T73" s="8" t="str">
        <f aca="false">VLOOKUP($C73,'Siponj Bartangi original list'!$B$2:$S$600, 14, FALSE())</f>
        <v>SA</v>
      </c>
      <c r="U73" s="10" t="str">
        <f aca="false">VLOOKUP($C73,'Siponj Bartangi original list'!$B$2:$S$600, 15, FALSE())</f>
        <v>anim S</v>
      </c>
      <c r="V73" s="8" t="str">
        <f aca="false">VLOOKUP($C73,'Basid Bartangi original list'!$B$2:$O$600, 2, FALSE())</f>
        <v>shgKar1999</v>
      </c>
      <c r="W73" s="8" t="str">
        <f aca="false">VLOOKUP($C73,'Basid Bartangi original list'!$B$2:$O$600, 4, FALSE())</f>
        <v>Anoyatsho</v>
      </c>
      <c r="X73" s="8" t="str">
        <f aca="false">VLOOKUP($C73,'Basid Bartangi original list'!$B$2:$O$600, 5, FALSE())</f>
        <v>curθtōw</v>
      </c>
      <c r="Y73" s="8" t="str">
        <f aca="false">VLOOKUP($C73,'Basid Bartangi original list'!$B$2:$O$600, 6, FALSE())</f>
        <v>издавать свист, издавать свистящий звук</v>
      </c>
      <c r="Z73" s="8"/>
      <c r="AA73" s="8" t="str">
        <f aca="false">VLOOKUP($C73,'Basid Bartangi original list'!$B$2:$O$600, 9, FALSE())</f>
        <v>bad context (inanim, 3sg)</v>
      </c>
      <c r="AB73" s="8" t="str">
        <f aca="false">VLOOKUP($C73,'Rushani original list'!$C$2:$M$596, 2, FALSE())</f>
        <v>shgKar1999</v>
      </c>
      <c r="AC73" s="8" t="str">
        <f aca="false">VLOOKUP($C73,'Rushani original list'!$C$2:$M$596, 5, FALSE())</f>
        <v>Mehrangez</v>
      </c>
      <c r="AD73" s="8" t="str">
        <f aca="false">VLOOKUP($C73,'Rushani original list'!$C$2:$M$596, 6, FALSE())</f>
        <v>_=63 cirtōw</v>
      </c>
      <c r="AE73" s="8" t="str">
        <f aca="false">VLOOKUP($C73,'Rushani original list'!$C$2:$M$596, 7, FALSE())</f>
        <v>издавать свист, издавать свистящий звук</v>
      </c>
      <c r="AF73" s="8"/>
      <c r="AG73" s="8" t="str">
        <f aca="false">VLOOKUP($C73,'Rushani original list'!$C$2:$M$596, 9, FALSE())</f>
        <v>_=63 cirtōw</v>
      </c>
      <c r="AH73" s="8" t="str">
        <f aca="false">VLOOKUP($C73,'Rushani original list'!$C$2:$M$596, 10, FALSE())</f>
        <v>_=63 cirtōw</v>
      </c>
      <c r="AI73" s="8" t="str">
        <f aca="false">CONCATENATE(J73,S73,AG73)</f>
        <v>obsSA_=63 cirtōw</v>
      </c>
      <c r="AJ73" s="8" t="str">
        <f aca="false">IFERROR(__xludf.dummyfunction("IF(REGEXMATCH(AH73, ""var""), ""var"", IF(REGEXMATCH(AH73, ""SA""), IF(REGEXMATCH(AH73, ""SP""), ""var"", ""SA""), IF(REGEXMATCH(AH73, ""SP""), ""SP"", ""no data/obs"")))"),"SA")</f>
        <v>SA</v>
      </c>
      <c r="AK73" s="8" t="str">
        <f aca="false">CONCATENATE(T73,AA73,AH73)</f>
        <v>SAbad context (inanim, 3sg)_=63 cirtōw</v>
      </c>
      <c r="AL73" s="8" t="str">
        <f aca="false">IFERROR(__xludf.dummyfunction("IF(REGEXMATCH(AJ73, ""var""), ""var"", IF(REGEXMATCH(AJ73, ""SA""), IF(REGEXMATCH(AJ73, ""SP""), ""var"", ""SA""), IF(REGEXMATCH(AJ73, ""SP""), ""SP"", ""no data/obs"")))"),"SA")</f>
        <v>SA</v>
      </c>
      <c r="AM73" s="8" t="str">
        <f aca="false">CONCATENATE(AJ73,AL73)</f>
        <v>SASA</v>
      </c>
      <c r="AN73" s="8" t="str">
        <f aca="false">IFERROR(__xludf.dummyfunction("IF(REGEXMATCH(AL73, ""var""), ""var"", IF(REGEXMATCH(AL73, ""SA""), IF(REGEXMATCH(AL73, ""SP""), ""var"", ""SA""), IF(REGEXMATCH(AL73, ""SP""), ""SP"", ""no data/obs"")))"),"SA")</f>
        <v>SA</v>
      </c>
      <c r="AO73" s="8" t="str">
        <f aca="false">CONCATENATE(J73,S73,AA73,AG73)</f>
        <v>obsSAbad context (inanim, 3sg)_=63 cirtōw</v>
      </c>
      <c r="AP73" s="8" t="s">
        <v>42</v>
      </c>
      <c r="AQ73" s="8" t="n">
        <v>2</v>
      </c>
      <c r="AR73" s="8"/>
      <c r="AS73" s="8"/>
      <c r="AT73" s="8"/>
    </row>
    <row r="74" customFormat="false" ht="79.35" hidden="false" customHeight="false" outlineLevel="0" collapsed="false">
      <c r="A74" s="1" t="n">
        <v>73</v>
      </c>
      <c r="B74" s="7" t="n">
        <v>69</v>
      </c>
      <c r="C74" s="7" t="n">
        <v>69</v>
      </c>
      <c r="D74" s="8" t="str">
        <f aca="false">VLOOKUP($C74,'Shughni original list'!$D$2:$M$600, 2, FALSE())</f>
        <v>shgKar1999</v>
      </c>
      <c r="E74" s="9" t="str">
        <f aca="false">VLOOKUP($C74,'Shughni original list'!$D$2:$M$600, 4, FALSE())</f>
        <v>daktow</v>
      </c>
      <c r="F74" s="9"/>
      <c r="G74" s="8" t="str">
        <f aca="false">VLOOKUP($C74,'Shughni original list'!$D$2:$M$600, 7, FALSE())</f>
        <v>пересыхать (в горле); испытывать жажду</v>
      </c>
      <c r="H74" s="8"/>
      <c r="I74" s="8"/>
      <c r="J74" s="8" t="str">
        <f aca="false">VLOOKUP($C74,'Shughni original list'!$D$2:$M$600, 8, FALSE())</f>
        <v>obs</v>
      </c>
      <c r="K74" s="8"/>
      <c r="L74" s="8" t="str">
        <f aca="false">VLOOKUP($C74,'Siponj Bartangi original list'!$B$2:$S$600, 2, FALSE())</f>
        <v>shgKar1999</v>
      </c>
      <c r="M74" s="8" t="str">
        <f aca="false">VLOOKUP($C74,'Siponj Bartangi original list'!$B$2:$S$600, 3, FALSE())</f>
        <v>daktow</v>
      </c>
      <c r="N74" s="8" t="str">
        <f aca="false">VLOOKUP($C74,'Siponj Bartangi original list'!$B$2:$S$600, 6, FALSE())</f>
        <v>to dry out (in the throat); to be thirsty</v>
      </c>
      <c r="O74" s="8" t="str">
        <f aca="false">VLOOKUP($C74,'Siponj Bartangi original list'!$B$2:$S$600, 4, FALSE())</f>
        <v>Marhabo, Sarkori</v>
      </c>
      <c r="P74" s="9" t="str">
        <f aca="false">VLOOKUP($C74,'Siponj Bartangi original list'!$B$2:$S$600, 5, FALSE())</f>
        <v>taqtōw</v>
      </c>
      <c r="Q74" s="8" t="str">
        <f aca="false">VLOOKUP($C74,'Siponj Bartangi original list'!$B$2:$S$600, 8, FALSE())</f>
        <v>to dry out (in the throat); to experience thirst; fig. to run out of money</v>
      </c>
      <c r="R74" s="8" t="str">
        <f aca="false">VLOOKUP($C74,'Siponj Bartangi original list'!$B$2:$S$600, 10, FALSE())</f>
        <v>My throat dried out; their table "dried out" (empty, no food)</v>
      </c>
      <c r="S74" s="8" t="str">
        <f aca="false">VLOOKUP($C74,'Siponj Bartangi original list'!$B$2:$S$600, 13, FALSE())</f>
        <v>SA</v>
      </c>
      <c r="T74" s="8" t="str">
        <f aca="false">VLOOKUP($C74,'Siponj Bartangi original list'!$B$2:$S$600, 14, FALSE())</f>
        <v>impossible context (inanim S)</v>
      </c>
      <c r="U74" s="8" t="str">
        <f aca="false">VLOOKUP($C74,'Siponj Bartangi original list'!$B$2:$S$600, 15, FALSE())</f>
        <v>inanim</v>
      </c>
      <c r="V74" s="8" t="str">
        <f aca="false">VLOOKUP($C74,'Basid Bartangi original list'!$B$2:$O$600, 2, FALSE())</f>
        <v>shgKar1999</v>
      </c>
      <c r="W74" s="8" t="str">
        <f aca="false">VLOOKUP($C74,'Basid Bartangi original list'!$B$2:$O$600, 4, FALSE())</f>
        <v>Anoyatsho, Fayzmamad</v>
      </c>
      <c r="X74" s="8" t="str">
        <f aca="false">VLOOKUP($C74,'Basid Bartangi original list'!$B$2:$O$600, 5, FALSE())</f>
        <v>no (alive) cognate</v>
      </c>
      <c r="Y74" s="8" t="str">
        <f aca="false">VLOOKUP($C74,'Basid Bartangi original list'!$B$2:$O$600, 6, FALSE())</f>
        <v>пересыхать (в горле); испытывать жажду</v>
      </c>
      <c r="Z74" s="8"/>
      <c r="AA74" s="8" t="str">
        <f aca="false">VLOOKUP($C74,'Basid Bartangi original list'!$B$2:$O$600, 9, FALSE())</f>
        <v>no (alive) cognate</v>
      </c>
      <c r="AB74" s="8" t="str">
        <f aca="false">VLOOKUP($C74,'Rushani original list'!$C$2:$M$596, 2, FALSE())</f>
        <v>shgKar1999</v>
      </c>
      <c r="AC74" s="8" t="str">
        <f aca="false">VLOOKUP($C74,'Rushani original list'!$C$2:$M$596, 5, FALSE())</f>
        <v>Okimsho, Sarafruz</v>
      </c>
      <c r="AD74" s="8" t="str">
        <f aca="false">VLOOKUP($C74,'Rushani original list'!$C$2:$M$596, 6, FALSE())</f>
        <v>taqtōw</v>
      </c>
      <c r="AE74" s="8" t="str">
        <f aca="false">VLOOKUP($C74,'Rushani original list'!$C$2:$M$596, 7, FALSE())</f>
        <v>пересыхать (в горле); испытывать жажду</v>
      </c>
      <c r="AF74" s="8"/>
      <c r="AG74" s="8" t="str">
        <f aca="false">VLOOKUP($C74,'Rushani original list'!$C$2:$M$596, 9, FALSE())</f>
        <v>SA</v>
      </c>
      <c r="AH74" s="8" t="str">
        <f aca="false">VLOOKUP($C74,'Rushani original list'!$C$2:$M$596, 10, FALSE())</f>
        <v>SA</v>
      </c>
      <c r="AI74" s="8" t="str">
        <f aca="false">CONCATENATE(J74,S74,AG74)</f>
        <v>obsSASA</v>
      </c>
      <c r="AJ74" s="8" t="str">
        <f aca="false">IFERROR(__xludf.dummyfunction("IF(REGEXMATCH(AH74, ""var""), ""var"", IF(REGEXMATCH(AH74, ""SA""), IF(REGEXMATCH(AH74, ""SP""), ""var"", ""SA""), IF(REGEXMATCH(AH74, ""SP""), ""SP"", ""no data/obs"")))"),"SA")</f>
        <v>SA</v>
      </c>
      <c r="AK74" s="8" t="str">
        <f aca="false">CONCATENATE(T74,AA74,AH74)</f>
        <v>impossible context (inanim S)no (alive) cognateSA</v>
      </c>
      <c r="AL74" s="8" t="str">
        <f aca="false">IFERROR(__xludf.dummyfunction("IF(REGEXMATCH(AJ74, ""var""), ""var"", IF(REGEXMATCH(AJ74, ""SA""), IF(REGEXMATCH(AJ74, ""SP""), ""var"", ""SA""), IF(REGEXMATCH(AJ74, ""SP""), ""SP"", ""no data/obs"")))"),"SA")</f>
        <v>SA</v>
      </c>
      <c r="AM74" s="8" t="str">
        <f aca="false">CONCATENATE(AJ74,AL74)</f>
        <v>SASA</v>
      </c>
      <c r="AN74" s="8" t="str">
        <f aca="false">IFERROR(__xludf.dummyfunction("IF(REGEXMATCH(AL74, ""var""), ""var"", IF(REGEXMATCH(AL74, ""SA""), IF(REGEXMATCH(AL74, ""SP""), ""var"", ""SA""), IF(REGEXMATCH(AL74, ""SP""), ""SP"", ""no data/obs"")))"),"SA")</f>
        <v>SA</v>
      </c>
      <c r="AO74" s="8" t="str">
        <f aca="false">CONCATENATE(J74,S74,AA74,AG74)</f>
        <v>obsSAno (alive) cognateSA</v>
      </c>
      <c r="AP74" s="8"/>
      <c r="AQ74" s="8" t="n">
        <v>2</v>
      </c>
      <c r="AR74" s="8"/>
      <c r="AS74" s="8"/>
      <c r="AT74" s="8"/>
    </row>
    <row r="75" customFormat="false" ht="141.85" hidden="false" customHeight="false" outlineLevel="0" collapsed="false">
      <c r="A75" s="1" t="n">
        <v>74</v>
      </c>
      <c r="B75" s="7" t="n">
        <v>70</v>
      </c>
      <c r="C75" s="7" t="n">
        <v>70</v>
      </c>
      <c r="D75" s="10" t="str">
        <f aca="false">VLOOKUP($C75,'Shughni original list'!$D$2:$M$600, 2, FALSE())</f>
        <v>shgKar1999</v>
      </c>
      <c r="E75" s="11" t="str">
        <f aca="false">VLOOKUP($C75,'Shughni original list'!$D$2:$M$600, 4, FALSE())</f>
        <v>dāmtow</v>
      </c>
      <c r="F75" s="9"/>
      <c r="G75" s="10" t="str">
        <f aca="false">VLOOKUP($C75,'Shughni original list'!$D$2:$M$600, 7, FALSE())</f>
        <v>дуть, выдувать, раздувать (огонь кузнечным мехом)</v>
      </c>
      <c r="H75" s="8"/>
      <c r="I75" s="8"/>
      <c r="J75" s="10" t="str">
        <f aca="false">VLOOKUP($C75,'Shughni original list'!$D$2:$M$600, 8, FALSE())</f>
        <v>obs</v>
      </c>
      <c r="K75" s="8"/>
      <c r="L75" s="10" t="str">
        <f aca="false">VLOOKUP($C75,'Siponj Bartangi original list'!$B$2:$S$600, 2, FALSE())</f>
        <v>shgKar1999</v>
      </c>
      <c r="M75" s="10" t="str">
        <f aca="false">VLOOKUP($C75,'Siponj Bartangi original list'!$B$2:$S$600, 3, FALSE())</f>
        <v>dāmtow</v>
      </c>
      <c r="N75" s="10" t="str">
        <f aca="false">VLOOKUP($C75,'Siponj Bartangi original list'!$B$2:$S$600, 6, FALSE())</f>
        <v>to blow, to pump the bellows</v>
      </c>
      <c r="O75" s="10" t="str">
        <f aca="false">VLOOKUP($C75,'Siponj Bartangi original list'!$B$2:$S$600, 4, FALSE())</f>
        <v>Marhabo, Sarkori</v>
      </c>
      <c r="P75" s="11" t="str">
        <f aca="false">VLOOKUP($C75,'Siponj Bartangi original list'!$B$2:$S$600, 5, FALSE())</f>
        <v>only as complex verb</v>
      </c>
      <c r="Q75" s="10" t="str">
        <f aca="false">VLOOKUP($C75,'Siponj Bartangi original list'!$B$2:$S$600, 8, FALSE())</f>
        <v>to pump the bellows</v>
      </c>
      <c r="R75" s="10" t="str">
        <f aca="false">VLOOKUP($C75,'Siponj Bartangi original list'!$B$2:$S$600, 10, FALSE())</f>
        <v>This blacksmith is pumping the bellows</v>
      </c>
      <c r="S75" s="10" t="str">
        <f aca="false">VLOOKUP($C75,'Siponj Bartangi original list'!$B$2:$S$600, 13, FALSE())</f>
        <v>only as complex verb</v>
      </c>
      <c r="T75" s="10" t="str">
        <f aca="false">VLOOKUP($C75,'Siponj Bartangi original list'!$B$2:$S$600, 14, FALSE())</f>
        <v>only as complex verb</v>
      </c>
      <c r="U75" s="8" t="n">
        <f aca="false">VLOOKUP($C75,'Siponj Bartangi original list'!$B$2:$S$600, 15, FALSE())</f>
        <v>0</v>
      </c>
      <c r="V75" s="10" t="str">
        <f aca="false">VLOOKUP($C75,'Basid Bartangi original list'!$B$2:$O$600, 2, FALSE())</f>
        <v>shgKar1999</v>
      </c>
      <c r="W75" s="10" t="str">
        <f aca="false">VLOOKUP($C75,'Basid Bartangi original list'!$B$2:$O$600, 4, FALSE())</f>
        <v>Anoyatsho</v>
      </c>
      <c r="X75" s="10" t="str">
        <f aca="false">VLOOKUP($C75,'Basid Bartangi original list'!$B$2:$O$600, 5, FALSE())</f>
        <v>only as complex verb dām čīgōw</v>
      </c>
      <c r="Y75" s="10" t="str">
        <f aca="false">VLOOKUP($C75,'Basid Bartangi original list'!$B$2:$O$600, 6, FALSE())</f>
        <v>дуть, выдувать, раздувать (огонь кузнечным мехом)</v>
      </c>
      <c r="Z75" s="8"/>
      <c r="AA75" s="10" t="str">
        <f aca="false">VLOOKUP($C75,'Basid Bartangi original list'!$B$2:$O$600, 9, FALSE())</f>
        <v>only as complex verb dām čīgōw</v>
      </c>
      <c r="AB75" s="10" t="str">
        <f aca="false">VLOOKUP($C75,'Rushani original list'!$C$2:$M$596, 2, FALSE())</f>
        <v>rshSok1959</v>
      </c>
      <c r="AC75" s="10" t="str">
        <f aca="false">VLOOKUP($C75,'Rushani original list'!$C$2:$M$596, 5, FALSE())</f>
        <v>Okimsho, Sarafruz</v>
      </c>
      <c r="AD75" s="10" t="str">
        <f aca="false">VLOOKUP($C75,'Rushani original list'!$C$2:$M$596, 6, FALSE())</f>
        <v>only complex verb dām δedōw</v>
      </c>
      <c r="AE75" s="10" t="str">
        <f aca="false">VLOOKUP($C75,'Rushani original list'!$C$2:$M$596, 7, FALSE())</f>
        <v>дуть, выдувать</v>
      </c>
      <c r="AF75" s="8"/>
      <c r="AG75" s="10" t="str">
        <f aca="false">VLOOKUP($C75,'Rushani original list'!$C$2:$M$596, 9, FALSE())</f>
        <v>only complex verb dām δedōw</v>
      </c>
      <c r="AH75" s="10" t="str">
        <f aca="false">VLOOKUP($C75,'Rushani original list'!$C$2:$M$596, 10, FALSE())</f>
        <v>only complex verb dām δedōw</v>
      </c>
      <c r="AI75" s="10" t="str">
        <f aca="false">CONCATENATE(J75,S75,AG75)</f>
        <v>obsonly as complex verbonly complex verb dām δedōw</v>
      </c>
      <c r="AJ75" s="8" t="str">
        <f aca="false">IFERROR(__xludf.dummyfunction("IF(REGEXMATCH(AH75, ""var""), ""var"", IF(REGEXMATCH(AH75, ""SA""), IF(REGEXMATCH(AH75, ""SP""), ""var"", ""SA""), IF(REGEXMATCH(AH75, ""SP""), ""SP"", ""no data/obs"")))"),"no data/obs")</f>
        <v>no data/obs</v>
      </c>
      <c r="AK75" s="10" t="str">
        <f aca="false">CONCATENATE(T75,AA75,AH75)</f>
        <v>only as complex verbonly as complex verb dām čīgōwonly complex verb dām δedōw</v>
      </c>
      <c r="AL75" s="8" t="str">
        <f aca="false">IFERROR(__xludf.dummyfunction("IF(REGEXMATCH(AJ75, ""var""), ""var"", IF(REGEXMATCH(AJ75, ""SA""), IF(REGEXMATCH(AJ75, ""SP""), ""var"", ""SA""), IF(REGEXMATCH(AJ75, ""SP""), ""SP"", ""no data/obs"")))"),"no data/obs")</f>
        <v>no data/obs</v>
      </c>
      <c r="AM75" s="8" t="str">
        <f aca="false">CONCATENATE(AJ75,AL75)</f>
        <v>no data/obsno data/obs</v>
      </c>
      <c r="AN75" s="8" t="str">
        <f aca="false">IFERROR(__xludf.dummyfunction("IF(REGEXMATCH(AL75, ""var""), ""var"", IF(REGEXMATCH(AL75, ""SA""), IF(REGEXMATCH(AL75, ""SP""), ""var"", ""SA""), IF(REGEXMATCH(AL75, ""SP""), ""SP"", ""no data/obs"")))"),"no data/obs")</f>
        <v>no data/obs</v>
      </c>
      <c r="AO75" s="10" t="str">
        <f aca="false">CONCATENATE(J75,S75,AA75,AG75)</f>
        <v>obsonly as complex verbonly as complex verb dām čīgōwonly complex verb dām δedōw</v>
      </c>
      <c r="AP75" s="8"/>
      <c r="AQ75" s="8" t="n">
        <v>0</v>
      </c>
      <c r="AR75" s="8"/>
      <c r="AS75" s="8"/>
      <c r="AT75" s="8"/>
    </row>
    <row r="76" customFormat="false" ht="141.85" hidden="false" customHeight="false" outlineLevel="0" collapsed="false">
      <c r="A76" s="1" t="n">
        <v>75</v>
      </c>
      <c r="B76" s="7" t="n">
        <v>71</v>
      </c>
      <c r="C76" s="7" t="n">
        <v>71</v>
      </c>
      <c r="D76" s="8" t="str">
        <f aca="false">VLOOKUP($C76,'Shughni original list'!$D$2:$M$600, 2, FALSE())</f>
        <v>shgKar1999</v>
      </c>
      <c r="E76" s="9" t="str">
        <f aca="false">VLOOKUP($C76,'Shughni original list'!$D$2:$M$600, 4, FALSE())</f>
        <v>daryovdow, daryêvdow</v>
      </c>
      <c r="F76" s="9"/>
      <c r="G76" s="8" t="str">
        <f aca="false">VLOOKUP($C76,'Shughni original list'!$D$2:$M$600, 7, FALSE())</f>
        <v>целовать (в знак уважения); касаться, приникать (к священному предмету)</v>
      </c>
      <c r="H76" s="8"/>
      <c r="I76" s="8"/>
      <c r="J76" s="8" t="str">
        <f aca="false">VLOOKUP($C76,'Shughni original list'!$D$2:$M$600, 8, FALSE())</f>
        <v>SA</v>
      </c>
      <c r="K76" s="8"/>
      <c r="L76" s="8" t="str">
        <f aca="false">VLOOKUP($C76,'Siponj Bartangi original list'!$B$2:$S$600, 2, FALSE())</f>
        <v>shgKar1999</v>
      </c>
      <c r="M76" s="8" t="str">
        <f aca="false">VLOOKUP($C76,'Siponj Bartangi original list'!$B$2:$S$600, 3, FALSE())</f>
        <v>daryovdow, daryêvdow</v>
      </c>
      <c r="N76" s="8" t="str">
        <f aca="false">VLOOKUP($C76,'Siponj Bartangi original list'!$B$2:$S$600, 6, FALSE())</f>
        <v>to kiss (in sign of respect); to touch, to press (to a sacred object)</v>
      </c>
      <c r="O76" s="8" t="str">
        <f aca="false">VLOOKUP($C76,'Siponj Bartangi original list'!$B$2:$S$600, 4, FALSE())</f>
        <v>Marhabo, Sarkori</v>
      </c>
      <c r="P76" s="9" t="str">
        <f aca="false">VLOOKUP($C76,'Siponj Bartangi original list'!$B$2:$S$600, 5, FALSE())</f>
        <v>daryoptōw</v>
      </c>
      <c r="Q76" s="8" t="str">
        <f aca="false">VLOOKUP($C76,'Siponj Bartangi original list'!$B$2:$S$600, 8, FALSE())</f>
        <v>to touch (to a sacred object). Ritual gesture: a person touches the sacred object, then places their fingers on their lips and then on their forehead.</v>
      </c>
      <c r="R76" s="8" t="str">
        <f aca="false">VLOOKUP($C76,'Siponj Bartangi original list'!$B$2:$S$600, 10, FALSE())</f>
        <v>He touched the sacred stone.</v>
      </c>
      <c r="S76" s="8" t="str">
        <f aca="false">VLOOKUP($C76,'Siponj Bartangi original list'!$B$2:$S$600, 13, FALSE())</f>
        <v>SA</v>
      </c>
      <c r="T76" s="8" t="str">
        <f aca="false">VLOOKUP($C76,'Siponj Bartangi original list'!$B$2:$S$600, 14, FALSE())</f>
        <v>SA</v>
      </c>
      <c r="U76" s="10" t="str">
        <f aca="false">VLOOKUP($C76,'Siponj Bartangi original list'!$B$2:$S$600, 15, FALSE())</f>
        <v>anim S</v>
      </c>
      <c r="V76" s="8" t="str">
        <f aca="false">VLOOKUP($C76,'Basid Bartangi original list'!$B$2:$O$600, 2, FALSE())</f>
        <v>shgKar1999</v>
      </c>
      <c r="W76" s="8" t="str">
        <f aca="false">VLOOKUP($C76,'Basid Bartangi original list'!$B$2:$O$600, 4, FALSE())</f>
        <v>Anoyatsho</v>
      </c>
      <c r="X76" s="8" t="str">
        <f aca="false">VLOOKUP($C76,'Basid Bartangi original list'!$B$2:$O$600, 5, FALSE())</f>
        <v>daryoptōw</v>
      </c>
      <c r="Y76" s="8" t="str">
        <f aca="false">VLOOKUP($C76,'Basid Bartangi original list'!$B$2:$O$600, 6, FALSE())</f>
        <v>целовать (в знак уважения); касаться, приникать (к священному предмету)</v>
      </c>
      <c r="Z76" s="8"/>
      <c r="AA76" s="8" t="str">
        <f aca="false">VLOOKUP($C76,'Basid Bartangi original list'!$B$2:$O$600, 9, FALSE())</f>
        <v>SA</v>
      </c>
      <c r="AB76" s="8" t="str">
        <f aca="false">VLOOKUP($C76,'Rushani original list'!$C$2:$M$596, 2, FALSE())</f>
        <v>rshPis1954</v>
      </c>
      <c r="AC76" s="8" t="str">
        <f aca="false">VLOOKUP($C76,'Rushani original list'!$C$2:$M$596, 5, FALSE())</f>
        <v>Rukniya, Mehrangez</v>
      </c>
      <c r="AD76" s="8" t="str">
        <f aca="false">VLOOKUP($C76,'Rushani original list'!$C$2:$M$596, 6, FALSE())</f>
        <v>obs</v>
      </c>
      <c r="AE76" s="8" t="str">
        <f aca="false">VLOOKUP($C76,'Rushani original list'!$C$2:$M$596, 7, FALSE())</f>
        <v>дотронуться до священного предмета с благоговением</v>
      </c>
      <c r="AF76" s="8"/>
      <c r="AG76" s="8" t="str">
        <f aca="false">VLOOKUP($C76,'Rushani original list'!$C$2:$M$596, 9, FALSE())</f>
        <v>obs</v>
      </c>
      <c r="AH76" s="8" t="str">
        <f aca="false">VLOOKUP($C76,'Rushani original list'!$C$2:$M$596, 10, FALSE())</f>
        <v>obs</v>
      </c>
      <c r="AI76" s="8" t="str">
        <f aca="false">CONCATENATE(J76,S76,AG76)</f>
        <v>SASAobs</v>
      </c>
      <c r="AJ76" s="8" t="str">
        <f aca="false">IFERROR(__xludf.dummyfunction("IF(REGEXMATCH(AH76, ""var""), ""var"", IF(REGEXMATCH(AH76, ""SA""), IF(REGEXMATCH(AH76, ""SP""), ""var"", ""SA""), IF(REGEXMATCH(AH76, ""SP""), ""SP"", ""no data/obs"")))"),"SA")</f>
        <v>SA</v>
      </c>
      <c r="AK76" s="8" t="str">
        <f aca="false">CONCATENATE(T76,AA76,AH76)</f>
        <v>SASAobs</v>
      </c>
      <c r="AL76" s="8" t="str">
        <f aca="false">IFERROR(__xludf.dummyfunction("IF(REGEXMATCH(AJ76, ""var""), ""var"", IF(REGEXMATCH(AJ76, ""SA""), IF(REGEXMATCH(AJ76, ""SP""), ""var"", ""SA""), IF(REGEXMATCH(AJ76, ""SP""), ""SP"", ""no data/obs"")))"),"SA")</f>
        <v>SA</v>
      </c>
      <c r="AM76" s="8" t="str">
        <f aca="false">CONCATENATE(AJ76,AL76)</f>
        <v>SASA</v>
      </c>
      <c r="AN76" s="8" t="str">
        <f aca="false">IFERROR(__xludf.dummyfunction("IF(REGEXMATCH(AL76, ""var""), ""var"", IF(REGEXMATCH(AL76, ""SA""), IF(REGEXMATCH(AL76, ""SP""), ""var"", ""SA""), IF(REGEXMATCH(AL76, ""SP""), ""SP"", ""no data/obs"")))"),"SA")</f>
        <v>SA</v>
      </c>
      <c r="AO76" s="8" t="str">
        <f aca="false">CONCATENATE(J76,S76,AA76,AG76)</f>
        <v>SASASAobs</v>
      </c>
      <c r="AP76" s="8"/>
      <c r="AQ76" s="8" t="n">
        <v>3</v>
      </c>
      <c r="AR76" s="8"/>
      <c r="AS76" s="8"/>
      <c r="AT76" s="8"/>
    </row>
    <row r="77" customFormat="false" ht="235.6" hidden="false" customHeight="false" outlineLevel="0" collapsed="false">
      <c r="A77" s="1" t="n">
        <v>76</v>
      </c>
      <c r="B77" s="7" t="n">
        <v>72</v>
      </c>
      <c r="C77" s="7" t="n">
        <v>72</v>
      </c>
      <c r="D77" s="8" t="str">
        <f aca="false">VLOOKUP($C77,'Shughni original list'!$D$2:$M$600, 2, FALSE())</f>
        <v>shgKar1999</v>
      </c>
      <c r="E77" s="9" t="str">
        <f aca="false">VLOOKUP($C77,'Shughni original list'!$D$2:$M$600, 4, FALSE())</f>
        <v>dawůntow</v>
      </c>
      <c r="F77" s="9"/>
      <c r="G77" s="8" t="str">
        <f aca="false">VLOOKUP($C77,'Shughni original list'!$D$2:$M$600, 7, FALSE())</f>
        <v>расти, разрастаться, прорастать, приниматься; пускать (корни, ростки), перерастать; покрываться, затягиваться (о ране, ссадине)</v>
      </c>
      <c r="H77" s="8"/>
      <c r="I77" s="8"/>
      <c r="J77" s="8" t="str">
        <f aca="false">VLOOKUP($C77,'Shughni original list'!$D$2:$M$600, 8, FALSE())</f>
        <v>tr</v>
      </c>
      <c r="K77" s="8"/>
      <c r="L77" s="8" t="str">
        <f aca="false">VLOOKUP($C77,'Siponj Bartangi original list'!$B$2:$S$600, 2, FALSE())</f>
        <v>shgKar1999</v>
      </c>
      <c r="M77" s="8" t="str">
        <f aca="false">VLOOKUP($C77,'Siponj Bartangi original list'!$B$2:$S$600, 3, FALSE())</f>
        <v>dawůntow</v>
      </c>
      <c r="N77" s="8" t="str">
        <f aca="false">VLOOKUP($C77,'Siponj Bartangi original list'!$B$2:$S$600, 6, FALSE())</f>
        <v>to grow, to sprout, to take root, to heal (about a wound)</v>
      </c>
      <c r="O77" s="8" t="n">
        <f aca="false">VLOOKUP($C77,'Siponj Bartangi original list'!$B$2:$S$600, 4, FALSE())</f>
        <v>0</v>
      </c>
      <c r="P77" s="9" t="n">
        <f aca="false">VLOOKUP($C77,'Siponj Bartangi original list'!$B$2:$S$600, 5, FALSE())</f>
        <v>0</v>
      </c>
      <c r="Q77" s="8" t="str">
        <f aca="false">VLOOKUP($C77,'Siponj Bartangi original list'!$B$2:$S$600, 8, FALSE())</f>
        <v>-</v>
      </c>
      <c r="R77" s="8" t="str">
        <f aca="false">VLOOKUP($C77,'Siponj Bartangi original list'!$B$2:$S$600, 10, FALSE())</f>
        <v>-</v>
      </c>
      <c r="S77" s="8" t="str">
        <f aca="false">VLOOKUP($C77,'Siponj Bartangi original list'!$B$2:$S$600, 13, FALSE())</f>
        <v>no (alive) cognate</v>
      </c>
      <c r="T77" s="8" t="str">
        <f aca="false">VLOOKUP($C77,'Siponj Bartangi original list'!$B$2:$S$600, 14, FALSE())</f>
        <v>no (alive) cognate</v>
      </c>
      <c r="U77" s="8" t="n">
        <f aca="false">VLOOKUP($C77,'Siponj Bartangi original list'!$B$2:$S$600, 15, FALSE())</f>
        <v>0</v>
      </c>
      <c r="V77" s="8" t="str">
        <f aca="false">VLOOKUP($C77,'Basid Bartangi original list'!$B$2:$O$600, 2, FALSE())</f>
        <v>shgKar1999</v>
      </c>
      <c r="W77" s="8" t="str">
        <f aca="false">VLOOKUP($C77,'Basid Bartangi original list'!$B$2:$O$600, 4, FALSE())</f>
        <v>Anoyatsho, Fayzmamad</v>
      </c>
      <c r="X77" s="8" t="str">
        <f aca="false">VLOOKUP($C77,'Basid Bartangi original list'!$B$2:$O$600, 5, FALSE())</f>
        <v>no (alive) cognate</v>
      </c>
      <c r="Y77" s="8" t="str">
        <f aca="false">VLOOKUP($C77,'Basid Bartangi original list'!$B$2:$O$600, 6, FALSE())</f>
        <v>расти, разрастаться, прорастать, приниматься; пускать (корни, ростки), перерастать; покрываться, затягиваться (о ране, ссадине)</v>
      </c>
      <c r="Z77" s="8"/>
      <c r="AA77" s="8" t="str">
        <f aca="false">VLOOKUP($C77,'Basid Bartangi original list'!$B$2:$O$600, 9, FALSE())</f>
        <v>no (alive) cognate</v>
      </c>
      <c r="AB77" s="8" t="str">
        <f aca="false">VLOOKUP($C77,'Rushani original list'!$C$2:$M$596, 2, FALSE())</f>
        <v>shgKar1999</v>
      </c>
      <c r="AC77" s="8" t="str">
        <f aca="false">VLOOKUP($C77,'Rushani original list'!$C$2:$M$596, 5, FALSE())</f>
        <v>Rukniya, Guldasta, Mehrangez, Okimsho, Sarafruz</v>
      </c>
      <c r="AD77" s="8" t="str">
        <f aca="false">VLOOKUP($C77,'Rushani original list'!$C$2:$M$596, 6, FALSE())</f>
        <v>no (alive) cognate</v>
      </c>
      <c r="AE77" s="8" t="str">
        <f aca="false">VLOOKUP($C77,'Rushani original list'!$C$2:$M$596, 7, FALSE())</f>
        <v>расти, разрастаться, прорастать, приниматься; пускать (корни, ростки), перерастать; покрываться, затягиваться (о ране, ссадине)</v>
      </c>
      <c r="AF77" s="8"/>
      <c r="AG77" s="8" t="str">
        <f aca="false">VLOOKUP($C77,'Rushani original list'!$C$2:$M$596, 9, FALSE())</f>
        <v>no (alive) cognate</v>
      </c>
      <c r="AH77" s="8" t="str">
        <f aca="false">VLOOKUP($C77,'Rushani original list'!$C$2:$M$596, 10, FALSE())</f>
        <v>no (alive) cognate</v>
      </c>
      <c r="AI77" s="8" t="str">
        <f aca="false">CONCATENATE(J77,S77,AG77)</f>
        <v>trno (alive) cognateno (alive) cognate</v>
      </c>
      <c r="AJ77" s="8" t="str">
        <f aca="false">IFERROR(__xludf.dummyfunction("IF(REGEXMATCH(AH77, ""var""), ""var"", IF(REGEXMATCH(AH77, ""SA""), IF(REGEXMATCH(AH77, ""SP""), ""var"", ""SA""), IF(REGEXMATCH(AH77, ""SP""), ""SP"", ""no data/obs"")))"),"no data/obs")</f>
        <v>no data/obs</v>
      </c>
      <c r="AK77" s="8" t="str">
        <f aca="false">CONCATENATE(T77,AA77,AH77)</f>
        <v>no (alive) cognateno (alive) cognateno (alive) cognate</v>
      </c>
      <c r="AL77" s="8" t="str">
        <f aca="false">IFERROR(__xludf.dummyfunction("IF(REGEXMATCH(AJ77, ""var""), ""var"", IF(REGEXMATCH(AJ77, ""SA""), IF(REGEXMATCH(AJ77, ""SP""), ""var"", ""SA""), IF(REGEXMATCH(AJ77, ""SP""), ""SP"", ""no data/obs"")))"),"no data/obs")</f>
        <v>no data/obs</v>
      </c>
      <c r="AM77" s="8" t="str">
        <f aca="false">CONCATENATE(AJ77,AL77)</f>
        <v>no data/obsno data/obs</v>
      </c>
      <c r="AN77" s="8" t="str">
        <f aca="false">IFERROR(__xludf.dummyfunction("IF(REGEXMATCH(AL77, ""var""), ""var"", IF(REGEXMATCH(AL77, ""SA""), IF(REGEXMATCH(AL77, ""SP""), ""var"", ""SA""), IF(REGEXMATCH(AL77, ""SP""), ""SP"", ""no data/obs"")))"),"no data/obs")</f>
        <v>no data/obs</v>
      </c>
      <c r="AO77" s="8" t="str">
        <f aca="false">CONCATENATE(J77,S77,AA77,AG77)</f>
        <v>trno (alive) cognateno (alive) cognateno (alive) cognate</v>
      </c>
      <c r="AP77" s="8"/>
      <c r="AQ77" s="8" t="n">
        <v>0</v>
      </c>
      <c r="AR77" s="8"/>
      <c r="AS77" s="8"/>
      <c r="AT77" s="8"/>
    </row>
    <row r="78" customFormat="false" ht="79.35" hidden="false" customHeight="false" outlineLevel="0" collapsed="false">
      <c r="A78" s="1" t="n">
        <v>77</v>
      </c>
      <c r="B78" s="7" t="n">
        <v>73</v>
      </c>
      <c r="C78" s="7" t="n">
        <v>73</v>
      </c>
      <c r="D78" s="8" t="str">
        <f aca="false">VLOOKUP($C78,'Shughni original list'!$D$2:$M$600, 2, FALSE())</f>
        <v>shgKar1999</v>
      </c>
      <c r="E78" s="9" t="str">
        <f aca="false">VLOOKUP($C78,'Shughni original list'!$D$2:$M$600, 4, FALSE())</f>
        <v>dedow</v>
      </c>
      <c r="F78" s="9"/>
      <c r="G78" s="8" t="str">
        <f aca="false">VLOOKUP($C78,'Shughni original list'!$D$2:$M$600, 7, FALSE())</f>
        <v>enter</v>
      </c>
      <c r="H78" s="8"/>
      <c r="I78" s="8"/>
      <c r="J78" s="8" t="str">
        <f aca="false">VLOOKUP($C78,'Shughni original list'!$D$2:$M$600, 8, FALSE())</f>
        <v>SP (var)</v>
      </c>
      <c r="K78" s="8"/>
      <c r="L78" s="8" t="str">
        <f aca="false">VLOOKUP($C78,'Siponj Bartangi original list'!$B$2:$S$600, 2, FALSE())</f>
        <v>brtSok1960</v>
      </c>
      <c r="M78" s="8" t="str">
        <f aca="false">VLOOKUP($C78,'Siponj Bartangi original list'!$B$2:$S$600, 3, FALSE())</f>
        <v>indīδdōw</v>
      </c>
      <c r="N78" s="8" t="str">
        <f aca="false">VLOOKUP($C78,'Siponj Bartangi original list'!$B$2:$S$600, 6, FALSE())</f>
        <v>to enter, to get into</v>
      </c>
      <c r="O78" s="8" t="str">
        <f aca="false">VLOOKUP($C78,'Siponj Bartangi original list'!$B$2:$S$600, 4, FALSE())</f>
        <v>Marhabo, Sarkori</v>
      </c>
      <c r="P78" s="9" t="str">
        <f aca="false">VLOOKUP($C78,'Siponj Bartangi original list'!$B$2:$S$600, 5, FALSE())</f>
        <v>indīδdōw</v>
      </c>
      <c r="Q78" s="8" t="str">
        <f aca="false">VLOOKUP($C78,'Siponj Bartangi original list'!$B$2:$S$600, 8, FALSE())</f>
        <v>to enter, to get into</v>
      </c>
      <c r="R78" s="8" t="str">
        <f aca="false">VLOOKUP($C78,'Siponj Bartangi original list'!$B$2:$S$600, 10, FALSE())</f>
        <v>Saida entered the house.</v>
      </c>
      <c r="S78" s="8" t="str">
        <f aca="false">VLOOKUP($C78,'Siponj Bartangi original list'!$B$2:$S$600, 13, FALSE())</f>
        <v>var</v>
      </c>
      <c r="T78" s="8" t="str">
        <f aca="false">VLOOKUP($C78,'Siponj Bartangi original list'!$B$2:$S$600, 14, FALSE())</f>
        <v>var</v>
      </c>
      <c r="U78" s="8" t="str">
        <f aca="false">VLOOKUP($C78,'Siponj Bartangi original list'!$B$2:$S$600, 15, FALSE())</f>
        <v>anim S</v>
      </c>
      <c r="V78" s="8" t="str">
        <f aca="false">VLOOKUP($C78,'Basid Bartangi original list'!$B$2:$O$600, 2, FALSE())</f>
        <v>brtSok1960</v>
      </c>
      <c r="W78" s="8" t="str">
        <f aca="false">VLOOKUP($C78,'Basid Bartangi original list'!$B$2:$O$600, 4, FALSE())</f>
        <v>Anoyatsho, Fayzmamad, Asad</v>
      </c>
      <c r="X78" s="8" t="str">
        <f aca="false">VLOOKUP($C78,'Basid Bartangi original list'!$B$2:$O$600, 5, FALSE())</f>
        <v>indīδdōw</v>
      </c>
      <c r="Y78" s="8" t="str">
        <f aca="false">VLOOKUP($C78,'Basid Bartangi original list'!$B$2:$O$600, 6, FALSE())</f>
        <v>enter, get into</v>
      </c>
      <c r="Z78" s="8"/>
      <c r="AA78" s="8" t="str">
        <f aca="false">VLOOKUP($C78,'Basid Bartangi original list'!$B$2:$O$600, 9, FALSE())</f>
        <v>SP</v>
      </c>
      <c r="AB78" s="8" t="str">
        <f aca="false">VLOOKUP($C78,'Rushani original list'!$C$2:$M$596, 2, FALSE())</f>
        <v>rshSok1959</v>
      </c>
      <c r="AC78" s="8" t="str">
        <f aca="false">VLOOKUP($C78,'Rushani original list'!$C$2:$M$596, 5, FALSE())</f>
        <v>Rukniya, Guldasta, Mehrangez</v>
      </c>
      <c r="AD78" s="8" t="str">
        <f aca="false">VLOOKUP($C78,'Rushani original list'!$C$2:$M$596, 6, FALSE())</f>
        <v>indaydōw</v>
      </c>
      <c r="AE78" s="8" t="str">
        <f aca="false">VLOOKUP($C78,'Rushani original list'!$C$2:$M$596, 7, FALSE())</f>
        <v>вступать, входить</v>
      </c>
      <c r="AF78" s="8"/>
      <c r="AG78" s="8" t="str">
        <f aca="false">VLOOKUP($C78,'Rushani original list'!$C$2:$M$596, 9, FALSE())</f>
        <v>SP</v>
      </c>
      <c r="AH78" s="8" t="str">
        <f aca="false">VLOOKUP($C78,'Rushani original list'!$C$2:$M$596, 10, FALSE())</f>
        <v>SP</v>
      </c>
      <c r="AI78" s="8" t="str">
        <f aca="false">CONCATENATE(J78,S78,AG78)</f>
        <v>SP (var)varSP</v>
      </c>
      <c r="AJ78" s="8" t="str">
        <f aca="false">IFERROR(__xludf.dummyfunction("IF(REGEXMATCH(AH78, ""var""), ""var"", IF(REGEXMATCH(AH78, ""SA""), IF(REGEXMATCH(AH78, ""SP""), ""var"", ""SA""), IF(REGEXMATCH(AH78, ""SP""), ""SP"", ""no data/obs"")))"),"var")</f>
        <v>var</v>
      </c>
      <c r="AK78" s="8" t="str">
        <f aca="false">CONCATENATE(T78,AA78,AH78)</f>
        <v>varSPSP</v>
      </c>
      <c r="AL78" s="8" t="str">
        <f aca="false">IFERROR(__xludf.dummyfunction("IF(REGEXMATCH(AJ78, ""var""), ""var"", IF(REGEXMATCH(AJ78, ""SA""), IF(REGEXMATCH(AJ78, ""SP""), ""var"", ""SA""), IF(REGEXMATCH(AJ78, ""SP""), ""SP"", ""no data/obs"")))"),"var")</f>
        <v>var</v>
      </c>
      <c r="AM78" s="8" t="str">
        <f aca="false">CONCATENATE(AJ78,AL78)</f>
        <v>varvar</v>
      </c>
      <c r="AN78" s="8" t="str">
        <f aca="false">IFERROR(__xludf.dummyfunction("IF(REGEXMATCH(AL78, ""var""), ""var"", IF(REGEXMATCH(AL78, ""SA""), IF(REGEXMATCH(AL78, ""SP""), ""var"", ""SA""), IF(REGEXMATCH(AL78, ""SP""), ""SP"", ""no data/obs"")))"),"var")</f>
        <v>var</v>
      </c>
      <c r="AO78" s="8" t="str">
        <f aca="false">CONCATENATE(J78,S78,AA78,AG78)</f>
        <v>SP (var)varSPSP</v>
      </c>
      <c r="AP78" s="8"/>
      <c r="AQ78" s="8" t="n">
        <v>4</v>
      </c>
      <c r="AR78" s="8"/>
      <c r="AS78" s="8"/>
      <c r="AT78" s="8"/>
    </row>
    <row r="79" customFormat="false" ht="110.6" hidden="false" customHeight="false" outlineLevel="0" collapsed="false">
      <c r="A79" s="1" t="n">
        <v>78</v>
      </c>
      <c r="B79" s="7" t="n">
        <v>74</v>
      </c>
      <c r="C79" s="7" t="n">
        <v>74.1</v>
      </c>
      <c r="D79" s="8" t="str">
        <f aca="false">VLOOKUP($C79,'Shughni original list'!$D$2:$M$600, 2, FALSE())</f>
        <v>shgKar1999</v>
      </c>
      <c r="E79" s="9" t="str">
        <f aca="false">VLOOKUP($C79,'Shughni original list'!$D$2:$M$600, 4, FALSE())</f>
        <v>dirambtow, diramtow</v>
      </c>
      <c r="F79" s="9"/>
      <c r="G79" s="8" t="str">
        <f aca="false">VLOOKUP($C79,'Shughni original list'!$D$2:$M$600, 7, FALSE())</f>
        <v>beat (about heart)</v>
      </c>
      <c r="H79" s="8"/>
      <c r="I79" s="8"/>
      <c r="J79" s="8" t="str">
        <f aca="false">VLOOKUP($C79,'Shughni original list'!$D$2:$M$600, 8, FALSE())</f>
        <v>SA</v>
      </c>
      <c r="K79" s="8"/>
      <c r="L79" s="8" t="str">
        <f aca="false">VLOOKUP($C79,'Siponj Bartangi original list'!$B$2:$S$600, 2, FALSE())</f>
        <v>shgKar1999</v>
      </c>
      <c r="M79" s="8" t="str">
        <f aca="false">VLOOKUP($C79,'Siponj Bartangi original list'!$B$2:$S$600, 3, FALSE())</f>
        <v>dirambtow, diramtow</v>
      </c>
      <c r="N79" s="8" t="str">
        <f aca="false">VLOOKUP($C79,'Siponj Bartangi original list'!$B$2:$S$600, 6, FALSE())</f>
        <v>to beat (about heart)</v>
      </c>
      <c r="O79" s="8" t="str">
        <f aca="false">VLOOKUP($C79,'Siponj Bartangi original list'!$B$2:$S$600, 4, FALSE())</f>
        <v>Marhabo, Sarkori</v>
      </c>
      <c r="P79" s="9" t="str">
        <f aca="false">VLOOKUP($C79,'Siponj Bartangi original list'!$B$2:$S$600, 5, FALSE())</f>
        <v>diraptōw</v>
      </c>
      <c r="Q79" s="8" t="str">
        <f aca="false">VLOOKUP($C79,'Siponj Bartangi original list'!$B$2:$S$600, 8, FALSE())</f>
        <v>to beat (about heart)</v>
      </c>
      <c r="R79" s="8" t="str">
        <f aca="false">VLOOKUP($C79,'Siponj Bartangi original list'!$B$2:$S$600, 10, FALSE())</f>
        <v>My heart was pounding with fear.</v>
      </c>
      <c r="S79" s="8" t="str">
        <f aca="false">VLOOKUP($C79,'Siponj Bartangi original list'!$B$2:$S$600, 13, FALSE())</f>
        <v>SA</v>
      </c>
      <c r="T79" s="8" t="str">
        <f aca="false">VLOOKUP($C79,'Siponj Bartangi original list'!$B$2:$S$600, 14, FALSE())</f>
        <v>impossible context (inanim S)</v>
      </c>
      <c r="U79" s="8" t="str">
        <f aca="false">VLOOKUP($C79,'Siponj Bartangi original list'!$B$2:$S$600, 15, FALSE())</f>
        <v>inanim</v>
      </c>
      <c r="V79" s="8" t="str">
        <f aca="false">VLOOKUP($C79,'Basid Bartangi original list'!$B$2:$O$600, 2, FALSE())</f>
        <v>shgKar1999</v>
      </c>
      <c r="W79" s="8" t="str">
        <f aca="false">VLOOKUP($C79,'Basid Bartangi original list'!$B$2:$O$600, 4, FALSE())</f>
        <v>Anoyatsho, Jonali</v>
      </c>
      <c r="X79" s="8" t="str">
        <f aca="false">VLOOKUP($C79,'Basid Bartangi original list'!$B$2:$O$600, 5, FALSE())</f>
        <v>no (alive) cognate</v>
      </c>
      <c r="Y79" s="8" t="str">
        <f aca="false">VLOOKUP($C79,'Basid Bartangi original list'!$B$2:$O$600, 6, FALSE())</f>
        <v>beat (about heart)</v>
      </c>
      <c r="Z79" s="8"/>
      <c r="AA79" s="8" t="str">
        <f aca="false">VLOOKUP($C79,'Basid Bartangi original list'!$B$2:$O$600, 9, FALSE())</f>
        <v>no (alive) cognate</v>
      </c>
      <c r="AB79" s="8" t="str">
        <f aca="false">VLOOKUP($C79,'Rushani original list'!$C$2:$M$596, 2, FALSE())</f>
        <v>shgKar1999</v>
      </c>
      <c r="AC79" s="8" t="str">
        <f aca="false">VLOOKUP($C79,'Rushani original list'!$C$2:$M$596, 5, FALSE())</f>
        <v>Rukniya, Guldasta, Mehrangez, Okimsho, Sarafruz</v>
      </c>
      <c r="AD79" s="8" t="str">
        <f aca="false">VLOOKUP($C79,'Rushani original list'!$C$2:$M$596, 6, FALSE())</f>
        <v>no (alive) cognate</v>
      </c>
      <c r="AE79" s="8" t="str">
        <f aca="false">VLOOKUP($C79,'Rushani original list'!$C$2:$M$596, 7, FALSE())</f>
        <v>биться, трепетать, стучать (о сердце); опасаться; чувствовать, казаться</v>
      </c>
      <c r="AF79" s="8"/>
      <c r="AG79" s="8" t="str">
        <f aca="false">VLOOKUP($C79,'Rushani original list'!$C$2:$M$596, 9, FALSE())</f>
        <v>no (alive) cognate</v>
      </c>
      <c r="AH79" s="8" t="str">
        <f aca="false">VLOOKUP($C79,'Rushani original list'!$C$2:$M$596, 10, FALSE())</f>
        <v>no (alive) cognate</v>
      </c>
      <c r="AI79" s="8" t="str">
        <f aca="false">CONCATENATE(J79,S79,AG79)</f>
        <v>SASAno (alive) cognate</v>
      </c>
      <c r="AJ79" s="8" t="str">
        <f aca="false">IFERROR(__xludf.dummyfunction("IF(REGEXMATCH(AH79, ""var""), ""var"", IF(REGEXMATCH(AH79, ""SA""), IF(REGEXMATCH(AH79, ""SP""), ""var"", ""SA""), IF(REGEXMATCH(AH79, ""SP""), ""SP"", ""no data/obs"")))"),"SA")</f>
        <v>SA</v>
      </c>
      <c r="AK79" s="8" t="str">
        <f aca="false">CONCATENATE(T79,AA79,AH79)</f>
        <v>impossible context (inanim S)no (alive) cognateno (alive) cognate</v>
      </c>
      <c r="AL79" s="8" t="str">
        <f aca="false">IFERROR(__xludf.dummyfunction("IF(REGEXMATCH(AJ79, ""var""), ""var"", IF(REGEXMATCH(AJ79, ""SA""), IF(REGEXMATCH(AJ79, ""SP""), ""var"", ""SA""), IF(REGEXMATCH(AJ79, ""SP""), ""SP"", ""no data/obs"")))"),"no data/obs")</f>
        <v>no data/obs</v>
      </c>
      <c r="AM79" s="8" t="str">
        <f aca="false">CONCATENATE(AJ79,AL79)</f>
        <v>SAno data/obs</v>
      </c>
      <c r="AN79" s="8" t="str">
        <f aca="false">IFERROR(__xludf.dummyfunction("IF(REGEXMATCH(AL79, ""var""), ""var"", IF(REGEXMATCH(AL79, ""SA""), IF(REGEXMATCH(AL79, ""SP""), ""var"", ""SA""), IF(REGEXMATCH(AL79, ""SP""), ""SP"", ""no data/obs"")))"),"SA")</f>
        <v>SA</v>
      </c>
      <c r="AO79" s="8" t="str">
        <f aca="false">CONCATENATE(J79,S79,AA79,AG79)</f>
        <v>SASAno (alive) cognateno (alive) cognate</v>
      </c>
      <c r="AP79" s="8"/>
      <c r="AQ79" s="8" t="n">
        <v>2</v>
      </c>
      <c r="AR79" s="8"/>
      <c r="AS79" s="8"/>
      <c r="AT79" s="8"/>
    </row>
    <row r="80" customFormat="false" ht="95" hidden="false" customHeight="false" outlineLevel="0" collapsed="false">
      <c r="A80" s="1" t="n">
        <v>79</v>
      </c>
      <c r="B80" s="7" t="n">
        <v>74</v>
      </c>
      <c r="C80" s="7" t="n">
        <v>74.2</v>
      </c>
      <c r="D80" s="8" t="str">
        <f aca="false">VLOOKUP($C80,'Shughni original list'!$D$2:$M$600, 2, FALSE())</f>
        <v>shgKar1999</v>
      </c>
      <c r="E80" s="9" t="str">
        <f aca="false">VLOOKUP($C80,'Shughni original list'!$D$2:$M$600, 4, FALSE())</f>
        <v>dirambtow, diramtow</v>
      </c>
      <c r="F80" s="9"/>
      <c r="G80" s="8" t="str">
        <f aca="false">VLOOKUP($C80,'Shughni original list'!$D$2:$M$600, 7, FALSE())</f>
        <v>опасаться; чувствовать, казаться</v>
      </c>
      <c r="H80" s="8"/>
      <c r="I80" s="8"/>
      <c r="J80" s="8" t="str">
        <f aca="false">VLOOKUP($C80,'Shughni original list'!$D$2:$M$600, 8, FALSE())</f>
        <v>obs</v>
      </c>
      <c r="K80" s="8"/>
      <c r="L80" s="8" t="str">
        <f aca="false">VLOOKUP($C80,'Siponj Bartangi original list'!$B$2:$S$600, 2, FALSE())</f>
        <v>shgKar1999</v>
      </c>
      <c r="M80" s="8" t="str">
        <f aca="false">VLOOKUP($C80,'Siponj Bartangi original list'!$B$2:$S$600, 3, FALSE())</f>
        <v>dirambtow, diramtow</v>
      </c>
      <c r="N80" s="8" t="str">
        <f aca="false">VLOOKUP($C80,'Siponj Bartangi original list'!$B$2:$S$600, 6, FALSE())</f>
        <v>to be afraid; to feel, to seem</v>
      </c>
      <c r="O80" s="8" t="str">
        <f aca="false">VLOOKUP($C80,'Siponj Bartangi original list'!$B$2:$S$600, 4, FALSE())</f>
        <v>Marhabo, Sarkori</v>
      </c>
      <c r="P80" s="9" t="str">
        <f aca="false">VLOOKUP($C80,'Siponj Bartangi original list'!$B$2:$S$600, 5, FALSE())</f>
        <v>diraptōw</v>
      </c>
      <c r="Q80" s="8" t="str">
        <f aca="false">VLOOKUP($C80,'Siponj Bartangi original list'!$B$2:$S$600, 8, FALSE())</f>
        <v>-</v>
      </c>
      <c r="R80" s="8" t="str">
        <f aca="false">VLOOKUP($C80,'Siponj Bartangi original list'!$B$2:$S$600, 10, FALSE())</f>
        <v>-</v>
      </c>
      <c r="S80" s="8" t="str">
        <f aca="false">VLOOKUP($C80,'Siponj Bartangi original list'!$B$2:$S$600, 13, FALSE())</f>
        <v>no such meaning</v>
      </c>
      <c r="T80" s="8" t="str">
        <f aca="false">VLOOKUP($C80,'Siponj Bartangi original list'!$B$2:$S$600, 14, FALSE())</f>
        <v>no such meaning</v>
      </c>
      <c r="U80" s="8" t="n">
        <f aca="false">VLOOKUP($C80,'Siponj Bartangi original list'!$B$2:$S$600, 15, FALSE())</f>
        <v>0</v>
      </c>
      <c r="V80" s="8" t="str">
        <f aca="false">VLOOKUP($C80,'Basid Bartangi original list'!$B$2:$O$600, 2, FALSE())</f>
        <v>shgKar1999</v>
      </c>
      <c r="W80" s="8" t="str">
        <f aca="false">VLOOKUP($C80,'Basid Bartangi original list'!$B$2:$O$600, 4, FALSE())</f>
        <v>Anoyatsho, Jonali</v>
      </c>
      <c r="X80" s="8" t="str">
        <f aca="false">VLOOKUP($C80,'Basid Bartangi original list'!$B$2:$O$600, 5, FALSE())</f>
        <v>no (alive) cognate</v>
      </c>
      <c r="Y80" s="8" t="str">
        <f aca="false">VLOOKUP($C80,'Basid Bartangi original list'!$B$2:$O$600, 6, FALSE())</f>
        <v>опасаться; чувствовать, казаться</v>
      </c>
      <c r="Z80" s="8"/>
      <c r="AA80" s="8" t="str">
        <f aca="false">VLOOKUP($C80,'Basid Bartangi original list'!$B$2:$O$600, 9, FALSE())</f>
        <v>no (alive) cognate</v>
      </c>
      <c r="AB80" s="8" t="str">
        <f aca="false">VLOOKUP($C80,'Rushani original list'!$C$2:$M$596, 2, FALSE())</f>
        <v>shgKar1999</v>
      </c>
      <c r="AC80" s="8" t="str">
        <f aca="false">VLOOKUP($C80,'Rushani original list'!$C$2:$M$596, 5, FALSE())</f>
        <v>Rukniya, Guldasta, Mehrangez, Okimsho, Sarafruz</v>
      </c>
      <c r="AD80" s="8" t="str">
        <f aca="false">VLOOKUP($C80,'Rushani original list'!$C$2:$M$596, 6, FALSE())</f>
        <v>no (alive) cognate</v>
      </c>
      <c r="AE80" s="8" t="str">
        <f aca="false">VLOOKUP($C80,'Rushani original list'!$C$2:$M$596, 7, FALSE())</f>
        <v>опасаться; чувствовать, казаться</v>
      </c>
      <c r="AF80" s="8"/>
      <c r="AG80" s="8" t="str">
        <f aca="false">VLOOKUP($C80,'Rushani original list'!$C$2:$M$596, 9, FALSE())</f>
        <v>no (alive) cognate</v>
      </c>
      <c r="AH80" s="8" t="str">
        <f aca="false">VLOOKUP($C80,'Rushani original list'!$C$2:$M$596, 10, FALSE())</f>
        <v>no (alive) cognate</v>
      </c>
      <c r="AI80" s="8" t="str">
        <f aca="false">CONCATENATE(J80,S80,AG80)</f>
        <v>obsno such meaningno (alive) cognate</v>
      </c>
      <c r="AJ80" s="8" t="str">
        <f aca="false">IFERROR(__xludf.dummyfunction("IF(REGEXMATCH(AH80, ""var""), ""var"", IF(REGEXMATCH(AH80, ""SA""), IF(REGEXMATCH(AH80, ""SP""), ""var"", ""SA""), IF(REGEXMATCH(AH80, ""SP""), ""SP"", ""no data/obs"")))"),"no data/obs")</f>
        <v>no data/obs</v>
      </c>
      <c r="AK80" s="8" t="str">
        <f aca="false">CONCATENATE(T80,AA80,AH80)</f>
        <v>no such meaningno (alive) cognateno (alive) cognate</v>
      </c>
      <c r="AL80" s="8" t="str">
        <f aca="false">IFERROR(__xludf.dummyfunction("IF(REGEXMATCH(AJ80, ""var""), ""var"", IF(REGEXMATCH(AJ80, ""SA""), IF(REGEXMATCH(AJ80, ""SP""), ""var"", ""SA""), IF(REGEXMATCH(AJ80, ""SP""), ""SP"", ""no data/obs"")))"),"no data/obs")</f>
        <v>no data/obs</v>
      </c>
      <c r="AM80" s="8" t="str">
        <f aca="false">CONCATENATE(AJ80,AL80)</f>
        <v>no data/obsno data/obs</v>
      </c>
      <c r="AN80" s="8" t="str">
        <f aca="false">IFERROR(__xludf.dummyfunction("IF(REGEXMATCH(AL80, ""var""), ""var"", IF(REGEXMATCH(AL80, ""SA""), IF(REGEXMATCH(AL80, ""SP""), ""var"", ""SA""), IF(REGEXMATCH(AL80, ""SP""), ""SP"", ""no data/obs"")))"),"no data/obs")</f>
        <v>no data/obs</v>
      </c>
      <c r="AO80" s="8" t="str">
        <f aca="false">CONCATENATE(J80,S80,AA80,AG80)</f>
        <v>obsno such meaningno (alive) cognateno (alive) cognate</v>
      </c>
      <c r="AP80" s="8"/>
      <c r="AQ80" s="8" t="n">
        <v>0</v>
      </c>
      <c r="AR80" s="8"/>
      <c r="AS80" s="8"/>
      <c r="AT80" s="8"/>
    </row>
    <row r="81" customFormat="false" ht="188.75" hidden="false" customHeight="false" outlineLevel="0" collapsed="false">
      <c r="A81" s="1" t="n">
        <v>80</v>
      </c>
      <c r="B81" s="7" t="n">
        <v>75</v>
      </c>
      <c r="C81" s="7" t="n">
        <v>75</v>
      </c>
      <c r="D81" s="8" t="str">
        <f aca="false">VLOOKUP($C81,'Shughni original list'!$D$2:$M$600, 2, FALSE())</f>
        <v>shgKar1999</v>
      </c>
      <c r="E81" s="9" t="str">
        <f aca="false">VLOOKUP($C81,'Shughni original list'!$D$2:$M$600, 4, FALSE())</f>
        <v>divix̌tow</v>
      </c>
      <c r="F81" s="9"/>
      <c r="G81" s="8" t="str">
        <f aca="false">VLOOKUP($C81,'Shughni original list'!$D$2:$M$600, 7, FALSE())</f>
        <v>показываться, быть, становиться видным; казаться</v>
      </c>
      <c r="H81" s="8"/>
      <c r="I81" s="8"/>
      <c r="J81" s="8" t="str">
        <f aca="false">VLOOKUP($C81,'Shughni original list'!$D$2:$M$600, 8, FALSE())</f>
        <v>only tr counterpart preserved</v>
      </c>
      <c r="K81" s="8"/>
      <c r="L81" s="8" t="str">
        <f aca="false">VLOOKUP($C81,'Siponj Bartangi original list'!$B$2:$S$600, 2, FALSE())</f>
        <v>brtSok1960</v>
      </c>
      <c r="M81" s="8" t="str">
        <f aca="false">VLOOKUP($C81,'Siponj Bartangi original list'!$B$2:$S$600, 3, FALSE())</f>
        <v>divix̌tṓw</v>
      </c>
      <c r="N81" s="8" t="str">
        <f aca="false">VLOOKUP($C81,'Siponj Bartangi original list'!$B$2:$S$600, 6, FALSE())</f>
        <v>to show up</v>
      </c>
      <c r="O81" s="8" t="str">
        <f aca="false">VLOOKUP($C81,'Siponj Bartangi original list'!$B$2:$S$600, 4, FALSE())</f>
        <v>Marhabo, Sarkori</v>
      </c>
      <c r="P81" s="9" t="str">
        <f aca="false">VLOOKUP($C81,'Siponj Bartangi original list'!$B$2:$S$600, 5, FALSE())</f>
        <v>divix̌tṓw</v>
      </c>
      <c r="Q81" s="8" t="str">
        <f aca="false">VLOOKUP($C81,'Siponj Bartangi original list'!$B$2:$S$600, 8, FALSE())</f>
        <v>-</v>
      </c>
      <c r="R81" s="8" t="str">
        <f aca="false">VLOOKUP($C81,'Siponj Bartangi original list'!$B$2:$S$600, 10, FALSE())</f>
        <v>-</v>
      </c>
      <c r="S81" s="8" t="str">
        <f aca="false">VLOOKUP($C81,'Siponj Bartangi original list'!$B$2:$S$600, 13, FALSE())</f>
        <v>only tr counterpart divistōw</v>
      </c>
      <c r="T81" s="8" t="str">
        <f aca="false">VLOOKUP($C81,'Siponj Bartangi original list'!$B$2:$S$600, 14, FALSE())</f>
        <v>only tr counterpart divistōw</v>
      </c>
      <c r="U81" s="8" t="n">
        <f aca="false">VLOOKUP($C81,'Siponj Bartangi original list'!$B$2:$S$600, 15, FALSE())</f>
        <v>0</v>
      </c>
      <c r="V81" s="8" t="str">
        <f aca="false">VLOOKUP($C81,'Basid Bartangi original list'!$B$2:$O$600, 2, FALSE())</f>
        <v>brtSok1960</v>
      </c>
      <c r="W81" s="8" t="str">
        <f aca="false">VLOOKUP($C81,'Basid Bartangi original list'!$B$2:$O$600, 4, FALSE())</f>
        <v>Anoyatsho, Fayzmamad, Asad</v>
      </c>
      <c r="X81" s="8" t="str">
        <f aca="false">VLOOKUP($C81,'Basid Bartangi original list'!$B$2:$O$600, 5, FALSE())</f>
        <v>divix̌tṓw</v>
      </c>
      <c r="Y81" s="8" t="str">
        <f aca="false">VLOOKUP($C81,'Basid Bartangi original list'!$B$2:$O$600, 6, FALSE())</f>
        <v>show up</v>
      </c>
      <c r="Z81" s="8"/>
      <c r="AA81" s="8" t="str">
        <f aca="false">VLOOKUP($C81,'Basid Bartangi original list'!$B$2:$O$600, 9, FALSE())</f>
        <v>only transitive counterpart </v>
      </c>
      <c r="AB81" s="8" t="str">
        <f aca="false">VLOOKUP($C81,'Rushani original list'!$C$2:$M$596, 2, FALSE())</f>
        <v>rshSok1959</v>
      </c>
      <c r="AC81" s="8" t="str">
        <f aca="false">VLOOKUP($C81,'Rushani original list'!$C$2:$M$596, 5, FALSE())</f>
        <v>Rukniya, Guldasta, Mehrangez, Okimsho, Sarafruz</v>
      </c>
      <c r="AD81" s="8" t="str">
        <f aca="false">VLOOKUP($C81,'Rushani original list'!$C$2:$M$596, 6, FALSE())</f>
        <v>only transitive verb diviх̌tōw</v>
      </c>
      <c r="AE81" s="8" t="str">
        <f aca="false">VLOOKUP($C81,'Rushani original list'!$C$2:$M$596, 7, FALSE())</f>
        <v>показывать(ся)</v>
      </c>
      <c r="AF81" s="8"/>
      <c r="AG81" s="8" t="str">
        <f aca="false">VLOOKUP($C81,'Rushani original list'!$C$2:$M$596, 9, FALSE())</f>
        <v>only transitive verb diviх̌tōw</v>
      </c>
      <c r="AH81" s="8" t="str">
        <f aca="false">VLOOKUP($C81,'Rushani original list'!$C$2:$M$596, 10, FALSE())</f>
        <v>only transitive verb diviх̌tōw</v>
      </c>
      <c r="AI81" s="8" t="str">
        <f aca="false">CONCATENATE(J81,S81,AG81)</f>
        <v>only tr counterpart preservedonly tr counterpart divistōwonly transitive verb diviх̌tōw</v>
      </c>
      <c r="AJ81" s="8" t="str">
        <f aca="false">IFERROR(__xludf.dummyfunction("IF(REGEXMATCH(AH81, ""var""), ""var"", IF(REGEXMATCH(AH81, ""SA""), IF(REGEXMATCH(AH81, ""SP""), ""var"", ""SA""), IF(REGEXMATCH(AH81, ""SP""), ""SP"", ""no data/obs"")))"),"no data/obs")</f>
        <v>no data/obs</v>
      </c>
      <c r="AK81" s="8" t="str">
        <f aca="false">CONCATENATE(T81,AA81,AH81)</f>
        <v>only tr counterpart divistōwonly transitive counterpart only transitive verb diviх̌tōw</v>
      </c>
      <c r="AL81" s="8" t="str">
        <f aca="false">IFERROR(__xludf.dummyfunction("IF(REGEXMATCH(AJ81, ""var""), ""var"", IF(REGEXMATCH(AJ81, ""SA""), IF(REGEXMATCH(AJ81, ""SP""), ""var"", ""SA""), IF(REGEXMATCH(AJ81, ""SP""), ""SP"", ""no data/obs"")))"),"no data/obs")</f>
        <v>no data/obs</v>
      </c>
      <c r="AM81" s="8" t="str">
        <f aca="false">CONCATENATE(AJ81,AL81)</f>
        <v>no data/obsno data/obs</v>
      </c>
      <c r="AN81" s="8" t="str">
        <f aca="false">IFERROR(__xludf.dummyfunction("IF(REGEXMATCH(AL81, ""var""), ""var"", IF(REGEXMATCH(AL81, ""SA""), IF(REGEXMATCH(AL81, ""SP""), ""var"", ""SA""), IF(REGEXMATCH(AL81, ""SP""), ""SP"", ""no data/obs"")))"),"no data/obs")</f>
        <v>no data/obs</v>
      </c>
      <c r="AO81" s="8" t="str">
        <f aca="false">CONCATENATE(J81,S81,AA81,AG81)</f>
        <v>only tr counterpart preservedonly tr counterpart divistōwonly transitive counterpart only transitive verb diviх̌tōw</v>
      </c>
      <c r="AP81" s="8"/>
      <c r="AQ81" s="8" t="n">
        <v>0</v>
      </c>
      <c r="AR81" s="8"/>
      <c r="AS81" s="8"/>
      <c r="AT81" s="8"/>
    </row>
    <row r="82" customFormat="false" ht="79.35" hidden="false" customHeight="false" outlineLevel="0" collapsed="false">
      <c r="A82" s="1" t="n">
        <v>81</v>
      </c>
      <c r="B82" s="7" t="n">
        <v>76</v>
      </c>
      <c r="C82" s="7" t="n">
        <v>76</v>
      </c>
      <c r="D82" s="8" t="str">
        <f aca="false">VLOOKUP($C82,'Shughni original list'!$D$2:$M$600, 2, FALSE())</f>
        <v>shgKar1999</v>
      </c>
      <c r="E82" s="9" t="str">
        <f aca="false">VLOOKUP($C82,'Shughni original list'!$D$2:$M$600, 4, FALSE())</f>
        <v>dumbtow, dumtow</v>
      </c>
      <c r="F82" s="9"/>
      <c r="G82" s="8" t="str">
        <f aca="false">VLOOKUP($C82,'Shughni original list'!$D$2:$M$600, 7, FALSE())</f>
        <v>топать</v>
      </c>
      <c r="H82" s="8"/>
      <c r="I82" s="8"/>
      <c r="J82" s="8" t="str">
        <f aca="false">VLOOKUP($C82,'Shughni original list'!$D$2:$M$600, 8, FALSE())</f>
        <v>SA</v>
      </c>
      <c r="K82" s="8"/>
      <c r="L82" s="8" t="str">
        <f aca="false">VLOOKUP($C82,'Siponj Bartangi original list'!$B$2:$S$600, 2, FALSE())</f>
        <v>shgKar1999</v>
      </c>
      <c r="M82" s="8" t="str">
        <f aca="false">VLOOKUP($C82,'Siponj Bartangi original list'!$B$2:$S$600, 3, FALSE())</f>
        <v>dumbtow (dumtow)</v>
      </c>
      <c r="N82" s="8" t="str">
        <f aca="false">VLOOKUP($C82,'Siponj Bartangi original list'!$B$2:$S$600, 6, FALSE())</f>
        <v>to stomp</v>
      </c>
      <c r="O82" s="8" t="str">
        <f aca="false">VLOOKUP($C82,'Siponj Bartangi original list'!$B$2:$S$600, 4, FALSE())</f>
        <v>Marhabo, Sarkori</v>
      </c>
      <c r="P82" s="9" t="str">
        <f aca="false">VLOOKUP($C82,'Siponj Bartangi original list'!$B$2:$S$600, 5, FALSE())</f>
        <v>no (alive) cognate</v>
      </c>
      <c r="Q82" s="8" t="str">
        <f aca="false">VLOOKUP($C82,'Siponj Bartangi original list'!$B$2:$S$600, 8, FALSE())</f>
        <v>-</v>
      </c>
      <c r="R82" s="8" t="str">
        <f aca="false">VLOOKUP($C82,'Siponj Bartangi original list'!$B$2:$S$600, 10, FALSE())</f>
        <v>-</v>
      </c>
      <c r="S82" s="8" t="str">
        <f aca="false">VLOOKUP($C82,'Siponj Bartangi original list'!$B$2:$S$600, 13, FALSE())</f>
        <v>no (alive) cognate</v>
      </c>
      <c r="T82" s="8" t="str">
        <f aca="false">VLOOKUP($C82,'Siponj Bartangi original list'!$B$2:$S$600, 14, FALSE())</f>
        <v>no (alive) cognate</v>
      </c>
      <c r="U82" s="8" t="n">
        <f aca="false">VLOOKUP($C82,'Siponj Bartangi original list'!$B$2:$S$600, 15, FALSE())</f>
        <v>0</v>
      </c>
      <c r="V82" s="8" t="str">
        <f aca="false">VLOOKUP($C82,'Basid Bartangi original list'!$B$2:$O$600, 2, FALSE())</f>
        <v>shgKar1999</v>
      </c>
      <c r="W82" s="8" t="str">
        <f aca="false">VLOOKUP($C82,'Basid Bartangi original list'!$B$2:$O$600, 4, FALSE())</f>
        <v>Anoyatsho, Jonali</v>
      </c>
      <c r="X82" s="8" t="str">
        <f aca="false">VLOOKUP($C82,'Basid Bartangi original list'!$B$2:$O$600, 5, FALSE())</f>
        <v>no (alive) cognate</v>
      </c>
      <c r="Y82" s="8" t="str">
        <f aca="false">VLOOKUP($C82,'Basid Bartangi original list'!$B$2:$O$600, 6, FALSE())</f>
        <v>stomp;</v>
      </c>
      <c r="Z82" s="8"/>
      <c r="AA82" s="8" t="str">
        <f aca="false">VLOOKUP($C82,'Basid Bartangi original list'!$B$2:$O$600, 9, FALSE())</f>
        <v>no (alive) cognate</v>
      </c>
      <c r="AB82" s="8" t="str">
        <f aca="false">VLOOKUP($C82,'Rushani original list'!$C$2:$M$596, 2, FALSE())</f>
        <v>shgKar1999</v>
      </c>
      <c r="AC82" s="8" t="str">
        <f aca="false">VLOOKUP($C82,'Rushani original list'!$C$2:$M$596, 5, FALSE())</f>
        <v>Guldasta</v>
      </c>
      <c r="AD82" s="8" t="str">
        <f aca="false">VLOOKUP($C82,'Rushani original list'!$C$2:$M$596, 6, FALSE())</f>
        <v>dumbtow</v>
      </c>
      <c r="AE82" s="8" t="str">
        <f aca="false">VLOOKUP($C82,'Rushani original list'!$C$2:$M$596, 7, FALSE())</f>
        <v>топать</v>
      </c>
      <c r="AF82" s="8"/>
      <c r="AG82" s="8" t="str">
        <f aca="false">VLOOKUP($C82,'Rushani original list'!$C$2:$M$596, 9, FALSE())</f>
        <v>SA</v>
      </c>
      <c r="AH82" s="8" t="str">
        <f aca="false">VLOOKUP($C82,'Rushani original list'!$C$2:$M$596, 10, FALSE())</f>
        <v>SA</v>
      </c>
      <c r="AI82" s="8" t="str">
        <f aca="false">CONCATENATE(J82,S82,AG82)</f>
        <v>SAno (alive) cognateSA</v>
      </c>
      <c r="AJ82" s="8" t="str">
        <f aca="false">IFERROR(__xludf.dummyfunction("IF(REGEXMATCH(AH82, ""var""), ""var"", IF(REGEXMATCH(AH82, ""SA""), IF(REGEXMATCH(AH82, ""SP""), ""var"", ""SA""), IF(REGEXMATCH(AH82, ""SP""), ""SP"", ""no data/obs"")))"),"SA")</f>
        <v>SA</v>
      </c>
      <c r="AK82" s="8" t="str">
        <f aca="false">CONCATENATE(T82,AA82,AH82)</f>
        <v>no (alive) cognateno (alive) cognateSA</v>
      </c>
      <c r="AL82" s="8" t="str">
        <f aca="false">IFERROR(__xludf.dummyfunction("IF(REGEXMATCH(AJ82, ""var""), ""var"", IF(REGEXMATCH(AJ82, ""SA""), IF(REGEXMATCH(AJ82, ""SP""), ""var"", ""SA""), IF(REGEXMATCH(AJ82, ""SP""), ""SP"", ""no data/obs"")))"),"SA")</f>
        <v>SA</v>
      </c>
      <c r="AM82" s="8" t="str">
        <f aca="false">CONCATENATE(AJ82,AL82)</f>
        <v>SASA</v>
      </c>
      <c r="AN82" s="8" t="str">
        <f aca="false">IFERROR(__xludf.dummyfunction("IF(REGEXMATCH(AL82, ""var""), ""var"", IF(REGEXMATCH(AL82, ""SA""), IF(REGEXMATCH(AL82, ""SP""), ""var"", ""SA""), IF(REGEXMATCH(AL82, ""SP""), ""SP"", ""no data/obs"")))"),"SA")</f>
        <v>SA</v>
      </c>
      <c r="AO82" s="8" t="str">
        <f aca="false">CONCATENATE(J82,S82,AA82,AG82)</f>
        <v>SAno (alive) cognateno (alive) cognateSA</v>
      </c>
      <c r="AP82" s="8"/>
      <c r="AQ82" s="8" t="n">
        <v>2</v>
      </c>
      <c r="AR82" s="8"/>
      <c r="AS82" s="8"/>
      <c r="AT82" s="8"/>
    </row>
    <row r="83" customFormat="false" ht="79.35" hidden="false" customHeight="false" outlineLevel="0" collapsed="false">
      <c r="A83" s="1" t="n">
        <v>82</v>
      </c>
      <c r="B83" s="7" t="n">
        <v>77</v>
      </c>
      <c r="C83" s="7" t="n">
        <v>77</v>
      </c>
      <c r="D83" s="8" t="str">
        <f aca="false">VLOOKUP($C83,'Shughni original list'!$D$2:$M$600, 2, FALSE())</f>
        <v>shgKar1999</v>
      </c>
      <c r="E83" s="9" t="str">
        <f aca="false">VLOOKUP($C83,'Shughni original list'!$D$2:$M$600, 4, FALSE())</f>
        <v>dungtow</v>
      </c>
      <c r="F83" s="9"/>
      <c r="G83" s="8" t="str">
        <f aca="false">VLOOKUP($C83,'Shughni original list'!$D$2:$M$600, 7, FALSE())</f>
        <v>дрожать (от холода)</v>
      </c>
      <c r="H83" s="8"/>
      <c r="I83" s="8"/>
      <c r="J83" s="8" t="str">
        <f aca="false">VLOOKUP($C83,'Shughni original list'!$D$2:$M$600, 8, FALSE())</f>
        <v>SA</v>
      </c>
      <c r="K83" s="8"/>
      <c r="L83" s="8" t="str">
        <f aca="false">VLOOKUP($C83,'Siponj Bartangi original list'!$B$2:$S$600, 2, FALSE())</f>
        <v>shgKar1999</v>
      </c>
      <c r="M83" s="8" t="str">
        <f aca="false">VLOOKUP($C83,'Siponj Bartangi original list'!$B$2:$S$600, 3, FALSE())</f>
        <v>dungtow</v>
      </c>
      <c r="N83" s="8" t="str">
        <f aca="false">VLOOKUP($C83,'Siponj Bartangi original list'!$B$2:$S$600, 6, FALSE())</f>
        <v>to shiver (from cold)</v>
      </c>
      <c r="O83" s="8" t="str">
        <f aca="false">VLOOKUP($C83,'Siponj Bartangi original list'!$B$2:$S$600, 4, FALSE())</f>
        <v>Marhabo, Sarkori</v>
      </c>
      <c r="P83" s="9" t="str">
        <f aca="false">VLOOKUP($C83,'Siponj Bartangi original list'!$B$2:$S$600, 5, FALSE())</f>
        <v>dumtōw</v>
      </c>
      <c r="Q83" s="8" t="str">
        <f aca="false">VLOOKUP($C83,'Siponj Bartangi original list'!$B$2:$S$600, 8, FALSE())</f>
        <v>to shiver (from the cold)</v>
      </c>
      <c r="R83" s="8" t="str">
        <f aca="false">VLOOKUP($C83,'Siponj Bartangi original list'!$B$2:$S$600, 10, FALSE())</f>
        <v>She was shivering from the cold.</v>
      </c>
      <c r="S83" s="8" t="str">
        <f aca="false">VLOOKUP($C83,'Siponj Bartangi original list'!$B$2:$S$600, 13, FALSE())</f>
        <v>SA/tr</v>
      </c>
      <c r="T83" s="8" t="str">
        <f aca="false">VLOOKUP($C83,'Siponj Bartangi original list'!$B$2:$S$600, 14, FALSE())</f>
        <v>SA/tr</v>
      </c>
      <c r="U83" s="10" t="str">
        <f aca="false">VLOOKUP($C83,'Siponj Bartangi original list'!$B$2:$S$600, 15, FALSE())</f>
        <v>anim S</v>
      </c>
      <c r="V83" s="8" t="str">
        <f aca="false">VLOOKUP($C83,'Basid Bartangi original list'!$B$2:$O$600, 2, FALSE())</f>
        <v>shgKar1999</v>
      </c>
      <c r="W83" s="8" t="str">
        <f aca="false">VLOOKUP($C83,'Basid Bartangi original list'!$B$2:$O$600, 4, FALSE())</f>
        <v>Anoyatsho, Jonali</v>
      </c>
      <c r="X83" s="8" t="str">
        <f aca="false">VLOOKUP($C83,'Basid Bartangi original list'!$B$2:$O$600, 5, FALSE())</f>
        <v>no (alive) cognate</v>
      </c>
      <c r="Y83" s="8" t="str">
        <f aca="false">VLOOKUP($C83,'Basid Bartangi original list'!$B$2:$O$600, 6, FALSE())</f>
        <v>дрожать (от холода)</v>
      </c>
      <c r="Z83" s="8"/>
      <c r="AA83" s="8" t="str">
        <f aca="false">VLOOKUP($C83,'Basid Bartangi original list'!$B$2:$O$600, 9, FALSE())</f>
        <v>no (alive) cognate</v>
      </c>
      <c r="AB83" s="8" t="str">
        <f aca="false">VLOOKUP($C83,'Rushani original list'!$C$2:$M$596, 2, FALSE())</f>
        <v>shgKar1999</v>
      </c>
      <c r="AC83" s="8" t="str">
        <f aca="false">VLOOKUP($C83,'Rushani original list'!$C$2:$M$596, 5, FALSE())</f>
        <v>Rukniya, Guldasta, Mehrangez, Okimsho, Sarafruz</v>
      </c>
      <c r="AD83" s="8" t="str">
        <f aca="false">VLOOKUP($C83,'Rushani original list'!$C$2:$M$596, 6, FALSE())</f>
        <v>no (alive) cognate</v>
      </c>
      <c r="AE83" s="8" t="str">
        <f aca="false">VLOOKUP($C83,'Rushani original list'!$C$2:$M$596, 7, FALSE())</f>
        <v>дрожать (от холода)</v>
      </c>
      <c r="AF83" s="8"/>
      <c r="AG83" s="8" t="str">
        <f aca="false">VLOOKUP($C83,'Rushani original list'!$C$2:$M$596, 9, FALSE())</f>
        <v>no (alive) cognate</v>
      </c>
      <c r="AH83" s="8" t="str">
        <f aca="false">VLOOKUP($C83,'Rushani original list'!$C$2:$M$596, 10, FALSE())</f>
        <v>no (alive) cognate</v>
      </c>
      <c r="AI83" s="8" t="str">
        <f aca="false">CONCATENATE(J83,S83,AG83)</f>
        <v>SASA/trno (alive) cognate</v>
      </c>
      <c r="AJ83" s="8" t="str">
        <f aca="false">IFERROR(__xludf.dummyfunction("IF(REGEXMATCH(AH83, ""var""), ""var"", IF(REGEXMATCH(AH83, ""SA""), IF(REGEXMATCH(AH83, ""SP""), ""var"", ""SA""), IF(REGEXMATCH(AH83, ""SP""), ""SP"", ""no data/obs"")))"),"SA")</f>
        <v>SA</v>
      </c>
      <c r="AK83" s="8" t="str">
        <f aca="false">CONCATENATE(T83,AA83,AH83)</f>
        <v>SA/trno (alive) cognateno (alive) cognate</v>
      </c>
      <c r="AL83" s="8" t="str">
        <f aca="false">IFERROR(__xludf.dummyfunction("IF(REGEXMATCH(AJ83, ""var""), ""var"", IF(REGEXMATCH(AJ83, ""SA""), IF(REGEXMATCH(AJ83, ""SP""), ""var"", ""SA""), IF(REGEXMATCH(AJ83, ""SP""), ""SP"", ""no data/obs"")))"),"SA")</f>
        <v>SA</v>
      </c>
      <c r="AM83" s="8" t="str">
        <f aca="false">CONCATENATE(AJ83,AL83)</f>
        <v>SASA</v>
      </c>
      <c r="AN83" s="8" t="str">
        <f aca="false">IFERROR(__xludf.dummyfunction("IF(REGEXMATCH(AL83, ""var""), ""var"", IF(REGEXMATCH(AL83, ""SA""), IF(REGEXMATCH(AL83, ""SP""), ""var"", ""SA""), IF(REGEXMATCH(AL83, ""SP""), ""SP"", ""no data/obs"")))"),"SA")</f>
        <v>SA</v>
      </c>
      <c r="AO83" s="8" t="str">
        <f aca="false">CONCATENATE(J83,S83,AA83,AG83)</f>
        <v>SASA/trno (alive) cognateno (alive) cognate</v>
      </c>
      <c r="AP83" s="8"/>
      <c r="AQ83" s="8" t="n">
        <v>2</v>
      </c>
      <c r="AR83" s="8"/>
      <c r="AS83" s="8"/>
      <c r="AT83" s="8"/>
    </row>
    <row r="84" customFormat="false" ht="95" hidden="false" customHeight="false" outlineLevel="0" collapsed="false">
      <c r="A84" s="1" t="n">
        <v>83</v>
      </c>
      <c r="B84" s="7" t="n">
        <v>78</v>
      </c>
      <c r="C84" s="7" t="n">
        <v>78</v>
      </c>
      <c r="D84" s="8" t="str">
        <f aca="false">VLOOKUP($C84,'Shughni original list'!$D$2:$M$600, 2, FALSE())</f>
        <v>shgKar1999</v>
      </c>
      <c r="E84" s="9" t="str">
        <f aca="false">VLOOKUP($C84,'Shughni original list'!$D$2:$M$600, 4, FALSE())</f>
        <v>dunktow, dungtow</v>
      </c>
      <c r="F84" s="9"/>
      <c r="G84" s="8" t="str">
        <f aca="false">VLOOKUP($C84,'Shughni original list'!$D$2:$M$600, 7, FALSE())</f>
        <v>перебирать струны, играть (на струнном инструменте)</v>
      </c>
      <c r="H84" s="8"/>
      <c r="I84" s="8"/>
      <c r="J84" s="8" t="str">
        <f aca="false">VLOOKUP($C84,'Shughni original list'!$D$2:$M$600, 8, FALSE())</f>
        <v>SA</v>
      </c>
      <c r="K84" s="8"/>
      <c r="L84" s="8" t="str">
        <f aca="false">VLOOKUP($C84,'Siponj Bartangi original list'!$B$2:$S$600, 2, FALSE())</f>
        <v>shgKar1999</v>
      </c>
      <c r="M84" s="8" t="str">
        <f aca="false">VLOOKUP($C84,'Siponj Bartangi original list'!$B$2:$S$600, 3, FALSE())</f>
        <v>dunktow, dungtow</v>
      </c>
      <c r="N84" s="8" t="str">
        <f aca="false">VLOOKUP($C84,'Siponj Bartangi original list'!$B$2:$S$600, 6, FALSE())</f>
        <v>to pluck strings, to play (a string instrument)</v>
      </c>
      <c r="O84" s="8" t="str">
        <f aca="false">VLOOKUP($C84,'Siponj Bartangi original list'!$B$2:$S$600, 4, FALSE())</f>
        <v>Marhabo, Sarkori</v>
      </c>
      <c r="P84" s="9" t="str">
        <f aca="false">VLOOKUP($C84,'Siponj Bartangi original list'!$B$2:$S$600, 5, FALSE())</f>
        <v>dungtōw</v>
      </c>
      <c r="Q84" s="8" t="str">
        <f aca="false">VLOOKUP($C84,'Siponj Bartangi original list'!$B$2:$S$600, 8, FALSE())</f>
        <v>to strum</v>
      </c>
      <c r="R84" s="8" t="str">
        <f aca="false">VLOOKUP($C84,'Siponj Bartangi original list'!$B$2:$S$600, 10, FALSE())</f>
        <v>He was strumming the rubab (plucked string instrument); stop strumming</v>
      </c>
      <c r="S84" s="8" t="str">
        <f aca="false">VLOOKUP($C84,'Siponj Bartangi original list'!$B$2:$S$600, 13, FALSE())</f>
        <v>SA</v>
      </c>
      <c r="T84" s="8" t="str">
        <f aca="false">VLOOKUP($C84,'Siponj Bartangi original list'!$B$2:$S$600, 14, FALSE())</f>
        <v>SA</v>
      </c>
      <c r="U84" s="10" t="str">
        <f aca="false">VLOOKUP($C84,'Siponj Bartangi original list'!$B$2:$S$600, 15, FALSE())</f>
        <v>anim S</v>
      </c>
      <c r="V84" s="8" t="str">
        <f aca="false">VLOOKUP($C84,'Basid Bartangi original list'!$B$2:$O$600, 2, FALSE())</f>
        <v>shgKar1999</v>
      </c>
      <c r="W84" s="8" t="str">
        <f aca="false">VLOOKUP($C84,'Basid Bartangi original list'!$B$2:$O$600, 4, FALSE())</f>
        <v>Fayzmamad</v>
      </c>
      <c r="X84" s="8" t="str">
        <f aca="false">VLOOKUP($C84,'Basid Bartangi original list'!$B$2:$O$600, 5, FALSE())</f>
        <v>dungtōw</v>
      </c>
      <c r="Y84" s="8" t="str">
        <f aca="false">VLOOKUP($C84,'Basid Bartangi original list'!$B$2:$O$600, 6, FALSE())</f>
        <v>перебирать струны, играть (на струнном инструменте)</v>
      </c>
      <c r="Z84" s="8"/>
      <c r="AA84" s="8" t="str">
        <f aca="false">VLOOKUP($C84,'Basid Bartangi original list'!$B$2:$O$600, 9, FALSE())</f>
        <v>SA</v>
      </c>
      <c r="AB84" s="8" t="str">
        <f aca="false">VLOOKUP($C84,'Rushani original list'!$C$2:$M$596, 2, FALSE())</f>
        <v>shgKar1999</v>
      </c>
      <c r="AC84" s="8" t="str">
        <f aca="false">VLOOKUP($C84,'Rushani original list'!$C$2:$M$596, 5, FALSE())</f>
        <v>Okimsho, Sarafruz</v>
      </c>
      <c r="AD84" s="8" t="str">
        <f aca="false">VLOOKUP($C84,'Rushani original list'!$C$2:$M$596, 6, FALSE())</f>
        <v>dungdōw</v>
      </c>
      <c r="AE84" s="8" t="str">
        <f aca="false">VLOOKUP($C84,'Rushani original list'!$C$2:$M$596, 7, FALSE())</f>
        <v>перебирать струны, играть (на струнном инструменте)</v>
      </c>
      <c r="AF84" s="8"/>
      <c r="AG84" s="8" t="str">
        <f aca="false">VLOOKUP($C84,'Rushani original list'!$C$2:$M$596, 9, FALSE())</f>
        <v>SA</v>
      </c>
      <c r="AH84" s="8" t="str">
        <f aca="false">VLOOKUP($C84,'Rushani original list'!$C$2:$M$596, 10, FALSE())</f>
        <v>SA</v>
      </c>
      <c r="AI84" s="8" t="str">
        <f aca="false">CONCATENATE(J84,S84,AG84)</f>
        <v>SASASA</v>
      </c>
      <c r="AJ84" s="8" t="str">
        <f aca="false">IFERROR(__xludf.dummyfunction("IF(REGEXMATCH(AH84, ""var""), ""var"", IF(REGEXMATCH(AH84, ""SA""), IF(REGEXMATCH(AH84, ""SP""), ""var"", ""SA""), IF(REGEXMATCH(AH84, ""SP""), ""SP"", ""no data/obs"")))"),"SA")</f>
        <v>SA</v>
      </c>
      <c r="AK84" s="8" t="str">
        <f aca="false">CONCATENATE(T84,AA84,AH84)</f>
        <v>SASASA</v>
      </c>
      <c r="AL84" s="8" t="str">
        <f aca="false">IFERROR(__xludf.dummyfunction("IF(REGEXMATCH(AJ84, ""var""), ""var"", IF(REGEXMATCH(AJ84, ""SA""), IF(REGEXMATCH(AJ84, ""SP""), ""var"", ""SA""), IF(REGEXMATCH(AJ84, ""SP""), ""SP"", ""no data/obs"")))"),"SA")</f>
        <v>SA</v>
      </c>
      <c r="AM84" s="8" t="str">
        <f aca="false">CONCATENATE(AJ84,AL84)</f>
        <v>SASA</v>
      </c>
      <c r="AN84" s="8" t="str">
        <f aca="false">IFERROR(__xludf.dummyfunction("IF(REGEXMATCH(AL84, ""var""), ""var"", IF(REGEXMATCH(AL84, ""SA""), IF(REGEXMATCH(AL84, ""SP""), ""var"", ""SA""), IF(REGEXMATCH(AL84, ""SP""), ""SP"", ""no data/obs"")))"),"SA")</f>
        <v>SA</v>
      </c>
      <c r="AO84" s="8" t="str">
        <f aca="false">CONCATENATE(J84,S84,AA84,AG84)</f>
        <v>SASASASA</v>
      </c>
      <c r="AP84" s="8" t="s">
        <v>42</v>
      </c>
      <c r="AQ84" s="8" t="n">
        <v>4</v>
      </c>
      <c r="AR84" s="8"/>
      <c r="AS84" s="8"/>
      <c r="AT84" s="8"/>
    </row>
    <row r="85" customFormat="false" ht="79.35" hidden="false" customHeight="false" outlineLevel="0" collapsed="false">
      <c r="A85" s="1" t="n">
        <v>84</v>
      </c>
      <c r="B85" s="7" t="n">
        <v>79</v>
      </c>
      <c r="C85" s="7" t="n">
        <v>79</v>
      </c>
      <c r="D85" s="8" t="str">
        <f aca="false">VLOOKUP($C85,'Shughni original list'!$D$2:$M$600, 2, FALSE())</f>
        <v>shgKar1999</v>
      </c>
      <c r="E85" s="9" t="str">
        <f aca="false">VLOOKUP($C85,'Shughni original list'!$D$2:$M$600, 4, FALSE())</f>
        <v>duqtow</v>
      </c>
      <c r="F85" s="9"/>
      <c r="G85" s="8" t="str">
        <f aca="false">VLOOKUP($C85,'Shughni original list'!$D$2:$M$600, 7, FALSE())</f>
        <v>идти рысью (о лошади)</v>
      </c>
      <c r="H85" s="8"/>
      <c r="I85" s="8"/>
      <c r="J85" s="8" t="str">
        <f aca="false">VLOOKUP($C85,'Shughni original list'!$D$2:$M$600, 8, FALSE())</f>
        <v>bi (itr/tr)</v>
      </c>
      <c r="K85" s="8"/>
      <c r="L85" s="8" t="str">
        <f aca="false">VLOOKUP($C85,'Siponj Bartangi original list'!$B$2:$S$600, 2, FALSE())</f>
        <v>shgKar1999</v>
      </c>
      <c r="M85" s="8" t="str">
        <f aca="false">VLOOKUP($C85,'Siponj Bartangi original list'!$B$2:$S$600, 3, FALSE())</f>
        <v>duqtow</v>
      </c>
      <c r="N85" s="8" t="str">
        <f aca="false">VLOOKUP($C85,'Siponj Bartangi original list'!$B$2:$S$600, 6, FALSE())</f>
        <v>to trot (about a horse)</v>
      </c>
      <c r="O85" s="8" t="str">
        <f aca="false">VLOOKUP($C85,'Siponj Bartangi original list'!$B$2:$S$600, 4, FALSE())</f>
        <v>Marhabo, Sarkori</v>
      </c>
      <c r="P85" s="9" t="str">
        <f aca="false">VLOOKUP($C85,'Siponj Bartangi original list'!$B$2:$S$600, 5, FALSE())</f>
        <v>duqtōw</v>
      </c>
      <c r="Q85" s="8" t="str">
        <f aca="false">VLOOKUP($C85,'Siponj Bartangi original list'!$B$2:$S$600, 8, FALSE())</f>
        <v>to shake (about a car on a rough road, a person in a car, a person on a horse)</v>
      </c>
      <c r="R85" s="8" t="str">
        <f aca="false">VLOOKUP($C85,'Siponj Bartangi original list'!$B$2:$S$600, 10, FALSE())</f>
        <v>The car was shaking on bumps</v>
      </c>
      <c r="S85" s="8" t="str">
        <f aca="false">VLOOKUP($C85,'Siponj Bartangi original list'!$B$2:$S$600, 13, FALSE())</f>
        <v>SA</v>
      </c>
      <c r="T85" s="8" t="str">
        <f aca="false">VLOOKUP($C85,'Siponj Bartangi original list'!$B$2:$S$600, 14, FALSE())</f>
        <v>SA</v>
      </c>
      <c r="U85" s="10" t="str">
        <f aca="false">VLOOKUP($C85,'Siponj Bartangi original list'!$B$2:$S$600, 15, FALSE())</f>
        <v>anim, inanim</v>
      </c>
      <c r="V85" s="8" t="str">
        <f aca="false">VLOOKUP($C85,'Basid Bartangi original list'!$B$2:$O$600, 2, FALSE())</f>
        <v>shgKar1999</v>
      </c>
      <c r="W85" s="8" t="str">
        <f aca="false">VLOOKUP($C85,'Basid Bartangi original list'!$B$2:$O$600, 4, FALSE())</f>
        <v>Anoyatsho, Fayzmamad</v>
      </c>
      <c r="X85" s="8" t="str">
        <f aca="false">VLOOKUP($C85,'Basid Bartangi original list'!$B$2:$O$600, 5, FALSE())</f>
        <v>duqtōw</v>
      </c>
      <c r="Y85" s="8" t="str">
        <f aca="false">VLOOKUP($C85,'Basid Bartangi original list'!$B$2:$O$600, 6, FALSE())</f>
        <v>идти рысью (о лошади)</v>
      </c>
      <c r="Z85" s="8"/>
      <c r="AA85" s="8" t="str">
        <f aca="false">VLOOKUP($C85,'Basid Bartangi original list'!$B$2:$O$600, 9, FALSE())</f>
        <v>SP</v>
      </c>
      <c r="AB85" s="8" t="str">
        <f aca="false">VLOOKUP($C85,'Rushani original list'!$C$2:$M$596, 2, FALSE())</f>
        <v>shgKar1999</v>
      </c>
      <c r="AC85" s="8" t="str">
        <f aca="false">VLOOKUP($C85,'Rushani original list'!$C$2:$M$596, 5, FALSE())</f>
        <v>Rukniya, Guldasta, Mehrangez</v>
      </c>
      <c r="AD85" s="8" t="str">
        <f aca="false">VLOOKUP($C85,'Rushani original list'!$C$2:$M$596, 6, FALSE())</f>
        <v>duqtōw</v>
      </c>
      <c r="AE85" s="8" t="str">
        <f aca="false">VLOOKUP($C85,'Rushani original list'!$C$2:$M$596, 7, FALSE())</f>
        <v>идти рысью (о лошади)</v>
      </c>
      <c r="AF85" s="8"/>
      <c r="AG85" s="8" t="str">
        <f aca="false">VLOOKUP($C85,'Rushani original list'!$C$2:$M$596, 9, FALSE())</f>
        <v>SA</v>
      </c>
      <c r="AH85" s="8" t="str">
        <f aca="false">VLOOKUP($C85,'Rushani original list'!$C$2:$M$596, 10, FALSE())</f>
        <v>SA</v>
      </c>
      <c r="AI85" s="8" t="str">
        <f aca="false">CONCATENATE(J85,S85,AG85)</f>
        <v>bi (itr/tr)SASA</v>
      </c>
      <c r="AJ85" s="8" t="str">
        <f aca="false">IFERROR(__xludf.dummyfunction("IF(REGEXMATCH(AH85, ""var""), ""var"", IF(REGEXMATCH(AH85, ""SA""), IF(REGEXMATCH(AH85, ""SP""), ""var"", ""SA""), IF(REGEXMATCH(AH85, ""SP""), ""SP"", ""no data/obs"")))"),"SA")</f>
        <v>SA</v>
      </c>
      <c r="AK85" s="8" t="str">
        <f aca="false">CONCATENATE(T85,AA85,AH85)</f>
        <v>SASPSA</v>
      </c>
      <c r="AL85" s="8" t="str">
        <f aca="false">IFERROR(__xludf.dummyfunction("IF(REGEXMATCH(AJ85, ""var""), ""var"", IF(REGEXMATCH(AJ85, ""SA""), IF(REGEXMATCH(AJ85, ""SP""), ""var"", ""SA""), IF(REGEXMATCH(AJ85, ""SP""), ""SP"", ""no data/obs"")))"),"var")</f>
        <v>var</v>
      </c>
      <c r="AM85" s="8" t="str">
        <f aca="false">CONCATENATE(AJ85,AL85)</f>
        <v>SAvar</v>
      </c>
      <c r="AN85" s="8" t="str">
        <f aca="false">IFERROR(__xludf.dummyfunction("IF(REGEXMATCH(AL85, ""var""), ""var"", IF(REGEXMATCH(AL85, ""SA""), IF(REGEXMATCH(AL85, ""SP""), ""var"", ""SA""), IF(REGEXMATCH(AL85, ""SP""), ""SP"", ""no data/obs"")))"),"var")</f>
        <v>var</v>
      </c>
      <c r="AO85" s="8" t="str">
        <f aca="false">CONCATENATE(J85,S85,AA85,AG85)</f>
        <v>bi (itr/tr)SASPSA</v>
      </c>
      <c r="AP85" s="8"/>
      <c r="AQ85" s="8" t="n">
        <v>4</v>
      </c>
      <c r="AR85" s="8"/>
      <c r="AS85" s="8"/>
      <c r="AT85" s="8"/>
    </row>
    <row r="86" customFormat="false" ht="79.35" hidden="false" customHeight="false" outlineLevel="0" collapsed="false">
      <c r="A86" s="1" t="n">
        <v>85</v>
      </c>
      <c r="B86" s="7" t="n">
        <v>80</v>
      </c>
      <c r="C86" s="7" t="n">
        <v>80</v>
      </c>
      <c r="D86" s="8" t="str">
        <f aca="false">VLOOKUP($C86,'Shughni original list'!$D$2:$M$600, 2, FALSE())</f>
        <v>shgKar1999</v>
      </c>
      <c r="E86" s="9" t="str">
        <f aca="false">VLOOKUP($C86,'Shughni original list'!$D$2:$M$600, 4, FALSE())</f>
        <v>faltow</v>
      </c>
      <c r="F86" s="9"/>
      <c r="G86" s="8" t="str">
        <f aca="false">VLOOKUP($C86,'Shughni original list'!$D$2:$M$600, 7, FALSE())</f>
        <v>watch expectantly;</v>
      </c>
      <c r="H86" s="8"/>
      <c r="I86" s="8"/>
      <c r="J86" s="8" t="str">
        <f aca="false">VLOOKUP($C86,'Shughni original list'!$D$2:$M$600, 8, FALSE())</f>
        <v>SA</v>
      </c>
      <c r="K86" s="8"/>
      <c r="L86" s="8" t="str">
        <f aca="false">VLOOKUP($C86,'Siponj Bartangi original list'!$B$2:$S$600, 2, FALSE())</f>
        <v>brtSok1960</v>
      </c>
      <c r="M86" s="8" t="str">
        <f aca="false">VLOOKUP($C86,'Siponj Bartangi original list'!$B$2:$S$600, 3, FALSE())</f>
        <v>fildōw</v>
      </c>
      <c r="N86" s="8" t="str">
        <f aca="false">VLOOKUP($C86,'Siponj Bartangi original list'!$B$2:$S$600, 6, FALSE())</f>
        <v>to watch expectantly</v>
      </c>
      <c r="O86" s="8" t="str">
        <f aca="false">VLOOKUP($C86,'Siponj Bartangi original list'!$B$2:$S$600, 4, FALSE())</f>
        <v>Marhabo, Sarkori</v>
      </c>
      <c r="P86" s="9" t="str">
        <f aca="false">VLOOKUP($C86,'Siponj Bartangi original list'!$B$2:$S$600, 5, FALSE())</f>
        <v>fildōw</v>
      </c>
      <c r="Q86" s="8" t="str">
        <f aca="false">VLOOKUP($C86,'Siponj Bartangi original list'!$B$2:$S$600, 8, FALSE())</f>
        <v>to look at someone, to watch something (a movie)</v>
      </c>
      <c r="R86" s="8" t="str">
        <f aca="false">VLOOKUP($C86,'Siponj Bartangi original list'!$B$2:$S$600, 10, FALSE())</f>
        <v>She was looking at us; She was watching the movie.</v>
      </c>
      <c r="S86" s="8" t="str">
        <f aca="false">VLOOKUP($C86,'Siponj Bartangi original list'!$B$2:$S$600, 13, FALSE())</f>
        <v>SA/tr</v>
      </c>
      <c r="T86" s="8" t="str">
        <f aca="false">VLOOKUP($C86,'Siponj Bartangi original list'!$B$2:$S$600, 14, FALSE())</f>
        <v>SA/tr</v>
      </c>
      <c r="U86" s="8" t="str">
        <f aca="false">VLOOKUP($C86,'Siponj Bartangi original list'!$B$2:$S$600, 15, FALSE())</f>
        <v>anim S</v>
      </c>
      <c r="V86" s="8" t="str">
        <f aca="false">VLOOKUP($C86,'Basid Bartangi original list'!$B$2:$O$600, 2, FALSE())</f>
        <v>brtSok1960</v>
      </c>
      <c r="W86" s="8" t="str">
        <f aca="false">VLOOKUP($C86,'Basid Bartangi original list'!$B$2:$O$600, 4, FALSE())</f>
        <v>Anoyatsho, Fayzmamad, Asad</v>
      </c>
      <c r="X86" s="8" t="str">
        <f aca="false">VLOOKUP($C86,'Basid Bartangi original list'!$B$2:$O$600, 5, FALSE())</f>
        <v>fildōw</v>
      </c>
      <c r="Y86" s="8" t="str">
        <f aca="false">VLOOKUP($C86,'Basid Bartangi original list'!$B$2:$O$600, 6, FALSE())</f>
        <v>watch expectantly;</v>
      </c>
      <c r="Z86" s="8"/>
      <c r="AA86" s="8" t="str">
        <f aca="false">VLOOKUP($C86,'Basid Bartangi original list'!$B$2:$O$600, 9, FALSE())</f>
        <v>SA</v>
      </c>
      <c r="AB86" s="8" t="str">
        <f aca="false">VLOOKUP($C86,'Rushani original list'!$C$2:$M$596, 2, FALSE())</f>
        <v>rshSok1959</v>
      </c>
      <c r="AC86" s="8" t="str">
        <f aca="false">VLOOKUP($C86,'Rushani original list'!$C$2:$M$596, 5, FALSE())</f>
        <v>Rukniya, Guldasta, Mehrangez</v>
      </c>
      <c r="AD86" s="8" t="str">
        <f aca="false">VLOOKUP($C86,'Rushani original list'!$C$2:$M$596, 6, FALSE())</f>
        <v>filtōw</v>
      </c>
      <c r="AE86" s="8" t="str">
        <f aca="false">VLOOKUP($C86,'Rushani original list'!$C$2:$M$596, 7, FALSE())</f>
        <v>смотреть с ожиданием</v>
      </c>
      <c r="AF86" s="8"/>
      <c r="AG86" s="8" t="str">
        <f aca="false">VLOOKUP($C86,'Rushani original list'!$C$2:$M$596, 9, FALSE())</f>
        <v>SA</v>
      </c>
      <c r="AH86" s="8" t="str">
        <f aca="false">VLOOKUP($C86,'Rushani original list'!$C$2:$M$596, 10, FALSE())</f>
        <v>SA</v>
      </c>
      <c r="AI86" s="8" t="str">
        <f aca="false">CONCATENATE(J86,S86,AG86)</f>
        <v>SASA/trSA</v>
      </c>
      <c r="AJ86" s="8" t="str">
        <f aca="false">IFERROR(__xludf.dummyfunction("IF(REGEXMATCH(AH86, ""var""), ""var"", IF(REGEXMATCH(AH86, ""SA""), IF(REGEXMATCH(AH86, ""SP""), ""var"", ""SA""), IF(REGEXMATCH(AH86, ""SP""), ""SP"", ""no data/obs"")))"),"SA")</f>
        <v>SA</v>
      </c>
      <c r="AK86" s="8" t="str">
        <f aca="false">CONCATENATE(T86,AA86,AH86)</f>
        <v>SA/trSASA</v>
      </c>
      <c r="AL86" s="8" t="str">
        <f aca="false">IFERROR(__xludf.dummyfunction("IF(REGEXMATCH(AJ86, ""var""), ""var"", IF(REGEXMATCH(AJ86, ""SA""), IF(REGEXMATCH(AJ86, ""SP""), ""var"", ""SA""), IF(REGEXMATCH(AJ86, ""SP""), ""SP"", ""no data/obs"")))"),"SA")</f>
        <v>SA</v>
      </c>
      <c r="AM86" s="8" t="str">
        <f aca="false">CONCATENATE(AJ86,AL86)</f>
        <v>SASA</v>
      </c>
      <c r="AN86" s="8" t="str">
        <f aca="false">IFERROR(__xludf.dummyfunction("IF(REGEXMATCH(AL86, ""var""), ""var"", IF(REGEXMATCH(AL86, ""SA""), IF(REGEXMATCH(AL86, ""SP""), ""var"", ""SA""), IF(REGEXMATCH(AL86, ""SP""), ""SP"", ""no data/obs"")))"),"SA")</f>
        <v>SA</v>
      </c>
      <c r="AO86" s="8" t="str">
        <f aca="false">CONCATENATE(J86,S86,AA86,AG86)</f>
        <v>SASA/trSASA</v>
      </c>
      <c r="AP86" s="8"/>
      <c r="AQ86" s="8" t="n">
        <v>4</v>
      </c>
      <c r="AR86" s="8"/>
      <c r="AS86" s="8"/>
      <c r="AT86" s="8"/>
    </row>
    <row r="87" customFormat="false" ht="110.6" hidden="false" customHeight="false" outlineLevel="0" collapsed="false">
      <c r="A87" s="1" t="n">
        <v>86</v>
      </c>
      <c r="B87" s="7" t="n">
        <v>81</v>
      </c>
      <c r="C87" s="7" t="n">
        <v>81</v>
      </c>
      <c r="D87" s="8" t="str">
        <f aca="false">VLOOKUP($C87,'Shughni original list'!$D$2:$M$600, 2, FALSE())</f>
        <v>shgKar1999</v>
      </c>
      <c r="E87" s="9" t="str">
        <f aca="false">VLOOKUP($C87,'Shughni original list'!$D$2:$M$600, 4, FALSE())</f>
        <v>farɣīčtow</v>
      </c>
      <c r="F87" s="9"/>
      <c r="G87" s="8" t="str">
        <f aca="false">VLOOKUP($C87,'Shughni original list'!$D$2:$M$600, 7, FALSE())</f>
        <v>чирикать без устали, петь (о птицах)</v>
      </c>
      <c r="H87" s="8"/>
      <c r="I87" s="8"/>
      <c r="J87" s="8" t="str">
        <f aca="false">VLOOKUP($C87,'Shughni original list'!$D$2:$M$600, 8, FALSE())</f>
        <v>SA</v>
      </c>
      <c r="K87" s="8"/>
      <c r="L87" s="8" t="str">
        <f aca="false">VLOOKUP($C87,'Siponj Bartangi original list'!$B$2:$S$600, 2, FALSE())</f>
        <v>shgKar1999</v>
      </c>
      <c r="M87" s="8" t="str">
        <f aca="false">VLOOKUP($C87,'Siponj Bartangi original list'!$B$2:$S$600, 3, FALSE())</f>
        <v>farɣīčtow</v>
      </c>
      <c r="N87" s="8" t="str">
        <f aca="false">VLOOKUP($C87,'Siponj Bartangi original list'!$B$2:$S$600, 6, FALSE())</f>
        <v>to chirp tirelessly, to sing (about birds)</v>
      </c>
      <c r="O87" s="8" t="str">
        <f aca="false">VLOOKUP($C87,'Siponj Bartangi original list'!$B$2:$S$600, 4, FALSE())</f>
        <v>Marhabo, Sarkori</v>
      </c>
      <c r="P87" s="9" t="str">
        <f aca="false">VLOOKUP($C87,'Siponj Bartangi original list'!$B$2:$S$600, 5, FALSE())</f>
        <v>no (alive) cognate</v>
      </c>
      <c r="Q87" s="8" t="str">
        <f aca="false">VLOOKUP($C87,'Siponj Bartangi original list'!$B$2:$S$600, 8, FALSE())</f>
        <v>-</v>
      </c>
      <c r="R87" s="8" t="str">
        <f aca="false">VLOOKUP($C87,'Siponj Bartangi original list'!$B$2:$S$600, 10, FALSE())</f>
        <v>-</v>
      </c>
      <c r="S87" s="8" t="str">
        <f aca="false">VLOOKUP($C87,'Siponj Bartangi original list'!$B$2:$S$600, 13, FALSE())</f>
        <v>no (alive) cognate</v>
      </c>
      <c r="T87" s="8" t="str">
        <f aca="false">VLOOKUP($C87,'Siponj Bartangi original list'!$B$2:$S$600, 14, FALSE())</f>
        <v>no (alive) cognate</v>
      </c>
      <c r="U87" s="8" t="n">
        <f aca="false">VLOOKUP($C87,'Siponj Bartangi original list'!$B$2:$S$600, 15, FALSE())</f>
        <v>0</v>
      </c>
      <c r="V87" s="8" t="str">
        <f aca="false">VLOOKUP($C87,'Basid Bartangi original list'!$B$2:$O$600, 2, FALSE())</f>
        <v>shgKar1999</v>
      </c>
      <c r="W87" s="8" t="str">
        <f aca="false">VLOOKUP($C87,'Basid Bartangi original list'!$B$2:$O$600, 4, FALSE())</f>
        <v>Anoyatsho, Fayzmamad</v>
      </c>
      <c r="X87" s="8" t="str">
        <f aca="false">VLOOKUP($C87,'Basid Bartangi original list'!$B$2:$O$600, 5, FALSE())</f>
        <v>no (alive) cognate</v>
      </c>
      <c r="Y87" s="8" t="str">
        <f aca="false">VLOOKUP($C87,'Basid Bartangi original list'!$B$2:$O$600, 6, FALSE())</f>
        <v>чирикать без устали, петь (о птицах)</v>
      </c>
      <c r="Z87" s="8"/>
      <c r="AA87" s="8" t="str">
        <f aca="false">VLOOKUP($C87,'Basid Bartangi original list'!$B$2:$O$600, 9, FALSE())</f>
        <v>no (alive) cognate</v>
      </c>
      <c r="AB87" s="8" t="str">
        <f aca="false">VLOOKUP($C87,'Rushani original list'!$C$2:$M$596, 2, FALSE())</f>
        <v>shgKar1999</v>
      </c>
      <c r="AC87" s="8" t="str">
        <f aca="false">VLOOKUP($C87,'Rushani original list'!$C$2:$M$596, 5, FALSE())</f>
        <v>Rukniya, Guldasta, Mehrangez, Okimsho, Sarafruz</v>
      </c>
      <c r="AD87" s="8" t="str">
        <f aca="false">VLOOKUP($C87,'Rushani original list'!$C$2:$M$596, 6, FALSE())</f>
        <v>no (alive) cognate</v>
      </c>
      <c r="AE87" s="8" t="str">
        <f aca="false">VLOOKUP($C87,'Rushani original list'!$C$2:$M$596, 7, FALSE())</f>
        <v>чирикать без устали, петь (о птицах)</v>
      </c>
      <c r="AF87" s="8"/>
      <c r="AG87" s="8" t="str">
        <f aca="false">VLOOKUP($C87,'Rushani original list'!$C$2:$M$596, 9, FALSE())</f>
        <v>no (alive) cognate</v>
      </c>
      <c r="AH87" s="8" t="str">
        <f aca="false">VLOOKUP($C87,'Rushani original list'!$C$2:$M$596, 10, FALSE())</f>
        <v>no (alive) cognate</v>
      </c>
      <c r="AI87" s="8" t="str">
        <f aca="false">CONCATENATE(J87,S87,AG87)</f>
        <v>SAno (alive) cognateno (alive) cognate</v>
      </c>
      <c r="AJ87" s="8" t="str">
        <f aca="false">IFERROR(__xludf.dummyfunction("IF(REGEXMATCH(AH87, ""var""), ""var"", IF(REGEXMATCH(AH87, ""SA""), IF(REGEXMATCH(AH87, ""SP""), ""var"", ""SA""), IF(REGEXMATCH(AH87, ""SP""), ""SP"", ""no data/obs"")))"),"SA")</f>
        <v>SA</v>
      </c>
      <c r="AK87" s="8" t="str">
        <f aca="false">CONCATENATE(T87,AA87,AH87)</f>
        <v>no (alive) cognateno (alive) cognateno (alive) cognate</v>
      </c>
      <c r="AL87" s="8" t="str">
        <f aca="false">IFERROR(__xludf.dummyfunction("IF(REGEXMATCH(AJ87, ""var""), ""var"", IF(REGEXMATCH(AJ87, ""SA""), IF(REGEXMATCH(AJ87, ""SP""), ""var"", ""SA""), IF(REGEXMATCH(AJ87, ""SP""), ""SP"", ""no data/obs"")))"),"no data/obs")</f>
        <v>no data/obs</v>
      </c>
      <c r="AM87" s="8" t="str">
        <f aca="false">CONCATENATE(AJ87,AL87)</f>
        <v>SAno data/obs</v>
      </c>
      <c r="AN87" s="8" t="str">
        <f aca="false">IFERROR(__xludf.dummyfunction("IF(REGEXMATCH(AL87, ""var""), ""var"", IF(REGEXMATCH(AL87, ""SA""), IF(REGEXMATCH(AL87, ""SP""), ""var"", ""SA""), IF(REGEXMATCH(AL87, ""SP""), ""SP"", ""no data/obs"")))"),"SA")</f>
        <v>SA</v>
      </c>
      <c r="AO87" s="8" t="str">
        <f aca="false">CONCATENATE(J87,S87,AA87,AG87)</f>
        <v>SAno (alive) cognateno (alive) cognateno (alive) cognate</v>
      </c>
      <c r="AP87" s="8" t="s">
        <v>42</v>
      </c>
      <c r="AQ87" s="8" t="n">
        <v>1</v>
      </c>
      <c r="AR87" s="8"/>
      <c r="AS87" s="8"/>
      <c r="AT87" s="8"/>
    </row>
    <row r="88" customFormat="false" ht="110.6" hidden="false" customHeight="false" outlineLevel="0" collapsed="false">
      <c r="A88" s="1" t="n">
        <v>87</v>
      </c>
      <c r="B88" s="7" t="n">
        <v>82</v>
      </c>
      <c r="C88" s="7" t="n">
        <v>82</v>
      </c>
      <c r="D88" s="8" t="str">
        <f aca="false">VLOOKUP($C88,'Shughni original list'!$D$2:$M$600, 2, FALSE())</f>
        <v>shgKar1999</v>
      </c>
      <c r="E88" s="9" t="str">
        <f aca="false">VLOOKUP($C88,'Shughni original list'!$D$2:$M$600, 4, FALSE())</f>
        <v>farxtow</v>
      </c>
      <c r="F88" s="9"/>
      <c r="G88" s="8" t="str">
        <f aca="false">VLOOKUP($C88,'Shughni original list'!$D$2:$M$600, 7, FALSE())</f>
        <v>фыркать, хрипеть, храпеть (о животных, о человеке, пренебр.)</v>
      </c>
      <c r="H88" s="8"/>
      <c r="I88" s="8"/>
      <c r="J88" s="8" t="str">
        <f aca="false">VLOOKUP($C88,'Shughni original list'!$D$2:$M$600, 8, FALSE())</f>
        <v>SA</v>
      </c>
      <c r="K88" s="8"/>
      <c r="L88" s="8" t="str">
        <f aca="false">VLOOKUP($C88,'Siponj Bartangi original list'!$B$2:$S$600, 2, FALSE())</f>
        <v>shgKar1999</v>
      </c>
      <c r="M88" s="8" t="str">
        <f aca="false">VLOOKUP($C88,'Siponj Bartangi original list'!$B$2:$S$600, 3, FALSE())</f>
        <v>farxtow</v>
      </c>
      <c r="N88" s="8" t="str">
        <f aca="false">VLOOKUP($C88,'Siponj Bartangi original list'!$B$2:$S$600, 6, FALSE())</f>
        <v>to snort, to grunt, to snore (about animals, people, pejorative)</v>
      </c>
      <c r="O88" s="8" t="str">
        <f aca="false">VLOOKUP($C88,'Siponj Bartangi original list'!$B$2:$S$600, 4, FALSE())</f>
        <v>Marhabo, Sarkori</v>
      </c>
      <c r="P88" s="9" t="str">
        <f aca="false">VLOOKUP($C88,'Siponj Bartangi original list'!$B$2:$S$600, 5, FALSE())</f>
        <v>no (alive) cognate</v>
      </c>
      <c r="Q88" s="8" t="str">
        <f aca="false">VLOOKUP($C88,'Siponj Bartangi original list'!$B$2:$S$600, 8, FALSE())</f>
        <v>-</v>
      </c>
      <c r="R88" s="8" t="str">
        <f aca="false">VLOOKUP($C88,'Siponj Bartangi original list'!$B$2:$S$600, 10, FALSE())</f>
        <v>-</v>
      </c>
      <c r="S88" s="8" t="str">
        <f aca="false">VLOOKUP($C88,'Siponj Bartangi original list'!$B$2:$S$600, 13, FALSE())</f>
        <v>no (alive) cognate</v>
      </c>
      <c r="T88" s="8" t="str">
        <f aca="false">VLOOKUP($C88,'Siponj Bartangi original list'!$B$2:$S$600, 14, FALSE())</f>
        <v>no (alive) cognate</v>
      </c>
      <c r="U88" s="8" t="n">
        <f aca="false">VLOOKUP($C88,'Siponj Bartangi original list'!$B$2:$S$600, 15, FALSE())</f>
        <v>0</v>
      </c>
      <c r="V88" s="8" t="str">
        <f aca="false">VLOOKUP($C88,'Basid Bartangi original list'!$B$2:$O$600, 2, FALSE())</f>
        <v>shgKar1999</v>
      </c>
      <c r="W88" s="8" t="str">
        <f aca="false">VLOOKUP($C88,'Basid Bartangi original list'!$B$2:$O$600, 4, FALSE())</f>
        <v>Anoyatsho, Fayzmamad</v>
      </c>
      <c r="X88" s="8" t="str">
        <f aca="false">VLOOKUP($C88,'Basid Bartangi original list'!$B$2:$O$600, 5, FALSE())</f>
        <v>no (alive) cognate</v>
      </c>
      <c r="Y88" s="8" t="str">
        <f aca="false">VLOOKUP($C88,'Basid Bartangi original list'!$B$2:$O$600, 6, FALSE())</f>
        <v>фыркать, хрипеть, храпеть (о животных, о человеке, пренебр.)</v>
      </c>
      <c r="Z88" s="8"/>
      <c r="AA88" s="8" t="str">
        <f aca="false">VLOOKUP($C88,'Basid Bartangi original list'!$B$2:$O$600, 9, FALSE())</f>
        <v>no (alive) cognate</v>
      </c>
      <c r="AB88" s="8" t="str">
        <f aca="false">VLOOKUP($C88,'Rushani original list'!$C$2:$M$596, 2, FALSE())</f>
        <v>shgKar1999</v>
      </c>
      <c r="AC88" s="8" t="str">
        <f aca="false">VLOOKUP($C88,'Rushani original list'!$C$2:$M$596, 5, FALSE())</f>
        <v>Rukniya, Guldasta, Mehrangez, Okimsho, Sarafruz</v>
      </c>
      <c r="AD88" s="8" t="str">
        <f aca="false">VLOOKUP($C88,'Rushani original list'!$C$2:$M$596, 6, FALSE())</f>
        <v>no (alive) cognate</v>
      </c>
      <c r="AE88" s="8" t="str">
        <f aca="false">VLOOKUP($C88,'Rushani original list'!$C$2:$M$596, 7, FALSE())</f>
        <v>фыркать, хрипеть, храпеть (о животных, о человеке, пренебр.)</v>
      </c>
      <c r="AF88" s="8"/>
      <c r="AG88" s="8" t="str">
        <f aca="false">VLOOKUP($C88,'Rushani original list'!$C$2:$M$596, 9, FALSE())</f>
        <v>no (alive) cognate</v>
      </c>
      <c r="AH88" s="8" t="str">
        <f aca="false">VLOOKUP($C88,'Rushani original list'!$C$2:$M$596, 10, FALSE())</f>
        <v>no (alive) cognate</v>
      </c>
      <c r="AI88" s="8" t="str">
        <f aca="false">CONCATENATE(J88,S88,AG88)</f>
        <v>SAno (alive) cognateno (alive) cognate</v>
      </c>
      <c r="AJ88" s="8" t="str">
        <f aca="false">IFERROR(__xludf.dummyfunction("IF(REGEXMATCH(AH88, ""var""), ""var"", IF(REGEXMATCH(AH88, ""SA""), IF(REGEXMATCH(AH88, ""SP""), ""var"", ""SA""), IF(REGEXMATCH(AH88, ""SP""), ""SP"", ""no data/obs"")))"),"SA")</f>
        <v>SA</v>
      </c>
      <c r="AK88" s="8" t="str">
        <f aca="false">CONCATENATE(T88,AA88,AH88)</f>
        <v>no (alive) cognateno (alive) cognateno (alive) cognate</v>
      </c>
      <c r="AL88" s="8" t="str">
        <f aca="false">IFERROR(__xludf.dummyfunction("IF(REGEXMATCH(AJ88, ""var""), ""var"", IF(REGEXMATCH(AJ88, ""SA""), IF(REGEXMATCH(AJ88, ""SP""), ""var"", ""SA""), IF(REGEXMATCH(AJ88, ""SP""), ""SP"", ""no data/obs"")))"),"no data/obs")</f>
        <v>no data/obs</v>
      </c>
      <c r="AM88" s="8" t="str">
        <f aca="false">CONCATENATE(AJ88,AL88)</f>
        <v>SAno data/obs</v>
      </c>
      <c r="AN88" s="8" t="str">
        <f aca="false">IFERROR(__xludf.dummyfunction("IF(REGEXMATCH(AL88, ""var""), ""var"", IF(REGEXMATCH(AL88, ""SA""), IF(REGEXMATCH(AL88, ""SP""), ""var"", ""SA""), IF(REGEXMATCH(AL88, ""SP""), ""SP"", ""no data/obs"")))"),"SA")</f>
        <v>SA</v>
      </c>
      <c r="AO88" s="8" t="str">
        <f aca="false">CONCATENATE(J88,S88,AA88,AG88)</f>
        <v>SAno (alive) cognateno (alive) cognateno (alive) cognate</v>
      </c>
      <c r="AP88" s="8" t="s">
        <v>42</v>
      </c>
      <c r="AQ88" s="8" t="n">
        <v>1</v>
      </c>
      <c r="AR88" s="8"/>
      <c r="AS88" s="8"/>
      <c r="AT88" s="8"/>
    </row>
    <row r="89" customFormat="false" ht="110.6" hidden="false" customHeight="false" outlineLevel="0" collapsed="false">
      <c r="A89" s="1" t="n">
        <v>88</v>
      </c>
      <c r="B89" s="7" t="n">
        <v>83</v>
      </c>
      <c r="C89" s="7" t="n">
        <v>83</v>
      </c>
      <c r="D89" s="8" t="str">
        <f aca="false">VLOOKUP($C89,'Shughni original list'!$D$2:$M$600, 2, FALSE())</f>
        <v>shgKar1999</v>
      </c>
      <c r="E89" s="9" t="str">
        <f aca="false">VLOOKUP($C89,'Shughni original list'!$D$2:$M$600, 4, FALSE())</f>
        <v>farδixtow</v>
      </c>
      <c r="F89" s="9"/>
      <c r="G89" s="8" t="str">
        <f aca="false">VLOOKUP($C89,'Shughni original list'!$D$2:$M$600, 7, FALSE())</f>
        <v>валиться, сваливаться, отваливаться; обрушиваться; </v>
      </c>
      <c r="H89" s="8"/>
      <c r="I89" s="8"/>
      <c r="J89" s="8" t="str">
        <f aca="false">VLOOKUP($C89,'Shughni original list'!$D$2:$M$600, 8, FALSE())</f>
        <v>obs</v>
      </c>
      <c r="K89" s="8"/>
      <c r="L89" s="8" t="str">
        <f aca="false">VLOOKUP($C89,'Siponj Bartangi original list'!$B$2:$S$600, 2, FALSE())</f>
        <v>shgKar1999</v>
      </c>
      <c r="M89" s="8" t="str">
        <f aca="false">VLOOKUP($C89,'Siponj Bartangi original list'!$B$2:$S$600, 3, FALSE())</f>
        <v>farδixtow</v>
      </c>
      <c r="N89" s="8" t="str">
        <f aca="false">VLOOKUP($C89,'Siponj Bartangi original list'!$B$2:$S$600, 6, FALSE())</f>
        <v>to collapse, to fall down, to fall off</v>
      </c>
      <c r="O89" s="8" t="str">
        <f aca="false">VLOOKUP($C89,'Siponj Bartangi original list'!$B$2:$S$600, 4, FALSE())</f>
        <v>Marhabo, Sarkori</v>
      </c>
      <c r="P89" s="9" t="str">
        <f aca="false">VLOOKUP($C89,'Siponj Bartangi original list'!$B$2:$S$600, 5, FALSE())</f>
        <v>no (alive) cognate</v>
      </c>
      <c r="Q89" s="8" t="str">
        <f aca="false">VLOOKUP($C89,'Siponj Bartangi original list'!$B$2:$S$600, 8, FALSE())</f>
        <v>-</v>
      </c>
      <c r="R89" s="8" t="str">
        <f aca="false">VLOOKUP($C89,'Siponj Bartangi original list'!$B$2:$S$600, 10, FALSE())</f>
        <v>-</v>
      </c>
      <c r="S89" s="8" t="str">
        <f aca="false">VLOOKUP($C89,'Siponj Bartangi original list'!$B$2:$S$600, 13, FALSE())</f>
        <v>no (alive) cognate</v>
      </c>
      <c r="T89" s="8" t="str">
        <f aca="false">VLOOKUP($C89,'Siponj Bartangi original list'!$B$2:$S$600, 14, FALSE())</f>
        <v>no (alive) cognate</v>
      </c>
      <c r="U89" s="8" t="n">
        <f aca="false">VLOOKUP($C89,'Siponj Bartangi original list'!$B$2:$S$600, 15, FALSE())</f>
        <v>0</v>
      </c>
      <c r="V89" s="8" t="str">
        <f aca="false">VLOOKUP($C89,'Basid Bartangi original list'!$B$2:$O$600, 2, FALSE())</f>
        <v>shgKar1999</v>
      </c>
      <c r="W89" s="8" t="str">
        <f aca="false">VLOOKUP($C89,'Basid Bartangi original list'!$B$2:$O$600, 4, FALSE())</f>
        <v>Anoyatsho, Fayzmamad</v>
      </c>
      <c r="X89" s="8" t="str">
        <f aca="false">VLOOKUP($C89,'Basid Bartangi original list'!$B$2:$O$600, 5, FALSE())</f>
        <v>no (alive) cognate</v>
      </c>
      <c r="Y89" s="8" t="str">
        <f aca="false">VLOOKUP($C89,'Basid Bartangi original list'!$B$2:$O$600, 6, FALSE())</f>
        <v>валиться, сваливаться, отваливаться; обрушиваться; </v>
      </c>
      <c r="Z89" s="8"/>
      <c r="AA89" s="8" t="str">
        <f aca="false">VLOOKUP($C89,'Basid Bartangi original list'!$B$2:$O$600, 9, FALSE())</f>
        <v>no (alive) cognate</v>
      </c>
      <c r="AB89" s="8" t="str">
        <f aca="false">VLOOKUP($C89,'Rushani original list'!$C$2:$M$596, 2, FALSE())</f>
        <v>shgKar1999</v>
      </c>
      <c r="AC89" s="8" t="str">
        <f aca="false">VLOOKUP($C89,'Rushani original list'!$C$2:$M$596, 5, FALSE())</f>
        <v>Rukniya, Guldasta, Mehrangez, Okimsho, Sarafruz</v>
      </c>
      <c r="AD89" s="8" t="str">
        <f aca="false">VLOOKUP($C89,'Rushani original list'!$C$2:$M$596, 6, FALSE())</f>
        <v>no (alive) cognate</v>
      </c>
      <c r="AE89" s="8" t="str">
        <f aca="false">VLOOKUP($C89,'Rushani original list'!$C$2:$M$596, 7, FALSE())</f>
        <v>валиться, сваливаться, отваливаться; обрушиваться;</v>
      </c>
      <c r="AF89" s="8"/>
      <c r="AG89" s="8" t="str">
        <f aca="false">VLOOKUP($C89,'Rushani original list'!$C$2:$M$596, 9, FALSE())</f>
        <v>no (alive) cognate</v>
      </c>
      <c r="AH89" s="8" t="str">
        <f aca="false">VLOOKUP($C89,'Rushani original list'!$C$2:$M$596, 10, FALSE())</f>
        <v>no (alive) cognate</v>
      </c>
      <c r="AI89" s="8" t="str">
        <f aca="false">CONCATENATE(J89,S89,AG89)</f>
        <v>obsno (alive) cognateno (alive) cognate</v>
      </c>
      <c r="AJ89" s="8" t="str">
        <f aca="false">IFERROR(__xludf.dummyfunction("IF(REGEXMATCH(AH89, ""var""), ""var"", IF(REGEXMATCH(AH89, ""SA""), IF(REGEXMATCH(AH89, ""SP""), ""var"", ""SA""), IF(REGEXMATCH(AH89, ""SP""), ""SP"", ""no data/obs"")))"),"no data/obs")</f>
        <v>no data/obs</v>
      </c>
      <c r="AK89" s="8" t="str">
        <f aca="false">CONCATENATE(T89,AA89,AH89)</f>
        <v>no (alive) cognateno (alive) cognateno (alive) cognate</v>
      </c>
      <c r="AL89" s="8" t="str">
        <f aca="false">IFERROR(__xludf.dummyfunction("IF(REGEXMATCH(AJ89, ""var""), ""var"", IF(REGEXMATCH(AJ89, ""SA""), IF(REGEXMATCH(AJ89, ""SP""), ""var"", ""SA""), IF(REGEXMATCH(AJ89, ""SP""), ""SP"", ""no data/obs"")))"),"no data/obs")</f>
        <v>no data/obs</v>
      </c>
      <c r="AM89" s="8" t="str">
        <f aca="false">CONCATENATE(AJ89,AL89)</f>
        <v>no data/obsno data/obs</v>
      </c>
      <c r="AN89" s="8" t="str">
        <f aca="false">IFERROR(__xludf.dummyfunction("IF(REGEXMATCH(AL89, ""var""), ""var"", IF(REGEXMATCH(AL89, ""SA""), IF(REGEXMATCH(AL89, ""SP""), ""var"", ""SA""), IF(REGEXMATCH(AL89, ""SP""), ""SP"", ""no data/obs"")))"),"no data/obs")</f>
        <v>no data/obs</v>
      </c>
      <c r="AO89" s="8" t="str">
        <f aca="false">CONCATENATE(J89,S89,AA89,AG89)</f>
        <v>obsno (alive) cognateno (alive) cognateno (alive) cognate</v>
      </c>
      <c r="AP89" s="8"/>
      <c r="AQ89" s="8" t="n">
        <v>0</v>
      </c>
      <c r="AR89" s="8"/>
      <c r="AS89" s="8"/>
      <c r="AT89" s="8"/>
    </row>
    <row r="90" customFormat="false" ht="110.6" hidden="false" customHeight="false" outlineLevel="0" collapsed="false">
      <c r="A90" s="1" t="n">
        <v>89</v>
      </c>
      <c r="B90" s="7" t="n">
        <v>84</v>
      </c>
      <c r="C90" s="7" t="n">
        <v>84</v>
      </c>
      <c r="D90" s="8" t="str">
        <f aca="false">VLOOKUP($C90,'Shughni original list'!$D$2:$M$600, 2, FALSE())</f>
        <v>shgKar1999</v>
      </c>
      <c r="E90" s="9" t="str">
        <f aca="false">VLOOKUP($C90,'Shughni original list'!$D$2:$M$600, 4, FALSE())</f>
        <v>fattow, fatow</v>
      </c>
      <c r="F90" s="9"/>
      <c r="G90" s="8" t="str">
        <f aca="false">VLOOKUP($C90,'Shughni original list'!$D$2:$M$600, 7, FALSE())</f>
        <v>бормотать; болтать</v>
      </c>
      <c r="H90" s="8"/>
      <c r="I90" s="8"/>
      <c r="J90" s="8" t="str">
        <f aca="false">VLOOKUP($C90,'Shughni original list'!$D$2:$M$600, 8, FALSE())</f>
        <v>obs</v>
      </c>
      <c r="K90" s="8"/>
      <c r="L90" s="8" t="str">
        <f aca="false">VLOOKUP($C90,'Siponj Bartangi original list'!$B$2:$S$600, 2, FALSE())</f>
        <v>shgKar1999</v>
      </c>
      <c r="M90" s="8" t="str">
        <f aca="false">VLOOKUP($C90,'Siponj Bartangi original list'!$B$2:$S$600, 3, FALSE())</f>
        <v>fattow, fatow</v>
      </c>
      <c r="N90" s="8" t="str">
        <f aca="false">VLOOKUP($C90,'Siponj Bartangi original list'!$B$2:$S$600, 6, FALSE())</f>
        <v>to mumble; to chatter</v>
      </c>
      <c r="O90" s="8" t="str">
        <f aca="false">VLOOKUP($C90,'Siponj Bartangi original list'!$B$2:$S$600, 4, FALSE())</f>
        <v>Marhabo, Sarkori</v>
      </c>
      <c r="P90" s="9" t="str">
        <f aca="false">VLOOKUP($C90,'Siponj Bartangi original list'!$B$2:$S$600, 5, FALSE())</f>
        <v>no (alive) cognate</v>
      </c>
      <c r="Q90" s="8" t="str">
        <f aca="false">VLOOKUP($C90,'Siponj Bartangi original list'!$B$2:$S$600, 8, FALSE())</f>
        <v>-</v>
      </c>
      <c r="R90" s="8" t="str">
        <f aca="false">VLOOKUP($C90,'Siponj Bartangi original list'!$B$2:$S$600, 10, FALSE())</f>
        <v>-</v>
      </c>
      <c r="S90" s="8" t="str">
        <f aca="false">VLOOKUP($C90,'Siponj Bartangi original list'!$B$2:$S$600, 13, FALSE())</f>
        <v>no (alive) cognate</v>
      </c>
      <c r="T90" s="8" t="str">
        <f aca="false">VLOOKUP($C90,'Siponj Bartangi original list'!$B$2:$S$600, 14, FALSE())</f>
        <v>no (alive) cognate</v>
      </c>
      <c r="U90" s="8" t="n">
        <f aca="false">VLOOKUP($C90,'Siponj Bartangi original list'!$B$2:$S$600, 15, FALSE())</f>
        <v>0</v>
      </c>
      <c r="V90" s="8" t="str">
        <f aca="false">VLOOKUP($C90,'Basid Bartangi original list'!$B$2:$O$600, 2, FALSE())</f>
        <v>shgKar1999</v>
      </c>
      <c r="W90" s="8" t="str">
        <f aca="false">VLOOKUP($C90,'Basid Bartangi original list'!$B$2:$O$600, 4, FALSE())</f>
        <v>Anoyatsho, Fayzmamad</v>
      </c>
      <c r="X90" s="8" t="str">
        <f aca="false">VLOOKUP($C90,'Basid Bartangi original list'!$B$2:$O$600, 5, FALSE())</f>
        <v>no (alive) cognate</v>
      </c>
      <c r="Y90" s="8" t="str">
        <f aca="false">VLOOKUP($C90,'Basid Bartangi original list'!$B$2:$O$600, 6, FALSE())</f>
        <v>бормотать; болтать</v>
      </c>
      <c r="Z90" s="8"/>
      <c r="AA90" s="8" t="str">
        <f aca="false">VLOOKUP($C90,'Basid Bartangi original list'!$B$2:$O$600, 9, FALSE())</f>
        <v>no (alive) cognate</v>
      </c>
      <c r="AB90" s="8" t="str">
        <f aca="false">VLOOKUP($C90,'Rushani original list'!$C$2:$M$596, 2, FALSE())</f>
        <v>shgKar1999</v>
      </c>
      <c r="AC90" s="8" t="str">
        <f aca="false">VLOOKUP($C90,'Rushani original list'!$C$2:$M$596, 5, FALSE())</f>
        <v>Rukniya, Guldasta, Mehrangez, Okimsho, Sarafruz</v>
      </c>
      <c r="AD90" s="8" t="str">
        <f aca="false">VLOOKUP($C90,'Rushani original list'!$C$2:$M$596, 6, FALSE())</f>
        <v>no (alive) cognate</v>
      </c>
      <c r="AE90" s="8" t="str">
        <f aca="false">VLOOKUP($C90,'Rushani original list'!$C$2:$M$596, 7, FALSE())</f>
        <v>бормотать; болтать</v>
      </c>
      <c r="AF90" s="8"/>
      <c r="AG90" s="8" t="str">
        <f aca="false">VLOOKUP($C90,'Rushani original list'!$C$2:$M$596, 9, FALSE())</f>
        <v>no (alive) cognate</v>
      </c>
      <c r="AH90" s="8" t="str">
        <f aca="false">VLOOKUP($C90,'Rushani original list'!$C$2:$M$596, 10, FALSE())</f>
        <v>no (alive) cognate</v>
      </c>
      <c r="AI90" s="8" t="str">
        <f aca="false">CONCATENATE(J90,S90,AG90)</f>
        <v>obsno (alive) cognateno (alive) cognate</v>
      </c>
      <c r="AJ90" s="8" t="str">
        <f aca="false">IFERROR(__xludf.dummyfunction("IF(REGEXMATCH(AH90, ""var""), ""var"", IF(REGEXMATCH(AH90, ""SA""), IF(REGEXMATCH(AH90, ""SP""), ""var"", ""SA""), IF(REGEXMATCH(AH90, ""SP""), ""SP"", ""no data/obs"")))"),"no data/obs")</f>
        <v>no data/obs</v>
      </c>
      <c r="AK90" s="8" t="str">
        <f aca="false">CONCATENATE(T90,AA90,AH90)</f>
        <v>no (alive) cognateno (alive) cognateno (alive) cognate</v>
      </c>
      <c r="AL90" s="8" t="str">
        <f aca="false">IFERROR(__xludf.dummyfunction("IF(REGEXMATCH(AJ90, ""var""), ""var"", IF(REGEXMATCH(AJ90, ""SA""), IF(REGEXMATCH(AJ90, ""SP""), ""var"", ""SA""), IF(REGEXMATCH(AJ90, ""SP""), ""SP"", ""no data/obs"")))"),"no data/obs")</f>
        <v>no data/obs</v>
      </c>
      <c r="AM90" s="8" t="str">
        <f aca="false">CONCATENATE(AJ90,AL90)</f>
        <v>no data/obsno data/obs</v>
      </c>
      <c r="AN90" s="8" t="str">
        <f aca="false">IFERROR(__xludf.dummyfunction("IF(REGEXMATCH(AL90, ""var""), ""var"", IF(REGEXMATCH(AL90, ""SA""), IF(REGEXMATCH(AL90, ""SP""), ""var"", ""SA""), IF(REGEXMATCH(AL90, ""SP""), ""SP"", ""no data/obs"")))"),"no data/obs")</f>
        <v>no data/obs</v>
      </c>
      <c r="AO90" s="8" t="str">
        <f aca="false">CONCATENATE(J90,S90,AA90,AG90)</f>
        <v>obsno (alive) cognateno (alive) cognateno (alive) cognate</v>
      </c>
      <c r="AP90" s="8"/>
      <c r="AQ90" s="8" t="n">
        <v>0</v>
      </c>
      <c r="AR90" s="8"/>
      <c r="AS90" s="8"/>
      <c r="AT90" s="8"/>
    </row>
    <row r="91" customFormat="false" ht="79.35" hidden="false" customHeight="false" outlineLevel="0" collapsed="false">
      <c r="A91" s="1" t="n">
        <v>90</v>
      </c>
      <c r="B91" s="7" t="n">
        <v>85</v>
      </c>
      <c r="C91" s="7" t="n">
        <v>85</v>
      </c>
      <c r="D91" s="10" t="str">
        <f aca="false">VLOOKUP($C91,'Shughni original list'!$D$2:$M$600, 2, FALSE())</f>
        <v>shgKar1999</v>
      </c>
      <c r="E91" s="11" t="str">
        <f aca="false">VLOOKUP($C91,'Shughni original list'!$D$2:$M$600, 4, FALSE())</f>
        <v>faθtow</v>
      </c>
      <c r="F91" s="9"/>
      <c r="G91" s="10" t="str">
        <f aca="false">VLOOKUP($C91,'Shughni original list'!$D$2:$M$600, 7, FALSE())</f>
        <v>ворчать; кричать</v>
      </c>
      <c r="H91" s="8"/>
      <c r="I91" s="8"/>
      <c r="J91" s="10" t="str">
        <f aca="false">VLOOKUP($C91,'Shughni original list'!$D$2:$M$600, 8, FALSE())</f>
        <v>obs</v>
      </c>
      <c r="K91" s="8"/>
      <c r="L91" s="10" t="str">
        <f aca="false">VLOOKUP($C91,'Siponj Bartangi original list'!$B$2:$S$600, 2, FALSE())</f>
        <v>shgKar1999</v>
      </c>
      <c r="M91" s="10" t="str">
        <f aca="false">VLOOKUP($C91,'Siponj Bartangi original list'!$B$2:$S$600, 3, FALSE())</f>
        <v>faθtow</v>
      </c>
      <c r="N91" s="10" t="str">
        <f aca="false">VLOOKUP($C91,'Siponj Bartangi original list'!$B$2:$S$600, 6, FALSE())</f>
        <v>to grumble; to shout</v>
      </c>
      <c r="O91" s="10" t="str">
        <f aca="false">VLOOKUP($C91,'Siponj Bartangi original list'!$B$2:$S$600, 4, FALSE())</f>
        <v>Marhabo</v>
      </c>
      <c r="P91" s="11" t="str">
        <f aca="false">VLOOKUP($C91,'Siponj Bartangi original list'!$B$2:$S$600, 5, FALSE())</f>
        <v>farθtōw</v>
      </c>
      <c r="Q91" s="10" t="str">
        <f aca="false">VLOOKUP($C91,'Siponj Bartangi original list'!$B$2:$S$600, 8, FALSE())</f>
        <v>to scold, to argue with someone</v>
      </c>
      <c r="R91" s="10" t="str">
        <f aca="false">VLOOKUP($C91,'Siponj Bartangi original list'!$B$2:$S$600, 10, FALSE())</f>
        <v>Yesterday, she was arguing with her mother.</v>
      </c>
      <c r="S91" s="10" t="str">
        <f aca="false">VLOOKUP($C91,'Siponj Bartangi original list'!$B$2:$S$600, 13, FALSE())</f>
        <v>SA</v>
      </c>
      <c r="T91" s="10" t="str">
        <f aca="false">VLOOKUP($C91,'Siponj Bartangi original list'!$B$2:$S$600, 14, FALSE())</f>
        <v>SA</v>
      </c>
      <c r="U91" s="10" t="str">
        <f aca="false">VLOOKUP($C91,'Siponj Bartangi original list'!$B$2:$S$600, 15, FALSE())</f>
        <v>anim S</v>
      </c>
      <c r="V91" s="10" t="str">
        <f aca="false">VLOOKUP($C91,'Basid Bartangi original list'!$B$2:$O$600, 2, FALSE())</f>
        <v>shgKar1999</v>
      </c>
      <c r="W91" s="10" t="str">
        <f aca="false">VLOOKUP($C91,'Basid Bartangi original list'!$B$2:$O$600, 4, FALSE())</f>
        <v>Anoyatsho, Fayzmamad</v>
      </c>
      <c r="X91" s="10" t="str">
        <f aca="false">VLOOKUP($C91,'Basid Bartangi original list'!$B$2:$O$600, 5, FALSE())</f>
        <v>no (alive) cognate</v>
      </c>
      <c r="Y91" s="10" t="str">
        <f aca="false">VLOOKUP($C91,'Basid Bartangi original list'!$B$2:$O$600, 6, FALSE())</f>
        <v>ворчать; кричать</v>
      </c>
      <c r="Z91" s="8"/>
      <c r="AA91" s="10" t="str">
        <f aca="false">VLOOKUP($C91,'Basid Bartangi original list'!$B$2:$O$600, 9, FALSE())</f>
        <v>no (alive) cognate</v>
      </c>
      <c r="AB91" s="10" t="str">
        <f aca="false">VLOOKUP($C91,'Rushani original list'!$C$2:$M$596, 2, FALSE())</f>
        <v>shgKar1999</v>
      </c>
      <c r="AC91" s="10" t="str">
        <f aca="false">VLOOKUP($C91,'Rushani original list'!$C$2:$M$596, 5, FALSE())</f>
        <v>Rukniya, Guldasta, Mehrangez</v>
      </c>
      <c r="AD91" s="10" t="str">
        <f aca="false">VLOOKUP($C91,'Rushani original list'!$C$2:$M$596, 6, FALSE())</f>
        <v>no (alive) cognate</v>
      </c>
      <c r="AE91" s="10" t="str">
        <f aca="false">VLOOKUP($C91,'Rushani original list'!$C$2:$M$596, 7, FALSE())</f>
        <v>ворчать; кричать</v>
      </c>
      <c r="AF91" s="8"/>
      <c r="AG91" s="10" t="str">
        <f aca="false">VLOOKUP($C91,'Rushani original list'!$C$2:$M$596, 9, FALSE())</f>
        <v>no (alive) cognate</v>
      </c>
      <c r="AH91" s="10" t="str">
        <f aca="false">VLOOKUP($C91,'Rushani original list'!$C$2:$M$596, 10, FALSE())</f>
        <v>no (alive) cognate</v>
      </c>
      <c r="AI91" s="10" t="str">
        <f aca="false">CONCATENATE(J91,S91,AG91)</f>
        <v>obsSAno (alive) cognate</v>
      </c>
      <c r="AJ91" s="8" t="str">
        <f aca="false">IFERROR(__xludf.dummyfunction("IF(REGEXMATCH(AH91, ""var""), ""var"", IF(REGEXMATCH(AH91, ""SA""), IF(REGEXMATCH(AH91, ""SP""), ""var"", ""SA""), IF(REGEXMATCH(AH91, ""SP""), ""SP"", ""no data/obs"")))"),"SA")</f>
        <v>SA</v>
      </c>
      <c r="AK91" s="10" t="str">
        <f aca="false">CONCATENATE(T91,AA91,AH91)</f>
        <v>SAno (alive) cognateno (alive) cognate</v>
      </c>
      <c r="AL91" s="8" t="str">
        <f aca="false">IFERROR(__xludf.dummyfunction("IF(REGEXMATCH(AJ91, ""var""), ""var"", IF(REGEXMATCH(AJ91, ""SA""), IF(REGEXMATCH(AJ91, ""SP""), ""var"", ""SA""), IF(REGEXMATCH(AJ91, ""SP""), ""SP"", ""no data/obs"")))"),"SA")</f>
        <v>SA</v>
      </c>
      <c r="AM91" s="8" t="str">
        <f aca="false">CONCATENATE(AJ91,AL91)</f>
        <v>SASA</v>
      </c>
      <c r="AN91" s="8" t="str">
        <f aca="false">IFERROR(__xludf.dummyfunction("IF(REGEXMATCH(AL91, ""var""), ""var"", IF(REGEXMATCH(AL91, ""SA""), IF(REGEXMATCH(AL91, ""SP""), ""var"", ""SA""), IF(REGEXMATCH(AL91, ""SP""), ""SP"", ""no data/obs"")))"),"SA")</f>
        <v>SA</v>
      </c>
      <c r="AO91" s="10" t="str">
        <f aca="false">CONCATENATE(J91,S91,AA91,AG91)</f>
        <v>obsSAno (alive) cognateno (alive) cognate</v>
      </c>
      <c r="AP91" s="8" t="s">
        <v>42</v>
      </c>
      <c r="AQ91" s="8" t="n">
        <v>1</v>
      </c>
      <c r="AR91" s="8"/>
      <c r="AS91" s="8"/>
      <c r="AT91" s="8"/>
    </row>
    <row r="92" customFormat="false" ht="48.1" hidden="false" customHeight="false" outlineLevel="0" collapsed="false">
      <c r="A92" s="1" t="n">
        <v>91</v>
      </c>
      <c r="B92" s="7" t="n">
        <v>86</v>
      </c>
      <c r="C92" s="7" t="n">
        <v>86</v>
      </c>
      <c r="D92" s="8" t="str">
        <f aca="false">VLOOKUP($C92,'Shughni original list'!$D$2:$M$600, 2, FALSE())</f>
        <v>shgKar1999</v>
      </c>
      <c r="E92" s="9" t="str">
        <f aca="false">VLOOKUP($C92,'Shughni original list'!$D$2:$M$600, 4, FALSE())</f>
        <v>fīčtow</v>
      </c>
      <c r="F92" s="9"/>
      <c r="G92" s="8" t="str">
        <f aca="false">VLOOKUP($C92,'Shughni original list'!$D$2:$M$600, 7, FALSE())</f>
        <v>whistle</v>
      </c>
      <c r="H92" s="8"/>
      <c r="I92" s="8"/>
      <c r="J92" s="8" t="str">
        <f aca="false">VLOOKUP($C92,'Shughni original list'!$D$2:$M$600, 8, FALSE())</f>
        <v>SA</v>
      </c>
      <c r="K92" s="8"/>
      <c r="L92" s="8" t="str">
        <f aca="false">VLOOKUP($C92,'Siponj Bartangi original list'!$B$2:$S$600, 2, FALSE())</f>
        <v>shgKar1999</v>
      </c>
      <c r="M92" s="8" t="str">
        <f aca="false">VLOOKUP($C92,'Siponj Bartangi original list'!$B$2:$S$600, 3, FALSE())</f>
        <v>fīčtow</v>
      </c>
      <c r="N92" s="8" t="str">
        <f aca="false">VLOOKUP($C92,'Siponj Bartangi original list'!$B$2:$S$600, 6, FALSE())</f>
        <v>to whistle</v>
      </c>
      <c r="O92" s="8" t="str">
        <f aca="false">VLOOKUP($C92,'Siponj Bartangi original list'!$B$2:$S$600, 4, FALSE())</f>
        <v>Marhabo, Sarkori</v>
      </c>
      <c r="P92" s="9" t="str">
        <f aca="false">VLOOKUP($C92,'Siponj Bartangi original list'!$B$2:$S$600, 5, FALSE())</f>
        <v>fīwštōw</v>
      </c>
      <c r="Q92" s="8" t="str">
        <f aca="false">VLOOKUP($C92,'Siponj Bartangi original list'!$B$2:$S$600, 8, FALSE())</f>
        <v>to whistle; to snuffle</v>
      </c>
      <c r="R92" s="8" t="str">
        <f aca="false">VLOOKUP($C92,'Siponj Bartangi original list'!$B$2:$S$600, 10, FALSE())</f>
        <v>He was snuffling in his sleep yesterday.</v>
      </c>
      <c r="S92" s="8" t="str">
        <f aca="false">VLOOKUP($C92,'Siponj Bartangi original list'!$B$2:$S$600, 13, FALSE())</f>
        <v>SA</v>
      </c>
      <c r="T92" s="8" t="str">
        <f aca="false">VLOOKUP($C92,'Siponj Bartangi original list'!$B$2:$S$600, 14, FALSE())</f>
        <v>SA</v>
      </c>
      <c r="U92" s="8" t="str">
        <f aca="false">VLOOKUP($C92,'Siponj Bartangi original list'!$B$2:$S$600, 15, FALSE())</f>
        <v>anim S</v>
      </c>
      <c r="V92" s="8" t="str">
        <f aca="false">VLOOKUP($C92,'Basid Bartangi original list'!$B$2:$O$600, 2, FALSE())</f>
        <v>shgKar1999</v>
      </c>
      <c r="W92" s="8" t="str">
        <f aca="false">VLOOKUP($C92,'Basid Bartangi original list'!$B$2:$O$600, 4, FALSE())</f>
        <v>Anoyatsho</v>
      </c>
      <c r="X92" s="8" t="str">
        <f aca="false">VLOOKUP($C92,'Basid Bartangi original list'!$B$2:$O$600, 5, FALSE())</f>
        <v>fiwštōw</v>
      </c>
      <c r="Y92" s="8" t="str">
        <f aca="false">VLOOKUP($C92,'Basid Bartangi original list'!$B$2:$O$600, 6, FALSE())</f>
        <v>whistle</v>
      </c>
      <c r="Z92" s="8"/>
      <c r="AA92" s="8" t="str">
        <f aca="false">VLOOKUP($C92,'Basid Bartangi original list'!$B$2:$O$600, 9, FALSE())</f>
        <v>SA</v>
      </c>
      <c r="AB92" s="8" t="str">
        <f aca="false">VLOOKUP($C92,'Rushani original list'!$C$2:$M$596, 2, FALSE())</f>
        <v>shgKar1999</v>
      </c>
      <c r="AC92" s="8" t="str">
        <f aca="false">VLOOKUP($C92,'Rushani original list'!$C$2:$M$596, 5, FALSE())</f>
        <v>Rukniya, Guldasta, Mehrangez</v>
      </c>
      <c r="AD92" s="8" t="str">
        <f aca="false">VLOOKUP($C92,'Rushani original list'!$C$2:$M$596, 6, FALSE())</f>
        <v>fīstōw</v>
      </c>
      <c r="AE92" s="8" t="str">
        <f aca="false">VLOOKUP($C92,'Rushani original list'!$C$2:$M$596, 7, FALSE())</f>
        <v>whistle</v>
      </c>
      <c r="AF92" s="8"/>
      <c r="AG92" s="8" t="str">
        <f aca="false">VLOOKUP($C92,'Rushani original list'!$C$2:$M$596, 9, FALSE())</f>
        <v>SA</v>
      </c>
      <c r="AH92" s="8" t="str">
        <f aca="false">VLOOKUP($C92,'Rushani original list'!$C$2:$M$596, 10, FALSE())</f>
        <v>SA</v>
      </c>
      <c r="AI92" s="8" t="str">
        <f aca="false">CONCATENATE(J92,S92,AG92)</f>
        <v>SASASA</v>
      </c>
      <c r="AJ92" s="8" t="str">
        <f aca="false">IFERROR(__xludf.dummyfunction("IF(REGEXMATCH(AH92, ""var""), ""var"", IF(REGEXMATCH(AH92, ""SA""), IF(REGEXMATCH(AH92, ""SP""), ""var"", ""SA""), IF(REGEXMATCH(AH92, ""SP""), ""SP"", ""no data/obs"")))"),"SA")</f>
        <v>SA</v>
      </c>
      <c r="AK92" s="8" t="str">
        <f aca="false">CONCATENATE(T92,AA92,AH92)</f>
        <v>SASASA</v>
      </c>
      <c r="AL92" s="8" t="str">
        <f aca="false">IFERROR(__xludf.dummyfunction("IF(REGEXMATCH(AJ92, ""var""), ""var"", IF(REGEXMATCH(AJ92, ""SA""), IF(REGEXMATCH(AJ92, ""SP""), ""var"", ""SA""), IF(REGEXMATCH(AJ92, ""SP""), ""SP"", ""no data/obs"")))"),"SA")</f>
        <v>SA</v>
      </c>
      <c r="AM92" s="8" t="str">
        <f aca="false">CONCATENATE(AJ92,AL92)</f>
        <v>SASA</v>
      </c>
      <c r="AN92" s="8" t="str">
        <f aca="false">IFERROR(__xludf.dummyfunction("IF(REGEXMATCH(AL92, ""var""), ""var"", IF(REGEXMATCH(AL92, ""SA""), IF(REGEXMATCH(AL92, ""SP""), ""var"", ""SA""), IF(REGEXMATCH(AL92, ""SP""), ""SP"", ""no data/obs"")))"),"SA")</f>
        <v>SA</v>
      </c>
      <c r="AO92" s="8" t="str">
        <f aca="false">CONCATENATE(J92,S92,AA92,AG92)</f>
        <v>SASASASA</v>
      </c>
      <c r="AP92" s="8" t="s">
        <v>42</v>
      </c>
      <c r="AQ92" s="8" t="n">
        <v>4</v>
      </c>
      <c r="AR92" s="8"/>
      <c r="AS92" s="8"/>
      <c r="AT92" s="8"/>
    </row>
    <row r="93" customFormat="false" ht="79.35" hidden="false" customHeight="false" outlineLevel="0" collapsed="false">
      <c r="A93" s="1" t="n">
        <v>92</v>
      </c>
      <c r="B93" s="7" t="n">
        <v>87</v>
      </c>
      <c r="C93" s="7" t="n">
        <v>87</v>
      </c>
      <c r="D93" s="8" t="str">
        <f aca="false">VLOOKUP($C93,'Shughni original list'!$D$2:$M$600, 2, FALSE())</f>
        <v>shgKar1999</v>
      </c>
      <c r="E93" s="9" t="str">
        <f aca="false">VLOOKUP($C93,'Shughni original list'!$D$2:$M$600, 4, FALSE())</f>
        <v>finuxstow, finuxctow</v>
      </c>
      <c r="F93" s="9"/>
      <c r="G93" s="8" t="str">
        <f aca="false">VLOOKUP($C93,'Shughni original list'!$D$2:$M$600, 7, FALSE())</f>
        <v>медленно делать что-л., возиться, копаться</v>
      </c>
      <c r="H93" s="8"/>
      <c r="I93" s="8"/>
      <c r="J93" s="8" t="str">
        <f aca="false">VLOOKUP($C93,'Shughni original list'!$D$2:$M$600, 8, FALSE())</f>
        <v>obs</v>
      </c>
      <c r="K93" s="8"/>
      <c r="L93" s="8" t="str">
        <f aca="false">VLOOKUP($C93,'Siponj Bartangi original list'!$B$2:$S$600, 2, FALSE())</f>
        <v>shgKar1999</v>
      </c>
      <c r="M93" s="8" t="str">
        <f aca="false">VLOOKUP($C93,'Siponj Bartangi original list'!$B$2:$S$600, 3, FALSE())</f>
        <v>finuxstow, finuxctow</v>
      </c>
      <c r="N93" s="8" t="str">
        <f aca="false">VLOOKUP($C93,'Siponj Bartangi original list'!$B$2:$S$600, 6, FALSE())</f>
        <v>to do something slowly, to fiddle around</v>
      </c>
      <c r="O93" s="8" t="str">
        <f aca="false">VLOOKUP($C93,'Siponj Bartangi original list'!$B$2:$S$600, 4, FALSE())</f>
        <v>Marhabo</v>
      </c>
      <c r="P93" s="9" t="str">
        <f aca="false">VLOOKUP($C93,'Siponj Bartangi original list'!$B$2:$S$600, 5, FALSE())</f>
        <v>finuxstōw</v>
      </c>
      <c r="Q93" s="8" t="str">
        <f aca="false">VLOOKUP($C93,'Siponj Bartangi original list'!$B$2:$S$600, 8, FALSE())</f>
        <v>to do something slowly, to fiddle around</v>
      </c>
      <c r="R93" s="8" t="str">
        <f aca="false">VLOOKUP($C93,'Siponj Bartangi original list'!$B$2:$S$600, 10, FALSE())</f>
        <v>She was fiddling around yesterday, barely finished her work.</v>
      </c>
      <c r="S93" s="8" t="str">
        <f aca="false">VLOOKUP($C93,'Siponj Bartangi original list'!$B$2:$S$600, 13, FALSE())</f>
        <v>SA</v>
      </c>
      <c r="T93" s="8" t="str">
        <f aca="false">VLOOKUP($C93,'Siponj Bartangi original list'!$B$2:$S$600, 14, FALSE())</f>
        <v>SA</v>
      </c>
      <c r="U93" s="8" t="str">
        <f aca="false">VLOOKUP($C93,'Siponj Bartangi original list'!$B$2:$S$600, 15, FALSE())</f>
        <v>anim S</v>
      </c>
      <c r="V93" s="8" t="str">
        <f aca="false">VLOOKUP($C93,'Basid Bartangi original list'!$B$2:$O$600, 2, FALSE())</f>
        <v>shgKar1999</v>
      </c>
      <c r="W93" s="8" t="str">
        <f aca="false">VLOOKUP($C93,'Basid Bartangi original list'!$B$2:$O$600, 4, FALSE())</f>
        <v>Anoyatsho</v>
      </c>
      <c r="X93" s="8" t="str">
        <f aca="false">VLOOKUP($C93,'Basid Bartangi original list'!$B$2:$O$600, 5, FALSE())</f>
        <v>finuxstōw</v>
      </c>
      <c r="Y93" s="8" t="str">
        <f aca="false">VLOOKUP($C93,'Basid Bartangi original list'!$B$2:$O$600, 6, FALSE())</f>
        <v>медленно делать что-л., возиться, копаться</v>
      </c>
      <c r="Z93" s="8"/>
      <c r="AA93" s="8" t="str">
        <f aca="false">VLOOKUP($C93,'Basid Bartangi original list'!$B$2:$O$600, 9, FALSE())</f>
        <v>SA</v>
      </c>
      <c r="AB93" s="8" t="str">
        <f aca="false">VLOOKUP($C93,'Rushani original list'!$C$2:$M$596, 2, FALSE())</f>
        <v>shgKar1999</v>
      </c>
      <c r="AC93" s="8" t="str">
        <f aca="false">VLOOKUP($C93,'Rushani original list'!$C$2:$M$596, 5, FALSE())</f>
        <v>Rukniya, Guldasta, Mehrangez, Okimsho, Sarafruz</v>
      </c>
      <c r="AD93" s="8" t="str">
        <f aca="false">VLOOKUP($C93,'Rushani original list'!$C$2:$M$596, 6, FALSE())</f>
        <v>no (alive) cognate</v>
      </c>
      <c r="AE93" s="8" t="str">
        <f aca="false">VLOOKUP($C93,'Rushani original list'!$C$2:$M$596, 7, FALSE())</f>
        <v>медленно делать что-л., возиться, копаться</v>
      </c>
      <c r="AF93" s="8"/>
      <c r="AG93" s="8" t="str">
        <f aca="false">VLOOKUP($C93,'Rushani original list'!$C$2:$M$596, 9, FALSE())</f>
        <v>no (alive) cognate</v>
      </c>
      <c r="AH93" s="8" t="str">
        <f aca="false">VLOOKUP($C93,'Rushani original list'!$C$2:$M$596, 10, FALSE())</f>
        <v>no (alive) cognate</v>
      </c>
      <c r="AI93" s="8" t="str">
        <f aca="false">CONCATENATE(J93,S93,AG93)</f>
        <v>obsSAno (alive) cognate</v>
      </c>
      <c r="AJ93" s="8" t="str">
        <f aca="false">IFERROR(__xludf.dummyfunction("IF(REGEXMATCH(AH93, ""var""), ""var"", IF(REGEXMATCH(AH93, ""SA""), IF(REGEXMATCH(AH93, ""SP""), ""var"", ""SA""), IF(REGEXMATCH(AH93, ""SP""), ""SP"", ""no data/obs"")))"),"SA")</f>
        <v>SA</v>
      </c>
      <c r="AK93" s="8" t="str">
        <f aca="false">CONCATENATE(T93,AA93,AH93)</f>
        <v>SASAno (alive) cognate</v>
      </c>
      <c r="AL93" s="8" t="str">
        <f aca="false">IFERROR(__xludf.dummyfunction("IF(REGEXMATCH(AJ93, ""var""), ""var"", IF(REGEXMATCH(AJ93, ""SA""), IF(REGEXMATCH(AJ93, ""SP""), ""var"", ""SA""), IF(REGEXMATCH(AJ93, ""SP""), ""SP"", ""no data/obs"")))"),"SA")</f>
        <v>SA</v>
      </c>
      <c r="AM93" s="8" t="str">
        <f aca="false">CONCATENATE(AJ93,AL93)</f>
        <v>SASA</v>
      </c>
      <c r="AN93" s="8" t="str">
        <f aca="false">IFERROR(__xludf.dummyfunction("IF(REGEXMATCH(AL93, ""var""), ""var"", IF(REGEXMATCH(AL93, ""SA""), IF(REGEXMATCH(AL93, ""SP""), ""var"", ""SA""), IF(REGEXMATCH(AL93, ""SP""), ""SP"", ""no data/obs"")))"),"SA")</f>
        <v>SA</v>
      </c>
      <c r="AO93" s="8" t="str">
        <f aca="false">CONCATENATE(J93,S93,AA93,AG93)</f>
        <v>obsSASAno (alive) cognate</v>
      </c>
      <c r="AP93" s="8"/>
      <c r="AQ93" s="8" t="n">
        <v>2</v>
      </c>
      <c r="AR93" s="8"/>
      <c r="AS93" s="8"/>
      <c r="AT93" s="8"/>
    </row>
    <row r="94" customFormat="false" ht="79.35" hidden="false" customHeight="false" outlineLevel="0" collapsed="false">
      <c r="A94" s="1" t="n">
        <v>93</v>
      </c>
      <c r="B94" s="7" t="n">
        <v>88</v>
      </c>
      <c r="C94" s="7" t="n">
        <v>88</v>
      </c>
      <c r="D94" s="8" t="str">
        <f aca="false">VLOOKUP($C94,'Shughni original list'!$D$2:$M$600, 2, FALSE())</f>
        <v>shgKar1999</v>
      </c>
      <c r="E94" s="9" t="str">
        <f aca="false">VLOOKUP($C94,'Shughni original list'!$D$2:$M$600, 4, FALSE())</f>
        <v>fiqtow</v>
      </c>
      <c r="F94" s="9"/>
      <c r="G94" s="8" t="str">
        <f aca="false">VLOOKUP($C94,'Shughni original list'!$D$2:$M$600, 7, FALSE())</f>
        <v>всхлипывать</v>
      </c>
      <c r="H94" s="8"/>
      <c r="I94" s="8"/>
      <c r="J94" s="8" t="str">
        <f aca="false">VLOOKUP($C94,'Shughni original list'!$D$2:$M$600, 8, FALSE())</f>
        <v>SA</v>
      </c>
      <c r="K94" s="8"/>
      <c r="L94" s="8" t="str">
        <f aca="false">VLOOKUP($C94,'Siponj Bartangi original list'!$B$2:$S$600, 2, FALSE())</f>
        <v>shgKar1999</v>
      </c>
      <c r="M94" s="8" t="str">
        <f aca="false">VLOOKUP($C94,'Siponj Bartangi original list'!$B$2:$S$600, 3, FALSE())</f>
        <v>fiqtow</v>
      </c>
      <c r="N94" s="8" t="str">
        <f aca="false">VLOOKUP($C94,'Siponj Bartangi original list'!$B$2:$S$600, 6, FALSE())</f>
        <v>to sob</v>
      </c>
      <c r="O94" s="8" t="str">
        <f aca="false">VLOOKUP($C94,'Siponj Bartangi original list'!$B$2:$S$600, 4, FALSE())</f>
        <v>Marhabo, Sarkori</v>
      </c>
      <c r="P94" s="9" t="str">
        <f aca="false">VLOOKUP($C94,'Siponj Bartangi original list'!$B$2:$S$600, 5, FALSE())</f>
        <v>fiqtōw</v>
      </c>
      <c r="Q94" s="8" t="str">
        <f aca="false">VLOOKUP($C94,'Siponj Bartangi original list'!$B$2:$S$600, 8, FALSE())</f>
        <v>to sob, as if hiccuping after crying</v>
      </c>
      <c r="R94" s="8" t="str">
        <f aca="false">VLOOKUP($C94,'Siponj Bartangi original list'!$B$2:$S$600, 10, FALSE())</f>
        <v>The baby was sobbing, sobbing, couldn’t calm down.</v>
      </c>
      <c r="S94" s="8" t="str">
        <f aca="false">VLOOKUP($C94,'Siponj Bartangi original list'!$B$2:$S$600, 13, FALSE())</f>
        <v>SA</v>
      </c>
      <c r="T94" s="8" t="str">
        <f aca="false">VLOOKUP($C94,'Siponj Bartangi original list'!$B$2:$S$600, 14, FALSE())</f>
        <v>SA</v>
      </c>
      <c r="U94" s="8" t="str">
        <f aca="false">VLOOKUP($C94,'Siponj Bartangi original list'!$B$2:$S$600, 15, FALSE())</f>
        <v>anim S</v>
      </c>
      <c r="V94" s="8" t="str">
        <f aca="false">VLOOKUP($C94,'Basid Bartangi original list'!$B$2:$O$600, 2, FALSE())</f>
        <v>shgKar1999</v>
      </c>
      <c r="W94" s="8" t="str">
        <f aca="false">VLOOKUP($C94,'Basid Bartangi original list'!$B$2:$O$600, 4, FALSE())</f>
        <v>Anoyatsho</v>
      </c>
      <c r="X94" s="8" t="str">
        <f aca="false">VLOOKUP($C94,'Basid Bartangi original list'!$B$2:$O$600, 5, FALSE())</f>
        <v>no (alive) cognate</v>
      </c>
      <c r="Y94" s="8" t="str">
        <f aca="false">VLOOKUP($C94,'Basid Bartangi original list'!$B$2:$O$600, 6, FALSE())</f>
        <v>всхлипывать</v>
      </c>
      <c r="Z94" s="8"/>
      <c r="AA94" s="8" t="str">
        <f aca="false">VLOOKUP($C94,'Basid Bartangi original list'!$B$2:$O$600, 9, FALSE())</f>
        <v>no (alive) cognate</v>
      </c>
      <c r="AB94" s="8" t="str">
        <f aca="false">VLOOKUP($C94,'Rushani original list'!$C$2:$M$596, 2, FALSE())</f>
        <v>shgKar1999</v>
      </c>
      <c r="AC94" s="8" t="str">
        <f aca="false">VLOOKUP($C94,'Rushani original list'!$C$2:$M$596, 5, FALSE())</f>
        <v>Rukniya, Guldasta, Mehrangez, Okimsho, Sarafruz</v>
      </c>
      <c r="AD94" s="8" t="str">
        <f aca="false">VLOOKUP($C94,'Rushani original list'!$C$2:$M$596, 6, FALSE())</f>
        <v>no (alive) cognate</v>
      </c>
      <c r="AE94" s="8" t="str">
        <f aca="false">VLOOKUP($C94,'Rushani original list'!$C$2:$M$596, 7, FALSE())</f>
        <v>всхлипывать</v>
      </c>
      <c r="AF94" s="8"/>
      <c r="AG94" s="8" t="str">
        <f aca="false">VLOOKUP($C94,'Rushani original list'!$C$2:$M$596, 9, FALSE())</f>
        <v>no (alive) cognate</v>
      </c>
      <c r="AH94" s="8" t="str">
        <f aca="false">VLOOKUP($C94,'Rushani original list'!$C$2:$M$596, 10, FALSE())</f>
        <v>no (alive) cognate</v>
      </c>
      <c r="AI94" s="8" t="str">
        <f aca="false">CONCATENATE(J94,S94,AG94)</f>
        <v>SASAno (alive) cognate</v>
      </c>
      <c r="AJ94" s="8" t="str">
        <f aca="false">IFERROR(__xludf.dummyfunction("IF(REGEXMATCH(AH94, ""var""), ""var"", IF(REGEXMATCH(AH94, ""SA""), IF(REGEXMATCH(AH94, ""SP""), ""var"", ""SA""), IF(REGEXMATCH(AH94, ""SP""), ""SP"", ""no data/obs"")))"),"SA")</f>
        <v>SA</v>
      </c>
      <c r="AK94" s="8" t="str">
        <f aca="false">CONCATENATE(T94,AA94,AH94)</f>
        <v>SAno (alive) cognateno (alive) cognate</v>
      </c>
      <c r="AL94" s="8" t="str">
        <f aca="false">IFERROR(__xludf.dummyfunction("IF(REGEXMATCH(AJ94, ""var""), ""var"", IF(REGEXMATCH(AJ94, ""SA""), IF(REGEXMATCH(AJ94, ""SP""), ""var"", ""SA""), IF(REGEXMATCH(AJ94, ""SP""), ""SP"", ""no data/obs"")))"),"SA")</f>
        <v>SA</v>
      </c>
      <c r="AM94" s="8" t="str">
        <f aca="false">CONCATENATE(AJ94,AL94)</f>
        <v>SASA</v>
      </c>
      <c r="AN94" s="8" t="str">
        <f aca="false">IFERROR(__xludf.dummyfunction("IF(REGEXMATCH(AL94, ""var""), ""var"", IF(REGEXMATCH(AL94, ""SA""), IF(REGEXMATCH(AL94, ""SP""), ""var"", ""SA""), IF(REGEXMATCH(AL94, ""SP""), ""SP"", ""no data/obs"")))"),"SA")</f>
        <v>SA</v>
      </c>
      <c r="AO94" s="8" t="str">
        <f aca="false">CONCATENATE(J94,S94,AA94,AG94)</f>
        <v>SASAno (alive) cognateno (alive) cognate</v>
      </c>
      <c r="AP94" s="8" t="s">
        <v>42</v>
      </c>
      <c r="AQ94" s="8" t="n">
        <v>2</v>
      </c>
      <c r="AR94" s="8"/>
      <c r="AS94" s="8"/>
      <c r="AT94" s="8"/>
    </row>
    <row r="95" customFormat="false" ht="48.1" hidden="false" customHeight="false" outlineLevel="0" collapsed="false">
      <c r="A95" s="1" t="n">
        <v>94</v>
      </c>
      <c r="B95" s="7" t="n">
        <v>89</v>
      </c>
      <c r="C95" s="7" t="n">
        <v>89</v>
      </c>
      <c r="D95" s="8" t="str">
        <f aca="false">VLOOKUP($C95,'Shughni original list'!$D$2:$M$600, 2, FALSE())</f>
        <v>shgKar1999</v>
      </c>
      <c r="E95" s="9" t="str">
        <f aca="false">VLOOKUP($C95,'Shughni original list'!$D$2:$M$600, 4, FALSE())</f>
        <v>firɣ̌dow</v>
      </c>
      <c r="F95" s="9"/>
      <c r="G95" s="8" t="str">
        <f aca="false">VLOOKUP($C95,'Shughni original list'!$D$2:$M$600, 7, FALSE())</f>
        <v>рыдать, безутешно плакать</v>
      </c>
      <c r="H95" s="8"/>
      <c r="I95" s="8"/>
      <c r="J95" s="8" t="str">
        <f aca="false">VLOOKUP($C95,'Shughni original list'!$D$2:$M$600, 8, FALSE())</f>
        <v>SA</v>
      </c>
      <c r="K95" s="8"/>
      <c r="L95" s="8" t="str">
        <f aca="false">VLOOKUP($C95,'Siponj Bartangi original list'!$B$2:$S$600, 2, FALSE())</f>
        <v>shgKar1999</v>
      </c>
      <c r="M95" s="8" t="str">
        <f aca="false">VLOOKUP($C95,'Siponj Bartangi original list'!$B$2:$S$600, 3, FALSE())</f>
        <v>firɣ̌dow</v>
      </c>
      <c r="N95" s="8" t="str">
        <f aca="false">VLOOKUP($C95,'Siponj Bartangi original list'!$B$2:$S$600, 6, FALSE())</f>
        <v>to weep, to cry inconsolably</v>
      </c>
      <c r="O95" s="8" t="str">
        <f aca="false">VLOOKUP($C95,'Siponj Bartangi original list'!$B$2:$S$600, 4, FALSE())</f>
        <v>Marhabo, Sarkori</v>
      </c>
      <c r="P95" s="9" t="str">
        <f aca="false">VLOOKUP($C95,'Siponj Bartangi original list'!$B$2:$S$600, 5, FALSE())</f>
        <v>firɣdōw, fariɣdōw</v>
      </c>
      <c r="Q95" s="8" t="str">
        <f aca="false">VLOOKUP($C95,'Siponj Bartangi original list'!$B$2:$S$600, 8, FALSE())</f>
        <v>to cry for a long time</v>
      </c>
      <c r="R95" s="8" t="str">
        <f aca="false">VLOOKUP($C95,'Siponj Bartangi original list'!$B$2:$S$600, 10, FALSE())</f>
        <v>The baby cried for a long time.</v>
      </c>
      <c r="S95" s="8" t="str">
        <f aca="false">VLOOKUP($C95,'Siponj Bartangi original list'!$B$2:$S$600, 13, FALSE())</f>
        <v>SA</v>
      </c>
      <c r="T95" s="8" t="str">
        <f aca="false">VLOOKUP($C95,'Siponj Bartangi original list'!$B$2:$S$600, 14, FALSE())</f>
        <v>SA</v>
      </c>
      <c r="U95" s="10" t="str">
        <f aca="false">VLOOKUP($C95,'Siponj Bartangi original list'!$B$2:$S$600, 15, FALSE())</f>
        <v>anim S</v>
      </c>
      <c r="V95" s="8" t="str">
        <f aca="false">VLOOKUP($C95,'Basid Bartangi original list'!$B$2:$O$600, 2, FALSE())</f>
        <v>shgKar1999</v>
      </c>
      <c r="W95" s="8" t="str">
        <f aca="false">VLOOKUP($C95,'Basid Bartangi original list'!$B$2:$O$600, 4, FALSE())</f>
        <v>Anoyatsho</v>
      </c>
      <c r="X95" s="8" t="str">
        <f aca="false">VLOOKUP($C95,'Basid Bartangi original list'!$B$2:$O$600, 5, FALSE())</f>
        <v>fiɣdōw</v>
      </c>
      <c r="Y95" s="8" t="str">
        <f aca="false">VLOOKUP($C95,'Basid Bartangi original list'!$B$2:$O$600, 6, FALSE())</f>
        <v>рыдать, безутешно плакать</v>
      </c>
      <c r="Z95" s="8"/>
      <c r="AA95" s="8" t="str">
        <f aca="false">VLOOKUP($C95,'Basid Bartangi original list'!$B$2:$O$600, 9, FALSE())</f>
        <v>SA</v>
      </c>
      <c r="AB95" s="8" t="str">
        <f aca="false">VLOOKUP($C95,'Rushani original list'!$C$2:$M$596, 2, FALSE())</f>
        <v>shgKar1999</v>
      </c>
      <c r="AC95" s="8" t="str">
        <f aca="false">VLOOKUP($C95,'Rushani original list'!$C$2:$M$596, 5, FALSE())</f>
        <v>Mehrangez</v>
      </c>
      <c r="AD95" s="8" t="str">
        <f aca="false">VLOOKUP($C95,'Rushani original list'!$C$2:$M$596, 6, FALSE())</f>
        <v>firiɣ̌dow</v>
      </c>
      <c r="AE95" s="8" t="str">
        <f aca="false">VLOOKUP($C95,'Rushani original list'!$C$2:$M$596, 7, FALSE())</f>
        <v>рыдать, безутешно плакать</v>
      </c>
      <c r="AF95" s="8"/>
      <c r="AG95" s="8" t="str">
        <f aca="false">VLOOKUP($C95,'Rushani original list'!$C$2:$M$596, 9, FALSE())</f>
        <v>SA</v>
      </c>
      <c r="AH95" s="8" t="str">
        <f aca="false">VLOOKUP($C95,'Rushani original list'!$C$2:$M$596, 10, FALSE())</f>
        <v>SA</v>
      </c>
      <c r="AI95" s="8" t="str">
        <f aca="false">CONCATENATE(J95,S95,AG95)</f>
        <v>SASASA</v>
      </c>
      <c r="AJ95" s="8" t="str">
        <f aca="false">IFERROR(__xludf.dummyfunction("IF(REGEXMATCH(AH95, ""var""), ""var"", IF(REGEXMATCH(AH95, ""SA""), IF(REGEXMATCH(AH95, ""SP""), ""var"", ""SA""), IF(REGEXMATCH(AH95, ""SP""), ""SP"", ""no data/obs"")))"),"SA")</f>
        <v>SA</v>
      </c>
      <c r="AK95" s="8" t="str">
        <f aca="false">CONCATENATE(T95,AA95,AH95)</f>
        <v>SASASA</v>
      </c>
      <c r="AL95" s="8" t="str">
        <f aca="false">IFERROR(__xludf.dummyfunction("IF(REGEXMATCH(AJ95, ""var""), ""var"", IF(REGEXMATCH(AJ95, ""SA""), IF(REGEXMATCH(AJ95, ""SP""), ""var"", ""SA""), IF(REGEXMATCH(AJ95, ""SP""), ""SP"", ""no data/obs"")))"),"SA")</f>
        <v>SA</v>
      </c>
      <c r="AM95" s="8" t="str">
        <f aca="false">CONCATENATE(AJ95,AL95)</f>
        <v>SASA</v>
      </c>
      <c r="AN95" s="8" t="str">
        <f aca="false">IFERROR(__xludf.dummyfunction("IF(REGEXMATCH(AL95, ""var""), ""var"", IF(REGEXMATCH(AL95, ""SA""), IF(REGEXMATCH(AL95, ""SP""), ""var"", ""SA""), IF(REGEXMATCH(AL95, ""SP""), ""SP"", ""no data/obs"")))"),"SA")</f>
        <v>SA</v>
      </c>
      <c r="AO95" s="8" t="str">
        <f aca="false">CONCATENATE(J95,S95,AA95,AG95)</f>
        <v>SASASASA</v>
      </c>
      <c r="AP95" s="8" t="s">
        <v>42</v>
      </c>
      <c r="AQ95" s="8" t="n">
        <v>4</v>
      </c>
      <c r="AR95" s="8"/>
      <c r="AS95" s="8"/>
      <c r="AT95" s="8"/>
    </row>
    <row r="96" customFormat="false" ht="79.35" hidden="false" customHeight="false" outlineLevel="0" collapsed="false">
      <c r="A96" s="1" t="n">
        <v>95</v>
      </c>
      <c r="B96" s="7" t="n">
        <v>90</v>
      </c>
      <c r="C96" s="7" t="n">
        <v>90.1</v>
      </c>
      <c r="D96" s="8" t="str">
        <f aca="false">VLOOKUP($C96,'Shughni original list'!$D$2:$M$600, 2, FALSE())</f>
        <v>shgKar1999</v>
      </c>
      <c r="E96" s="9" t="str">
        <f aca="false">VLOOKUP($C96,'Shughni original list'!$D$2:$M$600, 4, FALSE())</f>
        <v>firīptow</v>
      </c>
      <c r="F96" s="9"/>
      <c r="G96" s="8" t="str">
        <f aca="false">VLOOKUP($C96,'Shughni original list'!$D$2:$M$600, 7, FALSE())</f>
        <v>pounce, attack</v>
      </c>
      <c r="H96" s="8"/>
      <c r="I96" s="8"/>
      <c r="J96" s="8" t="str">
        <f aca="false">VLOOKUP($C96,'Shughni original list'!$D$2:$M$600, 8, FALSE())</f>
        <v>var</v>
      </c>
      <c r="K96" s="8"/>
      <c r="L96" s="8" t="str">
        <f aca="false">VLOOKUP($C96,'Siponj Bartangi original list'!$B$2:$S$600, 2, FALSE())</f>
        <v>brtSok1960</v>
      </c>
      <c r="M96" s="8" t="str">
        <f aca="false">VLOOKUP($C96,'Siponj Bartangi original list'!$B$2:$S$600, 3, FALSE())</f>
        <v>firēptōw</v>
      </c>
      <c r="N96" s="8" t="str">
        <f aca="false">VLOOKUP($C96,'Siponj Bartangi original list'!$B$2:$S$600, 6, FALSE())</f>
        <v>to reach, to get to</v>
      </c>
      <c r="O96" s="8" t="str">
        <f aca="false">VLOOKUP($C96,'Siponj Bartangi original list'!$B$2:$S$600, 4, FALSE())</f>
        <v>Marhabo, Sarkori</v>
      </c>
      <c r="P96" s="9" t="str">
        <f aca="false">VLOOKUP($C96,'Siponj Bartangi original list'!$B$2:$S$600, 5, FALSE())</f>
        <v>firēptōw</v>
      </c>
      <c r="Q96" s="8" t="str">
        <f aca="false">VLOOKUP($C96,'Siponj Bartangi original list'!$B$2:$S$600, 8, FALSE())</f>
        <v>to reach, to get to</v>
      </c>
      <c r="R96" s="8" t="str">
        <f aca="false">VLOOKUP($C96,'Siponj Bartangi original list'!$B$2:$S$600, 10, FALSE())</f>
        <v>Karashmo reached Khorog.</v>
      </c>
      <c r="S96" s="8" t="str">
        <f aca="false">VLOOKUP($C96,'Siponj Bartangi original list'!$B$2:$S$600, 13, FALSE())</f>
        <v>SP</v>
      </c>
      <c r="T96" s="8" t="str">
        <f aca="false">VLOOKUP($C96,'Siponj Bartangi original list'!$B$2:$S$600, 14, FALSE())</f>
        <v>SP</v>
      </c>
      <c r="U96" s="10" t="str">
        <f aca="false">VLOOKUP($C96,'Siponj Bartangi original list'!$B$2:$S$600, 15, FALSE())</f>
        <v>anim</v>
      </c>
      <c r="V96" s="8" t="str">
        <f aca="false">VLOOKUP($C96,'Basid Bartangi original list'!$B$2:$O$600, 2, FALSE())</f>
        <v>brtSok1960</v>
      </c>
      <c r="W96" s="8" t="str">
        <f aca="false">VLOOKUP($C96,'Basid Bartangi original list'!$B$2:$O$600, 4, FALSE())</f>
        <v>Anoyatsho, Fayzmamad, Asad</v>
      </c>
      <c r="X96" s="8" t="str">
        <f aca="false">VLOOKUP($C96,'Basid Bartangi original list'!$B$2:$O$600, 5, FALSE())</f>
        <v>firēptōw</v>
      </c>
      <c r="Y96" s="8" t="str">
        <f aca="false">VLOOKUP($C96,'Basid Bartangi original list'!$B$2:$O$600, 6, FALSE())</f>
        <v>reach</v>
      </c>
      <c r="Z96" s="8"/>
      <c r="AA96" s="8" t="str">
        <f aca="false">VLOOKUP($C96,'Basid Bartangi original list'!$B$2:$O$600, 9, FALSE())</f>
        <v>SP</v>
      </c>
      <c r="AB96" s="8" t="str">
        <f aca="false">VLOOKUP($C96,'Rushani original list'!$C$2:$M$596, 2, FALSE())</f>
        <v>rshSok1959</v>
      </c>
      <c r="AC96" s="8" t="str">
        <f aca="false">VLOOKUP($C96,'Rushani original list'!$C$2:$M$596, 5, FALSE())</f>
        <v>Rukniya, Guldasta, Mehrangez</v>
      </c>
      <c r="AD96" s="8" t="str">
        <f aca="false">VLOOKUP($C96,'Rushani original list'!$C$2:$M$596, 6, FALSE())</f>
        <v>х. firæptōw rsh fireptow</v>
      </c>
      <c r="AE96" s="8" t="str">
        <f aca="false">VLOOKUP($C96,'Rushani original list'!$C$2:$M$596, 7, FALSE())</f>
        <v>достигать, доходить, добираться</v>
      </c>
      <c r="AF96" s="8"/>
      <c r="AG96" s="8" t="str">
        <f aca="false">VLOOKUP($C96,'Rushani original list'!$C$2:$M$596, 9, FALSE())</f>
        <v>var</v>
      </c>
      <c r="AH96" s="8" t="str">
        <f aca="false">VLOOKUP($C96,'Rushani original list'!$C$2:$M$596, 10, FALSE())</f>
        <v>SP</v>
      </c>
      <c r="AI96" s="8" t="str">
        <f aca="false">CONCATENATE(J96,S96,AG96)</f>
        <v>varSPvar</v>
      </c>
      <c r="AJ96" s="8" t="str">
        <f aca="false">IFERROR(__xludf.dummyfunction("IF(REGEXMATCH(AH96, ""var""), ""var"", IF(REGEXMATCH(AH96, ""SA""), IF(REGEXMATCH(AH96, ""SP""), ""var"", ""SA""), IF(REGEXMATCH(AH96, ""SP""), ""SP"", ""no data/obs"")))"),"var")</f>
        <v>var</v>
      </c>
      <c r="AK96" s="8" t="str">
        <f aca="false">CONCATENATE(T96,AA96,AH96)</f>
        <v>SPSPSP</v>
      </c>
      <c r="AL96" s="8" t="str">
        <f aca="false">IFERROR(__xludf.dummyfunction("IF(REGEXMATCH(AJ96, ""var""), ""var"", IF(REGEXMATCH(AJ96, ""SA""), IF(REGEXMATCH(AJ96, ""SP""), ""var"", ""SA""), IF(REGEXMATCH(AJ96, ""SP""), ""SP"", ""no data/obs"")))"),"SP")</f>
        <v>SP</v>
      </c>
      <c r="AM96" s="8" t="str">
        <f aca="false">CONCATENATE(AJ96,AL96)</f>
        <v>varSP</v>
      </c>
      <c r="AN96" s="8" t="str">
        <f aca="false">IFERROR(__xludf.dummyfunction("IF(REGEXMATCH(AL96, ""var""), ""var"", IF(REGEXMATCH(AL96, ""SA""), IF(REGEXMATCH(AL96, ""SP""), ""var"", ""SA""), IF(REGEXMATCH(AL96, ""SP""), ""SP"", ""no data/obs"")))"),"var")</f>
        <v>var</v>
      </c>
      <c r="AO96" s="8" t="str">
        <f aca="false">CONCATENATE(J96,S96,AA96,AG96)</f>
        <v>varSPSPvar</v>
      </c>
      <c r="AP96" s="8"/>
      <c r="AQ96" s="8" t="n">
        <v>4</v>
      </c>
      <c r="AR96" s="8"/>
      <c r="AS96" s="8"/>
      <c r="AT96" s="8"/>
    </row>
    <row r="97" customFormat="false" ht="79.35" hidden="false" customHeight="false" outlineLevel="0" collapsed="false">
      <c r="A97" s="1" t="n">
        <v>96</v>
      </c>
      <c r="B97" s="7" t="n">
        <v>90</v>
      </c>
      <c r="C97" s="7" t="n">
        <v>90.2</v>
      </c>
      <c r="D97" s="8" t="str">
        <f aca="false">VLOOKUP($C97,'Shughni original list'!$D$2:$M$600, 2, FALSE())</f>
        <v>shgKar1999</v>
      </c>
      <c r="E97" s="9" t="str">
        <f aca="false">VLOOKUP($C97,'Shughni original list'!$D$2:$M$600, 4, FALSE())</f>
        <v>firīptow</v>
      </c>
      <c r="F97" s="9"/>
      <c r="G97" s="8" t="str">
        <f aca="false">VLOOKUP($C97,'Shughni original list'!$D$2:$M$600, 7, FALSE())</f>
        <v>reach</v>
      </c>
      <c r="H97" s="8"/>
      <c r="I97" s="8"/>
      <c r="J97" s="8" t="str">
        <f aca="false">VLOOKUP($C97,'Shughni original list'!$D$2:$M$600, 8, FALSE())</f>
        <v>SP (var)</v>
      </c>
      <c r="K97" s="8"/>
      <c r="L97" s="8" t="str">
        <f aca="false">VLOOKUP($C97,'Siponj Bartangi original list'!$B$2:$S$600, 2, FALSE())</f>
        <v>brtSok1960</v>
      </c>
      <c r="M97" s="8" t="str">
        <f aca="false">VLOOKUP($C97,'Siponj Bartangi original list'!$B$2:$S$600, 3, FALSE())</f>
        <v>firēptōw</v>
      </c>
      <c r="N97" s="8" t="str">
        <f aca="false">VLOOKUP($C97,'Siponj Bartangi original list'!$B$2:$S$600, 6, FALSE())</f>
        <v>to pounce</v>
      </c>
      <c r="O97" s="8" t="str">
        <f aca="false">VLOOKUP($C97,'Siponj Bartangi original list'!$B$2:$S$600, 4, FALSE())</f>
        <v>Marhabo, Sarkori</v>
      </c>
      <c r="P97" s="9" t="str">
        <f aca="false">VLOOKUP($C97,'Siponj Bartangi original list'!$B$2:$S$600, 5, FALSE())</f>
        <v>firēptōw</v>
      </c>
      <c r="Q97" s="8" t="str">
        <f aca="false">VLOOKUP($C97,'Siponj Bartangi original list'!$B$2:$S$600, 8, FALSE())</f>
        <v>to pounce</v>
      </c>
      <c r="R97" s="8" t="str">
        <f aca="false">VLOOKUP($C97,'Siponj Bartangi original list'!$B$2:$S$600, 10, FALSE())</f>
        <v>The dog pounced on me.</v>
      </c>
      <c r="S97" s="8" t="str">
        <f aca="false">VLOOKUP($C97,'Siponj Bartangi original list'!$B$2:$S$600, 13, FALSE())</f>
        <v>SP</v>
      </c>
      <c r="T97" s="8" t="str">
        <f aca="false">VLOOKUP($C97,'Siponj Bartangi original list'!$B$2:$S$600, 14, FALSE())</f>
        <v>SP</v>
      </c>
      <c r="U97" s="10" t="str">
        <f aca="false">VLOOKUP($C97,'Siponj Bartangi original list'!$B$2:$S$600, 15, FALSE())</f>
        <v>anim</v>
      </c>
      <c r="V97" s="8" t="str">
        <f aca="false">VLOOKUP($C97,'Basid Bartangi original list'!$B$2:$O$600, 2, FALSE())</f>
        <v>brtSok1960</v>
      </c>
      <c r="W97" s="8" t="str">
        <f aca="false">VLOOKUP($C97,'Basid Bartangi original list'!$B$2:$O$600, 4, FALSE())</f>
        <v>Anoyatsho, Fayzmamad, Asad</v>
      </c>
      <c r="X97" s="8" t="str">
        <f aca="false">VLOOKUP($C97,'Basid Bartangi original list'!$B$2:$O$600, 5, FALSE())</f>
        <v>firēptōw</v>
      </c>
      <c r="Y97" s="8" t="str">
        <f aca="false">VLOOKUP($C97,'Basid Bartangi original list'!$B$2:$O$600, 6, FALSE())</f>
        <v>-</v>
      </c>
      <c r="Z97" s="8"/>
      <c r="AA97" s="8" t="str">
        <f aca="false">VLOOKUP($C97,'Basid Bartangi original list'!$B$2:$O$600, 9, FALSE())</f>
        <v>SP</v>
      </c>
      <c r="AB97" s="8" t="str">
        <f aca="false">VLOOKUP($C97,'Rushani original list'!$C$2:$M$596, 2, FALSE())</f>
        <v>rshSok1959</v>
      </c>
      <c r="AC97" s="8" t="str">
        <f aca="false">VLOOKUP($C97,'Rushani original list'!$C$2:$M$596, 5, FALSE())</f>
        <v>Rukniya, Guldasta, Mehrangez</v>
      </c>
      <c r="AD97" s="8" t="str">
        <f aca="false">VLOOKUP($C97,'Rushani original list'!$C$2:$M$596, 6, FALSE())</f>
        <v>fireptōw</v>
      </c>
      <c r="AE97" s="8" t="str">
        <f aca="false">VLOOKUP($C97,'Rushani original list'!$C$2:$M$596, 7, FALSE())</f>
        <v>наброситься, напасть</v>
      </c>
      <c r="AF97" s="8"/>
      <c r="AG97" s="8" t="str">
        <f aca="false">VLOOKUP($C97,'Rushani original list'!$C$2:$M$596, 9, FALSE())</f>
        <v>var</v>
      </c>
      <c r="AH97" s="8" t="str">
        <f aca="false">VLOOKUP($C97,'Rushani original list'!$C$2:$M$596, 10, FALSE())</f>
        <v>var</v>
      </c>
      <c r="AI97" s="8" t="str">
        <f aca="false">CONCATENATE(J97,S97,AG97)</f>
        <v>SP (var)SPvar</v>
      </c>
      <c r="AJ97" s="8" t="str">
        <f aca="false">IFERROR(__xludf.dummyfunction("IF(REGEXMATCH(AH97, ""var""), ""var"", IF(REGEXMATCH(AH97, ""SA""), IF(REGEXMATCH(AH97, ""SP""), ""var"", ""SA""), IF(REGEXMATCH(AH97, ""SP""), ""SP"", ""no data/obs"")))"),"var")</f>
        <v>var</v>
      </c>
      <c r="AK97" s="8" t="str">
        <f aca="false">CONCATENATE(T97,AA97,AH97)</f>
        <v>SPSPvar</v>
      </c>
      <c r="AL97" s="8" t="str">
        <f aca="false">IFERROR(__xludf.dummyfunction("IF(REGEXMATCH(AJ97, ""var""), ""var"", IF(REGEXMATCH(AJ97, ""SA""), IF(REGEXMATCH(AJ97, ""SP""), ""var"", ""SA""), IF(REGEXMATCH(AJ97, ""SP""), ""SP"", ""no data/obs"")))"),"var")</f>
        <v>var</v>
      </c>
      <c r="AM97" s="8" t="str">
        <f aca="false">CONCATENATE(AJ97,AL97)</f>
        <v>varvar</v>
      </c>
      <c r="AN97" s="8" t="str">
        <f aca="false">IFERROR(__xludf.dummyfunction("IF(REGEXMATCH(AL97, ""var""), ""var"", IF(REGEXMATCH(AL97, ""SA""), IF(REGEXMATCH(AL97, ""SP""), ""var"", ""SA""), IF(REGEXMATCH(AL97, ""SP""), ""SP"", ""no data/obs"")))"),"var")</f>
        <v>var</v>
      </c>
      <c r="AO97" s="8" t="str">
        <f aca="false">CONCATENATE(J97,S97,AA97,AG97)</f>
        <v>SP (var)SPSPvar</v>
      </c>
      <c r="AP97" s="8"/>
      <c r="AQ97" s="8" t="n">
        <v>4</v>
      </c>
      <c r="AR97" s="8"/>
      <c r="AS97" s="8"/>
      <c r="AT97" s="8"/>
    </row>
    <row r="98" customFormat="false" ht="95" hidden="false" customHeight="false" outlineLevel="0" collapsed="false">
      <c r="A98" s="1" t="n">
        <v>97</v>
      </c>
      <c r="B98" s="7" t="n">
        <v>90</v>
      </c>
      <c r="C98" s="7" t="n">
        <v>90.3</v>
      </c>
      <c r="D98" s="8" t="str">
        <f aca="false">VLOOKUP($C98,'Shughni original list'!$D$2:$M$600, 2, FALSE())</f>
        <v>shgKar1999</v>
      </c>
      <c r="E98" s="9" t="str">
        <f aca="false">VLOOKUP($C98,'Shughni original list'!$D$2:$M$600, 4, FALSE())</f>
        <v>firīptow</v>
      </c>
      <c r="F98" s="9"/>
      <c r="G98" s="8" t="str">
        <f aca="false">VLOOKUP($C98,'Shughni original list'!$D$2:$M$600, 7, FALSE())</f>
        <v>be enough</v>
      </c>
      <c r="H98" s="8"/>
      <c r="I98" s="8"/>
      <c r="J98" s="8" t="str">
        <f aca="false">VLOOKUP($C98,'Shughni original list'!$D$2:$M$600, 8, FALSE())</f>
        <v>SP (var)</v>
      </c>
      <c r="K98" s="8"/>
      <c r="L98" s="8" t="str">
        <f aca="false">VLOOKUP($C98,'Siponj Bartangi original list'!$B$2:$S$600, 2, FALSE())</f>
        <v>brtSok1960</v>
      </c>
      <c r="M98" s="8" t="str">
        <f aca="false">VLOOKUP($C98,'Siponj Bartangi original list'!$B$2:$S$600, 3, FALSE())</f>
        <v>firēptōw</v>
      </c>
      <c r="N98" s="8" t="str">
        <f aca="false">VLOOKUP($C98,'Siponj Bartangi original list'!$B$2:$S$600, 6, FALSE())</f>
        <v>to be enough</v>
      </c>
      <c r="O98" s="8" t="str">
        <f aca="false">VLOOKUP($C98,'Siponj Bartangi original list'!$B$2:$S$600, 4, FALSE())</f>
        <v>Marhabo, Sarkori</v>
      </c>
      <c r="P98" s="9" t="str">
        <f aca="false">VLOOKUP($C98,'Siponj Bartangi original list'!$B$2:$S$600, 5, FALSE())</f>
        <v>firēptōw</v>
      </c>
      <c r="Q98" s="8" t="str">
        <f aca="false">VLOOKUP($C98,'Siponj Bartangi original list'!$B$2:$S$600, 8, FALSE())</f>
        <v>to be enough</v>
      </c>
      <c r="R98" s="8" t="str">
        <f aca="false">VLOOKUP($C98,'Siponj Bartangi original list'!$B$2:$S$600, 10, FALSE())</f>
        <v>I didn’t have enough money.</v>
      </c>
      <c r="S98" s="8" t="str">
        <f aca="false">VLOOKUP($C98,'Siponj Bartangi original list'!$B$2:$S$600, 13, FALSE())</f>
        <v>SP</v>
      </c>
      <c r="T98" s="8" t="str">
        <f aca="false">VLOOKUP($C98,'Siponj Bartangi original list'!$B$2:$S$600, 14, FALSE())</f>
        <v>impossible context (inanim S)</v>
      </c>
      <c r="U98" s="10" t="str">
        <f aca="false">VLOOKUP($C98,'Siponj Bartangi original list'!$B$2:$S$600, 15, FALSE())</f>
        <v>inanim</v>
      </c>
      <c r="V98" s="8" t="str">
        <f aca="false">VLOOKUP($C98,'Basid Bartangi original list'!$B$2:$O$600, 2, FALSE())</f>
        <v>brtSok1960</v>
      </c>
      <c r="W98" s="8" t="str">
        <f aca="false">VLOOKUP($C98,'Basid Bartangi original list'!$B$2:$O$600, 4, FALSE())</f>
        <v>Anoyatsho, Fayzmamad, Asad</v>
      </c>
      <c r="X98" s="8" t="str">
        <f aca="false">VLOOKUP($C98,'Basid Bartangi original list'!$B$2:$O$600, 5, FALSE())</f>
        <v>firēptōw</v>
      </c>
      <c r="Y98" s="8" t="str">
        <f aca="false">VLOOKUP($C98,'Basid Bartangi original list'!$B$2:$O$600, 6, FALSE())</f>
        <v>-</v>
      </c>
      <c r="Z98" s="8"/>
      <c r="AA98" s="8" t="str">
        <f aca="false">VLOOKUP($C98,'Basid Bartangi original list'!$B$2:$O$600, 9, FALSE())</f>
        <v>SP</v>
      </c>
      <c r="AB98" s="8" t="str">
        <f aca="false">VLOOKUP($C98,'Rushani original list'!$C$2:$M$596, 2, FALSE())</f>
        <v>rshSok1959</v>
      </c>
      <c r="AC98" s="8" t="str">
        <f aca="false">VLOOKUP($C98,'Rushani original list'!$C$2:$M$596, 5, FALSE())</f>
        <v>Rukniya, Guldasta, Mehrangez</v>
      </c>
      <c r="AD98" s="8" t="str">
        <f aca="false">VLOOKUP($C98,'Rushani original list'!$C$2:$M$596, 6, FALSE())</f>
        <v>х. firæptōw rsh fireptow</v>
      </c>
      <c r="AE98" s="8" t="str">
        <f aca="false">VLOOKUP($C98,'Rushani original list'!$C$2:$M$596, 7, FALSE())</f>
        <v>хватать</v>
      </c>
      <c r="AF98" s="8"/>
      <c r="AG98" s="8" t="str">
        <f aca="false">VLOOKUP($C98,'Rushani original list'!$C$2:$M$596, 9, FALSE())</f>
        <v>var</v>
      </c>
      <c r="AH98" s="8" t="str">
        <f aca="false">VLOOKUP($C98,'Rushani original list'!$C$2:$M$596, 10, FALSE())</f>
        <v>bad context (inanim)</v>
      </c>
      <c r="AI98" s="8" t="str">
        <f aca="false">CONCATENATE(J98,S98,AG98)</f>
        <v>SP (var)SPvar</v>
      </c>
      <c r="AJ98" s="8" t="str">
        <f aca="false">IFERROR(__xludf.dummyfunction("IF(REGEXMATCH(AH98, ""var""), ""var"", IF(REGEXMATCH(AH98, ""SA""), IF(REGEXMATCH(AH98, ""SP""), ""var"", ""SA""), IF(REGEXMATCH(AH98, ""SP""), ""SP"", ""no data/obs"")))"),"var")</f>
        <v>var</v>
      </c>
      <c r="AK98" s="8" t="str">
        <f aca="false">CONCATENATE(T98,AA98,AH98)</f>
        <v>impossible context (inanim S)SPbad context (inanim)</v>
      </c>
      <c r="AL98" s="8" t="str">
        <f aca="false">IFERROR(__xludf.dummyfunction("IF(REGEXMATCH(AJ98, ""var""), ""var"", IF(REGEXMATCH(AJ98, ""SA""), IF(REGEXMATCH(AJ98, ""SP""), ""var"", ""SA""), IF(REGEXMATCH(AJ98, ""SP""), ""SP"", ""no data/obs"")))"),"SP")</f>
        <v>SP</v>
      </c>
      <c r="AM98" s="8" t="str">
        <f aca="false">CONCATENATE(AJ98,AL98)</f>
        <v>varSP</v>
      </c>
      <c r="AN98" s="8" t="str">
        <f aca="false">IFERROR(__xludf.dummyfunction("IF(REGEXMATCH(AL98, ""var""), ""var"", IF(REGEXMATCH(AL98, ""SA""), IF(REGEXMATCH(AL98, ""SP""), ""var"", ""SA""), IF(REGEXMATCH(AL98, ""SP""), ""SP"", ""no data/obs"")))"),"var")</f>
        <v>var</v>
      </c>
      <c r="AO98" s="8" t="str">
        <f aca="false">CONCATENATE(J98,S98,AA98,AG98)</f>
        <v>SP (var)SPSPvar</v>
      </c>
      <c r="AP98" s="8"/>
      <c r="AQ98" s="8" t="n">
        <v>4</v>
      </c>
      <c r="AR98" s="8"/>
      <c r="AS98" s="8"/>
      <c r="AT98" s="8"/>
    </row>
    <row r="99" customFormat="false" ht="95" hidden="false" customHeight="false" outlineLevel="0" collapsed="false">
      <c r="A99" s="1" t="n">
        <v>98</v>
      </c>
      <c r="B99" s="7" t="n">
        <v>90</v>
      </c>
      <c r="C99" s="7" t="n">
        <v>90.4</v>
      </c>
      <c r="D99" s="8" t="str">
        <f aca="false">VLOOKUP($C99,'Shughni original list'!$D$2:$M$600, 2, FALSE())</f>
        <v>shgKar1999</v>
      </c>
      <c r="E99" s="9" t="str">
        <f aca="false">VLOOKUP($C99,'Shughni original list'!$D$2:$M$600, 4, FALSE())</f>
        <v>firīptow</v>
      </c>
      <c r="F99" s="9"/>
      <c r="G99" s="8" t="str">
        <f aca="false">VLOOKUP($C99,'Shughni original list'!$D$2:$M$600, 7, FALSE())</f>
        <v>ripen (grain)</v>
      </c>
      <c r="H99" s="8"/>
      <c r="I99" s="8"/>
      <c r="J99" s="8" t="str">
        <f aca="false">VLOOKUP($C99,'Shughni original list'!$D$2:$M$600, 8, FALSE())</f>
        <v>SP</v>
      </c>
      <c r="K99" s="8"/>
      <c r="L99" s="8" t="str">
        <f aca="false">VLOOKUP($C99,'Siponj Bartangi original list'!$B$2:$S$600, 2, FALSE())</f>
        <v>brtSok1960</v>
      </c>
      <c r="M99" s="8" t="str">
        <f aca="false">VLOOKUP($C99,'Siponj Bartangi original list'!$B$2:$S$600, 3, FALSE())</f>
        <v>firēptōw</v>
      </c>
      <c r="N99" s="8" t="str">
        <f aca="false">VLOOKUP($C99,'Siponj Bartangi original list'!$B$2:$S$600, 6, FALSE())</f>
        <v>to rise (dough); to ripen (wheat)</v>
      </c>
      <c r="O99" s="8" t="str">
        <f aca="false">VLOOKUP($C99,'Siponj Bartangi original list'!$B$2:$S$600, 4, FALSE())</f>
        <v>Marhabo, Sarkori</v>
      </c>
      <c r="P99" s="9" t="str">
        <f aca="false">VLOOKUP($C99,'Siponj Bartangi original list'!$B$2:$S$600, 5, FALSE())</f>
        <v>firēptōw</v>
      </c>
      <c r="Q99" s="8" t="str">
        <f aca="false">VLOOKUP($C99,'Siponj Bartangi original list'!$B$2:$S$600, 8, FALSE())</f>
        <v>to rise (dough); to ripen (wheat)</v>
      </c>
      <c r="R99" s="8" t="str">
        <f aca="false">VLOOKUP($C99,'Siponj Bartangi original list'!$B$2:$S$600, 10, FALSE())</f>
        <v>The dough rose</v>
      </c>
      <c r="S99" s="8" t="str">
        <f aca="false">VLOOKUP($C99,'Siponj Bartangi original list'!$B$2:$S$600, 13, FALSE())</f>
        <v>SP</v>
      </c>
      <c r="T99" s="8" t="str">
        <f aca="false">VLOOKUP($C99,'Siponj Bartangi original list'!$B$2:$S$600, 14, FALSE())</f>
        <v>impossible context (inanim S)</v>
      </c>
      <c r="U99" s="10" t="str">
        <f aca="false">VLOOKUP($C99,'Siponj Bartangi original list'!$B$2:$S$600, 15, FALSE())</f>
        <v>inanim</v>
      </c>
      <c r="V99" s="8" t="str">
        <f aca="false">VLOOKUP($C99,'Basid Bartangi original list'!$B$2:$O$600, 2, FALSE())</f>
        <v>brtSok1960</v>
      </c>
      <c r="W99" s="8" t="str">
        <f aca="false">VLOOKUP($C99,'Basid Bartangi original list'!$B$2:$O$600, 4, FALSE())</f>
        <v>Anoyatsho, Fayzmamad, Asad</v>
      </c>
      <c r="X99" s="8" t="str">
        <f aca="false">VLOOKUP($C99,'Basid Bartangi original list'!$B$2:$O$600, 5, FALSE())</f>
        <v>firēptōw</v>
      </c>
      <c r="Y99" s="8" t="str">
        <f aca="false">VLOOKUP($C99,'Basid Bartangi original list'!$B$2:$O$600, 6, FALSE())</f>
        <v>-</v>
      </c>
      <c r="Z99" s="8"/>
      <c r="AA99" s="8" t="str">
        <f aca="false">VLOOKUP($C99,'Basid Bartangi original list'!$B$2:$O$600, 9, FALSE())</f>
        <v>SP</v>
      </c>
      <c r="AB99" s="8" t="str">
        <f aca="false">VLOOKUP($C99,'Rushani original list'!$C$2:$M$596, 2, FALSE())</f>
        <v>rshSok1959</v>
      </c>
      <c r="AC99" s="8" t="str">
        <f aca="false">VLOOKUP($C99,'Rushani original list'!$C$2:$M$596, 5, FALSE())</f>
        <v>Rukniya, Guldasta, Mehrangez</v>
      </c>
      <c r="AD99" s="8" t="str">
        <f aca="false">VLOOKUP($C99,'Rushani original list'!$C$2:$M$596, 6, FALSE())</f>
        <v>fireptōw </v>
      </c>
      <c r="AE99" s="8" t="str">
        <f aca="false">VLOOKUP($C99,'Rushani original list'!$C$2:$M$596, 7, FALSE())</f>
        <v>созревать/поспевать</v>
      </c>
      <c r="AF99" s="8"/>
      <c r="AG99" s="8" t="str">
        <f aca="false">VLOOKUP($C99,'Rushani original list'!$C$2:$M$596, 9, FALSE())</f>
        <v>var</v>
      </c>
      <c r="AH99" s="8" t="str">
        <f aca="false">VLOOKUP($C99,'Rushani original list'!$C$2:$M$596, 10, FALSE())</f>
        <v>bad context (inanim)</v>
      </c>
      <c r="AI99" s="8" t="str">
        <f aca="false">CONCATENATE(J99,S99,AG99)</f>
        <v>SPSPvar</v>
      </c>
      <c r="AJ99" s="8" t="str">
        <f aca="false">IFERROR(__xludf.dummyfunction("IF(REGEXMATCH(AH99, ""var""), ""var"", IF(REGEXMATCH(AH99, ""SA""), IF(REGEXMATCH(AH99, ""SP""), ""var"", ""SA""), IF(REGEXMATCH(AH99, ""SP""), ""SP"", ""no data/obs"")))"),"var")</f>
        <v>var</v>
      </c>
      <c r="AK99" s="8" t="str">
        <f aca="false">CONCATENATE(T99,AA99,AH99)</f>
        <v>impossible context (inanim S)SPbad context (inanim)</v>
      </c>
      <c r="AL99" s="8" t="str">
        <f aca="false">IFERROR(__xludf.dummyfunction("IF(REGEXMATCH(AJ99, ""var""), ""var"", IF(REGEXMATCH(AJ99, ""SA""), IF(REGEXMATCH(AJ99, ""SP""), ""var"", ""SA""), IF(REGEXMATCH(AJ99, ""SP""), ""SP"", ""no data/obs"")))"),"SP")</f>
        <v>SP</v>
      </c>
      <c r="AM99" s="8" t="str">
        <f aca="false">CONCATENATE(AJ99,AL99)</f>
        <v>varSP</v>
      </c>
      <c r="AN99" s="8" t="str">
        <f aca="false">IFERROR(__xludf.dummyfunction("IF(REGEXMATCH(AL99, ""var""), ""var"", IF(REGEXMATCH(AL99, ""SA""), IF(REGEXMATCH(AL99, ""SP""), ""var"", ""SA""), IF(REGEXMATCH(AL99, ""SP""), ""SP"", ""no data/obs"")))"),"var")</f>
        <v>var</v>
      </c>
      <c r="AO99" s="8" t="str">
        <f aca="false">CONCATENATE(J99,S99,AA99,AG99)</f>
        <v>SPSPSPvar</v>
      </c>
      <c r="AP99" s="8"/>
      <c r="AQ99" s="8" t="n">
        <v>4</v>
      </c>
      <c r="AR99" s="8"/>
      <c r="AS99" s="8"/>
      <c r="AT99" s="8"/>
    </row>
    <row r="100" customFormat="false" ht="63.75" hidden="false" customHeight="false" outlineLevel="0" collapsed="false">
      <c r="A100" s="1" t="n">
        <v>99</v>
      </c>
      <c r="B100" s="7" t="n">
        <v>91</v>
      </c>
      <c r="C100" s="7" t="n">
        <v>91</v>
      </c>
      <c r="D100" s="8" t="str">
        <f aca="false">VLOOKUP($C100,'Shughni original list'!$D$2:$M$600, 2, FALSE())</f>
        <v>shgKar1999</v>
      </c>
      <c r="E100" s="9" t="str">
        <f aca="false">VLOOKUP($C100,'Shughni original list'!$D$2:$M$600, 4, FALSE())</f>
        <v>firīwstow</v>
      </c>
      <c r="F100" s="9"/>
      <c r="G100" s="8" t="str">
        <f aca="false">VLOOKUP($C100,'Shughni original list'!$D$2:$M$600, 7, FALSE())</f>
        <v>get washed out</v>
      </c>
      <c r="H100" s="8"/>
      <c r="I100" s="8"/>
      <c r="J100" s="8" t="str">
        <f aca="false">VLOOKUP($C100,'Shughni original list'!$D$2:$M$600, 8, FALSE())</f>
        <v>SP</v>
      </c>
      <c r="K100" s="8"/>
      <c r="L100" s="8" t="str">
        <f aca="false">VLOOKUP($C100,'Siponj Bartangi original list'!$B$2:$S$600, 2, FALSE())</f>
        <v>shgKar1999</v>
      </c>
      <c r="M100" s="8" t="str">
        <f aca="false">VLOOKUP($C100,'Siponj Bartangi original list'!$B$2:$S$600, 3, FALSE())</f>
        <v>firīwstow</v>
      </c>
      <c r="N100" s="8" t="str">
        <f aca="false">VLOOKUP($C100,'Siponj Bartangi original list'!$B$2:$S$600, 6, FALSE())</f>
        <v>to get washed out</v>
      </c>
      <c r="O100" s="8" t="str">
        <f aca="false">VLOOKUP($C100,'Siponj Bartangi original list'!$B$2:$S$600, 4, FALSE())</f>
        <v>Marhabo</v>
      </c>
      <c r="P100" s="9" t="str">
        <f aca="false">VLOOKUP($C100,'Siponj Bartangi original list'!$B$2:$S$600, 5, FALSE())</f>
        <v>firiwdōw</v>
      </c>
      <c r="Q100" s="8" t="str">
        <f aca="false">VLOOKUP($C100,'Siponj Bartangi original list'!$B$2:$S$600, 8, FALSE())</f>
        <v>to get washed out</v>
      </c>
      <c r="R100" s="8" t="str">
        <f aca="false">VLOOKUP($C100,'Siponj Bartangi original list'!$B$2:$S$600, 10, FALSE())</f>
        <v>My hair didn’t get cleaned.</v>
      </c>
      <c r="S100" s="8" t="str">
        <f aca="false">VLOOKUP($C100,'Siponj Bartangi original list'!$B$2:$S$600, 13, FALSE())</f>
        <v>SA</v>
      </c>
      <c r="T100" s="8" t="str">
        <f aca="false">VLOOKUP($C100,'Siponj Bartangi original list'!$B$2:$S$600, 14, FALSE())</f>
        <v>SP</v>
      </c>
      <c r="U100" s="8" t="str">
        <f aca="false">VLOOKUP($C100,'Siponj Bartangi original list'!$B$2:$S$600, 15, FALSE())</f>
        <v>inanim</v>
      </c>
      <c r="V100" s="8" t="str">
        <f aca="false">VLOOKUP($C100,'Basid Bartangi original list'!$B$2:$O$600, 2, FALSE())</f>
        <v>shgKar1999</v>
      </c>
      <c r="W100" s="8" t="str">
        <f aca="false">VLOOKUP($C100,'Basid Bartangi original list'!$B$2:$O$600, 4, FALSE())</f>
        <v>Fayzmamad, Jonali</v>
      </c>
      <c r="X100" s="8" t="str">
        <f aca="false">VLOOKUP($C100,'Basid Bartangi original list'!$B$2:$O$600, 5, FALSE())</f>
        <v>firawdōw</v>
      </c>
      <c r="Y100" s="8" t="str">
        <f aca="false">VLOOKUP($C100,'Basid Bartangi original list'!$B$2:$O$600, 6, FALSE())</f>
        <v>get washed out</v>
      </c>
      <c r="Z100" s="8"/>
      <c r="AA100" s="8" t="str">
        <f aca="false">VLOOKUP($C100,'Basid Bartangi original list'!$B$2:$O$600, 9, FALSE())</f>
        <v>var</v>
      </c>
      <c r="AB100" s="8" t="str">
        <f aca="false">VLOOKUP($C100,'Rushani original list'!$C$2:$M$596, 2, FALSE())</f>
        <v>shgKar1999</v>
      </c>
      <c r="AC100" s="8" t="str">
        <f aca="false">VLOOKUP($C100,'Rushani original list'!$C$2:$M$596, 5, FALSE())</f>
        <v>Rukniya, Guldasta, Mehrangez</v>
      </c>
      <c r="AD100" s="8" t="str">
        <f aca="false">VLOOKUP($C100,'Rushani original list'!$C$2:$M$596, 6, FALSE())</f>
        <v>only transitive verb firewtōw</v>
      </c>
      <c r="AE100" s="8" t="str">
        <f aca="false">VLOOKUP($C100,'Rushani original list'!$C$2:$M$596, 7, FALSE())</f>
        <v>прополаскиваться, отмываться</v>
      </c>
      <c r="AF100" s="8"/>
      <c r="AG100" s="8" t="str">
        <f aca="false">VLOOKUP($C100,'Rushani original list'!$C$2:$M$596, 9, FALSE())</f>
        <v>only transitive verb firewtōw</v>
      </c>
      <c r="AH100" s="8" t="str">
        <f aca="false">VLOOKUP($C100,'Rushani original list'!$C$2:$M$596, 10, FALSE())</f>
        <v>only transitive verb firewtōw</v>
      </c>
      <c r="AI100" s="8" t="str">
        <f aca="false">CONCATENATE(J100,S100,AG100)</f>
        <v>SPSAonly transitive verb firewtōw</v>
      </c>
      <c r="AJ100" s="8" t="str">
        <f aca="false">IFERROR(__xludf.dummyfunction("IF(REGEXMATCH(AH100, ""var""), ""var"", IF(REGEXMATCH(AH100, ""SA""), IF(REGEXMATCH(AH100, ""SP""), ""var"", ""SA""), IF(REGEXMATCH(AH100, ""SP""), ""SP"", ""no data/obs"")))"),"var")</f>
        <v>var</v>
      </c>
      <c r="AK100" s="8" t="str">
        <f aca="false">CONCATENATE(T100,AA100,AH100)</f>
        <v>SPvaronly transitive verb firewtōw</v>
      </c>
      <c r="AL100" s="8" t="str">
        <f aca="false">IFERROR(__xludf.dummyfunction("IF(REGEXMATCH(AJ100, ""var""), ""var"", IF(REGEXMATCH(AJ100, ""SA""), IF(REGEXMATCH(AJ100, ""SP""), ""var"", ""SA""), IF(REGEXMATCH(AJ100, ""SP""), ""SP"", ""no data/obs"")))"),"var")</f>
        <v>var</v>
      </c>
      <c r="AM100" s="8" t="str">
        <f aca="false">CONCATENATE(AJ100,AL100)</f>
        <v>varvar</v>
      </c>
      <c r="AN100" s="8" t="str">
        <f aca="false">IFERROR(__xludf.dummyfunction("IF(REGEXMATCH(AL100, ""var""), ""var"", IF(REGEXMATCH(AL100, ""SA""), IF(REGEXMATCH(AL100, ""SP""), ""var"", ""SA""), IF(REGEXMATCH(AL100, ""SP""), ""SP"", ""no data/obs"")))"),"var")</f>
        <v>var</v>
      </c>
      <c r="AO100" s="8" t="str">
        <f aca="false">CONCATENATE(J100,S100,AA100,AG100)</f>
        <v>SPSAvaronly transitive verb firewtōw</v>
      </c>
      <c r="AP100" s="8"/>
      <c r="AQ100" s="8" t="n">
        <v>3</v>
      </c>
      <c r="AR100" s="8"/>
      <c r="AS100" s="8"/>
      <c r="AT100" s="8"/>
    </row>
    <row r="101" customFormat="false" ht="95" hidden="false" customHeight="false" outlineLevel="0" collapsed="false">
      <c r="A101" s="1" t="n">
        <v>100</v>
      </c>
      <c r="B101" s="7" t="n">
        <v>92</v>
      </c>
      <c r="C101" s="7" t="n">
        <v>92</v>
      </c>
      <c r="D101" s="8" t="str">
        <f aca="false">VLOOKUP($C101,'Shughni original list'!$D$2:$M$600, 2, FALSE())</f>
        <v>shgKar1999</v>
      </c>
      <c r="E101" s="9" t="str">
        <f aca="false">VLOOKUP($C101,'Shughni original list'!$D$2:$M$600, 4, FALSE())</f>
        <v>firtow</v>
      </c>
      <c r="F101" s="9"/>
      <c r="G101" s="8" t="str">
        <f aca="false">VLOOKUP($C101,'Shughni original list'!$D$2:$M$600, 7, FALSE())</f>
        <v>стрекотать, свистеть</v>
      </c>
      <c r="H101" s="8"/>
      <c r="I101" s="8"/>
      <c r="J101" s="8" t="str">
        <f aca="false">VLOOKUP($C101,'Shughni original list'!$D$2:$M$600, 8, FALSE())</f>
        <v>obs</v>
      </c>
      <c r="K101" s="8"/>
      <c r="L101" s="8" t="str">
        <f aca="false">VLOOKUP($C101,'Siponj Bartangi original list'!$B$2:$S$600, 2, FALSE())</f>
        <v>shgKar1999</v>
      </c>
      <c r="M101" s="8" t="str">
        <f aca="false">VLOOKUP($C101,'Siponj Bartangi original list'!$B$2:$S$600, 3, FALSE())</f>
        <v>firtow</v>
      </c>
      <c r="N101" s="8" t="str">
        <f aca="false">VLOOKUP($C101,'Siponj Bartangi original list'!$B$2:$S$600, 6, FALSE())</f>
        <v>to chirr, to whistle</v>
      </c>
      <c r="O101" s="8" t="str">
        <f aca="false">VLOOKUP($C101,'Siponj Bartangi original list'!$B$2:$S$600, 4, FALSE())</f>
        <v>Marhabo</v>
      </c>
      <c r="P101" s="9" t="str">
        <f aca="false">VLOOKUP($C101,'Siponj Bartangi original list'!$B$2:$S$600, 5, FALSE())</f>
        <v>firtōw</v>
      </c>
      <c r="Q101" s="8" t="str">
        <f aca="false">VLOOKUP($C101,'Siponj Bartangi original list'!$B$2:$S$600, 8, FALSE())</f>
        <v>to chirp, to whistle; to mumble, to grumble</v>
      </c>
      <c r="R101" s="8" t="str">
        <f aca="false">VLOOKUP($C101,'Siponj Bartangi original list'!$B$2:$S$600, 10, FALSE())</f>
        <v>The grasshopper was chirping and chirping; why are you grumbling?</v>
      </c>
      <c r="S101" s="8" t="str">
        <f aca="false">VLOOKUP($C101,'Siponj Bartangi original list'!$B$2:$S$600, 13, FALSE())</f>
        <v>SA</v>
      </c>
      <c r="T101" s="8" t="str">
        <f aca="false">VLOOKUP($C101,'Siponj Bartangi original list'!$B$2:$S$600, 14, FALSE())</f>
        <v>SA</v>
      </c>
      <c r="U101" s="8" t="str">
        <f aca="false">VLOOKUP($C101,'Siponj Bartangi original list'!$B$2:$S$600, 15, FALSE())</f>
        <v>anim S</v>
      </c>
      <c r="V101" s="8" t="str">
        <f aca="false">VLOOKUP($C101,'Basid Bartangi original list'!$B$2:$O$600, 2, FALSE())</f>
        <v>shgKar1999</v>
      </c>
      <c r="W101" s="8" t="str">
        <f aca="false">VLOOKUP($C101,'Basid Bartangi original list'!$B$2:$O$600, 4, FALSE())</f>
        <v>Anoyatsho</v>
      </c>
      <c r="X101" s="8" t="str">
        <f aca="false">VLOOKUP($C101,'Basid Bartangi original list'!$B$2:$O$600, 5, FALSE())</f>
        <v>no (alive) cognate</v>
      </c>
      <c r="Y101" s="8" t="str">
        <f aca="false">VLOOKUP($C101,'Basid Bartangi original list'!$B$2:$O$600, 6, FALSE())</f>
        <v>стрекотать, свистеть</v>
      </c>
      <c r="Z101" s="8"/>
      <c r="AA101" s="8" t="str">
        <f aca="false">VLOOKUP($C101,'Basid Bartangi original list'!$B$2:$O$600, 9, FALSE())</f>
        <v>no (alive) cognate</v>
      </c>
      <c r="AB101" s="8" t="str">
        <f aca="false">VLOOKUP($C101,'Rushani original list'!$C$2:$M$596, 2, FALSE())</f>
        <v>shgKar1999</v>
      </c>
      <c r="AC101" s="8" t="str">
        <f aca="false">VLOOKUP($C101,'Rushani original list'!$C$2:$M$596, 5, FALSE())</f>
        <v>Rukniya, Guldasta, Mehrangez, Okimsho, Sarafruz</v>
      </c>
      <c r="AD101" s="8" t="str">
        <f aca="false">VLOOKUP($C101,'Rushani original list'!$C$2:$M$596, 6, FALSE())</f>
        <v>no (alive) cognate</v>
      </c>
      <c r="AE101" s="8" t="str">
        <f aca="false">VLOOKUP($C101,'Rushani original list'!$C$2:$M$596, 7, FALSE())</f>
        <v>стрекотать, свистеть</v>
      </c>
      <c r="AF101" s="8"/>
      <c r="AG101" s="8" t="str">
        <f aca="false">VLOOKUP($C101,'Rushani original list'!$C$2:$M$596, 9, FALSE())</f>
        <v>no (alive) cognate</v>
      </c>
      <c r="AH101" s="8" t="str">
        <f aca="false">VLOOKUP($C101,'Rushani original list'!$C$2:$M$596, 10, FALSE())</f>
        <v>no (alive) cognate</v>
      </c>
      <c r="AI101" s="8" t="str">
        <f aca="false">CONCATENATE(J101,S101,AG101)</f>
        <v>obsSAno (alive) cognate</v>
      </c>
      <c r="AJ101" s="8" t="str">
        <f aca="false">IFERROR(__xludf.dummyfunction("IF(REGEXMATCH(AH101, ""var""), ""var"", IF(REGEXMATCH(AH101, ""SA""), IF(REGEXMATCH(AH101, ""SP""), ""var"", ""SA""), IF(REGEXMATCH(AH101, ""SP""), ""SP"", ""no data/obs"")))"),"SA")</f>
        <v>SA</v>
      </c>
      <c r="AK101" s="8" t="str">
        <f aca="false">CONCATENATE(T101,AA101,AH101)</f>
        <v>SAno (alive) cognateno (alive) cognate</v>
      </c>
      <c r="AL101" s="8" t="str">
        <f aca="false">IFERROR(__xludf.dummyfunction("IF(REGEXMATCH(AJ101, ""var""), ""var"", IF(REGEXMATCH(AJ101, ""SA""), IF(REGEXMATCH(AJ101, ""SP""), ""var"", ""SA""), IF(REGEXMATCH(AJ101, ""SP""), ""SP"", ""no data/obs"")))"),"SA")</f>
        <v>SA</v>
      </c>
      <c r="AM101" s="8" t="str">
        <f aca="false">CONCATENATE(AJ101,AL101)</f>
        <v>SASA</v>
      </c>
      <c r="AN101" s="8" t="str">
        <f aca="false">IFERROR(__xludf.dummyfunction("IF(REGEXMATCH(AL101, ""var""), ""var"", IF(REGEXMATCH(AL101, ""SA""), IF(REGEXMATCH(AL101, ""SP""), ""var"", ""SA""), IF(REGEXMATCH(AL101, ""SP""), ""SP"", ""no data/obs"")))"),"SA")</f>
        <v>SA</v>
      </c>
      <c r="AO101" s="8" t="str">
        <f aca="false">CONCATENATE(J101,S101,AA101,AG101)</f>
        <v>obsSAno (alive) cognateno (alive) cognate</v>
      </c>
      <c r="AP101" s="8" t="s">
        <v>42</v>
      </c>
      <c r="AQ101" s="8" t="n">
        <v>1</v>
      </c>
      <c r="AR101" s="8"/>
      <c r="AS101" s="8"/>
      <c r="AT101" s="8"/>
    </row>
    <row r="102" customFormat="false" ht="79.35" hidden="false" customHeight="false" outlineLevel="0" collapsed="false">
      <c r="A102" s="1" t="n">
        <v>101</v>
      </c>
      <c r="B102" s="7" t="n">
        <v>93</v>
      </c>
      <c r="C102" s="7" t="n">
        <v>93</v>
      </c>
      <c r="D102" s="8" t="str">
        <f aca="false">VLOOKUP($C102,'Shughni original list'!$D$2:$M$600, 2, FALSE())</f>
        <v>shgKar1999</v>
      </c>
      <c r="E102" s="9" t="str">
        <f aca="false">VLOOKUP($C102,'Shughni original list'!$D$2:$M$600, 4, FALSE())</f>
        <v>fistow</v>
      </c>
      <c r="F102" s="9"/>
      <c r="G102" s="8" t="str">
        <f aca="false">VLOOKUP($C102,'Shughni original list'!$D$2:$M$600, 7, FALSE())</f>
        <v>шмыгать; сморкаться</v>
      </c>
      <c r="H102" s="8"/>
      <c r="I102" s="8"/>
      <c r="J102" s="8" t="str">
        <f aca="false">VLOOKUP($C102,'Shughni original list'!$D$2:$M$600, 8, FALSE())</f>
        <v>SA</v>
      </c>
      <c r="K102" s="8"/>
      <c r="L102" s="8" t="str">
        <f aca="false">VLOOKUP($C102,'Siponj Bartangi original list'!$B$2:$S$600, 2, FALSE())</f>
        <v>brtSok1960</v>
      </c>
      <c r="M102" s="8" t="str">
        <f aca="false">VLOOKUP($C102,'Siponj Bartangi original list'!$B$2:$S$600, 3, FALSE())</f>
        <v>fistōw</v>
      </c>
      <c r="N102" s="8" t="str">
        <f aca="false">VLOOKUP($C102,'Siponj Bartangi original list'!$B$2:$S$600, 6, FALSE())</f>
        <v>to blow nose</v>
      </c>
      <c r="O102" s="8" t="str">
        <f aca="false">VLOOKUP($C102,'Siponj Bartangi original list'!$B$2:$S$600, 4, FALSE())</f>
        <v>Marhabo, Sarkori</v>
      </c>
      <c r="P102" s="9" t="str">
        <f aca="false">VLOOKUP($C102,'Siponj Bartangi original list'!$B$2:$S$600, 5, FALSE())</f>
        <v>fistōw</v>
      </c>
      <c r="Q102" s="8" t="str">
        <f aca="false">VLOOKUP($C102,'Siponj Bartangi original list'!$B$2:$S$600, 8, FALSE())</f>
        <v>to blow one’s nose</v>
      </c>
      <c r="R102" s="8" t="str">
        <f aca="false">VLOOKUP($C102,'Siponj Bartangi original list'!$B$2:$S$600, 10, FALSE())</f>
        <v>She was blowing her nose yesterday.</v>
      </c>
      <c r="S102" s="8" t="str">
        <f aca="false">VLOOKUP($C102,'Siponj Bartangi original list'!$B$2:$S$600, 13, FALSE())</f>
        <v>fem from fustōw (106)</v>
      </c>
      <c r="T102" s="8" t="str">
        <f aca="false">VLOOKUP($C102,'Siponj Bartangi original list'!$B$2:$S$600, 14, FALSE())</f>
        <v>fem from fustōw (106)</v>
      </c>
      <c r="U102" s="8" t="str">
        <f aca="false">VLOOKUP($C102,'Siponj Bartangi original list'!$B$2:$S$600, 15, FALSE())</f>
        <v>anim</v>
      </c>
      <c r="V102" s="8" t="str">
        <f aca="false">VLOOKUP($C102,'Basid Bartangi original list'!$B$2:$O$600, 2, FALSE())</f>
        <v>brtSok1960</v>
      </c>
      <c r="W102" s="8" t="str">
        <f aca="false">VLOOKUP($C102,'Basid Bartangi original list'!$B$2:$O$600, 4, FALSE())</f>
        <v>Anoyatsho, Fayzmamad, Asad</v>
      </c>
      <c r="X102" s="8" t="str">
        <f aca="false">VLOOKUP($C102,'Basid Bartangi original list'!$B$2:$O$600, 5, FALSE())</f>
        <v>fistōw</v>
      </c>
      <c r="Y102" s="8" t="str">
        <f aca="false">VLOOKUP($C102,'Basid Bartangi original list'!$B$2:$O$600, 6, FALSE())</f>
        <v>blow nose</v>
      </c>
      <c r="Z102" s="8"/>
      <c r="AA102" s="8" t="str">
        <f aca="false">VLOOKUP($C102,'Basid Bartangi original list'!$B$2:$O$600, 9, FALSE())</f>
        <v>SA/tr</v>
      </c>
      <c r="AB102" s="8" t="str">
        <f aca="false">VLOOKUP($C102,'Rushani original list'!$C$2:$M$596, 2, FALSE())</f>
        <v>shgKar1999</v>
      </c>
      <c r="AC102" s="8" t="str">
        <f aca="false">VLOOKUP($C102,'Rushani original list'!$C$2:$M$596, 5, FALSE())</f>
        <v>Rukniya, Guldasta, Mehrangez</v>
      </c>
      <c r="AD102" s="8" t="str">
        <f aca="false">VLOOKUP($C102,'Rushani original list'!$C$2:$M$596, 6, FALSE())</f>
        <v>fistōw</v>
      </c>
      <c r="AE102" s="8" t="str">
        <f aca="false">VLOOKUP($C102,'Rushani original list'!$C$2:$M$596, 7, FALSE())</f>
        <v>сморкаться, шмыгать носом</v>
      </c>
      <c r="AF102" s="8"/>
      <c r="AG102" s="8" t="str">
        <f aca="false">VLOOKUP($C102,'Rushani original list'!$C$2:$M$596, 9, FALSE())</f>
        <v>SA</v>
      </c>
      <c r="AH102" s="8" t="str">
        <f aca="false">VLOOKUP($C102,'Rushani original list'!$C$2:$M$596, 10, FALSE())</f>
        <v>SA</v>
      </c>
      <c r="AI102" s="8" t="str">
        <f aca="false">CONCATENATE(J102,S102,AG102)</f>
        <v>SAfem from fustōw (106)SA</v>
      </c>
      <c r="AJ102" s="8" t="str">
        <f aca="false">IFERROR(__xludf.dummyfunction("IF(REGEXMATCH(AH102, ""var""), ""var"", IF(REGEXMATCH(AH102, ""SA""), IF(REGEXMATCH(AH102, ""SP""), ""var"", ""SA""), IF(REGEXMATCH(AH102, ""SP""), ""SP"", ""no data/obs"")))"),"SA")</f>
        <v>SA</v>
      </c>
      <c r="AK102" s="8" t="str">
        <f aca="false">CONCATENATE(T102,AA102,AH102)</f>
        <v>fem from fustōw (106)SA/trSA</v>
      </c>
      <c r="AL102" s="8" t="str">
        <f aca="false">IFERROR(__xludf.dummyfunction("IF(REGEXMATCH(AJ102, ""var""), ""var"", IF(REGEXMATCH(AJ102, ""SA""), IF(REGEXMATCH(AJ102, ""SP""), ""var"", ""SA""), IF(REGEXMATCH(AJ102, ""SP""), ""SP"", ""no data/obs"")))"),"SA")</f>
        <v>SA</v>
      </c>
      <c r="AM102" s="8" t="str">
        <f aca="false">CONCATENATE(AJ102,AL102)</f>
        <v>SASA</v>
      </c>
      <c r="AN102" s="8" t="str">
        <f aca="false">IFERROR(__xludf.dummyfunction("IF(REGEXMATCH(AL102, ""var""), ""var"", IF(REGEXMATCH(AL102, ""SA""), IF(REGEXMATCH(AL102, ""SP""), ""var"", ""SA""), IF(REGEXMATCH(AL102, ""SP""), ""SP"", ""no data/obs"")))"),"SA")</f>
        <v>SA</v>
      </c>
      <c r="AO102" s="8" t="str">
        <f aca="false">CONCATENATE(J102,S102,AA102,AG102)</f>
        <v>SAfem from fustōw (106)SA/trSA</v>
      </c>
      <c r="AP102" s="8"/>
      <c r="AQ102" s="8" t="n">
        <v>3</v>
      </c>
      <c r="AR102" s="8"/>
      <c r="AS102" s="8"/>
      <c r="AT102" s="8"/>
    </row>
    <row r="103" customFormat="false" ht="95" hidden="false" customHeight="false" outlineLevel="0" collapsed="false">
      <c r="A103" s="1" t="n">
        <v>102</v>
      </c>
      <c r="B103" s="7" t="n">
        <v>94</v>
      </c>
      <c r="C103" s="7" t="n">
        <v>94</v>
      </c>
      <c r="D103" s="8" t="str">
        <f aca="false">VLOOKUP($C103,'Shughni original list'!$D$2:$M$600, 2, FALSE())</f>
        <v>shgKar1999</v>
      </c>
      <c r="E103" s="9" t="str">
        <f aca="false">VLOOKUP($C103,'Shughni original list'!$D$2:$M$600, 4, FALSE())</f>
        <v>fīttow, fītow</v>
      </c>
      <c r="F103" s="9"/>
      <c r="G103" s="8" t="str">
        <f aca="false">VLOOKUP($C103,'Shughni original list'!$D$2:$M$600, 7, FALSE())</f>
        <v>свистеть, плохо играть на флейте</v>
      </c>
      <c r="H103" s="8"/>
      <c r="I103" s="8"/>
      <c r="J103" s="8" t="str">
        <f aca="false">VLOOKUP($C103,'Shughni original list'!$D$2:$M$600, 8, FALSE())</f>
        <v>obs</v>
      </c>
      <c r="K103" s="8"/>
      <c r="L103" s="8" t="str">
        <f aca="false">VLOOKUP($C103,'Siponj Bartangi original list'!$B$2:$S$600, 2, FALSE())</f>
        <v>shgKar1999</v>
      </c>
      <c r="M103" s="8" t="str">
        <f aca="false">VLOOKUP($C103,'Siponj Bartangi original list'!$B$2:$S$600, 3, FALSE())</f>
        <v>fīttow, fītow</v>
      </c>
      <c r="N103" s="8" t="str">
        <f aca="false">VLOOKUP($C103,'Siponj Bartangi original list'!$B$2:$S$600, 6, FALSE())</f>
        <v>to whistle, to play flute badly</v>
      </c>
      <c r="O103" s="8" t="str">
        <f aca="false">VLOOKUP($C103,'Siponj Bartangi original list'!$B$2:$S$600, 4, FALSE())</f>
        <v>Marhabo, Sarkori</v>
      </c>
      <c r="P103" s="9" t="str">
        <f aca="false">VLOOKUP($C103,'Siponj Bartangi original list'!$B$2:$S$600, 5, FALSE())</f>
        <v>no (alive) cognate</v>
      </c>
      <c r="Q103" s="8" t="str">
        <f aca="false">VLOOKUP($C103,'Siponj Bartangi original list'!$B$2:$S$600, 8, FALSE())</f>
        <v>-</v>
      </c>
      <c r="R103" s="8" t="str">
        <f aca="false">VLOOKUP($C103,'Siponj Bartangi original list'!$B$2:$S$600, 10, FALSE())</f>
        <v>-</v>
      </c>
      <c r="S103" s="8" t="str">
        <f aca="false">VLOOKUP($C103,'Siponj Bartangi original list'!$B$2:$S$600, 13, FALSE())</f>
        <v>no (alive) cognate</v>
      </c>
      <c r="T103" s="8" t="str">
        <f aca="false">VLOOKUP($C103,'Siponj Bartangi original list'!$B$2:$S$600, 14, FALSE())</f>
        <v>no (alive) cognate</v>
      </c>
      <c r="U103" s="8" t="n">
        <f aca="false">VLOOKUP($C103,'Siponj Bartangi original list'!$B$2:$S$600, 15, FALSE())</f>
        <v>0</v>
      </c>
      <c r="V103" s="8" t="str">
        <f aca="false">VLOOKUP($C103,'Basid Bartangi original list'!$B$2:$O$600, 2, FALSE())</f>
        <v>shgKar1999</v>
      </c>
      <c r="W103" s="8" t="str">
        <f aca="false">VLOOKUP($C103,'Basid Bartangi original list'!$B$2:$O$600, 4, FALSE())</f>
        <v>Anoyatsho</v>
      </c>
      <c r="X103" s="8" t="str">
        <f aca="false">VLOOKUP($C103,'Basid Bartangi original list'!$B$2:$O$600, 5, FALSE())</f>
        <v>no (alive) cognate</v>
      </c>
      <c r="Y103" s="8" t="str">
        <f aca="false">VLOOKUP($C103,'Basid Bartangi original list'!$B$2:$O$600, 6, FALSE())</f>
        <v>свистеть, плохо играть на флейте</v>
      </c>
      <c r="Z103" s="8"/>
      <c r="AA103" s="8" t="str">
        <f aca="false">VLOOKUP($C103,'Basid Bartangi original list'!$B$2:$O$600, 9, FALSE())</f>
        <v>no (alive) cognate</v>
      </c>
      <c r="AB103" s="8" t="str">
        <f aca="false">VLOOKUP($C103,'Rushani original list'!$C$2:$M$596, 2, FALSE())</f>
        <v>shgKar1999</v>
      </c>
      <c r="AC103" s="8" t="str">
        <f aca="false">VLOOKUP($C103,'Rushani original list'!$C$2:$M$596, 5, FALSE())</f>
        <v>Mehrangez</v>
      </c>
      <c r="AD103" s="8" t="str">
        <f aca="false">VLOOKUP($C103,'Rushani original list'!$C$2:$M$596, 6, FALSE())</f>
        <v>см 86</v>
      </c>
      <c r="AE103" s="8" t="str">
        <f aca="false">VLOOKUP($C103,'Rushani original list'!$C$2:$M$596, 7, FALSE())</f>
        <v>свистеть, плохо играть на флейте</v>
      </c>
      <c r="AF103" s="8"/>
      <c r="AG103" s="8" t="str">
        <f aca="false">VLOOKUP($C103,'Rushani original list'!$C$2:$M$596, 9, FALSE())</f>
        <v>см 86</v>
      </c>
      <c r="AH103" s="8" t="str">
        <f aca="false">VLOOKUP($C103,'Rushani original list'!$C$2:$M$596, 10, FALSE())</f>
        <v>см 86</v>
      </c>
      <c r="AI103" s="8" t="str">
        <f aca="false">CONCATENATE(J103,S103,AG103)</f>
        <v>obsno (alive) cognateсм 86</v>
      </c>
      <c r="AJ103" s="8" t="str">
        <f aca="false">IFERROR(__xludf.dummyfunction("IF(REGEXMATCH(AH103, ""var""), ""var"", IF(REGEXMATCH(AH103, ""SA""), IF(REGEXMATCH(AH103, ""SP""), ""var"", ""SA""), IF(REGEXMATCH(AH103, ""SP""), ""SP"", ""no data/obs"")))"),"no data/obs")</f>
        <v>no data/obs</v>
      </c>
      <c r="AK103" s="8" t="str">
        <f aca="false">CONCATENATE(T103,AA103,AH103)</f>
        <v>no (alive) cognateno (alive) cognateсм 86</v>
      </c>
      <c r="AL103" s="8" t="str">
        <f aca="false">IFERROR(__xludf.dummyfunction("IF(REGEXMATCH(AJ103, ""var""), ""var"", IF(REGEXMATCH(AJ103, ""SA""), IF(REGEXMATCH(AJ103, ""SP""), ""var"", ""SA""), IF(REGEXMATCH(AJ103, ""SP""), ""SP"", ""no data/obs"")))"),"no data/obs")</f>
        <v>no data/obs</v>
      </c>
      <c r="AM103" s="8" t="str">
        <f aca="false">CONCATENATE(AJ103,AL103)</f>
        <v>no data/obsno data/obs</v>
      </c>
      <c r="AN103" s="8" t="str">
        <f aca="false">IFERROR(__xludf.dummyfunction("IF(REGEXMATCH(AL103, ""var""), ""var"", IF(REGEXMATCH(AL103, ""SA""), IF(REGEXMATCH(AL103, ""SP""), ""var"", ""SA""), IF(REGEXMATCH(AL103, ""SP""), ""SP"", ""no data/obs"")))"),"no data/obs")</f>
        <v>no data/obs</v>
      </c>
      <c r="AO103" s="8" t="str">
        <f aca="false">CONCATENATE(J103,S103,AA103,AG103)</f>
        <v>obsno (alive) cognateno (alive) cognateсм 86</v>
      </c>
      <c r="AP103" s="8"/>
      <c r="AQ103" s="8" t="n">
        <v>0</v>
      </c>
      <c r="AR103" s="8"/>
      <c r="AS103" s="8"/>
      <c r="AT103" s="8"/>
    </row>
    <row r="104" customFormat="false" ht="79.35" hidden="false" customHeight="false" outlineLevel="0" collapsed="false">
      <c r="A104" s="1" t="n">
        <v>103</v>
      </c>
      <c r="B104" s="7" t="n">
        <v>95</v>
      </c>
      <c r="C104" s="7" t="n">
        <v>95</v>
      </c>
      <c r="D104" s="8" t="str">
        <f aca="false">VLOOKUP($C104,'Shughni original list'!$D$2:$M$600, 2, FALSE())</f>
        <v>shgKar1999</v>
      </c>
      <c r="E104" s="9" t="str">
        <f aca="false">VLOOKUP($C104,'Shughni original list'!$D$2:$M$600, 4, FALSE())</f>
        <v>fixtow</v>
      </c>
      <c r="F104" s="9"/>
      <c r="G104" s="8" t="str">
        <f aca="false">VLOOKUP($C104,'Shughni original list'!$D$2:$M$600, 7, FALSE())</f>
        <v>фыркать</v>
      </c>
      <c r="H104" s="8"/>
      <c r="I104" s="8"/>
      <c r="J104" s="8" t="str">
        <f aca="false">VLOOKUP($C104,'Shughni original list'!$D$2:$M$600, 8, FALSE())</f>
        <v>obs</v>
      </c>
      <c r="K104" s="8"/>
      <c r="L104" s="8" t="str">
        <f aca="false">VLOOKUP($C104,'Siponj Bartangi original list'!$B$2:$S$600, 2, FALSE())</f>
        <v>shgKar1999</v>
      </c>
      <c r="M104" s="8" t="str">
        <f aca="false">VLOOKUP($C104,'Siponj Bartangi original list'!$B$2:$S$600, 3, FALSE())</f>
        <v>fixtow</v>
      </c>
      <c r="N104" s="8" t="str">
        <f aca="false">VLOOKUP($C104,'Siponj Bartangi original list'!$B$2:$S$600, 6, FALSE())</f>
        <v>to snort</v>
      </c>
      <c r="O104" s="8" t="str">
        <f aca="false">VLOOKUP($C104,'Siponj Bartangi original list'!$B$2:$S$600, 4, FALSE())</f>
        <v>Marhabo, Sarkori</v>
      </c>
      <c r="P104" s="9" t="str">
        <f aca="false">VLOOKUP($C104,'Siponj Bartangi original list'!$B$2:$S$600, 5, FALSE())</f>
        <v>no (alive) cognate</v>
      </c>
      <c r="Q104" s="8" t="str">
        <f aca="false">VLOOKUP($C104,'Siponj Bartangi original list'!$B$2:$S$600, 8, FALSE())</f>
        <v>-</v>
      </c>
      <c r="R104" s="8" t="str">
        <f aca="false">VLOOKUP($C104,'Siponj Bartangi original list'!$B$2:$S$600, 10, FALSE())</f>
        <v>-</v>
      </c>
      <c r="S104" s="8" t="str">
        <f aca="false">VLOOKUP($C104,'Siponj Bartangi original list'!$B$2:$S$600, 13, FALSE())</f>
        <v>no (alive) cognate</v>
      </c>
      <c r="T104" s="8" t="str">
        <f aca="false">VLOOKUP($C104,'Siponj Bartangi original list'!$B$2:$S$600, 14, FALSE())</f>
        <v>no (alive) cognate</v>
      </c>
      <c r="U104" s="8" t="n">
        <f aca="false">VLOOKUP($C104,'Siponj Bartangi original list'!$B$2:$S$600, 15, FALSE())</f>
        <v>0</v>
      </c>
      <c r="V104" s="8" t="str">
        <f aca="false">VLOOKUP($C104,'Basid Bartangi original list'!$B$2:$O$600, 2, FALSE())</f>
        <v>shgKar1999</v>
      </c>
      <c r="W104" s="8" t="str">
        <f aca="false">VLOOKUP($C104,'Basid Bartangi original list'!$B$2:$O$600, 4, FALSE())</f>
        <v>Anoyatsho</v>
      </c>
      <c r="X104" s="8" t="str">
        <f aca="false">VLOOKUP($C104,'Basid Bartangi original list'!$B$2:$O$600, 5, FALSE())</f>
        <v>no (alive) cognate</v>
      </c>
      <c r="Y104" s="8" t="str">
        <f aca="false">VLOOKUP($C104,'Basid Bartangi original list'!$B$2:$O$600, 6, FALSE())</f>
        <v>фыркать</v>
      </c>
      <c r="Z104" s="8"/>
      <c r="AA104" s="8" t="str">
        <f aca="false">VLOOKUP($C104,'Basid Bartangi original list'!$B$2:$O$600, 9, FALSE())</f>
        <v>no (alive) cognate</v>
      </c>
      <c r="AB104" s="8" t="str">
        <f aca="false">VLOOKUP($C104,'Rushani original list'!$C$2:$M$596, 2, FALSE())</f>
        <v>shgKar1999</v>
      </c>
      <c r="AC104" s="8" t="str">
        <f aca="false">VLOOKUP($C104,'Rushani original list'!$C$2:$M$596, 5, FALSE())</f>
        <v>Mehrangez</v>
      </c>
      <c r="AD104" s="8" t="str">
        <f aca="false">VLOOKUP($C104,'Rushani original list'!$C$2:$M$596, 6, FALSE())</f>
        <v>fištōw</v>
      </c>
      <c r="AE104" s="8" t="str">
        <f aca="false">VLOOKUP($C104,'Rushani original list'!$C$2:$M$596, 7, FALSE())</f>
        <v>фыркать</v>
      </c>
      <c r="AF104" s="8"/>
      <c r="AG104" s="8" t="str">
        <f aca="false">VLOOKUP($C104,'Rushani original list'!$C$2:$M$596, 9, FALSE())</f>
        <v>SA</v>
      </c>
      <c r="AH104" s="8" t="str">
        <f aca="false">VLOOKUP($C104,'Rushani original list'!$C$2:$M$596, 10, FALSE())</f>
        <v>SA</v>
      </c>
      <c r="AI104" s="8" t="str">
        <f aca="false">CONCATENATE(J104,S104,AG104)</f>
        <v>obsno (alive) cognateSA</v>
      </c>
      <c r="AJ104" s="8" t="str">
        <f aca="false">IFERROR(__xludf.dummyfunction("IF(REGEXMATCH(AH104, ""var""), ""var"", IF(REGEXMATCH(AH104, ""SA""), IF(REGEXMATCH(AH104, ""SP""), ""var"", ""SA""), IF(REGEXMATCH(AH104, ""SP""), ""SP"", ""no data/obs"")))"),"SA")</f>
        <v>SA</v>
      </c>
      <c r="AK104" s="8" t="str">
        <f aca="false">CONCATENATE(T104,AA104,AH104)</f>
        <v>no (alive) cognateno (alive) cognateSA</v>
      </c>
      <c r="AL104" s="8" t="str">
        <f aca="false">IFERROR(__xludf.dummyfunction("IF(REGEXMATCH(AJ104, ""var""), ""var"", IF(REGEXMATCH(AJ104, ""SA""), IF(REGEXMATCH(AJ104, ""SP""), ""var"", ""SA""), IF(REGEXMATCH(AJ104, ""SP""), ""SP"", ""no data/obs"")))"),"SA")</f>
        <v>SA</v>
      </c>
      <c r="AM104" s="8" t="str">
        <f aca="false">CONCATENATE(AJ104,AL104)</f>
        <v>SASA</v>
      </c>
      <c r="AN104" s="8" t="str">
        <f aca="false">IFERROR(__xludf.dummyfunction("IF(REGEXMATCH(AL104, ""var""), ""var"", IF(REGEXMATCH(AL104, ""SA""), IF(REGEXMATCH(AL104, ""SP""), ""var"", ""SA""), IF(REGEXMATCH(AL104, ""SP""), ""SP"", ""no data/obs"")))"),"SA")</f>
        <v>SA</v>
      </c>
      <c r="AO104" s="8" t="str">
        <f aca="false">CONCATENATE(J104,S104,AA104,AG104)</f>
        <v>obsno (alive) cognateno (alive) cognateSA</v>
      </c>
      <c r="AP104" s="8" t="s">
        <v>42</v>
      </c>
      <c r="AQ104" s="8" t="n">
        <v>1</v>
      </c>
      <c r="AR104" s="8"/>
      <c r="AS104" s="8"/>
      <c r="AT104" s="8"/>
    </row>
    <row r="105" customFormat="false" ht="48.1" hidden="false" customHeight="false" outlineLevel="0" collapsed="false">
      <c r="A105" s="1" t="n">
        <v>104</v>
      </c>
      <c r="B105" s="7" t="n">
        <v>96</v>
      </c>
      <c r="C105" s="7" t="n">
        <v>96</v>
      </c>
      <c r="D105" s="8" t="str">
        <f aca="false">VLOOKUP($C105,'Shughni original list'!$D$2:$M$600, 2, FALSE())</f>
        <v>shgKar1999</v>
      </c>
      <c r="E105" s="9" t="str">
        <f aca="false">VLOOKUP($C105,'Shughni original list'!$D$2:$M$600, 4, FALSE())</f>
        <v>fix̌tow</v>
      </c>
      <c r="F105" s="9"/>
      <c r="G105" s="8" t="str">
        <f aca="false">VLOOKUP($C105,'Shughni original list'!$D$2:$M$600, 7, FALSE())</f>
        <v>hiss; pant</v>
      </c>
      <c r="H105" s="8"/>
      <c r="I105" s="8"/>
      <c r="J105" s="8" t="str">
        <f aca="false">VLOOKUP($C105,'Shughni original list'!$D$2:$M$600, 8, FALSE())</f>
        <v>SA</v>
      </c>
      <c r="K105" s="8"/>
      <c r="L105" s="8" t="str">
        <f aca="false">VLOOKUP($C105,'Siponj Bartangi original list'!$B$2:$S$600, 2, FALSE())</f>
        <v>shgKar1999</v>
      </c>
      <c r="M105" s="8" t="str">
        <f aca="false">VLOOKUP($C105,'Siponj Bartangi original list'!$B$2:$S$600, 3, FALSE())</f>
        <v>fix̌tow</v>
      </c>
      <c r="N105" s="8" t="str">
        <f aca="false">VLOOKUP($C105,'Siponj Bartangi original list'!$B$2:$S$600, 6, FALSE())</f>
        <v>to hiss, to pant</v>
      </c>
      <c r="O105" s="8" t="str">
        <f aca="false">VLOOKUP($C105,'Siponj Bartangi original list'!$B$2:$S$600, 4, FALSE())</f>
        <v>Marhabo, Sarkori</v>
      </c>
      <c r="P105" s="9" t="str">
        <f aca="false">VLOOKUP($C105,'Siponj Bartangi original list'!$B$2:$S$600, 5, FALSE())</f>
        <v>см 107</v>
      </c>
      <c r="Q105" s="8" t="str">
        <f aca="false">VLOOKUP($C105,'Siponj Bartangi original list'!$B$2:$S$600, 8, FALSE())</f>
        <v>-</v>
      </c>
      <c r="R105" s="8" t="str">
        <f aca="false">VLOOKUP($C105,'Siponj Bartangi original list'!$B$2:$S$600, 10, FALSE())</f>
        <v>-</v>
      </c>
      <c r="S105" s="8" t="str">
        <f aca="false">VLOOKUP($C105,'Siponj Bartangi original list'!$B$2:$S$600, 13, FALSE())</f>
        <v>см 107</v>
      </c>
      <c r="T105" s="8" t="str">
        <f aca="false">VLOOKUP($C105,'Siponj Bartangi original list'!$B$2:$S$600, 14, FALSE())</f>
        <v>см 107</v>
      </c>
      <c r="U105" s="8" t="n">
        <f aca="false">VLOOKUP($C105,'Siponj Bartangi original list'!$B$2:$S$600, 15, FALSE())</f>
        <v>0</v>
      </c>
      <c r="V105" s="8" t="str">
        <f aca="false">VLOOKUP($C105,'Basid Bartangi original list'!$B$2:$O$600, 2, FALSE())</f>
        <v>shgKar1999</v>
      </c>
      <c r="W105" s="8" t="str">
        <f aca="false">VLOOKUP($C105,'Basid Bartangi original list'!$B$2:$O$600, 4, FALSE())</f>
        <v>Anoyatsho</v>
      </c>
      <c r="X105" s="8" t="str">
        <f aca="false">VLOOKUP($C105,'Basid Bartangi original list'!$B$2:$O$600, 5, FALSE())</f>
        <v>см 107</v>
      </c>
      <c r="Y105" s="8" t="str">
        <f aca="false">VLOOKUP($C105,'Basid Bartangi original list'!$B$2:$O$600, 6, FALSE())</f>
        <v>hiss;</v>
      </c>
      <c r="Z105" s="8"/>
      <c r="AA105" s="8" t="str">
        <f aca="false">VLOOKUP($C105,'Basid Bartangi original list'!$B$2:$O$600, 9, FALSE())</f>
        <v>см 107</v>
      </c>
      <c r="AB105" s="8" t="str">
        <f aca="false">VLOOKUP($C105,'Rushani original list'!$C$2:$M$596, 2, FALSE())</f>
        <v>shgKar1999</v>
      </c>
      <c r="AC105" s="8" t="str">
        <f aca="false">VLOOKUP($C105,'Rushani original list'!$C$2:$M$596, 5, FALSE())</f>
        <v>Rukniya, Guldasta, Mehrangez</v>
      </c>
      <c r="AD105" s="8" t="str">
        <f aca="false">VLOOKUP($C105,'Rushani original list'!$C$2:$M$596, 6, FALSE())</f>
        <v>fem from fuх̌tōw</v>
      </c>
      <c r="AE105" s="8" t="str">
        <f aca="false">VLOOKUP($C105,'Rushani original list'!$C$2:$M$596, 7, FALSE())</f>
        <v>hiss; pant</v>
      </c>
      <c r="AF105" s="8"/>
      <c r="AG105" s="8" t="str">
        <f aca="false">VLOOKUP($C105,'Rushani original list'!$C$2:$M$596, 9, FALSE())</f>
        <v>SA</v>
      </c>
      <c r="AH105" s="8" t="str">
        <f aca="false">VLOOKUP($C105,'Rushani original list'!$C$2:$M$596, 10, FALSE())</f>
        <v>SA</v>
      </c>
      <c r="AI105" s="8" t="str">
        <f aca="false">CONCATENATE(J105,S105,AG105)</f>
        <v>SAсм 107SA</v>
      </c>
      <c r="AJ105" s="8" t="str">
        <f aca="false">IFERROR(__xludf.dummyfunction("IF(REGEXMATCH(AH105, ""var""), ""var"", IF(REGEXMATCH(AH105, ""SA""), IF(REGEXMATCH(AH105, ""SP""), ""var"", ""SA""), IF(REGEXMATCH(AH105, ""SP""), ""SP"", ""no data/obs"")))"),"SA")</f>
        <v>SA</v>
      </c>
      <c r="AK105" s="8" t="str">
        <f aca="false">CONCATENATE(T105,AA105,AH105)</f>
        <v>см 107см 107SA</v>
      </c>
      <c r="AL105" s="8" t="str">
        <f aca="false">IFERROR(__xludf.dummyfunction("IF(REGEXMATCH(AJ105, ""var""), ""var"", IF(REGEXMATCH(AJ105, ""SA""), IF(REGEXMATCH(AJ105, ""SP""), ""var"", ""SA""), IF(REGEXMATCH(AJ105, ""SP""), ""SP"", ""no data/obs"")))"),"SA")</f>
        <v>SA</v>
      </c>
      <c r="AM105" s="8" t="str">
        <f aca="false">CONCATENATE(AJ105,AL105)</f>
        <v>SASA</v>
      </c>
      <c r="AN105" s="8" t="str">
        <f aca="false">IFERROR(__xludf.dummyfunction("IF(REGEXMATCH(AL105, ""var""), ""var"", IF(REGEXMATCH(AL105, ""SA""), IF(REGEXMATCH(AL105, ""SP""), ""var"", ""SA""), IF(REGEXMATCH(AL105, ""SP""), ""SP"", ""no data/obs"")))"),"SA")</f>
        <v>SA</v>
      </c>
      <c r="AO105" s="8" t="str">
        <f aca="false">CONCATENATE(J105,S105,AA105,AG105)</f>
        <v>SAсм 107см 107SA</v>
      </c>
      <c r="AP105" s="8" t="s">
        <v>42</v>
      </c>
      <c r="AQ105" s="8" t="n">
        <v>2</v>
      </c>
      <c r="AR105" s="8"/>
      <c r="AS105" s="8"/>
      <c r="AT105" s="8"/>
    </row>
    <row r="106" customFormat="false" ht="79.35" hidden="false" customHeight="false" outlineLevel="0" collapsed="false">
      <c r="A106" s="1" t="n">
        <v>105</v>
      </c>
      <c r="B106" s="7" t="n">
        <v>97</v>
      </c>
      <c r="C106" s="7" t="n">
        <v>97</v>
      </c>
      <c r="D106" s="8" t="str">
        <f aca="false">VLOOKUP($C106,'Shughni original list'!$D$2:$M$600, 2, FALSE())</f>
        <v>shgKar1999</v>
      </c>
      <c r="E106" s="9" t="str">
        <f aca="false">VLOOKUP($C106,'Shughni original list'!$D$2:$M$600, 4, FALSE())</f>
        <v>fīx̌tow</v>
      </c>
      <c r="F106" s="9"/>
      <c r="G106" s="8" t="str">
        <f aca="false">VLOOKUP($C106,'Shughni original list'!$D$2:$M$600, 7, FALSE())</f>
        <v>тяжело дышать, пыхтеть (прям. и перен.)</v>
      </c>
      <c r="H106" s="8"/>
      <c r="I106" s="8"/>
      <c r="J106" s="8" t="str">
        <f aca="false">VLOOKUP($C106,'Shughni original list'!$D$2:$M$600, 8, FALSE())</f>
        <v>SA</v>
      </c>
      <c r="K106" s="8"/>
      <c r="L106" s="8" t="str">
        <f aca="false">VLOOKUP($C106,'Siponj Bartangi original list'!$B$2:$S$600, 2, FALSE())</f>
        <v>shgKar1999</v>
      </c>
      <c r="M106" s="8" t="str">
        <f aca="false">VLOOKUP($C106,'Siponj Bartangi original list'!$B$2:$S$600, 3, FALSE())</f>
        <v>fīx̌tow</v>
      </c>
      <c r="N106" s="8" t="str">
        <f aca="false">VLOOKUP($C106,'Siponj Bartangi original list'!$B$2:$S$600, 6, FALSE())</f>
        <v>to breathe heavily, to puff </v>
      </c>
      <c r="O106" s="8" t="str">
        <f aca="false">VLOOKUP($C106,'Siponj Bartangi original list'!$B$2:$S$600, 4, FALSE())</f>
        <v>Marhabo, Sarkori</v>
      </c>
      <c r="P106" s="9" t="str">
        <f aca="false">VLOOKUP($C106,'Siponj Bartangi original list'!$B$2:$S$600, 5, FALSE())</f>
        <v>см 107</v>
      </c>
      <c r="Q106" s="8" t="str">
        <f aca="false">VLOOKUP($C106,'Siponj Bartangi original list'!$B$2:$S$600, 8, FALSE())</f>
        <v>-</v>
      </c>
      <c r="R106" s="8" t="str">
        <f aca="false">VLOOKUP($C106,'Siponj Bartangi original list'!$B$2:$S$600, 10, FALSE())</f>
        <v>-</v>
      </c>
      <c r="S106" s="8" t="str">
        <f aca="false">VLOOKUP($C106,'Siponj Bartangi original list'!$B$2:$S$600, 13, FALSE())</f>
        <v>см 107</v>
      </c>
      <c r="T106" s="8" t="str">
        <f aca="false">VLOOKUP($C106,'Siponj Bartangi original list'!$B$2:$S$600, 14, FALSE())</f>
        <v>см 107</v>
      </c>
      <c r="U106" s="8" t="n">
        <f aca="false">VLOOKUP($C106,'Siponj Bartangi original list'!$B$2:$S$600, 15, FALSE())</f>
        <v>0</v>
      </c>
      <c r="V106" s="8" t="str">
        <f aca="false">VLOOKUP($C106,'Basid Bartangi original list'!$B$2:$O$600, 2, FALSE())</f>
        <v>shgKar1999</v>
      </c>
      <c r="W106" s="8" t="str">
        <f aca="false">VLOOKUP($C106,'Basid Bartangi original list'!$B$2:$O$600, 4, FALSE())</f>
        <v>Anoyatsho</v>
      </c>
      <c r="X106" s="8" t="str">
        <f aca="false">VLOOKUP($C106,'Basid Bartangi original list'!$B$2:$O$600, 5, FALSE())</f>
        <v>см 107</v>
      </c>
      <c r="Y106" s="8" t="str">
        <f aca="false">VLOOKUP($C106,'Basid Bartangi original list'!$B$2:$O$600, 6, FALSE())</f>
        <v>тяжело дышать, пыхтеть (прям. и перен.)</v>
      </c>
      <c r="Z106" s="8"/>
      <c r="AA106" s="8" t="str">
        <f aca="false">VLOOKUP($C106,'Basid Bartangi original list'!$B$2:$O$600, 9, FALSE())</f>
        <v>см 107</v>
      </c>
      <c r="AB106" s="8" t="str">
        <f aca="false">VLOOKUP($C106,'Rushani original list'!$C$2:$M$596, 2, FALSE())</f>
        <v>shgKar1999</v>
      </c>
      <c r="AC106" s="8" t="str">
        <f aca="false">VLOOKUP($C106,'Rushani original list'!$C$2:$M$596, 5, FALSE())</f>
        <v>Rukniya, Guldasta, Mehrangez</v>
      </c>
      <c r="AD106" s="8" t="str">
        <f aca="false">VLOOKUP($C106,'Rushani original list'!$C$2:$M$596, 6, FALSE())</f>
        <v>fix̌tōw, faх̌tōw</v>
      </c>
      <c r="AE106" s="8" t="str">
        <f aca="false">VLOOKUP($C106,'Rushani original list'!$C$2:$M$596, 7, FALSE())</f>
        <v>тяжело дышать, пыхтеть (прям. и перен.)</v>
      </c>
      <c r="AF106" s="8"/>
      <c r="AG106" s="8" t="str">
        <f aca="false">VLOOKUP($C106,'Rushani original list'!$C$2:$M$596, 9, FALSE())</f>
        <v>SA</v>
      </c>
      <c r="AH106" s="8" t="str">
        <f aca="false">VLOOKUP($C106,'Rushani original list'!$C$2:$M$596, 10, FALSE())</f>
        <v>SA</v>
      </c>
      <c r="AI106" s="8" t="str">
        <f aca="false">CONCATENATE(J106,S106,AG106)</f>
        <v>SAсм 107SA</v>
      </c>
      <c r="AJ106" s="8" t="str">
        <f aca="false">IFERROR(__xludf.dummyfunction("IF(REGEXMATCH(AH106, ""var""), ""var"", IF(REGEXMATCH(AH106, ""SA""), IF(REGEXMATCH(AH106, ""SP""), ""var"", ""SA""), IF(REGEXMATCH(AH106, ""SP""), ""SP"", ""no data/obs"")))"),"SA")</f>
        <v>SA</v>
      </c>
      <c r="AK106" s="8" t="str">
        <f aca="false">CONCATENATE(T106,AA106,AH106)</f>
        <v>см 107см 107SA</v>
      </c>
      <c r="AL106" s="8" t="str">
        <f aca="false">IFERROR(__xludf.dummyfunction("IF(REGEXMATCH(AJ106, ""var""), ""var"", IF(REGEXMATCH(AJ106, ""SA""), IF(REGEXMATCH(AJ106, ""SP""), ""var"", ""SA""), IF(REGEXMATCH(AJ106, ""SP""), ""SP"", ""no data/obs"")))"),"SA")</f>
        <v>SA</v>
      </c>
      <c r="AM106" s="8" t="str">
        <f aca="false">CONCATENATE(AJ106,AL106)</f>
        <v>SASA</v>
      </c>
      <c r="AN106" s="8" t="str">
        <f aca="false">IFERROR(__xludf.dummyfunction("IF(REGEXMATCH(AL106, ""var""), ""var"", IF(REGEXMATCH(AL106, ""SA""), IF(REGEXMATCH(AL106, ""SP""), ""var"", ""SA""), IF(REGEXMATCH(AL106, ""SP""), ""SP"", ""no data/obs"")))"),"SA")</f>
        <v>SA</v>
      </c>
      <c r="AO106" s="8" t="str">
        <f aca="false">CONCATENATE(J106,S106,AA106,AG106)</f>
        <v>SAсм 107см 107SA</v>
      </c>
      <c r="AP106" s="8" t="s">
        <v>42</v>
      </c>
      <c r="AQ106" s="8" t="n">
        <v>2</v>
      </c>
      <c r="AR106" s="8"/>
      <c r="AS106" s="8"/>
      <c r="AT106" s="8"/>
    </row>
    <row r="107" customFormat="false" ht="79.35" hidden="false" customHeight="false" outlineLevel="0" collapsed="false">
      <c r="A107" s="1" t="n">
        <v>106</v>
      </c>
      <c r="B107" s="7" t="n">
        <v>98</v>
      </c>
      <c r="C107" s="7" t="n">
        <v>98</v>
      </c>
      <c r="D107" s="10" t="str">
        <f aca="false">VLOOKUP($C107,'Shughni original list'!$D$2:$M$600, 2, FALSE())</f>
        <v>shgKar1999</v>
      </c>
      <c r="E107" s="11" t="str">
        <f aca="false">VLOOKUP($C107,'Shughni original list'!$D$2:$M$600, 4, FALSE())</f>
        <v>fīxtow, fīɣdow, fīx̌tow</v>
      </c>
      <c r="F107" s="9"/>
      <c r="G107" s="10" t="str">
        <f aca="false">VLOOKUP($C107,'Shughni original list'!$D$2:$M$600, 7, FALSE())</f>
        <v>бросать чижик ногой (при игре)</v>
      </c>
      <c r="H107" s="8"/>
      <c r="I107" s="8"/>
      <c r="J107" s="10" t="str">
        <f aca="false">VLOOKUP($C107,'Shughni original list'!$D$2:$M$600, 8, FALSE())</f>
        <v>obs</v>
      </c>
      <c r="K107" s="8"/>
      <c r="L107" s="10" t="str">
        <f aca="false">VLOOKUP($C107,'Siponj Bartangi original list'!$B$2:$S$600, 2, FALSE())</f>
        <v>shgKar1999</v>
      </c>
      <c r="M107" s="10" t="str">
        <f aca="false">VLOOKUP($C107,'Siponj Bartangi original list'!$B$2:$S$600, 3, FALSE())</f>
        <v>fīxtow, fīɣdow, fīx̌tow</v>
      </c>
      <c r="N107" s="10" t="str">
        <f aca="false">VLOOKUP($C107,'Siponj Bartangi original list'!$B$2:$S$600, 6, FALSE())</f>
        <v>to kick a stick (in a game)</v>
      </c>
      <c r="O107" s="10" t="str">
        <f aca="false">VLOOKUP($C107,'Siponj Bartangi original list'!$B$2:$S$600, 4, FALSE())</f>
        <v>Marhabo, Sarkori</v>
      </c>
      <c r="P107" s="11" t="str">
        <f aca="false">VLOOKUP($C107,'Siponj Bartangi original list'!$B$2:$S$600, 5, FALSE())</f>
        <v>fīɣdōw</v>
      </c>
      <c r="Q107" s="10" t="str">
        <f aca="false">VLOOKUP($C107,'Siponj Bartangi original list'!$B$2:$S$600, 8, FALSE())</f>
        <v>to throw</v>
      </c>
      <c r="R107" s="10" t="str">
        <f aca="false">VLOOKUP($C107,'Siponj Bartangi original list'!$B$2:$S$600, 10, FALSE())</f>
        <v>She threw the ball.</v>
      </c>
      <c r="S107" s="10" t="str">
        <f aca="false">VLOOKUP($C107,'Siponj Bartangi original list'!$B$2:$S$600, 13, FALSE())</f>
        <v>tr</v>
      </c>
      <c r="T107" s="10" t="str">
        <f aca="false">VLOOKUP($C107,'Siponj Bartangi original list'!$B$2:$S$600, 14, FALSE())</f>
        <v>tr</v>
      </c>
      <c r="U107" s="8" t="n">
        <f aca="false">VLOOKUP($C107,'Siponj Bartangi original list'!$B$2:$S$600, 15, FALSE())</f>
        <v>0</v>
      </c>
      <c r="V107" s="10" t="str">
        <f aca="false">VLOOKUP($C107,'Basid Bartangi original list'!$B$2:$O$600, 2, FALSE())</f>
        <v>shgKar1999</v>
      </c>
      <c r="W107" s="10" t="str">
        <f aca="false">VLOOKUP($C107,'Basid Bartangi original list'!$B$2:$O$600, 4, FALSE())</f>
        <v>Anoyatsho, Fayzmamad</v>
      </c>
      <c r="X107" s="10" t="str">
        <f aca="false">VLOOKUP($C107,'Basid Bartangi original list'!$B$2:$O$600, 5, FALSE())</f>
        <v>no (alive) cognate</v>
      </c>
      <c r="Y107" s="10" t="str">
        <f aca="false">VLOOKUP($C107,'Basid Bartangi original list'!$B$2:$O$600, 6, FALSE())</f>
        <v>бросать чижик ногой (при игре)</v>
      </c>
      <c r="Z107" s="8"/>
      <c r="AA107" s="10" t="str">
        <f aca="false">VLOOKUP($C107,'Basid Bartangi original list'!$B$2:$O$600, 9, FALSE())</f>
        <v>no (alive) cognate</v>
      </c>
      <c r="AB107" s="10" t="str">
        <f aca="false">VLOOKUP($C107,'Rushani original list'!$C$2:$M$596, 2, FALSE())</f>
        <v>shgKar1999</v>
      </c>
      <c r="AC107" s="10" t="str">
        <f aca="false">VLOOKUP($C107,'Rushani original list'!$C$2:$M$596, 5, FALSE())</f>
        <v>Rukniya, Guldasta, Mehrangez, Okimsho, Sarafruz</v>
      </c>
      <c r="AD107" s="10" t="str">
        <f aca="false">VLOOKUP($C107,'Rushani original list'!$C$2:$M$596, 6, FALSE())</f>
        <v>no (alive) cognate</v>
      </c>
      <c r="AE107" s="10" t="str">
        <f aca="false">VLOOKUP($C107,'Rushani original list'!$C$2:$M$596, 7, FALSE())</f>
        <v>бросать чижик ногой (при игре)</v>
      </c>
      <c r="AF107" s="8"/>
      <c r="AG107" s="10" t="str">
        <f aca="false">VLOOKUP($C107,'Rushani original list'!$C$2:$M$596, 9, FALSE())</f>
        <v>no (alive) cognate</v>
      </c>
      <c r="AH107" s="10" t="str">
        <f aca="false">VLOOKUP($C107,'Rushani original list'!$C$2:$M$596, 10, FALSE())</f>
        <v>no (alive) cognate</v>
      </c>
      <c r="AI107" s="10" t="str">
        <f aca="false">CONCATENATE(J107,S107,AG107)</f>
        <v>obstrno (alive) cognate</v>
      </c>
      <c r="AJ107" s="8" t="str">
        <f aca="false">IFERROR(__xludf.dummyfunction("IF(REGEXMATCH(AH107, ""var""), ""var"", IF(REGEXMATCH(AH107, ""SA""), IF(REGEXMATCH(AH107, ""SP""), ""var"", ""SA""), IF(REGEXMATCH(AH107, ""SP""), ""SP"", ""no data/obs"")))"),"no data/obs")</f>
        <v>no data/obs</v>
      </c>
      <c r="AK107" s="10" t="str">
        <f aca="false">CONCATENATE(T107,AA107,AH107)</f>
        <v>trno (alive) cognateno (alive) cognate</v>
      </c>
      <c r="AL107" s="8" t="str">
        <f aca="false">IFERROR(__xludf.dummyfunction("IF(REGEXMATCH(AJ107, ""var""), ""var"", IF(REGEXMATCH(AJ107, ""SA""), IF(REGEXMATCH(AJ107, ""SP""), ""var"", ""SA""), IF(REGEXMATCH(AJ107, ""SP""), ""SP"", ""no data/obs"")))"),"no data/obs")</f>
        <v>no data/obs</v>
      </c>
      <c r="AM107" s="8" t="str">
        <f aca="false">CONCATENATE(AJ107,AL107)</f>
        <v>no data/obsno data/obs</v>
      </c>
      <c r="AN107" s="8" t="str">
        <f aca="false">IFERROR(__xludf.dummyfunction("IF(REGEXMATCH(AL107, ""var""), ""var"", IF(REGEXMATCH(AL107, ""SA""), IF(REGEXMATCH(AL107, ""SP""), ""var"", ""SA""), IF(REGEXMATCH(AL107, ""SP""), ""SP"", ""no data/obs"")))"),"no data/obs")</f>
        <v>no data/obs</v>
      </c>
      <c r="AO107" s="10" t="str">
        <f aca="false">CONCATENATE(J107,S107,AA107,AG107)</f>
        <v>obstrno (alive) cognateno (alive) cognate</v>
      </c>
      <c r="AP107" s="8"/>
      <c r="AQ107" s="8" t="n">
        <v>0</v>
      </c>
      <c r="AR107" s="8"/>
      <c r="AS107" s="8"/>
      <c r="AT107" s="8"/>
    </row>
    <row r="108" customFormat="false" ht="110.6" hidden="false" customHeight="false" outlineLevel="0" collapsed="false">
      <c r="A108" s="1" t="n">
        <v>107</v>
      </c>
      <c r="B108" s="7" t="n">
        <v>99</v>
      </c>
      <c r="C108" s="7" t="n">
        <v>99</v>
      </c>
      <c r="D108" s="8" t="str">
        <f aca="false">VLOOKUP($C108,'Shughni original list'!$D$2:$M$600, 2, FALSE())</f>
        <v>shgKar1999</v>
      </c>
      <c r="E108" s="9" t="str">
        <f aca="false">VLOOKUP($C108,'Shughni original list'!$D$2:$M$600, 4, FALSE())</f>
        <v>fiθtow</v>
      </c>
      <c r="F108" s="9"/>
      <c r="G108" s="8" t="str">
        <f aca="false">VLOOKUP($C108,'Shughni original list'!$D$2:$M$600, 7, FALSE())</f>
        <v>сопеть, посапывать; шмыгать (носом)</v>
      </c>
      <c r="H108" s="8"/>
      <c r="I108" s="8"/>
      <c r="J108" s="8" t="str">
        <f aca="false">VLOOKUP($C108,'Shughni original list'!$D$2:$M$600, 8, FALSE())</f>
        <v>obs</v>
      </c>
      <c r="K108" s="8"/>
      <c r="L108" s="8" t="str">
        <f aca="false">VLOOKUP($C108,'Siponj Bartangi original list'!$B$2:$S$600, 2, FALSE())</f>
        <v>shgKar1999</v>
      </c>
      <c r="M108" s="8" t="str">
        <f aca="false">VLOOKUP($C108,'Siponj Bartangi original list'!$B$2:$S$600, 3, FALSE())</f>
        <v>fiθtow</v>
      </c>
      <c r="N108" s="8" t="str">
        <f aca="false">VLOOKUP($C108,'Siponj Bartangi original list'!$B$2:$S$600, 6, FALSE())</f>
        <v>to snort, to snuffle; to sniff</v>
      </c>
      <c r="O108" s="8" t="str">
        <f aca="false">VLOOKUP($C108,'Siponj Bartangi original list'!$B$2:$S$600, 4, FALSE())</f>
        <v>Marhabo</v>
      </c>
      <c r="P108" s="9" t="str">
        <f aca="false">VLOOKUP($C108,'Siponj Bartangi original list'!$B$2:$S$600, 5, FALSE())</f>
        <v>fīstōw</v>
      </c>
      <c r="Q108" s="8" t="str">
        <f aca="false">VLOOKUP($C108,'Siponj Bartangi original list'!$B$2:$S$600, 8, FALSE())</f>
        <v>to snort, to snuffle; to sniff</v>
      </c>
      <c r="R108" s="8" t="str">
        <f aca="false">VLOOKUP($C108,'Siponj Bartangi original list'!$B$2:$S$600, 10, FALSE())</f>
        <v>My nose is snorting after the flu.</v>
      </c>
      <c r="S108" s="8" t="str">
        <f aca="false">VLOOKUP($C108,'Siponj Bartangi original list'!$B$2:$S$600, 13, FALSE())</f>
        <v>SA</v>
      </c>
      <c r="T108" s="8" t="str">
        <f aca="false">VLOOKUP($C108,'Siponj Bartangi original list'!$B$2:$S$600, 14, FALSE())</f>
        <v>impossible context (inanim S)</v>
      </c>
      <c r="U108" s="8" t="str">
        <f aca="false">VLOOKUP($C108,'Siponj Bartangi original list'!$B$2:$S$600, 15, FALSE())</f>
        <v>inanim</v>
      </c>
      <c r="V108" s="8" t="str">
        <f aca="false">VLOOKUP($C108,'Basid Bartangi original list'!$B$2:$O$600, 2, FALSE())</f>
        <v>shgKar1999</v>
      </c>
      <c r="W108" s="8" t="str">
        <f aca="false">VLOOKUP($C108,'Basid Bartangi original list'!$B$2:$O$600, 4, FALSE())</f>
        <v>Anoyatsho, Fayzmamad</v>
      </c>
      <c r="X108" s="8" t="str">
        <f aca="false">VLOOKUP($C108,'Basid Bartangi original list'!$B$2:$O$600, 5, FALSE())</f>
        <v>no (alive) cognate</v>
      </c>
      <c r="Y108" s="8" t="str">
        <f aca="false">VLOOKUP($C108,'Basid Bartangi original list'!$B$2:$O$600, 6, FALSE())</f>
        <v>сопеть, посапывать; шмыгать (носом)</v>
      </c>
      <c r="Z108" s="8"/>
      <c r="AA108" s="8" t="str">
        <f aca="false">VLOOKUP($C108,'Basid Bartangi original list'!$B$2:$O$600, 9, FALSE())</f>
        <v>no (alive) cognate</v>
      </c>
      <c r="AB108" s="8" t="str">
        <f aca="false">VLOOKUP($C108,'Rushani original list'!$C$2:$M$596, 2, FALSE())</f>
        <v>shgKar1999</v>
      </c>
      <c r="AC108" s="8" t="str">
        <f aca="false">VLOOKUP($C108,'Rushani original list'!$C$2:$M$596, 5, FALSE())</f>
        <v>Rukniya, Guldasta, Mehrangez, Okimsho, Sarafruz</v>
      </c>
      <c r="AD108" s="8" t="str">
        <f aca="false">VLOOKUP($C108,'Rushani original list'!$C$2:$M$596, 6, FALSE())</f>
        <v>no (alive) cognate</v>
      </c>
      <c r="AE108" s="8" t="str">
        <f aca="false">VLOOKUP($C108,'Rushani original list'!$C$2:$M$596, 7, FALSE())</f>
        <v>сопеть, посапывать; шмыгать (носом)</v>
      </c>
      <c r="AF108" s="8"/>
      <c r="AG108" s="8" t="str">
        <f aca="false">VLOOKUP($C108,'Rushani original list'!$C$2:$M$596, 9, FALSE())</f>
        <v>no (alive) cognate</v>
      </c>
      <c r="AH108" s="8" t="str">
        <f aca="false">VLOOKUP($C108,'Rushani original list'!$C$2:$M$596, 10, FALSE())</f>
        <v>no (alive) cognate</v>
      </c>
      <c r="AI108" s="8" t="str">
        <f aca="false">CONCATENATE(J108,S108,AG108)</f>
        <v>obsSAno (alive) cognate</v>
      </c>
      <c r="AJ108" s="8" t="str">
        <f aca="false">IFERROR(__xludf.dummyfunction("IF(REGEXMATCH(AH108, ""var""), ""var"", IF(REGEXMATCH(AH108, ""SA""), IF(REGEXMATCH(AH108, ""SP""), ""var"", ""SA""), IF(REGEXMATCH(AH108, ""SP""), ""SP"", ""no data/obs"")))"),"SA")</f>
        <v>SA</v>
      </c>
      <c r="AK108" s="8" t="str">
        <f aca="false">CONCATENATE(T108,AA108,AH108)</f>
        <v>impossible context (inanim S)no (alive) cognateno (alive) cognate</v>
      </c>
      <c r="AL108" s="8" t="str">
        <f aca="false">IFERROR(__xludf.dummyfunction("IF(REGEXMATCH(AJ108, ""var""), ""var"", IF(REGEXMATCH(AJ108, ""SA""), IF(REGEXMATCH(AJ108, ""SP""), ""var"", ""SA""), IF(REGEXMATCH(AJ108, ""SP""), ""SP"", ""no data/obs"")))"),"no data/obs")</f>
        <v>no data/obs</v>
      </c>
      <c r="AM108" s="8" t="str">
        <f aca="false">CONCATENATE(AJ108,AL108)</f>
        <v>SAno data/obs</v>
      </c>
      <c r="AN108" s="8" t="str">
        <f aca="false">IFERROR(__xludf.dummyfunction("IF(REGEXMATCH(AL108, ""var""), ""var"", IF(REGEXMATCH(AL108, ""SA""), IF(REGEXMATCH(AL108, ""SP""), ""var"", ""SA""), IF(REGEXMATCH(AL108, ""SP""), ""SP"", ""no data/obs"")))"),"SA")</f>
        <v>SA</v>
      </c>
      <c r="AO108" s="8" t="str">
        <f aca="false">CONCATENATE(J108,S108,AA108,AG108)</f>
        <v>obsSAno (alive) cognateno (alive) cognate</v>
      </c>
      <c r="AP108" s="8" t="s">
        <v>42</v>
      </c>
      <c r="AQ108" s="8" t="n">
        <v>1</v>
      </c>
      <c r="AR108" s="8"/>
      <c r="AS108" s="8"/>
      <c r="AT108" s="8"/>
    </row>
    <row r="109" customFormat="false" ht="141.85" hidden="false" customHeight="false" outlineLevel="0" collapsed="false">
      <c r="A109" s="1" t="n">
        <v>108</v>
      </c>
      <c r="B109" s="7" t="n">
        <v>100</v>
      </c>
      <c r="C109" s="7" t="n">
        <v>100</v>
      </c>
      <c r="D109" s="10" t="str">
        <f aca="false">VLOOKUP($C109,'Shughni original list'!$D$2:$M$600, 2, FALSE())</f>
        <v>shgKar1999</v>
      </c>
      <c r="E109" s="11" t="str">
        <f aca="false">VLOOKUP($C109,'Shughni original list'!$D$2:$M$600, 4, FALSE())</f>
        <v>fortow, fêrtow</v>
      </c>
      <c r="F109" s="9"/>
      <c r="G109" s="10" t="str">
        <f aca="false">VLOOKUP($C109,'Shughni original list'!$D$2:$M$600, 7, FALSE())</f>
        <v>want (Ahmad-DAT X fort)</v>
      </c>
      <c r="H109" s="8"/>
      <c r="I109" s="8"/>
      <c r="J109" s="10" t="str">
        <f aca="false">VLOOKUP($C109,'Shughni original list'!$D$2:$M$600, 8, FALSE())</f>
        <v>SA</v>
      </c>
      <c r="K109" s="8"/>
      <c r="L109" s="10" t="str">
        <f aca="false">VLOOKUP($C109,'Siponj Bartangi original list'!$B$2:$S$600, 2, FALSE())</f>
        <v>brtSok1960</v>
      </c>
      <c r="M109" s="10" t="str">
        <f aca="false">VLOOKUP($C109,'Siponj Bartangi original list'!$B$2:$S$600, 3, FALSE())</f>
        <v>fōrdōw</v>
      </c>
      <c r="N109" s="10" t="str">
        <f aca="false">VLOOKUP($C109,'Siponj Bartangi original list'!$B$2:$S$600, 6, FALSE())</f>
        <v>to like, to want</v>
      </c>
      <c r="O109" s="10" t="str">
        <f aca="false">VLOOKUP($C109,'Siponj Bartangi original list'!$B$2:$S$600, 4, FALSE())</f>
        <v>Marhabo, Sarkori</v>
      </c>
      <c r="P109" s="11" t="str">
        <f aca="false">VLOOKUP($C109,'Siponj Bartangi original list'!$B$2:$S$600, 5, FALSE())</f>
        <v>fōrdōw</v>
      </c>
      <c r="Q109" s="10" t="str">
        <f aca="false">VLOOKUP($C109,'Siponj Bartangi original list'!$B$2:$S$600, 8, FALSE())</f>
        <v>to like, to want</v>
      </c>
      <c r="R109" s="10" t="str">
        <f aca="false">VLOOKUP($C109,'Siponj Bartangi original list'!$B$2:$S$600, 10, FALSE())</f>
        <v>I want some sambusas.</v>
      </c>
      <c r="S109" s="10" t="str">
        <f aca="false">VLOOKUP($C109,'Siponj Bartangi original list'!$B$2:$S$600, 13, FALSE())</f>
        <v>SA</v>
      </c>
      <c r="T109" s="10" t="str">
        <f aca="false">VLOOKUP($C109,'Siponj Bartangi original list'!$B$2:$S$600, 14, FALSE())</f>
        <v>bad context (impers, 3sg)</v>
      </c>
      <c r="U109" s="10" t="str">
        <f aca="false">VLOOKUP($C109,'Siponj Bartangi original list'!$B$2:$S$600, 15, FALSE())</f>
        <v>anim S</v>
      </c>
      <c r="V109" s="10" t="str">
        <f aca="false">VLOOKUP($C109,'Basid Bartangi original list'!$B$2:$O$600, 2, FALSE())</f>
        <v>brtSok1960</v>
      </c>
      <c r="W109" s="10" t="str">
        <f aca="false">VLOOKUP($C109,'Basid Bartangi original list'!$B$2:$O$600, 4, FALSE())</f>
        <v>Anoyatsho, Fayzmamad, Asad</v>
      </c>
      <c r="X109" s="10" t="str">
        <f aca="false">VLOOKUP($C109,'Basid Bartangi original list'!$B$2:$O$600, 5, FALSE())</f>
        <v>fōrdōw</v>
      </c>
      <c r="Y109" s="10" t="str">
        <f aca="false">VLOOKUP($C109,'Basid Bartangi original list'!$B$2:$O$600, 6, FALSE())</f>
        <v>like, want</v>
      </c>
      <c r="Z109" s="8"/>
      <c r="AA109" s="10" t="str">
        <f aca="false">VLOOKUP($C109,'Basid Bartangi original list'!$B$2:$O$600, 9, FALSE())</f>
        <v>bad context (dative subject)</v>
      </c>
      <c r="AB109" s="10" t="str">
        <f aca="false">VLOOKUP($C109,'Rushani original list'!$C$2:$M$596, 2, FALSE())</f>
        <v>rshSok1959</v>
      </c>
      <c r="AC109" s="10" t="str">
        <f aca="false">VLOOKUP($C109,'Rushani original list'!$C$2:$M$596, 5, FALSE())</f>
        <v>Rukniya, Guldasta, Mehrangez</v>
      </c>
      <c r="AD109" s="10" t="str">
        <f aca="false">VLOOKUP($C109,'Rushani original list'!$C$2:$M$596, 6, FALSE())</f>
        <v>fōrdōw</v>
      </c>
      <c r="AE109" s="10" t="str">
        <f aca="false">VLOOKUP($C109,'Rushani original list'!$C$2:$M$596, 7, FALSE())</f>
        <v>хочется </v>
      </c>
      <c r="AF109" s="8"/>
      <c r="AG109" s="10" t="str">
        <f aca="false">VLOOKUP($C109,'Rushani original list'!$C$2:$M$596, 9, FALSE())</f>
        <v>var</v>
      </c>
      <c r="AH109" s="10" t="str">
        <f aca="false">VLOOKUP($C109,'Rushani original list'!$C$2:$M$596, 10, FALSE())</f>
        <v>bad context (subject in dative)</v>
      </c>
      <c r="AI109" s="10" t="str">
        <f aca="false">CONCATENATE(J109,S109,AG109)</f>
        <v>SASAvar</v>
      </c>
      <c r="AJ109" s="8" t="str">
        <f aca="false">IFERROR(__xludf.dummyfunction("IF(REGEXMATCH(AH109, ""var""), ""var"", IF(REGEXMATCH(AH109, ""SA""), IF(REGEXMATCH(AH109, ""SP""), ""var"", ""SA""), IF(REGEXMATCH(AH109, ""SP""), ""SP"", ""no data/obs"")))"),"var")</f>
        <v>var</v>
      </c>
      <c r="AK109" s="10" t="str">
        <f aca="false">CONCATENATE(T109,AA109,AH109)</f>
        <v>bad context (impers, 3sg)bad context (dative subject)bad context (subject in dative)</v>
      </c>
      <c r="AL109" s="8" t="str">
        <f aca="false">IFERROR(__xludf.dummyfunction("IF(REGEXMATCH(AJ109, ""var""), ""var"", IF(REGEXMATCH(AJ109, ""SA""), IF(REGEXMATCH(AJ109, ""SP""), ""var"", ""SA""), IF(REGEXMATCH(AJ109, ""SP""), ""SP"", ""no data/obs"")))"),"no data/obs")</f>
        <v>no data/obs</v>
      </c>
      <c r="AM109" s="8" t="str">
        <f aca="false">CONCATENATE(AJ109,AL109)</f>
        <v>varno data/obs</v>
      </c>
      <c r="AN109" s="8" t="str">
        <f aca="false">IFERROR(__xludf.dummyfunction("IF(REGEXMATCH(AL109, ""var""), ""var"", IF(REGEXMATCH(AL109, ""SA""), IF(REGEXMATCH(AL109, ""SP""), ""var"", ""SA""), IF(REGEXMATCH(AL109, ""SP""), ""SP"", ""no data/obs"")))"),"var")</f>
        <v>var</v>
      </c>
      <c r="AO109" s="10" t="str">
        <f aca="false">CONCATENATE(J109,S109,AA109,AG109)</f>
        <v>SASAbad context (dative subject)var</v>
      </c>
      <c r="AP109" s="8"/>
      <c r="AQ109" s="8" t="n">
        <v>3</v>
      </c>
      <c r="AR109" s="8"/>
      <c r="AS109" s="8"/>
      <c r="AT109" s="8"/>
    </row>
    <row r="110" customFormat="false" ht="79.35" hidden="false" customHeight="false" outlineLevel="0" collapsed="false">
      <c r="A110" s="1" t="n">
        <v>109</v>
      </c>
      <c r="B110" s="7" t="n">
        <v>101</v>
      </c>
      <c r="C110" s="7" t="n">
        <v>101</v>
      </c>
      <c r="D110" s="8" t="str">
        <f aca="false">VLOOKUP($C110,'Shughni original list'!$D$2:$M$600, 2, FALSE())</f>
        <v>shgKar1999</v>
      </c>
      <c r="E110" s="9" t="str">
        <f aca="false">VLOOKUP($C110,'Shughni original list'!$D$2:$M$600, 4, FALSE())</f>
        <v>fungtow, funktow, finktow, fingtow</v>
      </c>
      <c r="F110" s="9"/>
      <c r="G110" s="8" t="str">
        <f aca="false">VLOOKUP($C110,'Shughni original list'!$D$2:$M$600, 7, FALSE())</f>
        <v>тихо ржать (о лошади)</v>
      </c>
      <c r="H110" s="8"/>
      <c r="I110" s="8"/>
      <c r="J110" s="8" t="str">
        <f aca="false">VLOOKUP($C110,'Shughni original list'!$D$2:$M$600, 8, FALSE())</f>
        <v>SA</v>
      </c>
      <c r="K110" s="8"/>
      <c r="L110" s="8" t="str">
        <f aca="false">VLOOKUP($C110,'Siponj Bartangi original list'!$B$2:$S$600, 2, FALSE())</f>
        <v>shgKar1999</v>
      </c>
      <c r="M110" s="8" t="str">
        <f aca="false">VLOOKUP($C110,'Siponj Bartangi original list'!$B$2:$S$600, 3, FALSE())</f>
        <v>fungtow, funktow, finktow, fingtow</v>
      </c>
      <c r="N110" s="8" t="str">
        <f aca="false">VLOOKUP($C110,'Siponj Bartangi original list'!$B$2:$S$600, 6, FALSE())</f>
        <v>to neigh softly (about a horse)</v>
      </c>
      <c r="O110" s="8" t="str">
        <f aca="false">VLOOKUP($C110,'Siponj Bartangi original list'!$B$2:$S$600, 4, FALSE())</f>
        <v>Sarkori</v>
      </c>
      <c r="P110" s="9" t="str">
        <f aca="false">VLOOKUP($C110,'Siponj Bartangi original list'!$B$2:$S$600, 5, FALSE())</f>
        <v>fingtōw</v>
      </c>
      <c r="Q110" s="8" t="str">
        <f aca="false">VLOOKUP($C110,'Siponj Bartangi original list'!$B$2:$S$600, 8, FALSE())</f>
        <v>to snort (about a horse, cow), to whimper, to cry (about a child)</v>
      </c>
      <c r="R110" s="8" t="str">
        <f aca="false">VLOOKUP($C110,'Siponj Bartangi original list'!$B$2:$S$600, 10, FALSE())</f>
        <v>Why are you whimpering and whimpering?</v>
      </c>
      <c r="S110" s="8" t="str">
        <f aca="false">VLOOKUP($C110,'Siponj Bartangi original list'!$B$2:$S$600, 13, FALSE())</f>
        <v>SA</v>
      </c>
      <c r="T110" s="8" t="str">
        <f aca="false">VLOOKUP($C110,'Siponj Bartangi original list'!$B$2:$S$600, 14, FALSE())</f>
        <v>SA</v>
      </c>
      <c r="U110" s="8" t="str">
        <f aca="false">VLOOKUP($C110,'Siponj Bartangi original list'!$B$2:$S$600, 15, FALSE())</f>
        <v>anim S</v>
      </c>
      <c r="V110" s="8" t="str">
        <f aca="false">VLOOKUP($C110,'Basid Bartangi original list'!$B$2:$O$600, 2, FALSE())</f>
        <v>shgKar1999</v>
      </c>
      <c r="W110" s="8" t="str">
        <f aca="false">VLOOKUP($C110,'Basid Bartangi original list'!$B$2:$O$600, 4, FALSE())</f>
        <v>Anoyatsho, Fayzmamad</v>
      </c>
      <c r="X110" s="8" t="str">
        <f aca="false">VLOOKUP($C110,'Basid Bartangi original list'!$B$2:$O$600, 5, FALSE())</f>
        <v>no (alive) cognate</v>
      </c>
      <c r="Y110" s="8" t="str">
        <f aca="false">VLOOKUP($C110,'Basid Bartangi original list'!$B$2:$O$600, 6, FALSE())</f>
        <v>тихо ржать (о лошади)</v>
      </c>
      <c r="Z110" s="8"/>
      <c r="AA110" s="8" t="str">
        <f aca="false">VLOOKUP($C110,'Basid Bartangi original list'!$B$2:$O$600, 9, FALSE())</f>
        <v>no (alive) cognate</v>
      </c>
      <c r="AB110" s="8" t="str">
        <f aca="false">VLOOKUP($C110,'Rushani original list'!$C$2:$M$596, 2, FALSE())</f>
        <v>shgKar1999</v>
      </c>
      <c r="AC110" s="8" t="str">
        <f aca="false">VLOOKUP($C110,'Rushani original list'!$C$2:$M$596, 5, FALSE())</f>
        <v>Rukniya, Guldasta, Mehrangez, Okimsho, Sarafruz</v>
      </c>
      <c r="AD110" s="8" t="str">
        <f aca="false">VLOOKUP($C110,'Rushani original list'!$C$2:$M$596, 6, FALSE())</f>
        <v>no (alive) cognate</v>
      </c>
      <c r="AE110" s="8" t="str">
        <f aca="false">VLOOKUP($C110,'Rushani original list'!$C$2:$M$596, 7, FALSE())</f>
        <v>тихо ржать (о лошади)</v>
      </c>
      <c r="AF110" s="8"/>
      <c r="AG110" s="8" t="str">
        <f aca="false">VLOOKUP($C110,'Rushani original list'!$C$2:$M$596, 9, FALSE())</f>
        <v>no (alive) cognate</v>
      </c>
      <c r="AH110" s="8" t="str">
        <f aca="false">VLOOKUP($C110,'Rushani original list'!$C$2:$M$596, 10, FALSE())</f>
        <v>no (alive) cognate</v>
      </c>
      <c r="AI110" s="8" t="str">
        <f aca="false">CONCATENATE(J110,S110,AG110)</f>
        <v>SASAno (alive) cognate</v>
      </c>
      <c r="AJ110" s="8" t="str">
        <f aca="false">IFERROR(__xludf.dummyfunction("IF(REGEXMATCH(AH110, ""var""), ""var"", IF(REGEXMATCH(AH110, ""SA""), IF(REGEXMATCH(AH110, ""SP""), ""var"", ""SA""), IF(REGEXMATCH(AH110, ""SP""), ""SP"", ""no data/obs"")))"),"SA")</f>
        <v>SA</v>
      </c>
      <c r="AK110" s="8" t="str">
        <f aca="false">CONCATENATE(T110,AA110,AH110)</f>
        <v>SAno (alive) cognateno (alive) cognate</v>
      </c>
      <c r="AL110" s="8" t="str">
        <f aca="false">IFERROR(__xludf.dummyfunction("IF(REGEXMATCH(AJ110, ""var""), ""var"", IF(REGEXMATCH(AJ110, ""SA""), IF(REGEXMATCH(AJ110, ""SP""), ""var"", ""SA""), IF(REGEXMATCH(AJ110, ""SP""), ""SP"", ""no data/obs"")))"),"SA")</f>
        <v>SA</v>
      </c>
      <c r="AM110" s="8" t="str">
        <f aca="false">CONCATENATE(AJ110,AL110)</f>
        <v>SASA</v>
      </c>
      <c r="AN110" s="8" t="str">
        <f aca="false">IFERROR(__xludf.dummyfunction("IF(REGEXMATCH(AL110, ""var""), ""var"", IF(REGEXMATCH(AL110, ""SA""), IF(REGEXMATCH(AL110, ""SP""), ""var"", ""SA""), IF(REGEXMATCH(AL110, ""SP""), ""SP"", ""no data/obs"")))"),"SA")</f>
        <v>SA</v>
      </c>
      <c r="AO110" s="8" t="str">
        <f aca="false">CONCATENATE(J110,S110,AA110,AG110)</f>
        <v>SASAno (alive) cognateno (alive) cognate</v>
      </c>
      <c r="AP110" s="8" t="s">
        <v>42</v>
      </c>
      <c r="AQ110" s="8" t="n">
        <v>2</v>
      </c>
      <c r="AR110" s="8"/>
      <c r="AS110" s="8"/>
      <c r="AT110" s="8"/>
    </row>
    <row r="111" customFormat="false" ht="110.6" hidden="false" customHeight="false" outlineLevel="0" collapsed="false">
      <c r="A111" s="1" t="n">
        <v>110</v>
      </c>
      <c r="B111" s="7" t="n">
        <v>102</v>
      </c>
      <c r="C111" s="7" t="n">
        <v>102</v>
      </c>
      <c r="D111" s="8" t="str">
        <f aca="false">VLOOKUP($C111,'Shughni original list'!$D$2:$M$600, 2, FALSE())</f>
        <v>shgKar1999</v>
      </c>
      <c r="E111" s="9" t="str">
        <f aca="false">VLOOKUP($C111,'Shughni original list'!$D$2:$M$600, 4, FALSE())</f>
        <v>fůqtow</v>
      </c>
      <c r="F111" s="9"/>
      <c r="G111" s="8" t="str">
        <f aca="false">VLOOKUP($C111,'Shughni original list'!$D$2:$M$600, 7, FALSE())</f>
        <v>хрюкать; фыркать</v>
      </c>
      <c r="H111" s="8"/>
      <c r="I111" s="8"/>
      <c r="J111" s="8" t="str">
        <f aca="false">VLOOKUP($C111,'Shughni original list'!$D$2:$M$600, 8, FALSE())</f>
        <v>obs</v>
      </c>
      <c r="K111" s="8"/>
      <c r="L111" s="8" t="str">
        <f aca="false">VLOOKUP($C111,'Siponj Bartangi original list'!$B$2:$S$600, 2, FALSE())</f>
        <v>shgKar1999</v>
      </c>
      <c r="M111" s="8" t="str">
        <f aca="false">VLOOKUP($C111,'Siponj Bartangi original list'!$B$2:$S$600, 3, FALSE())</f>
        <v>fůqtow</v>
      </c>
      <c r="N111" s="8" t="str">
        <f aca="false">VLOOKUP($C111,'Siponj Bartangi original list'!$B$2:$S$600, 6, FALSE())</f>
        <v>to grunt; to snort</v>
      </c>
      <c r="O111" s="8" t="str">
        <f aca="false">VLOOKUP($C111,'Siponj Bartangi original list'!$B$2:$S$600, 4, FALSE())</f>
        <v>Marhabo, Sarkori</v>
      </c>
      <c r="P111" s="9" t="str">
        <f aca="false">VLOOKUP($C111,'Siponj Bartangi original list'!$B$2:$S$600, 5, FALSE())</f>
        <v>no (alive) cognate</v>
      </c>
      <c r="Q111" s="8" t="str">
        <f aca="false">VLOOKUP($C111,'Siponj Bartangi original list'!$B$2:$S$600, 8, FALSE())</f>
        <v>-</v>
      </c>
      <c r="R111" s="8" t="str">
        <f aca="false">VLOOKUP($C111,'Siponj Bartangi original list'!$B$2:$S$600, 10, FALSE())</f>
        <v>-</v>
      </c>
      <c r="S111" s="8" t="str">
        <f aca="false">VLOOKUP($C111,'Siponj Bartangi original list'!$B$2:$S$600, 13, FALSE())</f>
        <v>no (alive) cognate</v>
      </c>
      <c r="T111" s="8" t="str">
        <f aca="false">VLOOKUP($C111,'Siponj Bartangi original list'!$B$2:$S$600, 14, FALSE())</f>
        <v>no (alive) cognate</v>
      </c>
      <c r="U111" s="8" t="n">
        <f aca="false">VLOOKUP($C111,'Siponj Bartangi original list'!$B$2:$S$600, 15, FALSE())</f>
        <v>0</v>
      </c>
      <c r="V111" s="8" t="str">
        <f aca="false">VLOOKUP($C111,'Basid Bartangi original list'!$B$2:$O$600, 2, FALSE())</f>
        <v>shgKar1999</v>
      </c>
      <c r="W111" s="8" t="str">
        <f aca="false">VLOOKUP($C111,'Basid Bartangi original list'!$B$2:$O$600, 4, FALSE())</f>
        <v>Anoyatsho, Fayzmamad</v>
      </c>
      <c r="X111" s="8" t="str">
        <f aca="false">VLOOKUP($C111,'Basid Bartangi original list'!$B$2:$O$600, 5, FALSE())</f>
        <v>no (alive) cognate</v>
      </c>
      <c r="Y111" s="8" t="str">
        <f aca="false">VLOOKUP($C111,'Basid Bartangi original list'!$B$2:$O$600, 6, FALSE())</f>
        <v>хрюкать; фыркать</v>
      </c>
      <c r="Z111" s="8"/>
      <c r="AA111" s="8" t="str">
        <f aca="false">VLOOKUP($C111,'Basid Bartangi original list'!$B$2:$O$600, 9, FALSE())</f>
        <v>no (alive) cognate</v>
      </c>
      <c r="AB111" s="8" t="str">
        <f aca="false">VLOOKUP($C111,'Rushani original list'!$C$2:$M$596, 2, FALSE())</f>
        <v>shgKar1999</v>
      </c>
      <c r="AC111" s="8" t="str">
        <f aca="false">VLOOKUP($C111,'Rushani original list'!$C$2:$M$596, 5, FALSE())</f>
        <v>Rukniya, Guldasta, Mehrangez, Okimsho, Sarafruz</v>
      </c>
      <c r="AD111" s="8" t="str">
        <f aca="false">VLOOKUP($C111,'Rushani original list'!$C$2:$M$596, 6, FALSE())</f>
        <v>no (alive) cognate</v>
      </c>
      <c r="AE111" s="8" t="str">
        <f aca="false">VLOOKUP($C111,'Rushani original list'!$C$2:$M$596, 7, FALSE())</f>
        <v>хрюкать; фыркать</v>
      </c>
      <c r="AF111" s="8"/>
      <c r="AG111" s="8" t="str">
        <f aca="false">VLOOKUP($C111,'Rushani original list'!$C$2:$M$596, 9, FALSE())</f>
        <v>no (alive) cognate</v>
      </c>
      <c r="AH111" s="8" t="str">
        <f aca="false">VLOOKUP($C111,'Rushani original list'!$C$2:$M$596, 10, FALSE())</f>
        <v>no (alive) cognate</v>
      </c>
      <c r="AI111" s="8" t="str">
        <f aca="false">CONCATENATE(J111,S111,AG111)</f>
        <v>obsno (alive) cognateno (alive) cognate</v>
      </c>
      <c r="AJ111" s="8" t="str">
        <f aca="false">IFERROR(__xludf.dummyfunction("IF(REGEXMATCH(AH111, ""var""), ""var"", IF(REGEXMATCH(AH111, ""SA""), IF(REGEXMATCH(AH111, ""SP""), ""var"", ""SA""), IF(REGEXMATCH(AH111, ""SP""), ""SP"", ""no data/obs"")))"),"no data/obs")</f>
        <v>no data/obs</v>
      </c>
      <c r="AK111" s="8" t="str">
        <f aca="false">CONCATENATE(T111,AA111,AH111)</f>
        <v>no (alive) cognateno (alive) cognateno (alive) cognate</v>
      </c>
      <c r="AL111" s="8" t="str">
        <f aca="false">IFERROR(__xludf.dummyfunction("IF(REGEXMATCH(AJ111, ""var""), ""var"", IF(REGEXMATCH(AJ111, ""SA""), IF(REGEXMATCH(AJ111, ""SP""), ""var"", ""SA""), IF(REGEXMATCH(AJ111, ""SP""), ""SP"", ""no data/obs"")))"),"no data/obs")</f>
        <v>no data/obs</v>
      </c>
      <c r="AM111" s="8" t="str">
        <f aca="false">CONCATENATE(AJ111,AL111)</f>
        <v>no data/obsno data/obs</v>
      </c>
      <c r="AN111" s="8" t="str">
        <f aca="false">IFERROR(__xludf.dummyfunction("IF(REGEXMATCH(AL111, ""var""), ""var"", IF(REGEXMATCH(AL111, ""SA""), IF(REGEXMATCH(AL111, ""SP""), ""var"", ""SA""), IF(REGEXMATCH(AL111, ""SP""), ""SP"", ""no data/obs"")))"),"no data/obs")</f>
        <v>no data/obs</v>
      </c>
      <c r="AO111" s="8" t="str">
        <f aca="false">CONCATENATE(J111,S111,AA111,AG111)</f>
        <v>obsno (alive) cognateno (alive) cognateno (alive) cognate</v>
      </c>
      <c r="AP111" s="8"/>
      <c r="AQ111" s="8" t="n">
        <v>0</v>
      </c>
      <c r="AR111" s="8"/>
      <c r="AS111" s="8"/>
      <c r="AT111" s="8"/>
    </row>
    <row r="112" customFormat="false" ht="63.75" hidden="false" customHeight="false" outlineLevel="0" collapsed="false">
      <c r="A112" s="1" t="n">
        <v>111</v>
      </c>
      <c r="B112" s="7" t="n">
        <v>103</v>
      </c>
      <c r="C112" s="7" t="n">
        <v>103</v>
      </c>
      <c r="D112" s="8" t="str">
        <f aca="false">VLOOKUP($C112,'Shughni original list'!$D$2:$M$600, 2, FALSE())</f>
        <v>shgKar1999</v>
      </c>
      <c r="E112" s="9" t="str">
        <f aca="false">VLOOKUP($C112,'Shughni original list'!$D$2:$M$600, 4, FALSE())</f>
        <v>furštow</v>
      </c>
      <c r="F112" s="9"/>
      <c r="G112" s="8" t="str">
        <f aca="false">VLOOKUP($C112,'Shughni original list'!$D$2:$M$600, 7, FALSE())</f>
        <v>чавкать</v>
      </c>
      <c r="H112" s="8"/>
      <c r="I112" s="8"/>
      <c r="J112" s="8" t="str">
        <f aca="false">VLOOKUP($C112,'Shughni original list'!$D$2:$M$600, 8, FALSE())</f>
        <v>SA</v>
      </c>
      <c r="K112" s="8"/>
      <c r="L112" s="8" t="str">
        <f aca="false">VLOOKUP($C112,'Siponj Bartangi original list'!$B$2:$S$600, 2, FALSE())</f>
        <v>shgKar1999</v>
      </c>
      <c r="M112" s="8" t="str">
        <f aca="false">VLOOKUP($C112,'Siponj Bartangi original list'!$B$2:$S$600, 3, FALSE())</f>
        <v>furštow</v>
      </c>
      <c r="N112" s="8" t="str">
        <f aca="false">VLOOKUP($C112,'Siponj Bartangi original list'!$B$2:$S$600, 6, FALSE())</f>
        <v>to munch</v>
      </c>
      <c r="O112" s="8" t="str">
        <f aca="false">VLOOKUP($C112,'Siponj Bartangi original list'!$B$2:$S$600, 4, FALSE())</f>
        <v>Marhabo</v>
      </c>
      <c r="P112" s="9" t="str">
        <f aca="false">VLOOKUP($C112,'Siponj Bartangi original list'!$B$2:$S$600, 5, FALSE())</f>
        <v>furštōw</v>
      </c>
      <c r="Q112" s="8" t="str">
        <f aca="false">VLOOKUP($C112,'Siponj Bartangi original list'!$B$2:$S$600, 8, FALSE())</f>
        <v>to eat and slurp (soup), to gulp</v>
      </c>
      <c r="R112" s="8" t="str">
        <f aca="false">VLOOKUP($C112,'Siponj Bartangi original list'!$B$2:$S$600, 10, FALSE())</f>
        <v>he was slurping down this chorba yesterday </v>
      </c>
      <c r="S112" s="8" t="str">
        <f aca="false">VLOOKUP($C112,'Siponj Bartangi original list'!$B$2:$S$600, 13, FALSE())</f>
        <v>SA/tr</v>
      </c>
      <c r="T112" s="8" t="str">
        <f aca="false">VLOOKUP($C112,'Siponj Bartangi original list'!$B$2:$S$600, 14, FALSE())</f>
        <v>SA/tr</v>
      </c>
      <c r="U112" s="10" t="str">
        <f aca="false">VLOOKUP($C112,'Siponj Bartangi original list'!$B$2:$S$600, 15, FALSE())</f>
        <v>anim S</v>
      </c>
      <c r="V112" s="8" t="str">
        <f aca="false">VLOOKUP($C112,'Basid Bartangi original list'!$B$2:$O$600, 2, FALSE())</f>
        <v>shgKar1999</v>
      </c>
      <c r="W112" s="8" t="str">
        <f aca="false">VLOOKUP($C112,'Basid Bartangi original list'!$B$2:$O$600, 4, FALSE())</f>
        <v>Anoyatsho</v>
      </c>
      <c r="X112" s="8" t="str">
        <f aca="false">VLOOKUP($C112,'Basid Bartangi original list'!$B$2:$O$600, 5, FALSE())</f>
        <v>furštōw, furxtōw</v>
      </c>
      <c r="Y112" s="8" t="str">
        <f aca="false">VLOOKUP($C112,'Basid Bartangi original list'!$B$2:$O$600, 6, FALSE())</f>
        <v>чавкать</v>
      </c>
      <c r="Z112" s="8"/>
      <c r="AA112" s="8" t="str">
        <f aca="false">VLOOKUP($C112,'Basid Bartangi original list'!$B$2:$O$600, 9, FALSE())</f>
        <v>SA</v>
      </c>
      <c r="AB112" s="8" t="str">
        <f aca="false">VLOOKUP($C112,'Rushani original list'!$C$2:$M$596, 2, FALSE())</f>
        <v>shgKar1999</v>
      </c>
      <c r="AC112" s="8" t="str">
        <f aca="false">VLOOKUP($C112,'Rushani original list'!$C$2:$M$596, 5, FALSE())</f>
        <v>Rukniya, Guldasta, Mehrangez</v>
      </c>
      <c r="AD112" s="8" t="str">
        <f aca="false">VLOOKUP($C112,'Rushani original list'!$C$2:$M$596, 6, FALSE())</f>
        <v>furštōw</v>
      </c>
      <c r="AE112" s="8" t="str">
        <f aca="false">VLOOKUP($C112,'Rushani original list'!$C$2:$M$596, 7, FALSE())</f>
        <v>чавкать</v>
      </c>
      <c r="AF112" s="8"/>
      <c r="AG112" s="8" t="str">
        <f aca="false">VLOOKUP($C112,'Rushani original list'!$C$2:$M$596, 9, FALSE())</f>
        <v>SA</v>
      </c>
      <c r="AH112" s="8" t="str">
        <f aca="false">VLOOKUP($C112,'Rushani original list'!$C$2:$M$596, 10, FALSE())</f>
        <v>SA</v>
      </c>
      <c r="AI112" s="8" t="str">
        <f aca="false">CONCATENATE(J112,S112,AG112)</f>
        <v>SASA/trSA</v>
      </c>
      <c r="AJ112" s="8" t="str">
        <f aca="false">IFERROR(__xludf.dummyfunction("IF(REGEXMATCH(AH112, ""var""), ""var"", IF(REGEXMATCH(AH112, ""SA""), IF(REGEXMATCH(AH112, ""SP""), ""var"", ""SA""), IF(REGEXMATCH(AH112, ""SP""), ""SP"", ""no data/obs"")))"),"SA")</f>
        <v>SA</v>
      </c>
      <c r="AK112" s="8" t="str">
        <f aca="false">CONCATENATE(T112,AA112,AH112)</f>
        <v>SA/trSASA</v>
      </c>
      <c r="AL112" s="8" t="str">
        <f aca="false">IFERROR(__xludf.dummyfunction("IF(REGEXMATCH(AJ112, ""var""), ""var"", IF(REGEXMATCH(AJ112, ""SA""), IF(REGEXMATCH(AJ112, ""SP""), ""var"", ""SA""), IF(REGEXMATCH(AJ112, ""SP""), ""SP"", ""no data/obs"")))"),"SA")</f>
        <v>SA</v>
      </c>
      <c r="AM112" s="8" t="str">
        <f aca="false">CONCATENATE(AJ112,AL112)</f>
        <v>SASA</v>
      </c>
      <c r="AN112" s="8" t="str">
        <f aca="false">IFERROR(__xludf.dummyfunction("IF(REGEXMATCH(AL112, ""var""), ""var"", IF(REGEXMATCH(AL112, ""SA""), IF(REGEXMATCH(AL112, ""SP""), ""var"", ""SA""), IF(REGEXMATCH(AL112, ""SP""), ""SP"", ""no data/obs"")))"),"SA")</f>
        <v>SA</v>
      </c>
      <c r="AO112" s="8" t="str">
        <f aca="false">CONCATENATE(J112,S112,AA112,AG112)</f>
        <v>SASA/trSASA</v>
      </c>
      <c r="AP112" s="8" t="s">
        <v>42</v>
      </c>
      <c r="AQ112" s="8" t="n">
        <v>4</v>
      </c>
      <c r="AR112" s="8"/>
      <c r="AS112" s="8"/>
      <c r="AT112" s="8"/>
    </row>
    <row r="113" customFormat="false" ht="63.75" hidden="false" customHeight="false" outlineLevel="0" collapsed="false">
      <c r="A113" s="1" t="n">
        <v>112</v>
      </c>
      <c r="B113" s="7" t="n">
        <v>104</v>
      </c>
      <c r="C113" s="7" t="n">
        <v>104</v>
      </c>
      <c r="D113" s="8" t="str">
        <f aca="false">VLOOKUP($C113,'Shughni original list'!$D$2:$M$600, 2, FALSE())</f>
        <v>shgKar1999</v>
      </c>
      <c r="E113" s="9" t="str">
        <f aca="false">VLOOKUP($C113,'Shughni original list'!$D$2:$M$600, 4, FALSE())</f>
        <v>furxtow</v>
      </c>
      <c r="F113" s="9"/>
      <c r="G113" s="8" t="str">
        <f aca="false">VLOOKUP($C113,'Shughni original list'!$D$2:$M$600, 7, FALSE())</f>
        <v>храпеть; хрипеть; мурлыкать</v>
      </c>
      <c r="H113" s="8"/>
      <c r="I113" s="8"/>
      <c r="J113" s="8" t="str">
        <f aca="false">VLOOKUP($C113,'Shughni original list'!$D$2:$M$600, 8, FALSE())</f>
        <v>SA</v>
      </c>
      <c r="K113" s="8"/>
      <c r="L113" s="8" t="str">
        <f aca="false">VLOOKUP($C113,'Siponj Bartangi original list'!$B$2:$S$600, 2, FALSE())</f>
        <v>shgKar1999</v>
      </c>
      <c r="M113" s="8" t="str">
        <f aca="false">VLOOKUP($C113,'Siponj Bartangi original list'!$B$2:$S$600, 3, FALSE())</f>
        <v>furxtow</v>
      </c>
      <c r="N113" s="8" t="str">
        <f aca="false">VLOOKUP($C113,'Siponj Bartangi original list'!$B$2:$S$600, 6, FALSE())</f>
        <v>to snore</v>
      </c>
      <c r="O113" s="8" t="str">
        <f aca="false">VLOOKUP($C113,'Siponj Bartangi original list'!$B$2:$S$600, 4, FALSE())</f>
        <v>Sarkori</v>
      </c>
      <c r="P113" s="9" t="str">
        <f aca="false">VLOOKUP($C113,'Siponj Bartangi original list'!$B$2:$S$600, 5, FALSE())</f>
        <v>furxtōw</v>
      </c>
      <c r="Q113" s="8" t="str">
        <f aca="false">VLOOKUP($C113,'Siponj Bartangi original list'!$B$2:$S$600, 8, FALSE())</f>
        <v>to snort (about a cow, horse)</v>
      </c>
      <c r="R113" s="8" t="str">
        <f aca="false">VLOOKUP($C113,'Siponj Bartangi original list'!$B$2:$S$600, 10, FALSE())</f>
        <v>The cow was snorting.</v>
      </c>
      <c r="S113" s="8" t="str">
        <f aca="false">VLOOKUP($C113,'Siponj Bartangi original list'!$B$2:$S$600, 13, FALSE())</f>
        <v>SA</v>
      </c>
      <c r="T113" s="8" t="str">
        <f aca="false">VLOOKUP($C113,'Siponj Bartangi original list'!$B$2:$S$600, 14, FALSE())</f>
        <v>SA</v>
      </c>
      <c r="U113" s="10" t="str">
        <f aca="false">VLOOKUP($C113,'Siponj Bartangi original list'!$B$2:$S$600, 15, FALSE())</f>
        <v>anim S</v>
      </c>
      <c r="V113" s="8" t="str">
        <f aca="false">VLOOKUP($C113,'Basid Bartangi original list'!$B$2:$O$600, 2, FALSE())</f>
        <v>shgKar1999</v>
      </c>
      <c r="W113" s="8" t="str">
        <f aca="false">VLOOKUP($C113,'Basid Bartangi original list'!$B$2:$O$600, 4, FALSE())</f>
        <v>Anoyatsho, Fayzmamad</v>
      </c>
      <c r="X113" s="8" t="str">
        <f aca="false">VLOOKUP($C113,'Basid Bartangi original list'!$B$2:$O$600, 5, FALSE())</f>
        <v>no (alive) cognate</v>
      </c>
      <c r="Y113" s="8" t="str">
        <f aca="false">VLOOKUP($C113,'Basid Bartangi original list'!$B$2:$O$600, 6, FALSE())</f>
        <v>храпеть; хрипеть; мурлыкать</v>
      </c>
      <c r="Z113" s="8"/>
      <c r="AA113" s="8" t="str">
        <f aca="false">VLOOKUP($C113,'Basid Bartangi original list'!$B$2:$O$600, 9, FALSE())</f>
        <v>no (alive) cognate</v>
      </c>
      <c r="AB113" s="8" t="str">
        <f aca="false">VLOOKUP($C113,'Rushani original list'!$C$2:$M$596, 2, FALSE())</f>
        <v>rshSok1959</v>
      </c>
      <c r="AC113" s="8" t="str">
        <f aca="false">VLOOKUP($C113,'Rushani original list'!$C$2:$M$596, 5, FALSE())</f>
        <v>Rukniya, Guldasta, Mehrangez</v>
      </c>
      <c r="AD113" s="8" t="str">
        <f aca="false">VLOOKUP($C113,'Rushani original list'!$C$2:$M$596, 6, FALSE())</f>
        <v>fūštōw </v>
      </c>
      <c r="AE113" s="8" t="str">
        <f aca="false">VLOOKUP($C113,'Rushani original list'!$C$2:$M$596, 7, FALSE())</f>
        <v>храпеть</v>
      </c>
      <c r="AF113" s="8"/>
      <c r="AG113" s="8" t="str">
        <f aca="false">VLOOKUP($C113,'Rushani original list'!$C$2:$M$596, 9, FALSE())</f>
        <v>SA</v>
      </c>
      <c r="AH113" s="8" t="str">
        <f aca="false">VLOOKUP($C113,'Rushani original list'!$C$2:$M$596, 10, FALSE())</f>
        <v>SA</v>
      </c>
      <c r="AI113" s="8" t="str">
        <f aca="false">CONCATENATE(J113,S113,AG113)</f>
        <v>SASASA</v>
      </c>
      <c r="AJ113" s="8" t="str">
        <f aca="false">IFERROR(__xludf.dummyfunction("IF(REGEXMATCH(AH113, ""var""), ""var"", IF(REGEXMATCH(AH113, ""SA""), IF(REGEXMATCH(AH113, ""SP""), ""var"", ""SA""), IF(REGEXMATCH(AH113, ""SP""), ""SP"", ""no data/obs"")))"),"SA")</f>
        <v>SA</v>
      </c>
      <c r="AK113" s="8" t="str">
        <f aca="false">CONCATENATE(T113,AA113,AH113)</f>
        <v>SAno (alive) cognateSA</v>
      </c>
      <c r="AL113" s="8" t="str">
        <f aca="false">IFERROR(__xludf.dummyfunction("IF(REGEXMATCH(AJ113, ""var""), ""var"", IF(REGEXMATCH(AJ113, ""SA""), IF(REGEXMATCH(AJ113, ""SP""), ""var"", ""SA""), IF(REGEXMATCH(AJ113, ""SP""), ""SP"", ""no data/obs"")))"),"SA")</f>
        <v>SA</v>
      </c>
      <c r="AM113" s="8" t="str">
        <f aca="false">CONCATENATE(AJ113,AL113)</f>
        <v>SASA</v>
      </c>
      <c r="AN113" s="8" t="str">
        <f aca="false">IFERROR(__xludf.dummyfunction("IF(REGEXMATCH(AL113, ""var""), ""var"", IF(REGEXMATCH(AL113, ""SA""), IF(REGEXMATCH(AL113, ""SP""), ""var"", ""SA""), IF(REGEXMATCH(AL113, ""SP""), ""SP"", ""no data/obs"")))"),"SA")</f>
        <v>SA</v>
      </c>
      <c r="AO113" s="8" t="str">
        <f aca="false">CONCATENATE(J113,S113,AA113,AG113)</f>
        <v>SASAno (alive) cognateSA</v>
      </c>
      <c r="AP113" s="8" t="s">
        <v>42</v>
      </c>
      <c r="AQ113" s="8" t="n">
        <v>3</v>
      </c>
      <c r="AR113" s="8"/>
      <c r="AS113" s="8"/>
      <c r="AT113" s="8"/>
    </row>
    <row r="114" customFormat="false" ht="110.6" hidden="false" customHeight="false" outlineLevel="0" collapsed="false">
      <c r="A114" s="1" t="n">
        <v>113</v>
      </c>
      <c r="B114" s="7" t="n">
        <v>105</v>
      </c>
      <c r="C114" s="7" t="n">
        <v>105</v>
      </c>
      <c r="D114" s="8" t="str">
        <f aca="false">VLOOKUP($C114,'Shughni original list'!$D$2:$M$600, 2, FALSE())</f>
        <v>shgKar1999</v>
      </c>
      <c r="E114" s="9" t="str">
        <f aca="false">VLOOKUP($C114,'Shughni original list'!$D$2:$M$600, 4, FALSE())</f>
        <v>furx̌tow</v>
      </c>
      <c r="F114" s="9"/>
      <c r="G114" s="8" t="str">
        <f aca="false">VLOOKUP($C114,'Shughni original list'!$D$2:$M$600, 7, FALSE())</f>
        <v>rustle, swish;</v>
      </c>
      <c r="H114" s="8"/>
      <c r="I114" s="8"/>
      <c r="J114" s="8" t="str">
        <f aca="false">VLOOKUP($C114,'Shughni original list'!$D$2:$M$600, 8, FALSE())</f>
        <v>SA</v>
      </c>
      <c r="K114" s="8"/>
      <c r="L114" s="8" t="str">
        <f aca="false">VLOOKUP($C114,'Siponj Bartangi original list'!$B$2:$S$600, 2, FALSE())</f>
        <v>shgKar1999</v>
      </c>
      <c r="M114" s="8" t="str">
        <f aca="false">VLOOKUP($C114,'Siponj Bartangi original list'!$B$2:$S$600, 3, FALSE())</f>
        <v>furx̌tow</v>
      </c>
      <c r="N114" s="8" t="str">
        <f aca="false">VLOOKUP($C114,'Siponj Bartangi original list'!$B$2:$S$600, 6, FALSE())</f>
        <v>to rustle, to swish</v>
      </c>
      <c r="O114" s="8" t="str">
        <f aca="false">VLOOKUP($C114,'Siponj Bartangi original list'!$B$2:$S$600, 4, FALSE())</f>
        <v>Marhabo, Sarkori</v>
      </c>
      <c r="P114" s="9" t="str">
        <f aca="false">VLOOKUP($C114,'Siponj Bartangi original list'!$B$2:$S$600, 5, FALSE())</f>
        <v>no (alive) cognate</v>
      </c>
      <c r="Q114" s="8" t="str">
        <f aca="false">VLOOKUP($C114,'Siponj Bartangi original list'!$B$2:$S$600, 8, FALSE())</f>
        <v>-</v>
      </c>
      <c r="R114" s="8" t="str">
        <f aca="false">VLOOKUP($C114,'Siponj Bartangi original list'!$B$2:$S$600, 10, FALSE())</f>
        <v>-</v>
      </c>
      <c r="S114" s="8" t="str">
        <f aca="false">VLOOKUP($C114,'Siponj Bartangi original list'!$B$2:$S$600, 13, FALSE())</f>
        <v>no (alive) cognate</v>
      </c>
      <c r="T114" s="8" t="str">
        <f aca="false">VLOOKUP($C114,'Siponj Bartangi original list'!$B$2:$S$600, 14, FALSE())</f>
        <v>no (alive) cognate</v>
      </c>
      <c r="U114" s="8" t="n">
        <f aca="false">VLOOKUP($C114,'Siponj Bartangi original list'!$B$2:$S$600, 15, FALSE())</f>
        <v>0</v>
      </c>
      <c r="V114" s="8" t="str">
        <f aca="false">VLOOKUP($C114,'Basid Bartangi original list'!$B$2:$O$600, 2, FALSE())</f>
        <v>shgKar1999</v>
      </c>
      <c r="W114" s="8" t="str">
        <f aca="false">VLOOKUP($C114,'Basid Bartangi original list'!$B$2:$O$600, 4, FALSE())</f>
        <v>Anoyatsho, Fayzmamad</v>
      </c>
      <c r="X114" s="8" t="str">
        <f aca="false">VLOOKUP($C114,'Basid Bartangi original list'!$B$2:$O$600, 5, FALSE())</f>
        <v>no (alive) cognate</v>
      </c>
      <c r="Y114" s="8" t="str">
        <f aca="false">VLOOKUP($C114,'Basid Bartangi original list'!$B$2:$O$600, 6, FALSE())</f>
        <v>rustle, swish;</v>
      </c>
      <c r="Z114" s="8"/>
      <c r="AA114" s="8" t="str">
        <f aca="false">VLOOKUP($C114,'Basid Bartangi original list'!$B$2:$O$600, 9, FALSE())</f>
        <v>no (alive) cognate</v>
      </c>
      <c r="AB114" s="8" t="str">
        <f aca="false">VLOOKUP($C114,'Rushani original list'!$C$2:$M$596, 2, FALSE())</f>
        <v>shgKar1999</v>
      </c>
      <c r="AC114" s="8" t="str">
        <f aca="false">VLOOKUP($C114,'Rushani original list'!$C$2:$M$596, 5, FALSE())</f>
        <v>Rukniya, Guldasta, Mehrangez, Okimsho, Sarafruz</v>
      </c>
      <c r="AD114" s="8" t="str">
        <f aca="false">VLOOKUP($C114,'Rushani original list'!$C$2:$M$596, 6, FALSE())</f>
        <v>no (alive) cognate</v>
      </c>
      <c r="AE114" s="8" t="str">
        <f aca="false">VLOOKUP($C114,'Rushani original list'!$C$2:$M$596, 7, FALSE())</f>
        <v>rustle, swish;</v>
      </c>
      <c r="AF114" s="8"/>
      <c r="AG114" s="8" t="str">
        <f aca="false">VLOOKUP($C114,'Rushani original list'!$C$2:$M$596, 9, FALSE())</f>
        <v>no (alive) cognate</v>
      </c>
      <c r="AH114" s="8" t="str">
        <f aca="false">VLOOKUP($C114,'Rushani original list'!$C$2:$M$596, 10, FALSE())</f>
        <v>no (alive) cognate</v>
      </c>
      <c r="AI114" s="8" t="str">
        <f aca="false">CONCATENATE(J114,S114,AG114)</f>
        <v>SAno (alive) cognateno (alive) cognate</v>
      </c>
      <c r="AJ114" s="8" t="str">
        <f aca="false">IFERROR(__xludf.dummyfunction("IF(REGEXMATCH(AH114, ""var""), ""var"", IF(REGEXMATCH(AH114, ""SA""), IF(REGEXMATCH(AH114, ""SP""), ""var"", ""SA""), IF(REGEXMATCH(AH114, ""SP""), ""SP"", ""no data/obs"")))"),"SA")</f>
        <v>SA</v>
      </c>
      <c r="AK114" s="8" t="str">
        <f aca="false">CONCATENATE(T114,AA114,AH114)</f>
        <v>no (alive) cognateno (alive) cognateno (alive) cognate</v>
      </c>
      <c r="AL114" s="8" t="str">
        <f aca="false">IFERROR(__xludf.dummyfunction("IF(REGEXMATCH(AJ114, ""var""), ""var"", IF(REGEXMATCH(AJ114, ""SA""), IF(REGEXMATCH(AJ114, ""SP""), ""var"", ""SA""), IF(REGEXMATCH(AJ114, ""SP""), ""SP"", ""no data/obs"")))"),"no data/obs")</f>
        <v>no data/obs</v>
      </c>
      <c r="AM114" s="8" t="str">
        <f aca="false">CONCATENATE(AJ114,AL114)</f>
        <v>SAno data/obs</v>
      </c>
      <c r="AN114" s="8" t="str">
        <f aca="false">IFERROR(__xludf.dummyfunction("IF(REGEXMATCH(AL114, ""var""), ""var"", IF(REGEXMATCH(AL114, ""SA""), IF(REGEXMATCH(AL114, ""SP""), ""var"", ""SA""), IF(REGEXMATCH(AL114, ""SP""), ""SP"", ""no data/obs"")))"),"SA")</f>
        <v>SA</v>
      </c>
      <c r="AO114" s="8" t="str">
        <f aca="false">CONCATENATE(J114,S114,AA114,AG114)</f>
        <v>SAno (alive) cognateno (alive) cognateno (alive) cognate</v>
      </c>
      <c r="AP114" s="8" t="s">
        <v>42</v>
      </c>
      <c r="AQ114" s="8" t="n">
        <v>1</v>
      </c>
      <c r="AR114" s="8"/>
      <c r="AS114" s="8"/>
      <c r="AT114" s="8"/>
    </row>
    <row r="115" customFormat="false" ht="63.75" hidden="false" customHeight="false" outlineLevel="0" collapsed="false">
      <c r="A115" s="1" t="n">
        <v>114</v>
      </c>
      <c r="B115" s="7" t="n">
        <v>106</v>
      </c>
      <c r="C115" s="7" t="n">
        <v>106.1</v>
      </c>
      <c r="D115" s="8" t="str">
        <f aca="false">VLOOKUP($C115,'Shughni original list'!$D$2:$M$600, 2, FALSE())</f>
        <v>shgKar1999</v>
      </c>
      <c r="E115" s="9" t="str">
        <f aca="false">VLOOKUP($C115,'Shughni original list'!$D$2:$M$600, 4, FALSE())</f>
        <v>fustow</v>
      </c>
      <c r="F115" s="9"/>
      <c r="G115" s="8" t="str">
        <f aca="false">VLOOKUP($C115,'Shughni original list'!$D$2:$M$600, 7, FALSE())</f>
        <v>sniff</v>
      </c>
      <c r="H115" s="8"/>
      <c r="I115" s="8"/>
      <c r="J115" s="8" t="str">
        <f aca="false">VLOOKUP($C115,'Shughni original list'!$D$2:$M$600, 8, FALSE())</f>
        <v>SA</v>
      </c>
      <c r="K115" s="8"/>
      <c r="L115" s="8" t="str">
        <f aca="false">VLOOKUP($C115,'Siponj Bartangi original list'!$B$2:$S$600, 2, FALSE())</f>
        <v>shgKar1999</v>
      </c>
      <c r="M115" s="8" t="str">
        <f aca="false">VLOOKUP($C115,'Siponj Bartangi original list'!$B$2:$S$600, 3, FALSE())</f>
        <v>fustow</v>
      </c>
      <c r="N115" s="8" t="str">
        <f aca="false">VLOOKUP($C115,'Siponj Bartangi original list'!$B$2:$S$600, 6, FALSE())</f>
        <v>to sniff</v>
      </c>
      <c r="O115" s="8" t="str">
        <f aca="false">VLOOKUP($C115,'Siponj Bartangi original list'!$B$2:$S$600, 4, FALSE())</f>
        <v>Marhabo, Sarkori</v>
      </c>
      <c r="P115" s="9" t="str">
        <f aca="false">VLOOKUP($C115,'Siponj Bartangi original list'!$B$2:$S$600, 5, FALSE())</f>
        <v>fustōw (m), fistōw (f)</v>
      </c>
      <c r="Q115" s="8" t="str">
        <f aca="false">VLOOKUP($C115,'Siponj Bartangi original list'!$B$2:$S$600, 8, FALSE())</f>
        <v>to blow one’s nose</v>
      </c>
      <c r="R115" s="8" t="str">
        <f aca="false">VLOOKUP($C115,'Siponj Bartangi original list'!$B$2:$S$600, 10, FALSE())</f>
        <v>He got sick yesterday and was blowing his nose.</v>
      </c>
      <c r="S115" s="8" t="str">
        <f aca="false">VLOOKUP($C115,'Siponj Bartangi original list'!$B$2:$S$600, 13, FALSE())</f>
        <v>SA/tr</v>
      </c>
      <c r="T115" s="8" t="str">
        <f aca="false">VLOOKUP($C115,'Siponj Bartangi original list'!$B$2:$S$600, 14, FALSE())</f>
        <v>SA/tr</v>
      </c>
      <c r="U115" s="10" t="str">
        <f aca="false">VLOOKUP($C115,'Siponj Bartangi original list'!$B$2:$S$600, 15, FALSE())</f>
        <v>anim S</v>
      </c>
      <c r="V115" s="8" t="str">
        <f aca="false">VLOOKUP($C115,'Basid Bartangi original list'!$B$2:$O$600, 2, FALSE())</f>
        <v>shgKar1999</v>
      </c>
      <c r="W115" s="8" t="str">
        <f aca="false">VLOOKUP($C115,'Basid Bartangi original list'!$B$2:$O$600, 4, FALSE())</f>
        <v>Anoyatsho, Fayzmamad</v>
      </c>
      <c r="X115" s="8" t="str">
        <f aca="false">VLOOKUP($C115,'Basid Bartangi original list'!$B$2:$O$600, 5, FALSE())</f>
        <v>fustōw, fistōw</v>
      </c>
      <c r="Y115" s="8" t="str">
        <f aca="false">VLOOKUP($C115,'Basid Bartangi original list'!$B$2:$O$600, 6, FALSE())</f>
        <v>sniff</v>
      </c>
      <c r="Z115" s="8"/>
      <c r="AA115" s="8" t="str">
        <f aca="false">VLOOKUP($C115,'Basid Bartangi original list'!$B$2:$O$600, 9, FALSE())</f>
        <v>ср 93</v>
      </c>
      <c r="AB115" s="8" t="str">
        <f aca="false">VLOOKUP($C115,'Rushani original list'!$C$2:$M$596, 2, FALSE())</f>
        <v>shgKar1999</v>
      </c>
      <c r="AC115" s="8" t="str">
        <f aca="false">VLOOKUP($C115,'Rushani original list'!$C$2:$M$596, 5, FALSE())</f>
        <v>Rukniya, Guldasta, Mehrangez</v>
      </c>
      <c r="AD115" s="8" t="str">
        <f aca="false">VLOOKUP($C115,'Rushani original list'!$C$2:$M$596, 6, FALSE())</f>
        <v>fustōw, fastōw</v>
      </c>
      <c r="AE115" s="8" t="str">
        <f aca="false">VLOOKUP($C115,'Rushani original list'!$C$2:$M$596, 7, FALSE())</f>
        <v>sniff</v>
      </c>
      <c r="AF115" s="8"/>
      <c r="AG115" s="8" t="str">
        <f aca="false">VLOOKUP($C115,'Rushani original list'!$C$2:$M$596, 9, FALSE())</f>
        <v>SA</v>
      </c>
      <c r="AH115" s="8" t="str">
        <f aca="false">VLOOKUP($C115,'Rushani original list'!$C$2:$M$596, 10, FALSE())</f>
        <v>SA</v>
      </c>
      <c r="AI115" s="8" t="str">
        <f aca="false">CONCATENATE(J115,S115,AG115)</f>
        <v>SASA/trSA</v>
      </c>
      <c r="AJ115" s="8" t="str">
        <f aca="false">IFERROR(__xludf.dummyfunction("IF(REGEXMATCH(AH115, ""var""), ""var"", IF(REGEXMATCH(AH115, ""SA""), IF(REGEXMATCH(AH115, ""SP""), ""var"", ""SA""), IF(REGEXMATCH(AH115, ""SP""), ""SP"", ""no data/obs"")))"),"SA")</f>
        <v>SA</v>
      </c>
      <c r="AK115" s="8" t="str">
        <f aca="false">CONCATENATE(T115,AA115,AH115)</f>
        <v>SA/trср 93SA</v>
      </c>
      <c r="AL115" s="8" t="str">
        <f aca="false">IFERROR(__xludf.dummyfunction("IF(REGEXMATCH(AJ115, ""var""), ""var"", IF(REGEXMATCH(AJ115, ""SA""), IF(REGEXMATCH(AJ115, ""SP""), ""var"", ""SA""), IF(REGEXMATCH(AJ115, ""SP""), ""SP"", ""no data/obs"")))"),"SA")</f>
        <v>SA</v>
      </c>
      <c r="AM115" s="8" t="str">
        <f aca="false">CONCATENATE(AJ115,AL115)</f>
        <v>SASA</v>
      </c>
      <c r="AN115" s="8" t="str">
        <f aca="false">IFERROR(__xludf.dummyfunction("IF(REGEXMATCH(AL115, ""var""), ""var"", IF(REGEXMATCH(AL115, ""SA""), IF(REGEXMATCH(AL115, ""SP""), ""var"", ""SA""), IF(REGEXMATCH(AL115, ""SP""), ""SP"", ""no data/obs"")))"),"SA")</f>
        <v>SA</v>
      </c>
      <c r="AO115" s="8" t="str">
        <f aca="false">CONCATENATE(J115,S115,AA115,AG115)</f>
        <v>SASA/trср 93SA</v>
      </c>
      <c r="AP115" s="8" t="s">
        <v>42</v>
      </c>
      <c r="AQ115" s="8" t="n">
        <v>2</v>
      </c>
      <c r="AR115" s="8"/>
      <c r="AS115" s="8"/>
      <c r="AT115" s="8"/>
    </row>
    <row r="116" customFormat="false" ht="63.75" hidden="false" customHeight="false" outlineLevel="0" collapsed="false">
      <c r="A116" s="1" t="n">
        <v>115</v>
      </c>
      <c r="B116" s="7" t="n">
        <v>106</v>
      </c>
      <c r="C116" s="7" t="n">
        <v>106.2</v>
      </c>
      <c r="D116" s="8" t="str">
        <f aca="false">VLOOKUP($C116,'Shughni original list'!$D$2:$M$600, 2, FALSE())</f>
        <v>shgKar1999</v>
      </c>
      <c r="E116" s="9" t="str">
        <f aca="false">VLOOKUP($C116,'Shughni original list'!$D$2:$M$600, 4, FALSE())</f>
        <v>fustow</v>
      </c>
      <c r="F116" s="9"/>
      <c r="G116" s="8" t="str">
        <f aca="false">VLOOKUP($C116,'Shughni original list'!$D$2:$M$600, 7, FALSE())</f>
        <v>лениться</v>
      </c>
      <c r="H116" s="8"/>
      <c r="I116" s="8"/>
      <c r="J116" s="8" t="str">
        <f aca="false">VLOOKUP($C116,'Shughni original list'!$D$2:$M$600, 8, FALSE())</f>
        <v>SA</v>
      </c>
      <c r="K116" s="8"/>
      <c r="L116" s="8" t="str">
        <f aca="false">VLOOKUP($C116,'Siponj Bartangi original list'!$B$2:$S$600, 2, FALSE())</f>
        <v>shgKar1999</v>
      </c>
      <c r="M116" s="8" t="str">
        <f aca="false">VLOOKUP($C116,'Siponj Bartangi original list'!$B$2:$S$600, 3, FALSE())</f>
        <v>fustow</v>
      </c>
      <c r="N116" s="8" t="str">
        <f aca="false">VLOOKUP($C116,'Siponj Bartangi original list'!$B$2:$S$600, 6, FALSE())</f>
        <v>to be lazy</v>
      </c>
      <c r="O116" s="8" t="str">
        <f aca="false">VLOOKUP($C116,'Siponj Bartangi original list'!$B$2:$S$600, 4, FALSE())</f>
        <v>Marhabo, Sarkori</v>
      </c>
      <c r="P116" s="9" t="str">
        <f aca="false">VLOOKUP($C116,'Siponj Bartangi original list'!$B$2:$S$600, 5, FALSE())</f>
        <v>fustōw</v>
      </c>
      <c r="Q116" s="8" t="str">
        <f aca="false">VLOOKUP($C116,'Siponj Bartangi original list'!$B$2:$S$600, 8, FALSE())</f>
        <v>to work slowly, to fiddle around</v>
      </c>
      <c r="R116" s="8" t="str">
        <f aca="false">VLOOKUP($C116,'Siponj Bartangi original list'!$B$2:$S$600, 10, FALSE())</f>
        <v>We were waiting for her, and she was barely working</v>
      </c>
      <c r="S116" s="8" t="str">
        <f aca="false">VLOOKUP($C116,'Siponj Bartangi original list'!$B$2:$S$600, 13, FALSE())</f>
        <v>SA</v>
      </c>
      <c r="T116" s="8" t="str">
        <f aca="false">VLOOKUP($C116,'Siponj Bartangi original list'!$B$2:$S$600, 14, FALSE())</f>
        <v>SA</v>
      </c>
      <c r="U116" s="10" t="str">
        <f aca="false">VLOOKUP($C116,'Siponj Bartangi original list'!$B$2:$S$600, 15, FALSE())</f>
        <v>anim S</v>
      </c>
      <c r="V116" s="8" t="str">
        <f aca="false">VLOOKUP($C116,'Basid Bartangi original list'!$B$2:$O$600, 2, FALSE())</f>
        <v>shgKar1999</v>
      </c>
      <c r="W116" s="8" t="str">
        <f aca="false">VLOOKUP($C116,'Basid Bartangi original list'!$B$2:$O$600, 4, FALSE())</f>
        <v>Anoyatsho, Fayzmamad</v>
      </c>
      <c r="X116" s="8" t="str">
        <f aca="false">VLOOKUP($C116,'Basid Bartangi original list'!$B$2:$O$600, 5, FALSE())</f>
        <v>no (alive) cognate</v>
      </c>
      <c r="Y116" s="8" t="str">
        <f aca="false">VLOOKUP($C116,'Basid Bartangi original list'!$B$2:$O$600, 6, FALSE())</f>
        <v>лениться</v>
      </c>
      <c r="Z116" s="8"/>
      <c r="AA116" s="8" t="str">
        <f aca="false">VLOOKUP($C116,'Basid Bartangi original list'!$B$2:$O$600, 9, FALSE())</f>
        <v>no (alive) cognate</v>
      </c>
      <c r="AB116" s="8" t="str">
        <f aca="false">VLOOKUP($C116,'Rushani original list'!$C$2:$M$596, 2, FALSE())</f>
        <v>shgKar1999</v>
      </c>
      <c r="AC116" s="8" t="str">
        <f aca="false">VLOOKUP($C116,'Rushani original list'!$C$2:$M$596, 5, FALSE())</f>
        <v>Okimsho, Sarafruz</v>
      </c>
      <c r="AD116" s="8" t="str">
        <f aca="false">VLOOKUP($C116,'Rushani original list'!$C$2:$M$596, 6, FALSE())</f>
        <v>fustōw</v>
      </c>
      <c r="AE116" s="8" t="str">
        <f aca="false">VLOOKUP($C116,'Rushani original list'!$C$2:$M$596, 7, FALSE())</f>
        <v>лениться</v>
      </c>
      <c r="AF116" s="8"/>
      <c r="AG116" s="8" t="str">
        <f aca="false">VLOOKUP($C116,'Rushani original list'!$C$2:$M$596, 9, FALSE())</f>
        <v>SA</v>
      </c>
      <c r="AH116" s="8" t="str">
        <f aca="false">VLOOKUP($C116,'Rushani original list'!$C$2:$M$596, 10, FALSE())</f>
        <v>SA</v>
      </c>
      <c r="AI116" s="8" t="str">
        <f aca="false">CONCATENATE(J116,S116,AG116)</f>
        <v>SASASA</v>
      </c>
      <c r="AJ116" s="8" t="str">
        <f aca="false">IFERROR(__xludf.dummyfunction("IF(REGEXMATCH(AH116, ""var""), ""var"", IF(REGEXMATCH(AH116, ""SA""), IF(REGEXMATCH(AH116, ""SP""), ""var"", ""SA""), IF(REGEXMATCH(AH116, ""SP""), ""SP"", ""no data/obs"")))"),"SA")</f>
        <v>SA</v>
      </c>
      <c r="AK116" s="8" t="str">
        <f aca="false">CONCATENATE(T116,AA116,AH116)</f>
        <v>SAno (alive) cognateSA</v>
      </c>
      <c r="AL116" s="8" t="str">
        <f aca="false">IFERROR(__xludf.dummyfunction("IF(REGEXMATCH(AJ116, ""var""), ""var"", IF(REGEXMATCH(AJ116, ""SA""), IF(REGEXMATCH(AJ116, ""SP""), ""var"", ""SA""), IF(REGEXMATCH(AJ116, ""SP""), ""SP"", ""no data/obs"")))"),"SA")</f>
        <v>SA</v>
      </c>
      <c r="AM116" s="8" t="str">
        <f aca="false">CONCATENATE(AJ116,AL116)</f>
        <v>SASA</v>
      </c>
      <c r="AN116" s="8" t="str">
        <f aca="false">IFERROR(__xludf.dummyfunction("IF(REGEXMATCH(AL116, ""var""), ""var"", IF(REGEXMATCH(AL116, ""SA""), IF(REGEXMATCH(AL116, ""SP""), ""var"", ""SA""), IF(REGEXMATCH(AL116, ""SP""), ""SP"", ""no data/obs"")))"),"SA")</f>
        <v>SA</v>
      </c>
      <c r="AO116" s="8" t="str">
        <f aca="false">CONCATENATE(J116,S116,AA116,AG116)</f>
        <v>SASAno (alive) cognateSA</v>
      </c>
      <c r="AP116" s="8"/>
      <c r="AQ116" s="8" t="n">
        <v>3</v>
      </c>
      <c r="AR116" s="8"/>
      <c r="AS116" s="8"/>
      <c r="AT116" s="8"/>
    </row>
    <row r="117" customFormat="false" ht="126.25" hidden="false" customHeight="false" outlineLevel="0" collapsed="false">
      <c r="A117" s="1" t="n">
        <v>116</v>
      </c>
      <c r="B117" s="7" t="n">
        <v>107</v>
      </c>
      <c r="C117" s="7" t="n">
        <v>107</v>
      </c>
      <c r="D117" s="8" t="str">
        <f aca="false">VLOOKUP($C117,'Shughni original list'!$D$2:$M$600, 2, FALSE())</f>
        <v>shgKar1999</v>
      </c>
      <c r="E117" s="9" t="str">
        <f aca="false">VLOOKUP($C117,'Shughni original list'!$D$2:$M$600, 4, FALSE())</f>
        <v>fux̌tow, fax̌tow</v>
      </c>
      <c r="F117" s="9"/>
      <c r="G117" s="8" t="str">
        <f aca="false">VLOOKUP($C117,'Shughni original list'!$D$2:$M$600, 7, FALSE())</f>
        <v>пыхтеть, тяжело дышать, часто дышать; молчать, сердиться, дуться</v>
      </c>
      <c r="H117" s="8"/>
      <c r="I117" s="8"/>
      <c r="J117" s="8" t="str">
        <f aca="false">VLOOKUP($C117,'Shughni original list'!$D$2:$M$600, 8, FALSE())</f>
        <v>SA</v>
      </c>
      <c r="K117" s="8"/>
      <c r="L117" s="8" t="str">
        <f aca="false">VLOOKUP($C117,'Siponj Bartangi original list'!$B$2:$S$600, 2, FALSE())</f>
        <v>shgKar1999</v>
      </c>
      <c r="M117" s="8" t="str">
        <f aca="false">VLOOKUP($C117,'Siponj Bartangi original list'!$B$2:$S$600, 3, FALSE())</f>
        <v>fux̌tow, fax̌tow</v>
      </c>
      <c r="N117" s="8" t="str">
        <f aca="false">VLOOKUP($C117,'Siponj Bartangi original list'!$B$2:$S$600, 6, FALSE())</f>
        <v>to pant, to breathe heavily, to breathe frequently; to be silent, to sulk</v>
      </c>
      <c r="O117" s="8" t="str">
        <f aca="false">VLOOKUP($C117,'Siponj Bartangi original list'!$B$2:$S$600, 4, FALSE())</f>
        <v>Marhabo, Sarkori</v>
      </c>
      <c r="P117" s="9" t="str">
        <f aca="false">VLOOKUP($C117,'Siponj Bartangi original list'!$B$2:$S$600, 5, FALSE())</f>
        <v>fuх̌tōw</v>
      </c>
      <c r="Q117" s="8" t="str">
        <f aca="false">VLOOKUP($C117,'Siponj Bartangi original list'!$B$2:$S$600, 8, FALSE())</f>
        <v>to pant, to breathe heavily, to sulk</v>
      </c>
      <c r="R117" s="8" t="str">
        <f aca="false">VLOOKUP($C117,'Siponj Bartangi original list'!$B$2:$S$600, 10, FALSE())</f>
        <v>The dog was panting from the heat; he was panting after the run.</v>
      </c>
      <c r="S117" s="8" t="str">
        <f aca="false">VLOOKUP($C117,'Siponj Bartangi original list'!$B$2:$S$600, 13, FALSE())</f>
        <v>SA</v>
      </c>
      <c r="T117" s="8" t="str">
        <f aca="false">VLOOKUP($C117,'Siponj Bartangi original list'!$B$2:$S$600, 14, FALSE())</f>
        <v>SA</v>
      </c>
      <c r="U117" s="8" t="str">
        <f aca="false">VLOOKUP($C117,'Siponj Bartangi original list'!$B$2:$S$600, 15, FALSE())</f>
        <v>anim S</v>
      </c>
      <c r="V117" s="8" t="str">
        <f aca="false">VLOOKUP($C117,'Basid Bartangi original list'!$B$2:$O$600, 2, FALSE())</f>
        <v>shgKar1999</v>
      </c>
      <c r="W117" s="8" t="str">
        <f aca="false">VLOOKUP($C117,'Basid Bartangi original list'!$B$2:$O$600, 4, FALSE())</f>
        <v>Anoyatsho, Fayzmamad</v>
      </c>
      <c r="X117" s="8" t="str">
        <f aca="false">VLOOKUP($C117,'Basid Bartangi original list'!$B$2:$O$600, 5, FALSE())</f>
        <v>fixtōw, fuxtōw</v>
      </c>
      <c r="Y117" s="8" t="str">
        <f aca="false">VLOOKUP($C117,'Basid Bartangi original list'!$B$2:$O$600, 6, FALSE())</f>
        <v>пыхтеть, тяжело дышать, часто дышать; молчать, сердиться, дуться</v>
      </c>
      <c r="Z117" s="8"/>
      <c r="AA117" s="8" t="str">
        <f aca="false">VLOOKUP($C117,'Basid Bartangi original list'!$B$2:$O$600, 9, FALSE())</f>
        <v>SA</v>
      </c>
      <c r="AB117" s="8" t="str">
        <f aca="false">VLOOKUP($C117,'Rushani original list'!$C$2:$M$596, 2, FALSE())</f>
        <v>shgKar1999</v>
      </c>
      <c r="AC117" s="8" t="str">
        <f aca="false">VLOOKUP($C117,'Rushani original list'!$C$2:$M$596, 5, FALSE())</f>
        <v>Rukniya, Guldasta, Mehrangez</v>
      </c>
      <c r="AD117" s="8" t="str">
        <f aca="false">VLOOKUP($C117,'Rushani original list'!$C$2:$M$596, 6, FALSE())</f>
        <v>fux̌tow</v>
      </c>
      <c r="AE117" s="8" t="str">
        <f aca="false">VLOOKUP($C117,'Rushani original list'!$C$2:$M$596, 7, FALSE())</f>
        <v>пыхтеть, тяжело дышать, часто дышать; молчать, сердиться, дуться</v>
      </c>
      <c r="AF117" s="8"/>
      <c r="AG117" s="8" t="str">
        <f aca="false">VLOOKUP($C117,'Rushani original list'!$C$2:$M$596, 9, FALSE())</f>
        <v>ср 97</v>
      </c>
      <c r="AH117" s="8" t="str">
        <f aca="false">VLOOKUP($C117,'Rushani original list'!$C$2:$M$596, 10, FALSE())</f>
        <v>ср 97</v>
      </c>
      <c r="AI117" s="8" t="str">
        <f aca="false">CONCATENATE(J117,S117,AG117)</f>
        <v>SASAср 97</v>
      </c>
      <c r="AJ117" s="8" t="str">
        <f aca="false">IFERROR(__xludf.dummyfunction("IF(REGEXMATCH(AH117, ""var""), ""var"", IF(REGEXMATCH(AH117, ""SA""), IF(REGEXMATCH(AH117, ""SP""), ""var"", ""SA""), IF(REGEXMATCH(AH117, ""SP""), ""SP"", ""no data/obs"")))"),"SA")</f>
        <v>SA</v>
      </c>
      <c r="AK117" s="8" t="str">
        <f aca="false">CONCATENATE(T117,AA117,AH117)</f>
        <v>SASAср 97</v>
      </c>
      <c r="AL117" s="8" t="str">
        <f aca="false">IFERROR(__xludf.dummyfunction("IF(REGEXMATCH(AJ117, ""var""), ""var"", IF(REGEXMATCH(AJ117, ""SA""), IF(REGEXMATCH(AJ117, ""SP""), ""var"", ""SA""), IF(REGEXMATCH(AJ117, ""SP""), ""SP"", ""no data/obs"")))"),"SA")</f>
        <v>SA</v>
      </c>
      <c r="AM117" s="8" t="str">
        <f aca="false">CONCATENATE(AJ117,AL117)</f>
        <v>SASA</v>
      </c>
      <c r="AN117" s="8" t="str">
        <f aca="false">IFERROR(__xludf.dummyfunction("IF(REGEXMATCH(AL117, ""var""), ""var"", IF(REGEXMATCH(AL117, ""SA""), IF(REGEXMATCH(AL117, ""SP""), ""var"", ""SA""), IF(REGEXMATCH(AL117, ""SP""), ""SP"", ""no data/obs"")))"),"SA")</f>
        <v>SA</v>
      </c>
      <c r="AO117" s="8" t="str">
        <f aca="false">CONCATENATE(J117,S117,AA117,AG117)</f>
        <v>SASASAср 97</v>
      </c>
      <c r="AP117" s="8" t="s">
        <v>42</v>
      </c>
      <c r="AQ117" s="8" t="n">
        <v>3</v>
      </c>
      <c r="AR117" s="8"/>
      <c r="AS117" s="8"/>
      <c r="AT117" s="8"/>
    </row>
    <row r="118" customFormat="false" ht="95" hidden="false" customHeight="false" outlineLevel="0" collapsed="false">
      <c r="A118" s="1" t="n">
        <v>117</v>
      </c>
      <c r="B118" s="7" t="n">
        <v>108</v>
      </c>
      <c r="C118" s="7" t="n">
        <v>108.1</v>
      </c>
      <c r="D118" s="8" t="str">
        <f aca="false">VLOOKUP($C118,'Shughni original list'!$D$2:$M$600, 2, FALSE())</f>
        <v>shgKar1999</v>
      </c>
      <c r="E118" s="9" t="str">
        <f aca="false">VLOOKUP($C118,'Shughni original list'!$D$2:$M$600, 4, FALSE())</f>
        <v>gāx̌tow</v>
      </c>
      <c r="F118" s="9"/>
      <c r="G118" s="8" t="str">
        <f aca="false">VLOOKUP($C118,'Shughni original list'!$D$2:$M$600, 7, FALSE())</f>
        <v>turn around, spin</v>
      </c>
      <c r="H118" s="8"/>
      <c r="I118" s="8"/>
      <c r="J118" s="8" t="str">
        <f aca="false">VLOOKUP($C118,'Shughni original list'!$D$2:$M$600, 8, FALSE())</f>
        <v>var</v>
      </c>
      <c r="K118" s="8"/>
      <c r="L118" s="8" t="str">
        <f aca="false">VLOOKUP($C118,'Siponj Bartangi original list'!$B$2:$S$600, 2, FALSE())</f>
        <v>brtSok1960</v>
      </c>
      <c r="M118" s="8" t="str">
        <f aca="false">VLOOKUP($C118,'Siponj Bartangi original list'!$B$2:$S$600, 3, FALSE())</f>
        <v>gāx̌tōw</v>
      </c>
      <c r="N118" s="8" t="str">
        <f aca="false">VLOOKUP($C118,'Siponj Bartangi original list'!$B$2:$S$600, 6, FALSE())</f>
        <v>to spin</v>
      </c>
      <c r="O118" s="8" t="str">
        <f aca="false">VLOOKUP($C118,'Siponj Bartangi original list'!$B$2:$S$600, 4, FALSE())</f>
        <v>Marhabo, Sarkori</v>
      </c>
      <c r="P118" s="9" t="str">
        <f aca="false">VLOOKUP($C118,'Siponj Bartangi original list'!$B$2:$S$600, 5, FALSE())</f>
        <v>gāx̌tōw, geх̌tōw</v>
      </c>
      <c r="Q118" s="8" t="str">
        <f aca="false">VLOOKUP($C118,'Siponj Bartangi original list'!$B$2:$S$600, 8, FALSE())</f>
        <v>to spin</v>
      </c>
      <c r="R118" s="8" t="str">
        <f aca="false">VLOOKUP($C118,'Siponj Bartangi original list'!$B$2:$S$600, 10, FALSE())</f>
        <v>The wheel is spinning.</v>
      </c>
      <c r="S118" s="8" t="str">
        <f aca="false">VLOOKUP($C118,'Siponj Bartangi original list'!$B$2:$S$600, 13, FALSE())</f>
        <v>SP</v>
      </c>
      <c r="T118" s="8" t="str">
        <f aca="false">VLOOKUP($C118,'Siponj Bartangi original list'!$B$2:$S$600, 14, FALSE())</f>
        <v>impossible context (inanim S)</v>
      </c>
      <c r="U118" s="10" t="str">
        <f aca="false">VLOOKUP($C118,'Siponj Bartangi original list'!$B$2:$S$600, 15, FALSE())</f>
        <v>inanim</v>
      </c>
      <c r="V118" s="8" t="str">
        <f aca="false">VLOOKUP($C118,'Basid Bartangi original list'!$B$2:$O$600, 2, FALSE())</f>
        <v>brtSok1960</v>
      </c>
      <c r="W118" s="8" t="str">
        <f aca="false">VLOOKUP($C118,'Basid Bartangi original list'!$B$2:$O$600, 4, FALSE())</f>
        <v>Anoyatsho, Fayzmamad, Asad</v>
      </c>
      <c r="X118" s="8" t="str">
        <f aca="false">VLOOKUP($C118,'Basid Bartangi original list'!$B$2:$O$600, 5, FALSE())</f>
        <v>gāx̌tōw</v>
      </c>
      <c r="Y118" s="8" t="str">
        <f aca="false">VLOOKUP($C118,'Basid Bartangi original list'!$B$2:$O$600, 6, FALSE())</f>
        <v>turn around, spin</v>
      </c>
      <c r="Z118" s="8"/>
      <c r="AA118" s="8" t="str">
        <f aca="false">VLOOKUP($C118,'Basid Bartangi original list'!$B$2:$O$600, 9, FALSE())</f>
        <v>bad context (inanim)</v>
      </c>
      <c r="AB118" s="8" t="str">
        <f aca="false">VLOOKUP($C118,'Rushani original list'!$C$2:$M$596, 2, FALSE())</f>
        <v>rshSok1959</v>
      </c>
      <c r="AC118" s="8" t="str">
        <f aca="false">VLOOKUP($C118,'Rushani original list'!$C$2:$M$596, 5, FALSE())</f>
        <v>Rukniya, Guldasta, Mehrangez</v>
      </c>
      <c r="AD118" s="8" t="str">
        <f aca="false">VLOOKUP($C118,'Rushani original list'!$C$2:$M$596, 6, FALSE())</f>
        <v>gāx̌tōw</v>
      </c>
      <c r="AE118" s="8" t="str">
        <f aca="false">VLOOKUP($C118,'Rushani original list'!$C$2:$M$596, 7, FALSE())</f>
        <v>вращаться, поворачиваться</v>
      </c>
      <c r="AF118" s="8"/>
      <c r="AG118" s="8" t="str">
        <f aca="false">VLOOKUP($C118,'Rushani original list'!$C$2:$M$596, 9, FALSE())</f>
        <v>var</v>
      </c>
      <c r="AH118" s="8" t="str">
        <f aca="false">VLOOKUP($C118,'Rushani original list'!$C$2:$M$596, 10, FALSE())</f>
        <v>SP</v>
      </c>
      <c r="AI118" s="8" t="str">
        <f aca="false">CONCATENATE(J118,S118,AG118)</f>
        <v>varSPvar</v>
      </c>
      <c r="AJ118" s="8" t="str">
        <f aca="false">IFERROR(__xludf.dummyfunction("IF(REGEXMATCH(AH118, ""var""), ""var"", IF(REGEXMATCH(AH118, ""SA""), IF(REGEXMATCH(AH118, ""SP""), ""var"", ""SA""), IF(REGEXMATCH(AH118, ""SP""), ""SP"", ""no data/obs"")))"),"var")</f>
        <v>var</v>
      </c>
      <c r="AK118" s="8" t="str">
        <f aca="false">CONCATENATE(T118,AA118,AH118)</f>
        <v>impossible context (inanim S)bad context (inanim)SP</v>
      </c>
      <c r="AL118" s="8" t="str">
        <f aca="false">IFERROR(__xludf.dummyfunction("IF(REGEXMATCH(AJ118, ""var""), ""var"", IF(REGEXMATCH(AJ118, ""SA""), IF(REGEXMATCH(AJ118, ""SP""), ""var"", ""SA""), IF(REGEXMATCH(AJ118, ""SP""), ""SP"", ""no data/obs"")))"),"SP")</f>
        <v>SP</v>
      </c>
      <c r="AM118" s="8" t="str">
        <f aca="false">CONCATENATE(AJ118,AL118)</f>
        <v>varSP</v>
      </c>
      <c r="AN118" s="8" t="str">
        <f aca="false">IFERROR(__xludf.dummyfunction("IF(REGEXMATCH(AL118, ""var""), ""var"", IF(REGEXMATCH(AL118, ""SA""), IF(REGEXMATCH(AL118, ""SP""), ""var"", ""SA""), IF(REGEXMATCH(AL118, ""SP""), ""SP"", ""no data/obs"")))"),"var")</f>
        <v>var</v>
      </c>
      <c r="AO118" s="8" t="str">
        <f aca="false">CONCATENATE(J118,S118,AA118,AG118)</f>
        <v>varSPbad context (inanim)var</v>
      </c>
      <c r="AP118" s="8"/>
      <c r="AQ118" s="8" t="n">
        <v>4</v>
      </c>
      <c r="AR118" s="8"/>
      <c r="AS118" s="8"/>
      <c r="AT118" s="8"/>
    </row>
    <row r="119" customFormat="false" ht="79.35" hidden="false" customHeight="false" outlineLevel="0" collapsed="false">
      <c r="A119" s="1" t="n">
        <v>118</v>
      </c>
      <c r="B119" s="7" t="n">
        <v>108</v>
      </c>
      <c r="C119" s="7" t="n">
        <v>108.2</v>
      </c>
      <c r="D119" s="8" t="str">
        <f aca="false">VLOOKUP($C119,'Shughni original list'!$D$2:$M$600, 2, FALSE())</f>
        <v>shgKar1999</v>
      </c>
      <c r="E119" s="9" t="str">
        <f aca="false">VLOOKUP($C119,'Shughni original list'!$D$2:$M$600, 4, FALSE())</f>
        <v>gāx̌tow</v>
      </c>
      <c r="F119" s="9"/>
      <c r="G119" s="8" t="str">
        <f aca="false">VLOOKUP($C119,'Shughni original list'!$D$2:$M$600, 7, FALSE())</f>
        <v>turn back</v>
      </c>
      <c r="H119" s="8"/>
      <c r="I119" s="8"/>
      <c r="J119" s="8" t="str">
        <f aca="false">VLOOKUP($C119,'Shughni original list'!$D$2:$M$600, 8, FALSE())</f>
        <v>var</v>
      </c>
      <c r="K119" s="8"/>
      <c r="L119" s="8" t="str">
        <f aca="false">VLOOKUP($C119,'Siponj Bartangi original list'!$B$2:$S$600, 2, FALSE())</f>
        <v>brtSok1960</v>
      </c>
      <c r="M119" s="8" t="str">
        <f aca="false">VLOOKUP($C119,'Siponj Bartangi original list'!$B$2:$S$600, 3, FALSE())</f>
        <v>gāx̌tōw</v>
      </c>
      <c r="N119" s="8" t="str">
        <f aca="false">VLOOKUP($C119,'Siponj Bartangi original list'!$B$2:$S$600, 6, FALSE())</f>
        <v>to turn back</v>
      </c>
      <c r="O119" s="8" t="str">
        <f aca="false">VLOOKUP($C119,'Siponj Bartangi original list'!$B$2:$S$600, 4, FALSE())</f>
        <v>Marhabo, Sarkori</v>
      </c>
      <c r="P119" s="9" t="str">
        <f aca="false">VLOOKUP($C119,'Siponj Bartangi original list'!$B$2:$S$600, 5, FALSE())</f>
        <v>gāx̌tōw, geх̌tōw</v>
      </c>
      <c r="Q119" s="8" t="str">
        <f aca="false">VLOOKUP($C119,'Siponj Bartangi original list'!$B$2:$S$600, 8, FALSE())</f>
        <v>to turn back</v>
      </c>
      <c r="R119" s="8" t="str">
        <f aca="false">VLOOKUP($C119,'Siponj Bartangi original list'!$B$2:$S$600, 10, FALSE())</f>
        <v>I called, and she turned around.</v>
      </c>
      <c r="S119" s="8" t="str">
        <f aca="false">VLOOKUP($C119,'Siponj Bartangi original list'!$B$2:$S$600, 13, FALSE())</f>
        <v>var</v>
      </c>
      <c r="T119" s="8" t="str">
        <f aca="false">VLOOKUP($C119,'Siponj Bartangi original list'!$B$2:$S$600, 14, FALSE())</f>
        <v>var</v>
      </c>
      <c r="U119" s="10" t="str">
        <f aca="false">VLOOKUP($C119,'Siponj Bartangi original list'!$B$2:$S$600, 15, FALSE())</f>
        <v>anim S</v>
      </c>
      <c r="V119" s="8" t="str">
        <f aca="false">VLOOKUP($C119,'Basid Bartangi original list'!$B$2:$O$600, 2, FALSE())</f>
        <v>brtSok1960</v>
      </c>
      <c r="W119" s="8" t="str">
        <f aca="false">VLOOKUP($C119,'Basid Bartangi original list'!$B$2:$O$600, 4, FALSE())</f>
        <v>Anoyatsho, Fayzmamad, Asad</v>
      </c>
      <c r="X119" s="8" t="str">
        <f aca="false">VLOOKUP($C119,'Basid Bartangi original list'!$B$2:$O$600, 5, FALSE())</f>
        <v>gāx̌tōw</v>
      </c>
      <c r="Y119" s="8" t="str">
        <f aca="false">VLOOKUP($C119,'Basid Bartangi original list'!$B$2:$O$600, 6, FALSE())</f>
        <v>turn back</v>
      </c>
      <c r="Z119" s="8"/>
      <c r="AA119" s="8" t="str">
        <f aca="false">VLOOKUP($C119,'Basid Bartangi original list'!$B$2:$O$600, 9, FALSE())</f>
        <v>var</v>
      </c>
      <c r="AB119" s="8" t="str">
        <f aca="false">VLOOKUP($C119,'Rushani original list'!$C$2:$M$596, 2, FALSE())</f>
        <v>rshSok1959</v>
      </c>
      <c r="AC119" s="8" t="str">
        <f aca="false">VLOOKUP($C119,'Rushani original list'!$C$2:$M$596, 5, FALSE())</f>
        <v>Rukniya, Guldasta, Mehrangez</v>
      </c>
      <c r="AD119" s="8" t="str">
        <f aca="false">VLOOKUP($C119,'Rushani original list'!$C$2:$M$596, 6, FALSE())</f>
        <v>gāx̌tōw</v>
      </c>
      <c r="AE119" s="8" t="str">
        <f aca="false">VLOOKUP($C119,'Rushani original list'!$C$2:$M$596, 7, FALSE())</f>
        <v>обернуться (different subǰect)</v>
      </c>
      <c r="AF119" s="8"/>
      <c r="AG119" s="8" t="str">
        <f aca="false">VLOOKUP($C119,'Rushani original list'!$C$2:$M$596, 9, FALSE())</f>
        <v>var</v>
      </c>
      <c r="AH119" s="8" t="str">
        <f aca="false">VLOOKUP($C119,'Rushani original list'!$C$2:$M$596, 10, FALSE())</f>
        <v>SP</v>
      </c>
      <c r="AI119" s="8" t="str">
        <f aca="false">CONCATENATE(J119,S119,AG119)</f>
        <v>varvarvar</v>
      </c>
      <c r="AJ119" s="8" t="str">
        <f aca="false">IFERROR(__xludf.dummyfunction("IF(REGEXMATCH(AH119, ""var""), ""var"", IF(REGEXMATCH(AH119, ""SA""), IF(REGEXMATCH(AH119, ""SP""), ""var"", ""SA""), IF(REGEXMATCH(AH119, ""SP""), ""SP"", ""no data/obs"")))"),"var")</f>
        <v>var</v>
      </c>
      <c r="AK119" s="8" t="str">
        <f aca="false">CONCATENATE(T119,AA119,AH119)</f>
        <v>varvarSP</v>
      </c>
      <c r="AL119" s="8" t="str">
        <f aca="false">IFERROR(__xludf.dummyfunction("IF(REGEXMATCH(AJ119, ""var""), ""var"", IF(REGEXMATCH(AJ119, ""SA""), IF(REGEXMATCH(AJ119, ""SP""), ""var"", ""SA""), IF(REGEXMATCH(AJ119, ""SP""), ""SP"", ""no data/obs"")))"),"var")</f>
        <v>var</v>
      </c>
      <c r="AM119" s="8" t="str">
        <f aca="false">CONCATENATE(AJ119,AL119)</f>
        <v>varvar</v>
      </c>
      <c r="AN119" s="8" t="str">
        <f aca="false">IFERROR(__xludf.dummyfunction("IF(REGEXMATCH(AL119, ""var""), ""var"", IF(REGEXMATCH(AL119, ""SA""), IF(REGEXMATCH(AL119, ""SP""), ""var"", ""SA""), IF(REGEXMATCH(AL119, ""SP""), ""SP"", ""no data/obs"")))"),"var")</f>
        <v>var</v>
      </c>
      <c r="AO119" s="8" t="str">
        <f aca="false">CONCATENATE(J119,S119,AA119,AG119)</f>
        <v>varvarvarvar</v>
      </c>
      <c r="AP119" s="8"/>
      <c r="AQ119" s="8" t="n">
        <v>4</v>
      </c>
      <c r="AR119" s="8"/>
      <c r="AS119" s="8"/>
      <c r="AT119" s="8"/>
    </row>
    <row r="120" customFormat="false" ht="79.35" hidden="false" customHeight="false" outlineLevel="0" collapsed="false">
      <c r="A120" s="1" t="n">
        <v>119</v>
      </c>
      <c r="B120" s="7" t="n">
        <v>108</v>
      </c>
      <c r="C120" s="7" t="n">
        <v>108.3</v>
      </c>
      <c r="D120" s="8" t="str">
        <f aca="false">VLOOKUP($C120,'Shughni original list'!$D$2:$M$600, 2, FALSE())</f>
        <v>shgKar1999</v>
      </c>
      <c r="E120" s="9" t="str">
        <f aca="false">VLOOKUP($C120,'Shughni original list'!$D$2:$M$600, 4, FALSE())</f>
        <v>gāx̌tow</v>
      </c>
      <c r="F120" s="9"/>
      <c r="G120" s="8" t="str">
        <f aca="false">VLOOKUP($C120,'Shughni original list'!$D$2:$M$600, 7, FALSE())</f>
        <v>turn into</v>
      </c>
      <c r="H120" s="8"/>
      <c r="I120" s="8"/>
      <c r="J120" s="8" t="str">
        <f aca="false">VLOOKUP($C120,'Shughni original list'!$D$2:$M$600, 8, FALSE())</f>
        <v>SP</v>
      </c>
      <c r="K120" s="8"/>
      <c r="L120" s="8" t="str">
        <f aca="false">VLOOKUP($C120,'Siponj Bartangi original list'!$B$2:$S$600, 2, FALSE())</f>
        <v>brtSok1960</v>
      </c>
      <c r="M120" s="8" t="str">
        <f aca="false">VLOOKUP($C120,'Siponj Bartangi original list'!$B$2:$S$600, 3, FALSE())</f>
        <v>gāx̌tōw</v>
      </c>
      <c r="N120" s="8" t="str">
        <f aca="false">VLOOKUP($C120,'Siponj Bartangi original list'!$B$2:$S$600, 6, FALSE())</f>
        <v>to turn into</v>
      </c>
      <c r="O120" s="8" t="str">
        <f aca="false">VLOOKUP($C120,'Siponj Bartangi original list'!$B$2:$S$600, 4, FALSE())</f>
        <v>Marhabo, Sarkori</v>
      </c>
      <c r="P120" s="9" t="str">
        <f aca="false">VLOOKUP($C120,'Siponj Bartangi original list'!$B$2:$S$600, 5, FALSE())</f>
        <v>gāx̌tōw, geх̌tōw</v>
      </c>
      <c r="Q120" s="8" t="str">
        <f aca="false">VLOOKUP($C120,'Siponj Bartangi original list'!$B$2:$S$600, 8, FALSE())</f>
        <v>to turn into</v>
      </c>
      <c r="R120" s="8" t="str">
        <f aca="false">VLOOKUP($C120,'Siponj Bartangi original list'!$B$2:$S$600, 10, FALSE())</f>
        <v>She turned into a bird.</v>
      </c>
      <c r="S120" s="8" t="str">
        <f aca="false">VLOOKUP($C120,'Siponj Bartangi original list'!$B$2:$S$600, 13, FALSE())</f>
        <v>var</v>
      </c>
      <c r="T120" s="8" t="str">
        <f aca="false">VLOOKUP($C120,'Siponj Bartangi original list'!$B$2:$S$600, 14, FALSE())</f>
        <v>var</v>
      </c>
      <c r="U120" s="10" t="str">
        <f aca="false">VLOOKUP($C120,'Siponj Bartangi original list'!$B$2:$S$600, 15, FALSE())</f>
        <v>anim S</v>
      </c>
      <c r="V120" s="8" t="str">
        <f aca="false">VLOOKUP($C120,'Basid Bartangi original list'!$B$2:$O$600, 2, FALSE())</f>
        <v>brtSok1960</v>
      </c>
      <c r="W120" s="8" t="str">
        <f aca="false">VLOOKUP($C120,'Basid Bartangi original list'!$B$2:$O$600, 4, FALSE())</f>
        <v>Anoyatsho, Fayzmamad, Asad</v>
      </c>
      <c r="X120" s="8" t="str">
        <f aca="false">VLOOKUP($C120,'Basid Bartangi original list'!$B$2:$O$600, 5, FALSE())</f>
        <v>gāx̌tōw</v>
      </c>
      <c r="Y120" s="8" t="str">
        <f aca="false">VLOOKUP($C120,'Basid Bartangi original list'!$B$2:$O$600, 6, FALSE())</f>
        <v>turn into</v>
      </c>
      <c r="Z120" s="8"/>
      <c r="AA120" s="8" t="str">
        <f aca="false">VLOOKUP($C120,'Basid Bartangi original list'!$B$2:$O$600, 9, FALSE())</f>
        <v>SP</v>
      </c>
      <c r="AB120" s="8" t="str">
        <f aca="false">VLOOKUP($C120,'Rushani original list'!$C$2:$M$596, 2, FALSE())</f>
        <v>rshSok1959</v>
      </c>
      <c r="AC120" s="8" t="str">
        <f aca="false">VLOOKUP($C120,'Rushani original list'!$C$2:$M$596, 5, FALSE())</f>
        <v>Rukniya, Guldasta, Mehrangez</v>
      </c>
      <c r="AD120" s="8" t="str">
        <f aca="false">VLOOKUP($C120,'Rushani original list'!$C$2:$M$596, 6, FALSE())</f>
        <v>gāx̌tōw</v>
      </c>
      <c r="AE120" s="8" t="str">
        <f aca="false">VLOOKUP($C120,'Rushani original list'!$C$2:$M$596, 7, FALSE())</f>
        <v>превратиться</v>
      </c>
      <c r="AF120" s="8"/>
      <c r="AG120" s="8" t="str">
        <f aca="false">VLOOKUP($C120,'Rushani original list'!$C$2:$M$596, 9, FALSE())</f>
        <v>var</v>
      </c>
      <c r="AH120" s="8" t="str">
        <f aca="false">VLOOKUP($C120,'Rushani original list'!$C$2:$M$596, 10, FALSE())</f>
        <v>SP</v>
      </c>
      <c r="AI120" s="8" t="str">
        <f aca="false">CONCATENATE(J120,S120,AG120)</f>
        <v>SPvarvar</v>
      </c>
      <c r="AJ120" s="8" t="str">
        <f aca="false">IFERROR(__xludf.dummyfunction("IF(REGEXMATCH(AH120, ""var""), ""var"", IF(REGEXMATCH(AH120, ""SA""), IF(REGEXMATCH(AH120, ""SP""), ""var"", ""SA""), IF(REGEXMATCH(AH120, ""SP""), ""SP"", ""no data/obs"")))"),"var")</f>
        <v>var</v>
      </c>
      <c r="AK120" s="8" t="str">
        <f aca="false">CONCATENATE(T120,AA120,AH120)</f>
        <v>varSPSP</v>
      </c>
      <c r="AL120" s="8" t="str">
        <f aca="false">IFERROR(__xludf.dummyfunction("IF(REGEXMATCH(AJ120, ""var""), ""var"", IF(REGEXMATCH(AJ120, ""SA""), IF(REGEXMATCH(AJ120, ""SP""), ""var"", ""SA""), IF(REGEXMATCH(AJ120, ""SP""), ""SP"", ""no data/obs"")))"),"var")</f>
        <v>var</v>
      </c>
      <c r="AM120" s="8" t="str">
        <f aca="false">CONCATENATE(AJ120,AL120)</f>
        <v>varvar</v>
      </c>
      <c r="AN120" s="8" t="str">
        <f aca="false">IFERROR(__xludf.dummyfunction("IF(REGEXMATCH(AL120, ""var""), ""var"", IF(REGEXMATCH(AL120, ""SA""), IF(REGEXMATCH(AL120, ""SP""), ""var"", ""SA""), IF(REGEXMATCH(AL120, ""SP""), ""SP"", ""no data/obs"")))"),"var")</f>
        <v>var</v>
      </c>
      <c r="AO120" s="8" t="str">
        <f aca="false">CONCATENATE(J120,S120,AA120,AG120)</f>
        <v>SPvarSPvar</v>
      </c>
      <c r="AP120" s="8"/>
      <c r="AQ120" s="8" t="n">
        <v>4</v>
      </c>
      <c r="AR120" s="8"/>
      <c r="AS120" s="8"/>
      <c r="AT120" s="8"/>
    </row>
    <row r="121" customFormat="false" ht="79.35" hidden="false" customHeight="false" outlineLevel="0" collapsed="false">
      <c r="A121" s="1" t="n">
        <v>120</v>
      </c>
      <c r="B121" s="7" t="n">
        <v>108</v>
      </c>
      <c r="C121" s="7" t="n">
        <v>108.4</v>
      </c>
      <c r="D121" s="8" t="str">
        <f aca="false">VLOOKUP($C121,'Shughni original list'!$D$2:$M$600, 2, FALSE())</f>
        <v>shgKar1999</v>
      </c>
      <c r="E121" s="9" t="str">
        <f aca="false">VLOOKUP($C121,'Shughni original list'!$D$2:$M$600, 4, FALSE())</f>
        <v>gāx̌tow</v>
      </c>
      <c r="F121" s="9"/>
      <c r="G121" s="8" t="str">
        <f aca="false">VLOOKUP($C121,'Shughni original list'!$D$2:$M$600, 7, FALSE())</f>
        <v>turn over</v>
      </c>
      <c r="H121" s="8"/>
      <c r="I121" s="8"/>
      <c r="J121" s="8" t="str">
        <f aca="false">VLOOKUP($C121,'Shughni original list'!$D$2:$M$600, 8, FALSE())</f>
        <v>var</v>
      </c>
      <c r="K121" s="8"/>
      <c r="L121" s="8" t="str">
        <f aca="false">VLOOKUP($C121,'Siponj Bartangi original list'!$B$2:$S$600, 2, FALSE())</f>
        <v>brtSok1960</v>
      </c>
      <c r="M121" s="8" t="str">
        <f aca="false">VLOOKUP($C121,'Siponj Bartangi original list'!$B$2:$S$600, 3, FALSE())</f>
        <v>gāx̌tōw</v>
      </c>
      <c r="N121" s="8" t="str">
        <f aca="false">VLOOKUP($C121,'Siponj Bartangi original list'!$B$2:$S$600, 6, FALSE())</f>
        <v>to turn over</v>
      </c>
      <c r="O121" s="8" t="str">
        <f aca="false">VLOOKUP($C121,'Siponj Bartangi original list'!$B$2:$S$600, 4, FALSE())</f>
        <v>Marhabo, Sarkori</v>
      </c>
      <c r="P121" s="9" t="str">
        <f aca="false">VLOOKUP($C121,'Siponj Bartangi original list'!$B$2:$S$600, 5, FALSE())</f>
        <v>gāx̌tōw, geх̌tōw</v>
      </c>
      <c r="Q121" s="8" t="str">
        <f aca="false">VLOOKUP($C121,'Siponj Bartangi original list'!$B$2:$S$600, 8, FALSE())</f>
        <v>to turn over</v>
      </c>
      <c r="R121" s="8" t="str">
        <f aca="false">VLOOKUP($C121,'Siponj Bartangi original list'!$B$2:$S$600, 10, FALSE())</f>
        <v>The bucket with water turned over.</v>
      </c>
      <c r="S121" s="8" t="str">
        <f aca="false">VLOOKUP($C121,'Siponj Bartangi original list'!$B$2:$S$600, 13, FALSE())</f>
        <v>SP</v>
      </c>
      <c r="T121" s="8" t="str">
        <f aca="false">VLOOKUP($C121,'Siponj Bartangi original list'!$B$2:$S$600, 14, FALSE())</f>
        <v>impossible context (inanim S)</v>
      </c>
      <c r="U121" s="8" t="str">
        <f aca="false">VLOOKUP($C121,'Siponj Bartangi original list'!$B$2:$S$600, 15, FALSE())</f>
        <v>inanim</v>
      </c>
      <c r="V121" s="8" t="str">
        <f aca="false">VLOOKUP($C121,'Basid Bartangi original list'!$B$2:$O$600, 2, FALSE())</f>
        <v>brtSok1960</v>
      </c>
      <c r="W121" s="8" t="str">
        <f aca="false">VLOOKUP($C121,'Basid Bartangi original list'!$B$2:$O$600, 4, FALSE())</f>
        <v>Anoyatsho, Fayzmamad, Asad</v>
      </c>
      <c r="X121" s="8" t="str">
        <f aca="false">VLOOKUP($C121,'Basid Bartangi original list'!$B$2:$O$600, 5, FALSE())</f>
        <v>gāx̌tōw</v>
      </c>
      <c r="Y121" s="8" t="str">
        <f aca="false">VLOOKUP($C121,'Basid Bartangi original list'!$B$2:$O$600, 6, FALSE())</f>
        <v>turn over</v>
      </c>
      <c r="Z121" s="8"/>
      <c r="AA121" s="8" t="str">
        <f aca="false">VLOOKUP($C121,'Basid Bartangi original list'!$B$2:$O$600, 9, FALSE())</f>
        <v>SP</v>
      </c>
      <c r="AB121" s="8" t="str">
        <f aca="false">VLOOKUP($C121,'Rushani original list'!$C$2:$M$596, 2, FALSE())</f>
        <v>rshSok1959</v>
      </c>
      <c r="AC121" s="8" t="str">
        <f aca="false">VLOOKUP($C121,'Rushani original list'!$C$2:$M$596, 5, FALSE())</f>
        <v>Rukniya, Guldasta, Mehrangez</v>
      </c>
      <c r="AD121" s="8" t="str">
        <f aca="false">VLOOKUP($C121,'Rushani original list'!$C$2:$M$596, 6, FALSE())</f>
        <v>gāx̌tōw</v>
      </c>
      <c r="AE121" s="8" t="str">
        <f aca="false">VLOOKUP($C121,'Rushani original list'!$C$2:$M$596, 7, FALSE())</f>
        <v>перевернуться</v>
      </c>
      <c r="AF121" s="8"/>
      <c r="AG121" s="8" t="str">
        <f aca="false">VLOOKUP($C121,'Rushani original list'!$C$2:$M$596, 9, FALSE())</f>
        <v>var</v>
      </c>
      <c r="AH121" s="8" t="str">
        <f aca="false">VLOOKUP($C121,'Rushani original list'!$C$2:$M$596, 10, FALSE())</f>
        <v>SP</v>
      </c>
      <c r="AI121" s="8" t="str">
        <f aca="false">CONCATENATE(J121,S121,AG121)</f>
        <v>varSPvar</v>
      </c>
      <c r="AJ121" s="8" t="str">
        <f aca="false">IFERROR(__xludf.dummyfunction("IF(REGEXMATCH(AH121, ""var""), ""var"", IF(REGEXMATCH(AH121, ""SA""), IF(REGEXMATCH(AH121, ""SP""), ""var"", ""SA""), IF(REGEXMATCH(AH121, ""SP""), ""SP"", ""no data/obs"")))"),"var")</f>
        <v>var</v>
      </c>
      <c r="AK121" s="8" t="str">
        <f aca="false">CONCATENATE(T121,AA121,AH121)</f>
        <v>impossible context (inanim S)SPSP</v>
      </c>
      <c r="AL121" s="8" t="str">
        <f aca="false">IFERROR(__xludf.dummyfunction("IF(REGEXMATCH(AJ121, ""var""), ""var"", IF(REGEXMATCH(AJ121, ""SA""), IF(REGEXMATCH(AJ121, ""SP""), ""var"", ""SA""), IF(REGEXMATCH(AJ121, ""SP""), ""SP"", ""no data/obs"")))"),"SP")</f>
        <v>SP</v>
      </c>
      <c r="AM121" s="8" t="str">
        <f aca="false">CONCATENATE(AJ121,AL121)</f>
        <v>varSP</v>
      </c>
      <c r="AN121" s="8" t="str">
        <f aca="false">IFERROR(__xludf.dummyfunction("IF(REGEXMATCH(AL121, ""var""), ""var"", IF(REGEXMATCH(AL121, ""SA""), IF(REGEXMATCH(AL121, ""SP""), ""var"", ""SA""), IF(REGEXMATCH(AL121, ""SP""), ""SP"", ""no data/obs"")))"),"var")</f>
        <v>var</v>
      </c>
      <c r="AO121" s="8" t="str">
        <f aca="false">CONCATENATE(J121,S121,AA121,AG121)</f>
        <v>varSPSPvar</v>
      </c>
      <c r="AP121" s="8"/>
      <c r="AQ121" s="8" t="n">
        <v>4</v>
      </c>
      <c r="AR121" s="8"/>
      <c r="AS121" s="8"/>
      <c r="AT121" s="8"/>
    </row>
    <row r="122" customFormat="false" ht="79.35" hidden="false" customHeight="false" outlineLevel="0" collapsed="false">
      <c r="A122" s="1" t="n">
        <v>121</v>
      </c>
      <c r="B122" s="7" t="n">
        <v>108</v>
      </c>
      <c r="C122" s="7" t="n">
        <v>108.5</v>
      </c>
      <c r="D122" s="8" t="str">
        <f aca="false">VLOOKUP($C122,'Shughni original list'!$D$2:$M$600, 2, FALSE())</f>
        <v>shgKar1999</v>
      </c>
      <c r="E122" s="9" t="str">
        <f aca="false">VLOOKUP($C122,'Shughni original list'!$D$2:$M$600, 4, FALSE())</f>
        <v>gāx̌tow</v>
      </c>
      <c r="F122" s="9"/>
      <c r="G122" s="8" t="str">
        <f aca="false">VLOOKUP($C122,'Shughni original list'!$D$2:$M$600, 7, FALSE())</f>
        <v>turn to someone, address</v>
      </c>
      <c r="H122" s="8"/>
      <c r="I122" s="8"/>
      <c r="J122" s="8" t="str">
        <f aca="false">VLOOKUP($C122,'Shughni original list'!$D$2:$M$600, 8, FALSE())</f>
        <v>var</v>
      </c>
      <c r="K122" s="8"/>
      <c r="L122" s="8" t="str">
        <f aca="false">VLOOKUP($C122,'Siponj Bartangi original list'!$B$2:$S$600, 2, FALSE())</f>
        <v>brtSok1960</v>
      </c>
      <c r="M122" s="8" t="str">
        <f aca="false">VLOOKUP($C122,'Siponj Bartangi original list'!$B$2:$S$600, 3, FALSE())</f>
        <v>gāx̌tōw</v>
      </c>
      <c r="N122" s="8" t="str">
        <f aca="false">VLOOKUP($C122,'Siponj Bartangi original list'!$B$2:$S$600, 6, FALSE())</f>
        <v>to turn to someone, to address</v>
      </c>
      <c r="O122" s="8" t="str">
        <f aca="false">VLOOKUP($C122,'Siponj Bartangi original list'!$B$2:$S$600, 4, FALSE())</f>
        <v>Marhabo, Sarkori</v>
      </c>
      <c r="P122" s="9" t="str">
        <f aca="false">VLOOKUP($C122,'Siponj Bartangi original list'!$B$2:$S$600, 5, FALSE())</f>
        <v>gāx̌tōw, geх̌tōw</v>
      </c>
      <c r="Q122" s="8" t="str">
        <f aca="false">VLOOKUP($C122,'Siponj Bartangi original list'!$B$2:$S$600, 8, FALSE())</f>
        <v>to turn to someone, to address</v>
      </c>
      <c r="R122" s="8" t="str">
        <f aca="false">VLOOKUP($C122,'Siponj Bartangi original list'!$B$2:$S$600, 10, FALSE())</f>
        <v>She turned to me and said (...)</v>
      </c>
      <c r="S122" s="8" t="str">
        <f aca="false">VLOOKUP($C122,'Siponj Bartangi original list'!$B$2:$S$600, 13, FALSE())</f>
        <v>var</v>
      </c>
      <c r="T122" s="8" t="str">
        <f aca="false">VLOOKUP($C122,'Siponj Bartangi original list'!$B$2:$S$600, 14, FALSE())</f>
        <v>var</v>
      </c>
      <c r="U122" s="10" t="str">
        <f aca="false">VLOOKUP($C122,'Siponj Bartangi original list'!$B$2:$S$600, 15, FALSE())</f>
        <v>anim S</v>
      </c>
      <c r="V122" s="8" t="str">
        <f aca="false">VLOOKUP($C122,'Basid Bartangi original list'!$B$2:$O$600, 2, FALSE())</f>
        <v>brtSok1960</v>
      </c>
      <c r="W122" s="8" t="str">
        <f aca="false">VLOOKUP($C122,'Basid Bartangi original list'!$B$2:$O$600, 4, FALSE())</f>
        <v>Anoyatsho, Fayzmamad, Asad</v>
      </c>
      <c r="X122" s="8" t="str">
        <f aca="false">VLOOKUP($C122,'Basid Bartangi original list'!$B$2:$O$600, 5, FALSE())</f>
        <v>gāx̌tōw</v>
      </c>
      <c r="Y122" s="8" t="str">
        <f aca="false">VLOOKUP($C122,'Basid Bartangi original list'!$B$2:$O$600, 6, FALSE())</f>
        <v>turn to someone, address</v>
      </c>
      <c r="Z122" s="8"/>
      <c r="AA122" s="8" t="str">
        <f aca="false">VLOOKUP($C122,'Basid Bartangi original list'!$B$2:$O$600, 9, FALSE())</f>
        <v>SP</v>
      </c>
      <c r="AB122" s="8" t="str">
        <f aca="false">VLOOKUP($C122,'Rushani original list'!$C$2:$M$596, 2, FALSE())</f>
        <v>rshSok1959</v>
      </c>
      <c r="AC122" s="8" t="str">
        <f aca="false">VLOOKUP($C122,'Rushani original list'!$C$2:$M$596, 5, FALSE())</f>
        <v>Rukniya, Guldasta, Mehrangez</v>
      </c>
      <c r="AD122" s="8" t="str">
        <f aca="false">VLOOKUP($C122,'Rushani original list'!$C$2:$M$596, 6, FALSE())</f>
        <v>gāx̌tōw</v>
      </c>
      <c r="AE122" s="8" t="str">
        <f aca="false">VLOOKUP($C122,'Rushani original list'!$C$2:$M$596, 7, FALSE())</f>
        <v>обращаться</v>
      </c>
      <c r="AF122" s="8"/>
      <c r="AG122" s="8" t="str">
        <f aca="false">VLOOKUP($C122,'Rushani original list'!$C$2:$M$596, 9, FALSE())</f>
        <v>var</v>
      </c>
      <c r="AH122" s="8" t="str">
        <f aca="false">VLOOKUP($C122,'Rushani original list'!$C$2:$M$596, 10, FALSE())</f>
        <v>SP</v>
      </c>
      <c r="AI122" s="8" t="str">
        <f aca="false">CONCATENATE(J122,S122,AG122)</f>
        <v>varvarvar</v>
      </c>
      <c r="AJ122" s="8" t="str">
        <f aca="false">IFERROR(__xludf.dummyfunction("IF(REGEXMATCH(AH122, ""var""), ""var"", IF(REGEXMATCH(AH122, ""SA""), IF(REGEXMATCH(AH122, ""SP""), ""var"", ""SA""), IF(REGEXMATCH(AH122, ""SP""), ""SP"", ""no data/obs"")))"),"var")</f>
        <v>var</v>
      </c>
      <c r="AK122" s="8" t="str">
        <f aca="false">CONCATENATE(T122,AA122,AH122)</f>
        <v>varSPSP</v>
      </c>
      <c r="AL122" s="8" t="str">
        <f aca="false">IFERROR(__xludf.dummyfunction("IF(REGEXMATCH(AJ122, ""var""), ""var"", IF(REGEXMATCH(AJ122, ""SA""), IF(REGEXMATCH(AJ122, ""SP""), ""var"", ""SA""), IF(REGEXMATCH(AJ122, ""SP""), ""SP"", ""no data/obs"")))"),"var")</f>
        <v>var</v>
      </c>
      <c r="AM122" s="8" t="str">
        <f aca="false">CONCATENATE(AJ122,AL122)</f>
        <v>varvar</v>
      </c>
      <c r="AN122" s="8" t="str">
        <f aca="false">IFERROR(__xludf.dummyfunction("IF(REGEXMATCH(AL122, ""var""), ""var"", IF(REGEXMATCH(AL122, ""SA""), IF(REGEXMATCH(AL122, ""SP""), ""var"", ""SA""), IF(REGEXMATCH(AL122, ""SP""), ""SP"", ""no data/obs"")))"),"var")</f>
        <v>var</v>
      </c>
      <c r="AO122" s="8" t="str">
        <f aca="false">CONCATENATE(J122,S122,AA122,AG122)</f>
        <v>varvarSPvar</v>
      </c>
      <c r="AP122" s="8"/>
      <c r="AQ122" s="8" t="n">
        <v>4</v>
      </c>
      <c r="AR122" s="8"/>
      <c r="AS122" s="8"/>
      <c r="AT122" s="8"/>
    </row>
    <row r="123" customFormat="false" ht="79.35" hidden="false" customHeight="false" outlineLevel="0" collapsed="false">
      <c r="A123" s="1" t="n">
        <v>122</v>
      </c>
      <c r="B123" s="7" t="n">
        <v>109</v>
      </c>
      <c r="C123" s="7" t="n">
        <v>109</v>
      </c>
      <c r="D123" s="8" t="str">
        <f aca="false">VLOOKUP($C123,'Shughni original list'!$D$2:$M$600, 2, FALSE())</f>
        <v>shgKar1999</v>
      </c>
      <c r="E123" s="9" t="str">
        <f aca="false">VLOOKUP($C123,'Shughni original list'!$D$2:$M$600, 4, FALSE())</f>
        <v>gīrtow</v>
      </c>
      <c r="F123" s="9"/>
      <c r="G123" s="8" t="str">
        <f aca="false">VLOOKUP($C123,'Shughni original list'!$D$2:$M$600, 7, FALSE())</f>
        <v>соглашаться; слушаться; терпеть (чаще при отрицании)</v>
      </c>
      <c r="H123" s="8"/>
      <c r="I123" s="8"/>
      <c r="J123" s="8" t="str">
        <f aca="false">VLOOKUP($C123,'Shughni original list'!$D$2:$M$600, 8, FALSE())</f>
        <v>SA</v>
      </c>
      <c r="K123" s="8"/>
      <c r="L123" s="8" t="str">
        <f aca="false">VLOOKUP($C123,'Siponj Bartangi original list'!$B$2:$S$600, 2, FALSE())</f>
        <v>brtSok1960</v>
      </c>
      <c r="M123" s="8" t="str">
        <f aca="false">VLOOKUP($C123,'Siponj Bartangi original list'!$B$2:$S$600, 3, FALSE())</f>
        <v>gīrdōw</v>
      </c>
      <c r="N123" s="8" t="str">
        <f aca="false">VLOOKUP($C123,'Siponj Bartangi original list'!$B$2:$S$600, 6, FALSE())</f>
        <v>to agree, to obey</v>
      </c>
      <c r="O123" s="8" t="str">
        <f aca="false">VLOOKUP($C123,'Siponj Bartangi original list'!$B$2:$S$600, 4, FALSE())</f>
        <v>Marhabo, Sarkori</v>
      </c>
      <c r="P123" s="9" t="str">
        <f aca="false">VLOOKUP($C123,'Siponj Bartangi original list'!$B$2:$S$600, 5, FALSE())</f>
        <v>gīrdōw</v>
      </c>
      <c r="Q123" s="8" t="str">
        <f aca="false">VLOOKUP($C123,'Siponj Bartangi original list'!$B$2:$S$600, 8, FALSE())</f>
        <v>to agree, to obey</v>
      </c>
      <c r="R123" s="8" t="str">
        <f aca="false">VLOOKUP($C123,'Siponj Bartangi original list'!$B$2:$S$600, 10, FALSE())</f>
        <v>He doesn’t listen to us; no matter what I say, she doesn’t agree.</v>
      </c>
      <c r="S123" s="8" t="str">
        <f aca="false">VLOOKUP($C123,'Siponj Bartangi original list'!$B$2:$S$600, 13, FALSE())</f>
        <v>tr</v>
      </c>
      <c r="T123" s="8" t="str">
        <f aca="false">VLOOKUP($C123,'Siponj Bartangi original list'!$B$2:$S$600, 14, FALSE())</f>
        <v>tr</v>
      </c>
      <c r="U123" s="10" t="str">
        <f aca="false">VLOOKUP($C123,'Siponj Bartangi original list'!$B$2:$S$600, 15, FALSE())</f>
        <v>anim S</v>
      </c>
      <c r="V123" s="8" t="str">
        <f aca="false">VLOOKUP($C123,'Basid Bartangi original list'!$B$2:$O$600, 2, FALSE())</f>
        <v>brtSok1960</v>
      </c>
      <c r="W123" s="8" t="str">
        <f aca="false">VLOOKUP($C123,'Basid Bartangi original list'!$B$2:$O$600, 4, FALSE())</f>
        <v>Anoyatsho, Fayzmamad, Asad</v>
      </c>
      <c r="X123" s="8" t="str">
        <f aca="false">VLOOKUP($C123,'Basid Bartangi original list'!$B$2:$O$600, 5, FALSE())</f>
        <v>gīrdōw</v>
      </c>
      <c r="Y123" s="8" t="str">
        <f aca="false">VLOOKUP($C123,'Basid Bartangi original list'!$B$2:$O$600, 6, FALSE())</f>
        <v>agree, obey</v>
      </c>
      <c r="Z123" s="8"/>
      <c r="AA123" s="8" t="str">
        <f aca="false">VLOOKUP($C123,'Basid Bartangi original list'!$B$2:$O$600, 9, FALSE())</f>
        <v>SA</v>
      </c>
      <c r="AB123" s="8" t="str">
        <f aca="false">VLOOKUP($C123,'Rushani original list'!$C$2:$M$596, 2, FALSE())</f>
        <v>rshSok1959</v>
      </c>
      <c r="AC123" s="8" t="str">
        <f aca="false">VLOOKUP($C123,'Rushani original list'!$C$2:$M$596, 5, FALSE())</f>
        <v>Rukniya, Guldasta, Mehrangez</v>
      </c>
      <c r="AD123" s="8" t="str">
        <f aca="false">VLOOKUP($C123,'Rushani original list'!$C$2:$M$596, 6, FALSE())</f>
        <v>gīrtōw</v>
      </c>
      <c r="AE123" s="8" t="str">
        <f aca="false">VLOOKUP($C123,'Rushani original list'!$C$2:$M$596, 7, FALSE())</f>
        <v>соглашаться, слушаться</v>
      </c>
      <c r="AF123" s="8"/>
      <c r="AG123" s="8" t="str">
        <f aca="false">VLOOKUP($C123,'Rushani original list'!$C$2:$M$596, 9, FALSE())</f>
        <v>SA</v>
      </c>
      <c r="AH123" s="8" t="str">
        <f aca="false">VLOOKUP($C123,'Rushani original list'!$C$2:$M$596, 10, FALSE())</f>
        <v>SA</v>
      </c>
      <c r="AI123" s="8" t="str">
        <f aca="false">CONCATENATE(J123,S123,AG123)</f>
        <v>SAtrSA</v>
      </c>
      <c r="AJ123" s="8" t="str">
        <f aca="false">IFERROR(__xludf.dummyfunction("IF(REGEXMATCH(AH123, ""var""), ""var"", IF(REGEXMATCH(AH123, ""SA""), IF(REGEXMATCH(AH123, ""SP""), ""var"", ""SA""), IF(REGEXMATCH(AH123, ""SP""), ""SP"", ""no data/obs"")))"),"SA")</f>
        <v>SA</v>
      </c>
      <c r="AK123" s="8" t="str">
        <f aca="false">CONCATENATE(T123,AA123,AH123)</f>
        <v>trSASA</v>
      </c>
      <c r="AL123" s="8" t="str">
        <f aca="false">IFERROR(__xludf.dummyfunction("IF(REGEXMATCH(AJ123, ""var""), ""var"", IF(REGEXMATCH(AJ123, ""SA""), IF(REGEXMATCH(AJ123, ""SP""), ""var"", ""SA""), IF(REGEXMATCH(AJ123, ""SP""), ""SP"", ""no data/obs"")))"),"SA")</f>
        <v>SA</v>
      </c>
      <c r="AM123" s="8" t="str">
        <f aca="false">CONCATENATE(AJ123,AL123)</f>
        <v>SASA</v>
      </c>
      <c r="AN123" s="8" t="str">
        <f aca="false">IFERROR(__xludf.dummyfunction("IF(REGEXMATCH(AL123, ""var""), ""var"", IF(REGEXMATCH(AL123, ""SA""), IF(REGEXMATCH(AL123, ""SP""), ""var"", ""SA""), IF(REGEXMATCH(AL123, ""SP""), ""SP"", ""no data/obs"")))"),"SA")</f>
        <v>SA</v>
      </c>
      <c r="AO123" s="8" t="str">
        <f aca="false">CONCATENATE(J123,S123,AA123,AG123)</f>
        <v>SAtrSASA</v>
      </c>
      <c r="AP123" s="8"/>
      <c r="AQ123" s="8" t="n">
        <v>3</v>
      </c>
      <c r="AR123" s="8"/>
      <c r="AS123" s="8"/>
      <c r="AT123" s="8"/>
    </row>
    <row r="124" customFormat="false" ht="95" hidden="false" customHeight="false" outlineLevel="0" collapsed="false">
      <c r="A124" s="1" t="n">
        <v>123</v>
      </c>
      <c r="B124" s="7" t="n">
        <v>110</v>
      </c>
      <c r="C124" s="7" t="n">
        <v>110</v>
      </c>
      <c r="D124" s="8" t="str">
        <f aca="false">VLOOKUP($C124,'Shughni original list'!$D$2:$M$600, 2, FALSE())</f>
        <v>shgKar1999</v>
      </c>
      <c r="E124" s="9" t="str">
        <f aca="false">VLOOKUP($C124,'Shughni original list'!$D$2:$M$600, 4, FALSE())</f>
        <v>girzdow, ǰirzdow</v>
      </c>
      <c r="F124" s="9"/>
      <c r="G124" s="8" t="str">
        <f aca="false">VLOOKUP($C124,'Shughni original list'!$D$2:$M$600, 7, FALSE())</f>
        <v>горько плакать, рыдать; стонать; страдать; горевать</v>
      </c>
      <c r="H124" s="8"/>
      <c r="I124" s="8"/>
      <c r="J124" s="8" t="str">
        <f aca="false">VLOOKUP($C124,'Shughni original list'!$D$2:$M$600, 8, FALSE())</f>
        <v>obs</v>
      </c>
      <c r="K124" s="8"/>
      <c r="L124" s="8" t="str">
        <f aca="false">VLOOKUP($C124,'Siponj Bartangi original list'!$B$2:$S$600, 2, FALSE())</f>
        <v>shgKar1999</v>
      </c>
      <c r="M124" s="8" t="str">
        <f aca="false">VLOOKUP($C124,'Siponj Bartangi original list'!$B$2:$S$600, 3, FALSE())</f>
        <v>girzdow, ǰirzdow</v>
      </c>
      <c r="N124" s="8" t="str">
        <f aca="false">VLOOKUP($C124,'Siponj Bartangi original list'!$B$2:$S$600, 6, FALSE())</f>
        <v>to weep bitterly, to sob; to moan; to suffer; to grieve</v>
      </c>
      <c r="O124" s="8" t="str">
        <f aca="false">VLOOKUP($C124,'Siponj Bartangi original list'!$B$2:$S$600, 4, FALSE())</f>
        <v>Marhabo, Sarkori</v>
      </c>
      <c r="P124" s="9" t="str">
        <f aca="false">VLOOKUP($C124,'Siponj Bartangi original list'!$B$2:$S$600, 5, FALSE())</f>
        <v>girzdōw</v>
      </c>
      <c r="Q124" s="8" t="str">
        <f aca="false">VLOOKUP($C124,'Siponj Bartangi original list'!$B$2:$S$600, 8, FALSE())</f>
        <v>to growl with anger</v>
      </c>
      <c r="R124" s="8" t="str">
        <f aca="false">VLOOKUP($C124,'Siponj Bartangi original list'!$B$2:$S$600, 10, FALSE())</f>
        <v>She was growling with anger; the dog growled and pounced on me.</v>
      </c>
      <c r="S124" s="8" t="str">
        <f aca="false">VLOOKUP($C124,'Siponj Bartangi original list'!$B$2:$S$600, 13, FALSE())</f>
        <v>SA</v>
      </c>
      <c r="T124" s="8" t="str">
        <f aca="false">VLOOKUP($C124,'Siponj Bartangi original list'!$B$2:$S$600, 14, FALSE())</f>
        <v>SA</v>
      </c>
      <c r="U124" s="10" t="str">
        <f aca="false">VLOOKUP($C124,'Siponj Bartangi original list'!$B$2:$S$600, 15, FALSE())</f>
        <v>anim S</v>
      </c>
      <c r="V124" s="8" t="str">
        <f aca="false">VLOOKUP($C124,'Basid Bartangi original list'!$B$2:$O$600, 2, FALSE())</f>
        <v>shgKar1999</v>
      </c>
      <c r="W124" s="8" t="str">
        <f aca="false">VLOOKUP($C124,'Basid Bartangi original list'!$B$2:$O$600, 4, FALSE())</f>
        <v>Anoyatsho, Fayzmamad</v>
      </c>
      <c r="X124" s="8" t="str">
        <f aca="false">VLOOKUP($C124,'Basid Bartangi original list'!$B$2:$O$600, 5, FALSE())</f>
        <v>no (alive) cognate</v>
      </c>
      <c r="Y124" s="8" t="str">
        <f aca="false">VLOOKUP($C124,'Basid Bartangi original list'!$B$2:$O$600, 6, FALSE())</f>
        <v>горько плакать, рыдать; стонать; страдать; горевать</v>
      </c>
      <c r="Z124" s="8"/>
      <c r="AA124" s="8" t="str">
        <f aca="false">VLOOKUP($C124,'Basid Bartangi original list'!$B$2:$O$600, 9, FALSE())</f>
        <v>no (alive) cognate</v>
      </c>
      <c r="AB124" s="8" t="str">
        <f aca="false">VLOOKUP($C124,'Rushani original list'!$C$2:$M$596, 2, FALSE())</f>
        <v>shgKar1999</v>
      </c>
      <c r="AC124" s="8" t="str">
        <f aca="false">VLOOKUP($C124,'Rushani original list'!$C$2:$M$596, 5, FALSE())</f>
        <v>Okimsho, Sarafruz</v>
      </c>
      <c r="AD124" s="8" t="str">
        <f aca="false">VLOOKUP($C124,'Rushani original list'!$C$2:$M$596, 6, FALSE())</f>
        <v>girzdōw</v>
      </c>
      <c r="AE124" s="8" t="str">
        <f aca="false">VLOOKUP($C124,'Rushani original list'!$C$2:$M$596, 7, FALSE())</f>
        <v>горько плакать, рыдать; стонать; страдать; горевать</v>
      </c>
      <c r="AF124" s="8"/>
      <c r="AG124" s="8" t="str">
        <f aca="false">VLOOKUP($C124,'Rushani original list'!$C$2:$M$596, 9, FALSE())</f>
        <v>SA</v>
      </c>
      <c r="AH124" s="8" t="str">
        <f aca="false">VLOOKUP($C124,'Rushani original list'!$C$2:$M$596, 10, FALSE())</f>
        <v>SA</v>
      </c>
      <c r="AI124" s="8" t="str">
        <f aca="false">CONCATENATE(J124,S124,AG124)</f>
        <v>obsSASA</v>
      </c>
      <c r="AJ124" s="8" t="str">
        <f aca="false">IFERROR(__xludf.dummyfunction("IF(REGEXMATCH(AH124, ""var""), ""var"", IF(REGEXMATCH(AH124, ""SA""), IF(REGEXMATCH(AH124, ""SP""), ""var"", ""SA""), IF(REGEXMATCH(AH124, ""SP""), ""SP"", ""no data/obs"")))"),"SA")</f>
        <v>SA</v>
      </c>
      <c r="AK124" s="8" t="str">
        <f aca="false">CONCATENATE(T124,AA124,AH124)</f>
        <v>SAno (alive) cognateSA</v>
      </c>
      <c r="AL124" s="8" t="str">
        <f aca="false">IFERROR(__xludf.dummyfunction("IF(REGEXMATCH(AJ124, ""var""), ""var"", IF(REGEXMATCH(AJ124, ""SA""), IF(REGEXMATCH(AJ124, ""SP""), ""var"", ""SA""), IF(REGEXMATCH(AJ124, ""SP""), ""SP"", ""no data/obs"")))"),"SA")</f>
        <v>SA</v>
      </c>
      <c r="AM124" s="8" t="str">
        <f aca="false">CONCATENATE(AJ124,AL124)</f>
        <v>SASA</v>
      </c>
      <c r="AN124" s="8" t="str">
        <f aca="false">IFERROR(__xludf.dummyfunction("IF(REGEXMATCH(AL124, ""var""), ""var"", IF(REGEXMATCH(AL124, ""SA""), IF(REGEXMATCH(AL124, ""SP""), ""var"", ""SA""), IF(REGEXMATCH(AL124, ""SP""), ""SP"", ""no data/obs"")))"),"SA")</f>
        <v>SA</v>
      </c>
      <c r="AO124" s="8" t="str">
        <f aca="false">CONCATENATE(J124,S124,AA124,AG124)</f>
        <v>obsSAno (alive) cognateSA</v>
      </c>
      <c r="AP124" s="8" t="s">
        <v>42</v>
      </c>
      <c r="AQ124" s="8" t="n">
        <v>2</v>
      </c>
      <c r="AR124" s="8"/>
      <c r="AS124" s="8"/>
      <c r="AT124" s="8"/>
    </row>
    <row r="125" customFormat="false" ht="79.35" hidden="false" customHeight="false" outlineLevel="0" collapsed="false">
      <c r="A125" s="1" t="n">
        <v>124</v>
      </c>
      <c r="B125" s="7" t="n">
        <v>111</v>
      </c>
      <c r="C125" s="7" t="n">
        <v>111</v>
      </c>
      <c r="D125" s="8" t="str">
        <f aca="false">VLOOKUP($C125,'Shughni original list'!$D$2:$M$600, 2, FALSE())</f>
        <v>shgKar1999</v>
      </c>
      <c r="E125" s="9" t="str">
        <f aca="false">VLOOKUP($C125,'Shughni original list'!$D$2:$M$600, 4, FALSE())</f>
        <v>ɣ̌altow</v>
      </c>
      <c r="F125" s="9"/>
      <c r="G125" s="8" t="str">
        <f aca="false">VLOOKUP($C125,'Shughni original list'!$D$2:$M$600, 7, FALSE())</f>
        <v>лязгать, звенеть, греметь</v>
      </c>
      <c r="H125" s="8"/>
      <c r="I125" s="8"/>
      <c r="J125" s="8" t="str">
        <f aca="false">VLOOKUP($C125,'Shughni original list'!$D$2:$M$600, 8, FALSE())</f>
        <v>obs</v>
      </c>
      <c r="K125" s="8"/>
      <c r="L125" s="8" t="str">
        <f aca="false">VLOOKUP($C125,'Siponj Bartangi original list'!$B$2:$S$600, 2, FALSE())</f>
        <v>shgKar1999</v>
      </c>
      <c r="M125" s="8" t="str">
        <f aca="false">VLOOKUP($C125,'Siponj Bartangi original list'!$B$2:$S$600, 3, FALSE())</f>
        <v>ɣ̌altow</v>
      </c>
      <c r="N125" s="8" t="str">
        <f aca="false">VLOOKUP($C125,'Siponj Bartangi original list'!$B$2:$S$600, 6, FALSE())</f>
        <v>to ring</v>
      </c>
      <c r="O125" s="8" t="str">
        <f aca="false">VLOOKUP($C125,'Siponj Bartangi original list'!$B$2:$S$600, 4, FALSE())</f>
        <v>Marhabo, Sarkori</v>
      </c>
      <c r="P125" s="9" t="str">
        <f aca="false">VLOOKUP($C125,'Siponj Bartangi original list'!$B$2:$S$600, 5, FALSE())</f>
        <v>no (alive) cognate</v>
      </c>
      <c r="Q125" s="8" t="str">
        <f aca="false">VLOOKUP($C125,'Siponj Bartangi original list'!$B$2:$S$600, 8, FALSE())</f>
        <v>-</v>
      </c>
      <c r="R125" s="8" t="str">
        <f aca="false">VLOOKUP($C125,'Siponj Bartangi original list'!$B$2:$S$600, 10, FALSE())</f>
        <v>-</v>
      </c>
      <c r="S125" s="8" t="str">
        <f aca="false">VLOOKUP($C125,'Siponj Bartangi original list'!$B$2:$S$600, 13, FALSE())</f>
        <v>no (alive) cognate</v>
      </c>
      <c r="T125" s="8" t="str">
        <f aca="false">VLOOKUP($C125,'Siponj Bartangi original list'!$B$2:$S$600, 14, FALSE())</f>
        <v>no (alive) cognate</v>
      </c>
      <c r="U125" s="8" t="n">
        <f aca="false">VLOOKUP($C125,'Siponj Bartangi original list'!$B$2:$S$600, 15, FALSE())</f>
        <v>0</v>
      </c>
      <c r="V125" s="8" t="str">
        <f aca="false">VLOOKUP($C125,'Basid Bartangi original list'!$B$2:$O$600, 2, FALSE())</f>
        <v>shgKar1999</v>
      </c>
      <c r="W125" s="8" t="str">
        <f aca="false">VLOOKUP($C125,'Basid Bartangi original list'!$B$2:$O$600, 4, FALSE())</f>
        <v>Anoyatsho, Fayzmamad, J̌onali</v>
      </c>
      <c r="X125" s="8" t="str">
        <f aca="false">VLOOKUP($C125,'Basid Bartangi original list'!$B$2:$O$600, 5, FALSE())</f>
        <v>no (alive) cognate</v>
      </c>
      <c r="Y125" s="8" t="str">
        <f aca="false">VLOOKUP($C125,'Basid Bartangi original list'!$B$2:$O$600, 6, FALSE())</f>
        <v>ring</v>
      </c>
      <c r="Z125" s="8"/>
      <c r="AA125" s="8" t="str">
        <f aca="false">VLOOKUP($C125,'Basid Bartangi original list'!$B$2:$O$600, 9, FALSE())</f>
        <v>no (alive) cognate</v>
      </c>
      <c r="AB125" s="8" t="str">
        <f aca="false">VLOOKUP($C125,'Rushani original list'!$C$2:$M$596, 2, FALSE())</f>
        <v>rshZar1937</v>
      </c>
      <c r="AC125" s="8" t="str">
        <f aca="false">VLOOKUP($C125,'Rushani original list'!$C$2:$M$596, 5, FALSE())</f>
        <v>Okimsho, Sarafruz</v>
      </c>
      <c r="AD125" s="10" t="str">
        <f aca="false">VLOOKUP($C125,'Rushani original list'!$C$2:$M$596, 6, FALSE())</f>
        <v>ɣ̌altōw</v>
      </c>
      <c r="AE125" s="8" t="str">
        <f aca="false">VLOOKUP($C125,'Rushani original list'!$C$2:$M$596, 7, FALSE())</f>
        <v>звонить, звенеть</v>
      </c>
      <c r="AF125" s="8"/>
      <c r="AG125" s="8" t="str">
        <f aca="false">VLOOKUP($C125,'Rushani original list'!$C$2:$M$596, 9, FALSE())</f>
        <v>SA</v>
      </c>
      <c r="AH125" s="8" t="str">
        <f aca="false">VLOOKUP($C125,'Rushani original list'!$C$2:$M$596, 10, FALSE())</f>
        <v>SA</v>
      </c>
      <c r="AI125" s="8" t="str">
        <f aca="false">CONCATENATE(J125,S125,AG125)</f>
        <v>obsno (alive) cognateSA</v>
      </c>
      <c r="AJ125" s="8" t="str">
        <f aca="false">IFERROR(__xludf.dummyfunction("IF(REGEXMATCH(AH125, ""var""), ""var"", IF(REGEXMATCH(AH125, ""SA""), IF(REGEXMATCH(AH125, ""SP""), ""var"", ""SA""), IF(REGEXMATCH(AH125, ""SP""), ""SP"", ""no data/obs"")))"),"SA")</f>
        <v>SA</v>
      </c>
      <c r="AK125" s="8" t="str">
        <f aca="false">CONCATENATE(T125,AA125,AH125)</f>
        <v>no (alive) cognateno (alive) cognateSA</v>
      </c>
      <c r="AL125" s="8" t="str">
        <f aca="false">IFERROR(__xludf.dummyfunction("IF(REGEXMATCH(AJ125, ""var""), ""var"", IF(REGEXMATCH(AJ125, ""SA""), IF(REGEXMATCH(AJ125, ""SP""), ""var"", ""SA""), IF(REGEXMATCH(AJ125, ""SP""), ""SP"", ""no data/obs"")))"),"SA")</f>
        <v>SA</v>
      </c>
      <c r="AM125" s="8" t="str">
        <f aca="false">CONCATENATE(AJ125,AL125)</f>
        <v>SASA</v>
      </c>
      <c r="AN125" s="8" t="str">
        <f aca="false">IFERROR(__xludf.dummyfunction("IF(REGEXMATCH(AL125, ""var""), ""var"", IF(REGEXMATCH(AL125, ""SA""), IF(REGEXMATCH(AL125, ""SP""), ""var"", ""SA""), IF(REGEXMATCH(AL125, ""SP""), ""SP"", ""no data/obs"")))"),"SA")</f>
        <v>SA</v>
      </c>
      <c r="AO125" s="8" t="str">
        <f aca="false">CONCATENATE(J125,S125,AA125,AG125)</f>
        <v>obsno (alive) cognateno (alive) cognateSA</v>
      </c>
      <c r="AP125" s="8" t="s">
        <v>42</v>
      </c>
      <c r="AQ125" s="8" t="n">
        <v>1</v>
      </c>
      <c r="AR125" s="8"/>
      <c r="AS125" s="8"/>
      <c r="AT125" s="8"/>
    </row>
    <row r="126" customFormat="false" ht="110.6" hidden="false" customHeight="false" outlineLevel="0" collapsed="false">
      <c r="A126" s="1" t="n">
        <v>125</v>
      </c>
      <c r="B126" s="7" t="n">
        <v>112</v>
      </c>
      <c r="C126" s="7" t="n">
        <v>112</v>
      </c>
      <c r="D126" s="8" t="str">
        <f aca="false">VLOOKUP($C126,'Shughni original list'!$D$2:$M$600, 2, FALSE())</f>
        <v>shgKar1999</v>
      </c>
      <c r="E126" s="9" t="str">
        <f aca="false">VLOOKUP($C126,'Shughni original list'!$D$2:$M$600, 4, FALSE())</f>
        <v>ɣāntow //aɣ̌d</v>
      </c>
      <c r="F126" s="9"/>
      <c r="G126" s="8" t="str">
        <f aca="false">VLOOKUP($C126,'Shughni original list'!$D$2:$M$600, 7, FALSE())</f>
        <v>кричать, реветь (об осле)</v>
      </c>
      <c r="H126" s="8"/>
      <c r="I126" s="8"/>
      <c r="J126" s="8" t="str">
        <f aca="false">VLOOKUP($C126,'Shughni original list'!$D$2:$M$600, 8, FALSE())</f>
        <v>obs</v>
      </c>
      <c r="K126" s="8"/>
      <c r="L126" s="8" t="str">
        <f aca="false">VLOOKUP($C126,'Siponj Bartangi original list'!$B$2:$S$600, 2, FALSE())</f>
        <v>shgKar1999</v>
      </c>
      <c r="M126" s="8" t="str">
        <f aca="false">VLOOKUP($C126,'Siponj Bartangi original list'!$B$2:$S$600, 3, FALSE())</f>
        <v>ɣāntow</v>
      </c>
      <c r="N126" s="8" t="str">
        <f aca="false">VLOOKUP($C126,'Siponj Bartangi original list'!$B$2:$S$600, 6, FALSE())</f>
        <v>to cry, to bray (about a donkey)</v>
      </c>
      <c r="O126" s="8" t="str">
        <f aca="false">VLOOKUP($C126,'Siponj Bartangi original list'!$B$2:$S$600, 4, FALSE())</f>
        <v>Marhabo, Sarkori</v>
      </c>
      <c r="P126" s="9" t="str">
        <f aca="false">VLOOKUP($C126,'Siponj Bartangi original list'!$B$2:$S$600, 5, FALSE())</f>
        <v>no (alive) cognate</v>
      </c>
      <c r="Q126" s="8" t="str">
        <f aca="false">VLOOKUP($C126,'Siponj Bartangi original list'!$B$2:$S$600, 8, FALSE())</f>
        <v>-</v>
      </c>
      <c r="R126" s="8" t="str">
        <f aca="false">VLOOKUP($C126,'Siponj Bartangi original list'!$B$2:$S$600, 10, FALSE())</f>
        <v>-</v>
      </c>
      <c r="S126" s="8" t="str">
        <f aca="false">VLOOKUP($C126,'Siponj Bartangi original list'!$B$2:$S$600, 13, FALSE())</f>
        <v>no (alive) cognate</v>
      </c>
      <c r="T126" s="8" t="str">
        <f aca="false">VLOOKUP($C126,'Siponj Bartangi original list'!$B$2:$S$600, 14, FALSE())</f>
        <v>no (alive) cognate</v>
      </c>
      <c r="U126" s="8" t="n">
        <f aca="false">VLOOKUP($C126,'Siponj Bartangi original list'!$B$2:$S$600, 15, FALSE())</f>
        <v>0</v>
      </c>
      <c r="V126" s="8" t="str">
        <f aca="false">VLOOKUP($C126,'Basid Bartangi original list'!$B$2:$O$600, 2, FALSE())</f>
        <v>shgKar1999</v>
      </c>
      <c r="W126" s="8" t="str">
        <f aca="false">VLOOKUP($C126,'Basid Bartangi original list'!$B$2:$O$600, 4, FALSE())</f>
        <v>Anoyatsho, Fayzmamad, J̌onali</v>
      </c>
      <c r="X126" s="8" t="str">
        <f aca="false">VLOOKUP($C126,'Basid Bartangi original list'!$B$2:$O$600, 5, FALSE())</f>
        <v>no (alive) cognate</v>
      </c>
      <c r="Y126" s="8" t="str">
        <f aca="false">VLOOKUP($C126,'Basid Bartangi original list'!$B$2:$O$600, 6, FALSE())</f>
        <v>кричать, реветь (об осле)</v>
      </c>
      <c r="Z126" s="8"/>
      <c r="AA126" s="8" t="str">
        <f aca="false">VLOOKUP($C126,'Basid Bartangi original list'!$B$2:$O$600, 9, FALSE())</f>
        <v>no (alive) cognate</v>
      </c>
      <c r="AB126" s="8" t="str">
        <f aca="false">VLOOKUP($C126,'Rushani original list'!$C$2:$M$596, 2, FALSE())</f>
        <v>shgKar1999</v>
      </c>
      <c r="AC126" s="8" t="str">
        <f aca="false">VLOOKUP($C126,'Rushani original list'!$C$2:$M$596, 5, FALSE())</f>
        <v>Rukniya, Guldasta, Mehrangez, Okimsho, Sarafruz</v>
      </c>
      <c r="AD126" s="8" t="str">
        <f aca="false">VLOOKUP($C126,'Rushani original list'!$C$2:$M$596, 6, FALSE())</f>
        <v>no (alive) cognate</v>
      </c>
      <c r="AE126" s="8" t="str">
        <f aca="false">VLOOKUP($C126,'Rushani original list'!$C$2:$M$596, 7, FALSE())</f>
        <v>кричать, реветь (об осле)</v>
      </c>
      <c r="AF126" s="8"/>
      <c r="AG126" s="8" t="str">
        <f aca="false">VLOOKUP($C126,'Rushani original list'!$C$2:$M$596, 9, FALSE())</f>
        <v>no (alive) cognate</v>
      </c>
      <c r="AH126" s="8" t="str">
        <f aca="false">VLOOKUP($C126,'Rushani original list'!$C$2:$M$596, 10, FALSE())</f>
        <v>no (alive) cognate</v>
      </c>
      <c r="AI126" s="8" t="str">
        <f aca="false">CONCATENATE(J126,S126,AG126)</f>
        <v>obsno (alive) cognateno (alive) cognate</v>
      </c>
      <c r="AJ126" s="8" t="str">
        <f aca="false">IFERROR(__xludf.dummyfunction("IF(REGEXMATCH(AH126, ""var""), ""var"", IF(REGEXMATCH(AH126, ""SA""), IF(REGEXMATCH(AH126, ""SP""), ""var"", ""SA""), IF(REGEXMATCH(AH126, ""SP""), ""SP"", ""no data/obs"")))"),"no data/obs")</f>
        <v>no data/obs</v>
      </c>
      <c r="AK126" s="8" t="str">
        <f aca="false">CONCATENATE(T126,AA126,AH126)</f>
        <v>no (alive) cognateno (alive) cognateno (alive) cognate</v>
      </c>
      <c r="AL126" s="8" t="str">
        <f aca="false">IFERROR(__xludf.dummyfunction("IF(REGEXMATCH(AJ126, ""var""), ""var"", IF(REGEXMATCH(AJ126, ""SA""), IF(REGEXMATCH(AJ126, ""SP""), ""var"", ""SA""), IF(REGEXMATCH(AJ126, ""SP""), ""SP"", ""no data/obs"")))"),"no data/obs")</f>
        <v>no data/obs</v>
      </c>
      <c r="AM126" s="8" t="str">
        <f aca="false">CONCATENATE(AJ126,AL126)</f>
        <v>no data/obsno data/obs</v>
      </c>
      <c r="AN126" s="8" t="str">
        <f aca="false">IFERROR(__xludf.dummyfunction("IF(REGEXMATCH(AL126, ""var""), ""var"", IF(REGEXMATCH(AL126, ""SA""), IF(REGEXMATCH(AL126, ""SP""), ""var"", ""SA""), IF(REGEXMATCH(AL126, ""SP""), ""SP"", ""no data/obs"")))"),"no data/obs")</f>
        <v>no data/obs</v>
      </c>
      <c r="AO126" s="8" t="str">
        <f aca="false">CONCATENATE(J126,S126,AA126,AG126)</f>
        <v>obsno (alive) cognateno (alive) cognateno (alive) cognate</v>
      </c>
      <c r="AP126" s="8"/>
      <c r="AQ126" s="8" t="n">
        <v>0</v>
      </c>
      <c r="AR126" s="8"/>
      <c r="AS126" s="8"/>
      <c r="AT126" s="8"/>
    </row>
    <row r="127" customFormat="false" ht="79.35" hidden="false" customHeight="false" outlineLevel="0" collapsed="false">
      <c r="A127" s="1" t="n">
        <v>126</v>
      </c>
      <c r="B127" s="7" t="n">
        <v>113</v>
      </c>
      <c r="C127" s="7" t="n">
        <v>113</v>
      </c>
      <c r="D127" s="8" t="str">
        <f aca="false">VLOOKUP($C127,'Shughni original list'!$D$2:$M$600, 2, FALSE())</f>
        <v>shgKar1999</v>
      </c>
      <c r="E127" s="9" t="str">
        <f aca="false">VLOOKUP($C127,'Shughni original list'!$D$2:$M$600, 4, FALSE())</f>
        <v>ɣartow</v>
      </c>
      <c r="F127" s="9"/>
      <c r="G127" s="8" t="str">
        <f aca="false">VLOOKUP($C127,'Shughni original list'!$D$2:$M$600, 7, FALSE())</f>
        <v>ворчать, кричать</v>
      </c>
      <c r="H127" s="8"/>
      <c r="I127" s="8"/>
      <c r="J127" s="8" t="str">
        <f aca="false">VLOOKUP($C127,'Shughni original list'!$D$2:$M$600, 8, FALSE())</f>
        <v>SA</v>
      </c>
      <c r="K127" s="8"/>
      <c r="L127" s="8" t="str">
        <f aca="false">VLOOKUP($C127,'Siponj Bartangi original list'!$B$2:$S$600, 2, FALSE())</f>
        <v>shgKar1999</v>
      </c>
      <c r="M127" s="8" t="str">
        <f aca="false">VLOOKUP($C127,'Siponj Bartangi original list'!$B$2:$S$600, 3, FALSE())</f>
        <v>ɣartow</v>
      </c>
      <c r="N127" s="8" t="str">
        <f aca="false">VLOOKUP($C127,'Siponj Bartangi original list'!$B$2:$S$600, 6, FALSE())</f>
        <v>to grumble, to shout</v>
      </c>
      <c r="O127" s="8" t="str">
        <f aca="false">VLOOKUP($C127,'Siponj Bartangi original list'!$B$2:$S$600, 4, FALSE())</f>
        <v>Marhabo</v>
      </c>
      <c r="P127" s="9" t="str">
        <f aca="false">VLOOKUP($C127,'Siponj Bartangi original list'!$B$2:$S$600, 5, FALSE())</f>
        <v>ɣartōw, ɣarstōw</v>
      </c>
      <c r="Q127" s="8" t="str">
        <f aca="false">VLOOKUP($C127,'Siponj Bartangi original list'!$B$2:$S$600, 8, FALSE())</f>
        <v>to grumble, to shout, to argue</v>
      </c>
      <c r="R127" s="8" t="str">
        <f aca="false">VLOOKUP($C127,'Siponj Bartangi original list'!$B$2:$S$600, 10, FALSE())</f>
        <v>He was arguing so (strongly) with him.</v>
      </c>
      <c r="S127" s="8" t="str">
        <f aca="false">VLOOKUP($C127,'Siponj Bartangi original list'!$B$2:$S$600, 13, FALSE())</f>
        <v>SA</v>
      </c>
      <c r="T127" s="8" t="str">
        <f aca="false">VLOOKUP($C127,'Siponj Bartangi original list'!$B$2:$S$600, 14, FALSE())</f>
        <v>SA</v>
      </c>
      <c r="U127" s="10" t="str">
        <f aca="false">VLOOKUP($C127,'Siponj Bartangi original list'!$B$2:$S$600, 15, FALSE())</f>
        <v>anim</v>
      </c>
      <c r="V127" s="8" t="str">
        <f aca="false">VLOOKUP($C127,'Basid Bartangi original list'!$B$2:$O$600, 2, FALSE())</f>
        <v>shgKar1999</v>
      </c>
      <c r="W127" s="8" t="str">
        <f aca="false">VLOOKUP($C127,'Basid Bartangi original list'!$B$2:$O$600, 4, FALSE())</f>
        <v>Anoyatsho, Fayzmamad, J̌onali</v>
      </c>
      <c r="X127" s="8" t="str">
        <f aca="false">VLOOKUP($C127,'Basid Bartangi original list'!$B$2:$O$600, 5, FALSE())</f>
        <v>no (alive) cognate</v>
      </c>
      <c r="Y127" s="8" t="str">
        <f aca="false">VLOOKUP($C127,'Basid Bartangi original list'!$B$2:$O$600, 6, FALSE())</f>
        <v>ворчать, кричать</v>
      </c>
      <c r="Z127" s="8"/>
      <c r="AA127" s="8" t="str">
        <f aca="false">VLOOKUP($C127,'Basid Bartangi original list'!$B$2:$O$600, 9, FALSE())</f>
        <v>no (alive) cognate</v>
      </c>
      <c r="AB127" s="8" t="str">
        <f aca="false">VLOOKUP($C127,'Rushani original list'!$C$2:$M$596, 2, FALSE())</f>
        <v>shgKar1999</v>
      </c>
      <c r="AC127" s="8" t="str">
        <f aca="false">VLOOKUP($C127,'Rushani original list'!$C$2:$M$596, 5, FALSE())</f>
        <v>Rukniya, Guldasta, Mehrangez, Okimsho, Sarafruz</v>
      </c>
      <c r="AD127" s="8" t="str">
        <f aca="false">VLOOKUP($C127,'Rushani original list'!$C$2:$M$596, 6, FALSE())</f>
        <v>no (alive) cognate</v>
      </c>
      <c r="AE127" s="8" t="str">
        <f aca="false">VLOOKUP($C127,'Rushani original list'!$C$2:$M$596, 7, FALSE())</f>
        <v>ворчать, кричать</v>
      </c>
      <c r="AF127" s="8"/>
      <c r="AG127" s="8" t="str">
        <f aca="false">VLOOKUP($C127,'Rushani original list'!$C$2:$M$596, 9, FALSE())</f>
        <v>no (alive) cognate</v>
      </c>
      <c r="AH127" s="8" t="str">
        <f aca="false">VLOOKUP($C127,'Rushani original list'!$C$2:$M$596, 10, FALSE())</f>
        <v>no (alive) cognate</v>
      </c>
      <c r="AI127" s="8" t="str">
        <f aca="false">CONCATENATE(J127,S127,AG127)</f>
        <v>SASAno (alive) cognate</v>
      </c>
      <c r="AJ127" s="8" t="str">
        <f aca="false">IFERROR(__xludf.dummyfunction("IF(REGEXMATCH(AH127, ""var""), ""var"", IF(REGEXMATCH(AH127, ""SA""), IF(REGEXMATCH(AH127, ""SP""), ""var"", ""SA""), IF(REGEXMATCH(AH127, ""SP""), ""SP"", ""no data/obs"")))"),"SA")</f>
        <v>SA</v>
      </c>
      <c r="AK127" s="8" t="str">
        <f aca="false">CONCATENATE(T127,AA127,AH127)</f>
        <v>SAno (alive) cognateno (alive) cognate</v>
      </c>
      <c r="AL127" s="8" t="str">
        <f aca="false">IFERROR(__xludf.dummyfunction("IF(REGEXMATCH(AJ127, ""var""), ""var"", IF(REGEXMATCH(AJ127, ""SA""), IF(REGEXMATCH(AJ127, ""SP""), ""var"", ""SA""), IF(REGEXMATCH(AJ127, ""SP""), ""SP"", ""no data/obs"")))"),"SA")</f>
        <v>SA</v>
      </c>
      <c r="AM127" s="8" t="str">
        <f aca="false">CONCATENATE(AJ127,AL127)</f>
        <v>SASA</v>
      </c>
      <c r="AN127" s="8" t="str">
        <f aca="false">IFERROR(__xludf.dummyfunction("IF(REGEXMATCH(AL127, ""var""), ""var"", IF(REGEXMATCH(AL127, ""SA""), IF(REGEXMATCH(AL127, ""SP""), ""var"", ""SA""), IF(REGEXMATCH(AL127, ""SP""), ""SP"", ""no data/obs"")))"),"SA")</f>
        <v>SA</v>
      </c>
      <c r="AO127" s="8" t="str">
        <f aca="false">CONCATENATE(J127,S127,AA127,AG127)</f>
        <v>SASAno (alive) cognateno (alive) cognate</v>
      </c>
      <c r="AP127" s="8" t="s">
        <v>42</v>
      </c>
      <c r="AQ127" s="8" t="n">
        <v>2</v>
      </c>
      <c r="AR127" s="8"/>
      <c r="AS127" s="8"/>
      <c r="AT127" s="8"/>
    </row>
    <row r="128" customFormat="false" ht="32.5" hidden="false" customHeight="false" outlineLevel="0" collapsed="false">
      <c r="A128" s="1" t="n">
        <v>127</v>
      </c>
      <c r="B128" s="7" t="n">
        <v>114</v>
      </c>
      <c r="C128" s="7" t="n">
        <v>114</v>
      </c>
      <c r="D128" s="8" t="str">
        <f aca="false">VLOOKUP($C128,'Shughni original list'!$D$2:$M$600, 2, FALSE())</f>
        <v>shgKar1999</v>
      </c>
      <c r="E128" s="9" t="str">
        <f aca="false">VLOOKUP($C128,'Shughni original list'!$D$2:$M$600, 4, FALSE())</f>
        <v>ɣarθtow, ɣurθtow</v>
      </c>
      <c r="F128" s="9"/>
      <c r="G128" s="8" t="str">
        <f aca="false">VLOOKUP($C128,'Shughni original list'!$D$2:$M$600, 7, FALSE())</f>
        <v>лаять</v>
      </c>
      <c r="H128" s="8"/>
      <c r="I128" s="8"/>
      <c r="J128" s="8" t="str">
        <f aca="false">VLOOKUP($C128,'Shughni original list'!$D$2:$M$600, 8, FALSE())</f>
        <v>obs</v>
      </c>
      <c r="K128" s="8"/>
      <c r="L128" s="8" t="str">
        <f aca="false">VLOOKUP($C128,'Siponj Bartangi original list'!$B$2:$S$600, 2, FALSE())</f>
        <v>shgKar1999</v>
      </c>
      <c r="M128" s="8" t="str">
        <f aca="false">VLOOKUP($C128,'Siponj Bartangi original list'!$B$2:$S$600, 3, FALSE())</f>
        <v>ɣarθtow, ɣurθtow</v>
      </c>
      <c r="N128" s="8" t="str">
        <f aca="false">VLOOKUP($C128,'Siponj Bartangi original list'!$B$2:$S$600, 6, FALSE())</f>
        <v>to bark</v>
      </c>
      <c r="O128" s="8" t="str">
        <f aca="false">VLOOKUP($C128,'Siponj Bartangi original list'!$B$2:$S$600, 4, FALSE())</f>
        <v>Marhabo, Sarkori</v>
      </c>
      <c r="P128" s="9" t="str">
        <f aca="false">VLOOKUP($C128,'Siponj Bartangi original list'!$B$2:$S$600, 5, FALSE())</f>
        <v>ср 112</v>
      </c>
      <c r="Q128" s="8" t="str">
        <f aca="false">VLOOKUP($C128,'Siponj Bartangi original list'!$B$2:$S$600, 8, FALSE())</f>
        <v>-</v>
      </c>
      <c r="R128" s="8" t="str">
        <f aca="false">VLOOKUP($C128,'Siponj Bartangi original list'!$B$2:$S$600, 10, FALSE())</f>
        <v>-</v>
      </c>
      <c r="S128" s="8" t="str">
        <f aca="false">VLOOKUP($C128,'Siponj Bartangi original list'!$B$2:$S$600, 13, FALSE())</f>
        <v>ср 112</v>
      </c>
      <c r="T128" s="8" t="str">
        <f aca="false">VLOOKUP($C128,'Siponj Bartangi original list'!$B$2:$S$600, 14, FALSE())</f>
        <v>ср 112</v>
      </c>
      <c r="U128" s="8" t="n">
        <f aca="false">VLOOKUP($C128,'Siponj Bartangi original list'!$B$2:$S$600, 15, FALSE())</f>
        <v>0</v>
      </c>
      <c r="V128" s="8" t="str">
        <f aca="false">VLOOKUP($C128,'Basid Bartangi original list'!$B$2:$O$600, 2, FALSE())</f>
        <v>shgKar1999</v>
      </c>
      <c r="W128" s="8" t="str">
        <f aca="false">VLOOKUP($C128,'Basid Bartangi original list'!$B$2:$O$600, 4, FALSE())</f>
        <v>Anoyatsho</v>
      </c>
      <c r="X128" s="8" t="str">
        <f aca="false">VLOOKUP($C128,'Basid Bartangi original list'!$B$2:$O$600, 5, FALSE())</f>
        <v>ɣarθdōw</v>
      </c>
      <c r="Y128" s="8" t="str">
        <f aca="false">VLOOKUP($C128,'Basid Bartangi original list'!$B$2:$O$600, 6, FALSE())</f>
        <v>лаять</v>
      </c>
      <c r="Z128" s="8"/>
      <c r="AA128" s="8" t="str">
        <f aca="false">VLOOKUP($C128,'Basid Bartangi original list'!$B$2:$O$600, 9, FALSE())</f>
        <v>SP</v>
      </c>
      <c r="AB128" s="8" t="str">
        <f aca="false">VLOOKUP($C128,'Rushani original list'!$C$2:$M$596, 2, FALSE())</f>
        <v>shgKar1999</v>
      </c>
      <c r="AC128" s="8" t="str">
        <f aca="false">VLOOKUP($C128,'Rushani original list'!$C$2:$M$596, 5, FALSE())</f>
        <v>Okimsho, Sarafruz</v>
      </c>
      <c r="AD128" s="8" t="str">
        <f aca="false">VLOOKUP($C128,'Rushani original list'!$C$2:$M$596, 6, FALSE())</f>
        <v>ɣurθtōw</v>
      </c>
      <c r="AE128" s="8" t="str">
        <f aca="false">VLOOKUP($C128,'Rushani original list'!$C$2:$M$596, 7, FALSE())</f>
        <v>лаять</v>
      </c>
      <c r="AF128" s="8"/>
      <c r="AG128" s="8" t="str">
        <f aca="false">VLOOKUP($C128,'Rushani original list'!$C$2:$M$596, 9, FALSE())</f>
        <v>SA</v>
      </c>
      <c r="AH128" s="8" t="str">
        <f aca="false">VLOOKUP($C128,'Rushani original list'!$C$2:$M$596, 10, FALSE())</f>
        <v>SA</v>
      </c>
      <c r="AI128" s="8" t="str">
        <f aca="false">CONCATENATE(J128,S128,AG128)</f>
        <v>obsср 112SA</v>
      </c>
      <c r="AJ128" s="8" t="str">
        <f aca="false">IFERROR(__xludf.dummyfunction("IF(REGEXMATCH(AH128, ""var""), ""var"", IF(REGEXMATCH(AH128, ""SA""), IF(REGEXMATCH(AH128, ""SP""), ""var"", ""SA""), IF(REGEXMATCH(AH128, ""SP""), ""SP"", ""no data/obs"")))"),"SA")</f>
        <v>SA</v>
      </c>
      <c r="AK128" s="8" t="str">
        <f aca="false">CONCATENATE(T128,AA128,AH128)</f>
        <v>ср 112SPSA</v>
      </c>
      <c r="AL128" s="8" t="str">
        <f aca="false">IFERROR(__xludf.dummyfunction("IF(REGEXMATCH(AJ128, ""var""), ""var"", IF(REGEXMATCH(AJ128, ""SA""), IF(REGEXMATCH(AJ128, ""SP""), ""var"", ""SA""), IF(REGEXMATCH(AJ128, ""SP""), ""SP"", ""no data/obs"")))"),"var")</f>
        <v>var</v>
      </c>
      <c r="AM128" s="8" t="str">
        <f aca="false">CONCATENATE(AJ128,AL128)</f>
        <v>SAvar</v>
      </c>
      <c r="AN128" s="8" t="str">
        <f aca="false">IFERROR(__xludf.dummyfunction("IF(REGEXMATCH(AL128, ""var""), ""var"", IF(REGEXMATCH(AL128, ""SA""), IF(REGEXMATCH(AL128, ""SP""), ""var"", ""SA""), IF(REGEXMATCH(AL128, ""SP""), ""SP"", ""no data/obs"")))"),"var")</f>
        <v>var</v>
      </c>
      <c r="AO128" s="8" t="str">
        <f aca="false">CONCATENATE(J128,S128,AA128,AG128)</f>
        <v>obsср 112SPSA</v>
      </c>
      <c r="AP128" s="8" t="s">
        <v>42</v>
      </c>
      <c r="AQ128" s="8" t="n">
        <v>2</v>
      </c>
      <c r="AR128" s="8"/>
      <c r="AS128" s="8"/>
      <c r="AT128" s="8"/>
    </row>
    <row r="129" customFormat="false" ht="157.5" hidden="false" customHeight="false" outlineLevel="0" collapsed="false">
      <c r="A129" s="1" t="n">
        <v>128</v>
      </c>
      <c r="B129" s="7" t="n">
        <v>115</v>
      </c>
      <c r="C129" s="7" t="n">
        <v>115</v>
      </c>
      <c r="D129" s="8" t="str">
        <f aca="false">VLOOKUP($C129,'Shughni original list'!$D$2:$M$600, 2, FALSE())</f>
        <v>shgKar1999</v>
      </c>
      <c r="E129" s="9" t="str">
        <f aca="false">VLOOKUP($C129,'Shughni original list'!$D$2:$M$600, 4, FALSE())</f>
        <v>ɣibix̌tow</v>
      </c>
      <c r="F129" s="9"/>
      <c r="G129" s="8" t="str">
        <f aca="false">VLOOKUP($C129,'Shughni original list'!$D$2:$M$600, 7, FALSE())</f>
        <v>кончаться, заканчиваться (о вязании); прекращать рост; оставаться на одном и том же уровне</v>
      </c>
      <c r="H129" s="8"/>
      <c r="I129" s="8"/>
      <c r="J129" s="8" t="str">
        <f aca="false">VLOOKUP($C129,'Shughni original list'!$D$2:$M$600, 8, FALSE())</f>
        <v>obs</v>
      </c>
      <c r="K129" s="8"/>
      <c r="L129" s="8" t="str">
        <f aca="false">VLOOKUP($C129,'Siponj Bartangi original list'!$B$2:$S$600, 2, FALSE())</f>
        <v>shgKar1999</v>
      </c>
      <c r="M129" s="8" t="str">
        <f aca="false">VLOOKUP($C129,'Siponj Bartangi original list'!$B$2:$S$600, 3, FALSE())</f>
        <v>ɣibix̌tow</v>
      </c>
      <c r="N129" s="8" t="str">
        <f aca="false">VLOOKUP($C129,'Siponj Bartangi original list'!$B$2:$S$600, 6, FALSE())</f>
        <v>to finish, to come to an end (in knitting); to stop growing; to remain at the same level</v>
      </c>
      <c r="O129" s="8" t="str">
        <f aca="false">VLOOKUP($C129,'Siponj Bartangi original list'!$B$2:$S$600, 4, FALSE())</f>
        <v>Marhabo, Sarkori</v>
      </c>
      <c r="P129" s="9" t="str">
        <f aca="false">VLOOKUP($C129,'Siponj Bartangi original list'!$B$2:$S$600, 5, FALSE())</f>
        <v>ɣibuх̌tōw</v>
      </c>
      <c r="Q129" s="8" t="str">
        <f aca="false">VLOOKUP($C129,'Siponj Bartangi original list'!$B$2:$S$600, 8, FALSE())</f>
        <v>to finish knitting jorabs (socks)</v>
      </c>
      <c r="R129" s="8" t="str">
        <f aca="false">VLOOKUP($C129,'Siponj Bartangi original list'!$B$2:$S$600, 10, FALSE())</f>
        <v>She finished knitting her jorabs completely</v>
      </c>
      <c r="S129" s="8" t="str">
        <f aca="false">VLOOKUP($C129,'Siponj Bartangi original list'!$B$2:$S$600, 13, FALSE())</f>
        <v>tr</v>
      </c>
      <c r="T129" s="8" t="str">
        <f aca="false">VLOOKUP($C129,'Siponj Bartangi original list'!$B$2:$S$600, 14, FALSE())</f>
        <v>tr</v>
      </c>
      <c r="U129" s="8" t="n">
        <f aca="false">VLOOKUP($C129,'Siponj Bartangi original list'!$B$2:$S$600, 15, FALSE())</f>
        <v>0</v>
      </c>
      <c r="V129" s="8" t="str">
        <f aca="false">VLOOKUP($C129,'Basid Bartangi original list'!$B$2:$O$600, 2, FALSE())</f>
        <v>shgKar1999</v>
      </c>
      <c r="W129" s="8" t="str">
        <f aca="false">VLOOKUP($C129,'Basid Bartangi original list'!$B$2:$O$600, 4, FALSE())</f>
        <v>Anoyatsho, J̌onali</v>
      </c>
      <c r="X129" s="8" t="str">
        <f aca="false">VLOOKUP($C129,'Basid Bartangi original list'!$B$2:$O$600, 5, FALSE())</f>
        <v>ɣibuх̌tōw</v>
      </c>
      <c r="Y129" s="8" t="str">
        <f aca="false">VLOOKUP($C129,'Basid Bartangi original list'!$B$2:$O$600, 6, FALSE())</f>
        <v>кончаться, заканчиваться (о вязании); прекращать рост; оставаться на одном и том же уровне</v>
      </c>
      <c r="Z129" s="8"/>
      <c r="AA129" s="8" t="str">
        <f aca="false">VLOOKUP($C129,'Basid Bartangi original list'!$B$2:$O$600, 9, FALSE())</f>
        <v>tr</v>
      </c>
      <c r="AB129" s="8" t="str">
        <f aca="false">VLOOKUP($C129,'Rushani original list'!$C$2:$M$596, 2, FALSE())</f>
        <v>shgKar1999</v>
      </c>
      <c r="AC129" s="8" t="str">
        <f aca="false">VLOOKUP($C129,'Rushani original list'!$C$2:$M$596, 5, FALSE())</f>
        <v>Rukniya, Guldasta, Mehrangez, Okimsho, Sarafruz</v>
      </c>
      <c r="AD129" s="8" t="str">
        <f aca="false">VLOOKUP($C129,'Rushani original list'!$C$2:$M$596, 6, FALSE())</f>
        <v>ɣibuɣ̌tōw</v>
      </c>
      <c r="AE129" s="8" t="str">
        <f aca="false">VLOOKUP($C129,'Rushani original list'!$C$2:$M$596, 7, FALSE())</f>
        <v>кончаться, заканчиваться (о вязании); прекращать рост; оставаться на одном и том же уровне</v>
      </c>
      <c r="AF129" s="8"/>
      <c r="AG129" s="8" t="str">
        <f aca="false">VLOOKUP($C129,'Rushani original list'!$C$2:$M$596, 9, FALSE())</f>
        <v>tr</v>
      </c>
      <c r="AH129" s="8" t="str">
        <f aca="false">VLOOKUP($C129,'Rushani original list'!$C$2:$M$596, 10, FALSE())</f>
        <v>tr</v>
      </c>
      <c r="AI129" s="8" t="str">
        <f aca="false">CONCATENATE(J129,S129,AG129)</f>
        <v>obstrtr</v>
      </c>
      <c r="AJ129" s="8" t="str">
        <f aca="false">IFERROR(__xludf.dummyfunction("IF(REGEXMATCH(AH129, ""var""), ""var"", IF(REGEXMATCH(AH129, ""SA""), IF(REGEXMATCH(AH129, ""SP""), ""var"", ""SA""), IF(REGEXMATCH(AH129, ""SP""), ""SP"", ""no data/obs"")))"),"no data/obs")</f>
        <v>no data/obs</v>
      </c>
      <c r="AK129" s="8" t="str">
        <f aca="false">CONCATENATE(T129,AA129,AH129)</f>
        <v>trtrtr</v>
      </c>
      <c r="AL129" s="8" t="str">
        <f aca="false">IFERROR(__xludf.dummyfunction("IF(REGEXMATCH(AJ129, ""var""), ""var"", IF(REGEXMATCH(AJ129, ""SA""), IF(REGEXMATCH(AJ129, ""SP""), ""var"", ""SA""), IF(REGEXMATCH(AJ129, ""SP""), ""SP"", ""no data/obs"")))"),"no data/obs")</f>
        <v>no data/obs</v>
      </c>
      <c r="AM129" s="8" t="str">
        <f aca="false">CONCATENATE(AJ129,AL129)</f>
        <v>no data/obsno data/obs</v>
      </c>
      <c r="AN129" s="8" t="str">
        <f aca="false">IFERROR(__xludf.dummyfunction("IF(REGEXMATCH(AL129, ""var""), ""var"", IF(REGEXMATCH(AL129, ""SA""), IF(REGEXMATCH(AL129, ""SP""), ""var"", ""SA""), IF(REGEXMATCH(AL129, ""SP""), ""SP"", ""no data/obs"")))"),"no data/obs")</f>
        <v>no data/obs</v>
      </c>
      <c r="AO129" s="8" t="str">
        <f aca="false">CONCATENATE(J129,S129,AA129,AG129)</f>
        <v>obstrtrtr</v>
      </c>
      <c r="AP129" s="8"/>
      <c r="AQ129" s="8" t="n">
        <v>0</v>
      </c>
      <c r="AR129" s="8"/>
      <c r="AS129" s="8"/>
      <c r="AT129" s="8"/>
    </row>
    <row r="130" customFormat="false" ht="126.25" hidden="false" customHeight="false" outlineLevel="0" collapsed="false">
      <c r="A130" s="1" t="n">
        <v>129</v>
      </c>
      <c r="B130" s="7" t="n">
        <v>116</v>
      </c>
      <c r="C130" s="7" t="n">
        <v>116</v>
      </c>
      <c r="D130" s="8" t="str">
        <f aca="false">VLOOKUP($C130,'Shughni original list'!$D$2:$M$600, 2, FALSE())</f>
        <v>shgKar1999</v>
      </c>
      <c r="E130" s="9" t="str">
        <f aca="false">VLOOKUP($C130,'Shughni original list'!$D$2:$M$600, 4, FALSE())</f>
        <v>ɣīčtow</v>
      </c>
      <c r="F130" s="9"/>
      <c r="G130" s="8" t="str">
        <f aca="false">VLOOKUP($C130,'Shughni original list'!$D$2:$M$600, 7, FALSE())</f>
        <v>чирикать</v>
      </c>
      <c r="H130" s="8"/>
      <c r="I130" s="8"/>
      <c r="J130" s="8" t="str">
        <f aca="false">VLOOKUP($C130,'Shughni original list'!$D$2:$M$600, 8, FALSE())</f>
        <v>SA</v>
      </c>
      <c r="K130" s="8"/>
      <c r="L130" s="8" t="str">
        <f aca="false">VLOOKUP($C130,'Siponj Bartangi original list'!$B$2:$S$600, 2, FALSE())</f>
        <v>shgKar1999</v>
      </c>
      <c r="M130" s="8" t="str">
        <f aca="false">VLOOKUP($C130,'Siponj Bartangi original list'!$B$2:$S$600, 3, FALSE())</f>
        <v>ɣīčtow</v>
      </c>
      <c r="N130" s="8" t="str">
        <f aca="false">VLOOKUP($C130,'Siponj Bartangi original list'!$B$2:$S$600, 6, FALSE())</f>
        <v>to chirp</v>
      </c>
      <c r="O130" s="8" t="str">
        <f aca="false">VLOOKUP($C130,'Siponj Bartangi original list'!$B$2:$S$600, 4, FALSE())</f>
        <v>Marhabo, Sarkori</v>
      </c>
      <c r="P130" s="9" t="str">
        <f aca="false">VLOOKUP($C130,'Siponj Bartangi original list'!$B$2:$S$600, 5, FALSE())</f>
        <v>ɣīčtōw</v>
      </c>
      <c r="Q130" s="8" t="str">
        <f aca="false">VLOOKUP($C130,'Siponj Bartangi original list'!$B$2:$S$600, 8, FALSE())</f>
        <v>to chirp, to creak</v>
      </c>
      <c r="R130" s="8" t="str">
        <f aca="false">VLOOKUP($C130,'Siponj Bartangi original list'!$B$2:$S$600, 10, FALSE())</f>
        <v>The bird was chirping; the cradle was creaking.</v>
      </c>
      <c r="S130" s="8" t="str">
        <f aca="false">VLOOKUP($C130,'Siponj Bartangi original list'!$B$2:$S$600, 13, FALSE())</f>
        <v>var</v>
      </c>
      <c r="T130" s="8" t="str">
        <f aca="false">VLOOKUP($C130,'Siponj Bartangi original list'!$B$2:$S$600, 14, FALSE())</f>
        <v>SP (anim) / impossible context (inanim S)</v>
      </c>
      <c r="U130" s="8" t="str">
        <f aca="false">VLOOKUP($C130,'Siponj Bartangi original list'!$B$2:$S$600, 15, FALSE())</f>
        <v>anim, inanim</v>
      </c>
      <c r="V130" s="8" t="str">
        <f aca="false">VLOOKUP($C130,'Basid Bartangi original list'!$B$2:$O$600, 2, FALSE())</f>
        <v>shgKar1999</v>
      </c>
      <c r="W130" s="8" t="str">
        <f aca="false">VLOOKUP($C130,'Basid Bartangi original list'!$B$2:$O$600, 4, FALSE())</f>
        <v>Anoyatsho, Fayzmamad, J̌onali</v>
      </c>
      <c r="X130" s="8" t="str">
        <f aca="false">VLOOKUP($C130,'Basid Bartangi original list'!$B$2:$O$600, 5, FALSE())</f>
        <v>no (alive) cognate</v>
      </c>
      <c r="Y130" s="8" t="str">
        <f aca="false">VLOOKUP($C130,'Basid Bartangi original list'!$B$2:$O$600, 6, FALSE())</f>
        <v>чирикать</v>
      </c>
      <c r="Z130" s="8"/>
      <c r="AA130" s="8" t="str">
        <f aca="false">VLOOKUP($C130,'Basid Bartangi original list'!$B$2:$O$600, 9, FALSE())</f>
        <v>no (alive) cognate</v>
      </c>
      <c r="AB130" s="8" t="str">
        <f aca="false">VLOOKUP($C130,'Rushani original list'!$C$2:$M$596, 2, FALSE())</f>
        <v>shgKar1999</v>
      </c>
      <c r="AC130" s="8" t="str">
        <f aca="false">VLOOKUP($C130,'Rushani original list'!$C$2:$M$596, 5, FALSE())</f>
        <v>Rukniya, Guldasta, Mehrangez, Okimsho, Sarafruz</v>
      </c>
      <c r="AD130" s="8" t="str">
        <f aca="false">VLOOKUP($C130,'Rushani original list'!$C$2:$M$596, 6, FALSE())</f>
        <v>no (alive) cognate</v>
      </c>
      <c r="AE130" s="8" t="str">
        <f aca="false">VLOOKUP($C130,'Rushani original list'!$C$2:$M$596, 7, FALSE())</f>
        <v>чирикать</v>
      </c>
      <c r="AF130" s="8"/>
      <c r="AG130" s="8" t="str">
        <f aca="false">VLOOKUP($C130,'Rushani original list'!$C$2:$M$596, 9, FALSE())</f>
        <v>no (alive) cognate</v>
      </c>
      <c r="AH130" s="8" t="str">
        <f aca="false">VLOOKUP($C130,'Rushani original list'!$C$2:$M$596, 10, FALSE())</f>
        <v>no (alive) cognate</v>
      </c>
      <c r="AI130" s="8" t="str">
        <f aca="false">CONCATENATE(J130,S130,AG130)</f>
        <v>SAvarno (alive) cognate</v>
      </c>
      <c r="AJ130" s="8" t="str">
        <f aca="false">IFERROR(__xludf.dummyfunction("IF(REGEXMATCH(AH130, ""var""), ""var"", IF(REGEXMATCH(AH130, ""SA""), IF(REGEXMATCH(AH130, ""SP""), ""var"", ""SA""), IF(REGEXMATCH(AH130, ""SP""), ""SP"", ""no data/obs"")))"),"var")</f>
        <v>var</v>
      </c>
      <c r="AK130" s="8" t="str">
        <f aca="false">CONCATENATE(T130,AA130,AH130)</f>
        <v>SP (anim) / impossible context (inanim S)no (alive) cognateno (alive) cognate</v>
      </c>
      <c r="AL130" s="8" t="str">
        <f aca="false">IFERROR(__xludf.dummyfunction("IF(REGEXMATCH(AJ130, ""var""), ""var"", IF(REGEXMATCH(AJ130, ""SA""), IF(REGEXMATCH(AJ130, ""SP""), ""var"", ""SA""), IF(REGEXMATCH(AJ130, ""SP""), ""SP"", ""no data/obs"")))"),"SP")</f>
        <v>SP</v>
      </c>
      <c r="AM130" s="8" t="str">
        <f aca="false">CONCATENATE(AJ130,AL130)</f>
        <v>varSP</v>
      </c>
      <c r="AN130" s="8" t="str">
        <f aca="false">IFERROR(__xludf.dummyfunction("IF(REGEXMATCH(AL130, ""var""), ""var"", IF(REGEXMATCH(AL130, ""SA""), IF(REGEXMATCH(AL130, ""SP""), ""var"", ""SA""), IF(REGEXMATCH(AL130, ""SP""), ""SP"", ""no data/obs"")))"),"var")</f>
        <v>var</v>
      </c>
      <c r="AO130" s="8" t="str">
        <f aca="false">CONCATENATE(J130,S130,AA130,AG130)</f>
        <v>SAvarno (alive) cognateno (alive) cognate</v>
      </c>
      <c r="AP130" s="8" t="s">
        <v>42</v>
      </c>
      <c r="AQ130" s="8" t="n">
        <v>2</v>
      </c>
      <c r="AR130" s="8"/>
      <c r="AS130" s="8"/>
      <c r="AT130" s="8"/>
    </row>
    <row r="131" customFormat="false" ht="79.35" hidden="false" customHeight="false" outlineLevel="0" collapsed="false">
      <c r="A131" s="1" t="n">
        <v>130</v>
      </c>
      <c r="B131" s="7" t="n">
        <v>117</v>
      </c>
      <c r="C131" s="7" t="n">
        <v>117</v>
      </c>
      <c r="D131" s="10" t="str">
        <f aca="false">VLOOKUP($C131,'Shughni original list'!$D$2:$M$600, 2, FALSE())</f>
        <v>shgKar1999</v>
      </c>
      <c r="E131" s="11" t="str">
        <f aca="false">VLOOKUP($C131,'Shughni original list'!$D$2:$M$600, 4, FALSE())</f>
        <v>ɣīɣ̌ӡdow</v>
      </c>
      <c r="F131" s="9"/>
      <c r="G131" s="10" t="str">
        <f aca="false">VLOOKUP($C131,'Shughni original list'!$D$2:$M$600, 7, FALSE())</f>
        <v>скулить, выть (о собаке)</v>
      </c>
      <c r="H131" s="8"/>
      <c r="I131" s="8"/>
      <c r="J131" s="10" t="str">
        <f aca="false">VLOOKUP($C131,'Shughni original list'!$D$2:$M$600, 8, FALSE())</f>
        <v>obs</v>
      </c>
      <c r="K131" s="8"/>
      <c r="L131" s="10" t="str">
        <f aca="false">VLOOKUP($C131,'Siponj Bartangi original list'!$B$2:$S$600, 2, FALSE())</f>
        <v>shgKar1999</v>
      </c>
      <c r="M131" s="10" t="str">
        <f aca="false">VLOOKUP($C131,'Siponj Bartangi original list'!$B$2:$S$600, 3, FALSE())</f>
        <v>ɣīɣ̌ӡdow</v>
      </c>
      <c r="N131" s="10" t="str">
        <f aca="false">VLOOKUP($C131,'Siponj Bartangi original list'!$B$2:$S$600, 6, FALSE())</f>
        <v>to whine, to howl (about a dog)</v>
      </c>
      <c r="O131" s="10" t="str">
        <f aca="false">VLOOKUP($C131,'Siponj Bartangi original list'!$B$2:$S$600, 4, FALSE())</f>
        <v>Marhabo, Sarkori</v>
      </c>
      <c r="P131" s="11" t="str">
        <f aca="false">VLOOKUP($C131,'Siponj Bartangi original list'!$B$2:$S$600, 5, FALSE())</f>
        <v>no (alive) cognate</v>
      </c>
      <c r="Q131" s="10" t="str">
        <f aca="false">VLOOKUP($C131,'Siponj Bartangi original list'!$B$2:$S$600, 8, FALSE())</f>
        <v>-</v>
      </c>
      <c r="R131" s="10" t="str">
        <f aca="false">VLOOKUP($C131,'Siponj Bartangi original list'!$B$2:$S$600, 10, FALSE())</f>
        <v>-</v>
      </c>
      <c r="S131" s="10" t="str">
        <f aca="false">VLOOKUP($C131,'Siponj Bartangi original list'!$B$2:$S$600, 13, FALSE())</f>
        <v>no (alive) cognate</v>
      </c>
      <c r="T131" s="10" t="str">
        <f aca="false">VLOOKUP($C131,'Siponj Bartangi original list'!$B$2:$S$600, 14, FALSE())</f>
        <v>no (alive) cognate</v>
      </c>
      <c r="U131" s="8" t="n">
        <f aca="false">VLOOKUP($C131,'Siponj Bartangi original list'!$B$2:$S$600, 15, FALSE())</f>
        <v>0</v>
      </c>
      <c r="V131" s="10" t="str">
        <f aca="false">VLOOKUP($C131,'Basid Bartangi original list'!$B$2:$O$600, 2, FALSE())</f>
        <v>shgKar1999</v>
      </c>
      <c r="W131" s="10" t="str">
        <f aca="false">VLOOKUP($C131,'Basid Bartangi original list'!$B$2:$O$600, 4, FALSE())</f>
        <v>Anoyatsho, Fayzmamad, J̌onali</v>
      </c>
      <c r="X131" s="10" t="str">
        <f aca="false">VLOOKUP($C131,'Basid Bartangi original list'!$B$2:$O$600, 5, FALSE())</f>
        <v>ɣ̌iliwzdōw</v>
      </c>
      <c r="Y131" s="10" t="str">
        <f aca="false">VLOOKUP($C131,'Basid Bartangi original list'!$B$2:$O$600, 6, FALSE())</f>
        <v>скулить, выть (о собаке)</v>
      </c>
      <c r="Z131" s="8"/>
      <c r="AA131" s="10" t="str">
        <f aca="false">VLOOKUP($C131,'Basid Bartangi original list'!$B$2:$O$600, 9, FALSE())</f>
        <v>SA</v>
      </c>
      <c r="AB131" s="10" t="str">
        <f aca="false">VLOOKUP($C131,'Rushani original list'!$C$2:$M$596, 2, FALSE())</f>
        <v>shgKar1999</v>
      </c>
      <c r="AC131" s="10" t="str">
        <f aca="false">VLOOKUP($C131,'Rushani original list'!$C$2:$M$596, 5, FALSE())</f>
        <v>Rukniya, Guldasta, Mehrangez, Okimsho, Sarafruz</v>
      </c>
      <c r="AD131" s="10" t="str">
        <f aca="false">VLOOKUP($C131,'Rushani original list'!$C$2:$M$596, 6, FALSE())</f>
        <v>no (alive) cognate</v>
      </c>
      <c r="AE131" s="10" t="str">
        <f aca="false">VLOOKUP($C131,'Rushani original list'!$C$2:$M$596, 7, FALSE())</f>
        <v>скулить, выть (о собаке)</v>
      </c>
      <c r="AF131" s="8"/>
      <c r="AG131" s="10" t="str">
        <f aca="false">VLOOKUP($C131,'Rushani original list'!$C$2:$M$596, 9, FALSE())</f>
        <v>no (alive) cognate</v>
      </c>
      <c r="AH131" s="10" t="str">
        <f aca="false">VLOOKUP($C131,'Rushani original list'!$C$2:$M$596, 10, FALSE())</f>
        <v>no (alive) cognate</v>
      </c>
      <c r="AI131" s="10" t="str">
        <f aca="false">CONCATENATE(J131,S131,AG131)</f>
        <v>obsno (alive) cognateno (alive) cognate</v>
      </c>
      <c r="AJ131" s="8" t="str">
        <f aca="false">IFERROR(__xludf.dummyfunction("IF(REGEXMATCH(AH131, ""var""), ""var"", IF(REGEXMATCH(AH131, ""SA""), IF(REGEXMATCH(AH131, ""SP""), ""var"", ""SA""), IF(REGEXMATCH(AH131, ""SP""), ""SP"", ""no data/obs"")))"),"no data/obs")</f>
        <v>no data/obs</v>
      </c>
      <c r="AK131" s="10" t="str">
        <f aca="false">CONCATENATE(T131,AA131,AH131)</f>
        <v>no (alive) cognateSAno (alive) cognate</v>
      </c>
      <c r="AL131" s="8" t="str">
        <f aca="false">IFERROR(__xludf.dummyfunction("IF(REGEXMATCH(AJ131, ""var""), ""var"", IF(REGEXMATCH(AJ131, ""SA""), IF(REGEXMATCH(AJ131, ""SP""), ""var"", ""SA""), IF(REGEXMATCH(AJ131, ""SP""), ""SP"", ""no data/obs"")))"),"SA")</f>
        <v>SA</v>
      </c>
      <c r="AM131" s="8" t="str">
        <f aca="false">CONCATENATE(AJ131,AL131)</f>
        <v>no data/obsSA</v>
      </c>
      <c r="AN131" s="8" t="str">
        <f aca="false">IFERROR(__xludf.dummyfunction("IF(REGEXMATCH(AL131, ""var""), ""var"", IF(REGEXMATCH(AL131, ""SA""), IF(REGEXMATCH(AL131, ""SP""), ""var"", ""SA""), IF(REGEXMATCH(AL131, ""SP""), ""SP"", ""no data/obs"")))"),"SA")</f>
        <v>SA</v>
      </c>
      <c r="AO131" s="10" t="str">
        <f aca="false">CONCATENATE(J131,S131,AA131,AG131)</f>
        <v>obsno (alive) cognateSAno (alive) cognate</v>
      </c>
      <c r="AP131" s="8" t="s">
        <v>42</v>
      </c>
      <c r="AQ131" s="8" t="n">
        <v>1</v>
      </c>
      <c r="AR131" s="8"/>
      <c r="AS131" s="8"/>
      <c r="AT131" s="8"/>
    </row>
    <row r="132" customFormat="false" ht="110.6" hidden="false" customHeight="false" outlineLevel="0" collapsed="false">
      <c r="A132" s="1" t="n">
        <v>131</v>
      </c>
      <c r="B132" s="7" t="n">
        <v>118</v>
      </c>
      <c r="C132" s="7" t="n">
        <v>118</v>
      </c>
      <c r="D132" s="8" t="str">
        <f aca="false">VLOOKUP($C132,'Shughni original list'!$D$2:$M$600, 2, FALSE())</f>
        <v>shgKar1999</v>
      </c>
      <c r="E132" s="9" t="str">
        <f aca="false">VLOOKUP($C132,'Shughni original list'!$D$2:$M$600, 4, FALSE())</f>
        <v>ɣīnctow, ɣīnӡdow</v>
      </c>
      <c r="F132" s="9"/>
      <c r="G132" s="8" t="str">
        <f aca="false">VLOOKUP($C132,'Shughni original list'!$D$2:$M$600, 7, FALSE())</f>
        <v>ржать; фыркать (о лошади)</v>
      </c>
      <c r="H132" s="8"/>
      <c r="I132" s="8"/>
      <c r="J132" s="8" t="str">
        <f aca="false">VLOOKUP($C132,'Shughni original list'!$D$2:$M$600, 8, FALSE())</f>
        <v>obs</v>
      </c>
      <c r="K132" s="8"/>
      <c r="L132" s="8" t="str">
        <f aca="false">VLOOKUP($C132,'Siponj Bartangi original list'!$B$2:$S$600, 2, FALSE())</f>
        <v>shgKar1999</v>
      </c>
      <c r="M132" s="8" t="str">
        <f aca="false">VLOOKUP($C132,'Siponj Bartangi original list'!$B$2:$S$600, 3, FALSE())</f>
        <v>ɣīnctow, ɣīnӡdow</v>
      </c>
      <c r="N132" s="8" t="str">
        <f aca="false">VLOOKUP($C132,'Siponj Bartangi original list'!$B$2:$S$600, 6, FALSE())</f>
        <v>to neigh; to snort (about a horse)</v>
      </c>
      <c r="O132" s="8" t="str">
        <f aca="false">VLOOKUP($C132,'Siponj Bartangi original list'!$B$2:$S$600, 4, FALSE())</f>
        <v>Marhabo, Sarkori</v>
      </c>
      <c r="P132" s="9" t="str">
        <f aca="false">VLOOKUP($C132,'Siponj Bartangi original list'!$B$2:$S$600, 5, FALSE())</f>
        <v>no (alive) cognate</v>
      </c>
      <c r="Q132" s="8" t="str">
        <f aca="false">VLOOKUP($C132,'Siponj Bartangi original list'!$B$2:$S$600, 8, FALSE())</f>
        <v>-</v>
      </c>
      <c r="R132" s="8" t="str">
        <f aca="false">VLOOKUP($C132,'Siponj Bartangi original list'!$B$2:$S$600, 10, FALSE())</f>
        <v>-</v>
      </c>
      <c r="S132" s="8" t="str">
        <f aca="false">VLOOKUP($C132,'Siponj Bartangi original list'!$B$2:$S$600, 13, FALSE())</f>
        <v>no (alive) cognate</v>
      </c>
      <c r="T132" s="8" t="str">
        <f aca="false">VLOOKUP($C132,'Siponj Bartangi original list'!$B$2:$S$600, 14, FALSE())</f>
        <v>no (alive) cognate</v>
      </c>
      <c r="U132" s="8" t="n">
        <f aca="false">VLOOKUP($C132,'Siponj Bartangi original list'!$B$2:$S$600, 15, FALSE())</f>
        <v>0</v>
      </c>
      <c r="V132" s="8" t="str">
        <f aca="false">VLOOKUP($C132,'Basid Bartangi original list'!$B$2:$O$600, 2, FALSE())</f>
        <v>shgKar1999</v>
      </c>
      <c r="W132" s="8" t="str">
        <f aca="false">VLOOKUP($C132,'Basid Bartangi original list'!$B$2:$O$600, 4, FALSE())</f>
        <v>Anoyatsho, Fayzmamad, J̌onali</v>
      </c>
      <c r="X132" s="8" t="str">
        <f aca="false">VLOOKUP($C132,'Basid Bartangi original list'!$B$2:$O$600, 5, FALSE())</f>
        <v>no (alive) cognate</v>
      </c>
      <c r="Y132" s="8" t="str">
        <f aca="false">VLOOKUP($C132,'Basid Bartangi original list'!$B$2:$O$600, 6, FALSE())</f>
        <v>ржать; фыркать (о лошади)</v>
      </c>
      <c r="Z132" s="8"/>
      <c r="AA132" s="8" t="str">
        <f aca="false">VLOOKUP($C132,'Basid Bartangi original list'!$B$2:$O$600, 9, FALSE())</f>
        <v>no (alive) cognate</v>
      </c>
      <c r="AB132" s="8" t="str">
        <f aca="false">VLOOKUP($C132,'Rushani original list'!$C$2:$M$596, 2, FALSE())</f>
        <v>shgKar1999</v>
      </c>
      <c r="AC132" s="8" t="str">
        <f aca="false">VLOOKUP($C132,'Rushani original list'!$C$2:$M$596, 5, FALSE())</f>
        <v>Rukniya, Guldasta, Mehrangez, Okimsho, Sarafruz</v>
      </c>
      <c r="AD132" s="8" t="str">
        <f aca="false">VLOOKUP($C132,'Rushani original list'!$C$2:$M$596, 6, FALSE())</f>
        <v>no (alive) cognate</v>
      </c>
      <c r="AE132" s="8" t="str">
        <f aca="false">VLOOKUP($C132,'Rushani original list'!$C$2:$M$596, 7, FALSE())</f>
        <v>ржать; фыркать (о лошади)</v>
      </c>
      <c r="AF132" s="8"/>
      <c r="AG132" s="8" t="str">
        <f aca="false">VLOOKUP($C132,'Rushani original list'!$C$2:$M$596, 9, FALSE())</f>
        <v>no (alive) cognate</v>
      </c>
      <c r="AH132" s="8" t="str">
        <f aca="false">VLOOKUP($C132,'Rushani original list'!$C$2:$M$596, 10, FALSE())</f>
        <v>no (alive) cognate</v>
      </c>
      <c r="AI132" s="8" t="str">
        <f aca="false">CONCATENATE(J132,S132,AG132)</f>
        <v>obsno (alive) cognateno (alive) cognate</v>
      </c>
      <c r="AJ132" s="8" t="str">
        <f aca="false">IFERROR(__xludf.dummyfunction("IF(REGEXMATCH(AH132, ""var""), ""var"", IF(REGEXMATCH(AH132, ""SA""), IF(REGEXMATCH(AH132, ""SP""), ""var"", ""SA""), IF(REGEXMATCH(AH132, ""SP""), ""SP"", ""no data/obs"")))"),"no data/obs")</f>
        <v>no data/obs</v>
      </c>
      <c r="AK132" s="8" t="str">
        <f aca="false">CONCATENATE(T132,AA132,AH132)</f>
        <v>no (alive) cognateno (alive) cognateno (alive) cognate</v>
      </c>
      <c r="AL132" s="8" t="str">
        <f aca="false">IFERROR(__xludf.dummyfunction("IF(REGEXMATCH(AJ132, ""var""), ""var"", IF(REGEXMATCH(AJ132, ""SA""), IF(REGEXMATCH(AJ132, ""SP""), ""var"", ""SA""), IF(REGEXMATCH(AJ132, ""SP""), ""SP"", ""no data/obs"")))"),"no data/obs")</f>
        <v>no data/obs</v>
      </c>
      <c r="AM132" s="8" t="str">
        <f aca="false">CONCATENATE(AJ132,AL132)</f>
        <v>no data/obsno data/obs</v>
      </c>
      <c r="AN132" s="8" t="str">
        <f aca="false">IFERROR(__xludf.dummyfunction("IF(REGEXMATCH(AL132, ""var""), ""var"", IF(REGEXMATCH(AL132, ""SA""), IF(REGEXMATCH(AL132, ""SP""), ""var"", ""SA""), IF(REGEXMATCH(AL132, ""SP""), ""SP"", ""no data/obs"")))"),"no data/obs")</f>
        <v>no data/obs</v>
      </c>
      <c r="AO132" s="8" t="str">
        <f aca="false">CONCATENATE(J132,S132,AA132,AG132)</f>
        <v>obsno (alive) cognateno (alive) cognateno (alive) cognate</v>
      </c>
      <c r="AP132" s="8"/>
      <c r="AQ132" s="8" t="n">
        <v>0</v>
      </c>
      <c r="AR132" s="8"/>
      <c r="AS132" s="8"/>
      <c r="AT132" s="8"/>
    </row>
    <row r="133" customFormat="false" ht="48.1" hidden="false" customHeight="false" outlineLevel="0" collapsed="false">
      <c r="A133" s="1" t="n">
        <v>132</v>
      </c>
      <c r="B133" s="7" t="n">
        <v>119</v>
      </c>
      <c r="C133" s="7" t="n">
        <v>119</v>
      </c>
      <c r="D133" s="8" t="str">
        <f aca="false">VLOOKUP($C133,'Shughni original list'!$D$2:$M$600, 2, FALSE())</f>
        <v>shgKar1999</v>
      </c>
      <c r="E133" s="9" t="str">
        <f aca="false">VLOOKUP($C133,'Shughni original list'!$D$2:$M$600, 4, FALSE())</f>
        <v>ɣirictow</v>
      </c>
      <c r="F133" s="9"/>
      <c r="G133" s="8" t="str">
        <f aca="false">VLOOKUP($C133,'Shughni original list'!$D$2:$M$600, 7, FALSE())</f>
        <v>creak; chew, gnaw (making sounds); creak</v>
      </c>
      <c r="H133" s="8"/>
      <c r="I133" s="8"/>
      <c r="J133" s="8" t="str">
        <f aca="false">VLOOKUP($C133,'Shughni original list'!$D$2:$M$600, 8, FALSE())</f>
        <v>SA</v>
      </c>
      <c r="K133" s="8"/>
      <c r="L133" s="8" t="str">
        <f aca="false">VLOOKUP($C133,'Siponj Bartangi original list'!$B$2:$S$600, 2, FALSE())</f>
        <v>shgKar1999</v>
      </c>
      <c r="M133" s="8" t="str">
        <f aca="false">VLOOKUP($C133,'Siponj Bartangi original list'!$B$2:$S$600, 3, FALSE())</f>
        <v>ɣirictow</v>
      </c>
      <c r="N133" s="8" t="str">
        <f aca="false">VLOOKUP($C133,'Siponj Bartangi original list'!$B$2:$S$600, 6, FALSE())</f>
        <v>to creak</v>
      </c>
      <c r="O133" s="8" t="str">
        <f aca="false">VLOOKUP($C133,'Siponj Bartangi original list'!$B$2:$S$600, 4, FALSE())</f>
        <v>Marhabo, Sarkori</v>
      </c>
      <c r="P133" s="9" t="str">
        <f aca="false">VLOOKUP($C133,'Siponj Bartangi original list'!$B$2:$S$600, 5, FALSE())</f>
        <v>см 120</v>
      </c>
      <c r="Q133" s="8" t="str">
        <f aca="false">VLOOKUP($C133,'Siponj Bartangi original list'!$B$2:$S$600, 8, FALSE())</f>
        <v>-</v>
      </c>
      <c r="R133" s="8" t="str">
        <f aca="false">VLOOKUP($C133,'Siponj Bartangi original list'!$B$2:$S$600, 10, FALSE())</f>
        <v>-</v>
      </c>
      <c r="S133" s="8" t="str">
        <f aca="false">VLOOKUP($C133,'Siponj Bartangi original list'!$B$2:$S$600, 13, FALSE())</f>
        <v>см 120</v>
      </c>
      <c r="T133" s="8" t="str">
        <f aca="false">VLOOKUP($C133,'Siponj Bartangi original list'!$B$2:$S$600, 14, FALSE())</f>
        <v>см 120</v>
      </c>
      <c r="U133" s="8" t="n">
        <f aca="false">VLOOKUP($C133,'Siponj Bartangi original list'!$B$2:$S$600, 15, FALSE())</f>
        <v>0</v>
      </c>
      <c r="V133" s="8" t="str">
        <f aca="false">VLOOKUP($C133,'Basid Bartangi original list'!$B$2:$O$600, 2, FALSE())</f>
        <v>shgKar1999</v>
      </c>
      <c r="W133" s="8" t="str">
        <f aca="false">VLOOKUP($C133,'Basid Bartangi original list'!$B$2:$O$600, 4, FALSE())</f>
        <v>Anoyatsho</v>
      </c>
      <c r="X133" s="8" t="str">
        <f aca="false">VLOOKUP($C133,'Basid Bartangi original list'!$B$2:$O$600, 5, FALSE())</f>
        <v>ɣirictōw, ɣirδdōw</v>
      </c>
      <c r="Y133" s="8" t="str">
        <f aca="false">VLOOKUP($C133,'Basid Bartangi original list'!$B$2:$O$600, 6, FALSE())</f>
        <v>chew, gnaw (making sounds); creak</v>
      </c>
      <c r="Z133" s="8"/>
      <c r="AA133" s="8" t="str">
        <f aca="false">VLOOKUP($C133,'Basid Bartangi original list'!$B$2:$O$600, 9, FALSE())</f>
        <v>SA</v>
      </c>
      <c r="AB133" s="8" t="str">
        <f aca="false">VLOOKUP($C133,'Rushani original list'!$C$2:$M$596, 2, FALSE())</f>
        <v>shgKar1999</v>
      </c>
      <c r="AC133" s="8" t="str">
        <f aca="false">VLOOKUP($C133,'Rushani original list'!$C$2:$M$596, 5, FALSE())</f>
        <v>Rukniya, Guldasta, Mehrangez</v>
      </c>
      <c r="AD133" s="8" t="str">
        <f aca="false">VLOOKUP($C133,'Rushani original list'!$C$2:$M$596, 6, FALSE())</f>
        <v>ɣiričtōw</v>
      </c>
      <c r="AE133" s="8" t="str">
        <f aca="false">VLOOKUP($C133,'Rushani original list'!$C$2:$M$596, 7, FALSE())</f>
        <v>creak, скрипеть зубами</v>
      </c>
      <c r="AF133" s="8"/>
      <c r="AG133" s="8" t="str">
        <f aca="false">VLOOKUP($C133,'Rushani original list'!$C$2:$M$596, 9, FALSE())</f>
        <v>SA</v>
      </c>
      <c r="AH133" s="8" t="str">
        <f aca="false">VLOOKUP($C133,'Rushani original list'!$C$2:$M$596, 10, FALSE())</f>
        <v>var</v>
      </c>
      <c r="AI133" s="8" t="str">
        <f aca="false">CONCATENATE(J133,S133,AG133)</f>
        <v>SAсм 120SA</v>
      </c>
      <c r="AJ133" s="8" t="str">
        <f aca="false">IFERROR(__xludf.dummyfunction("IF(REGEXMATCH(AH133, ""var""), ""var"", IF(REGEXMATCH(AH133, ""SA""), IF(REGEXMATCH(AH133, ""SP""), ""var"", ""SA""), IF(REGEXMATCH(AH133, ""SP""), ""SP"", ""no data/obs"")))"),"SA")</f>
        <v>SA</v>
      </c>
      <c r="AK133" s="8" t="str">
        <f aca="false">CONCATENATE(T133,AA133,AH133)</f>
        <v>см 120SAvar</v>
      </c>
      <c r="AL133" s="8" t="str">
        <f aca="false">IFERROR(__xludf.dummyfunction("IF(REGEXMATCH(AJ133, ""var""), ""var"", IF(REGEXMATCH(AJ133, ""SA""), IF(REGEXMATCH(AJ133, ""SP""), ""var"", ""SA""), IF(REGEXMATCH(AJ133, ""SP""), ""SP"", ""no data/obs"")))"),"var")</f>
        <v>var</v>
      </c>
      <c r="AM133" s="8" t="str">
        <f aca="false">CONCATENATE(AJ133,AL133)</f>
        <v>SAvar</v>
      </c>
      <c r="AN133" s="8" t="str">
        <f aca="false">IFERROR(__xludf.dummyfunction("IF(REGEXMATCH(AL133, ""var""), ""var"", IF(REGEXMATCH(AL133, ""SA""), IF(REGEXMATCH(AL133, ""SP""), ""var"", ""SA""), IF(REGEXMATCH(AL133, ""SP""), ""SP"", ""no data/obs"")))"),"var")</f>
        <v>var</v>
      </c>
      <c r="AO133" s="8" t="str">
        <f aca="false">CONCATENATE(J133,S133,AA133,AG133)</f>
        <v>SAсм 120SASA</v>
      </c>
      <c r="AP133" s="8" t="s">
        <v>42</v>
      </c>
      <c r="AQ133" s="8" t="n">
        <v>3</v>
      </c>
      <c r="AR133" s="8"/>
      <c r="AS133" s="8"/>
      <c r="AT133" s="8"/>
    </row>
    <row r="134" customFormat="false" ht="110.6" hidden="false" customHeight="false" outlineLevel="0" collapsed="false">
      <c r="A134" s="1" t="n">
        <v>133</v>
      </c>
      <c r="B134" s="7" t="n">
        <v>120</v>
      </c>
      <c r="C134" s="7" t="n">
        <v>120</v>
      </c>
      <c r="D134" s="8" t="str">
        <f aca="false">VLOOKUP($C134,'Shughni original list'!$D$2:$M$600, 2, FALSE())</f>
        <v>shgKar1999</v>
      </c>
      <c r="E134" s="9" t="str">
        <f aca="false">VLOOKUP($C134,'Shughni original list'!$D$2:$M$600, 4, FALSE())</f>
        <v>ɣiričtow, ɣirīčtow</v>
      </c>
      <c r="F134" s="9"/>
      <c r="G134" s="8" t="str">
        <f aca="false">VLOOKUP($C134,'Shughni original list'!$D$2:$M$600, 7, FALSE())</f>
        <v>свистеть; скулить, скрипеть, издавать скрип; скрежетать</v>
      </c>
      <c r="H134" s="8"/>
      <c r="I134" s="8"/>
      <c r="J134" s="8" t="str">
        <f aca="false">VLOOKUP($C134,'Shughni original list'!$D$2:$M$600, 8, FALSE())</f>
        <v>SA</v>
      </c>
      <c r="K134" s="8"/>
      <c r="L134" s="8" t="str">
        <f aca="false">VLOOKUP($C134,'Siponj Bartangi original list'!$B$2:$S$600, 2, FALSE())</f>
        <v>shgKar1999</v>
      </c>
      <c r="M134" s="8" t="str">
        <f aca="false">VLOOKUP($C134,'Siponj Bartangi original list'!$B$2:$S$600, 3, FALSE())</f>
        <v>ɣiričtow, ɣirīčtow</v>
      </c>
      <c r="N134" s="8" t="str">
        <f aca="false">VLOOKUP($C134,'Siponj Bartangi original list'!$B$2:$S$600, 6, FALSE())</f>
        <v>to whistle; to whine, to squeak, to creak; to grate</v>
      </c>
      <c r="O134" s="8" t="str">
        <f aca="false">VLOOKUP($C134,'Siponj Bartangi original list'!$B$2:$S$600, 4, FALSE())</f>
        <v>Marhabo, Sarkori</v>
      </c>
      <c r="P134" s="9" t="str">
        <f aca="false">VLOOKUP($C134,'Siponj Bartangi original list'!$B$2:$S$600, 5, FALSE())</f>
        <v>ɣiričtōw</v>
      </c>
      <c r="Q134" s="8" t="str">
        <f aca="false">VLOOKUP($C134,'Siponj Bartangi original list'!$B$2:$S$600, 8, FALSE())</f>
        <v>to creak (about a door, roof, boots), to grind (about teeth)</v>
      </c>
      <c r="R134" s="8" t="str">
        <f aca="false">VLOOKUP($C134,'Siponj Bartangi original list'!$B$2:$S$600, 10, FALSE())</f>
        <v>The roof was creaking in the wind; she was grinding teeth with anger (tr); your boots are creaking.</v>
      </c>
      <c r="S134" s="8" t="str">
        <f aca="false">VLOOKUP($C134,'Siponj Bartangi original list'!$B$2:$S$600, 13, FALSE())</f>
        <v>SA</v>
      </c>
      <c r="T134" s="8" t="str">
        <f aca="false">VLOOKUP($C134,'Siponj Bartangi original list'!$B$2:$S$600, 14, FALSE())</f>
        <v>impossible context (inanim S)</v>
      </c>
      <c r="U134" s="8" t="str">
        <f aca="false">VLOOKUP($C134,'Siponj Bartangi original list'!$B$2:$S$600, 15, FALSE())</f>
        <v>inanim</v>
      </c>
      <c r="V134" s="8" t="str">
        <f aca="false">VLOOKUP($C134,'Basid Bartangi original list'!$B$2:$O$600, 2, FALSE())</f>
        <v>shgKar1999</v>
      </c>
      <c r="W134" s="8" t="str">
        <f aca="false">VLOOKUP($C134,'Basid Bartangi original list'!$B$2:$O$600, 4, FALSE())</f>
        <v>Anoyatsho, J̌onali</v>
      </c>
      <c r="X134" s="8" t="str">
        <f aca="false">VLOOKUP($C134,'Basid Bartangi original list'!$B$2:$O$600, 5, FALSE())</f>
        <v>ɣiričtōw</v>
      </c>
      <c r="Y134" s="8" t="str">
        <f aca="false">VLOOKUP($C134,'Basid Bartangi original list'!$B$2:$O$600, 6, FALSE())</f>
        <v>свистеть; скулить, скрипеть, издавать скрип; скрежетать</v>
      </c>
      <c r="Z134" s="8"/>
      <c r="AA134" s="8" t="str">
        <f aca="false">VLOOKUP($C134,'Basid Bartangi original list'!$B$2:$O$600, 9, FALSE())</f>
        <v>SA</v>
      </c>
      <c r="AB134" s="8" t="str">
        <f aca="false">VLOOKUP($C134,'Rushani original list'!$C$2:$M$596, 2, FALSE())</f>
        <v>shgKar1999</v>
      </c>
      <c r="AC134" s="8" t="str">
        <f aca="false">VLOOKUP($C134,'Rushani original list'!$C$2:$M$596, 5, FALSE())</f>
        <v>Okimsho, Sarafruz</v>
      </c>
      <c r="AD134" s="8" t="str">
        <f aca="false">VLOOKUP($C134,'Rushani original list'!$C$2:$M$596, 6, FALSE())</f>
        <v>ɣiričtōw</v>
      </c>
      <c r="AE134" s="8" t="str">
        <f aca="false">VLOOKUP($C134,'Rushani original list'!$C$2:$M$596, 7, FALSE())</f>
        <v>свистеть; скулить, скрипеть, издавать скрип; скрежетать</v>
      </c>
      <c r="AF134" s="8"/>
      <c r="AG134" s="8" t="str">
        <f aca="false">VLOOKUP($C134,'Rushani original list'!$C$2:$M$596, 9, FALSE())</f>
        <v>SA</v>
      </c>
      <c r="AH134" s="8" t="str">
        <f aca="false">VLOOKUP($C134,'Rushani original list'!$C$2:$M$596, 10, FALSE())</f>
        <v>SA</v>
      </c>
      <c r="AI134" s="8" t="str">
        <f aca="false">CONCATENATE(J134,S134,AG134)</f>
        <v>SASASA</v>
      </c>
      <c r="AJ134" s="8" t="str">
        <f aca="false">IFERROR(__xludf.dummyfunction("IF(REGEXMATCH(AH134, ""var""), ""var"", IF(REGEXMATCH(AH134, ""SA""), IF(REGEXMATCH(AH134, ""SP""), ""var"", ""SA""), IF(REGEXMATCH(AH134, ""SP""), ""SP"", ""no data/obs"")))"),"SA")</f>
        <v>SA</v>
      </c>
      <c r="AK134" s="8" t="str">
        <f aca="false">CONCATENATE(T134,AA134,AH134)</f>
        <v>impossible context (inanim S)SASA</v>
      </c>
      <c r="AL134" s="8" t="str">
        <f aca="false">IFERROR(__xludf.dummyfunction("IF(REGEXMATCH(AJ134, ""var""), ""var"", IF(REGEXMATCH(AJ134, ""SA""), IF(REGEXMATCH(AJ134, ""SP""), ""var"", ""SA""), IF(REGEXMATCH(AJ134, ""SP""), ""SP"", ""no data/obs"")))"),"SA")</f>
        <v>SA</v>
      </c>
      <c r="AM134" s="8" t="str">
        <f aca="false">CONCATENATE(AJ134,AL134)</f>
        <v>SASA</v>
      </c>
      <c r="AN134" s="8" t="str">
        <f aca="false">IFERROR(__xludf.dummyfunction("IF(REGEXMATCH(AL134, ""var""), ""var"", IF(REGEXMATCH(AL134, ""SA""), IF(REGEXMATCH(AL134, ""SP""), ""var"", ""SA""), IF(REGEXMATCH(AL134, ""SP""), ""SP"", ""no data/obs"")))"),"SA")</f>
        <v>SA</v>
      </c>
      <c r="AO134" s="8" t="str">
        <f aca="false">CONCATENATE(J134,S134,AA134,AG134)</f>
        <v>SASASASA</v>
      </c>
      <c r="AP134" s="8" t="s">
        <v>42</v>
      </c>
      <c r="AQ134" s="8" t="n">
        <v>4</v>
      </c>
      <c r="AR134" s="8"/>
      <c r="AS134" s="8"/>
      <c r="AT134" s="8"/>
    </row>
    <row r="135" customFormat="false" ht="110.6" hidden="false" customHeight="false" outlineLevel="0" collapsed="false">
      <c r="A135" s="1" t="n">
        <v>134</v>
      </c>
      <c r="B135" s="7" t="n">
        <v>121</v>
      </c>
      <c r="C135" s="7" t="n">
        <v>121</v>
      </c>
      <c r="D135" s="8" t="str">
        <f aca="false">VLOOKUP($C135,'Shughni original list'!$D$2:$M$600, 2, FALSE())</f>
        <v>shgKar1999</v>
      </c>
      <c r="E135" s="9" t="str">
        <f aca="false">VLOOKUP($C135,'Shughni original list'!$D$2:$M$600, 4, FALSE())</f>
        <v>ɣirstow</v>
      </c>
      <c r="F135" s="9"/>
      <c r="G135" s="8" t="str">
        <f aca="false">VLOOKUP($C135,'Shughni original list'!$D$2:$M$600, 7, FALSE())</f>
        <v>бродить, ходить туда-сюда; мотаться</v>
      </c>
      <c r="H135" s="8"/>
      <c r="I135" s="8"/>
      <c r="J135" s="8" t="str">
        <f aca="false">VLOOKUP($C135,'Shughni original list'!$D$2:$M$600, 8, FALSE())</f>
        <v>obs</v>
      </c>
      <c r="K135" s="8"/>
      <c r="L135" s="8" t="str">
        <f aca="false">VLOOKUP($C135,'Siponj Bartangi original list'!$B$2:$S$600, 2, FALSE())</f>
        <v>shgKar1999</v>
      </c>
      <c r="M135" s="8" t="str">
        <f aca="false">VLOOKUP($C135,'Siponj Bartangi original list'!$B$2:$S$600, 3, FALSE())</f>
        <v>ɣirstow</v>
      </c>
      <c r="N135" s="8" t="str">
        <f aca="false">VLOOKUP($C135,'Siponj Bartangi original list'!$B$2:$S$600, 6, FALSE())</f>
        <v>to wander, to pace back and forth; to roam</v>
      </c>
      <c r="O135" s="8" t="str">
        <f aca="false">VLOOKUP($C135,'Siponj Bartangi original list'!$B$2:$S$600, 4, FALSE())</f>
        <v>Marhabo, Sarkori</v>
      </c>
      <c r="P135" s="9" t="str">
        <f aca="false">VLOOKUP($C135,'Siponj Bartangi original list'!$B$2:$S$600, 5, FALSE())</f>
        <v>no (alive) cognate</v>
      </c>
      <c r="Q135" s="8" t="str">
        <f aca="false">VLOOKUP($C135,'Siponj Bartangi original list'!$B$2:$S$600, 8, FALSE())</f>
        <v>-</v>
      </c>
      <c r="R135" s="8" t="str">
        <f aca="false">VLOOKUP($C135,'Siponj Bartangi original list'!$B$2:$S$600, 10, FALSE())</f>
        <v>-</v>
      </c>
      <c r="S135" s="8" t="str">
        <f aca="false">VLOOKUP($C135,'Siponj Bartangi original list'!$B$2:$S$600, 13, FALSE())</f>
        <v>no (alive) cognate</v>
      </c>
      <c r="T135" s="8" t="str">
        <f aca="false">VLOOKUP($C135,'Siponj Bartangi original list'!$B$2:$S$600, 14, FALSE())</f>
        <v>no (alive) cognate</v>
      </c>
      <c r="U135" s="8" t="n">
        <f aca="false">VLOOKUP($C135,'Siponj Bartangi original list'!$B$2:$S$600, 15, FALSE())</f>
        <v>0</v>
      </c>
      <c r="V135" s="8" t="str">
        <f aca="false">VLOOKUP($C135,'Basid Bartangi original list'!$B$2:$O$600, 2, FALSE())</f>
        <v>shgKar1999</v>
      </c>
      <c r="W135" s="8" t="str">
        <f aca="false">VLOOKUP($C135,'Basid Bartangi original list'!$B$2:$O$600, 4, FALSE())</f>
        <v>Anoyatsho, Fayzmamad, J̌onali</v>
      </c>
      <c r="X135" s="8" t="str">
        <f aca="false">VLOOKUP($C135,'Basid Bartangi original list'!$B$2:$O$600, 5, FALSE())</f>
        <v>no (alive) cognate</v>
      </c>
      <c r="Y135" s="8" t="str">
        <f aca="false">VLOOKUP($C135,'Basid Bartangi original list'!$B$2:$O$600, 6, FALSE())</f>
        <v>бродить, ходить туда-сюда; мотаться</v>
      </c>
      <c r="Z135" s="8"/>
      <c r="AA135" s="8" t="str">
        <f aca="false">VLOOKUP($C135,'Basid Bartangi original list'!$B$2:$O$600, 9, FALSE())</f>
        <v>no (alive) cognate</v>
      </c>
      <c r="AB135" s="8" t="str">
        <f aca="false">VLOOKUP($C135,'Rushani original list'!$C$2:$M$596, 2, FALSE())</f>
        <v>shgKar1999</v>
      </c>
      <c r="AC135" s="8" t="str">
        <f aca="false">VLOOKUP($C135,'Rushani original list'!$C$2:$M$596, 5, FALSE())</f>
        <v>Rukniya, Guldasta, Mehrangez, Okimsho, Sarafruz</v>
      </c>
      <c r="AD135" s="8" t="str">
        <f aca="false">VLOOKUP($C135,'Rushani original list'!$C$2:$M$596, 6, FALSE())</f>
        <v>no (alive) cognate</v>
      </c>
      <c r="AE135" s="8" t="str">
        <f aca="false">VLOOKUP($C135,'Rushani original list'!$C$2:$M$596, 7, FALSE())</f>
        <v>бродить, ходить туда-сюда; мотаться</v>
      </c>
      <c r="AF135" s="8"/>
      <c r="AG135" s="8" t="str">
        <f aca="false">VLOOKUP($C135,'Rushani original list'!$C$2:$M$596, 9, FALSE())</f>
        <v>no (alive) cognate</v>
      </c>
      <c r="AH135" s="8" t="str">
        <f aca="false">VLOOKUP($C135,'Rushani original list'!$C$2:$M$596, 10, FALSE())</f>
        <v>no (alive) cognate</v>
      </c>
      <c r="AI135" s="8" t="str">
        <f aca="false">CONCATENATE(J135,S135,AG135)</f>
        <v>obsno (alive) cognateno (alive) cognate</v>
      </c>
      <c r="AJ135" s="8" t="str">
        <f aca="false">IFERROR(__xludf.dummyfunction("IF(REGEXMATCH(AH135, ""var""), ""var"", IF(REGEXMATCH(AH135, ""SA""), IF(REGEXMATCH(AH135, ""SP""), ""var"", ""SA""), IF(REGEXMATCH(AH135, ""SP""), ""SP"", ""no data/obs"")))"),"no data/obs")</f>
        <v>no data/obs</v>
      </c>
      <c r="AK135" s="8" t="str">
        <f aca="false">CONCATENATE(T135,AA135,AH135)</f>
        <v>no (alive) cognateno (alive) cognateno (alive) cognate</v>
      </c>
      <c r="AL135" s="8" t="str">
        <f aca="false">IFERROR(__xludf.dummyfunction("IF(REGEXMATCH(AJ135, ""var""), ""var"", IF(REGEXMATCH(AJ135, ""SA""), IF(REGEXMATCH(AJ135, ""SP""), ""var"", ""SA""), IF(REGEXMATCH(AJ135, ""SP""), ""SP"", ""no data/obs"")))"),"no data/obs")</f>
        <v>no data/obs</v>
      </c>
      <c r="AM135" s="8" t="str">
        <f aca="false">CONCATENATE(AJ135,AL135)</f>
        <v>no data/obsno data/obs</v>
      </c>
      <c r="AN135" s="8" t="str">
        <f aca="false">IFERROR(__xludf.dummyfunction("IF(REGEXMATCH(AL135, ""var""), ""var"", IF(REGEXMATCH(AL135, ""SA""), IF(REGEXMATCH(AL135, ""SP""), ""var"", ""SA""), IF(REGEXMATCH(AL135, ""SP""), ""SP"", ""no data/obs"")))"),"no data/obs")</f>
        <v>no data/obs</v>
      </c>
      <c r="AO135" s="8" t="str">
        <f aca="false">CONCATENATE(J135,S135,AA135,AG135)</f>
        <v>obsno (alive) cognateno (alive) cognateno (alive) cognate</v>
      </c>
      <c r="AP135" s="8"/>
      <c r="AQ135" s="8" t="n">
        <v>0</v>
      </c>
      <c r="AR135" s="8"/>
      <c r="AS135" s="8"/>
      <c r="AT135" s="8"/>
    </row>
    <row r="136" customFormat="false" ht="110.6" hidden="false" customHeight="false" outlineLevel="0" collapsed="false">
      <c r="A136" s="1" t="n">
        <v>135</v>
      </c>
      <c r="B136" s="7" t="n">
        <v>122</v>
      </c>
      <c r="C136" s="7" t="n">
        <v>122</v>
      </c>
      <c r="D136" s="8" t="str">
        <f aca="false">VLOOKUP($C136,'Shughni original list'!$D$2:$M$600, 2, FALSE())</f>
        <v>shgKar1999</v>
      </c>
      <c r="E136" s="9" t="str">
        <f aca="false">VLOOKUP($C136,'Shughni original list'!$D$2:$M$600, 4, FALSE())</f>
        <v>ɣ̌īštow</v>
      </c>
      <c r="F136" s="9"/>
      <c r="G136" s="8" t="str">
        <f aca="false">VLOOKUP($C136,'Shughni original list'!$D$2:$M$600, 7, FALSE())</f>
        <v>1) лаять (о собаке), 2) браниться 3) звенеть, трещать от холода</v>
      </c>
      <c r="H136" s="8"/>
      <c r="I136" s="8"/>
      <c r="J136" s="8" t="str">
        <f aca="false">VLOOKUP($C136,'Shughni original list'!$D$2:$M$600, 8, FALSE())</f>
        <v>obs</v>
      </c>
      <c r="K136" s="8"/>
      <c r="L136" s="8" t="str">
        <f aca="false">VLOOKUP($C136,'Siponj Bartangi original list'!$B$2:$S$600, 2, FALSE())</f>
        <v>shgKar1999</v>
      </c>
      <c r="M136" s="8" t="str">
        <f aca="false">VLOOKUP($C136,'Siponj Bartangi original list'!$B$2:$S$600, 3, FALSE())</f>
        <v>ɣ̌īštow</v>
      </c>
      <c r="N136" s="8" t="str">
        <f aca="false">VLOOKUP($C136,'Siponj Bartangi original list'!$B$2:$S$600, 6, FALSE())</f>
        <v>to bark (about a dog); to scold; to rattle from the cold</v>
      </c>
      <c r="O136" s="8" t="str">
        <f aca="false">VLOOKUP($C136,'Siponj Bartangi original list'!$B$2:$S$600, 4, FALSE())</f>
        <v>Marhabo, Sarkori</v>
      </c>
      <c r="P136" s="9" t="str">
        <f aca="false">VLOOKUP($C136,'Siponj Bartangi original list'!$B$2:$S$600, 5, FALSE())</f>
        <v>no (alive) cognate</v>
      </c>
      <c r="Q136" s="8" t="str">
        <f aca="false">VLOOKUP($C136,'Siponj Bartangi original list'!$B$2:$S$600, 8, FALSE())</f>
        <v>-</v>
      </c>
      <c r="R136" s="8" t="str">
        <f aca="false">VLOOKUP($C136,'Siponj Bartangi original list'!$B$2:$S$600, 10, FALSE())</f>
        <v>-</v>
      </c>
      <c r="S136" s="8" t="str">
        <f aca="false">VLOOKUP($C136,'Siponj Bartangi original list'!$B$2:$S$600, 13, FALSE())</f>
        <v>no (alive) cognate</v>
      </c>
      <c r="T136" s="8" t="str">
        <f aca="false">VLOOKUP($C136,'Siponj Bartangi original list'!$B$2:$S$600, 14, FALSE())</f>
        <v>no (alive) cognate</v>
      </c>
      <c r="U136" s="8" t="n">
        <f aca="false">VLOOKUP($C136,'Siponj Bartangi original list'!$B$2:$S$600, 15, FALSE())</f>
        <v>0</v>
      </c>
      <c r="V136" s="8" t="str">
        <f aca="false">VLOOKUP($C136,'Basid Bartangi original list'!$B$2:$O$600, 2, FALSE())</f>
        <v>shgKar1999</v>
      </c>
      <c r="W136" s="8" t="str">
        <f aca="false">VLOOKUP($C136,'Basid Bartangi original list'!$B$2:$O$600, 4, FALSE())</f>
        <v>Anoyatsho, Fayzmamad, J̌onali</v>
      </c>
      <c r="X136" s="8" t="str">
        <f aca="false">VLOOKUP($C136,'Basid Bartangi original list'!$B$2:$O$600, 5, FALSE())</f>
        <v>no (alive) cognate</v>
      </c>
      <c r="Y136" s="8" t="str">
        <f aca="false">VLOOKUP($C136,'Basid Bartangi original list'!$B$2:$O$600, 6, FALSE())</f>
        <v>1) лаять (о собаке), 2) браниться 3) звенеть, трещать от холода</v>
      </c>
      <c r="Z136" s="8"/>
      <c r="AA136" s="8" t="str">
        <f aca="false">VLOOKUP($C136,'Basid Bartangi original list'!$B$2:$O$600, 9, FALSE())</f>
        <v>no (alive) cognate</v>
      </c>
      <c r="AB136" s="8" t="str">
        <f aca="false">VLOOKUP($C136,'Rushani original list'!$C$2:$M$596, 2, FALSE())</f>
        <v>shgKar1999</v>
      </c>
      <c r="AC136" s="8" t="str">
        <f aca="false">VLOOKUP($C136,'Rushani original list'!$C$2:$M$596, 5, FALSE())</f>
        <v>Rukniya, Guldasta, Mehrangez, Okimsho, Sarafruz</v>
      </c>
      <c r="AD136" s="8" t="str">
        <f aca="false">VLOOKUP($C136,'Rushani original list'!$C$2:$M$596, 6, FALSE())</f>
        <v>no (alive) cognate</v>
      </c>
      <c r="AE136" s="8" t="str">
        <f aca="false">VLOOKUP($C136,'Rushani original list'!$C$2:$M$596, 7, FALSE())</f>
        <v>1) лаять (о собаке), 2) браниться 3) звенеть, трещать от холода</v>
      </c>
      <c r="AF136" s="8"/>
      <c r="AG136" s="8" t="str">
        <f aca="false">VLOOKUP($C136,'Rushani original list'!$C$2:$M$596, 9, FALSE())</f>
        <v>no (alive) cognate</v>
      </c>
      <c r="AH136" s="8" t="str">
        <f aca="false">VLOOKUP($C136,'Rushani original list'!$C$2:$M$596, 10, FALSE())</f>
        <v>no (alive) cognate</v>
      </c>
      <c r="AI136" s="8" t="str">
        <f aca="false">CONCATENATE(J136,S136,AG136)</f>
        <v>obsno (alive) cognateno (alive) cognate</v>
      </c>
      <c r="AJ136" s="8" t="str">
        <f aca="false">IFERROR(__xludf.dummyfunction("IF(REGEXMATCH(AH136, ""var""), ""var"", IF(REGEXMATCH(AH136, ""SA""), IF(REGEXMATCH(AH136, ""SP""), ""var"", ""SA""), IF(REGEXMATCH(AH136, ""SP""), ""SP"", ""no data/obs"")))"),"no data/obs")</f>
        <v>no data/obs</v>
      </c>
      <c r="AK136" s="8" t="str">
        <f aca="false">CONCATENATE(T136,AA136,AH136)</f>
        <v>no (alive) cognateno (alive) cognateno (alive) cognate</v>
      </c>
      <c r="AL136" s="8" t="str">
        <f aca="false">IFERROR(__xludf.dummyfunction("IF(REGEXMATCH(AJ136, ""var""), ""var"", IF(REGEXMATCH(AJ136, ""SA""), IF(REGEXMATCH(AJ136, ""SP""), ""var"", ""SA""), IF(REGEXMATCH(AJ136, ""SP""), ""SP"", ""no data/obs"")))"),"no data/obs")</f>
        <v>no data/obs</v>
      </c>
      <c r="AM136" s="8" t="str">
        <f aca="false">CONCATENATE(AJ136,AL136)</f>
        <v>no data/obsno data/obs</v>
      </c>
      <c r="AN136" s="8" t="str">
        <f aca="false">IFERROR(__xludf.dummyfunction("IF(REGEXMATCH(AL136, ""var""), ""var"", IF(REGEXMATCH(AL136, ""SA""), IF(REGEXMATCH(AL136, ""SP""), ""var"", ""SA""), IF(REGEXMATCH(AL136, ""SP""), ""SP"", ""no data/obs"")))"),"no data/obs")</f>
        <v>no data/obs</v>
      </c>
      <c r="AO136" s="8" t="str">
        <f aca="false">CONCATENATE(J136,S136,AA136,AG136)</f>
        <v>obsno (alive) cognateno (alive) cognateno (alive) cognate</v>
      </c>
      <c r="AP136" s="8"/>
      <c r="AQ136" s="8" t="n">
        <v>0</v>
      </c>
      <c r="AR136" s="8"/>
      <c r="AS136" s="8"/>
      <c r="AT136" s="8"/>
    </row>
    <row r="137" customFormat="false" ht="110.6" hidden="false" customHeight="false" outlineLevel="0" collapsed="false">
      <c r="A137" s="1" t="n">
        <v>136</v>
      </c>
      <c r="B137" s="7" t="n">
        <v>123</v>
      </c>
      <c r="C137" s="7" t="n">
        <v>123</v>
      </c>
      <c r="D137" s="8" t="str">
        <f aca="false">VLOOKUP($C137,'Shughni original list'!$D$2:$M$600, 2, FALSE())</f>
        <v>shgKar1999</v>
      </c>
      <c r="E137" s="9" t="str">
        <f aca="false">VLOOKUP($C137,'Shughni original list'!$D$2:$M$600, 4, FALSE())</f>
        <v>ɣunctow</v>
      </c>
      <c r="F137" s="9"/>
      <c r="G137" s="8" t="str">
        <f aca="false">VLOOKUP($C137,'Shughni original list'!$D$2:$M$600, 7, FALSE())</f>
        <v>ворчать, кричать</v>
      </c>
      <c r="H137" s="8"/>
      <c r="I137" s="8"/>
      <c r="J137" s="8" t="str">
        <f aca="false">VLOOKUP($C137,'Shughni original list'!$D$2:$M$600, 8, FALSE())</f>
        <v>obs</v>
      </c>
      <c r="K137" s="8"/>
      <c r="L137" s="8" t="str">
        <f aca="false">VLOOKUP($C137,'Siponj Bartangi original list'!$B$2:$S$600, 2, FALSE())</f>
        <v>shgKar1999</v>
      </c>
      <c r="M137" s="8" t="str">
        <f aca="false">VLOOKUP($C137,'Siponj Bartangi original list'!$B$2:$S$600, 3, FALSE())</f>
        <v>ɣunctow</v>
      </c>
      <c r="N137" s="8" t="str">
        <f aca="false">VLOOKUP($C137,'Siponj Bartangi original list'!$B$2:$S$600, 6, FALSE())</f>
        <v>to grumble, to shout</v>
      </c>
      <c r="O137" s="8" t="str">
        <f aca="false">VLOOKUP($C137,'Siponj Bartangi original list'!$B$2:$S$600, 4, FALSE())</f>
        <v>Marhabo, Sarkori</v>
      </c>
      <c r="P137" s="9" t="str">
        <f aca="false">VLOOKUP($C137,'Siponj Bartangi original list'!$B$2:$S$600, 5, FALSE())</f>
        <v>no (alive) cognate</v>
      </c>
      <c r="Q137" s="8" t="str">
        <f aca="false">VLOOKUP($C137,'Siponj Bartangi original list'!$B$2:$S$600, 8, FALSE())</f>
        <v>-</v>
      </c>
      <c r="R137" s="8" t="str">
        <f aca="false">VLOOKUP($C137,'Siponj Bartangi original list'!$B$2:$S$600, 10, FALSE())</f>
        <v>-</v>
      </c>
      <c r="S137" s="8" t="str">
        <f aca="false">VLOOKUP($C137,'Siponj Bartangi original list'!$B$2:$S$600, 13, FALSE())</f>
        <v>no (alive) cognate</v>
      </c>
      <c r="T137" s="8" t="str">
        <f aca="false">VLOOKUP($C137,'Siponj Bartangi original list'!$B$2:$S$600, 14, FALSE())</f>
        <v>no (alive) cognate</v>
      </c>
      <c r="U137" s="8" t="n">
        <f aca="false">VLOOKUP($C137,'Siponj Bartangi original list'!$B$2:$S$600, 15, FALSE())</f>
        <v>0</v>
      </c>
      <c r="V137" s="8" t="str">
        <f aca="false">VLOOKUP($C137,'Basid Bartangi original list'!$B$2:$O$600, 2, FALSE())</f>
        <v>shgKar1999</v>
      </c>
      <c r="W137" s="8" t="str">
        <f aca="false">VLOOKUP($C137,'Basid Bartangi original list'!$B$2:$O$600, 4, FALSE())</f>
        <v>Anoyatsho, Fayzmamad, J̌onali</v>
      </c>
      <c r="X137" s="8" t="str">
        <f aca="false">VLOOKUP($C137,'Basid Bartangi original list'!$B$2:$O$600, 5, FALSE())</f>
        <v>no (alive) cognate</v>
      </c>
      <c r="Y137" s="8" t="str">
        <f aca="false">VLOOKUP($C137,'Basid Bartangi original list'!$B$2:$O$600, 6, FALSE())</f>
        <v>ворчать, кричать</v>
      </c>
      <c r="Z137" s="8"/>
      <c r="AA137" s="8" t="str">
        <f aca="false">VLOOKUP($C137,'Basid Bartangi original list'!$B$2:$O$600, 9, FALSE())</f>
        <v>no (alive) cognate</v>
      </c>
      <c r="AB137" s="8" t="str">
        <f aca="false">VLOOKUP($C137,'Rushani original list'!$C$2:$M$596, 2, FALSE())</f>
        <v>shgKar1999</v>
      </c>
      <c r="AC137" s="8" t="str">
        <f aca="false">VLOOKUP($C137,'Rushani original list'!$C$2:$M$596, 5, FALSE())</f>
        <v>Rukniya, Guldasta, Mehrangez, Okimsho, Sarafruz</v>
      </c>
      <c r="AD137" s="8" t="str">
        <f aca="false">VLOOKUP($C137,'Rushani original list'!$C$2:$M$596, 6, FALSE())</f>
        <v>no (alive) cognate</v>
      </c>
      <c r="AE137" s="8" t="str">
        <f aca="false">VLOOKUP($C137,'Rushani original list'!$C$2:$M$596, 7, FALSE())</f>
        <v>ворчать, кричать</v>
      </c>
      <c r="AF137" s="8"/>
      <c r="AG137" s="8" t="str">
        <f aca="false">VLOOKUP($C137,'Rushani original list'!$C$2:$M$596, 9, FALSE())</f>
        <v>no (alive) cognate</v>
      </c>
      <c r="AH137" s="8" t="str">
        <f aca="false">VLOOKUP($C137,'Rushani original list'!$C$2:$M$596, 10, FALSE())</f>
        <v>no (alive) cognate</v>
      </c>
      <c r="AI137" s="8" t="str">
        <f aca="false">CONCATENATE(J137,S137,AG137)</f>
        <v>obsno (alive) cognateno (alive) cognate</v>
      </c>
      <c r="AJ137" s="8" t="str">
        <f aca="false">IFERROR(__xludf.dummyfunction("IF(REGEXMATCH(AH137, ""var""), ""var"", IF(REGEXMATCH(AH137, ""SA""), IF(REGEXMATCH(AH137, ""SP""), ""var"", ""SA""), IF(REGEXMATCH(AH137, ""SP""), ""SP"", ""no data/obs"")))"),"no data/obs")</f>
        <v>no data/obs</v>
      </c>
      <c r="AK137" s="8" t="str">
        <f aca="false">CONCATENATE(T137,AA137,AH137)</f>
        <v>no (alive) cognateno (alive) cognateno (alive) cognate</v>
      </c>
      <c r="AL137" s="8" t="str">
        <f aca="false">IFERROR(__xludf.dummyfunction("IF(REGEXMATCH(AJ137, ""var""), ""var"", IF(REGEXMATCH(AJ137, ""SA""), IF(REGEXMATCH(AJ137, ""SP""), ""var"", ""SA""), IF(REGEXMATCH(AJ137, ""SP""), ""SP"", ""no data/obs"")))"),"no data/obs")</f>
        <v>no data/obs</v>
      </c>
      <c r="AM137" s="8" t="str">
        <f aca="false">CONCATENATE(AJ137,AL137)</f>
        <v>no data/obsno data/obs</v>
      </c>
      <c r="AN137" s="8" t="str">
        <f aca="false">IFERROR(__xludf.dummyfunction("IF(REGEXMATCH(AL137, ""var""), ""var"", IF(REGEXMATCH(AL137, ""SA""), IF(REGEXMATCH(AL137, ""SP""), ""var"", ""SA""), IF(REGEXMATCH(AL137, ""SP""), ""SP"", ""no data/obs"")))"),"no data/obs")</f>
        <v>no data/obs</v>
      </c>
      <c r="AO137" s="8" t="str">
        <f aca="false">CONCATENATE(J137,S137,AA137,AG137)</f>
        <v>obsno (alive) cognateno (alive) cognateno (alive) cognate</v>
      </c>
      <c r="AP137" s="8"/>
      <c r="AQ137" s="8" t="n">
        <v>0</v>
      </c>
      <c r="AR137" s="8"/>
      <c r="AS137" s="8"/>
      <c r="AT137" s="8"/>
    </row>
    <row r="138" customFormat="false" ht="95" hidden="false" customHeight="false" outlineLevel="0" collapsed="false">
      <c r="A138" s="1" t="n">
        <v>137</v>
      </c>
      <c r="B138" s="7" t="n">
        <v>124</v>
      </c>
      <c r="C138" s="7" t="n">
        <v>124</v>
      </c>
      <c r="D138" s="8" t="str">
        <f aca="false">VLOOKUP($C138,'Shughni original list'!$D$2:$M$600, 2, FALSE())</f>
        <v>shgKar1999</v>
      </c>
      <c r="E138" s="9" t="str">
        <f aca="false">VLOOKUP($C138,'Shughni original list'!$D$2:$M$600, 4, FALSE())</f>
        <v>ɣurɣ̌dow</v>
      </c>
      <c r="F138" s="9"/>
      <c r="G138" s="8" t="str">
        <f aca="false">VLOOKUP($C138,'Shughni original list'!$D$2:$M$600, 7, FALSE())</f>
        <v>лаять; рычать; ворчать (прям. и перен.)</v>
      </c>
      <c r="H138" s="8"/>
      <c r="I138" s="8"/>
      <c r="J138" s="8" t="str">
        <f aca="false">VLOOKUP($C138,'Shughni original list'!$D$2:$M$600, 8, FALSE())</f>
        <v>SA</v>
      </c>
      <c r="K138" s="8"/>
      <c r="L138" s="8" t="str">
        <f aca="false">VLOOKUP($C138,'Siponj Bartangi original list'!$B$2:$S$600, 2, FALSE())</f>
        <v>shgKar1999</v>
      </c>
      <c r="M138" s="8" t="str">
        <f aca="false">VLOOKUP($C138,'Siponj Bartangi original list'!$B$2:$S$600, 3, FALSE())</f>
        <v>ɣurɣ̌dow</v>
      </c>
      <c r="N138" s="8" t="str">
        <f aca="false">VLOOKUP($C138,'Siponj Bartangi original list'!$B$2:$S$600, 6, FALSE())</f>
        <v>to bark; to growl; to grumble </v>
      </c>
      <c r="O138" s="8" t="str">
        <f aca="false">VLOOKUP($C138,'Siponj Bartangi original list'!$B$2:$S$600, 4, FALSE())</f>
        <v>Marhabo, Sarkori</v>
      </c>
      <c r="P138" s="9" t="str">
        <f aca="false">VLOOKUP($C138,'Siponj Bartangi original list'!$B$2:$S$600, 5, FALSE())</f>
        <v>ɣurɣ̌dōw</v>
      </c>
      <c r="Q138" s="8" t="str">
        <f aca="false">VLOOKUP($C138,'Siponj Bartangi original list'!$B$2:$S$600, 8, FALSE())</f>
        <v>to bark; to growl; to grumble, to mutter angrily</v>
      </c>
      <c r="R138" s="8" t="str">
        <f aca="false">VLOOKUP($C138,'Siponj Bartangi original list'!$B$2:$S$600, 10, FALSE())</f>
        <v>The dog is growling, it’s going to pounce; he’s muttering under his breath.</v>
      </c>
      <c r="S138" s="8" t="str">
        <f aca="false">VLOOKUP($C138,'Siponj Bartangi original list'!$B$2:$S$600, 13, FALSE())</f>
        <v>SA</v>
      </c>
      <c r="T138" s="8" t="str">
        <f aca="false">VLOOKUP($C138,'Siponj Bartangi original list'!$B$2:$S$600, 14, FALSE())</f>
        <v>SA</v>
      </c>
      <c r="U138" s="8" t="str">
        <f aca="false">VLOOKUP($C138,'Siponj Bartangi original list'!$B$2:$S$600, 15, FALSE())</f>
        <v>anim</v>
      </c>
      <c r="V138" s="8" t="str">
        <f aca="false">VLOOKUP($C138,'Basid Bartangi original list'!$B$2:$O$600, 2, FALSE())</f>
        <v>shgKar1999</v>
      </c>
      <c r="W138" s="8" t="str">
        <f aca="false">VLOOKUP($C138,'Basid Bartangi original list'!$B$2:$O$600, 4, FALSE())</f>
        <v>Anoyatsho, Fayzmamad</v>
      </c>
      <c r="X138" s="8" t="str">
        <f aca="false">VLOOKUP($C138,'Basid Bartangi original list'!$B$2:$O$600, 5, FALSE())</f>
        <v>ɣurɣ̌dōw</v>
      </c>
      <c r="Y138" s="8" t="str">
        <f aca="false">VLOOKUP($C138,'Basid Bartangi original list'!$B$2:$O$600, 6, FALSE())</f>
        <v>лаять; рычать; ворчать (прям. и перен.)</v>
      </c>
      <c r="Z138" s="8"/>
      <c r="AA138" s="8" t="str">
        <f aca="false">VLOOKUP($C138,'Basid Bartangi original list'!$B$2:$O$600, 9, FALSE())</f>
        <v>var</v>
      </c>
      <c r="AB138" s="8" t="str">
        <f aca="false">VLOOKUP($C138,'Rushani original list'!$C$2:$M$596, 2, FALSE())</f>
        <v>shgKar1999</v>
      </c>
      <c r="AC138" s="8" t="str">
        <f aca="false">VLOOKUP($C138,'Rushani original list'!$C$2:$M$596, 5, FALSE())</f>
        <v>Okimsho, Sarafruz</v>
      </c>
      <c r="AD138" s="8" t="n">
        <f aca="false">VLOOKUP($C138,'Rushani original list'!$C$2:$M$596, 6, FALSE())</f>
        <v>0</v>
      </c>
      <c r="AE138" s="8" t="str">
        <f aca="false">VLOOKUP($C138,'Rushani original list'!$C$2:$M$596, 7, FALSE())</f>
        <v>лаять; рычать; ворчать (прям. и перен.)</v>
      </c>
      <c r="AF138" s="8"/>
      <c r="AG138" s="8" t="str">
        <f aca="false">VLOOKUP($C138,'Rushani original list'!$C$2:$M$596, 9, FALSE())</f>
        <v>SA</v>
      </c>
      <c r="AH138" s="8" t="str">
        <f aca="false">VLOOKUP($C138,'Rushani original list'!$C$2:$M$596, 10, FALSE())</f>
        <v>SA</v>
      </c>
      <c r="AI138" s="8" t="str">
        <f aca="false">CONCATENATE(J138,S138,AG138)</f>
        <v>SASASA</v>
      </c>
      <c r="AJ138" s="8" t="str">
        <f aca="false">IFERROR(__xludf.dummyfunction("IF(REGEXMATCH(AH138, ""var""), ""var"", IF(REGEXMATCH(AH138, ""SA""), IF(REGEXMATCH(AH138, ""SP""), ""var"", ""SA""), IF(REGEXMATCH(AH138, ""SP""), ""SP"", ""no data/obs"")))"),"SA")</f>
        <v>SA</v>
      </c>
      <c r="AK138" s="8" t="str">
        <f aca="false">CONCATENATE(T138,AA138,AH138)</f>
        <v>SAvarSA</v>
      </c>
      <c r="AL138" s="8" t="str">
        <f aca="false">IFERROR(__xludf.dummyfunction("IF(REGEXMATCH(AJ138, ""var""), ""var"", IF(REGEXMATCH(AJ138, ""SA""), IF(REGEXMATCH(AJ138, ""SP""), ""var"", ""SA""), IF(REGEXMATCH(AJ138, ""SP""), ""SP"", ""no data/obs"")))"),"var")</f>
        <v>var</v>
      </c>
      <c r="AM138" s="8" t="str">
        <f aca="false">CONCATENATE(AJ138,AL138)</f>
        <v>SAvar</v>
      </c>
      <c r="AN138" s="8" t="str">
        <f aca="false">IFERROR(__xludf.dummyfunction("IF(REGEXMATCH(AL138, ""var""), ""var"", IF(REGEXMATCH(AL138, ""SA""), IF(REGEXMATCH(AL138, ""SP""), ""var"", ""SA""), IF(REGEXMATCH(AL138, ""SP""), ""SP"", ""no data/obs"")))"),"var")</f>
        <v>var</v>
      </c>
      <c r="AO138" s="8" t="str">
        <f aca="false">CONCATENATE(J138,S138,AA138,AG138)</f>
        <v>SASAvarSA</v>
      </c>
      <c r="AP138" s="8" t="s">
        <v>42</v>
      </c>
      <c r="AQ138" s="8" t="n">
        <v>4</v>
      </c>
      <c r="AR138" s="8"/>
      <c r="AS138" s="8"/>
      <c r="AT138" s="8"/>
    </row>
    <row r="139" customFormat="false" ht="79.35" hidden="false" customHeight="false" outlineLevel="0" collapsed="false">
      <c r="A139" s="1" t="n">
        <v>138</v>
      </c>
      <c r="B139" s="7" t="n">
        <v>125</v>
      </c>
      <c r="C139" s="7" t="n">
        <v>125</v>
      </c>
      <c r="D139" s="8" t="str">
        <f aca="false">VLOOKUP($C139,'Shughni original list'!$D$2:$M$600, 2, FALSE())</f>
        <v>shgKar1999</v>
      </c>
      <c r="E139" s="9" t="str">
        <f aca="false">VLOOKUP($C139,'Shughni original list'!$D$2:$M$600, 4, FALSE())</f>
        <v>ɣurtow</v>
      </c>
      <c r="F139" s="9"/>
      <c r="G139" s="8" t="str">
        <f aca="false">VLOOKUP($C139,'Shughni original list'!$D$2:$M$600, 7, FALSE())</f>
        <v>гудеть; грохотать</v>
      </c>
      <c r="H139" s="8"/>
      <c r="I139" s="8"/>
      <c r="J139" s="8" t="str">
        <f aca="false">VLOOKUP($C139,'Shughni original list'!$D$2:$M$600, 8, FALSE())</f>
        <v>SA</v>
      </c>
      <c r="K139" s="8"/>
      <c r="L139" s="8" t="str">
        <f aca="false">VLOOKUP($C139,'Siponj Bartangi original list'!$B$2:$S$600, 2, FALSE())</f>
        <v>shgKar1999</v>
      </c>
      <c r="M139" s="8" t="str">
        <f aca="false">VLOOKUP($C139,'Siponj Bartangi original list'!$B$2:$S$600, 3, FALSE())</f>
        <v>ɣurtow</v>
      </c>
      <c r="N139" s="8" t="str">
        <f aca="false">VLOOKUP($C139,'Siponj Bartangi original list'!$B$2:$S$600, 6, FALSE())</f>
        <v>to hum; to rumble</v>
      </c>
      <c r="O139" s="8" t="str">
        <f aca="false">VLOOKUP($C139,'Siponj Bartangi original list'!$B$2:$S$600, 4, FALSE())</f>
        <v>Marhabo, Sarkori</v>
      </c>
      <c r="P139" s="9" t="str">
        <f aca="false">VLOOKUP($C139,'Siponj Bartangi original list'!$B$2:$S$600, 5, FALSE())</f>
        <v>no (alive) cognate</v>
      </c>
      <c r="Q139" s="8" t="str">
        <f aca="false">VLOOKUP($C139,'Siponj Bartangi original list'!$B$2:$S$600, 8, FALSE())</f>
        <v>-</v>
      </c>
      <c r="R139" s="8" t="str">
        <f aca="false">VLOOKUP($C139,'Siponj Bartangi original list'!$B$2:$S$600, 10, FALSE())</f>
        <v>-</v>
      </c>
      <c r="S139" s="8" t="str">
        <f aca="false">VLOOKUP($C139,'Siponj Bartangi original list'!$B$2:$S$600, 13, FALSE())</f>
        <v>no (alive) cognate</v>
      </c>
      <c r="T139" s="8" t="str">
        <f aca="false">VLOOKUP($C139,'Siponj Bartangi original list'!$B$2:$S$600, 14, FALSE())</f>
        <v>no (alive) cognate</v>
      </c>
      <c r="U139" s="8" t="n">
        <f aca="false">VLOOKUP($C139,'Siponj Bartangi original list'!$B$2:$S$600, 15, FALSE())</f>
        <v>0</v>
      </c>
      <c r="V139" s="8" t="str">
        <f aca="false">VLOOKUP($C139,'Basid Bartangi original list'!$B$2:$O$600, 2, FALSE())</f>
        <v>shgKar1999</v>
      </c>
      <c r="W139" s="8" t="str">
        <f aca="false">VLOOKUP($C139,'Basid Bartangi original list'!$B$2:$O$600, 4, FALSE())</f>
        <v>Anoyatsho, Fayzmamad, J̌onali</v>
      </c>
      <c r="X139" s="8" t="str">
        <f aca="false">VLOOKUP($C139,'Basid Bartangi original list'!$B$2:$O$600, 5, FALSE())</f>
        <v>no (alive) cognate</v>
      </c>
      <c r="Y139" s="8" t="str">
        <f aca="false">VLOOKUP($C139,'Basid Bartangi original list'!$B$2:$O$600, 6, FALSE())</f>
        <v>гудеть; грохотать</v>
      </c>
      <c r="Z139" s="8"/>
      <c r="AA139" s="8" t="str">
        <f aca="false">VLOOKUP($C139,'Basid Bartangi original list'!$B$2:$O$600, 9, FALSE())</f>
        <v>no (alive) cognate</v>
      </c>
      <c r="AB139" s="8" t="str">
        <f aca="false">VLOOKUP($C139,'Rushani original list'!$C$2:$M$596, 2, FALSE())</f>
        <v>shgKar1999</v>
      </c>
      <c r="AC139" s="8" t="str">
        <f aca="false">VLOOKUP($C139,'Rushani original list'!$C$2:$M$596, 5, FALSE())</f>
        <v>Rukniya</v>
      </c>
      <c r="AD139" s="8" t="str">
        <f aca="false">VLOOKUP($C139,'Rushani original list'!$C$2:$M$596, 6, FALSE())</f>
        <v>ɣurtōw</v>
      </c>
      <c r="AE139" s="8" t="str">
        <f aca="false">VLOOKUP($C139,'Rushani original list'!$C$2:$M$596, 7, FALSE())</f>
        <v>гудеть; грохотать</v>
      </c>
      <c r="AF139" s="8"/>
      <c r="AG139" s="8" t="str">
        <f aca="false">VLOOKUP($C139,'Rushani original list'!$C$2:$M$596, 9, FALSE())</f>
        <v>SA</v>
      </c>
      <c r="AH139" s="8" t="str">
        <f aca="false">VLOOKUP($C139,'Rushani original list'!$C$2:$M$596, 10, FALSE())</f>
        <v>SA</v>
      </c>
      <c r="AI139" s="8" t="str">
        <f aca="false">CONCATENATE(J139,S139,AG139)</f>
        <v>SAno (alive) cognateSA</v>
      </c>
      <c r="AJ139" s="8" t="str">
        <f aca="false">IFERROR(__xludf.dummyfunction("IF(REGEXMATCH(AH139, ""var""), ""var"", IF(REGEXMATCH(AH139, ""SA""), IF(REGEXMATCH(AH139, ""SP""), ""var"", ""SA""), IF(REGEXMATCH(AH139, ""SP""), ""SP"", ""no data/obs"")))"),"SA")</f>
        <v>SA</v>
      </c>
      <c r="AK139" s="8" t="str">
        <f aca="false">CONCATENATE(T139,AA139,AH139)</f>
        <v>no (alive) cognateno (alive) cognateSA</v>
      </c>
      <c r="AL139" s="8" t="str">
        <f aca="false">IFERROR(__xludf.dummyfunction("IF(REGEXMATCH(AJ139, ""var""), ""var"", IF(REGEXMATCH(AJ139, ""SA""), IF(REGEXMATCH(AJ139, ""SP""), ""var"", ""SA""), IF(REGEXMATCH(AJ139, ""SP""), ""SP"", ""no data/obs"")))"),"SA")</f>
        <v>SA</v>
      </c>
      <c r="AM139" s="8" t="str">
        <f aca="false">CONCATENATE(AJ139,AL139)</f>
        <v>SASA</v>
      </c>
      <c r="AN139" s="8" t="str">
        <f aca="false">IFERROR(__xludf.dummyfunction("IF(REGEXMATCH(AL139, ""var""), ""var"", IF(REGEXMATCH(AL139, ""SA""), IF(REGEXMATCH(AL139, ""SP""), ""var"", ""SA""), IF(REGEXMATCH(AL139, ""SP""), ""SP"", ""no data/obs"")))"),"SA")</f>
        <v>SA</v>
      </c>
      <c r="AO139" s="8" t="str">
        <f aca="false">CONCATENATE(J139,S139,AA139,AG139)</f>
        <v>SAno (alive) cognateno (alive) cognateSA</v>
      </c>
      <c r="AP139" s="8" t="s">
        <v>42</v>
      </c>
      <c r="AQ139" s="8" t="n">
        <v>2</v>
      </c>
      <c r="AR139" s="8"/>
      <c r="AS139" s="8"/>
      <c r="AT139" s="8"/>
    </row>
    <row r="140" customFormat="false" ht="110.6" hidden="false" customHeight="false" outlineLevel="0" collapsed="false">
      <c r="A140" s="1" t="n">
        <v>139</v>
      </c>
      <c r="B140" s="7" t="n">
        <v>126</v>
      </c>
      <c r="C140" s="7" t="n">
        <v>126</v>
      </c>
      <c r="D140" s="8" t="str">
        <f aca="false">VLOOKUP($C140,'Shughni original list'!$D$2:$M$600, 2, FALSE())</f>
        <v>shgKar1999</v>
      </c>
      <c r="E140" s="9" t="str">
        <f aca="false">VLOOKUP($C140,'Shughni original list'!$D$2:$M$600, 4, FALSE())</f>
        <v>ɣůrtow</v>
      </c>
      <c r="F140" s="9"/>
      <c r="G140" s="8" t="str">
        <f aca="false">VLOOKUP($C140,'Shughni original list'!$D$2:$M$600, 7, FALSE())</f>
        <v>греметь, грохотать; гудеть</v>
      </c>
      <c r="H140" s="8"/>
      <c r="I140" s="8"/>
      <c r="J140" s="8" t="str">
        <f aca="false">VLOOKUP($C140,'Shughni original list'!$D$2:$M$600, 8, FALSE())</f>
        <v>SA</v>
      </c>
      <c r="K140" s="8"/>
      <c r="L140" s="8" t="str">
        <f aca="false">VLOOKUP($C140,'Siponj Bartangi original list'!$B$2:$S$600, 2, FALSE())</f>
        <v>shgKar1999</v>
      </c>
      <c r="M140" s="8" t="str">
        <f aca="false">VLOOKUP($C140,'Siponj Bartangi original list'!$B$2:$S$600, 3, FALSE())</f>
        <v>ɣůrtow</v>
      </c>
      <c r="N140" s="8" t="str">
        <f aca="false">VLOOKUP($C140,'Siponj Bartangi original list'!$B$2:$S$600, 6, FALSE())</f>
        <v>to thunder, to rumble; to hum</v>
      </c>
      <c r="O140" s="8" t="str">
        <f aca="false">VLOOKUP($C140,'Siponj Bartangi original list'!$B$2:$S$600, 4, FALSE())</f>
        <v>Marhabo, Sarkori</v>
      </c>
      <c r="P140" s="9" t="str">
        <f aca="false">VLOOKUP($C140,'Siponj Bartangi original list'!$B$2:$S$600, 5, FALSE())</f>
        <v>no (alive) cognate</v>
      </c>
      <c r="Q140" s="8" t="str">
        <f aca="false">VLOOKUP($C140,'Siponj Bartangi original list'!$B$2:$S$600, 8, FALSE())</f>
        <v>-</v>
      </c>
      <c r="R140" s="8" t="str">
        <f aca="false">VLOOKUP($C140,'Siponj Bartangi original list'!$B$2:$S$600, 10, FALSE())</f>
        <v>-</v>
      </c>
      <c r="S140" s="8" t="str">
        <f aca="false">VLOOKUP($C140,'Siponj Bartangi original list'!$B$2:$S$600, 13, FALSE())</f>
        <v>no (alive) cognate</v>
      </c>
      <c r="T140" s="8" t="str">
        <f aca="false">VLOOKUP($C140,'Siponj Bartangi original list'!$B$2:$S$600, 14, FALSE())</f>
        <v>no (alive) cognate</v>
      </c>
      <c r="U140" s="8" t="n">
        <f aca="false">VLOOKUP($C140,'Siponj Bartangi original list'!$B$2:$S$600, 15, FALSE())</f>
        <v>0</v>
      </c>
      <c r="V140" s="8" t="str">
        <f aca="false">VLOOKUP($C140,'Basid Bartangi original list'!$B$2:$O$600, 2, FALSE())</f>
        <v>shgKar1999</v>
      </c>
      <c r="W140" s="8" t="str">
        <f aca="false">VLOOKUP($C140,'Basid Bartangi original list'!$B$2:$O$600, 4, FALSE())</f>
        <v>Anoyatsho, Fayzmamad, J̌onali</v>
      </c>
      <c r="X140" s="8" t="str">
        <f aca="false">VLOOKUP($C140,'Basid Bartangi original list'!$B$2:$O$600, 5, FALSE())</f>
        <v>no (alive) cognate</v>
      </c>
      <c r="Y140" s="8" t="str">
        <f aca="false">VLOOKUP($C140,'Basid Bartangi original list'!$B$2:$O$600, 6, FALSE())</f>
        <v>греметь, грохотать; гудеть</v>
      </c>
      <c r="Z140" s="8"/>
      <c r="AA140" s="8" t="str">
        <f aca="false">VLOOKUP($C140,'Basid Bartangi original list'!$B$2:$O$600, 9, FALSE())</f>
        <v>no (alive) cognate</v>
      </c>
      <c r="AB140" s="8" t="str">
        <f aca="false">VLOOKUP($C140,'Rushani original list'!$C$2:$M$596, 2, FALSE())</f>
        <v>shgKar1999</v>
      </c>
      <c r="AC140" s="8" t="str">
        <f aca="false">VLOOKUP($C140,'Rushani original list'!$C$2:$M$596, 5, FALSE())</f>
        <v>Rukniya, Guldasta, Mehrangez, Okimsho, Sarafruz</v>
      </c>
      <c r="AD140" s="8" t="str">
        <f aca="false">VLOOKUP($C140,'Rushani original list'!$C$2:$M$596, 6, FALSE())</f>
        <v>no (alive) cognate</v>
      </c>
      <c r="AE140" s="8" t="str">
        <f aca="false">VLOOKUP($C140,'Rushani original list'!$C$2:$M$596, 7, FALSE())</f>
        <v>греметь, грохотать; гудеть</v>
      </c>
      <c r="AF140" s="8"/>
      <c r="AG140" s="8" t="str">
        <f aca="false">VLOOKUP($C140,'Rushani original list'!$C$2:$M$596, 9, FALSE())</f>
        <v>no (alive) cognate</v>
      </c>
      <c r="AH140" s="8" t="str">
        <f aca="false">VLOOKUP($C140,'Rushani original list'!$C$2:$M$596, 10, FALSE())</f>
        <v>no (alive) cognate</v>
      </c>
      <c r="AI140" s="8" t="str">
        <f aca="false">CONCATENATE(J140,S140,AG140)</f>
        <v>SAno (alive) cognateno (alive) cognate</v>
      </c>
      <c r="AJ140" s="8" t="str">
        <f aca="false">IFERROR(__xludf.dummyfunction("IF(REGEXMATCH(AH140, ""var""), ""var"", IF(REGEXMATCH(AH140, ""SA""), IF(REGEXMATCH(AH140, ""SP""), ""var"", ""SA""), IF(REGEXMATCH(AH140, ""SP""), ""SP"", ""no data/obs"")))"),"SA")</f>
        <v>SA</v>
      </c>
      <c r="AK140" s="8" t="str">
        <f aca="false">CONCATENATE(T140,AA140,AH140)</f>
        <v>no (alive) cognateno (alive) cognateno (alive) cognate</v>
      </c>
      <c r="AL140" s="8" t="str">
        <f aca="false">IFERROR(__xludf.dummyfunction("IF(REGEXMATCH(AJ140, ""var""), ""var"", IF(REGEXMATCH(AJ140, ""SA""), IF(REGEXMATCH(AJ140, ""SP""), ""var"", ""SA""), IF(REGEXMATCH(AJ140, ""SP""), ""SP"", ""no data/obs"")))"),"no data/obs")</f>
        <v>no data/obs</v>
      </c>
      <c r="AM140" s="8" t="str">
        <f aca="false">CONCATENATE(AJ140,AL140)</f>
        <v>SAno data/obs</v>
      </c>
      <c r="AN140" s="8" t="str">
        <f aca="false">IFERROR(__xludf.dummyfunction("IF(REGEXMATCH(AL140, ""var""), ""var"", IF(REGEXMATCH(AL140, ""SA""), IF(REGEXMATCH(AL140, ""SP""), ""var"", ""SA""), IF(REGEXMATCH(AL140, ""SP""), ""SP"", ""no data/obs"")))"),"SA")</f>
        <v>SA</v>
      </c>
      <c r="AO140" s="8" t="str">
        <f aca="false">CONCATENATE(J140,S140,AA140,AG140)</f>
        <v>SAno (alive) cognateno (alive) cognateno (alive) cognate</v>
      </c>
      <c r="AP140" s="8" t="s">
        <v>42</v>
      </c>
      <c r="AQ140" s="8" t="n">
        <v>1</v>
      </c>
      <c r="AR140" s="8"/>
      <c r="AS140" s="8"/>
      <c r="AT140" s="8"/>
    </row>
    <row r="141" customFormat="false" ht="79.35" hidden="false" customHeight="false" outlineLevel="0" collapsed="false">
      <c r="A141" s="1" t="n">
        <v>140</v>
      </c>
      <c r="B141" s="7" t="n">
        <v>127</v>
      </c>
      <c r="C141" s="7" t="n">
        <v>127</v>
      </c>
      <c r="D141" s="8" t="str">
        <f aca="false">VLOOKUP($C141,'Shughni original list'!$D$2:$M$600, 2, FALSE())</f>
        <v>shgKar1999</v>
      </c>
      <c r="E141" s="9" t="str">
        <f aca="false">VLOOKUP($C141,'Shughni original list'!$D$2:$M$600, 4, FALSE())</f>
        <v>ɣurzdow</v>
      </c>
      <c r="F141" s="9"/>
      <c r="G141" s="8" t="str">
        <f aca="false">VLOOKUP($C141,'Shughni original list'!$D$2:$M$600, 7, FALSE())</f>
        <v>бормотать; ворчать</v>
      </c>
      <c r="H141" s="8"/>
      <c r="I141" s="8"/>
      <c r="J141" s="8" t="str">
        <f aca="false">VLOOKUP($C141,'Shughni original list'!$D$2:$M$600, 8, FALSE())</f>
        <v>obs</v>
      </c>
      <c r="K141" s="8"/>
      <c r="L141" s="8" t="str">
        <f aca="false">VLOOKUP($C141,'Siponj Bartangi original list'!$B$2:$S$600, 2, FALSE())</f>
        <v>shgKar1999</v>
      </c>
      <c r="M141" s="8" t="str">
        <f aca="false">VLOOKUP($C141,'Siponj Bartangi original list'!$B$2:$S$600, 3, FALSE())</f>
        <v>ɣurzdow</v>
      </c>
      <c r="N141" s="8" t="str">
        <f aca="false">VLOOKUP($C141,'Siponj Bartangi original list'!$B$2:$S$600, 6, FALSE())</f>
        <v>to mumble; to grumble</v>
      </c>
      <c r="O141" s="8" t="str">
        <f aca="false">VLOOKUP($C141,'Siponj Bartangi original list'!$B$2:$S$600, 4, FALSE())</f>
        <v>Sarkori</v>
      </c>
      <c r="P141" s="9" t="str">
        <f aca="false">VLOOKUP($C141,'Siponj Bartangi original list'!$B$2:$S$600, 5, FALSE())</f>
        <v>ɣurzdōw</v>
      </c>
      <c r="Q141" s="8" t="str">
        <f aca="false">VLOOKUP($C141,'Siponj Bartangi original list'!$B$2:$S$600, 8, FALSE())</f>
        <v>to bark; to raise one's voice</v>
      </c>
      <c r="R141" s="8" t="str">
        <f aca="false">VLOOKUP($C141,'Siponj Bartangi original list'!$B$2:$S$600, 10, FALSE())</f>
        <v>The dog is barking at me.</v>
      </c>
      <c r="S141" s="8" t="str">
        <f aca="false">VLOOKUP($C141,'Siponj Bartangi original list'!$B$2:$S$600, 13, FALSE())</f>
        <v>SA</v>
      </c>
      <c r="T141" s="8" t="str">
        <f aca="false">VLOOKUP($C141,'Siponj Bartangi original list'!$B$2:$S$600, 14, FALSE())</f>
        <v>SA</v>
      </c>
      <c r="U141" s="8" t="str">
        <f aca="false">VLOOKUP($C141,'Siponj Bartangi original list'!$B$2:$S$600, 15, FALSE())</f>
        <v>anim</v>
      </c>
      <c r="V141" s="8" t="str">
        <f aca="false">VLOOKUP($C141,'Basid Bartangi original list'!$B$2:$O$600, 2, FALSE())</f>
        <v>shgKar1999</v>
      </c>
      <c r="W141" s="8" t="str">
        <f aca="false">VLOOKUP($C141,'Basid Bartangi original list'!$B$2:$O$600, 4, FALSE())</f>
        <v>Anoyatsho, Fayzmamad, J̌onali</v>
      </c>
      <c r="X141" s="8" t="str">
        <f aca="false">VLOOKUP($C141,'Basid Bartangi original list'!$B$2:$O$600, 5, FALSE())</f>
        <v>no (alive) cognate</v>
      </c>
      <c r="Y141" s="8" t="str">
        <f aca="false">VLOOKUP($C141,'Basid Bartangi original list'!$B$2:$O$600, 6, FALSE())</f>
        <v>бормотать; ворчать</v>
      </c>
      <c r="Z141" s="8"/>
      <c r="AA141" s="8" t="str">
        <f aca="false">VLOOKUP($C141,'Basid Bartangi original list'!$B$2:$O$600, 9, FALSE())</f>
        <v>no (alive) cognate</v>
      </c>
      <c r="AB141" s="8" t="str">
        <f aca="false">VLOOKUP($C141,'Rushani original list'!$C$2:$M$596, 2, FALSE())</f>
        <v>shgKar1999</v>
      </c>
      <c r="AC141" s="8" t="str">
        <f aca="false">VLOOKUP($C141,'Rushani original list'!$C$2:$M$596, 5, FALSE())</f>
        <v>Rukniya, Guldasta, Mehrangez, Okimsho, Sarafruz</v>
      </c>
      <c r="AD141" s="8" t="str">
        <f aca="false">VLOOKUP($C141,'Rushani original list'!$C$2:$M$596, 6, FALSE())</f>
        <v>no (alive) cognate</v>
      </c>
      <c r="AE141" s="8" t="str">
        <f aca="false">VLOOKUP($C141,'Rushani original list'!$C$2:$M$596, 7, FALSE())</f>
        <v>бормотать; ворчать</v>
      </c>
      <c r="AF141" s="8"/>
      <c r="AG141" s="8" t="str">
        <f aca="false">VLOOKUP($C141,'Rushani original list'!$C$2:$M$596, 9, FALSE())</f>
        <v>no (alive) cognate</v>
      </c>
      <c r="AH141" s="8" t="str">
        <f aca="false">VLOOKUP($C141,'Rushani original list'!$C$2:$M$596, 10, FALSE())</f>
        <v>no (alive) cognate</v>
      </c>
      <c r="AI141" s="8" t="str">
        <f aca="false">CONCATENATE(J141,S141,AG141)</f>
        <v>obsSAno (alive) cognate</v>
      </c>
      <c r="AJ141" s="8" t="str">
        <f aca="false">IFERROR(__xludf.dummyfunction("IF(REGEXMATCH(AH141, ""var""), ""var"", IF(REGEXMATCH(AH141, ""SA""), IF(REGEXMATCH(AH141, ""SP""), ""var"", ""SA""), IF(REGEXMATCH(AH141, ""SP""), ""SP"", ""no data/obs"")))"),"SA")</f>
        <v>SA</v>
      </c>
      <c r="AK141" s="8" t="str">
        <f aca="false">CONCATENATE(T141,AA141,AH141)</f>
        <v>SAno (alive) cognateno (alive) cognate</v>
      </c>
      <c r="AL141" s="8" t="str">
        <f aca="false">IFERROR(__xludf.dummyfunction("IF(REGEXMATCH(AJ141, ""var""), ""var"", IF(REGEXMATCH(AJ141, ""SA""), IF(REGEXMATCH(AJ141, ""SP""), ""var"", ""SA""), IF(REGEXMATCH(AJ141, ""SP""), ""SP"", ""no data/obs"")))"),"SA")</f>
        <v>SA</v>
      </c>
      <c r="AM141" s="8" t="str">
        <f aca="false">CONCATENATE(AJ141,AL141)</f>
        <v>SASA</v>
      </c>
      <c r="AN141" s="8" t="str">
        <f aca="false">IFERROR(__xludf.dummyfunction("IF(REGEXMATCH(AL141, ""var""), ""var"", IF(REGEXMATCH(AL141, ""SA""), IF(REGEXMATCH(AL141, ""SP""), ""var"", ""SA""), IF(REGEXMATCH(AL141, ""SP""), ""SP"", ""no data/obs"")))"),"SA")</f>
        <v>SA</v>
      </c>
      <c r="AO141" s="8" t="str">
        <f aca="false">CONCATENATE(J141,S141,AA141,AG141)</f>
        <v>obsSAno (alive) cognateno (alive) cognate</v>
      </c>
      <c r="AP141" s="8" t="s">
        <v>42</v>
      </c>
      <c r="AQ141" s="8" t="n">
        <v>1</v>
      </c>
      <c r="AR141" s="8"/>
      <c r="AS141" s="8"/>
      <c r="AT141" s="8"/>
    </row>
    <row r="142" customFormat="false" ht="173.1" hidden="false" customHeight="false" outlineLevel="0" collapsed="false">
      <c r="A142" s="1" t="n">
        <v>141</v>
      </c>
      <c r="B142" s="7" t="n">
        <v>128</v>
      </c>
      <c r="C142" s="7" t="n">
        <v>128</v>
      </c>
      <c r="D142" s="8" t="str">
        <f aca="false">VLOOKUP($C142,'Shughni original list'!$D$2:$M$600, 2, FALSE())</f>
        <v>shgKar1999</v>
      </c>
      <c r="E142" s="9" t="str">
        <f aca="false">VLOOKUP($C142,'Shughni original list'!$D$2:$M$600, 4, FALSE())</f>
        <v>ɣuttow, ɣutow</v>
      </c>
      <c r="F142" s="9"/>
      <c r="G142" s="8" t="str">
        <f aca="false">VLOOKUP($C142,'Shughni original list'!$D$2:$M$600, 7, FALSE())</f>
        <v>гоготать (о гусях), кудахтать, крякать (о курах, утках и уларах), сердито бормотать, ворчать, бурчать</v>
      </c>
      <c r="H142" s="8"/>
      <c r="I142" s="8"/>
      <c r="J142" s="8" t="str">
        <f aca="false">VLOOKUP($C142,'Shughni original list'!$D$2:$M$600, 8, FALSE())</f>
        <v>SA</v>
      </c>
      <c r="K142" s="8"/>
      <c r="L142" s="8" t="str">
        <f aca="false">VLOOKUP($C142,'Siponj Bartangi original list'!$B$2:$S$600, 2, FALSE())</f>
        <v>shgKar1999</v>
      </c>
      <c r="M142" s="8" t="str">
        <f aca="false">VLOOKUP($C142,'Siponj Bartangi original list'!$B$2:$S$600, 3, FALSE())</f>
        <v>ɣuttow, ɣutow</v>
      </c>
      <c r="N142" s="8" t="str">
        <f aca="false">VLOOKUP($C142,'Siponj Bartangi original list'!$B$2:$S$600, 6, FALSE())</f>
        <v>to cackle (about geese), to cluck, to quack (about chickens, ducks, and ulars); to mutter angrily, to grumble, to murmur</v>
      </c>
      <c r="O142" s="8" t="str">
        <f aca="false">VLOOKUP($C142,'Siponj Bartangi original list'!$B$2:$S$600, 4, FALSE())</f>
        <v>Marhabo, Sarkori</v>
      </c>
      <c r="P142" s="9" t="str">
        <f aca="false">VLOOKUP($C142,'Siponj Bartangi original list'!$B$2:$S$600, 5, FALSE())</f>
        <v>ɣurt</v>
      </c>
      <c r="Q142" s="8" t="str">
        <f aca="false">VLOOKUP($C142,'Siponj Bartangi original list'!$B$2:$S$600, 8, FALSE())</f>
        <v>to cluck (about hens, partridges), to grumble, to mumble</v>
      </c>
      <c r="R142" s="8" t="str">
        <f aca="false">VLOOKUP($C142,'Siponj Bartangi original list'!$B$2:$S$600, 10, FALSE())</f>
        <v>The partridge is clucking.</v>
      </c>
      <c r="S142" s="8" t="str">
        <f aca="false">VLOOKUP($C142,'Siponj Bartangi original list'!$B$2:$S$600, 13, FALSE())</f>
        <v>SA</v>
      </c>
      <c r="T142" s="8" t="str">
        <f aca="false">VLOOKUP($C142,'Siponj Bartangi original list'!$B$2:$S$600, 14, FALSE())</f>
        <v>SA</v>
      </c>
      <c r="U142" s="10" t="str">
        <f aca="false">VLOOKUP($C142,'Siponj Bartangi original list'!$B$2:$S$600, 15, FALSE())</f>
        <v>anim</v>
      </c>
      <c r="V142" s="8" t="str">
        <f aca="false">VLOOKUP($C142,'Basid Bartangi original list'!$B$2:$O$600, 2, FALSE())</f>
        <v>shgKar1999</v>
      </c>
      <c r="W142" s="8" t="str">
        <f aca="false">VLOOKUP($C142,'Basid Bartangi original list'!$B$2:$O$600, 4, FALSE())</f>
        <v>Anoyatsho</v>
      </c>
      <c r="X142" s="8" t="str">
        <f aca="false">VLOOKUP($C142,'Basid Bartangi original list'!$B$2:$O$600, 5, FALSE())</f>
        <v>only complex verb ɣutɣut čīgōw</v>
      </c>
      <c r="Y142" s="8" t="str">
        <f aca="false">VLOOKUP($C142,'Basid Bartangi original list'!$B$2:$O$600, 6, FALSE())</f>
        <v>гоготать (о гусях), кудахтать, крякать (о курах, утках и уларах), сердито бормотать, ворчать, бурчать</v>
      </c>
      <c r="Z142" s="8"/>
      <c r="AA142" s="8" t="str">
        <f aca="false">VLOOKUP($C142,'Basid Bartangi original list'!$B$2:$O$600, 9, FALSE())</f>
        <v>only complex verb ɣutɣut čīgōw</v>
      </c>
      <c r="AB142" s="8" t="str">
        <f aca="false">VLOOKUP($C142,'Rushani original list'!$C$2:$M$596, 2, FALSE())</f>
        <v>shgKar1999</v>
      </c>
      <c r="AC142" s="8" t="str">
        <f aca="false">VLOOKUP($C142,'Rushani original list'!$C$2:$M$596, 5, FALSE())</f>
        <v>Okimsho, Sarafruz</v>
      </c>
      <c r="AD142" s="8" t="str">
        <f aca="false">VLOOKUP($C142,'Rushani original list'!$C$2:$M$596, 6, FALSE())</f>
        <v>only complex verb ɣutɣut čīgōw</v>
      </c>
      <c r="AE142" s="8" t="str">
        <f aca="false">VLOOKUP($C142,'Rushani original list'!$C$2:$M$596, 7, FALSE())</f>
        <v>гоготать (о гусях), кудахтать, крякать (о курах, утках и уларах), сердито бормотать, ворчать, бурчать</v>
      </c>
      <c r="AF142" s="8"/>
      <c r="AG142" s="8" t="str">
        <f aca="false">VLOOKUP($C142,'Rushani original list'!$C$2:$M$596, 9, FALSE())</f>
        <v>only complex verb ɣutɣut čīgōw</v>
      </c>
      <c r="AH142" s="8" t="str">
        <f aca="false">VLOOKUP($C142,'Rushani original list'!$C$2:$M$596, 10, FALSE())</f>
        <v>only complex verb ɣutɣut čīgōw</v>
      </c>
      <c r="AI142" s="8" t="str">
        <f aca="false">CONCATENATE(J142,S142,AG142)</f>
        <v>SASAonly complex verb ɣutɣut čīgōw</v>
      </c>
      <c r="AJ142" s="8" t="str">
        <f aca="false">IFERROR(__xludf.dummyfunction("IF(REGEXMATCH(AH142, ""var""), ""var"", IF(REGEXMATCH(AH142, ""SA""), IF(REGEXMATCH(AH142, ""SP""), ""var"", ""SA""), IF(REGEXMATCH(AH142, ""SP""), ""SP"", ""no data/obs"")))"),"SA")</f>
        <v>SA</v>
      </c>
      <c r="AK142" s="8" t="str">
        <f aca="false">CONCATENATE(T142,AA142,AH142)</f>
        <v>SAonly complex verb ɣutɣut čīgōwonly complex verb ɣutɣut čīgōw</v>
      </c>
      <c r="AL142" s="8" t="str">
        <f aca="false">IFERROR(__xludf.dummyfunction("IF(REGEXMATCH(AJ142, ""var""), ""var"", IF(REGEXMATCH(AJ142, ""SA""), IF(REGEXMATCH(AJ142, ""SP""), ""var"", ""SA""), IF(REGEXMATCH(AJ142, ""SP""), ""SP"", ""no data/obs"")))"),"SA")</f>
        <v>SA</v>
      </c>
      <c r="AM142" s="8" t="str">
        <f aca="false">CONCATENATE(AJ142,AL142)</f>
        <v>SASA</v>
      </c>
      <c r="AN142" s="8" t="str">
        <f aca="false">IFERROR(__xludf.dummyfunction("IF(REGEXMATCH(AL142, ""var""), ""var"", IF(REGEXMATCH(AL142, ""SA""), IF(REGEXMATCH(AL142, ""SP""), ""var"", ""SA""), IF(REGEXMATCH(AL142, ""SP""), ""SP"", ""no data/obs"")))"),"SA")</f>
        <v>SA</v>
      </c>
      <c r="AO142" s="8" t="str">
        <f aca="false">CONCATENATE(J142,S142,AA142,AG142)</f>
        <v>SASAonly complex verb ɣutɣut čīgōwonly complex verb ɣutɣut čīgōw</v>
      </c>
      <c r="AP142" s="8" t="s">
        <v>42</v>
      </c>
      <c r="AQ142" s="8" t="n">
        <v>2</v>
      </c>
      <c r="AR142" s="8"/>
      <c r="AS142" s="8"/>
      <c r="AT142" s="8"/>
    </row>
    <row r="143" customFormat="false" ht="110.6" hidden="false" customHeight="false" outlineLevel="0" collapsed="false">
      <c r="A143" s="1" t="n">
        <v>142</v>
      </c>
      <c r="B143" s="7" t="n">
        <v>129</v>
      </c>
      <c r="C143" s="7" t="n">
        <v>129</v>
      </c>
      <c r="D143" s="8" t="str">
        <f aca="false">VLOOKUP($C143,'Shughni original list'!$D$2:$M$600, 2, FALSE())</f>
        <v>shgKar1999</v>
      </c>
      <c r="E143" s="9" t="str">
        <f aca="false">VLOOKUP($C143,'Shughni original list'!$D$2:$M$600, 4, FALSE())</f>
        <v>ǰaɣdow</v>
      </c>
      <c r="F143" s="9"/>
      <c r="G143" s="8" t="str">
        <f aca="false">VLOOKUP($C143,'Shughni original list'!$D$2:$M$600, 7, FALSE())</f>
        <v>плакать, рыдать, кричать, орать</v>
      </c>
      <c r="H143" s="8"/>
      <c r="I143" s="8"/>
      <c r="J143" s="8" t="str">
        <f aca="false">VLOOKUP($C143,'Shughni original list'!$D$2:$M$600, 8, FALSE())</f>
        <v>SA</v>
      </c>
      <c r="K143" s="8"/>
      <c r="L143" s="8" t="str">
        <f aca="false">VLOOKUP($C143,'Siponj Bartangi original list'!$B$2:$S$600, 2, FALSE())</f>
        <v>shgKar1999</v>
      </c>
      <c r="M143" s="8" t="str">
        <f aca="false">VLOOKUP($C143,'Siponj Bartangi original list'!$B$2:$S$600, 3, FALSE())</f>
        <v>ǰaɣdow</v>
      </c>
      <c r="N143" s="8" t="str">
        <f aca="false">VLOOKUP($C143,'Siponj Bartangi original list'!$B$2:$S$600, 6, FALSE())</f>
        <v>to cry, to sob, to shout, to scream</v>
      </c>
      <c r="O143" s="8" t="str">
        <f aca="false">VLOOKUP($C143,'Siponj Bartangi original list'!$B$2:$S$600, 4, FALSE())</f>
        <v>Marhabo, Sarkori</v>
      </c>
      <c r="P143" s="9" t="str">
        <f aca="false">VLOOKUP($C143,'Siponj Bartangi original list'!$B$2:$S$600, 5, FALSE())</f>
        <v>ǰaɣdōw, ǰiɣdōw</v>
      </c>
      <c r="Q143" s="8" t="str">
        <f aca="false">VLOOKUP($C143,'Siponj Bartangi original list'!$B$2:$S$600, 8, FALSE())</f>
        <v>to shout with anger, yell, cry; to argue</v>
      </c>
      <c r="R143" s="8" t="str">
        <f aca="false">VLOOKUP($C143,'Siponj Bartangi original list'!$B$2:$S$600, 10, FALSE())</f>
        <v>He’s shouting a lot; they are still arguing; They were shouting so loudly at volleyball yesterday</v>
      </c>
      <c r="S143" s="8" t="str">
        <f aca="false">VLOOKUP($C143,'Siponj Bartangi original list'!$B$2:$S$600, 13, FALSE())</f>
        <v>SA</v>
      </c>
      <c r="T143" s="8" t="str">
        <f aca="false">VLOOKUP($C143,'Siponj Bartangi original list'!$B$2:$S$600, 14, FALSE())</f>
        <v>SA</v>
      </c>
      <c r="U143" s="10" t="str">
        <f aca="false">VLOOKUP($C143,'Siponj Bartangi original list'!$B$2:$S$600, 15, FALSE())</f>
        <v>anim</v>
      </c>
      <c r="V143" s="8" t="str">
        <f aca="false">VLOOKUP($C143,'Basid Bartangi original list'!$B$2:$O$600, 2, FALSE())</f>
        <v>shgKar1999</v>
      </c>
      <c r="W143" s="8" t="str">
        <f aca="false">VLOOKUP($C143,'Basid Bartangi original list'!$B$2:$O$600, 4, FALSE())</f>
        <v>Anoyatsho</v>
      </c>
      <c r="X143" s="8" t="str">
        <f aca="false">VLOOKUP($C143,'Basid Bartangi original list'!$B$2:$O$600, 5, FALSE())</f>
        <v>ǰiɣdōw</v>
      </c>
      <c r="Y143" s="8" t="str">
        <f aca="false">VLOOKUP($C143,'Basid Bartangi original list'!$B$2:$O$600, 6, FALSE())</f>
        <v>плакать, рыдать, кричать, орать</v>
      </c>
      <c r="Z143" s="8"/>
      <c r="AA143" s="8" t="str">
        <f aca="false">VLOOKUP($C143,'Basid Bartangi original list'!$B$2:$O$600, 9, FALSE())</f>
        <v>SA</v>
      </c>
      <c r="AB143" s="8" t="str">
        <f aca="false">VLOOKUP($C143,'Rushani original list'!$C$2:$M$596, 2, FALSE())</f>
        <v>shgKar1999</v>
      </c>
      <c r="AC143" s="8" t="str">
        <f aca="false">VLOOKUP($C143,'Rushani original list'!$C$2:$M$596, 5, FALSE())</f>
        <v>Rukniya, Guldasta, Mehrangez</v>
      </c>
      <c r="AD143" s="8" t="str">
        <f aca="false">VLOOKUP($C143,'Rushani original list'!$C$2:$M$596, 6, FALSE())</f>
        <v>ʒiɣdōw, ǰiɣdōw</v>
      </c>
      <c r="AE143" s="8" t="str">
        <f aca="false">VLOOKUP($C143,'Rushani original list'!$C$2:$M$596, 7, FALSE())</f>
        <v>плакать, рыдать, кричать, орать</v>
      </c>
      <c r="AF143" s="8"/>
      <c r="AG143" s="8" t="str">
        <f aca="false">VLOOKUP($C143,'Rushani original list'!$C$2:$M$596, 9, FALSE())</f>
        <v>SA</v>
      </c>
      <c r="AH143" s="8" t="str">
        <f aca="false">VLOOKUP($C143,'Rushani original list'!$C$2:$M$596, 10, FALSE())</f>
        <v>SA</v>
      </c>
      <c r="AI143" s="8" t="str">
        <f aca="false">CONCATENATE(J143,S143,AG143)</f>
        <v>SASASA</v>
      </c>
      <c r="AJ143" s="8" t="str">
        <f aca="false">IFERROR(__xludf.dummyfunction("IF(REGEXMATCH(AH143, ""var""), ""var"", IF(REGEXMATCH(AH143, ""SA""), IF(REGEXMATCH(AH143, ""SP""), ""var"", ""SA""), IF(REGEXMATCH(AH143, ""SP""), ""SP"", ""no data/obs"")))"),"SA")</f>
        <v>SA</v>
      </c>
      <c r="AK143" s="8" t="str">
        <f aca="false">CONCATENATE(T143,AA143,AH143)</f>
        <v>SASASA</v>
      </c>
      <c r="AL143" s="8" t="str">
        <f aca="false">IFERROR(__xludf.dummyfunction("IF(REGEXMATCH(AJ143, ""var""), ""var"", IF(REGEXMATCH(AJ143, ""SA""), IF(REGEXMATCH(AJ143, ""SP""), ""var"", ""SA""), IF(REGEXMATCH(AJ143, ""SP""), ""SP"", ""no data/obs"")))"),"SA")</f>
        <v>SA</v>
      </c>
      <c r="AM143" s="8" t="str">
        <f aca="false">CONCATENATE(AJ143,AL143)</f>
        <v>SASA</v>
      </c>
      <c r="AN143" s="8" t="str">
        <f aca="false">IFERROR(__xludf.dummyfunction("IF(REGEXMATCH(AL143, ""var""), ""var"", IF(REGEXMATCH(AL143, ""SA""), IF(REGEXMATCH(AL143, ""SP""), ""var"", ""SA""), IF(REGEXMATCH(AL143, ""SP""), ""SP"", ""no data/obs"")))"),"SA")</f>
        <v>SA</v>
      </c>
      <c r="AO143" s="8" t="str">
        <f aca="false">CONCATENATE(J143,S143,AA143,AG143)</f>
        <v>SASASASA</v>
      </c>
      <c r="AP143" s="8" t="s">
        <v>42</v>
      </c>
      <c r="AQ143" s="8" t="n">
        <v>4</v>
      </c>
      <c r="AR143" s="8"/>
      <c r="AS143" s="8"/>
      <c r="AT143" s="8"/>
    </row>
    <row r="144" customFormat="false" ht="63.75" hidden="false" customHeight="false" outlineLevel="0" collapsed="false">
      <c r="A144" s="1" t="n">
        <v>143</v>
      </c>
      <c r="B144" s="7" t="n">
        <v>130</v>
      </c>
      <c r="C144" s="7" t="n">
        <v>130.1</v>
      </c>
      <c r="D144" s="8" t="str">
        <f aca="false">VLOOKUP($C144,'Shughni original list'!$D$2:$M$600, 2, FALSE())</f>
        <v>shgKar1999</v>
      </c>
      <c r="E144" s="9" t="str">
        <f aca="false">VLOOKUP($C144,'Shughni original list'!$D$2:$M$600, 4, FALSE())</f>
        <v>ǰaqtow, ǰāktow</v>
      </c>
      <c r="F144" s="9"/>
      <c r="G144" s="8" t="str">
        <f aca="false">VLOOKUP($C144,'Shughni original list'!$D$2:$M$600, 7, FALSE())</f>
        <v>bark</v>
      </c>
      <c r="H144" s="8"/>
      <c r="I144" s="8"/>
      <c r="J144" s="8" t="str">
        <f aca="false">VLOOKUP($C144,'Shughni original list'!$D$2:$M$600, 8, FALSE())</f>
        <v>SA</v>
      </c>
      <c r="K144" s="8"/>
      <c r="L144" s="8" t="str">
        <f aca="false">VLOOKUP($C144,'Siponj Bartangi original list'!$B$2:$S$600, 2, FALSE())</f>
        <v>shgKar1999</v>
      </c>
      <c r="M144" s="8" t="str">
        <f aca="false">VLOOKUP($C144,'Siponj Bartangi original list'!$B$2:$S$600, 3, FALSE())</f>
        <v>ǰaqtow (ǰāktow)</v>
      </c>
      <c r="N144" s="8" t="str">
        <f aca="false">VLOOKUP($C144,'Siponj Bartangi original list'!$B$2:$S$600, 6, FALSE())</f>
        <v>to bark; to shout, to yell; </v>
      </c>
      <c r="O144" s="8" t="str">
        <f aca="false">VLOOKUP($C144,'Siponj Bartangi original list'!$B$2:$S$600, 4, FALSE())</f>
        <v>Marhabo, Sarkori</v>
      </c>
      <c r="P144" s="9" t="str">
        <f aca="false">VLOOKUP($C144,'Siponj Bartangi original list'!$B$2:$S$600, 5, FALSE())</f>
        <v>ǰaqtōw</v>
      </c>
      <c r="Q144" s="8" t="str">
        <f aca="false">VLOOKUP($C144,'Siponj Bartangi original list'!$B$2:$S$600, 8, FALSE())</f>
        <v>to bark; to scold</v>
      </c>
      <c r="R144" s="8" t="str">
        <f aca="false">VLOOKUP($C144,'Siponj Bartangi original list'!$B$2:$S$600, 10, FALSE())</f>
        <v>The dog is barking and barking; stop scolding me.</v>
      </c>
      <c r="S144" s="8" t="str">
        <f aca="false">VLOOKUP($C144,'Siponj Bartangi original list'!$B$2:$S$600, 13, FALSE())</f>
        <v>SA</v>
      </c>
      <c r="T144" s="8" t="str">
        <f aca="false">VLOOKUP($C144,'Siponj Bartangi original list'!$B$2:$S$600, 14, FALSE())</f>
        <v>SA</v>
      </c>
      <c r="U144" s="10" t="str">
        <f aca="false">VLOOKUP($C144,'Siponj Bartangi original list'!$B$2:$S$600, 15, FALSE())</f>
        <v>anim</v>
      </c>
      <c r="V144" s="8" t="str">
        <f aca="false">VLOOKUP($C144,'Basid Bartangi original list'!$B$2:$O$600, 2, FALSE())</f>
        <v>shgKar1999</v>
      </c>
      <c r="W144" s="8" t="str">
        <f aca="false">VLOOKUP($C144,'Basid Bartangi original list'!$B$2:$O$600, 4, FALSE())</f>
        <v>Asad, Anoyatsho</v>
      </c>
      <c r="X144" s="8" t="str">
        <f aca="false">VLOOKUP($C144,'Basid Bartangi original list'!$B$2:$O$600, 5, FALSE())</f>
        <v>ǰaqtōw</v>
      </c>
      <c r="Y144" s="8" t="str">
        <f aca="false">VLOOKUP($C144,'Basid Bartangi original list'!$B$2:$O$600, 6, FALSE())</f>
        <v>bark;</v>
      </c>
      <c r="Z144" s="8"/>
      <c r="AA144" s="8" t="str">
        <f aca="false">VLOOKUP($C144,'Basid Bartangi original list'!$B$2:$O$600, 9, FALSE())</f>
        <v>SA</v>
      </c>
      <c r="AB144" s="8" t="str">
        <f aca="false">VLOOKUP($C144,'Rushani original list'!$C$2:$M$596, 2, FALSE())</f>
        <v>shgKar1999</v>
      </c>
      <c r="AC144" s="8" t="str">
        <f aca="false">VLOOKUP($C144,'Rushani original list'!$C$2:$M$596, 5, FALSE())</f>
        <v>Rukniya, Guldasta, Mehrangez</v>
      </c>
      <c r="AD144" s="8" t="str">
        <f aca="false">VLOOKUP($C144,'Rushani original list'!$C$2:$M$596, 6, FALSE())</f>
        <v>ǰaqtōw</v>
      </c>
      <c r="AE144" s="8" t="str">
        <f aca="false">VLOOKUP($C144,'Rushani original list'!$C$2:$M$596, 7, FALSE())</f>
        <v>bark</v>
      </c>
      <c r="AF144" s="8"/>
      <c r="AG144" s="8" t="str">
        <f aca="false">VLOOKUP($C144,'Rushani original list'!$C$2:$M$596, 9, FALSE())</f>
        <v>SA</v>
      </c>
      <c r="AH144" s="8" t="str">
        <f aca="false">VLOOKUP($C144,'Rushani original list'!$C$2:$M$596, 10, FALSE())</f>
        <v>SA</v>
      </c>
      <c r="AI144" s="8" t="str">
        <f aca="false">CONCATENATE(J144,S144,AG144)</f>
        <v>SASASA</v>
      </c>
      <c r="AJ144" s="8" t="str">
        <f aca="false">IFERROR(__xludf.dummyfunction("IF(REGEXMATCH(AH144, ""var""), ""var"", IF(REGEXMATCH(AH144, ""SA""), IF(REGEXMATCH(AH144, ""SP""), ""var"", ""SA""), IF(REGEXMATCH(AH144, ""SP""), ""SP"", ""no data/obs"")))"),"SA")</f>
        <v>SA</v>
      </c>
      <c r="AK144" s="8" t="str">
        <f aca="false">CONCATENATE(T144,AA144,AH144)</f>
        <v>SASASA</v>
      </c>
      <c r="AL144" s="8" t="str">
        <f aca="false">IFERROR(__xludf.dummyfunction("IF(REGEXMATCH(AJ144, ""var""), ""var"", IF(REGEXMATCH(AJ144, ""SA""), IF(REGEXMATCH(AJ144, ""SP""), ""var"", ""SA""), IF(REGEXMATCH(AJ144, ""SP""), ""SP"", ""no data/obs"")))"),"SA")</f>
        <v>SA</v>
      </c>
      <c r="AM144" s="8" t="str">
        <f aca="false">CONCATENATE(AJ144,AL144)</f>
        <v>SASA</v>
      </c>
      <c r="AN144" s="8" t="str">
        <f aca="false">IFERROR(__xludf.dummyfunction("IF(REGEXMATCH(AL144, ""var""), ""var"", IF(REGEXMATCH(AL144, ""SA""), IF(REGEXMATCH(AL144, ""SP""), ""var"", ""SA""), IF(REGEXMATCH(AL144, ""SP""), ""SP"", ""no data/obs"")))"),"SA")</f>
        <v>SA</v>
      </c>
      <c r="AO144" s="8" t="str">
        <f aca="false">CONCATENATE(J144,S144,AA144,AG144)</f>
        <v>SASASASA</v>
      </c>
      <c r="AP144" s="8" t="s">
        <v>42</v>
      </c>
      <c r="AQ144" s="8" t="n">
        <v>4</v>
      </c>
      <c r="AR144" s="8"/>
      <c r="AS144" s="8"/>
      <c r="AT144" s="8"/>
    </row>
    <row r="145" customFormat="false" ht="63.75" hidden="false" customHeight="false" outlineLevel="0" collapsed="false">
      <c r="A145" s="1" t="n">
        <v>144</v>
      </c>
      <c r="B145" s="7" t="n">
        <v>130</v>
      </c>
      <c r="C145" s="7" t="n">
        <v>130.2</v>
      </c>
      <c r="D145" s="8" t="str">
        <f aca="false">VLOOKUP($C145,'Shughni original list'!$D$2:$M$600, 2, FALSE())</f>
        <v>shgKar1999</v>
      </c>
      <c r="E145" s="9" t="str">
        <f aca="false">VLOOKUP($C145,'Shughni original list'!$D$2:$M$600, 4, FALSE())</f>
        <v>ǰaqtow, ǰāktow</v>
      </c>
      <c r="F145" s="9"/>
      <c r="G145" s="8" t="str">
        <f aca="false">VLOOKUP($C145,'Shughni original list'!$D$2:$M$600, 7, FALSE())</f>
        <v>2) орать, кричать 3) быть очень холодным (о помещении)</v>
      </c>
      <c r="H145" s="8"/>
      <c r="I145" s="8"/>
      <c r="J145" s="8" t="str">
        <f aca="false">VLOOKUP($C145,'Shughni original list'!$D$2:$M$600, 8, FALSE())</f>
        <v>SA</v>
      </c>
      <c r="K145" s="8"/>
      <c r="L145" s="8" t="str">
        <f aca="false">VLOOKUP($C145,'Siponj Bartangi original list'!$B$2:$S$600, 2, FALSE())</f>
        <v>shgKar1999</v>
      </c>
      <c r="M145" s="8" t="str">
        <f aca="false">VLOOKUP($C145,'Siponj Bartangi original list'!$B$2:$S$600, 3, FALSE())</f>
        <v>ǰaqtow, ǰāktow</v>
      </c>
      <c r="N145" s="8" t="str">
        <f aca="false">VLOOKUP($C145,'Siponj Bartangi original list'!$B$2:$S$600, 6, FALSE())</f>
        <v>to be very cold (about a room)</v>
      </c>
      <c r="O145" s="8" t="str">
        <f aca="false">VLOOKUP($C145,'Siponj Bartangi original list'!$B$2:$S$600, 4, FALSE())</f>
        <v>Marhabo, Sarkori</v>
      </c>
      <c r="P145" s="9" t="str">
        <f aca="false">VLOOKUP($C145,'Siponj Bartangi original list'!$B$2:$S$600, 5, FALSE())</f>
        <v>ǰaqtōw</v>
      </c>
      <c r="Q145" s="8" t="str">
        <f aca="false">VLOOKUP($C145,'Siponj Bartangi original list'!$B$2:$S$600, 8, FALSE())</f>
        <v>-</v>
      </c>
      <c r="R145" s="8" t="str">
        <f aca="false">VLOOKUP($C145,'Siponj Bartangi original list'!$B$2:$S$600, 10, FALSE())</f>
        <v>-</v>
      </c>
      <c r="S145" s="8" t="str">
        <f aca="false">VLOOKUP($C145,'Siponj Bartangi original list'!$B$2:$S$600, 13, FALSE())</f>
        <v>no such meaning</v>
      </c>
      <c r="T145" s="8" t="str">
        <f aca="false">VLOOKUP($C145,'Siponj Bartangi original list'!$B$2:$S$600, 14, FALSE())</f>
        <v>no such meaning</v>
      </c>
      <c r="U145" s="8" t="n">
        <f aca="false">VLOOKUP($C145,'Siponj Bartangi original list'!$B$2:$S$600, 15, FALSE())</f>
        <v>0</v>
      </c>
      <c r="V145" s="8" t="str">
        <f aca="false">VLOOKUP($C145,'Basid Bartangi original list'!$B$2:$O$600, 2, FALSE())</f>
        <v>shgKar1999</v>
      </c>
      <c r="W145" s="8" t="str">
        <f aca="false">VLOOKUP($C145,'Basid Bartangi original list'!$B$2:$O$600, 4, FALSE())</f>
        <v>Asad, Anoyatsho</v>
      </c>
      <c r="X145" s="8" t="str">
        <f aca="false">VLOOKUP($C145,'Basid Bartangi original list'!$B$2:$O$600, 5, FALSE())</f>
        <v>ǰaqtōw</v>
      </c>
      <c r="Y145" s="8" t="str">
        <f aca="false">VLOOKUP($C145,'Basid Bartangi original list'!$B$2:$O$600, 6, FALSE())</f>
        <v>2) орать, кричать 3) быть очень холодным (о помещении)</v>
      </c>
      <c r="Z145" s="8"/>
      <c r="AA145" s="8" t="str">
        <f aca="false">VLOOKUP($C145,'Basid Bartangi original list'!$B$2:$O$600, 9, FALSE())</f>
        <v>SA</v>
      </c>
      <c r="AB145" s="8" t="str">
        <f aca="false">VLOOKUP($C145,'Rushani original list'!$C$2:$M$596, 2, FALSE())</f>
        <v>shgKar1999</v>
      </c>
      <c r="AC145" s="8" t="str">
        <f aca="false">VLOOKUP($C145,'Rushani original list'!$C$2:$M$596, 5, FALSE())</f>
        <v>Rukniya, Guldasta, Mehrangez</v>
      </c>
      <c r="AD145" s="8" t="str">
        <f aca="false">VLOOKUP($C145,'Rushani original list'!$C$2:$M$596, 6, FALSE())</f>
        <v>ǰaqtōw</v>
      </c>
      <c r="AE145" s="8" t="str">
        <f aca="false">VLOOKUP($C145,'Rushani original list'!$C$2:$M$596, 7, FALSE())</f>
        <v>bark</v>
      </c>
      <c r="AF145" s="8"/>
      <c r="AG145" s="8" t="str">
        <f aca="false">VLOOKUP($C145,'Rushani original list'!$C$2:$M$596, 9, FALSE())</f>
        <v>no such meaning</v>
      </c>
      <c r="AH145" s="8" t="str">
        <f aca="false">VLOOKUP($C145,'Rushani original list'!$C$2:$M$596, 10, FALSE())</f>
        <v>no such meaning</v>
      </c>
      <c r="AI145" s="8" t="str">
        <f aca="false">CONCATENATE(J145,S145,AG145)</f>
        <v>SAno such meaningno such meaning</v>
      </c>
      <c r="AJ145" s="8" t="str">
        <f aca="false">IFERROR(__xludf.dummyfunction("IF(REGEXMATCH(AH145, ""var""), ""var"", IF(REGEXMATCH(AH145, ""SA""), IF(REGEXMATCH(AH145, ""SP""), ""var"", ""SA""), IF(REGEXMATCH(AH145, ""SP""), ""SP"", ""no data/obs"")))"),"SA")</f>
        <v>SA</v>
      </c>
      <c r="AK145" s="8" t="str">
        <f aca="false">CONCATENATE(T145,AA145,AH145)</f>
        <v>no such meaningSAno such meaning</v>
      </c>
      <c r="AL145" s="8" t="str">
        <f aca="false">IFERROR(__xludf.dummyfunction("IF(REGEXMATCH(AJ145, ""var""), ""var"", IF(REGEXMATCH(AJ145, ""SA""), IF(REGEXMATCH(AJ145, ""SP""), ""var"", ""SA""), IF(REGEXMATCH(AJ145, ""SP""), ""SP"", ""no data/obs"")))"),"SA")</f>
        <v>SA</v>
      </c>
      <c r="AM145" s="8" t="str">
        <f aca="false">CONCATENATE(AJ145,AL145)</f>
        <v>SASA</v>
      </c>
      <c r="AN145" s="8" t="str">
        <f aca="false">IFERROR(__xludf.dummyfunction("IF(REGEXMATCH(AL145, ""var""), ""var"", IF(REGEXMATCH(AL145, ""SA""), IF(REGEXMATCH(AL145, ""SP""), ""var"", ""SA""), IF(REGEXMATCH(AL145, ""SP""), ""SP"", ""no data/obs"")))"),"SA")</f>
        <v>SA</v>
      </c>
      <c r="AO145" s="8" t="str">
        <f aca="false">CONCATENATE(J145,S145,AA145,AG145)</f>
        <v>SAno such meaningSAno such meaning</v>
      </c>
      <c r="AP145" s="8"/>
      <c r="AQ145" s="8" t="n">
        <v>2</v>
      </c>
      <c r="AR145" s="8"/>
      <c r="AS145" s="8"/>
      <c r="AT145" s="8"/>
    </row>
    <row r="146" customFormat="false" ht="110.6" hidden="false" customHeight="false" outlineLevel="0" collapsed="false">
      <c r="A146" s="1" t="n">
        <v>145</v>
      </c>
      <c r="B146" s="7" t="n">
        <v>131</v>
      </c>
      <c r="C146" s="7" t="n">
        <v>131</v>
      </c>
      <c r="D146" s="8" t="str">
        <f aca="false">VLOOKUP($C146,'Shughni original list'!$D$2:$M$600, 2, FALSE())</f>
        <v>shgKar1999</v>
      </c>
      <c r="E146" s="9" t="str">
        <f aca="false">VLOOKUP($C146,'Shughni original list'!$D$2:$M$600, 4, FALSE())</f>
        <v>ǰīɣdow</v>
      </c>
      <c r="F146" s="9"/>
      <c r="G146" s="8" t="str">
        <f aca="false">VLOOKUP($C146,'Shughni original list'!$D$2:$M$600, 7, FALSE())</f>
        <v>кудахтать; чирикать</v>
      </c>
      <c r="H146" s="8"/>
      <c r="I146" s="8"/>
      <c r="J146" s="8" t="str">
        <f aca="false">VLOOKUP($C146,'Shughni original list'!$D$2:$M$600, 8, FALSE())</f>
        <v>obs</v>
      </c>
      <c r="K146" s="8"/>
      <c r="L146" s="8" t="str">
        <f aca="false">VLOOKUP($C146,'Siponj Bartangi original list'!$B$2:$S$600, 2, FALSE())</f>
        <v>shgKar1999</v>
      </c>
      <c r="M146" s="8" t="str">
        <f aca="false">VLOOKUP($C146,'Siponj Bartangi original list'!$B$2:$S$600, 3, FALSE())</f>
        <v>ǰīɣdow</v>
      </c>
      <c r="N146" s="8" t="str">
        <f aca="false">VLOOKUP($C146,'Siponj Bartangi original list'!$B$2:$S$600, 6, FALSE())</f>
        <v>to cluck, to quack</v>
      </c>
      <c r="O146" s="8" t="str">
        <f aca="false">VLOOKUP($C146,'Siponj Bartangi original list'!$B$2:$S$600, 4, FALSE())</f>
        <v>Marhabo, Sarkori</v>
      </c>
      <c r="P146" s="9" t="str">
        <f aca="false">VLOOKUP($C146,'Siponj Bartangi original list'!$B$2:$S$600, 5, FALSE())</f>
        <v>ǰiɣ̌dōw</v>
      </c>
      <c r="Q146" s="8" t="str">
        <f aca="false">VLOOKUP($C146,'Siponj Bartangi original list'!$B$2:$S$600, 8, FALSE())</f>
        <v>-</v>
      </c>
      <c r="R146" s="8" t="str">
        <f aca="false">VLOOKUP($C146,'Siponj Bartangi original list'!$B$2:$S$600, 10, FALSE())</f>
        <v>-</v>
      </c>
      <c r="S146" s="8" t="str">
        <f aca="false">VLOOKUP($C146,'Siponj Bartangi original list'!$B$2:$S$600, 13, FALSE())</f>
        <v>no (alive) cognate</v>
      </c>
      <c r="T146" s="8" t="str">
        <f aca="false">VLOOKUP($C146,'Siponj Bartangi original list'!$B$2:$S$600, 14, FALSE())</f>
        <v>no (alive) cognate</v>
      </c>
      <c r="U146" s="8" t="n">
        <f aca="false">VLOOKUP($C146,'Siponj Bartangi original list'!$B$2:$S$600, 15, FALSE())</f>
        <v>0</v>
      </c>
      <c r="V146" s="8" t="str">
        <f aca="false">VLOOKUP($C146,'Basid Bartangi original list'!$B$2:$O$600, 2, FALSE())</f>
        <v>shgKar1999</v>
      </c>
      <c r="W146" s="8" t="str">
        <f aca="false">VLOOKUP($C146,'Basid Bartangi original list'!$B$2:$O$600, 4, FALSE())</f>
        <v>Anoyatsho (p.c.)</v>
      </c>
      <c r="X146" s="8" t="str">
        <f aca="false">VLOOKUP($C146,'Basid Bartangi original list'!$B$2:$O$600, 5, FALSE())</f>
        <v>no (alive) cognate</v>
      </c>
      <c r="Y146" s="8" t="str">
        <f aca="false">VLOOKUP($C146,'Basid Bartangi original list'!$B$2:$O$600, 6, FALSE())</f>
        <v>shout, yell, cry</v>
      </c>
      <c r="Z146" s="8"/>
      <c r="AA146" s="8" t="str">
        <f aca="false">VLOOKUP($C146,'Basid Bartangi original list'!$B$2:$O$600, 9, FALSE())</f>
        <v>no (alive) cognate</v>
      </c>
      <c r="AB146" s="8" t="str">
        <f aca="false">VLOOKUP($C146,'Rushani original list'!$C$2:$M$596, 2, FALSE())</f>
        <v>shgKar1999</v>
      </c>
      <c r="AC146" s="8" t="str">
        <f aca="false">VLOOKUP($C146,'Rushani original list'!$C$2:$M$596, 5, FALSE())</f>
        <v>Rukniya, Guldasta, Mehrangez, Okimsho, Sarafruz</v>
      </c>
      <c r="AD146" s="8" t="str">
        <f aca="false">VLOOKUP($C146,'Rushani original list'!$C$2:$M$596, 6, FALSE())</f>
        <v>no (alive) cognate</v>
      </c>
      <c r="AE146" s="8" t="str">
        <f aca="false">VLOOKUP($C146,'Rushani original list'!$C$2:$M$596, 7, FALSE())</f>
        <v>кудахтать; чирикать</v>
      </c>
      <c r="AF146" s="8"/>
      <c r="AG146" s="8" t="str">
        <f aca="false">VLOOKUP($C146,'Rushani original list'!$C$2:$M$596, 9, FALSE())</f>
        <v>no (alive) cognate</v>
      </c>
      <c r="AH146" s="8" t="str">
        <f aca="false">VLOOKUP($C146,'Rushani original list'!$C$2:$M$596, 10, FALSE())</f>
        <v>no (alive) cognate</v>
      </c>
      <c r="AI146" s="8" t="str">
        <f aca="false">CONCATENATE(J146,S146,AG146)</f>
        <v>obsno (alive) cognateno (alive) cognate</v>
      </c>
      <c r="AJ146" s="8" t="str">
        <f aca="false">IFERROR(__xludf.dummyfunction("IF(REGEXMATCH(AH146, ""var""), ""var"", IF(REGEXMATCH(AH146, ""SA""), IF(REGEXMATCH(AH146, ""SP""), ""var"", ""SA""), IF(REGEXMATCH(AH146, ""SP""), ""SP"", ""no data/obs"")))"),"no data/obs")</f>
        <v>no data/obs</v>
      </c>
      <c r="AK146" s="8" t="str">
        <f aca="false">CONCATENATE(T146,AA146,AH146)</f>
        <v>no (alive) cognateno (alive) cognateno (alive) cognate</v>
      </c>
      <c r="AL146" s="8" t="str">
        <f aca="false">IFERROR(__xludf.dummyfunction("IF(REGEXMATCH(AJ146, ""var""), ""var"", IF(REGEXMATCH(AJ146, ""SA""), IF(REGEXMATCH(AJ146, ""SP""), ""var"", ""SA""), IF(REGEXMATCH(AJ146, ""SP""), ""SP"", ""no data/obs"")))"),"no data/obs")</f>
        <v>no data/obs</v>
      </c>
      <c r="AM146" s="8" t="str">
        <f aca="false">CONCATENATE(AJ146,AL146)</f>
        <v>no data/obsno data/obs</v>
      </c>
      <c r="AN146" s="8" t="str">
        <f aca="false">IFERROR(__xludf.dummyfunction("IF(REGEXMATCH(AL146, ""var""), ""var"", IF(REGEXMATCH(AL146, ""SA""), IF(REGEXMATCH(AL146, ""SP""), ""var"", ""SA""), IF(REGEXMATCH(AL146, ""SP""), ""SP"", ""no data/obs"")))"),"no data/obs")</f>
        <v>no data/obs</v>
      </c>
      <c r="AO146" s="8" t="str">
        <f aca="false">CONCATENATE(J146,S146,AA146,AG146)</f>
        <v>obsno (alive) cognateno (alive) cognateno (alive) cognate</v>
      </c>
      <c r="AP146" s="8" t="s">
        <v>42</v>
      </c>
      <c r="AQ146" s="8" t="n">
        <v>0</v>
      </c>
      <c r="AR146" s="8"/>
      <c r="AS146" s="8"/>
      <c r="AT146" s="8"/>
    </row>
    <row r="147" customFormat="false" ht="79.35" hidden="false" customHeight="false" outlineLevel="0" collapsed="false">
      <c r="A147" s="1" t="n">
        <v>146</v>
      </c>
      <c r="B147" s="7" t="n">
        <v>132</v>
      </c>
      <c r="C147" s="7" t="n">
        <v>132</v>
      </c>
      <c r="D147" s="8" t="str">
        <f aca="false">VLOOKUP($C147,'Shughni original list'!$D$2:$M$600, 2, FALSE())</f>
        <v>shgKar1999</v>
      </c>
      <c r="E147" s="9" t="str">
        <f aca="false">VLOOKUP($C147,'Shughni original list'!$D$2:$M$600, 4, FALSE())</f>
        <v>ǰiraktow, ǰiraqtow</v>
      </c>
      <c r="F147" s="9"/>
      <c r="G147" s="8" t="str">
        <f aca="false">VLOOKUP($C147,'Shughni original list'!$D$2:$M$600, 7, FALSE())</f>
        <v>лаять; ворчать, реветь</v>
      </c>
      <c r="H147" s="8"/>
      <c r="I147" s="8"/>
      <c r="J147" s="8" t="str">
        <f aca="false">VLOOKUP($C147,'Shughni original list'!$D$2:$M$600, 8, FALSE())</f>
        <v>obs</v>
      </c>
      <c r="K147" s="8"/>
      <c r="L147" s="8" t="str">
        <f aca="false">VLOOKUP($C147,'Siponj Bartangi original list'!$B$2:$S$600, 2, FALSE())</f>
        <v>shgKar1999</v>
      </c>
      <c r="M147" s="8" t="str">
        <f aca="false">VLOOKUP($C147,'Siponj Bartangi original list'!$B$2:$S$600, 3, FALSE())</f>
        <v>ǰiraktow, ǰiraqtow</v>
      </c>
      <c r="N147" s="8" t="str">
        <f aca="false">VLOOKUP($C147,'Siponj Bartangi original list'!$B$2:$S$600, 6, FALSE())</f>
        <v>to bark; to grumble, to roar</v>
      </c>
      <c r="O147" s="8" t="str">
        <f aca="false">VLOOKUP($C147,'Siponj Bartangi original list'!$B$2:$S$600, 4, FALSE())</f>
        <v>Marhabo, Sarkori</v>
      </c>
      <c r="P147" s="9" t="str">
        <f aca="false">VLOOKUP($C147,'Siponj Bartangi original list'!$B$2:$S$600, 5, FALSE())</f>
        <v>no (alive) cognate</v>
      </c>
      <c r="Q147" s="8" t="str">
        <f aca="false">VLOOKUP($C147,'Siponj Bartangi original list'!$B$2:$S$600, 8, FALSE())</f>
        <v>-</v>
      </c>
      <c r="R147" s="8" t="str">
        <f aca="false">VLOOKUP($C147,'Siponj Bartangi original list'!$B$2:$S$600, 10, FALSE())</f>
        <v>-</v>
      </c>
      <c r="S147" s="8" t="str">
        <f aca="false">VLOOKUP($C147,'Siponj Bartangi original list'!$B$2:$S$600, 13, FALSE())</f>
        <v>no (alive) cognate</v>
      </c>
      <c r="T147" s="8" t="str">
        <f aca="false">VLOOKUP($C147,'Siponj Bartangi original list'!$B$2:$S$600, 14, FALSE())</f>
        <v>no (alive) cognate</v>
      </c>
      <c r="U147" s="8" t="n">
        <f aca="false">VLOOKUP($C147,'Siponj Bartangi original list'!$B$2:$S$600, 15, FALSE())</f>
        <v>0</v>
      </c>
      <c r="V147" s="8" t="str">
        <f aca="false">VLOOKUP($C147,'Basid Bartangi original list'!$B$2:$O$600, 2, FALSE())</f>
        <v>shgKar1999</v>
      </c>
      <c r="W147" s="8" t="str">
        <f aca="false">VLOOKUP($C147,'Basid Bartangi original list'!$B$2:$O$600, 4, FALSE())</f>
        <v>Anoyatsho, Fayzmamad</v>
      </c>
      <c r="X147" s="8" t="str">
        <f aca="false">VLOOKUP($C147,'Basid Bartangi original list'!$B$2:$O$600, 5, FALSE())</f>
        <v>no (alive) cognate</v>
      </c>
      <c r="Y147" s="8" t="str">
        <f aca="false">VLOOKUP($C147,'Basid Bartangi original list'!$B$2:$O$600, 6, FALSE())</f>
        <v>лаять; ворчать, реветь</v>
      </c>
      <c r="Z147" s="8"/>
      <c r="AA147" s="8" t="str">
        <f aca="false">VLOOKUP($C147,'Basid Bartangi original list'!$B$2:$O$600, 9, FALSE())</f>
        <v>no (alive) cognate</v>
      </c>
      <c r="AB147" s="8" t="str">
        <f aca="false">VLOOKUP($C147,'Rushani original list'!$C$2:$M$596, 2, FALSE())</f>
        <v>shgKar1999</v>
      </c>
      <c r="AC147" s="8" t="str">
        <f aca="false">VLOOKUP($C147,'Rushani original list'!$C$2:$M$596, 5, FALSE())</f>
        <v>Mehrangez</v>
      </c>
      <c r="AD147" s="8" t="str">
        <f aca="false">VLOOKUP($C147,'Rushani original list'!$C$2:$M$596, 6, FALSE())</f>
        <v>ǰiraqtow</v>
      </c>
      <c r="AE147" s="8" t="str">
        <f aca="false">VLOOKUP($C147,'Rushani original list'!$C$2:$M$596, 7, FALSE())</f>
        <v>лаять; ворчать, реветь</v>
      </c>
      <c r="AF147" s="8"/>
      <c r="AG147" s="8" t="str">
        <f aca="false">VLOOKUP($C147,'Rushani original list'!$C$2:$M$596, 9, FALSE())</f>
        <v>SA</v>
      </c>
      <c r="AH147" s="8" t="str">
        <f aca="false">VLOOKUP($C147,'Rushani original list'!$C$2:$M$596, 10, FALSE())</f>
        <v>SA</v>
      </c>
      <c r="AI147" s="8" t="str">
        <f aca="false">CONCATENATE(J147,S147,AG147)</f>
        <v>obsno (alive) cognateSA</v>
      </c>
      <c r="AJ147" s="8" t="str">
        <f aca="false">IFERROR(__xludf.dummyfunction("IF(REGEXMATCH(AH147, ""var""), ""var"", IF(REGEXMATCH(AH147, ""SA""), IF(REGEXMATCH(AH147, ""SP""), ""var"", ""SA""), IF(REGEXMATCH(AH147, ""SP""), ""SP"", ""no data/obs"")))"),"SA")</f>
        <v>SA</v>
      </c>
      <c r="AK147" s="8" t="str">
        <f aca="false">CONCATENATE(T147,AA147,AH147)</f>
        <v>no (alive) cognateno (alive) cognateSA</v>
      </c>
      <c r="AL147" s="8" t="str">
        <f aca="false">IFERROR(__xludf.dummyfunction("IF(REGEXMATCH(AJ147, ""var""), ""var"", IF(REGEXMATCH(AJ147, ""SA""), IF(REGEXMATCH(AJ147, ""SP""), ""var"", ""SA""), IF(REGEXMATCH(AJ147, ""SP""), ""SP"", ""no data/obs"")))"),"SA")</f>
        <v>SA</v>
      </c>
      <c r="AM147" s="8" t="str">
        <f aca="false">CONCATENATE(AJ147,AL147)</f>
        <v>SASA</v>
      </c>
      <c r="AN147" s="8" t="str">
        <f aca="false">IFERROR(__xludf.dummyfunction("IF(REGEXMATCH(AL147, ""var""), ""var"", IF(REGEXMATCH(AL147, ""SA""), IF(REGEXMATCH(AL147, ""SP""), ""var"", ""SA""), IF(REGEXMATCH(AL147, ""SP""), ""SP"", ""no data/obs"")))"),"SA")</f>
        <v>SA</v>
      </c>
      <c r="AO147" s="8" t="str">
        <f aca="false">CONCATENATE(J147,S147,AA147,AG147)</f>
        <v>obsno (alive) cognateno (alive) cognateSA</v>
      </c>
      <c r="AP147" s="8" t="s">
        <v>42</v>
      </c>
      <c r="AQ147" s="8" t="n">
        <v>1</v>
      </c>
      <c r="AR147" s="8"/>
      <c r="AS147" s="8"/>
      <c r="AT147" s="8"/>
    </row>
    <row r="148" customFormat="false" ht="110.6" hidden="false" customHeight="false" outlineLevel="0" collapsed="false">
      <c r="A148" s="1" t="n">
        <v>147</v>
      </c>
      <c r="B148" s="7" t="n">
        <v>133</v>
      </c>
      <c r="C148" s="7" t="n">
        <v>133</v>
      </c>
      <c r="D148" s="8" t="str">
        <f aca="false">VLOOKUP($C148,'Shughni original list'!$D$2:$M$600, 2, FALSE())</f>
        <v>shgKar1999</v>
      </c>
      <c r="E148" s="9" t="str">
        <f aca="false">VLOOKUP($C148,'Shughni original list'!$D$2:$M$600, 4, FALSE())</f>
        <v>ǰirangtow</v>
      </c>
      <c r="F148" s="9"/>
      <c r="G148" s="8" t="str">
        <f aca="false">VLOOKUP($C148,'Shughni original list'!$D$2:$M$600, 7, FALSE())</f>
        <v>звенеть</v>
      </c>
      <c r="H148" s="8"/>
      <c r="I148" s="8"/>
      <c r="J148" s="8" t="str">
        <f aca="false">VLOOKUP($C148,'Shughni original list'!$D$2:$M$600, 8, FALSE())</f>
        <v>SA</v>
      </c>
      <c r="K148" s="8"/>
      <c r="L148" s="8" t="str">
        <f aca="false">VLOOKUP($C148,'Siponj Bartangi original list'!$B$2:$S$600, 2, FALSE())</f>
        <v>shgKar1999</v>
      </c>
      <c r="M148" s="8" t="str">
        <f aca="false">VLOOKUP($C148,'Siponj Bartangi original list'!$B$2:$S$600, 3, FALSE())</f>
        <v>ǰirangtow</v>
      </c>
      <c r="N148" s="8" t="str">
        <f aca="false">VLOOKUP($C148,'Siponj Bartangi original list'!$B$2:$S$600, 6, FALSE())</f>
        <v>to ring</v>
      </c>
      <c r="O148" s="8" t="str">
        <f aca="false">VLOOKUP($C148,'Siponj Bartangi original list'!$B$2:$S$600, 4, FALSE())</f>
        <v>Marhabo, Sarkori</v>
      </c>
      <c r="P148" s="9" t="str">
        <f aca="false">VLOOKUP($C148,'Siponj Bartangi original list'!$B$2:$S$600, 5, FALSE())</f>
        <v>ǰirangtōw</v>
      </c>
      <c r="Q148" s="8" t="str">
        <f aca="false">VLOOKUP($C148,'Siponj Bartangi original list'!$B$2:$S$600, 8, FALSE())</f>
        <v>to ring, to clang</v>
      </c>
      <c r="R148" s="8" t="str">
        <f aca="false">VLOOKUP($C148,'Siponj Bartangi original list'!$B$2:$S$600, 10, FALSE())</f>
        <v>The bell rings at school, Stop clanging the spoons (tr).</v>
      </c>
      <c r="S148" s="8" t="str">
        <f aca="false">VLOOKUP($C148,'Siponj Bartangi original list'!$B$2:$S$600, 13, FALSE())</f>
        <v>SA</v>
      </c>
      <c r="T148" s="8" t="str">
        <f aca="false">VLOOKUP($C148,'Siponj Bartangi original list'!$B$2:$S$600, 14, FALSE())</f>
        <v>SA</v>
      </c>
      <c r="U148" s="8" t="str">
        <f aca="false">VLOOKUP($C148,'Siponj Bartangi original list'!$B$2:$S$600, 15, FALSE())</f>
        <v>inanim</v>
      </c>
      <c r="V148" s="8" t="str">
        <f aca="false">VLOOKUP($C148,'Basid Bartangi original list'!$B$2:$O$600, 2, FALSE())</f>
        <v>shgKar1999</v>
      </c>
      <c r="W148" s="8" t="str">
        <f aca="false">VLOOKUP($C148,'Basid Bartangi original list'!$B$2:$O$600, 4, FALSE())</f>
        <v>Anoyatsho, Fayzmamad</v>
      </c>
      <c r="X148" s="8" t="str">
        <f aca="false">VLOOKUP($C148,'Basid Bartangi original list'!$B$2:$O$600, 5, FALSE())</f>
        <v>ǰirangtōw</v>
      </c>
      <c r="Y148" s="8" t="str">
        <f aca="false">VLOOKUP($C148,'Basid Bartangi original list'!$B$2:$O$600, 6, FALSE())</f>
        <v>звенеть</v>
      </c>
      <c r="Z148" s="8"/>
      <c r="AA148" s="8" t="str">
        <f aca="false">VLOOKUP($C148,'Basid Bartangi original list'!$B$2:$O$600, 9, FALSE())</f>
        <v>SA / bad context</v>
      </c>
      <c r="AB148" s="8" t="str">
        <f aca="false">VLOOKUP($C148,'Rushani original list'!$C$2:$M$596, 2, FALSE())</f>
        <v>shgKar1999</v>
      </c>
      <c r="AC148" s="8" t="str">
        <f aca="false">VLOOKUP($C148,'Rushani original list'!$C$2:$M$596, 5, FALSE())</f>
        <v>Okimsho, Sarafruz</v>
      </c>
      <c r="AD148" s="8" t="str">
        <f aca="false">VLOOKUP($C148,'Rushani original list'!$C$2:$M$596, 6, FALSE())</f>
        <v>only complex verb ǰirangast čīgōw</v>
      </c>
      <c r="AE148" s="8" t="str">
        <f aca="false">VLOOKUP($C148,'Rushani original list'!$C$2:$M$596, 7, FALSE())</f>
        <v>звенеть</v>
      </c>
      <c r="AF148" s="8"/>
      <c r="AG148" s="8" t="str">
        <f aca="false">VLOOKUP($C148,'Rushani original list'!$C$2:$M$596, 9, FALSE())</f>
        <v>only complex verb ǰirangast čīgōw</v>
      </c>
      <c r="AH148" s="8" t="str">
        <f aca="false">VLOOKUP($C148,'Rushani original list'!$C$2:$M$596, 10, FALSE())</f>
        <v>only complex verb ǰirangast čīgōw</v>
      </c>
      <c r="AI148" s="8" t="str">
        <f aca="false">CONCATENATE(J148,S148,AG148)</f>
        <v>SASAonly complex verb ǰirangast čīgōw</v>
      </c>
      <c r="AJ148" s="8" t="str">
        <f aca="false">IFERROR(__xludf.dummyfunction("IF(REGEXMATCH(AH148, ""var""), ""var"", IF(REGEXMATCH(AH148, ""SA""), IF(REGEXMATCH(AH148, ""SP""), ""var"", ""SA""), IF(REGEXMATCH(AH148, ""SP""), ""SP"", ""no data/obs"")))"),"SA")</f>
        <v>SA</v>
      </c>
      <c r="AK148" s="8" t="str">
        <f aca="false">CONCATENATE(T148,AA148,AH148)</f>
        <v>SASA / bad contextonly complex verb ǰirangast čīgōw</v>
      </c>
      <c r="AL148" s="8" t="str">
        <f aca="false">IFERROR(__xludf.dummyfunction("IF(REGEXMATCH(AJ148, ""var""), ""var"", IF(REGEXMATCH(AJ148, ""SA""), IF(REGEXMATCH(AJ148, ""SP""), ""var"", ""SA""), IF(REGEXMATCH(AJ148, ""SP""), ""SP"", ""no data/obs"")))"),"SA")</f>
        <v>SA</v>
      </c>
      <c r="AM148" s="8" t="str">
        <f aca="false">CONCATENATE(AJ148,AL148)</f>
        <v>SASA</v>
      </c>
      <c r="AN148" s="8" t="str">
        <f aca="false">IFERROR(__xludf.dummyfunction("IF(REGEXMATCH(AL148, ""var""), ""var"", IF(REGEXMATCH(AL148, ""SA""), IF(REGEXMATCH(AL148, ""SP""), ""var"", ""SA""), IF(REGEXMATCH(AL148, ""SP""), ""SP"", ""no data/obs"")))"),"SA")</f>
        <v>SA</v>
      </c>
      <c r="AO148" s="8" t="str">
        <f aca="false">CONCATENATE(J148,S148,AA148,AG148)</f>
        <v>SASASA / bad contextonly complex verb ǰirangast čīgōw</v>
      </c>
      <c r="AP148" s="8" t="s">
        <v>42</v>
      </c>
      <c r="AQ148" s="8" t="n">
        <v>3</v>
      </c>
      <c r="AR148" s="8"/>
      <c r="AS148" s="8"/>
      <c r="AT148" s="8"/>
    </row>
    <row r="149" customFormat="false" ht="63.75" hidden="false" customHeight="false" outlineLevel="0" collapsed="false">
      <c r="A149" s="1" t="n">
        <v>148</v>
      </c>
      <c r="B149" s="7" t="n">
        <v>134</v>
      </c>
      <c r="C149" s="7" t="n">
        <v>134</v>
      </c>
      <c r="D149" s="8" t="str">
        <f aca="false">VLOOKUP($C149,'Shughni original list'!$D$2:$M$600, 2, FALSE())</f>
        <v>shgKar1999</v>
      </c>
      <c r="E149" s="9" t="str">
        <f aca="false">VLOOKUP($C149,'Shughni original list'!$D$2:$M$600, 4, FALSE())</f>
        <v>ǰirêwdow, ǰirêwtow</v>
      </c>
      <c r="F149" s="9"/>
      <c r="G149" s="8" t="str">
        <f aca="false">VLOOKUP($C149,'Shughni original list'!$D$2:$M$600, 7, FALSE())</f>
        <v>sing</v>
      </c>
      <c r="H149" s="8"/>
      <c r="I149" s="8"/>
      <c r="J149" s="8" t="str">
        <f aca="false">VLOOKUP($C149,'Shughni original list'!$D$2:$M$600, 8, FALSE())</f>
        <v>SA</v>
      </c>
      <c r="K149" s="8"/>
      <c r="L149" s="8" t="str">
        <f aca="false">VLOOKUP($C149,'Siponj Bartangi original list'!$B$2:$S$600, 2, FALSE())</f>
        <v>shgKar1999</v>
      </c>
      <c r="M149" s="8" t="str">
        <f aca="false">VLOOKUP($C149,'Siponj Bartangi original list'!$B$2:$S$600, 3, FALSE())</f>
        <v>ǰirêwdow, ǰirêwtow</v>
      </c>
      <c r="N149" s="8" t="str">
        <f aca="false">VLOOKUP($C149,'Siponj Bartangi original list'!$B$2:$S$600, 6, FALSE())</f>
        <v>to sing (about birds)</v>
      </c>
      <c r="O149" s="8" t="str">
        <f aca="false">VLOOKUP($C149,'Siponj Bartangi original list'!$B$2:$S$600, 4, FALSE())</f>
        <v>Marhabo, Sarkori</v>
      </c>
      <c r="P149" s="9" t="str">
        <f aca="false">VLOOKUP($C149,'Siponj Bartangi original list'!$B$2:$S$600, 5, FALSE())</f>
        <v>ǰiriwdōw</v>
      </c>
      <c r="Q149" s="8" t="str">
        <f aca="false">VLOOKUP($C149,'Siponj Bartangi original list'!$B$2:$S$600, 8, FALSE())</f>
        <v>to sing (about birds or a person who sings especially beautifully)</v>
      </c>
      <c r="R149" s="8" t="str">
        <f aca="false">VLOOKUP($C149,'Siponj Bartangi original list'!$B$2:$S$600, 10, FALSE())</f>
        <v>The nightingale is singing; he sings so beautifully.</v>
      </c>
      <c r="S149" s="8" t="str">
        <f aca="false">VLOOKUP($C149,'Siponj Bartangi original list'!$B$2:$S$600, 13, FALSE())</f>
        <v>SA</v>
      </c>
      <c r="T149" s="8" t="str">
        <f aca="false">VLOOKUP($C149,'Siponj Bartangi original list'!$B$2:$S$600, 14, FALSE())</f>
        <v>SA</v>
      </c>
      <c r="U149" s="10" t="str">
        <f aca="false">VLOOKUP($C149,'Siponj Bartangi original list'!$B$2:$S$600, 15, FALSE())</f>
        <v>anim</v>
      </c>
      <c r="V149" s="8" t="str">
        <f aca="false">VLOOKUP($C149,'Basid Bartangi original list'!$B$2:$O$600, 2, FALSE())</f>
        <v>shgKar1999</v>
      </c>
      <c r="W149" s="8" t="str">
        <f aca="false">VLOOKUP($C149,'Basid Bartangi original list'!$B$2:$O$600, 4, FALSE())</f>
        <v>Asad (p.c.)</v>
      </c>
      <c r="X149" s="8" t="str">
        <f aca="false">VLOOKUP($C149,'Basid Bartangi original list'!$B$2:$O$600, 5, FALSE())</f>
        <v>ǰirêwdōw</v>
      </c>
      <c r="Y149" s="8" t="str">
        <f aca="false">VLOOKUP($C149,'Basid Bartangi original list'!$B$2:$O$600, 6, FALSE())</f>
        <v>sing (about birds);</v>
      </c>
      <c r="Z149" s="8"/>
      <c r="AA149" s="8" t="str">
        <f aca="false">VLOOKUP($C149,'Basid Bartangi original list'!$B$2:$O$600, 9, FALSE())</f>
        <v>SA</v>
      </c>
      <c r="AB149" s="8" t="str">
        <f aca="false">VLOOKUP($C149,'Rushani original list'!$C$2:$M$596, 2, FALSE())</f>
        <v>rshSok1959</v>
      </c>
      <c r="AC149" s="8" t="str">
        <f aca="false">VLOOKUP($C149,'Rushani original list'!$C$2:$M$596, 5, FALSE())</f>
        <v>Mehrangez</v>
      </c>
      <c r="AD149" s="8" t="str">
        <f aca="false">VLOOKUP($C149,'Rushani original list'!$C$2:$M$596, 6, FALSE())</f>
        <v>ср 55</v>
      </c>
      <c r="AE149" s="8" t="str">
        <f aca="false">VLOOKUP($C149,'Rushani original list'!$C$2:$M$596, 7, FALSE())</f>
        <v>щебетать, петь (о птицах)</v>
      </c>
      <c r="AF149" s="8"/>
      <c r="AG149" s="8" t="str">
        <f aca="false">VLOOKUP($C149,'Rushani original list'!$C$2:$M$596, 9, FALSE())</f>
        <v>ср 55</v>
      </c>
      <c r="AH149" s="8" t="str">
        <f aca="false">VLOOKUP($C149,'Rushani original list'!$C$2:$M$596, 10, FALSE())</f>
        <v>ср 55</v>
      </c>
      <c r="AI149" s="8" t="str">
        <f aca="false">CONCATENATE(J149,S149,AG149)</f>
        <v>SASAср 55</v>
      </c>
      <c r="AJ149" s="8" t="str">
        <f aca="false">IFERROR(__xludf.dummyfunction("IF(REGEXMATCH(AH149, ""var""), ""var"", IF(REGEXMATCH(AH149, ""SA""), IF(REGEXMATCH(AH149, ""SP""), ""var"", ""SA""), IF(REGEXMATCH(AH149, ""SP""), ""SP"", ""no data/obs"")))"),"SA")</f>
        <v>SA</v>
      </c>
      <c r="AK149" s="8" t="str">
        <f aca="false">CONCATENATE(T149,AA149,AH149)</f>
        <v>SASAср 55</v>
      </c>
      <c r="AL149" s="8" t="str">
        <f aca="false">IFERROR(__xludf.dummyfunction("IF(REGEXMATCH(AJ149, ""var""), ""var"", IF(REGEXMATCH(AJ149, ""SA""), IF(REGEXMATCH(AJ149, ""SP""), ""var"", ""SA""), IF(REGEXMATCH(AJ149, ""SP""), ""SP"", ""no data/obs"")))"),"SA")</f>
        <v>SA</v>
      </c>
      <c r="AM149" s="8" t="str">
        <f aca="false">CONCATENATE(AJ149,AL149)</f>
        <v>SASA</v>
      </c>
      <c r="AN149" s="8" t="str">
        <f aca="false">IFERROR(__xludf.dummyfunction("IF(REGEXMATCH(AL149, ""var""), ""var"", IF(REGEXMATCH(AL149, ""SA""), IF(REGEXMATCH(AL149, ""SP""), ""var"", ""SA""), IF(REGEXMATCH(AL149, ""SP""), ""SP"", ""no data/obs"")))"),"SA")</f>
        <v>SA</v>
      </c>
      <c r="AO149" s="8" t="str">
        <f aca="false">CONCATENATE(J149,S149,AA149,AG149)</f>
        <v>SASASAср 55</v>
      </c>
      <c r="AP149" s="8" t="s">
        <v>42</v>
      </c>
      <c r="AQ149" s="8" t="n">
        <v>3</v>
      </c>
      <c r="AR149" s="8"/>
      <c r="AS149" s="8"/>
      <c r="AT149" s="8"/>
    </row>
    <row r="150" customFormat="false" ht="63.75" hidden="false" customHeight="false" outlineLevel="0" collapsed="false">
      <c r="A150" s="1" t="n">
        <v>149</v>
      </c>
      <c r="B150" s="7" t="n">
        <v>135</v>
      </c>
      <c r="C150" s="7" t="n">
        <v>135</v>
      </c>
      <c r="D150" s="8" t="str">
        <f aca="false">VLOOKUP($C150,'Shughni original list'!$D$2:$M$600, 2, FALSE())</f>
        <v>shgKar1999</v>
      </c>
      <c r="E150" s="9" t="str">
        <f aca="false">VLOOKUP($C150,'Shughni original list'!$D$2:$M$600, 4, FALSE())</f>
        <v>ǰirtow, ǰirdow</v>
      </c>
      <c r="F150" s="9"/>
      <c r="G150" s="8" t="str">
        <f aca="false">VLOOKUP($C150,'Shughni original list'!$D$2:$M$600, 7, FALSE())</f>
        <v>чирикать, петь</v>
      </c>
      <c r="H150" s="8"/>
      <c r="I150" s="8"/>
      <c r="J150" s="8" t="str">
        <f aca="false">VLOOKUP($C150,'Shughni original list'!$D$2:$M$600, 8, FALSE())</f>
        <v>SA</v>
      </c>
      <c r="K150" s="8"/>
      <c r="L150" s="8" t="str">
        <f aca="false">VLOOKUP($C150,'Siponj Bartangi original list'!$B$2:$S$600, 2, FALSE())</f>
        <v>shgKar1999</v>
      </c>
      <c r="M150" s="8" t="str">
        <f aca="false">VLOOKUP($C150,'Siponj Bartangi original list'!$B$2:$S$600, 3, FALSE())</f>
        <v>ǰirtow, ǰirdow</v>
      </c>
      <c r="N150" s="8" t="str">
        <f aca="false">VLOOKUP($C150,'Siponj Bartangi original list'!$B$2:$S$600, 6, FALSE())</f>
        <v>to chirp, to sing</v>
      </c>
      <c r="O150" s="8" t="str">
        <f aca="false">VLOOKUP($C150,'Siponj Bartangi original list'!$B$2:$S$600, 4, FALSE())</f>
        <v>Marhabo, Sarkori</v>
      </c>
      <c r="P150" s="9" t="str">
        <f aca="false">VLOOKUP($C150,'Siponj Bartangi original list'!$B$2:$S$600, 5, FALSE())</f>
        <v>ǰirdōw</v>
      </c>
      <c r="Q150" s="8" t="str">
        <f aca="false">VLOOKUP($C150,'Siponj Bartangi original list'!$B$2:$S$600, 8, FALSE())</f>
        <v>to chirp, to sing (only about birds)</v>
      </c>
      <c r="R150" s="8" t="str">
        <f aca="false">VLOOKUP($C150,'Siponj Bartangi original list'!$B$2:$S$600, 10, FALSE())</f>
        <v>The bird is singing in its nest.</v>
      </c>
      <c r="S150" s="8" t="str">
        <f aca="false">VLOOKUP($C150,'Siponj Bartangi original list'!$B$2:$S$600, 13, FALSE())</f>
        <v>SA</v>
      </c>
      <c r="T150" s="8" t="str">
        <f aca="false">VLOOKUP($C150,'Siponj Bartangi original list'!$B$2:$S$600, 14, FALSE())</f>
        <v>SA</v>
      </c>
      <c r="U150" s="10" t="str">
        <f aca="false">VLOOKUP($C150,'Siponj Bartangi original list'!$B$2:$S$600, 15, FALSE())</f>
        <v>anim</v>
      </c>
      <c r="V150" s="8" t="str">
        <f aca="false">VLOOKUP($C150,'Basid Bartangi original list'!$B$2:$O$600, 2, FALSE())</f>
        <v>shgKar1999</v>
      </c>
      <c r="W150" s="8" t="str">
        <f aca="false">VLOOKUP($C150,'Basid Bartangi original list'!$B$2:$O$600, 4, FALSE())</f>
        <v>Anoyatsho, Fayzmamad</v>
      </c>
      <c r="X150" s="8" t="str">
        <f aca="false">VLOOKUP($C150,'Basid Bartangi original list'!$B$2:$O$600, 5, FALSE())</f>
        <v>čirtōw</v>
      </c>
      <c r="Y150" s="8" t="str">
        <f aca="false">VLOOKUP($C150,'Basid Bartangi original list'!$B$2:$O$600, 6, FALSE())</f>
        <v>чирикать, петь</v>
      </c>
      <c r="Z150" s="8"/>
      <c r="AA150" s="8" t="str">
        <f aca="false">VLOOKUP($C150,'Basid Bartangi original list'!$B$2:$O$600, 9, FALSE())</f>
        <v>SA</v>
      </c>
      <c r="AB150" s="8" t="str">
        <f aca="false">VLOOKUP($C150,'Rushani original list'!$C$2:$M$596, 2, FALSE())</f>
        <v>shgKar1999</v>
      </c>
      <c r="AC150" s="8" t="str">
        <f aca="false">VLOOKUP($C150,'Rushani original list'!$C$2:$M$596, 5, FALSE())</f>
        <v>Okimsho, Sarafruz</v>
      </c>
      <c r="AD150" s="8" t="str">
        <f aca="false">VLOOKUP($C150,'Rushani original list'!$C$2:$M$596, 6, FALSE())</f>
        <v>ǰirdōw</v>
      </c>
      <c r="AE150" s="8" t="str">
        <f aca="false">VLOOKUP($C150,'Rushani original list'!$C$2:$M$596, 7, FALSE())</f>
        <v>чирикать, петь</v>
      </c>
      <c r="AF150" s="8"/>
      <c r="AG150" s="8" t="str">
        <f aca="false">VLOOKUP($C150,'Rushani original list'!$C$2:$M$596, 9, FALSE())</f>
        <v>SA</v>
      </c>
      <c r="AH150" s="8" t="str">
        <f aca="false">VLOOKUP($C150,'Rushani original list'!$C$2:$M$596, 10, FALSE())</f>
        <v>SA</v>
      </c>
      <c r="AI150" s="8" t="str">
        <f aca="false">CONCATENATE(J150,S150,AG150)</f>
        <v>SASASA</v>
      </c>
      <c r="AJ150" s="8" t="str">
        <f aca="false">IFERROR(__xludf.dummyfunction("IF(REGEXMATCH(AH150, ""var""), ""var"", IF(REGEXMATCH(AH150, ""SA""), IF(REGEXMATCH(AH150, ""SP""), ""var"", ""SA""), IF(REGEXMATCH(AH150, ""SP""), ""SP"", ""no data/obs"")))"),"SA")</f>
        <v>SA</v>
      </c>
      <c r="AK150" s="8" t="str">
        <f aca="false">CONCATENATE(T150,AA150,AH150)</f>
        <v>SASASA</v>
      </c>
      <c r="AL150" s="8" t="str">
        <f aca="false">IFERROR(__xludf.dummyfunction("IF(REGEXMATCH(AJ150, ""var""), ""var"", IF(REGEXMATCH(AJ150, ""SA""), IF(REGEXMATCH(AJ150, ""SP""), ""var"", ""SA""), IF(REGEXMATCH(AJ150, ""SP""), ""SP"", ""no data/obs"")))"),"SA")</f>
        <v>SA</v>
      </c>
      <c r="AM150" s="8" t="str">
        <f aca="false">CONCATENATE(AJ150,AL150)</f>
        <v>SASA</v>
      </c>
      <c r="AN150" s="8" t="str">
        <f aca="false">IFERROR(__xludf.dummyfunction("IF(REGEXMATCH(AL150, ""var""), ""var"", IF(REGEXMATCH(AL150, ""SA""), IF(REGEXMATCH(AL150, ""SP""), ""var"", ""SA""), IF(REGEXMATCH(AL150, ""SP""), ""SP"", ""no data/obs"")))"),"SA")</f>
        <v>SA</v>
      </c>
      <c r="AO150" s="8" t="str">
        <f aca="false">CONCATENATE(J150,S150,AA150,AG150)</f>
        <v>SASASASA</v>
      </c>
      <c r="AP150" s="8" t="s">
        <v>42</v>
      </c>
      <c r="AQ150" s="8" t="n">
        <v>4</v>
      </c>
      <c r="AR150" s="8"/>
      <c r="AS150" s="8"/>
      <c r="AT150" s="8"/>
    </row>
    <row r="151" customFormat="false" ht="63.75" hidden="false" customHeight="false" outlineLevel="0" collapsed="false">
      <c r="A151" s="1" t="n">
        <v>150</v>
      </c>
      <c r="B151" s="7" t="n">
        <v>136</v>
      </c>
      <c r="C151" s="7" t="n">
        <v>136</v>
      </c>
      <c r="D151" s="8" t="str">
        <f aca="false">VLOOKUP($C151,'Shughni original list'!$D$2:$M$600, 2, FALSE())</f>
        <v>shgKar1999</v>
      </c>
      <c r="E151" s="9" t="str">
        <f aca="false">VLOOKUP($C151,'Shughni original list'!$D$2:$M$600, 4, FALSE())</f>
        <v>ǰuktow, čuktow</v>
      </c>
      <c r="F151" s="9"/>
      <c r="G151" s="8" t="str">
        <f aca="false">VLOOKUP($C151,'Shughni original list'!$D$2:$M$600, 7, FALSE())</f>
        <v>стукать(ся), врезать(ся), топать</v>
      </c>
      <c r="H151" s="8"/>
      <c r="I151" s="8"/>
      <c r="J151" s="8" t="str">
        <f aca="false">VLOOKUP($C151,'Shughni original list'!$D$2:$M$600, 8, FALSE())</f>
        <v>SA / tr</v>
      </c>
      <c r="K151" s="8"/>
      <c r="L151" s="8" t="str">
        <f aca="false">VLOOKUP($C151,'Siponj Bartangi original list'!$B$2:$S$600, 2, FALSE())</f>
        <v>shgKar1999</v>
      </c>
      <c r="M151" s="8" t="str">
        <f aca="false">VLOOKUP($C151,'Siponj Bartangi original list'!$B$2:$S$600, 3, FALSE())</f>
        <v>ǰuktow</v>
      </c>
      <c r="N151" s="8" t="str">
        <f aca="false">VLOOKUP($C151,'Siponj Bartangi original list'!$B$2:$S$600, 6, FALSE())</f>
        <v>to knock, to bang into</v>
      </c>
      <c r="O151" s="8" t="str">
        <f aca="false">VLOOKUP($C151,'Siponj Bartangi original list'!$B$2:$S$600, 4, FALSE())</f>
        <v>Asad (p.c.)</v>
      </c>
      <c r="P151" s="9" t="str">
        <f aca="false">VLOOKUP($C151,'Siponj Bartangi original list'!$B$2:$S$600, 5, FALSE())</f>
        <v>ǰuktōw</v>
      </c>
      <c r="Q151" s="8" t="str">
        <f aca="false">VLOOKUP($C151,'Siponj Bartangi original list'!$B$2:$S$600, 8, FALSE())</f>
        <v>to bump into</v>
      </c>
      <c r="R151" s="8" t="str">
        <f aca="false">VLOOKUP($C151,'Siponj Bartangi original list'!$B$2:$S$600, 10, FALSE())</f>
        <v>I bumped into the door; I bumped into a stone.</v>
      </c>
      <c r="S151" s="8" t="str">
        <f aca="false">VLOOKUP($C151,'Siponj Bartangi original list'!$B$2:$S$600, 13, FALSE())</f>
        <v>SA/tr</v>
      </c>
      <c r="T151" s="8" t="str">
        <f aca="false">VLOOKUP($C151,'Siponj Bartangi original list'!$B$2:$S$600, 14, FALSE())</f>
        <v>SA/tr</v>
      </c>
      <c r="U151" s="8" t="str">
        <f aca="false">VLOOKUP($C151,'Siponj Bartangi original list'!$B$2:$S$600, 15, FALSE())</f>
        <v>anim</v>
      </c>
      <c r="V151" s="8" t="str">
        <f aca="false">VLOOKUP($C151,'Basid Bartangi original list'!$B$2:$O$600, 2, FALSE())</f>
        <v>shgKar1999</v>
      </c>
      <c r="W151" s="8" t="str">
        <f aca="false">VLOOKUP($C151,'Basid Bartangi original list'!$B$2:$O$600, 4, FALSE())</f>
        <v>Asad, Anoyatsho</v>
      </c>
      <c r="X151" s="8" t="str">
        <f aca="false">VLOOKUP($C151,'Basid Bartangi original list'!$B$2:$O$600, 5, FALSE())</f>
        <v>ǰuktōw</v>
      </c>
      <c r="Y151" s="8" t="str">
        <f aca="false">VLOOKUP($C151,'Basid Bartangi original list'!$B$2:$O$600, 6, FALSE())</f>
        <v>стукать(ся), врезать(ся)</v>
      </c>
      <c r="Z151" s="8"/>
      <c r="AA151" s="8" t="str">
        <f aca="false">VLOOKUP($C151,'Basid Bartangi original list'!$B$2:$O$600, 9, FALSE())</f>
        <v>SA/tr</v>
      </c>
      <c r="AB151" s="8" t="str">
        <f aca="false">VLOOKUP($C151,'Rushani original list'!$C$2:$M$596, 2, FALSE())</f>
        <v>shgKar1999</v>
      </c>
      <c r="AC151" s="8" t="str">
        <f aca="false">VLOOKUP($C151,'Rushani original list'!$C$2:$M$596, 5, FALSE())</f>
        <v>Rukniya, Guldasta, Mehrangez</v>
      </c>
      <c r="AD151" s="8" t="str">
        <f aca="false">VLOOKUP($C151,'Rushani original list'!$C$2:$M$596, 6, FALSE())</f>
        <v>ǰuktow</v>
      </c>
      <c r="AE151" s="8" t="str">
        <f aca="false">VLOOKUP($C151,'Rushani original list'!$C$2:$M$596, 7, FALSE())</f>
        <v>bump</v>
      </c>
      <c r="AF151" s="8"/>
      <c r="AG151" s="8" t="str">
        <f aca="false">VLOOKUP($C151,'Rushani original list'!$C$2:$M$596, 9, FALSE())</f>
        <v>always used as transitive</v>
      </c>
      <c r="AH151" s="8" t="str">
        <f aca="false">VLOOKUP($C151,'Rushani original list'!$C$2:$M$596, 10, FALSE())</f>
        <v>always used as transitive</v>
      </c>
      <c r="AI151" s="8" t="str">
        <f aca="false">CONCATENATE(J151,S151,AG151)</f>
        <v>SA / trSA/tralways used as transitive</v>
      </c>
      <c r="AJ151" s="8" t="str">
        <f aca="false">IFERROR(__xludf.dummyfunction("IF(REGEXMATCH(AH151, ""var""), ""var"", IF(REGEXMATCH(AH151, ""SA""), IF(REGEXMATCH(AH151, ""SP""), ""var"", ""SA""), IF(REGEXMATCH(AH151, ""SP""), ""SP"", ""no data/obs"")))"),"SA")</f>
        <v>SA</v>
      </c>
      <c r="AK151" s="8" t="str">
        <f aca="false">CONCATENATE(T151,AA151,AH151)</f>
        <v>SA/trSA/tralways used as transitive</v>
      </c>
      <c r="AL151" s="8" t="str">
        <f aca="false">IFERROR(__xludf.dummyfunction("IF(REGEXMATCH(AJ151, ""var""), ""var"", IF(REGEXMATCH(AJ151, ""SA""), IF(REGEXMATCH(AJ151, ""SP""), ""var"", ""SA""), IF(REGEXMATCH(AJ151, ""SP""), ""SP"", ""no data/obs"")))"),"SA")</f>
        <v>SA</v>
      </c>
      <c r="AM151" s="8" t="str">
        <f aca="false">CONCATENATE(AJ151,AL151)</f>
        <v>SASA</v>
      </c>
      <c r="AN151" s="8" t="str">
        <f aca="false">IFERROR(__xludf.dummyfunction("IF(REGEXMATCH(AL151, ""var""), ""var"", IF(REGEXMATCH(AL151, ""SA""), IF(REGEXMATCH(AL151, ""SP""), ""var"", ""SA""), IF(REGEXMATCH(AL151, ""SP""), ""SP"", ""no data/obs"")))"),"SA")</f>
        <v>SA</v>
      </c>
      <c r="AO151" s="8" t="str">
        <f aca="false">CONCATENATE(J151,S151,AA151,AG151)</f>
        <v>SA / trSA/trSA/tralways used as transitive</v>
      </c>
      <c r="AP151" s="8"/>
      <c r="AQ151" s="8" t="n">
        <v>3</v>
      </c>
      <c r="AR151" s="8"/>
      <c r="AS151" s="8"/>
      <c r="AT151" s="8"/>
    </row>
    <row r="152" customFormat="false" ht="95" hidden="false" customHeight="false" outlineLevel="0" collapsed="false">
      <c r="A152" s="1" t="n">
        <v>151</v>
      </c>
      <c r="B152" s="7" t="n">
        <v>137</v>
      </c>
      <c r="C152" s="7" t="n">
        <v>137</v>
      </c>
      <c r="D152" s="8" t="str">
        <f aca="false">VLOOKUP($C152,'Shughni original list'!$D$2:$M$600, 2, FALSE())</f>
        <v>shgKar1999</v>
      </c>
      <c r="E152" s="9" t="str">
        <f aca="false">VLOOKUP($C152,'Shughni original list'!$D$2:$M$600, 4, FALSE())</f>
        <v>ǰumtow, čumbtow, ǰumbtow</v>
      </c>
      <c r="F152" s="9"/>
      <c r="G152" s="8" t="str">
        <f aca="false">VLOOKUP($C152,'Shughni original list'!$D$2:$M$600, 7, FALSE())</f>
        <v>swing, shake (about chair)</v>
      </c>
      <c r="H152" s="8"/>
      <c r="I152" s="8"/>
      <c r="J152" s="8" t="str">
        <f aca="false">VLOOKUP($C152,'Shughni original list'!$D$2:$M$600, 8, FALSE())</f>
        <v>SA</v>
      </c>
      <c r="K152" s="8"/>
      <c r="L152" s="8" t="str">
        <f aca="false">VLOOKUP($C152,'Siponj Bartangi original list'!$B$2:$S$600, 2, FALSE())</f>
        <v>shgKar1999</v>
      </c>
      <c r="M152" s="8" t="str">
        <f aca="false">VLOOKUP($C152,'Siponj Bartangi original list'!$B$2:$S$600, 3, FALSE())</f>
        <v>ǰumtow (čumbtow, ǰumbtow)</v>
      </c>
      <c r="N152" s="8" t="str">
        <f aca="false">VLOOKUP($C152,'Siponj Bartangi original list'!$B$2:$S$600, 6, FALSE())</f>
        <v>to swing, to shake</v>
      </c>
      <c r="O152" s="8" t="str">
        <f aca="false">VLOOKUP($C152,'Siponj Bartangi original list'!$B$2:$S$600, 4, FALSE())</f>
        <v>Marhabo, Sarkori</v>
      </c>
      <c r="P152" s="9" t="str">
        <f aca="false">VLOOKUP($C152,'Siponj Bartangi original list'!$B$2:$S$600, 5, FALSE())</f>
        <v>ǰumbtōw</v>
      </c>
      <c r="Q152" s="8" t="str">
        <f aca="false">VLOOKUP($C152,'Siponj Bartangi original list'!$B$2:$S$600, 8, FALSE())</f>
        <v>to shake, to tremble (used metaphorically for places crowded with people)</v>
      </c>
      <c r="R152" s="8" t="str">
        <f aca="false">VLOOKUP($C152,'Siponj Bartangi original list'!$B$2:$S$600, 10, FALSE())</f>
        <v>At the wedding, the house was shaking.</v>
      </c>
      <c r="S152" s="8" t="str">
        <f aca="false">VLOOKUP($C152,'Siponj Bartangi original list'!$B$2:$S$600, 13, FALSE())</f>
        <v>SA</v>
      </c>
      <c r="T152" s="8" t="str">
        <f aca="false">VLOOKUP($C152,'Siponj Bartangi original list'!$B$2:$S$600, 14, FALSE())</f>
        <v>SA</v>
      </c>
      <c r="U152" s="10" t="str">
        <f aca="false">VLOOKUP($C152,'Siponj Bartangi original list'!$B$2:$S$600, 15, FALSE())</f>
        <v>inanim</v>
      </c>
      <c r="V152" s="8" t="str">
        <f aca="false">VLOOKUP($C152,'Basid Bartangi original list'!$B$2:$O$600, 2, FALSE())</f>
        <v>shgKar1999</v>
      </c>
      <c r="W152" s="8" t="str">
        <f aca="false">VLOOKUP($C152,'Basid Bartangi original list'!$B$2:$O$600, 4, FALSE())</f>
        <v>Anoyatsho, Fayzmamad</v>
      </c>
      <c r="X152" s="8" t="str">
        <f aca="false">VLOOKUP($C152,'Basid Bartangi original list'!$B$2:$O$600, 5, FALSE())</f>
        <v>ǰumbtōw</v>
      </c>
      <c r="Y152" s="8" t="str">
        <f aca="false">VLOOKUP($C152,'Basid Bartangi original list'!$B$2:$O$600, 6, FALSE())</f>
        <v>swing, shake</v>
      </c>
      <c r="Z152" s="8"/>
      <c r="AA152" s="8" t="str">
        <f aca="false">VLOOKUP($C152,'Basid Bartangi original list'!$B$2:$O$600, 9, FALSE())</f>
        <v>bad context (inanim)</v>
      </c>
      <c r="AB152" s="8" t="str">
        <f aca="false">VLOOKUP($C152,'Rushani original list'!$C$2:$M$596, 2, FALSE())</f>
        <v>shgKar1999</v>
      </c>
      <c r="AC152" s="8" t="str">
        <f aca="false">VLOOKUP($C152,'Rushani original list'!$C$2:$M$596, 5, FALSE())</f>
        <v>Rukniya, Guldasta, Mehrangez</v>
      </c>
      <c r="AD152" s="8" t="str">
        <f aca="false">VLOOKUP($C152,'Rushani original list'!$C$2:$M$596, 6, FALSE())</f>
        <v>ǰumbtōw</v>
      </c>
      <c r="AE152" s="8" t="str">
        <f aca="false">VLOOKUP($C152,'Rushani original list'!$C$2:$M$596, 7, FALSE())</f>
        <v>swing, shake G дом во время землетрясения</v>
      </c>
      <c r="AF152" s="8"/>
      <c r="AG152" s="8" t="str">
        <f aca="false">VLOOKUP($C152,'Rushani original list'!$C$2:$M$596, 9, FALSE())</f>
        <v>SA</v>
      </c>
      <c r="AH152" s="8" t="str">
        <f aca="false">VLOOKUP($C152,'Rushani original list'!$C$2:$M$596, 10, FALSE())</f>
        <v>bad context (inanim)</v>
      </c>
      <c r="AI152" s="8" t="str">
        <f aca="false">CONCATENATE(J152,S152,AG152)</f>
        <v>SASASA</v>
      </c>
      <c r="AJ152" s="8" t="str">
        <f aca="false">IFERROR(__xludf.dummyfunction("IF(REGEXMATCH(AH152, ""var""), ""var"", IF(REGEXMATCH(AH152, ""SA""), IF(REGEXMATCH(AH152, ""SP""), ""var"", ""SA""), IF(REGEXMATCH(AH152, ""SP""), ""SP"", ""no data/obs"")))"),"SA")</f>
        <v>SA</v>
      </c>
      <c r="AK152" s="8" t="str">
        <f aca="false">CONCATENATE(T152,AA152,AH152)</f>
        <v>SAbad context (inanim)bad context (inanim)</v>
      </c>
      <c r="AL152" s="8" t="str">
        <f aca="false">IFERROR(__xludf.dummyfunction("IF(REGEXMATCH(AJ152, ""var""), ""var"", IF(REGEXMATCH(AJ152, ""SA""), IF(REGEXMATCH(AJ152, ""SP""), ""var"", ""SA""), IF(REGEXMATCH(AJ152, ""SP""), ""SP"", ""no data/obs"")))"),"SA")</f>
        <v>SA</v>
      </c>
      <c r="AM152" s="8" t="str">
        <f aca="false">CONCATENATE(AJ152,AL152)</f>
        <v>SASA</v>
      </c>
      <c r="AN152" s="8" t="str">
        <f aca="false">IFERROR(__xludf.dummyfunction("IF(REGEXMATCH(AL152, ""var""), ""var"", IF(REGEXMATCH(AL152, ""SA""), IF(REGEXMATCH(AL152, ""SP""), ""var"", ""SA""), IF(REGEXMATCH(AL152, ""SP""), ""SP"", ""no data/obs"")))"),"SA")</f>
        <v>SA</v>
      </c>
      <c r="AO152" s="8" t="str">
        <f aca="false">CONCATENATE(J152,S152,AA152,AG152)</f>
        <v>SASAbad context (inanim)SA</v>
      </c>
      <c r="AP152" s="8"/>
      <c r="AQ152" s="8" t="n">
        <v>4</v>
      </c>
      <c r="AR152" s="8"/>
      <c r="AS152" s="8"/>
      <c r="AT152" s="8"/>
    </row>
    <row r="153" customFormat="false" ht="110.6" hidden="false" customHeight="false" outlineLevel="0" collapsed="false">
      <c r="A153" s="1" t="n">
        <v>152</v>
      </c>
      <c r="B153" s="7" t="n">
        <v>138</v>
      </c>
      <c r="C153" s="7" t="n">
        <v>138</v>
      </c>
      <c r="D153" s="8" t="str">
        <f aca="false">VLOOKUP($C153,'Shughni original list'!$D$2:$M$600, 2, FALSE())</f>
        <v>shgKar1999</v>
      </c>
      <c r="E153" s="9" t="str">
        <f aca="false">VLOOKUP($C153,'Shughni original list'!$D$2:$M$600, 4, FALSE())</f>
        <v>kartow</v>
      </c>
      <c r="F153" s="9"/>
      <c r="G153" s="8" t="str">
        <f aca="false">VLOOKUP($C153,'Shughni original list'!$D$2:$M$600, 7, FALSE())</f>
        <v>скрестись, царапаться; шуршать, шелестеть</v>
      </c>
      <c r="H153" s="8"/>
      <c r="I153" s="8"/>
      <c r="J153" s="8" t="str">
        <f aca="false">VLOOKUP($C153,'Shughni original list'!$D$2:$M$600, 8, FALSE())</f>
        <v>obs</v>
      </c>
      <c r="K153" s="8"/>
      <c r="L153" s="8" t="str">
        <f aca="false">VLOOKUP($C153,'Siponj Bartangi original list'!$B$2:$S$600, 2, FALSE())</f>
        <v>shgKar1999</v>
      </c>
      <c r="M153" s="8" t="str">
        <f aca="false">VLOOKUP($C153,'Siponj Bartangi original list'!$B$2:$S$600, 3, FALSE())</f>
        <v>kartow</v>
      </c>
      <c r="N153" s="8" t="str">
        <f aca="false">VLOOKUP($C153,'Siponj Bartangi original list'!$B$2:$S$600, 6, FALSE())</f>
        <v>to scratch; to rustle</v>
      </c>
      <c r="O153" s="8" t="str">
        <f aca="false">VLOOKUP($C153,'Siponj Bartangi original list'!$B$2:$S$600, 4, FALSE())</f>
        <v>Marhabo, Sarkori</v>
      </c>
      <c r="P153" s="9" t="str">
        <f aca="false">VLOOKUP($C153,'Siponj Bartangi original list'!$B$2:$S$600, 5, FALSE())</f>
        <v>no (alive) cognate</v>
      </c>
      <c r="Q153" s="8" t="str">
        <f aca="false">VLOOKUP($C153,'Siponj Bartangi original list'!$B$2:$S$600, 8, FALSE())</f>
        <v>-</v>
      </c>
      <c r="R153" s="8" t="str">
        <f aca="false">VLOOKUP($C153,'Siponj Bartangi original list'!$B$2:$S$600, 10, FALSE())</f>
        <v>-</v>
      </c>
      <c r="S153" s="8" t="str">
        <f aca="false">VLOOKUP($C153,'Siponj Bartangi original list'!$B$2:$S$600, 13, FALSE())</f>
        <v>no (alive) cognate</v>
      </c>
      <c r="T153" s="8" t="str">
        <f aca="false">VLOOKUP($C153,'Siponj Bartangi original list'!$B$2:$S$600, 14, FALSE())</f>
        <v>no (alive) cognate</v>
      </c>
      <c r="U153" s="8" t="n">
        <f aca="false">VLOOKUP($C153,'Siponj Bartangi original list'!$B$2:$S$600, 15, FALSE())</f>
        <v>0</v>
      </c>
      <c r="V153" s="8" t="str">
        <f aca="false">VLOOKUP($C153,'Basid Bartangi original list'!$B$2:$O$600, 2, FALSE())</f>
        <v>shgKar1999</v>
      </c>
      <c r="W153" s="8" t="str">
        <f aca="false">VLOOKUP($C153,'Basid Bartangi original list'!$B$2:$O$600, 4, FALSE())</f>
        <v>Anoyatsho, Fayzmamad</v>
      </c>
      <c r="X153" s="8" t="str">
        <f aca="false">VLOOKUP($C153,'Basid Bartangi original list'!$B$2:$O$600, 5, FALSE())</f>
        <v>no (alive) cognate</v>
      </c>
      <c r="Y153" s="8" t="str">
        <f aca="false">VLOOKUP($C153,'Basid Bartangi original list'!$B$2:$O$600, 6, FALSE())</f>
        <v>скрестись, царапаться; шуршать, шелестеть</v>
      </c>
      <c r="Z153" s="8"/>
      <c r="AA153" s="8" t="str">
        <f aca="false">VLOOKUP($C153,'Basid Bartangi original list'!$B$2:$O$600, 9, FALSE())</f>
        <v>no (alive) cognate</v>
      </c>
      <c r="AB153" s="8" t="str">
        <f aca="false">VLOOKUP($C153,'Rushani original list'!$C$2:$M$596, 2, FALSE())</f>
        <v>shgKar1999</v>
      </c>
      <c r="AC153" s="8" t="str">
        <f aca="false">VLOOKUP($C153,'Rushani original list'!$C$2:$M$596, 5, FALSE())</f>
        <v>Rukniya, Mehrangez</v>
      </c>
      <c r="AD153" s="8" t="str">
        <f aca="false">VLOOKUP($C153,'Rushani original list'!$C$2:$M$596, 6, FALSE())</f>
        <v>no (alive) cognate</v>
      </c>
      <c r="AE153" s="8" t="str">
        <f aca="false">VLOOKUP($C153,'Rushani original list'!$C$2:$M$596, 7, FALSE())</f>
        <v>скрестись, царапаться; шуршать, шелестеть</v>
      </c>
      <c r="AF153" s="8"/>
      <c r="AG153" s="8" t="str">
        <f aca="false">VLOOKUP($C153,'Rushani original list'!$C$2:$M$596, 9, FALSE())</f>
        <v>no (alive) cognate</v>
      </c>
      <c r="AH153" s="8" t="str">
        <f aca="false">VLOOKUP($C153,'Rushani original list'!$C$2:$M$596, 10, FALSE())</f>
        <v>no (alive) cognate</v>
      </c>
      <c r="AI153" s="8" t="str">
        <f aca="false">CONCATENATE(J153,S153,AG153)</f>
        <v>obsno (alive) cognateno (alive) cognate</v>
      </c>
      <c r="AJ153" s="8" t="str">
        <f aca="false">IFERROR(__xludf.dummyfunction("IF(REGEXMATCH(AH153, ""var""), ""var"", IF(REGEXMATCH(AH153, ""SA""), IF(REGEXMATCH(AH153, ""SP""), ""var"", ""SA""), IF(REGEXMATCH(AH153, ""SP""), ""SP"", ""no data/obs"")))"),"no data/obs")</f>
        <v>no data/obs</v>
      </c>
      <c r="AK153" s="8" t="str">
        <f aca="false">CONCATENATE(T153,AA153,AH153)</f>
        <v>no (alive) cognateno (alive) cognateno (alive) cognate</v>
      </c>
      <c r="AL153" s="8" t="str">
        <f aca="false">IFERROR(__xludf.dummyfunction("IF(REGEXMATCH(AJ153, ""var""), ""var"", IF(REGEXMATCH(AJ153, ""SA""), IF(REGEXMATCH(AJ153, ""SP""), ""var"", ""SA""), IF(REGEXMATCH(AJ153, ""SP""), ""SP"", ""no data/obs"")))"),"no data/obs")</f>
        <v>no data/obs</v>
      </c>
      <c r="AM153" s="8" t="str">
        <f aca="false">CONCATENATE(AJ153,AL153)</f>
        <v>no data/obsno data/obs</v>
      </c>
      <c r="AN153" s="8" t="str">
        <f aca="false">IFERROR(__xludf.dummyfunction("IF(REGEXMATCH(AL153, ""var""), ""var"", IF(REGEXMATCH(AL153, ""SA""), IF(REGEXMATCH(AL153, ""SP""), ""var"", ""SA""), IF(REGEXMATCH(AL153, ""SP""), ""SP"", ""no data/obs"")))"),"no data/obs")</f>
        <v>no data/obs</v>
      </c>
      <c r="AO153" s="8" t="str">
        <f aca="false">CONCATENATE(J153,S153,AA153,AG153)</f>
        <v>obsno (alive) cognateno (alive) cognateno (alive) cognate</v>
      </c>
      <c r="AP153" s="8"/>
      <c r="AQ153" s="8" t="n">
        <v>0</v>
      </c>
      <c r="AR153" s="8"/>
      <c r="AS153" s="8"/>
      <c r="AT153" s="8"/>
    </row>
    <row r="154" customFormat="false" ht="63.75" hidden="false" customHeight="false" outlineLevel="0" collapsed="false">
      <c r="A154" s="1" t="n">
        <v>153</v>
      </c>
      <c r="B154" s="7" t="n">
        <v>139</v>
      </c>
      <c r="C154" s="7" t="n">
        <v>139</v>
      </c>
      <c r="D154" s="8" t="str">
        <f aca="false">VLOOKUP($C154,'Shughni original list'!$D$2:$M$600, 2, FALSE())</f>
        <v>shgKar1999</v>
      </c>
      <c r="E154" s="9" t="str">
        <f aca="false">VLOOKUP($C154,'Shughni original list'!$D$2:$M$600, 4, FALSE())</f>
        <v>karx̌tow</v>
      </c>
      <c r="F154" s="9"/>
      <c r="G154" s="8" t="str">
        <f aca="false">VLOOKUP($C154,'Shughni original list'!$D$2:$M$600, 7, FALSE())</f>
        <v>шуршать; скрипеть, хрустеть</v>
      </c>
      <c r="H154" s="8"/>
      <c r="I154" s="8"/>
      <c r="J154" s="8" t="str">
        <f aca="false">VLOOKUP($C154,'Shughni original list'!$D$2:$M$600, 8, FALSE())</f>
        <v>obs</v>
      </c>
      <c r="K154" s="8"/>
      <c r="L154" s="8" t="str">
        <f aca="false">VLOOKUP($C154,'Siponj Bartangi original list'!$B$2:$S$600, 2, FALSE())</f>
        <v>shgKar1999</v>
      </c>
      <c r="M154" s="8" t="str">
        <f aca="false">VLOOKUP($C154,'Siponj Bartangi original list'!$B$2:$S$600, 3, FALSE())</f>
        <v>karx̌tow</v>
      </c>
      <c r="N154" s="8" t="str">
        <f aca="false">VLOOKUP($C154,'Siponj Bartangi original list'!$B$2:$S$600, 6, FALSE())</f>
        <v>to rustle; to creak, to crunch</v>
      </c>
      <c r="O154" s="8" t="str">
        <f aca="false">VLOOKUP($C154,'Siponj Bartangi original list'!$B$2:$S$600, 4, FALSE())</f>
        <v>Marhabo, Sarkori</v>
      </c>
      <c r="P154" s="9" t="str">
        <f aca="false">VLOOKUP($C154,'Siponj Bartangi original list'!$B$2:$S$600, 5, FALSE())</f>
        <v>см 152</v>
      </c>
      <c r="Q154" s="8" t="str">
        <f aca="false">VLOOKUP($C154,'Siponj Bartangi original list'!$B$2:$S$600, 8, FALSE())</f>
        <v>-</v>
      </c>
      <c r="R154" s="8" t="str">
        <f aca="false">VLOOKUP($C154,'Siponj Bartangi original list'!$B$2:$S$600, 10, FALSE())</f>
        <v>-</v>
      </c>
      <c r="S154" s="8" t="str">
        <f aca="false">VLOOKUP($C154,'Siponj Bartangi original list'!$B$2:$S$600, 13, FALSE())</f>
        <v>см 152</v>
      </c>
      <c r="T154" s="8" t="str">
        <f aca="false">VLOOKUP($C154,'Siponj Bartangi original list'!$B$2:$S$600, 14, FALSE())</f>
        <v>см 152</v>
      </c>
      <c r="U154" s="8" t="n">
        <f aca="false">VLOOKUP($C154,'Siponj Bartangi original list'!$B$2:$S$600, 15, FALSE())</f>
        <v>0</v>
      </c>
      <c r="V154" s="8" t="str">
        <f aca="false">VLOOKUP($C154,'Basid Bartangi original list'!$B$2:$O$600, 2, FALSE())</f>
        <v>shgKar1999</v>
      </c>
      <c r="W154" s="8" t="str">
        <f aca="false">VLOOKUP($C154,'Basid Bartangi original list'!$B$2:$O$600, 4, FALSE())</f>
        <v>Anoyatsho, Fayzmamad</v>
      </c>
      <c r="X154" s="8" t="str">
        <f aca="false">VLOOKUP($C154,'Basid Bartangi original list'!$B$2:$O$600, 5, FALSE())</f>
        <v>kurх̌tōw, karх̌tōw</v>
      </c>
      <c r="Y154" s="8" t="str">
        <f aca="false">VLOOKUP($C154,'Basid Bartangi original list'!$B$2:$O$600, 6, FALSE())</f>
        <v>шуршать; скрипеть, хрустеть</v>
      </c>
      <c r="Z154" s="8"/>
      <c r="AA154" s="8" t="str">
        <f aca="false">VLOOKUP($C154,'Basid Bartangi original list'!$B$2:$O$600, 9, FALSE())</f>
        <v>fem from kurх̌t (224)</v>
      </c>
      <c r="AB154" s="8" t="str">
        <f aca="false">VLOOKUP($C154,'Rushani original list'!$C$2:$M$596, 2, FALSE())</f>
        <v>shgKar1999</v>
      </c>
      <c r="AC154" s="8" t="str">
        <f aca="false">VLOOKUP($C154,'Rushani original list'!$C$2:$M$596, 5, FALSE())</f>
        <v>Mehrangez</v>
      </c>
      <c r="AD154" s="8" t="str">
        <f aca="false">VLOOKUP($C154,'Rushani original list'!$C$2:$M$596, 6, FALSE())</f>
        <v>karx̌tōw</v>
      </c>
      <c r="AE154" s="8" t="str">
        <f aca="false">VLOOKUP($C154,'Rushani original list'!$C$2:$M$596, 7, FALSE())</f>
        <v>шуршать; скрипеть, хрустеть</v>
      </c>
      <c r="AF154" s="8"/>
      <c r="AG154" s="8" t="str">
        <f aca="false">VLOOKUP($C154,'Rushani original list'!$C$2:$M$596, 9, FALSE())</f>
        <v>SA</v>
      </c>
      <c r="AH154" s="8" t="str">
        <f aca="false">VLOOKUP($C154,'Rushani original list'!$C$2:$M$596, 10, FALSE())</f>
        <v>SA</v>
      </c>
      <c r="AI154" s="8" t="str">
        <f aca="false">CONCATENATE(J154,S154,AG154)</f>
        <v>obsсм 152SA</v>
      </c>
      <c r="AJ154" s="8" t="str">
        <f aca="false">IFERROR(__xludf.dummyfunction("IF(REGEXMATCH(AH154, ""var""), ""var"", IF(REGEXMATCH(AH154, ""SA""), IF(REGEXMATCH(AH154, ""SP""), ""var"", ""SA""), IF(REGEXMATCH(AH154, ""SP""), ""SP"", ""no data/obs"")))"),"SA")</f>
        <v>SA</v>
      </c>
      <c r="AK154" s="8" t="str">
        <f aca="false">CONCATENATE(T154,AA154,AH154)</f>
        <v>см 152fem from kurх̌t (224)SA</v>
      </c>
      <c r="AL154" s="8" t="str">
        <f aca="false">IFERROR(__xludf.dummyfunction("IF(REGEXMATCH(AJ154, ""var""), ""var"", IF(REGEXMATCH(AJ154, ""SA""), IF(REGEXMATCH(AJ154, ""SP""), ""var"", ""SA""), IF(REGEXMATCH(AJ154, ""SP""), ""SP"", ""no data/obs"")))"),"SA")</f>
        <v>SA</v>
      </c>
      <c r="AM154" s="8" t="str">
        <f aca="false">CONCATENATE(AJ154,AL154)</f>
        <v>SASA</v>
      </c>
      <c r="AN154" s="8" t="str">
        <f aca="false">IFERROR(__xludf.dummyfunction("IF(REGEXMATCH(AL154, ""var""), ""var"", IF(REGEXMATCH(AL154, ""SA""), IF(REGEXMATCH(AL154, ""SP""), ""var"", ""SA""), IF(REGEXMATCH(AL154, ""SP""), ""SP"", ""no data/obs"")))"),"SA")</f>
        <v>SA</v>
      </c>
      <c r="AO154" s="8" t="str">
        <f aca="false">CONCATENATE(J154,S154,AA154,AG154)</f>
        <v>obsсм 152fem from kurх̌t (224)SA</v>
      </c>
      <c r="AP154" s="8" t="s">
        <v>42</v>
      </c>
      <c r="AQ154" s="8" t="n">
        <v>1</v>
      </c>
      <c r="AR154" s="8"/>
      <c r="AS154" s="8"/>
      <c r="AT154" s="8"/>
    </row>
    <row r="155" customFormat="false" ht="79.35" hidden="false" customHeight="false" outlineLevel="0" collapsed="false">
      <c r="A155" s="1" t="n">
        <v>154</v>
      </c>
      <c r="B155" s="7" t="n">
        <v>140</v>
      </c>
      <c r="C155" s="7" t="n">
        <v>140</v>
      </c>
      <c r="D155" s="8" t="str">
        <f aca="false">VLOOKUP($C155,'Shughni original list'!$D$2:$M$600, 2, FALSE())</f>
        <v>shgKar1999</v>
      </c>
      <c r="E155" s="9" t="str">
        <f aca="false">VLOOKUP($C155,'Shughni original list'!$D$2:$M$600, 4, FALSE())</f>
        <v>kêxtow</v>
      </c>
      <c r="F155" s="9"/>
      <c r="G155" s="8" t="str">
        <f aca="false">VLOOKUP($C155,'Shughni original list'!$D$2:$M$600, 7, FALSE())</f>
        <v>cough</v>
      </c>
      <c r="H155" s="8"/>
      <c r="I155" s="8"/>
      <c r="J155" s="8" t="str">
        <f aca="false">VLOOKUP($C155,'Shughni original list'!$D$2:$M$600, 8, FALSE())</f>
        <v>SA</v>
      </c>
      <c r="K155" s="8"/>
      <c r="L155" s="8" t="str">
        <f aca="false">VLOOKUP($C155,'Siponj Bartangi original list'!$B$2:$S$600, 2, FALSE())</f>
        <v>brtSok1960</v>
      </c>
      <c r="M155" s="8" t="str">
        <f aca="false">VLOOKUP($C155,'Siponj Bartangi original list'!$B$2:$S$600, 3, FALSE())</f>
        <v>köxtōw</v>
      </c>
      <c r="N155" s="8" t="str">
        <f aca="false">VLOOKUP($C155,'Siponj Bartangi original list'!$B$2:$S$600, 6, FALSE())</f>
        <v>to cough</v>
      </c>
      <c r="O155" s="8" t="str">
        <f aca="false">VLOOKUP($C155,'Siponj Bartangi original list'!$B$2:$S$600, 4, FALSE())</f>
        <v>Marhabo, Sarkori</v>
      </c>
      <c r="P155" s="9" t="str">
        <f aca="false">VLOOKUP($C155,'Siponj Bartangi original list'!$B$2:$S$600, 5, FALSE())</f>
        <v>köxtōw</v>
      </c>
      <c r="Q155" s="8" t="str">
        <f aca="false">VLOOKUP($C155,'Siponj Bartangi original list'!$B$2:$S$600, 8, FALSE())</f>
        <v>to cough</v>
      </c>
      <c r="R155" s="8" t="str">
        <f aca="false">VLOOKUP($C155,'Siponj Bartangi original list'!$B$2:$S$600, 10, FALSE())</f>
        <v>He was coughing all night</v>
      </c>
      <c r="S155" s="8" t="str">
        <f aca="false">VLOOKUP($C155,'Siponj Bartangi original list'!$B$2:$S$600, 13, FALSE())</f>
        <v>SA</v>
      </c>
      <c r="T155" s="8" t="str">
        <f aca="false">VLOOKUP($C155,'Siponj Bartangi original list'!$B$2:$S$600, 14, FALSE())</f>
        <v>SA</v>
      </c>
      <c r="U155" s="8" t="str">
        <f aca="false">VLOOKUP($C155,'Siponj Bartangi original list'!$B$2:$S$600, 15, FALSE())</f>
        <v>anim</v>
      </c>
      <c r="V155" s="8" t="str">
        <f aca="false">VLOOKUP($C155,'Basid Bartangi original list'!$B$2:$O$600, 2, FALSE())</f>
        <v>brtSok1960</v>
      </c>
      <c r="W155" s="8" t="str">
        <f aca="false">VLOOKUP($C155,'Basid Bartangi original list'!$B$2:$O$600, 4, FALSE())</f>
        <v>Anoyatsho, Fayzmamad, Asad</v>
      </c>
      <c r="X155" s="8" t="str">
        <f aca="false">VLOOKUP($C155,'Basid Bartangi original list'!$B$2:$O$600, 5, FALSE())</f>
        <v>köxtōw</v>
      </c>
      <c r="Y155" s="8" t="str">
        <f aca="false">VLOOKUP($C155,'Basid Bartangi original list'!$B$2:$O$600, 6, FALSE())</f>
        <v>cough</v>
      </c>
      <c r="Z155" s="8"/>
      <c r="AA155" s="8" t="str">
        <f aca="false">VLOOKUP($C155,'Basid Bartangi original list'!$B$2:$O$600, 9, FALSE())</f>
        <v>SA</v>
      </c>
      <c r="AB155" s="8" t="str">
        <f aca="false">VLOOKUP($C155,'Rushani original list'!$C$2:$M$596, 2, FALSE())</f>
        <v>rshSok1959</v>
      </c>
      <c r="AC155" s="8" t="str">
        <f aca="false">VLOOKUP($C155,'Rushani original list'!$C$2:$M$596, 5, FALSE())</f>
        <v>Rukniya, Guldasta, Mehrangez</v>
      </c>
      <c r="AD155" s="8" t="str">
        <f aca="false">VLOOKUP($C155,'Rushani original list'!$C$2:$M$596, 6, FALSE())</f>
        <v>koxtōw</v>
      </c>
      <c r="AE155" s="8" t="str">
        <f aca="false">VLOOKUP($C155,'Rushani original list'!$C$2:$M$596, 7, FALSE())</f>
        <v>кашлять</v>
      </c>
      <c r="AF155" s="8"/>
      <c r="AG155" s="8" t="str">
        <f aca="false">VLOOKUP($C155,'Rushani original list'!$C$2:$M$596, 9, FALSE())</f>
        <v>SA</v>
      </c>
      <c r="AH155" s="8" t="str">
        <f aca="false">VLOOKUP($C155,'Rushani original list'!$C$2:$M$596, 10, FALSE())</f>
        <v>SA</v>
      </c>
      <c r="AI155" s="8" t="str">
        <f aca="false">CONCATENATE(J155,S155,AG155)</f>
        <v>SASASA</v>
      </c>
      <c r="AJ155" s="8" t="str">
        <f aca="false">IFERROR(__xludf.dummyfunction("IF(REGEXMATCH(AH155, ""var""), ""var"", IF(REGEXMATCH(AH155, ""SA""), IF(REGEXMATCH(AH155, ""SP""), ""var"", ""SA""), IF(REGEXMATCH(AH155, ""SP""), ""SP"", ""no data/obs"")))"),"SA")</f>
        <v>SA</v>
      </c>
      <c r="AK155" s="8" t="str">
        <f aca="false">CONCATENATE(T155,AA155,AH155)</f>
        <v>SASASA</v>
      </c>
      <c r="AL155" s="8" t="str">
        <f aca="false">IFERROR(__xludf.dummyfunction("IF(REGEXMATCH(AJ155, ""var""), ""var"", IF(REGEXMATCH(AJ155, ""SA""), IF(REGEXMATCH(AJ155, ""SP""), ""var"", ""SA""), IF(REGEXMATCH(AJ155, ""SP""), ""SP"", ""no data/obs"")))"),"SA")</f>
        <v>SA</v>
      </c>
      <c r="AM155" s="8" t="str">
        <f aca="false">CONCATENATE(AJ155,AL155)</f>
        <v>SASA</v>
      </c>
      <c r="AN155" s="8" t="str">
        <f aca="false">IFERROR(__xludf.dummyfunction("IF(REGEXMATCH(AL155, ""var""), ""var"", IF(REGEXMATCH(AL155, ""SA""), IF(REGEXMATCH(AL155, ""SP""), ""var"", ""SA""), IF(REGEXMATCH(AL155, ""SP""), ""SP"", ""no data/obs"")))"),"SA")</f>
        <v>SA</v>
      </c>
      <c r="AO155" s="8" t="str">
        <f aca="false">CONCATENATE(J155,S155,AA155,AG155)</f>
        <v>SASASASA</v>
      </c>
      <c r="AP155" s="8" t="s">
        <v>42</v>
      </c>
      <c r="AQ155" s="8" t="n">
        <v>4</v>
      </c>
      <c r="AR155" s="8"/>
      <c r="AS155" s="8"/>
      <c r="AT155" s="8"/>
    </row>
    <row r="156" customFormat="false" ht="110.6" hidden="false" customHeight="false" outlineLevel="0" collapsed="false">
      <c r="A156" s="1" t="n">
        <v>155</v>
      </c>
      <c r="B156" s="7" t="n">
        <v>141</v>
      </c>
      <c r="C156" s="7" t="n">
        <v>141</v>
      </c>
      <c r="D156" s="8" t="str">
        <f aca="false">VLOOKUP($C156,'Shughni original list'!$D$2:$M$600, 2, FALSE())</f>
        <v>shgKar1999</v>
      </c>
      <c r="E156" s="9" t="str">
        <f aca="false">VLOOKUP($C156,'Shughni original list'!$D$2:$M$600, 4, FALSE())</f>
        <v>kidīydow, kidīdow</v>
      </c>
      <c r="F156" s="9"/>
      <c r="G156" s="8" t="str">
        <f aca="false">VLOOKUP($C156,'Shughni original list'!$D$2:$M$600, 7, FALSE())</f>
        <v>вытекать, течь, освобождаться (от жидкости)</v>
      </c>
      <c r="H156" s="8"/>
      <c r="I156" s="8"/>
      <c r="J156" s="8" t="str">
        <f aca="false">VLOOKUP($C156,'Shughni original list'!$D$2:$M$600, 8, FALSE())</f>
        <v>obs</v>
      </c>
      <c r="K156" s="8"/>
      <c r="L156" s="8" t="str">
        <f aca="false">VLOOKUP($C156,'Siponj Bartangi original list'!$B$2:$S$600, 2, FALSE())</f>
        <v>shgKar1999</v>
      </c>
      <c r="M156" s="8" t="str">
        <f aca="false">VLOOKUP($C156,'Siponj Bartangi original list'!$B$2:$S$600, 3, FALSE())</f>
        <v>kidīydow, kidīdow</v>
      </c>
      <c r="N156" s="8" t="str">
        <f aca="false">VLOOKUP($C156,'Siponj Bartangi original list'!$B$2:$S$600, 6, FALSE())</f>
        <v>to flow, to leak (about liquid)</v>
      </c>
      <c r="O156" s="8" t="str">
        <f aca="false">VLOOKUP($C156,'Siponj Bartangi original list'!$B$2:$S$600, 4, FALSE())</f>
        <v>Marhabo, Sarkori</v>
      </c>
      <c r="P156" s="9" t="str">
        <f aca="false">VLOOKUP($C156,'Siponj Bartangi original list'!$B$2:$S$600, 5, FALSE())</f>
        <v>no (alive) cognate</v>
      </c>
      <c r="Q156" s="8" t="str">
        <f aca="false">VLOOKUP($C156,'Siponj Bartangi original list'!$B$2:$S$600, 8, FALSE())</f>
        <v>-</v>
      </c>
      <c r="R156" s="8" t="str">
        <f aca="false">VLOOKUP($C156,'Siponj Bartangi original list'!$B$2:$S$600, 10, FALSE())</f>
        <v>-</v>
      </c>
      <c r="S156" s="8" t="str">
        <f aca="false">VLOOKUP($C156,'Siponj Bartangi original list'!$B$2:$S$600, 13, FALSE())</f>
        <v>no (alive) cognate</v>
      </c>
      <c r="T156" s="8" t="str">
        <f aca="false">VLOOKUP($C156,'Siponj Bartangi original list'!$B$2:$S$600, 14, FALSE())</f>
        <v>no (alive) cognate</v>
      </c>
      <c r="U156" s="8" t="n">
        <f aca="false">VLOOKUP($C156,'Siponj Bartangi original list'!$B$2:$S$600, 15, FALSE())</f>
        <v>0</v>
      </c>
      <c r="V156" s="8" t="str">
        <f aca="false">VLOOKUP($C156,'Basid Bartangi original list'!$B$2:$O$600, 2, FALSE())</f>
        <v>shgKar1999</v>
      </c>
      <c r="W156" s="8" t="str">
        <f aca="false">VLOOKUP($C156,'Basid Bartangi original list'!$B$2:$O$600, 4, FALSE())</f>
        <v>Anoyatsho, Fayzmamad</v>
      </c>
      <c r="X156" s="8" t="str">
        <f aca="false">VLOOKUP($C156,'Basid Bartangi original list'!$B$2:$O$600, 5, FALSE())</f>
        <v>no (alive) cognate</v>
      </c>
      <c r="Y156" s="8" t="str">
        <f aca="false">VLOOKUP($C156,'Basid Bartangi original list'!$B$2:$O$600, 6, FALSE())</f>
        <v>вытекать, течь, освобождаться (от жидкости)</v>
      </c>
      <c r="Z156" s="8"/>
      <c r="AA156" s="8" t="str">
        <f aca="false">VLOOKUP($C156,'Basid Bartangi original list'!$B$2:$O$600, 9, FALSE())</f>
        <v>no (alive) cognate</v>
      </c>
      <c r="AB156" s="8" t="str">
        <f aca="false">VLOOKUP($C156,'Rushani original list'!$C$2:$M$596, 2, FALSE())</f>
        <v>shgKar1999</v>
      </c>
      <c r="AC156" s="8" t="str">
        <f aca="false">VLOOKUP($C156,'Rushani original list'!$C$2:$M$596, 5, FALSE())</f>
        <v>Rukniya, Mehrangez, Okimsho, Sarafruz</v>
      </c>
      <c r="AD156" s="8" t="str">
        <f aca="false">VLOOKUP($C156,'Rushani original list'!$C$2:$M$596, 6, FALSE())</f>
        <v>no (alive) cognate</v>
      </c>
      <c r="AE156" s="8" t="str">
        <f aca="false">VLOOKUP($C156,'Rushani original list'!$C$2:$M$596, 7, FALSE())</f>
        <v>вытекать, течь, освобождаться (от жидкости)</v>
      </c>
      <c r="AF156" s="8"/>
      <c r="AG156" s="8" t="str">
        <f aca="false">VLOOKUP($C156,'Rushani original list'!$C$2:$M$596, 9, FALSE())</f>
        <v>no (alive) cognate</v>
      </c>
      <c r="AH156" s="8" t="str">
        <f aca="false">VLOOKUP($C156,'Rushani original list'!$C$2:$M$596, 10, FALSE())</f>
        <v>no (alive) cognate</v>
      </c>
      <c r="AI156" s="8" t="str">
        <f aca="false">CONCATENATE(J156,S156,AG156)</f>
        <v>obsno (alive) cognateno (alive) cognate</v>
      </c>
      <c r="AJ156" s="8" t="str">
        <f aca="false">IFERROR(__xludf.dummyfunction("IF(REGEXMATCH(AH156, ""var""), ""var"", IF(REGEXMATCH(AH156, ""SA""), IF(REGEXMATCH(AH156, ""SP""), ""var"", ""SA""), IF(REGEXMATCH(AH156, ""SP""), ""SP"", ""no data/obs"")))"),"no data/obs")</f>
        <v>no data/obs</v>
      </c>
      <c r="AK156" s="8" t="str">
        <f aca="false">CONCATENATE(T156,AA156,AH156)</f>
        <v>no (alive) cognateno (alive) cognateno (alive) cognate</v>
      </c>
      <c r="AL156" s="8" t="str">
        <f aca="false">IFERROR(__xludf.dummyfunction("IF(REGEXMATCH(AJ156, ""var""), ""var"", IF(REGEXMATCH(AJ156, ""SA""), IF(REGEXMATCH(AJ156, ""SP""), ""var"", ""SA""), IF(REGEXMATCH(AJ156, ""SP""), ""SP"", ""no data/obs"")))"),"no data/obs")</f>
        <v>no data/obs</v>
      </c>
      <c r="AM156" s="8" t="str">
        <f aca="false">CONCATENATE(AJ156,AL156)</f>
        <v>no data/obsno data/obs</v>
      </c>
      <c r="AN156" s="8" t="str">
        <f aca="false">IFERROR(__xludf.dummyfunction("IF(REGEXMATCH(AL156, ""var""), ""var"", IF(REGEXMATCH(AL156, ""SA""), IF(REGEXMATCH(AL156, ""SP""), ""var"", ""SA""), IF(REGEXMATCH(AL156, ""SP""), ""SP"", ""no data/obs"")))"),"no data/obs")</f>
        <v>no data/obs</v>
      </c>
      <c r="AO156" s="8" t="str">
        <f aca="false">CONCATENATE(J156,S156,AA156,AG156)</f>
        <v>obsno (alive) cognateno (alive) cognateno (alive) cognate</v>
      </c>
      <c r="AP156" s="8"/>
      <c r="AQ156" s="8" t="n">
        <v>0</v>
      </c>
      <c r="AR156" s="8"/>
      <c r="AS156" s="8"/>
      <c r="AT156" s="8"/>
    </row>
    <row r="157" customFormat="false" ht="79.35" hidden="false" customHeight="false" outlineLevel="0" collapsed="false">
      <c r="A157" s="1" t="n">
        <v>156</v>
      </c>
      <c r="B157" s="7" t="n">
        <v>142</v>
      </c>
      <c r="C157" s="7" t="n">
        <v>142</v>
      </c>
      <c r="D157" s="8" t="str">
        <f aca="false">VLOOKUP($C157,'Shughni original list'!$D$2:$M$600, 2, FALSE())</f>
        <v>shgKar1999</v>
      </c>
      <c r="E157" s="9" t="str">
        <f aca="false">VLOOKUP($C157,'Shughni original list'!$D$2:$M$600, 4, FALSE())</f>
        <v>kiftow, kafctow</v>
      </c>
      <c r="F157" s="9"/>
      <c r="G157" s="8" t="str">
        <f aca="false">VLOOKUP($C157,'Shughni original list'!$D$2:$M$600, 7, FALSE())</f>
        <v>вязнуть, тонуть (напр., в снегу, грязи)</v>
      </c>
      <c r="H157" s="8"/>
      <c r="I157" s="8"/>
      <c r="J157" s="8" t="str">
        <f aca="false">VLOOKUP($C157,'Shughni original list'!$D$2:$M$600, 8, FALSE())</f>
        <v>SA</v>
      </c>
      <c r="K157" s="8"/>
      <c r="L157" s="8" t="str">
        <f aca="false">VLOOKUP($C157,'Siponj Bartangi original list'!$B$2:$S$600, 2, FALSE())</f>
        <v>shgKar1999</v>
      </c>
      <c r="M157" s="8" t="str">
        <f aca="false">VLOOKUP($C157,'Siponj Bartangi original list'!$B$2:$S$600, 3, FALSE())</f>
        <v>kiftow, kafctow</v>
      </c>
      <c r="N157" s="8" t="str">
        <f aca="false">VLOOKUP($C157,'Siponj Bartangi original list'!$B$2:$S$600, 6, FALSE())</f>
        <v>to get stuck, to sink (e.g., in snow, mud)</v>
      </c>
      <c r="O157" s="8" t="str">
        <f aca="false">VLOOKUP($C157,'Siponj Bartangi original list'!$B$2:$S$600, 4, FALSE())</f>
        <v>Marhabo, Sarkori</v>
      </c>
      <c r="P157" s="9" t="str">
        <f aca="false">VLOOKUP($C157,'Siponj Bartangi original list'!$B$2:$S$600, 5, FALSE())</f>
        <v>no (alive) cognate</v>
      </c>
      <c r="Q157" s="8" t="str">
        <f aca="false">VLOOKUP($C157,'Siponj Bartangi original list'!$B$2:$S$600, 8, FALSE())</f>
        <v>-</v>
      </c>
      <c r="R157" s="8" t="str">
        <f aca="false">VLOOKUP($C157,'Siponj Bartangi original list'!$B$2:$S$600, 10, FALSE())</f>
        <v>-</v>
      </c>
      <c r="S157" s="8" t="str">
        <f aca="false">VLOOKUP($C157,'Siponj Bartangi original list'!$B$2:$S$600, 13, FALSE())</f>
        <v>no (alive) cognate</v>
      </c>
      <c r="T157" s="8" t="str">
        <f aca="false">VLOOKUP($C157,'Siponj Bartangi original list'!$B$2:$S$600, 14, FALSE())</f>
        <v>no (alive) cognate</v>
      </c>
      <c r="U157" s="8" t="n">
        <f aca="false">VLOOKUP($C157,'Siponj Bartangi original list'!$B$2:$S$600, 15, FALSE())</f>
        <v>0</v>
      </c>
      <c r="V157" s="8" t="str">
        <f aca="false">VLOOKUP($C157,'Basid Bartangi original list'!$B$2:$O$600, 2, FALSE())</f>
        <v>shgKar1999</v>
      </c>
      <c r="W157" s="8" t="str">
        <f aca="false">VLOOKUP($C157,'Basid Bartangi original list'!$B$2:$O$600, 4, FALSE())</f>
        <v>J̌onali</v>
      </c>
      <c r="X157" s="8" t="str">
        <f aca="false">VLOOKUP($C157,'Basid Bartangi original list'!$B$2:$O$600, 5, FALSE())</f>
        <v>kafstōw</v>
      </c>
      <c r="Y157" s="8" t="str">
        <f aca="false">VLOOKUP($C157,'Basid Bartangi original list'!$B$2:$O$600, 6, FALSE())</f>
        <v>вязнуть, тонуть (напр., в снегу, грязи)</v>
      </c>
      <c r="Z157" s="8"/>
      <c r="AA157" s="8" t="str">
        <f aca="false">VLOOKUP($C157,'Basid Bartangi original list'!$B$2:$O$600, 9, FALSE())</f>
        <v>SP</v>
      </c>
      <c r="AB157" s="8" t="str">
        <f aca="false">VLOOKUP($C157,'Rushani original list'!$C$2:$M$596, 2, FALSE())</f>
        <v>shgKar1999</v>
      </c>
      <c r="AC157" s="8" t="str">
        <f aca="false">VLOOKUP($C157,'Rushani original list'!$C$2:$M$596, 5, FALSE())</f>
        <v>Rukniya, Mehrangez, Okimsho, Sarafruz</v>
      </c>
      <c r="AD157" s="8" t="str">
        <f aca="false">VLOOKUP($C157,'Rushani original list'!$C$2:$M$596, 6, FALSE())</f>
        <v>no (alive) cognate</v>
      </c>
      <c r="AE157" s="8" t="str">
        <f aca="false">VLOOKUP($C157,'Rushani original list'!$C$2:$M$596, 7, FALSE())</f>
        <v>вязнуть, тонуть (напр., в снегу, грязи)</v>
      </c>
      <c r="AF157" s="8"/>
      <c r="AG157" s="8" t="str">
        <f aca="false">VLOOKUP($C157,'Rushani original list'!$C$2:$M$596, 9, FALSE())</f>
        <v>no (alive) cognate</v>
      </c>
      <c r="AH157" s="8" t="str">
        <f aca="false">VLOOKUP($C157,'Rushani original list'!$C$2:$M$596, 10, FALSE())</f>
        <v>no (alive) cognate</v>
      </c>
      <c r="AI157" s="8" t="str">
        <f aca="false">CONCATENATE(J157,S157,AG157)</f>
        <v>SAno (alive) cognateno (alive) cognate</v>
      </c>
      <c r="AJ157" s="8" t="str">
        <f aca="false">IFERROR(__xludf.dummyfunction("IF(REGEXMATCH(AH157, ""var""), ""var"", IF(REGEXMATCH(AH157, ""SA""), IF(REGEXMATCH(AH157, ""SP""), ""var"", ""SA""), IF(REGEXMATCH(AH157, ""SP""), ""SP"", ""no data/obs"")))"),"SA")</f>
        <v>SA</v>
      </c>
      <c r="AK157" s="8" t="str">
        <f aca="false">CONCATENATE(T157,AA157,AH157)</f>
        <v>no (alive) cognateSPno (alive) cognate</v>
      </c>
      <c r="AL157" s="8" t="str">
        <f aca="false">IFERROR(__xludf.dummyfunction("IF(REGEXMATCH(AJ157, ""var""), ""var"", IF(REGEXMATCH(AJ157, ""SA""), IF(REGEXMATCH(AJ157, ""SP""), ""var"", ""SA""), IF(REGEXMATCH(AJ157, ""SP""), ""SP"", ""no data/obs"")))"),"SP")</f>
        <v>SP</v>
      </c>
      <c r="AM157" s="8" t="str">
        <f aca="false">CONCATENATE(AJ157,AL157)</f>
        <v>SASP</v>
      </c>
      <c r="AN157" s="8" t="str">
        <f aca="false">IFERROR(__xludf.dummyfunction("IF(REGEXMATCH(AL157, ""var""), ""var"", IF(REGEXMATCH(AL157, ""SA""), IF(REGEXMATCH(AL157, ""SP""), ""var"", ""SA""), IF(REGEXMATCH(AL157, ""SP""), ""SP"", ""no data/obs"")))"),"var")</f>
        <v>var</v>
      </c>
      <c r="AO157" s="8" t="str">
        <f aca="false">CONCATENATE(J157,S157,AA157,AG157)</f>
        <v>SAno (alive) cognateSPno (alive) cognate</v>
      </c>
      <c r="AP157" s="8"/>
      <c r="AQ157" s="8" t="n">
        <v>2</v>
      </c>
      <c r="AR157" s="8"/>
      <c r="AS157" s="8"/>
      <c r="AT157" s="8"/>
    </row>
    <row r="158" customFormat="false" ht="110.6" hidden="false" customHeight="false" outlineLevel="0" collapsed="false">
      <c r="A158" s="1" t="n">
        <v>157</v>
      </c>
      <c r="B158" s="7" t="n">
        <v>143</v>
      </c>
      <c r="C158" s="7" t="n">
        <v>143</v>
      </c>
      <c r="D158" s="8" t="str">
        <f aca="false">VLOOKUP($C158,'Shughni original list'!$D$2:$M$600, 2, FALSE())</f>
        <v>shgKar1999</v>
      </c>
      <c r="E158" s="9" t="str">
        <f aca="false">VLOOKUP($C158,'Shughni original list'!$D$2:$M$600, 4, FALSE())</f>
        <v>kigīx̌tow</v>
      </c>
      <c r="F158" s="9"/>
      <c r="G158" s="8" t="str">
        <f aca="false">VLOOKUP($C158,'Shughni original list'!$D$2:$M$600, 7, FALSE())</f>
        <v>try hard, struggle, be busy</v>
      </c>
      <c r="H158" s="8"/>
      <c r="I158" s="8"/>
      <c r="J158" s="8" t="str">
        <f aca="false">VLOOKUP($C158,'Shughni original list'!$D$2:$M$600, 8, FALSE())</f>
        <v>SA</v>
      </c>
      <c r="K158" s="8"/>
      <c r="L158" s="8" t="str">
        <f aca="false">VLOOKUP($C158,'Siponj Bartangi original list'!$B$2:$S$600, 2, FALSE())</f>
        <v>shgKar1999</v>
      </c>
      <c r="M158" s="8" t="str">
        <f aca="false">VLOOKUP($C158,'Siponj Bartangi original list'!$B$2:$S$600, 3, FALSE())</f>
        <v>kigīx̌tow</v>
      </c>
      <c r="N158" s="8" t="str">
        <f aca="false">VLOOKUP($C158,'Siponj Bartangi original list'!$B$2:$S$600, 6, FALSE())</f>
        <v>to try, to struggle</v>
      </c>
      <c r="O158" s="8" t="str">
        <f aca="false">VLOOKUP($C158,'Siponj Bartangi original list'!$B$2:$S$600, 4, FALSE())</f>
        <v>Marhabo, Sarkori</v>
      </c>
      <c r="P158" s="9" t="str">
        <f aca="false">VLOOKUP($C158,'Siponj Bartangi original list'!$B$2:$S$600, 5, FALSE())</f>
        <v>no (alive) cognate</v>
      </c>
      <c r="Q158" s="8" t="str">
        <f aca="false">VLOOKUP($C158,'Siponj Bartangi original list'!$B$2:$S$600, 8, FALSE())</f>
        <v>-</v>
      </c>
      <c r="R158" s="8" t="str">
        <f aca="false">VLOOKUP($C158,'Siponj Bartangi original list'!$B$2:$S$600, 10, FALSE())</f>
        <v>-</v>
      </c>
      <c r="S158" s="8" t="str">
        <f aca="false">VLOOKUP($C158,'Siponj Bartangi original list'!$B$2:$S$600, 13, FALSE())</f>
        <v>no (alive) cognate</v>
      </c>
      <c r="T158" s="8" t="str">
        <f aca="false">VLOOKUP($C158,'Siponj Bartangi original list'!$B$2:$S$600, 14, FALSE())</f>
        <v>no (alive) cognate</v>
      </c>
      <c r="U158" s="8" t="n">
        <f aca="false">VLOOKUP($C158,'Siponj Bartangi original list'!$B$2:$S$600, 15, FALSE())</f>
        <v>0</v>
      </c>
      <c r="V158" s="8" t="str">
        <f aca="false">VLOOKUP($C158,'Basid Bartangi original list'!$B$2:$O$600, 2, FALSE())</f>
        <v>shgKar1999</v>
      </c>
      <c r="W158" s="8" t="str">
        <f aca="false">VLOOKUP($C158,'Basid Bartangi original list'!$B$2:$O$600, 4, FALSE())</f>
        <v>Anoyatsho, Fayzmamad</v>
      </c>
      <c r="X158" s="8" t="str">
        <f aca="false">VLOOKUP($C158,'Basid Bartangi original list'!$B$2:$O$600, 5, FALSE())</f>
        <v>no (alive) cognate</v>
      </c>
      <c r="Y158" s="8" t="str">
        <f aca="false">VLOOKUP($C158,'Basid Bartangi original list'!$B$2:$O$600, 6, FALSE())</f>
        <v>стараться, силиться</v>
      </c>
      <c r="Z158" s="8"/>
      <c r="AA158" s="8" t="str">
        <f aca="false">VLOOKUP($C158,'Basid Bartangi original list'!$B$2:$O$600, 9, FALSE())</f>
        <v>no (alive) cognate</v>
      </c>
      <c r="AB158" s="8" t="str">
        <f aca="false">VLOOKUP($C158,'Rushani original list'!$C$2:$M$596, 2, FALSE())</f>
        <v>shgKar1999</v>
      </c>
      <c r="AC158" s="8" t="str">
        <f aca="false">VLOOKUP($C158,'Rushani original list'!$C$2:$M$596, 5, FALSE())</f>
        <v>Rukniya, Mehrangez, Okimsho, Sarafruz</v>
      </c>
      <c r="AD158" s="8" t="str">
        <f aca="false">VLOOKUP($C158,'Rushani original list'!$C$2:$M$596, 6, FALSE())</f>
        <v>no (alive) cognate</v>
      </c>
      <c r="AE158" s="8" t="str">
        <f aca="false">VLOOKUP($C158,'Rushani original list'!$C$2:$M$596, 7, FALSE())</f>
        <v>try hard, struggle, be busy</v>
      </c>
      <c r="AF158" s="8"/>
      <c r="AG158" s="8" t="str">
        <f aca="false">VLOOKUP($C158,'Rushani original list'!$C$2:$M$596, 9, FALSE())</f>
        <v>no (alive) cognate</v>
      </c>
      <c r="AH158" s="8" t="str">
        <f aca="false">VLOOKUP($C158,'Rushani original list'!$C$2:$M$596, 10, FALSE())</f>
        <v>no (alive) cognate</v>
      </c>
      <c r="AI158" s="8" t="str">
        <f aca="false">CONCATENATE(J158,S158,AG158)</f>
        <v>SAno (alive) cognateno (alive) cognate</v>
      </c>
      <c r="AJ158" s="8" t="str">
        <f aca="false">IFERROR(__xludf.dummyfunction("IF(REGEXMATCH(AH158, ""var""), ""var"", IF(REGEXMATCH(AH158, ""SA""), IF(REGEXMATCH(AH158, ""SP""), ""var"", ""SA""), IF(REGEXMATCH(AH158, ""SP""), ""SP"", ""no data/obs"")))"),"SA")</f>
        <v>SA</v>
      </c>
      <c r="AK158" s="8" t="str">
        <f aca="false">CONCATENATE(T158,AA158,AH158)</f>
        <v>no (alive) cognateno (alive) cognateno (alive) cognate</v>
      </c>
      <c r="AL158" s="8" t="str">
        <f aca="false">IFERROR(__xludf.dummyfunction("IF(REGEXMATCH(AJ158, ""var""), ""var"", IF(REGEXMATCH(AJ158, ""SA""), IF(REGEXMATCH(AJ158, ""SP""), ""var"", ""SA""), IF(REGEXMATCH(AJ158, ""SP""), ""SP"", ""no data/obs"")))"),"no data/obs")</f>
        <v>no data/obs</v>
      </c>
      <c r="AM158" s="8" t="str">
        <f aca="false">CONCATENATE(AJ158,AL158)</f>
        <v>SAno data/obs</v>
      </c>
      <c r="AN158" s="8" t="str">
        <f aca="false">IFERROR(__xludf.dummyfunction("IF(REGEXMATCH(AL158, ""var""), ""var"", IF(REGEXMATCH(AL158, ""SA""), IF(REGEXMATCH(AL158, ""SP""), ""var"", ""SA""), IF(REGEXMATCH(AL158, ""SP""), ""SP"", ""no data/obs"")))"),"SA")</f>
        <v>SA</v>
      </c>
      <c r="AO158" s="8" t="str">
        <f aca="false">CONCATENATE(J158,S158,AA158,AG158)</f>
        <v>SAno (alive) cognateno (alive) cognateno (alive) cognate</v>
      </c>
      <c r="AP158" s="8"/>
      <c r="AQ158" s="8" t="n">
        <v>1</v>
      </c>
      <c r="AR158" s="8"/>
      <c r="AS158" s="8"/>
      <c r="AT158" s="8"/>
    </row>
    <row r="159" customFormat="false" ht="63.75" hidden="false" customHeight="false" outlineLevel="0" collapsed="false">
      <c r="A159" s="1" t="n">
        <v>158</v>
      </c>
      <c r="B159" s="7" t="n">
        <v>144</v>
      </c>
      <c r="C159" s="7" t="n">
        <v>144</v>
      </c>
      <c r="D159" s="8" t="str">
        <f aca="false">VLOOKUP($C159,'Shughni original list'!$D$2:$M$600, 2, FALSE())</f>
        <v>shgKar1999</v>
      </c>
      <c r="E159" s="9" t="str">
        <f aca="false">VLOOKUP($C159,'Shughni original list'!$D$2:$M$600, 4, FALSE())</f>
        <v>kilaxtow</v>
      </c>
      <c r="F159" s="9"/>
      <c r="G159" s="8" t="str">
        <f aca="false">VLOOKUP($C159,'Shughni original list'!$D$2:$M$600, 7, FALSE())</f>
        <v>скрипеть; стучать</v>
      </c>
      <c r="H159" s="8"/>
      <c r="I159" s="8"/>
      <c r="J159" s="8" t="str">
        <f aca="false">VLOOKUP($C159,'Shughni original list'!$D$2:$M$600, 8, FALSE())</f>
        <v>SA</v>
      </c>
      <c r="K159" s="8"/>
      <c r="L159" s="8" t="str">
        <f aca="false">VLOOKUP($C159,'Siponj Bartangi original list'!$B$2:$S$600, 2, FALSE())</f>
        <v>shgKar1999</v>
      </c>
      <c r="M159" s="8" t="str">
        <f aca="false">VLOOKUP($C159,'Siponj Bartangi original list'!$B$2:$S$600, 3, FALSE())</f>
        <v>kilaxtow</v>
      </c>
      <c r="N159" s="8" t="str">
        <f aca="false">VLOOKUP($C159,'Siponj Bartangi original list'!$B$2:$S$600, 6, FALSE())</f>
        <v>to creak; to knock</v>
      </c>
      <c r="O159" s="8" t="str">
        <f aca="false">VLOOKUP($C159,'Siponj Bartangi original list'!$B$2:$S$600, 4, FALSE())</f>
        <v>Marhabo, Sarkori</v>
      </c>
      <c r="P159" s="9" t="str">
        <f aca="false">VLOOKUP($C159,'Siponj Bartangi original list'!$B$2:$S$600, 5, FALSE())</f>
        <v>kilaxtōw</v>
      </c>
      <c r="Q159" s="8" t="str">
        <f aca="false">VLOOKUP($C159,'Siponj Bartangi original list'!$B$2:$S$600, 8, FALSE())</f>
        <v>to rattle, to rumble</v>
      </c>
      <c r="R159" s="8" t="str">
        <f aca="false">VLOOKUP($C159,'Siponj Bartangi original list'!$B$2:$S$600, 10, FALSE())</f>
        <v>The wheelbarrow is rumbling; the arba is rattling</v>
      </c>
      <c r="S159" s="8" t="str">
        <f aca="false">VLOOKUP($C159,'Siponj Bartangi original list'!$B$2:$S$600, 13, FALSE())</f>
        <v>SA</v>
      </c>
      <c r="T159" s="8" t="str">
        <f aca="false">VLOOKUP($C159,'Siponj Bartangi original list'!$B$2:$S$600, 14, FALSE())</f>
        <v>SA</v>
      </c>
      <c r="U159" s="8" t="str">
        <f aca="false">VLOOKUP($C159,'Siponj Bartangi original list'!$B$2:$S$600, 15, FALSE())</f>
        <v>inanim</v>
      </c>
      <c r="V159" s="8" t="str">
        <f aca="false">VLOOKUP($C159,'Basid Bartangi original list'!$B$2:$O$600, 2, FALSE())</f>
        <v>shgKar1999</v>
      </c>
      <c r="W159" s="8" t="str">
        <f aca="false">VLOOKUP($C159,'Basid Bartangi original list'!$B$2:$O$600, 4, FALSE())</f>
        <v>Anoyatsho, Fayzmamad</v>
      </c>
      <c r="X159" s="8" t="str">
        <f aca="false">VLOOKUP($C159,'Basid Bartangi original list'!$B$2:$O$600, 5, FALSE())</f>
        <v>kilaxtōw</v>
      </c>
      <c r="Y159" s="8" t="str">
        <f aca="false">VLOOKUP($C159,'Basid Bartangi original list'!$B$2:$O$600, 6, FALSE())</f>
        <v>скрипеть; стучать</v>
      </c>
      <c r="Z159" s="8"/>
      <c r="AA159" s="8" t="str">
        <f aca="false">VLOOKUP($C159,'Basid Bartangi original list'!$B$2:$O$600, 9, FALSE())</f>
        <v>SA</v>
      </c>
      <c r="AB159" s="8" t="str">
        <f aca="false">VLOOKUP($C159,'Rushani original list'!$C$2:$M$596, 2, FALSE())</f>
        <v>shgKar1999</v>
      </c>
      <c r="AC159" s="8" t="str">
        <f aca="false">VLOOKUP($C159,'Rushani original list'!$C$2:$M$596, 5, FALSE())</f>
        <v>Rukniya, Mehrangez</v>
      </c>
      <c r="AD159" s="8" t="str">
        <f aca="false">VLOOKUP($C159,'Rushani original list'!$C$2:$M$596, 6, FALSE())</f>
        <v>kilaxtōw</v>
      </c>
      <c r="AE159" s="8" t="str">
        <f aca="false">VLOOKUP($C159,'Rushani original list'!$C$2:$M$596, 7, FALSE())</f>
        <v>скрипеть; стучать</v>
      </c>
      <c r="AF159" s="8"/>
      <c r="AG159" s="8" t="str">
        <f aca="false">VLOOKUP($C159,'Rushani original list'!$C$2:$M$596, 9, FALSE())</f>
        <v>SA</v>
      </c>
      <c r="AH159" s="8" t="str">
        <f aca="false">VLOOKUP($C159,'Rushani original list'!$C$2:$M$596, 10, FALSE())</f>
        <v>SA</v>
      </c>
      <c r="AI159" s="8" t="str">
        <f aca="false">CONCATENATE(J159,S159,AG159)</f>
        <v>SASASA</v>
      </c>
      <c r="AJ159" s="8" t="str">
        <f aca="false">IFERROR(__xludf.dummyfunction("IF(REGEXMATCH(AH159, ""var""), ""var"", IF(REGEXMATCH(AH159, ""SA""), IF(REGEXMATCH(AH159, ""SP""), ""var"", ""SA""), IF(REGEXMATCH(AH159, ""SP""), ""SP"", ""no data/obs"")))"),"SA")</f>
        <v>SA</v>
      </c>
      <c r="AK159" s="8" t="str">
        <f aca="false">CONCATENATE(T159,AA159,AH159)</f>
        <v>SASASA</v>
      </c>
      <c r="AL159" s="8" t="str">
        <f aca="false">IFERROR(__xludf.dummyfunction("IF(REGEXMATCH(AJ159, ""var""), ""var"", IF(REGEXMATCH(AJ159, ""SA""), IF(REGEXMATCH(AJ159, ""SP""), ""var"", ""SA""), IF(REGEXMATCH(AJ159, ""SP""), ""SP"", ""no data/obs"")))"),"SA")</f>
        <v>SA</v>
      </c>
      <c r="AM159" s="8" t="str">
        <f aca="false">CONCATENATE(AJ159,AL159)</f>
        <v>SASA</v>
      </c>
      <c r="AN159" s="8" t="str">
        <f aca="false">IFERROR(__xludf.dummyfunction("IF(REGEXMATCH(AL159, ""var""), ""var"", IF(REGEXMATCH(AL159, ""SA""), IF(REGEXMATCH(AL159, ""SP""), ""var"", ""SA""), IF(REGEXMATCH(AL159, ""SP""), ""SP"", ""no data/obs"")))"),"SA")</f>
        <v>SA</v>
      </c>
      <c r="AO159" s="8" t="str">
        <f aca="false">CONCATENATE(J159,S159,AA159,AG159)</f>
        <v>SASASASA</v>
      </c>
      <c r="AP159" s="8" t="s">
        <v>42</v>
      </c>
      <c r="AQ159" s="8" t="n">
        <v>4</v>
      </c>
      <c r="AR159" s="8"/>
      <c r="AS159" s="8"/>
      <c r="AT159" s="8"/>
    </row>
    <row r="160" customFormat="false" ht="110.6" hidden="false" customHeight="false" outlineLevel="0" collapsed="false">
      <c r="A160" s="1" t="n">
        <v>159</v>
      </c>
      <c r="B160" s="7" t="n">
        <v>145</v>
      </c>
      <c r="C160" s="7" t="n">
        <v>145</v>
      </c>
      <c r="D160" s="8" t="str">
        <f aca="false">VLOOKUP($C160,'Shughni original list'!$D$2:$M$600, 2, FALSE())</f>
        <v>shgKar1999</v>
      </c>
      <c r="E160" s="9" t="str">
        <f aca="false">VLOOKUP($C160,'Shughni original list'!$D$2:$M$600, 4, FALSE())</f>
        <v>kirīwstow</v>
      </c>
      <c r="F160" s="9"/>
      <c r="G160" s="8" t="str">
        <f aca="false">VLOOKUP($C160,'Shughni original list'!$D$2:$M$600, 7, FALSE())</f>
        <v>вытекать</v>
      </c>
      <c r="H160" s="8"/>
      <c r="I160" s="8"/>
      <c r="J160" s="8" t="str">
        <f aca="false">VLOOKUP($C160,'Shughni original list'!$D$2:$M$600, 8, FALSE())</f>
        <v>obs</v>
      </c>
      <c r="K160" s="8"/>
      <c r="L160" s="8" t="str">
        <f aca="false">VLOOKUP($C160,'Siponj Bartangi original list'!$B$2:$S$600, 2, FALSE())</f>
        <v>shgKar1999</v>
      </c>
      <c r="M160" s="8" t="str">
        <f aca="false">VLOOKUP($C160,'Siponj Bartangi original list'!$B$2:$S$600, 3, FALSE())</f>
        <v>kirīwstow</v>
      </c>
      <c r="N160" s="8" t="str">
        <f aca="false">VLOOKUP($C160,'Siponj Bartangi original list'!$B$2:$S$600, 6, FALSE())</f>
        <v>to flow, to leak</v>
      </c>
      <c r="O160" s="8" t="str">
        <f aca="false">VLOOKUP($C160,'Siponj Bartangi original list'!$B$2:$S$600, 4, FALSE())</f>
        <v>Marhabo, Sarkori</v>
      </c>
      <c r="P160" s="9" t="str">
        <f aca="false">VLOOKUP($C160,'Siponj Bartangi original list'!$B$2:$S$600, 5, FALSE())</f>
        <v>no (alive) cognate</v>
      </c>
      <c r="Q160" s="8" t="str">
        <f aca="false">VLOOKUP($C160,'Siponj Bartangi original list'!$B$2:$S$600, 8, FALSE())</f>
        <v>-</v>
      </c>
      <c r="R160" s="8" t="str">
        <f aca="false">VLOOKUP($C160,'Siponj Bartangi original list'!$B$2:$S$600, 10, FALSE())</f>
        <v>-</v>
      </c>
      <c r="S160" s="8" t="str">
        <f aca="false">VLOOKUP($C160,'Siponj Bartangi original list'!$B$2:$S$600, 13, FALSE())</f>
        <v>no (alive) cognate</v>
      </c>
      <c r="T160" s="8" t="str">
        <f aca="false">VLOOKUP($C160,'Siponj Bartangi original list'!$B$2:$S$600, 14, FALSE())</f>
        <v>no (alive) cognate</v>
      </c>
      <c r="U160" s="8" t="n">
        <f aca="false">VLOOKUP($C160,'Siponj Bartangi original list'!$B$2:$S$600, 15, FALSE())</f>
        <v>0</v>
      </c>
      <c r="V160" s="8" t="str">
        <f aca="false">VLOOKUP($C160,'Basid Bartangi original list'!$B$2:$O$600, 2, FALSE())</f>
        <v>shgKar1999</v>
      </c>
      <c r="W160" s="8" t="str">
        <f aca="false">VLOOKUP($C160,'Basid Bartangi original list'!$B$2:$O$600, 4, FALSE())</f>
        <v>Anoyatsho, Fayzmamad</v>
      </c>
      <c r="X160" s="8" t="str">
        <f aca="false">VLOOKUP($C160,'Basid Bartangi original list'!$B$2:$O$600, 5, FALSE())</f>
        <v>no (alive) cognate</v>
      </c>
      <c r="Y160" s="8" t="str">
        <f aca="false">VLOOKUP($C160,'Basid Bartangi original list'!$B$2:$O$600, 6, FALSE())</f>
        <v>вытекать</v>
      </c>
      <c r="Z160" s="8"/>
      <c r="AA160" s="8" t="str">
        <f aca="false">VLOOKUP($C160,'Basid Bartangi original list'!$B$2:$O$600, 9, FALSE())</f>
        <v>no (alive) cognate</v>
      </c>
      <c r="AB160" s="8" t="str">
        <f aca="false">VLOOKUP($C160,'Rushani original list'!$C$2:$M$596, 2, FALSE())</f>
        <v>shgKar1999</v>
      </c>
      <c r="AC160" s="8" t="str">
        <f aca="false">VLOOKUP($C160,'Rushani original list'!$C$2:$M$596, 5, FALSE())</f>
        <v>Rukniya, Mehrangez, Okimsho, Sarafruz</v>
      </c>
      <c r="AD160" s="8" t="str">
        <f aca="false">VLOOKUP($C160,'Rushani original list'!$C$2:$M$596, 6, FALSE())</f>
        <v>no (alive) cognate</v>
      </c>
      <c r="AE160" s="8" t="str">
        <f aca="false">VLOOKUP($C160,'Rushani original list'!$C$2:$M$596, 7, FALSE())</f>
        <v>вытекать</v>
      </c>
      <c r="AF160" s="8"/>
      <c r="AG160" s="8" t="str">
        <f aca="false">VLOOKUP($C160,'Rushani original list'!$C$2:$M$596, 9, FALSE())</f>
        <v>no (alive) cognate</v>
      </c>
      <c r="AH160" s="8" t="str">
        <f aca="false">VLOOKUP($C160,'Rushani original list'!$C$2:$M$596, 10, FALSE())</f>
        <v>no (alive) cognate</v>
      </c>
      <c r="AI160" s="8" t="str">
        <f aca="false">CONCATENATE(J160,S160,AG160)</f>
        <v>obsno (alive) cognateno (alive) cognate</v>
      </c>
      <c r="AJ160" s="8" t="str">
        <f aca="false">IFERROR(__xludf.dummyfunction("IF(REGEXMATCH(AH160, ""var""), ""var"", IF(REGEXMATCH(AH160, ""SA""), IF(REGEXMATCH(AH160, ""SP""), ""var"", ""SA""), IF(REGEXMATCH(AH160, ""SP""), ""SP"", ""no data/obs"")))"),"no data/obs")</f>
        <v>no data/obs</v>
      </c>
      <c r="AK160" s="8" t="str">
        <f aca="false">CONCATENATE(T160,AA160,AH160)</f>
        <v>no (alive) cognateno (alive) cognateno (alive) cognate</v>
      </c>
      <c r="AL160" s="8" t="str">
        <f aca="false">IFERROR(__xludf.dummyfunction("IF(REGEXMATCH(AJ160, ""var""), ""var"", IF(REGEXMATCH(AJ160, ""SA""), IF(REGEXMATCH(AJ160, ""SP""), ""var"", ""SA""), IF(REGEXMATCH(AJ160, ""SP""), ""SP"", ""no data/obs"")))"),"no data/obs")</f>
        <v>no data/obs</v>
      </c>
      <c r="AM160" s="8" t="str">
        <f aca="false">CONCATENATE(AJ160,AL160)</f>
        <v>no data/obsno data/obs</v>
      </c>
      <c r="AN160" s="8" t="str">
        <f aca="false">IFERROR(__xludf.dummyfunction("IF(REGEXMATCH(AL160, ""var""), ""var"", IF(REGEXMATCH(AL160, ""SA""), IF(REGEXMATCH(AL160, ""SP""), ""var"", ""SA""), IF(REGEXMATCH(AL160, ""SP""), ""SP"", ""no data/obs"")))"),"no data/obs")</f>
        <v>no data/obs</v>
      </c>
      <c r="AO160" s="8" t="str">
        <f aca="false">CONCATENATE(J160,S160,AA160,AG160)</f>
        <v>obsno (alive) cognateno (alive) cognateno (alive) cognate</v>
      </c>
      <c r="AP160" s="8"/>
      <c r="AQ160" s="8" t="n">
        <v>0</v>
      </c>
      <c r="AR160" s="8"/>
      <c r="AS160" s="8"/>
      <c r="AT160" s="8"/>
    </row>
    <row r="161" customFormat="false" ht="79.35" hidden="false" customHeight="false" outlineLevel="0" collapsed="false">
      <c r="A161" s="1" t="n">
        <v>160</v>
      </c>
      <c r="B161" s="7" t="n">
        <v>146</v>
      </c>
      <c r="C161" s="7" t="n">
        <v>146</v>
      </c>
      <c r="D161" s="8" t="str">
        <f aca="false">VLOOKUP($C161,'Shughni original list'!$D$2:$M$600, 2, FALSE())</f>
        <v>shgKar1999</v>
      </c>
      <c r="E161" s="9" t="str">
        <f aca="false">VLOOKUP($C161,'Shughni original list'!$D$2:$M$600, 4, FALSE())</f>
        <v>kirštow</v>
      </c>
      <c r="F161" s="9"/>
      <c r="G161" s="8" t="str">
        <f aca="false">VLOOKUP($C161,'Shughni original list'!$D$2:$M$600, 7, FALSE())</f>
        <v>шлепать, шаркать; ходить с шумом, громыхать</v>
      </c>
      <c r="H161" s="8"/>
      <c r="I161" s="8"/>
      <c r="J161" s="8" t="str">
        <f aca="false">VLOOKUP($C161,'Shughni original list'!$D$2:$M$600, 8, FALSE())</f>
        <v>SA</v>
      </c>
      <c r="K161" s="8"/>
      <c r="L161" s="8" t="str">
        <f aca="false">VLOOKUP($C161,'Siponj Bartangi original list'!$B$2:$S$600, 2, FALSE())</f>
        <v>shgKar1999</v>
      </c>
      <c r="M161" s="8" t="str">
        <f aca="false">VLOOKUP($C161,'Siponj Bartangi original list'!$B$2:$S$600, 3, FALSE())</f>
        <v>kirštow</v>
      </c>
      <c r="N161" s="8" t="str">
        <f aca="false">VLOOKUP($C161,'Siponj Bartangi original list'!$B$2:$S$600, 6, FALSE())</f>
        <v>to slap, to shuffle; to walk noisily, to clatter</v>
      </c>
      <c r="O161" s="8" t="str">
        <f aca="false">VLOOKUP($C161,'Siponj Bartangi original list'!$B$2:$S$600, 4, FALSE())</f>
        <v>Marhabo, Sarkori</v>
      </c>
      <c r="P161" s="9" t="str">
        <f aca="false">VLOOKUP($C161,'Siponj Bartangi original list'!$B$2:$S$600, 5, FALSE())</f>
        <v>kirх̌tōw</v>
      </c>
      <c r="Q161" s="8" t="str">
        <f aca="false">VLOOKUP($C161,'Siponj Bartangi original list'!$B$2:$S$600, 8, FALSE())</f>
        <v>-</v>
      </c>
      <c r="R161" s="8" t="str">
        <f aca="false">VLOOKUP($C161,'Siponj Bartangi original list'!$B$2:$S$600, 10, FALSE())</f>
        <v>-</v>
      </c>
      <c r="S161" s="8" t="str">
        <f aca="false">VLOOKUP($C161,'Siponj Bartangi original list'!$B$2:$S$600, 13, FALSE())</f>
        <v>см 152</v>
      </c>
      <c r="T161" s="8" t="str">
        <f aca="false">VLOOKUP($C161,'Siponj Bartangi original list'!$B$2:$S$600, 14, FALSE())</f>
        <v>см 152</v>
      </c>
      <c r="U161" s="8" t="n">
        <f aca="false">VLOOKUP($C161,'Siponj Bartangi original list'!$B$2:$S$600, 15, FALSE())</f>
        <v>0</v>
      </c>
      <c r="V161" s="8" t="str">
        <f aca="false">VLOOKUP($C161,'Basid Bartangi original list'!$B$2:$O$600, 2, FALSE())</f>
        <v>shgKar1999</v>
      </c>
      <c r="W161" s="8" t="str">
        <f aca="false">VLOOKUP($C161,'Basid Bartangi original list'!$B$2:$O$600, 4, FALSE())</f>
        <v>Anoyatsho</v>
      </c>
      <c r="X161" s="8" t="str">
        <f aca="false">VLOOKUP($C161,'Basid Bartangi original list'!$B$2:$O$600, 5, FALSE())</f>
        <v>kirх̌tōw</v>
      </c>
      <c r="Y161" s="8" t="str">
        <f aca="false">VLOOKUP($C161,'Basid Bartangi original list'!$B$2:$O$600, 6, FALSE())</f>
        <v>шлепать, шаркать; ходить с шумом, громыхать</v>
      </c>
      <c r="Z161" s="8"/>
      <c r="AA161" s="8" t="str">
        <f aca="false">VLOOKUP($C161,'Basid Bartangi original list'!$B$2:$O$600, 9, FALSE())</f>
        <v>SA</v>
      </c>
      <c r="AB161" s="8" t="str">
        <f aca="false">VLOOKUP($C161,'Rushani original list'!$C$2:$M$596, 2, FALSE())</f>
        <v>shgKar1999</v>
      </c>
      <c r="AC161" s="8" t="str">
        <f aca="false">VLOOKUP($C161,'Rushani original list'!$C$2:$M$596, 5, FALSE())</f>
        <v>Rukniya, Mehrangez, Okimsho, Sarafruz</v>
      </c>
      <c r="AD161" s="8" t="str">
        <f aca="false">VLOOKUP($C161,'Rushani original list'!$C$2:$M$596, 6, FALSE())</f>
        <v>kirštow, kirх̌tōw</v>
      </c>
      <c r="AE161" s="8" t="str">
        <f aca="false">VLOOKUP($C161,'Rushani original list'!$C$2:$M$596, 7, FALSE())</f>
        <v>шлепать, шаркать; ходить с шумом, громыхать</v>
      </c>
      <c r="AF161" s="8"/>
      <c r="AG161" s="8" t="str">
        <f aca="false">VLOOKUP($C161,'Rushani original list'!$C$2:$M$596, 9, FALSE())</f>
        <v>SA</v>
      </c>
      <c r="AH161" s="8" t="str">
        <f aca="false">VLOOKUP($C161,'Rushani original list'!$C$2:$M$596, 10, FALSE())</f>
        <v>SA</v>
      </c>
      <c r="AI161" s="8" t="str">
        <f aca="false">CONCATENATE(J161,S161,AG161)</f>
        <v>SAсм 152SA</v>
      </c>
      <c r="AJ161" s="8" t="str">
        <f aca="false">IFERROR(__xludf.dummyfunction("IF(REGEXMATCH(AH161, ""var""), ""var"", IF(REGEXMATCH(AH161, ""SA""), IF(REGEXMATCH(AH161, ""SP""), ""var"", ""SA""), IF(REGEXMATCH(AH161, ""SP""), ""SP"", ""no data/obs"")))"),"SA")</f>
        <v>SA</v>
      </c>
      <c r="AK161" s="8" t="str">
        <f aca="false">CONCATENATE(T161,AA161,AH161)</f>
        <v>см 152SASA</v>
      </c>
      <c r="AL161" s="8" t="str">
        <f aca="false">IFERROR(__xludf.dummyfunction("IF(REGEXMATCH(AJ161, ""var""), ""var"", IF(REGEXMATCH(AJ161, ""SA""), IF(REGEXMATCH(AJ161, ""SP""), ""var"", ""SA""), IF(REGEXMATCH(AJ161, ""SP""), ""SP"", ""no data/obs"")))"),"SA")</f>
        <v>SA</v>
      </c>
      <c r="AM161" s="8" t="str">
        <f aca="false">CONCATENATE(AJ161,AL161)</f>
        <v>SASA</v>
      </c>
      <c r="AN161" s="8" t="str">
        <f aca="false">IFERROR(__xludf.dummyfunction("IF(REGEXMATCH(AL161, ""var""), ""var"", IF(REGEXMATCH(AL161, ""SA""), IF(REGEXMATCH(AL161, ""SP""), ""var"", ""SA""), IF(REGEXMATCH(AL161, ""SP""), ""SP"", ""no data/obs"")))"),"SA")</f>
        <v>SA</v>
      </c>
      <c r="AO161" s="8" t="str">
        <f aca="false">CONCATENATE(J161,S161,AA161,AG161)</f>
        <v>SAсм 152SASA</v>
      </c>
      <c r="AP161" s="8" t="s">
        <v>42</v>
      </c>
      <c r="AQ161" s="8" t="n">
        <v>3</v>
      </c>
      <c r="AR161" s="8"/>
      <c r="AS161" s="8"/>
      <c r="AT161" s="8"/>
    </row>
    <row r="162" customFormat="false" ht="95" hidden="false" customHeight="false" outlineLevel="0" collapsed="false">
      <c r="A162" s="1" t="n">
        <v>161</v>
      </c>
      <c r="B162" s="7" t="n">
        <v>147</v>
      </c>
      <c r="C162" s="7" t="n">
        <v>147</v>
      </c>
      <c r="D162" s="8" t="str">
        <f aca="false">VLOOKUP($C162,'Shughni original list'!$D$2:$M$600, 2, FALSE())</f>
        <v>shgKar1999</v>
      </c>
      <c r="E162" s="9" t="str">
        <f aca="false">VLOOKUP($C162,'Shughni original list'!$D$2:$M$600, 4, FALSE())</f>
        <v>kirtow</v>
      </c>
      <c r="F162" s="9"/>
      <c r="G162" s="8" t="str">
        <f aca="false">VLOOKUP($C162,'Shughni original list'!$D$2:$M$600, 7, FALSE())</f>
        <v>чирикать, ворковать (о маленькой куропаточке)</v>
      </c>
      <c r="H162" s="8"/>
      <c r="I162" s="8"/>
      <c r="J162" s="8" t="str">
        <f aca="false">VLOOKUP($C162,'Shughni original list'!$D$2:$M$600, 8, FALSE())</f>
        <v>obs</v>
      </c>
      <c r="K162" s="8"/>
      <c r="L162" s="8" t="str">
        <f aca="false">VLOOKUP($C162,'Siponj Bartangi original list'!$B$2:$S$600, 2, FALSE())</f>
        <v>shgKar1999</v>
      </c>
      <c r="M162" s="8" t="str">
        <f aca="false">VLOOKUP($C162,'Siponj Bartangi original list'!$B$2:$S$600, 3, FALSE())</f>
        <v>kirtow</v>
      </c>
      <c r="N162" s="8" t="str">
        <f aca="false">VLOOKUP($C162,'Siponj Bartangi original list'!$B$2:$S$600, 6, FALSE())</f>
        <v>to chirp, to coo (about a small partridge)</v>
      </c>
      <c r="O162" s="8" t="str">
        <f aca="false">VLOOKUP($C162,'Siponj Bartangi original list'!$B$2:$S$600, 4, FALSE())</f>
        <v>Marhabo, Sarkori</v>
      </c>
      <c r="P162" s="9" t="str">
        <f aca="false">VLOOKUP($C162,'Siponj Bartangi original list'!$B$2:$S$600, 5, FALSE())</f>
        <v>kirtōw, kirdōw</v>
      </c>
      <c r="Q162" s="8" t="str">
        <f aca="false">VLOOKUP($C162,'Siponj Bartangi original list'!$B$2:$S$600, 8, FALSE())</f>
        <v>to chirp, to coo (about a partridge)</v>
      </c>
      <c r="R162" s="8" t="str">
        <f aca="false">VLOOKUP($C162,'Siponj Bartangi original list'!$B$2:$S$600, 10, FALSE())</f>
        <v>The partridge is chirping in the cage</v>
      </c>
      <c r="S162" s="8" t="str">
        <f aca="false">VLOOKUP($C162,'Siponj Bartangi original list'!$B$2:$S$600, 13, FALSE())</f>
        <v>SA</v>
      </c>
      <c r="T162" s="8" t="str">
        <f aca="false">VLOOKUP($C162,'Siponj Bartangi original list'!$B$2:$S$600, 14, FALSE())</f>
        <v>SA</v>
      </c>
      <c r="U162" s="8" t="str">
        <f aca="false">VLOOKUP($C162,'Siponj Bartangi original list'!$B$2:$S$600, 15, FALSE())</f>
        <v>anim</v>
      </c>
      <c r="V162" s="8" t="str">
        <f aca="false">VLOOKUP($C162,'Basid Bartangi original list'!$B$2:$O$600, 2, FALSE())</f>
        <v>shgKar1999</v>
      </c>
      <c r="W162" s="8" t="str">
        <f aca="false">VLOOKUP($C162,'Basid Bartangi original list'!$B$2:$O$600, 4, FALSE())</f>
        <v>Anoyatsho, Fayzmamad</v>
      </c>
      <c r="X162" s="8" t="str">
        <f aca="false">VLOOKUP($C162,'Basid Bartangi original list'!$B$2:$O$600, 5, FALSE())</f>
        <v>kirtōw</v>
      </c>
      <c r="Y162" s="8" t="str">
        <f aca="false">VLOOKUP($C162,'Basid Bartangi original list'!$B$2:$O$600, 6, FALSE())</f>
        <v>чирикать, ворковать (о маленькой куропаточке)</v>
      </c>
      <c r="Z162" s="8"/>
      <c r="AA162" s="8" t="str">
        <f aca="false">VLOOKUP($C162,'Basid Bartangi original list'!$B$2:$O$600, 9, FALSE())</f>
        <v>SA</v>
      </c>
      <c r="AB162" s="8" t="str">
        <f aca="false">VLOOKUP($C162,'Rushani original list'!$C$2:$M$596, 2, FALSE())</f>
        <v>shgKar1999</v>
      </c>
      <c r="AC162" s="8" t="str">
        <f aca="false">VLOOKUP($C162,'Rushani original list'!$C$2:$M$596, 5, FALSE())</f>
        <v>Rukniya, Mehrangez, Okimsho, Sarafruz</v>
      </c>
      <c r="AD162" s="8" t="str">
        <f aca="false">VLOOKUP($C162,'Rushani original list'!$C$2:$M$596, 6, FALSE())</f>
        <v>no (alive) cognate</v>
      </c>
      <c r="AE162" s="8" t="str">
        <f aca="false">VLOOKUP($C162,'Rushani original list'!$C$2:$M$596, 7, FALSE())</f>
        <v>чирикать, ворковать (о маленькой куропаточке)</v>
      </c>
      <c r="AF162" s="8"/>
      <c r="AG162" s="8" t="str">
        <f aca="false">VLOOKUP($C162,'Rushani original list'!$C$2:$M$596, 9, FALSE())</f>
        <v>no (alive) cognate</v>
      </c>
      <c r="AH162" s="8" t="str">
        <f aca="false">VLOOKUP($C162,'Rushani original list'!$C$2:$M$596, 10, FALSE())</f>
        <v>no (alive) cognate</v>
      </c>
      <c r="AI162" s="8" t="str">
        <f aca="false">CONCATENATE(J162,S162,AG162)</f>
        <v>obsSAno (alive) cognate</v>
      </c>
      <c r="AJ162" s="8" t="str">
        <f aca="false">IFERROR(__xludf.dummyfunction("IF(REGEXMATCH(AH162, ""var""), ""var"", IF(REGEXMATCH(AH162, ""SA""), IF(REGEXMATCH(AH162, ""SP""), ""var"", ""SA""), IF(REGEXMATCH(AH162, ""SP""), ""SP"", ""no data/obs"")))"),"SA")</f>
        <v>SA</v>
      </c>
      <c r="AK162" s="8" t="str">
        <f aca="false">CONCATENATE(T162,AA162,AH162)</f>
        <v>SASAno (alive) cognate</v>
      </c>
      <c r="AL162" s="8" t="str">
        <f aca="false">IFERROR(__xludf.dummyfunction("IF(REGEXMATCH(AJ162, ""var""), ""var"", IF(REGEXMATCH(AJ162, ""SA""), IF(REGEXMATCH(AJ162, ""SP""), ""var"", ""SA""), IF(REGEXMATCH(AJ162, ""SP""), ""SP"", ""no data/obs"")))"),"SA")</f>
        <v>SA</v>
      </c>
      <c r="AM162" s="8" t="str">
        <f aca="false">CONCATENATE(AJ162,AL162)</f>
        <v>SASA</v>
      </c>
      <c r="AN162" s="8" t="str">
        <f aca="false">IFERROR(__xludf.dummyfunction("IF(REGEXMATCH(AL162, ""var""), ""var"", IF(REGEXMATCH(AL162, ""SA""), IF(REGEXMATCH(AL162, ""SP""), ""var"", ""SA""), IF(REGEXMATCH(AL162, ""SP""), ""SP"", ""no data/obs"")))"),"SA")</f>
        <v>SA</v>
      </c>
      <c r="AO162" s="8" t="str">
        <f aca="false">CONCATENATE(J162,S162,AA162,AG162)</f>
        <v>obsSASAno (alive) cognate</v>
      </c>
      <c r="AP162" s="8" t="s">
        <v>42</v>
      </c>
      <c r="AQ162" s="8" t="n">
        <v>2</v>
      </c>
      <c r="AR162" s="8"/>
      <c r="AS162" s="8"/>
      <c r="AT162" s="8"/>
    </row>
    <row r="163" customFormat="false" ht="110.6" hidden="false" customHeight="false" outlineLevel="0" collapsed="false">
      <c r="A163" s="1" t="n">
        <v>162</v>
      </c>
      <c r="B163" s="7" t="n">
        <v>148</v>
      </c>
      <c r="C163" s="7" t="n">
        <v>148</v>
      </c>
      <c r="D163" s="8" t="str">
        <f aca="false">VLOOKUP($C163,'Shughni original list'!$D$2:$M$600, 2, FALSE())</f>
        <v>shgKar1999</v>
      </c>
      <c r="E163" s="9" t="str">
        <f aca="false">VLOOKUP($C163,'Shughni original list'!$D$2:$M$600, 4, FALSE())</f>
        <v>kixtow, kaxctow</v>
      </c>
      <c r="F163" s="9"/>
      <c r="G163" s="8" t="str">
        <f aca="false">VLOOKUP($C163,'Shughni original list'!$D$2:$M$600, 7, FALSE())</f>
        <v>путаться (о нитках)</v>
      </c>
      <c r="H163" s="8"/>
      <c r="I163" s="8"/>
      <c r="J163" s="8" t="str">
        <f aca="false">VLOOKUP($C163,'Shughni original list'!$D$2:$M$600, 8, FALSE())</f>
        <v>obs</v>
      </c>
      <c r="K163" s="8"/>
      <c r="L163" s="8" t="str">
        <f aca="false">VLOOKUP($C163,'Siponj Bartangi original list'!$B$2:$S$600, 2, FALSE())</f>
        <v>shgKar1999</v>
      </c>
      <c r="M163" s="8" t="str">
        <f aca="false">VLOOKUP($C163,'Siponj Bartangi original list'!$B$2:$S$600, 3, FALSE())</f>
        <v>kixtow, kaxctow</v>
      </c>
      <c r="N163" s="8" t="str">
        <f aca="false">VLOOKUP($C163,'Siponj Bartangi original list'!$B$2:$S$600, 6, FALSE())</f>
        <v>to get tangled (about threads)</v>
      </c>
      <c r="O163" s="8" t="str">
        <f aca="false">VLOOKUP($C163,'Siponj Bartangi original list'!$B$2:$S$600, 4, FALSE())</f>
        <v>Marhabo, Sarkori</v>
      </c>
      <c r="P163" s="9" t="str">
        <f aca="false">VLOOKUP($C163,'Siponj Bartangi original list'!$B$2:$S$600, 5, FALSE())</f>
        <v>no (alive) cognate</v>
      </c>
      <c r="Q163" s="8" t="str">
        <f aca="false">VLOOKUP($C163,'Siponj Bartangi original list'!$B$2:$S$600, 8, FALSE())</f>
        <v>-</v>
      </c>
      <c r="R163" s="8" t="str">
        <f aca="false">VLOOKUP($C163,'Siponj Bartangi original list'!$B$2:$S$600, 10, FALSE())</f>
        <v>-</v>
      </c>
      <c r="S163" s="8" t="str">
        <f aca="false">VLOOKUP($C163,'Siponj Bartangi original list'!$B$2:$S$600, 13, FALSE())</f>
        <v>no (alive) cognate</v>
      </c>
      <c r="T163" s="8" t="str">
        <f aca="false">VLOOKUP($C163,'Siponj Bartangi original list'!$B$2:$S$600, 14, FALSE())</f>
        <v>no (alive) cognate</v>
      </c>
      <c r="U163" s="8" t="n">
        <f aca="false">VLOOKUP($C163,'Siponj Bartangi original list'!$B$2:$S$600, 15, FALSE())</f>
        <v>0</v>
      </c>
      <c r="V163" s="8" t="str">
        <f aca="false">VLOOKUP($C163,'Basid Bartangi original list'!$B$2:$O$600, 2, FALSE())</f>
        <v>shgKar1999</v>
      </c>
      <c r="W163" s="8" t="str">
        <f aca="false">VLOOKUP($C163,'Basid Bartangi original list'!$B$2:$O$600, 4, FALSE())</f>
        <v>Anoyatsho, Fayzmamad</v>
      </c>
      <c r="X163" s="8" t="str">
        <f aca="false">VLOOKUP($C163,'Basid Bartangi original list'!$B$2:$O$600, 5, FALSE())</f>
        <v>no (alive) cognate</v>
      </c>
      <c r="Y163" s="8" t="str">
        <f aca="false">VLOOKUP($C163,'Basid Bartangi original list'!$B$2:$O$600, 6, FALSE())</f>
        <v>путаться (о нитках)</v>
      </c>
      <c r="Z163" s="8"/>
      <c r="AA163" s="8" t="str">
        <f aca="false">VLOOKUP($C163,'Basid Bartangi original list'!$B$2:$O$600, 9, FALSE())</f>
        <v>no (alive) cognate</v>
      </c>
      <c r="AB163" s="8" t="str">
        <f aca="false">VLOOKUP($C163,'Rushani original list'!$C$2:$M$596, 2, FALSE())</f>
        <v>shgKar1999</v>
      </c>
      <c r="AC163" s="8" t="str">
        <f aca="false">VLOOKUP($C163,'Rushani original list'!$C$2:$M$596, 5, FALSE())</f>
        <v>Rukniya, Mehrangez, Okimsho, Sarafruz</v>
      </c>
      <c r="AD163" s="8" t="str">
        <f aca="false">VLOOKUP($C163,'Rushani original list'!$C$2:$M$596, 6, FALSE())</f>
        <v>no (alive) cognate</v>
      </c>
      <c r="AE163" s="8" t="str">
        <f aca="false">VLOOKUP($C163,'Rushani original list'!$C$2:$M$596, 7, FALSE())</f>
        <v>путаться (о нитках)</v>
      </c>
      <c r="AF163" s="8"/>
      <c r="AG163" s="8" t="str">
        <f aca="false">VLOOKUP($C163,'Rushani original list'!$C$2:$M$596, 9, FALSE())</f>
        <v>no (alive) cognate</v>
      </c>
      <c r="AH163" s="8" t="str">
        <f aca="false">VLOOKUP($C163,'Rushani original list'!$C$2:$M$596, 10, FALSE())</f>
        <v>no (alive) cognate</v>
      </c>
      <c r="AI163" s="8" t="str">
        <f aca="false">CONCATENATE(J163,S163,AG163)</f>
        <v>obsno (alive) cognateno (alive) cognate</v>
      </c>
      <c r="AJ163" s="8" t="str">
        <f aca="false">IFERROR(__xludf.dummyfunction("IF(REGEXMATCH(AH163, ""var""), ""var"", IF(REGEXMATCH(AH163, ""SA""), IF(REGEXMATCH(AH163, ""SP""), ""var"", ""SA""), IF(REGEXMATCH(AH163, ""SP""), ""SP"", ""no data/obs"")))"),"no data/obs")</f>
        <v>no data/obs</v>
      </c>
      <c r="AK163" s="8" t="str">
        <f aca="false">CONCATENATE(T163,AA163,AH163)</f>
        <v>no (alive) cognateno (alive) cognateno (alive) cognate</v>
      </c>
      <c r="AL163" s="8" t="str">
        <f aca="false">IFERROR(__xludf.dummyfunction("IF(REGEXMATCH(AJ163, ""var""), ""var"", IF(REGEXMATCH(AJ163, ""SA""), IF(REGEXMATCH(AJ163, ""SP""), ""var"", ""SA""), IF(REGEXMATCH(AJ163, ""SP""), ""SP"", ""no data/obs"")))"),"no data/obs")</f>
        <v>no data/obs</v>
      </c>
      <c r="AM163" s="8" t="str">
        <f aca="false">CONCATENATE(AJ163,AL163)</f>
        <v>no data/obsno data/obs</v>
      </c>
      <c r="AN163" s="8" t="str">
        <f aca="false">IFERROR(__xludf.dummyfunction("IF(REGEXMATCH(AL163, ""var""), ""var"", IF(REGEXMATCH(AL163, ""SA""), IF(REGEXMATCH(AL163, ""SP""), ""var"", ""SA""), IF(REGEXMATCH(AL163, ""SP""), ""SP"", ""no data/obs"")))"),"no data/obs")</f>
        <v>no data/obs</v>
      </c>
      <c r="AO163" s="8" t="str">
        <f aca="false">CONCATENATE(J163,S163,AA163,AG163)</f>
        <v>obsno (alive) cognateno (alive) cognateno (alive) cognate</v>
      </c>
      <c r="AP163" s="8"/>
      <c r="AQ163" s="8" t="n">
        <v>0</v>
      </c>
      <c r="AR163" s="8"/>
      <c r="AS163" s="8"/>
      <c r="AT163" s="8"/>
    </row>
    <row r="164" customFormat="false" ht="95" hidden="false" customHeight="false" outlineLevel="0" collapsed="false">
      <c r="A164" s="1" t="n">
        <v>163</v>
      </c>
      <c r="B164" s="7" t="n">
        <v>149</v>
      </c>
      <c r="C164" s="7" t="n">
        <v>149</v>
      </c>
      <c r="D164" s="8" t="str">
        <f aca="false">VLOOKUP($C164,'Shughni original list'!$D$2:$M$600, 2, FALSE())</f>
        <v>shgKar1999</v>
      </c>
      <c r="E164" s="9" t="str">
        <f aca="false">VLOOKUP($C164,'Shughni original list'!$D$2:$M$600, 4, FALSE())</f>
        <v>kurštow</v>
      </c>
      <c r="F164" s="9"/>
      <c r="G164" s="8" t="str">
        <f aca="false">VLOOKUP($C164,'Shughni original list'!$D$2:$M$600, 7, FALSE())</f>
        <v>хлопотать; хозяйничать</v>
      </c>
      <c r="H164" s="8"/>
      <c r="I164" s="8"/>
      <c r="J164" s="8" t="str">
        <f aca="false">VLOOKUP($C164,'Shughni original list'!$D$2:$M$600, 8, FALSE())</f>
        <v>SA</v>
      </c>
      <c r="K164" s="8"/>
      <c r="L164" s="8" t="str">
        <f aca="false">VLOOKUP($C164,'Siponj Bartangi original list'!$B$2:$S$600, 2, FALSE())</f>
        <v>shgKar1999</v>
      </c>
      <c r="M164" s="8" t="str">
        <f aca="false">VLOOKUP($C164,'Siponj Bartangi original list'!$B$2:$S$600, 3, FALSE())</f>
        <v>kurštow</v>
      </c>
      <c r="N164" s="8" t="str">
        <f aca="false">VLOOKUP($C164,'Siponj Bartangi original list'!$B$2:$S$600, 6, FALSE())</f>
        <v>to fuss; to bustle about</v>
      </c>
      <c r="O164" s="8" t="str">
        <f aca="false">VLOOKUP($C164,'Siponj Bartangi original list'!$B$2:$S$600, 4, FALSE())</f>
        <v>Marhabo, Sarkori</v>
      </c>
      <c r="P164" s="9" t="str">
        <f aca="false">VLOOKUP($C164,'Siponj Bartangi original list'!$B$2:$S$600, 5, FALSE())</f>
        <v>см 152</v>
      </c>
      <c r="Q164" s="8" t="str">
        <f aca="false">VLOOKUP($C164,'Siponj Bartangi original list'!$B$2:$S$600, 8, FALSE())</f>
        <v>-</v>
      </c>
      <c r="R164" s="8" t="str">
        <f aca="false">VLOOKUP($C164,'Siponj Bartangi original list'!$B$2:$S$600, 10, FALSE())</f>
        <v>-</v>
      </c>
      <c r="S164" s="8" t="str">
        <f aca="false">VLOOKUP($C164,'Siponj Bartangi original list'!$B$2:$S$600, 13, FALSE())</f>
        <v>см 152</v>
      </c>
      <c r="T164" s="8" t="str">
        <f aca="false">VLOOKUP($C164,'Siponj Bartangi original list'!$B$2:$S$600, 14, FALSE())</f>
        <v>см 152</v>
      </c>
      <c r="U164" s="8" t="n">
        <f aca="false">VLOOKUP($C164,'Siponj Bartangi original list'!$B$2:$S$600, 15, FALSE())</f>
        <v>0</v>
      </c>
      <c r="V164" s="8" t="str">
        <f aca="false">VLOOKUP($C164,'Basid Bartangi original list'!$B$2:$O$600, 2, FALSE())</f>
        <v>shgKar1999</v>
      </c>
      <c r="W164" s="8" t="str">
        <f aca="false">VLOOKUP($C164,'Basid Bartangi original list'!$B$2:$O$600, 4, FALSE())</f>
        <v>Anoyatsho, Fayzmamad</v>
      </c>
      <c r="X164" s="8" t="str">
        <f aca="false">VLOOKUP($C164,'Basid Bartangi original list'!$B$2:$O$600, 5, FALSE())</f>
        <v>no (alive) cognate</v>
      </c>
      <c r="Y164" s="8" t="str">
        <f aca="false">VLOOKUP($C164,'Basid Bartangi original list'!$B$2:$O$600, 6, FALSE())</f>
        <v>хлопотать; хозяйничать</v>
      </c>
      <c r="Z164" s="8"/>
      <c r="AA164" s="8" t="str">
        <f aca="false">VLOOKUP($C164,'Basid Bartangi original list'!$B$2:$O$600, 9, FALSE())</f>
        <v>no (alive) cognate</v>
      </c>
      <c r="AB164" s="8" t="str">
        <f aca="false">VLOOKUP($C164,'Rushani original list'!$C$2:$M$596, 2, FALSE())</f>
        <v>shgKar1999</v>
      </c>
      <c r="AC164" s="8" t="str">
        <f aca="false">VLOOKUP($C164,'Rushani original list'!$C$2:$M$596, 5, FALSE())</f>
        <v>Rukniya, Mehrangez, Okimsho, Sarafruz</v>
      </c>
      <c r="AD164" s="8" t="str">
        <f aca="false">VLOOKUP($C164,'Rushani original list'!$C$2:$M$596, 6, FALSE())</f>
        <v>no (alive) cognate</v>
      </c>
      <c r="AE164" s="8" t="str">
        <f aca="false">VLOOKUP($C164,'Rushani original list'!$C$2:$M$596, 7, FALSE())</f>
        <v>хлопотать; хозяйничать</v>
      </c>
      <c r="AF164" s="8"/>
      <c r="AG164" s="8" t="str">
        <f aca="false">VLOOKUP($C164,'Rushani original list'!$C$2:$M$596, 9, FALSE())</f>
        <v>no (alive) cognate</v>
      </c>
      <c r="AH164" s="8" t="str">
        <f aca="false">VLOOKUP($C164,'Rushani original list'!$C$2:$M$596, 10, FALSE())</f>
        <v>no (alive) cognate</v>
      </c>
      <c r="AI164" s="8" t="str">
        <f aca="false">CONCATENATE(J164,S164,AG164)</f>
        <v>SAсм 152no (alive) cognate</v>
      </c>
      <c r="AJ164" s="8" t="str">
        <f aca="false">IFERROR(__xludf.dummyfunction("IF(REGEXMATCH(AH164, ""var""), ""var"", IF(REGEXMATCH(AH164, ""SA""), IF(REGEXMATCH(AH164, ""SP""), ""var"", ""SA""), IF(REGEXMATCH(AH164, ""SP""), ""SP"", ""no data/obs"")))"),"SA")</f>
        <v>SA</v>
      </c>
      <c r="AK164" s="8" t="str">
        <f aca="false">CONCATENATE(T164,AA164,AH164)</f>
        <v>см 152no (alive) cognateno (alive) cognate</v>
      </c>
      <c r="AL164" s="8" t="str">
        <f aca="false">IFERROR(__xludf.dummyfunction("IF(REGEXMATCH(AJ164, ""var""), ""var"", IF(REGEXMATCH(AJ164, ""SA""), IF(REGEXMATCH(AJ164, ""SP""), ""var"", ""SA""), IF(REGEXMATCH(AJ164, ""SP""), ""SP"", ""no data/obs"")))"),"no data/obs")</f>
        <v>no data/obs</v>
      </c>
      <c r="AM164" s="8" t="str">
        <f aca="false">CONCATENATE(AJ164,AL164)</f>
        <v>SAno data/obs</v>
      </c>
      <c r="AN164" s="8" t="str">
        <f aca="false">IFERROR(__xludf.dummyfunction("IF(REGEXMATCH(AL164, ""var""), ""var"", IF(REGEXMATCH(AL164, ""SA""), IF(REGEXMATCH(AL164, ""SP""), ""var"", ""SA""), IF(REGEXMATCH(AL164, ""SP""), ""SP"", ""no data/obs"")))"),"SA")</f>
        <v>SA</v>
      </c>
      <c r="AO164" s="8" t="str">
        <f aca="false">CONCATENATE(J164,S164,AA164,AG164)</f>
        <v>SAсм 152no (alive) cognateno (alive) cognate</v>
      </c>
      <c r="AP164" s="8"/>
      <c r="AQ164" s="8" t="n">
        <v>1</v>
      </c>
      <c r="AR164" s="8"/>
      <c r="AS164" s="8"/>
      <c r="AT164" s="8"/>
    </row>
    <row r="165" customFormat="false" ht="63.75" hidden="false" customHeight="false" outlineLevel="0" collapsed="false">
      <c r="A165" s="1" t="n">
        <v>164</v>
      </c>
      <c r="B165" s="7" t="n">
        <v>150</v>
      </c>
      <c r="C165" s="7" t="n">
        <v>150</v>
      </c>
      <c r="D165" s="8" t="str">
        <f aca="false">VLOOKUP($C165,'Shughni original list'!$D$2:$M$600, 2, FALSE())</f>
        <v>shgKar1999</v>
      </c>
      <c r="E165" s="9" t="str">
        <f aca="false">VLOOKUP($C165,'Shughni original list'!$D$2:$M$600, 4, FALSE())</f>
        <v>kurtow</v>
      </c>
      <c r="F165" s="9"/>
      <c r="G165" s="8" t="str">
        <f aca="false">VLOOKUP($C165,'Shughni original list'!$D$2:$M$600, 7, FALSE())</f>
        <v>скрестись</v>
      </c>
      <c r="H165" s="8"/>
      <c r="I165" s="8"/>
      <c r="J165" s="8" t="str">
        <f aca="false">VLOOKUP($C165,'Shughni original list'!$D$2:$M$600, 8, FALSE())</f>
        <v>SA</v>
      </c>
      <c r="K165" s="8"/>
      <c r="L165" s="8" t="str">
        <f aca="false">VLOOKUP($C165,'Siponj Bartangi original list'!$B$2:$S$600, 2, FALSE())</f>
        <v>shgKar1999</v>
      </c>
      <c r="M165" s="8" t="str">
        <f aca="false">VLOOKUP($C165,'Siponj Bartangi original list'!$B$2:$S$600, 3, FALSE())</f>
        <v>kurtow</v>
      </c>
      <c r="N165" s="8" t="str">
        <f aca="false">VLOOKUP($C165,'Siponj Bartangi original list'!$B$2:$S$600, 6, FALSE())</f>
        <v>to scratch</v>
      </c>
      <c r="O165" s="8" t="str">
        <f aca="false">VLOOKUP($C165,'Siponj Bartangi original list'!$B$2:$S$600, 4, FALSE())</f>
        <v>Marhabo</v>
      </c>
      <c r="P165" s="9" t="str">
        <f aca="false">VLOOKUP($C165,'Siponj Bartangi original list'!$B$2:$S$600, 5, FALSE())</f>
        <v>kurtōw</v>
      </c>
      <c r="Q165" s="8" t="str">
        <f aca="false">VLOOKUP($C165,'Siponj Bartangi original list'!$B$2:$S$600, 8, FALSE())</f>
        <v>to scratch, to rustle</v>
      </c>
      <c r="R165" s="8" t="str">
        <f aca="false">VLOOKUP($C165,'Siponj Bartangi original list'!$B$2:$S$600, 10, FALSE())</f>
        <v>A mouse is scratching above the beams</v>
      </c>
      <c r="S165" s="8" t="str">
        <f aca="false">VLOOKUP($C165,'Siponj Bartangi original list'!$B$2:$S$600, 13, FALSE())</f>
        <v>SA</v>
      </c>
      <c r="T165" s="8" t="str">
        <f aca="false">VLOOKUP($C165,'Siponj Bartangi original list'!$B$2:$S$600, 14, FALSE())</f>
        <v>SA</v>
      </c>
      <c r="U165" s="8" t="str">
        <f aca="false">VLOOKUP($C165,'Siponj Bartangi original list'!$B$2:$S$600, 15, FALSE())</f>
        <v>anim</v>
      </c>
      <c r="V165" s="8" t="str">
        <f aca="false">VLOOKUP($C165,'Basid Bartangi original list'!$B$2:$O$600, 2, FALSE())</f>
        <v>shgKar1999</v>
      </c>
      <c r="W165" s="8" t="str">
        <f aca="false">VLOOKUP($C165,'Basid Bartangi original list'!$B$2:$O$600, 4, FALSE())</f>
        <v>Anoyatsho, Fayzmamad</v>
      </c>
      <c r="X165" s="8" t="str">
        <f aca="false">VLOOKUP($C165,'Basid Bartangi original list'!$B$2:$O$600, 5, FALSE())</f>
        <v>kurtōw</v>
      </c>
      <c r="Y165" s="8" t="str">
        <f aca="false">VLOOKUP($C165,'Basid Bartangi original list'!$B$2:$O$600, 6, FALSE())</f>
        <v>скрестись</v>
      </c>
      <c r="Z165" s="8"/>
      <c r="AA165" s="8" t="str">
        <f aca="false">VLOOKUP($C165,'Basid Bartangi original list'!$B$2:$O$600, 9, FALSE())</f>
        <v>SA</v>
      </c>
      <c r="AB165" s="8" t="str">
        <f aca="false">VLOOKUP($C165,'Rushani original list'!$C$2:$M$596, 2, FALSE())</f>
        <v>shgKar1999</v>
      </c>
      <c r="AC165" s="8" t="str">
        <f aca="false">VLOOKUP($C165,'Rushani original list'!$C$2:$M$596, 5, FALSE())</f>
        <v>Rukniya, Mehrangez, Okimsho, Sarafruz</v>
      </c>
      <c r="AD165" s="8" t="str">
        <f aca="false">VLOOKUP($C165,'Rushani original list'!$C$2:$M$596, 6, FALSE())</f>
        <v>no (alive) cognate</v>
      </c>
      <c r="AE165" s="8" t="str">
        <f aca="false">VLOOKUP($C165,'Rushani original list'!$C$2:$M$596, 7, FALSE())</f>
        <v>скрестись</v>
      </c>
      <c r="AF165" s="8"/>
      <c r="AG165" s="8" t="str">
        <f aca="false">VLOOKUP($C165,'Rushani original list'!$C$2:$M$596, 9, FALSE())</f>
        <v>no (alive) cognate</v>
      </c>
      <c r="AH165" s="8" t="str">
        <f aca="false">VLOOKUP($C165,'Rushani original list'!$C$2:$M$596, 10, FALSE())</f>
        <v>no (alive) cognate</v>
      </c>
      <c r="AI165" s="8" t="str">
        <f aca="false">CONCATENATE(J165,S165,AG165)</f>
        <v>SASAno (alive) cognate</v>
      </c>
      <c r="AJ165" s="8" t="str">
        <f aca="false">IFERROR(__xludf.dummyfunction("IF(REGEXMATCH(AH165, ""var""), ""var"", IF(REGEXMATCH(AH165, ""SA""), IF(REGEXMATCH(AH165, ""SP""), ""var"", ""SA""), IF(REGEXMATCH(AH165, ""SP""), ""SP"", ""no data/obs"")))"),"SA")</f>
        <v>SA</v>
      </c>
      <c r="AK165" s="8" t="str">
        <f aca="false">CONCATENATE(T165,AA165,AH165)</f>
        <v>SASAno (alive) cognate</v>
      </c>
      <c r="AL165" s="8" t="str">
        <f aca="false">IFERROR(__xludf.dummyfunction("IF(REGEXMATCH(AJ165, ""var""), ""var"", IF(REGEXMATCH(AJ165, ""SA""), IF(REGEXMATCH(AJ165, ""SP""), ""var"", ""SA""), IF(REGEXMATCH(AJ165, ""SP""), ""SP"", ""no data/obs"")))"),"SA")</f>
        <v>SA</v>
      </c>
      <c r="AM165" s="8" t="str">
        <f aca="false">CONCATENATE(AJ165,AL165)</f>
        <v>SASA</v>
      </c>
      <c r="AN165" s="8" t="str">
        <f aca="false">IFERROR(__xludf.dummyfunction("IF(REGEXMATCH(AL165, ""var""), ""var"", IF(REGEXMATCH(AL165, ""SA""), IF(REGEXMATCH(AL165, ""SP""), ""var"", ""SA""), IF(REGEXMATCH(AL165, ""SP""), ""SP"", ""no data/obs"")))"),"SA")</f>
        <v>SA</v>
      </c>
      <c r="AO165" s="8" t="str">
        <f aca="false">CONCATENATE(J165,S165,AA165,AG165)</f>
        <v>SASASAno (alive) cognate</v>
      </c>
      <c r="AP165" s="8" t="s">
        <v>42</v>
      </c>
      <c r="AQ165" s="8" t="n">
        <v>3</v>
      </c>
      <c r="AR165" s="8"/>
      <c r="AS165" s="8"/>
      <c r="AT165" s="8"/>
    </row>
    <row r="166" customFormat="false" ht="110.6" hidden="false" customHeight="false" outlineLevel="0" collapsed="false">
      <c r="A166" s="1" t="n">
        <v>165</v>
      </c>
      <c r="B166" s="7" t="n">
        <v>151</v>
      </c>
      <c r="C166" s="7" t="n">
        <v>151</v>
      </c>
      <c r="D166" s="8" t="str">
        <f aca="false">VLOOKUP($C166,'Shughni original list'!$D$2:$M$600, 2, FALSE())</f>
        <v>shgKar1999</v>
      </c>
      <c r="E166" s="9" t="str">
        <f aca="false">VLOOKUP($C166,'Shughni original list'!$D$2:$M$600, 4, FALSE())</f>
        <v>kurux̌tow, kirux̌tow</v>
      </c>
      <c r="F166" s="9"/>
      <c r="G166" s="8" t="str">
        <f aca="false">VLOOKUP($C166,'Shughni original list'!$D$2:$M$600, 7, FALSE())</f>
        <v>хлопотать</v>
      </c>
      <c r="H166" s="8"/>
      <c r="I166" s="8"/>
      <c r="J166" s="8" t="str">
        <f aca="false">VLOOKUP($C166,'Shughni original list'!$D$2:$M$600, 8, FALSE())</f>
        <v>obs</v>
      </c>
      <c r="K166" s="8"/>
      <c r="L166" s="8" t="str">
        <f aca="false">VLOOKUP($C166,'Siponj Bartangi original list'!$B$2:$S$600, 2, FALSE())</f>
        <v>shgKar1999</v>
      </c>
      <c r="M166" s="8" t="str">
        <f aca="false">VLOOKUP($C166,'Siponj Bartangi original list'!$B$2:$S$600, 3, FALSE())</f>
        <v>kurux̌tow, kirux̌tow</v>
      </c>
      <c r="N166" s="8" t="str">
        <f aca="false">VLOOKUP($C166,'Siponj Bartangi original list'!$B$2:$S$600, 6, FALSE())</f>
        <v>to fuss</v>
      </c>
      <c r="O166" s="8" t="str">
        <f aca="false">VLOOKUP($C166,'Siponj Bartangi original list'!$B$2:$S$600, 4, FALSE())</f>
        <v>Marhabo, Sarkori</v>
      </c>
      <c r="P166" s="9" t="str">
        <f aca="false">VLOOKUP($C166,'Siponj Bartangi original list'!$B$2:$S$600, 5, FALSE())</f>
        <v>no (alive) cognate</v>
      </c>
      <c r="Q166" s="8" t="str">
        <f aca="false">VLOOKUP($C166,'Siponj Bartangi original list'!$B$2:$S$600, 8, FALSE())</f>
        <v>-</v>
      </c>
      <c r="R166" s="8" t="str">
        <f aca="false">VLOOKUP($C166,'Siponj Bartangi original list'!$B$2:$S$600, 10, FALSE())</f>
        <v>-</v>
      </c>
      <c r="S166" s="8" t="str">
        <f aca="false">VLOOKUP($C166,'Siponj Bartangi original list'!$B$2:$S$600, 13, FALSE())</f>
        <v>no (alive) cognate</v>
      </c>
      <c r="T166" s="8" t="str">
        <f aca="false">VLOOKUP($C166,'Siponj Bartangi original list'!$B$2:$S$600, 14, FALSE())</f>
        <v>no (alive) cognate</v>
      </c>
      <c r="U166" s="8" t="n">
        <f aca="false">VLOOKUP($C166,'Siponj Bartangi original list'!$B$2:$S$600, 15, FALSE())</f>
        <v>0</v>
      </c>
      <c r="V166" s="8" t="str">
        <f aca="false">VLOOKUP($C166,'Basid Bartangi original list'!$B$2:$O$600, 2, FALSE())</f>
        <v>shgKar1999</v>
      </c>
      <c r="W166" s="8" t="str">
        <f aca="false">VLOOKUP($C166,'Basid Bartangi original list'!$B$2:$O$600, 4, FALSE())</f>
        <v>Anoyatsho, Fayzmamad</v>
      </c>
      <c r="X166" s="8" t="str">
        <f aca="false">VLOOKUP($C166,'Basid Bartangi original list'!$B$2:$O$600, 5, FALSE())</f>
        <v>no (alive) cognate</v>
      </c>
      <c r="Y166" s="8" t="str">
        <f aca="false">VLOOKUP($C166,'Basid Bartangi original list'!$B$2:$O$600, 6, FALSE())</f>
        <v>хлопотать</v>
      </c>
      <c r="Z166" s="8"/>
      <c r="AA166" s="8" t="str">
        <f aca="false">VLOOKUP($C166,'Basid Bartangi original list'!$B$2:$O$600, 9, FALSE())</f>
        <v>no (alive) cognate</v>
      </c>
      <c r="AB166" s="8" t="str">
        <f aca="false">VLOOKUP($C166,'Rushani original list'!$C$2:$M$596, 2, FALSE())</f>
        <v>shgKar1999</v>
      </c>
      <c r="AC166" s="8" t="str">
        <f aca="false">VLOOKUP($C166,'Rushani original list'!$C$2:$M$596, 5, FALSE())</f>
        <v>Rukniya, Mehrangez, Okimsho, Sarafruz</v>
      </c>
      <c r="AD166" s="8" t="str">
        <f aca="false">VLOOKUP($C166,'Rushani original list'!$C$2:$M$596, 6, FALSE())</f>
        <v>no (alive) cognate</v>
      </c>
      <c r="AE166" s="8" t="str">
        <f aca="false">VLOOKUP($C166,'Rushani original list'!$C$2:$M$596, 7, FALSE())</f>
        <v>хлопотать</v>
      </c>
      <c r="AF166" s="8"/>
      <c r="AG166" s="8" t="str">
        <f aca="false">VLOOKUP($C166,'Rushani original list'!$C$2:$M$596, 9, FALSE())</f>
        <v>no (alive) cognate</v>
      </c>
      <c r="AH166" s="8" t="str">
        <f aca="false">VLOOKUP($C166,'Rushani original list'!$C$2:$M$596, 10, FALSE())</f>
        <v>no (alive) cognate</v>
      </c>
      <c r="AI166" s="8" t="str">
        <f aca="false">CONCATENATE(J166,S166,AG166)</f>
        <v>obsno (alive) cognateno (alive) cognate</v>
      </c>
      <c r="AJ166" s="8" t="str">
        <f aca="false">IFERROR(__xludf.dummyfunction("IF(REGEXMATCH(AH166, ""var""), ""var"", IF(REGEXMATCH(AH166, ""SA""), IF(REGEXMATCH(AH166, ""SP""), ""var"", ""SA""), IF(REGEXMATCH(AH166, ""SP""), ""SP"", ""no data/obs"")))"),"no data/obs")</f>
        <v>no data/obs</v>
      </c>
      <c r="AK166" s="8" t="str">
        <f aca="false">CONCATENATE(T166,AA166,AH166)</f>
        <v>no (alive) cognateno (alive) cognateno (alive) cognate</v>
      </c>
      <c r="AL166" s="8" t="str">
        <f aca="false">IFERROR(__xludf.dummyfunction("IF(REGEXMATCH(AJ166, ""var""), ""var"", IF(REGEXMATCH(AJ166, ""SA""), IF(REGEXMATCH(AJ166, ""SP""), ""var"", ""SA""), IF(REGEXMATCH(AJ166, ""SP""), ""SP"", ""no data/obs"")))"),"no data/obs")</f>
        <v>no data/obs</v>
      </c>
      <c r="AM166" s="8" t="str">
        <f aca="false">CONCATENATE(AJ166,AL166)</f>
        <v>no data/obsno data/obs</v>
      </c>
      <c r="AN166" s="8" t="str">
        <f aca="false">IFERROR(__xludf.dummyfunction("IF(REGEXMATCH(AL166, ""var""), ""var"", IF(REGEXMATCH(AL166, ""SA""), IF(REGEXMATCH(AL166, ""SP""), ""var"", ""SA""), IF(REGEXMATCH(AL166, ""SP""), ""SP"", ""no data/obs"")))"),"no data/obs")</f>
        <v>no data/obs</v>
      </c>
      <c r="AO166" s="8" t="str">
        <f aca="false">CONCATENATE(J166,S166,AA166,AG166)</f>
        <v>obsno (alive) cognateno (alive) cognateno (alive) cognate</v>
      </c>
      <c r="AP166" s="8"/>
      <c r="AQ166" s="8" t="n">
        <v>0</v>
      </c>
      <c r="AR166" s="8"/>
      <c r="AS166" s="8"/>
      <c r="AT166" s="8"/>
    </row>
    <row r="167" customFormat="false" ht="110.6" hidden="false" customHeight="false" outlineLevel="0" collapsed="false">
      <c r="A167" s="1" t="n">
        <v>166</v>
      </c>
      <c r="B167" s="7" t="n">
        <v>152</v>
      </c>
      <c r="C167" s="7" t="n">
        <v>152</v>
      </c>
      <c r="D167" s="8" t="str">
        <f aca="false">VLOOKUP($C167,'Shughni original list'!$D$2:$M$600, 2, FALSE())</f>
        <v>shgKar1999</v>
      </c>
      <c r="E167" s="9" t="str">
        <f aca="false">VLOOKUP($C167,'Shughni original list'!$D$2:$M$600, 4, FALSE())</f>
        <v>kurx̌tow</v>
      </c>
      <c r="F167" s="9"/>
      <c r="G167" s="8" t="str">
        <f aca="false">VLOOKUP($C167,'Shughni original list'!$D$2:$M$600, 7, FALSE())</f>
        <v>slap, shuffle, walk with noise; bustle</v>
      </c>
      <c r="H167" s="8"/>
      <c r="I167" s="8"/>
      <c r="J167" s="8" t="str">
        <f aca="false">VLOOKUP($C167,'Shughni original list'!$D$2:$M$600, 8, FALSE())</f>
        <v>SA</v>
      </c>
      <c r="K167" s="8"/>
      <c r="L167" s="8" t="str">
        <f aca="false">VLOOKUP($C167,'Siponj Bartangi original list'!$B$2:$S$600, 2, FALSE())</f>
        <v>shgKar1999</v>
      </c>
      <c r="M167" s="8" t="str">
        <f aca="false">VLOOKUP($C167,'Siponj Bartangi original list'!$B$2:$S$600, 3, FALSE())</f>
        <v>kurx̌tow</v>
      </c>
      <c r="N167" s="8" t="str">
        <f aca="false">VLOOKUP($C167,'Siponj Bartangi original list'!$B$2:$S$600, 6, FALSE())</f>
        <v>to shuffle, to walk with noise; to fuss, to bustle</v>
      </c>
      <c r="O167" s="8" t="str">
        <f aca="false">VLOOKUP($C167,'Siponj Bartangi original list'!$B$2:$S$600, 4, FALSE())</f>
        <v>Marhabo, Sarkori</v>
      </c>
      <c r="P167" s="9" t="str">
        <f aca="false">VLOOKUP($C167,'Siponj Bartangi original list'!$B$2:$S$600, 5, FALSE())</f>
        <v>kurх̌tōw, karх̌tōw, kirх̌tōw</v>
      </c>
      <c r="Q167" s="8" t="str">
        <f aca="false">VLOOKUP($C167,'Siponj Bartangi original list'!$B$2:$S$600, 8, FALSE())</f>
        <v>to rustle, to shuffle</v>
      </c>
      <c r="R167" s="8" t="str">
        <f aca="false">VLOOKUP($C167,'Siponj Bartangi original list'!$B$2:$S$600, 10, FALSE())</f>
        <v>He is rustling a plastic bag (tr); something is rustling in the corner</v>
      </c>
      <c r="S167" s="8" t="str">
        <f aca="false">VLOOKUP($C167,'Siponj Bartangi original list'!$B$2:$S$600, 13, FALSE())</f>
        <v>SA</v>
      </c>
      <c r="T167" s="8" t="str">
        <f aca="false">VLOOKUP($C167,'Siponj Bartangi original list'!$B$2:$S$600, 14, FALSE())</f>
        <v>SA</v>
      </c>
      <c r="U167" s="8" t="str">
        <f aca="false">VLOOKUP($C167,'Siponj Bartangi original list'!$B$2:$S$600, 15, FALSE())</f>
        <v>anim, inanim</v>
      </c>
      <c r="V167" s="8" t="str">
        <f aca="false">VLOOKUP($C167,'Basid Bartangi original list'!$B$2:$O$600, 2, FALSE())</f>
        <v>shgKar1999</v>
      </c>
      <c r="W167" s="8" t="str">
        <f aca="false">VLOOKUP($C167,'Basid Bartangi original list'!$B$2:$O$600, 4, FALSE())</f>
        <v>Anoyatsho</v>
      </c>
      <c r="X167" s="8" t="str">
        <f aca="false">VLOOKUP($C167,'Basid Bartangi original list'!$B$2:$O$600, 5, FALSE())</f>
        <v>kurx̌tōw (m), karх̌tōw (f)</v>
      </c>
      <c r="Y167" s="8" t="str">
        <f aca="false">VLOOKUP($C167,'Basid Bartangi original list'!$B$2:$O$600, 6, FALSE())</f>
        <v>slap, shuffle, walk with noise; хлопотать, хозяйничать</v>
      </c>
      <c r="Z167" s="8"/>
      <c r="AA167" s="8" t="str">
        <f aca="false">VLOOKUP($C167,'Basid Bartangi original list'!$B$2:$O$600, 9, FALSE())</f>
        <v>SA</v>
      </c>
      <c r="AB167" s="8" t="str">
        <f aca="false">VLOOKUP($C167,'Rushani original list'!$C$2:$M$596, 2, FALSE())</f>
        <v>shgKar1999</v>
      </c>
      <c r="AC167" s="8" t="str">
        <f aca="false">VLOOKUP($C167,'Rushani original list'!$C$2:$M$596, 5, FALSE())</f>
        <v>Rukniya, Guldasta, Mehrangez</v>
      </c>
      <c r="AD167" s="8" t="str">
        <f aca="false">VLOOKUP($C167,'Rushani original list'!$C$2:$M$596, 6, FALSE())</f>
        <v>kirх̌tōw</v>
      </c>
      <c r="AE167" s="8" t="str">
        <f aca="false">VLOOKUP($C167,'Rushani original list'!$C$2:$M$596, 7, FALSE())</f>
        <v>slap, shuffle, walk with noise; хлопотать, хозяйничать</v>
      </c>
      <c r="AF167" s="8"/>
      <c r="AG167" s="8" t="str">
        <f aca="false">VLOOKUP($C167,'Rushani original list'!$C$2:$M$596, 9, FALSE())</f>
        <v>SA</v>
      </c>
      <c r="AH167" s="8" t="str">
        <f aca="false">VLOOKUP($C167,'Rushani original list'!$C$2:$M$596, 10, FALSE())</f>
        <v>SA</v>
      </c>
      <c r="AI167" s="8" t="str">
        <f aca="false">CONCATENATE(J167,S167,AG167)</f>
        <v>SASASA</v>
      </c>
      <c r="AJ167" s="8" t="str">
        <f aca="false">IFERROR(__xludf.dummyfunction("IF(REGEXMATCH(AH167, ""var""), ""var"", IF(REGEXMATCH(AH167, ""SA""), IF(REGEXMATCH(AH167, ""SP""), ""var"", ""SA""), IF(REGEXMATCH(AH167, ""SP""), ""SP"", ""no data/obs"")))"),"SA")</f>
        <v>SA</v>
      </c>
      <c r="AK167" s="8" t="str">
        <f aca="false">CONCATENATE(T167,AA167,AH167)</f>
        <v>SASASA</v>
      </c>
      <c r="AL167" s="8" t="str">
        <f aca="false">IFERROR(__xludf.dummyfunction("IF(REGEXMATCH(AJ167, ""var""), ""var"", IF(REGEXMATCH(AJ167, ""SA""), IF(REGEXMATCH(AJ167, ""SP""), ""var"", ""SA""), IF(REGEXMATCH(AJ167, ""SP""), ""SP"", ""no data/obs"")))"),"SA")</f>
        <v>SA</v>
      </c>
      <c r="AM167" s="8" t="str">
        <f aca="false">CONCATENATE(AJ167,AL167)</f>
        <v>SASA</v>
      </c>
      <c r="AN167" s="8" t="str">
        <f aca="false">IFERROR(__xludf.dummyfunction("IF(REGEXMATCH(AL167, ""var""), ""var"", IF(REGEXMATCH(AL167, ""SA""), IF(REGEXMATCH(AL167, ""SP""), ""var"", ""SA""), IF(REGEXMATCH(AL167, ""SP""), ""SP"", ""no data/obs"")))"),"SA")</f>
        <v>SA</v>
      </c>
      <c r="AO167" s="8" t="str">
        <f aca="false">CONCATENATE(J167,S167,AA167,AG167)</f>
        <v>SASASASA</v>
      </c>
      <c r="AP167" s="8" t="s">
        <v>42</v>
      </c>
      <c r="AQ167" s="8" t="n">
        <v>4</v>
      </c>
      <c r="AR167" s="8"/>
      <c r="AS167" s="8"/>
      <c r="AT167" s="8"/>
    </row>
    <row r="168" customFormat="false" ht="79.35" hidden="false" customHeight="false" outlineLevel="0" collapsed="false">
      <c r="A168" s="1" t="n">
        <v>167</v>
      </c>
      <c r="B168" s="7" t="n">
        <v>153</v>
      </c>
      <c r="C168" s="7" t="n">
        <v>153</v>
      </c>
      <c r="D168" s="8" t="str">
        <f aca="false">VLOOKUP($C168,'Shughni original list'!$D$2:$M$600, 2, FALSE())</f>
        <v>shgKar1999</v>
      </c>
      <c r="E168" s="9" t="str">
        <f aca="false">VLOOKUP($C168,'Shughni original list'!$D$2:$M$600, 4, FALSE())</f>
        <v>laqtow</v>
      </c>
      <c r="F168" s="9"/>
      <c r="G168" s="8" t="str">
        <f aca="false">VLOOKUP($C168,'Shughni original list'!$D$2:$M$600, 7, FALSE())</f>
        <v>swing, shake</v>
      </c>
      <c r="H168" s="8"/>
      <c r="I168" s="8"/>
      <c r="J168" s="8" t="str">
        <f aca="false">VLOOKUP($C168,'Shughni original list'!$D$2:$M$600, 8, FALSE())</f>
        <v>SA</v>
      </c>
      <c r="K168" s="8"/>
      <c r="L168" s="8" t="str">
        <f aca="false">VLOOKUP($C168,'Siponj Bartangi original list'!$B$2:$S$600, 2, FALSE())</f>
        <v>shgKar1999</v>
      </c>
      <c r="M168" s="8" t="str">
        <f aca="false">VLOOKUP($C168,'Siponj Bartangi original list'!$B$2:$S$600, 3, FALSE())</f>
        <v>laqtow</v>
      </c>
      <c r="N168" s="8" t="str">
        <f aca="false">VLOOKUP($C168,'Siponj Bartangi original list'!$B$2:$S$600, 6, FALSE())</f>
        <v>to swing, to shake</v>
      </c>
      <c r="O168" s="8" t="str">
        <f aca="false">VLOOKUP($C168,'Siponj Bartangi original list'!$B$2:$S$600, 4, FALSE())</f>
        <v>Marhabo, Sarkori</v>
      </c>
      <c r="P168" s="9" t="str">
        <f aca="false">VLOOKUP($C168,'Siponj Bartangi original list'!$B$2:$S$600, 5, FALSE())</f>
        <v>laqtōw</v>
      </c>
      <c r="Q168" s="8" t="str">
        <f aca="false">VLOOKUP($C168,'Siponj Bartangi original list'!$B$2:$S$600, 8, FALSE())</f>
        <v>to sway, to dangle</v>
      </c>
      <c r="R168" s="8" t="str">
        <f aca="false">VLOOKUP($C168,'Siponj Bartangi original list'!$B$2:$S$600, 10, FALSE())</f>
        <v>He got drunk and is swinging; the suspension bridge is swaying</v>
      </c>
      <c r="S168" s="8" t="str">
        <f aca="false">VLOOKUP($C168,'Siponj Bartangi original list'!$B$2:$S$600, 13, FALSE())</f>
        <v>SA</v>
      </c>
      <c r="T168" s="8" t="str">
        <f aca="false">VLOOKUP($C168,'Siponj Bartangi original list'!$B$2:$S$600, 14, FALSE())</f>
        <v>SA</v>
      </c>
      <c r="U168" s="8" t="str">
        <f aca="false">VLOOKUP($C168,'Siponj Bartangi original list'!$B$2:$S$600, 15, FALSE())</f>
        <v>anim, inanim</v>
      </c>
      <c r="V168" s="8" t="str">
        <f aca="false">VLOOKUP($C168,'Basid Bartangi original list'!$B$2:$O$600, 2, FALSE())</f>
        <v>shgKar1999</v>
      </c>
      <c r="W168" s="8" t="str">
        <f aca="false">VLOOKUP($C168,'Basid Bartangi original list'!$B$2:$O$600, 4, FALSE())</f>
        <v>Anoyatsho, Jonali</v>
      </c>
      <c r="X168" s="8" t="str">
        <f aca="false">VLOOKUP($C168,'Basid Bartangi original list'!$B$2:$O$600, 5, FALSE())</f>
        <v>laqtōw</v>
      </c>
      <c r="Y168" s="8" t="str">
        <f aca="false">VLOOKUP($C168,'Basid Bartangi original list'!$B$2:$O$600, 6, FALSE())</f>
        <v>swing, shake</v>
      </c>
      <c r="Z168" s="8"/>
      <c r="AA168" s="8" t="str">
        <f aca="false">VLOOKUP($C168,'Basid Bartangi original list'!$B$2:$O$600, 9, FALSE())</f>
        <v>SP</v>
      </c>
      <c r="AB168" s="8" t="str">
        <f aca="false">VLOOKUP($C168,'Rushani original list'!$C$2:$M$596, 2, FALSE())</f>
        <v>rshSok1959</v>
      </c>
      <c r="AC168" s="8" t="str">
        <f aca="false">VLOOKUP($C168,'Rushani original list'!$C$2:$M$596, 5, FALSE())</f>
        <v>Rukniya, Guldasta, Mehrangez</v>
      </c>
      <c r="AD168" s="8" t="str">
        <f aca="false">VLOOKUP($C168,'Rushani original list'!$C$2:$M$596, 6, FALSE())</f>
        <v>laqtōw</v>
      </c>
      <c r="AE168" s="8" t="str">
        <f aca="false">VLOOKUP($C168,'Rushani original list'!$C$2:$M$596, 7, FALSE())</f>
        <v>качаться, болтаться (anim)</v>
      </c>
      <c r="AF168" s="8"/>
      <c r="AG168" s="8" t="str">
        <f aca="false">VLOOKUP($C168,'Rushani original list'!$C$2:$M$596, 9, FALSE())</f>
        <v>var</v>
      </c>
      <c r="AH168" s="8" t="str">
        <f aca="false">VLOOKUP($C168,'Rushani original list'!$C$2:$M$596, 10, FALSE())</f>
        <v>var</v>
      </c>
      <c r="AI168" s="8" t="str">
        <f aca="false">CONCATENATE(J168,S168,AG168)</f>
        <v>SASAvar</v>
      </c>
      <c r="AJ168" s="8" t="str">
        <f aca="false">IFERROR(__xludf.dummyfunction("IF(REGEXMATCH(AH168, ""var""), ""var"", IF(REGEXMATCH(AH168, ""SA""), IF(REGEXMATCH(AH168, ""SP""), ""var"", ""SA""), IF(REGEXMATCH(AH168, ""SP""), ""SP"", ""no data/obs"")))"),"var")</f>
        <v>var</v>
      </c>
      <c r="AK168" s="8" t="str">
        <f aca="false">CONCATENATE(T168,AA168,AH168)</f>
        <v>SASPvar</v>
      </c>
      <c r="AL168" s="8" t="str">
        <f aca="false">IFERROR(__xludf.dummyfunction("IF(REGEXMATCH(AJ168, ""var""), ""var"", IF(REGEXMATCH(AJ168, ""SA""), IF(REGEXMATCH(AJ168, ""SP""), ""var"", ""SA""), IF(REGEXMATCH(AJ168, ""SP""), ""SP"", ""no data/obs"")))"),"var")</f>
        <v>var</v>
      </c>
      <c r="AM168" s="8" t="str">
        <f aca="false">CONCATENATE(AJ168,AL168)</f>
        <v>varvar</v>
      </c>
      <c r="AN168" s="8" t="str">
        <f aca="false">IFERROR(__xludf.dummyfunction("IF(REGEXMATCH(AL168, ""var""), ""var"", IF(REGEXMATCH(AL168, ""SA""), IF(REGEXMATCH(AL168, ""SP""), ""var"", ""SA""), IF(REGEXMATCH(AL168, ""SP""), ""SP"", ""no data/obs"")))"),"var")</f>
        <v>var</v>
      </c>
      <c r="AO168" s="8" t="str">
        <f aca="false">CONCATENATE(J168,S168,AA168,AG168)</f>
        <v>SASASPvar</v>
      </c>
      <c r="AP168" s="8"/>
      <c r="AQ168" s="8" t="n">
        <v>4</v>
      </c>
      <c r="AR168" s="8"/>
      <c r="AS168" s="8"/>
      <c r="AT168" s="8"/>
    </row>
    <row r="169" customFormat="false" ht="63.75" hidden="false" customHeight="false" outlineLevel="0" collapsed="false">
      <c r="A169" s="1" t="n">
        <v>168</v>
      </c>
      <c r="B169" s="7" t="n">
        <v>154</v>
      </c>
      <c r="C169" s="7" t="n">
        <v>154</v>
      </c>
      <c r="D169" s="8" t="str">
        <f aca="false">VLOOKUP($C169,'Shughni original list'!$D$2:$M$600, 2, FALSE())</f>
        <v>shgKar1999</v>
      </c>
      <c r="E169" s="9" t="str">
        <f aca="false">VLOOKUP($C169,'Shughni original list'!$D$2:$M$600, 4, FALSE())</f>
        <v>lāqtow</v>
      </c>
      <c r="F169" s="9"/>
      <c r="G169" s="8" t="str">
        <f aca="false">VLOOKUP($C169,'Shughni original list'!$D$2:$M$600, 7, FALSE())</f>
        <v>болтать; разглагольствовать</v>
      </c>
      <c r="H169" s="8"/>
      <c r="I169" s="8"/>
      <c r="J169" s="8" t="str">
        <f aca="false">VLOOKUP($C169,'Shughni original list'!$D$2:$M$600, 8, FALSE())</f>
        <v>SA</v>
      </c>
      <c r="K169" s="8"/>
      <c r="L169" s="8" t="str">
        <f aca="false">VLOOKUP($C169,'Siponj Bartangi original list'!$B$2:$S$600, 2, FALSE())</f>
        <v>shgKar1999</v>
      </c>
      <c r="M169" s="8" t="str">
        <f aca="false">VLOOKUP($C169,'Siponj Bartangi original list'!$B$2:$S$600, 3, FALSE())</f>
        <v>lāqtow</v>
      </c>
      <c r="N169" s="8" t="str">
        <f aca="false">VLOOKUP($C169,'Siponj Bartangi original list'!$B$2:$S$600, 6, FALSE())</f>
        <v>to chatter; to talk too much</v>
      </c>
      <c r="O169" s="8" t="str">
        <f aca="false">VLOOKUP($C169,'Siponj Bartangi original list'!$B$2:$S$600, 4, FALSE())</f>
        <v>Marhabo</v>
      </c>
      <c r="P169" s="9" t="str">
        <f aca="false">VLOOKUP($C169,'Siponj Bartangi original list'!$B$2:$S$600, 5, FALSE())</f>
        <v>lāqtōw</v>
      </c>
      <c r="Q169" s="8" t="str">
        <f aca="false">VLOOKUP($C169,'Siponj Bartangi original list'!$B$2:$S$600, 8, FALSE())</f>
        <v>to chatter</v>
      </c>
      <c r="R169" s="8" t="str">
        <f aca="false">VLOOKUP($C169,'Siponj Bartangi original list'!$B$2:$S$600, 10, FALSE())</f>
        <v>She talks too much</v>
      </c>
      <c r="S169" s="8" t="str">
        <f aca="false">VLOOKUP($C169,'Siponj Bartangi original list'!$B$2:$S$600, 13, FALSE())</f>
        <v>SA</v>
      </c>
      <c r="T169" s="8" t="str">
        <f aca="false">VLOOKUP($C169,'Siponj Bartangi original list'!$B$2:$S$600, 14, FALSE())</f>
        <v>SA</v>
      </c>
      <c r="U169" s="8" t="str">
        <f aca="false">VLOOKUP($C169,'Siponj Bartangi original list'!$B$2:$S$600, 15, FALSE())</f>
        <v>anim</v>
      </c>
      <c r="V169" s="8" t="str">
        <f aca="false">VLOOKUP($C169,'Basid Bartangi original list'!$B$2:$O$600, 2, FALSE())</f>
        <v>shgKar1999</v>
      </c>
      <c r="W169" s="8" t="str">
        <f aca="false">VLOOKUP($C169,'Basid Bartangi original list'!$B$2:$O$600, 4, FALSE())</f>
        <v>Anoyatsho, Jonali</v>
      </c>
      <c r="X169" s="8" t="str">
        <f aca="false">VLOOKUP($C169,'Basid Bartangi original list'!$B$2:$O$600, 5, FALSE())</f>
        <v>lāqtōw</v>
      </c>
      <c r="Y169" s="8" t="str">
        <f aca="false">VLOOKUP($C169,'Basid Bartangi original list'!$B$2:$O$600, 6, FALSE())</f>
        <v>болтать; разглагольствовать</v>
      </c>
      <c r="Z169" s="8"/>
      <c r="AA169" s="8" t="str">
        <f aca="false">VLOOKUP($C169,'Basid Bartangi original list'!$B$2:$O$600, 9, FALSE())</f>
        <v>bad context (inanim, 3sg)</v>
      </c>
      <c r="AB169" s="8" t="str">
        <f aca="false">VLOOKUP($C169,'Rushani original list'!$C$2:$M$596, 2, FALSE())</f>
        <v>rshPis1954</v>
      </c>
      <c r="AC169" s="8" t="str">
        <f aca="false">VLOOKUP($C169,'Rushani original list'!$C$2:$M$596, 5, FALSE())</f>
        <v>Rukniya, Guldasta, Mehrangez</v>
      </c>
      <c r="AD169" s="8" t="str">
        <f aca="false">VLOOKUP($C169,'Rushani original list'!$C$2:$M$596, 6, FALSE())</f>
        <v>lāqtōw</v>
      </c>
      <c r="AE169" s="8" t="str">
        <f aca="false">VLOOKUP($C169,'Rushani original list'!$C$2:$M$596, 7, FALSE())</f>
        <v>болтать (языком)</v>
      </c>
      <c r="AF169" s="8"/>
      <c r="AG169" s="8" t="str">
        <f aca="false">VLOOKUP($C169,'Rushani original list'!$C$2:$M$596, 9, FALSE())</f>
        <v>SA</v>
      </c>
      <c r="AH169" s="8" t="str">
        <f aca="false">VLOOKUP($C169,'Rushani original list'!$C$2:$M$596, 10, FALSE())</f>
        <v>SA</v>
      </c>
      <c r="AI169" s="8" t="str">
        <f aca="false">CONCATENATE(J169,S169,AG169)</f>
        <v>SASASA</v>
      </c>
      <c r="AJ169" s="8" t="str">
        <f aca="false">IFERROR(__xludf.dummyfunction("IF(REGEXMATCH(AH169, ""var""), ""var"", IF(REGEXMATCH(AH169, ""SA""), IF(REGEXMATCH(AH169, ""SP""), ""var"", ""SA""), IF(REGEXMATCH(AH169, ""SP""), ""SP"", ""no data/obs"")))"),"SA")</f>
        <v>SA</v>
      </c>
      <c r="AK169" s="8" t="str">
        <f aca="false">CONCATENATE(T169,AA169,AH169)</f>
        <v>SAbad context (inanim, 3sg)SA</v>
      </c>
      <c r="AL169" s="8" t="str">
        <f aca="false">IFERROR(__xludf.dummyfunction("IF(REGEXMATCH(AJ169, ""var""), ""var"", IF(REGEXMATCH(AJ169, ""SA""), IF(REGEXMATCH(AJ169, ""SP""), ""var"", ""SA""), IF(REGEXMATCH(AJ169, ""SP""), ""SP"", ""no data/obs"")))"),"SA")</f>
        <v>SA</v>
      </c>
      <c r="AM169" s="8" t="str">
        <f aca="false">CONCATENATE(AJ169,AL169)</f>
        <v>SASA</v>
      </c>
      <c r="AN169" s="8" t="str">
        <f aca="false">IFERROR(__xludf.dummyfunction("IF(REGEXMATCH(AL169, ""var""), ""var"", IF(REGEXMATCH(AL169, ""SA""), IF(REGEXMATCH(AL169, ""SP""), ""var"", ""SA""), IF(REGEXMATCH(AL169, ""SP""), ""SP"", ""no data/obs"")))"),"SA")</f>
        <v>SA</v>
      </c>
      <c r="AO169" s="8" t="str">
        <f aca="false">CONCATENATE(J169,S169,AA169,AG169)</f>
        <v>SASAbad context (inanim, 3sg)SA</v>
      </c>
      <c r="AP169" s="8" t="s">
        <v>42</v>
      </c>
      <c r="AQ169" s="8" t="n">
        <v>4</v>
      </c>
      <c r="AR169" s="8"/>
      <c r="AS169" s="8"/>
      <c r="AT169" s="8"/>
    </row>
    <row r="170" customFormat="false" ht="63.75" hidden="false" customHeight="false" outlineLevel="0" collapsed="false">
      <c r="A170" s="1" t="n">
        <v>169</v>
      </c>
      <c r="B170" s="7" t="n">
        <v>155</v>
      </c>
      <c r="C170" s="7" t="n">
        <v>155</v>
      </c>
      <c r="D170" s="8" t="str">
        <f aca="false">VLOOKUP($C170,'Shughni original list'!$D$2:$M$600, 2, FALSE())</f>
        <v>shgKar1999</v>
      </c>
      <c r="E170" s="9" t="str">
        <f aca="false">VLOOKUP($C170,'Shughni original list'!$D$2:$M$600, 4, FALSE())</f>
        <v>lāxctow</v>
      </c>
      <c r="F170" s="9"/>
      <c r="G170" s="8" t="str">
        <f aca="false">VLOOKUP($C170,'Shughni original list'!$D$2:$M$600, 7, FALSE())</f>
        <v>хромать, прихрамывать</v>
      </c>
      <c r="H170" s="8"/>
      <c r="I170" s="8"/>
      <c r="J170" s="8" t="str">
        <f aca="false">VLOOKUP($C170,'Shughni original list'!$D$2:$M$600, 8, FALSE())</f>
        <v>obs</v>
      </c>
      <c r="K170" s="8"/>
      <c r="L170" s="8" t="str">
        <f aca="false">VLOOKUP($C170,'Siponj Bartangi original list'!$B$2:$S$600, 2, FALSE())</f>
        <v>shgKar1999</v>
      </c>
      <c r="M170" s="8" t="str">
        <f aca="false">VLOOKUP($C170,'Siponj Bartangi original list'!$B$2:$S$600, 3, FALSE())</f>
        <v>lāxctow</v>
      </c>
      <c r="N170" s="8" t="str">
        <f aca="false">VLOOKUP($C170,'Siponj Bartangi original list'!$B$2:$S$600, 6, FALSE())</f>
        <v>to limp</v>
      </c>
      <c r="O170" s="8" t="str">
        <f aca="false">VLOOKUP($C170,'Siponj Bartangi original list'!$B$2:$S$600, 4, FALSE())</f>
        <v>Marhabo, Sarkori</v>
      </c>
      <c r="P170" s="9" t="str">
        <f aca="false">VLOOKUP($C170,'Siponj Bartangi original list'!$B$2:$S$600, 5, FALSE())</f>
        <v>laxstōw</v>
      </c>
      <c r="Q170" s="8" t="str">
        <f aca="false">VLOOKUP($C170,'Siponj Bartangi original list'!$B$2:$S$600, 8, FALSE())</f>
        <v>to limp</v>
      </c>
      <c r="R170" s="8" t="str">
        <f aca="false">VLOOKUP($C170,'Siponj Bartangi original list'!$B$2:$S$600, 10, FALSE())</f>
        <v>She was walking, limping</v>
      </c>
      <c r="S170" s="8" t="str">
        <f aca="false">VLOOKUP($C170,'Siponj Bartangi original list'!$B$2:$S$600, 13, FALSE())</f>
        <v>SA</v>
      </c>
      <c r="T170" s="8" t="str">
        <f aca="false">VLOOKUP($C170,'Siponj Bartangi original list'!$B$2:$S$600, 14, FALSE())</f>
        <v>SA</v>
      </c>
      <c r="U170" s="10" t="str">
        <f aca="false">VLOOKUP($C170,'Siponj Bartangi original list'!$B$2:$S$600, 15, FALSE())</f>
        <v>anim</v>
      </c>
      <c r="V170" s="8" t="str">
        <f aca="false">VLOOKUP($C170,'Basid Bartangi original list'!$B$2:$O$600, 2, FALSE())</f>
        <v>shgKar1999</v>
      </c>
      <c r="W170" s="8" t="str">
        <f aca="false">VLOOKUP($C170,'Basid Bartangi original list'!$B$2:$O$600, 4, FALSE())</f>
        <v>Anoyatsho, Fayzmamad</v>
      </c>
      <c r="X170" s="8" t="str">
        <f aca="false">VLOOKUP($C170,'Basid Bartangi original list'!$B$2:$O$600, 5, FALSE())</f>
        <v>lāxstōw</v>
      </c>
      <c r="Y170" s="8" t="str">
        <f aca="false">VLOOKUP($C170,'Basid Bartangi original list'!$B$2:$O$600, 6, FALSE())</f>
        <v>хромать, прихрамывать</v>
      </c>
      <c r="Z170" s="8"/>
      <c r="AA170" s="8" t="str">
        <f aca="false">VLOOKUP($C170,'Basid Bartangi original list'!$B$2:$O$600, 9, FALSE())</f>
        <v>SA</v>
      </c>
      <c r="AB170" s="8" t="str">
        <f aca="false">VLOOKUP($C170,'Rushani original list'!$C$2:$M$596, 2, FALSE())</f>
        <v>shgKar1999</v>
      </c>
      <c r="AC170" s="8" t="str">
        <f aca="false">VLOOKUP($C170,'Rushani original list'!$C$2:$M$596, 5, FALSE())</f>
        <v>Rukniya, Mehrangez, Okimsho, Sarafruz</v>
      </c>
      <c r="AD170" s="8" t="str">
        <f aca="false">VLOOKUP($C170,'Rushani original list'!$C$2:$M$596, 6, FALSE())</f>
        <v>no (alive) cognate</v>
      </c>
      <c r="AE170" s="8" t="str">
        <f aca="false">VLOOKUP($C170,'Rushani original list'!$C$2:$M$596, 7, FALSE())</f>
        <v>хромать, прихрамывать</v>
      </c>
      <c r="AF170" s="8"/>
      <c r="AG170" s="8" t="str">
        <f aca="false">VLOOKUP($C170,'Rushani original list'!$C$2:$M$596, 9, FALSE())</f>
        <v>no (alive) cognate</v>
      </c>
      <c r="AH170" s="8" t="str">
        <f aca="false">VLOOKUP($C170,'Rushani original list'!$C$2:$M$596, 10, FALSE())</f>
        <v>no (alive) cognate</v>
      </c>
      <c r="AI170" s="8" t="str">
        <f aca="false">CONCATENATE(J170,S170,AG170)</f>
        <v>obsSAno (alive) cognate</v>
      </c>
      <c r="AJ170" s="8" t="str">
        <f aca="false">IFERROR(__xludf.dummyfunction("IF(REGEXMATCH(AH170, ""var""), ""var"", IF(REGEXMATCH(AH170, ""SA""), IF(REGEXMATCH(AH170, ""SP""), ""var"", ""SA""), IF(REGEXMATCH(AH170, ""SP""), ""SP"", ""no data/obs"")))"),"SA")</f>
        <v>SA</v>
      </c>
      <c r="AK170" s="8" t="str">
        <f aca="false">CONCATENATE(T170,AA170,AH170)</f>
        <v>SASAno (alive) cognate</v>
      </c>
      <c r="AL170" s="8" t="str">
        <f aca="false">IFERROR(__xludf.dummyfunction("IF(REGEXMATCH(AJ170, ""var""), ""var"", IF(REGEXMATCH(AJ170, ""SA""), IF(REGEXMATCH(AJ170, ""SP""), ""var"", ""SA""), IF(REGEXMATCH(AJ170, ""SP""), ""SP"", ""no data/obs"")))"),"SA")</f>
        <v>SA</v>
      </c>
      <c r="AM170" s="8" t="str">
        <f aca="false">CONCATENATE(AJ170,AL170)</f>
        <v>SASA</v>
      </c>
      <c r="AN170" s="8" t="str">
        <f aca="false">IFERROR(__xludf.dummyfunction("IF(REGEXMATCH(AL170, ""var""), ""var"", IF(REGEXMATCH(AL170, ""SA""), IF(REGEXMATCH(AL170, ""SP""), ""var"", ""SA""), IF(REGEXMATCH(AL170, ""SP""), ""SP"", ""no data/obs"")))"),"SA")</f>
        <v>SA</v>
      </c>
      <c r="AO170" s="8" t="str">
        <f aca="false">CONCATENATE(J170,S170,AA170,AG170)</f>
        <v>obsSASAno (alive) cognate</v>
      </c>
      <c r="AP170" s="8"/>
      <c r="AQ170" s="8" t="n">
        <v>2</v>
      </c>
      <c r="AR170" s="8"/>
      <c r="AS170" s="8"/>
      <c r="AT170" s="8"/>
    </row>
    <row r="171" customFormat="false" ht="110.6" hidden="false" customHeight="false" outlineLevel="0" collapsed="false">
      <c r="A171" s="1" t="n">
        <v>170</v>
      </c>
      <c r="B171" s="7" t="n">
        <v>156</v>
      </c>
      <c r="C171" s="7" t="n">
        <v>156</v>
      </c>
      <c r="D171" s="8" t="str">
        <f aca="false">VLOOKUP($C171,'Shughni original list'!$D$2:$M$600, 2, FALSE())</f>
        <v>shgKar1999</v>
      </c>
      <c r="E171" s="9" t="str">
        <f aca="false">VLOOKUP($C171,'Shughni original list'!$D$2:$M$600, 4, FALSE())</f>
        <v>laxtow</v>
      </c>
      <c r="F171" s="9"/>
      <c r="G171" s="8" t="str">
        <f aca="false">VLOOKUP($C171,'Shughni original list'!$D$2:$M$600, 7, FALSE())</f>
        <v>стучать; скрестись, греметь</v>
      </c>
      <c r="H171" s="8"/>
      <c r="I171" s="8"/>
      <c r="J171" s="8" t="str">
        <f aca="false">VLOOKUP($C171,'Shughni original list'!$D$2:$M$600, 8, FALSE())</f>
        <v>obs</v>
      </c>
      <c r="K171" s="8"/>
      <c r="L171" s="8" t="str">
        <f aca="false">VLOOKUP($C171,'Siponj Bartangi original list'!$B$2:$S$600, 2, FALSE())</f>
        <v>shgKar1999</v>
      </c>
      <c r="M171" s="8" t="str">
        <f aca="false">VLOOKUP($C171,'Siponj Bartangi original list'!$B$2:$S$600, 3, FALSE())</f>
        <v>laxtow</v>
      </c>
      <c r="N171" s="8" t="str">
        <f aca="false">VLOOKUP($C171,'Siponj Bartangi original list'!$B$2:$S$600, 6, FALSE())</f>
        <v>to knock; to scratch; to rattle</v>
      </c>
      <c r="O171" s="8" t="str">
        <f aca="false">VLOOKUP($C171,'Siponj Bartangi original list'!$B$2:$S$600, 4, FALSE())</f>
        <v>Marhabo, Sarkori</v>
      </c>
      <c r="P171" s="9" t="str">
        <f aca="false">VLOOKUP($C171,'Siponj Bartangi original list'!$B$2:$S$600, 5, FALSE())</f>
        <v>no (alive) cognate</v>
      </c>
      <c r="Q171" s="8" t="str">
        <f aca="false">VLOOKUP($C171,'Siponj Bartangi original list'!$B$2:$S$600, 8, FALSE())</f>
        <v>-</v>
      </c>
      <c r="R171" s="8" t="str">
        <f aca="false">VLOOKUP($C171,'Siponj Bartangi original list'!$B$2:$S$600, 10, FALSE())</f>
        <v>-</v>
      </c>
      <c r="S171" s="8" t="str">
        <f aca="false">VLOOKUP($C171,'Siponj Bartangi original list'!$B$2:$S$600, 13, FALSE())</f>
        <v>no (alive) cognate</v>
      </c>
      <c r="T171" s="8" t="str">
        <f aca="false">VLOOKUP($C171,'Siponj Bartangi original list'!$B$2:$S$600, 14, FALSE())</f>
        <v>no (alive) cognate</v>
      </c>
      <c r="U171" s="8" t="n">
        <f aca="false">VLOOKUP($C171,'Siponj Bartangi original list'!$B$2:$S$600, 15, FALSE())</f>
        <v>0</v>
      </c>
      <c r="V171" s="8" t="str">
        <f aca="false">VLOOKUP($C171,'Basid Bartangi original list'!$B$2:$O$600, 2, FALSE())</f>
        <v>shgKar1999</v>
      </c>
      <c r="W171" s="8" t="str">
        <f aca="false">VLOOKUP($C171,'Basid Bartangi original list'!$B$2:$O$600, 4, FALSE())</f>
        <v>Anoyatsho, Fayzmamad</v>
      </c>
      <c r="X171" s="8" t="str">
        <f aca="false">VLOOKUP($C171,'Basid Bartangi original list'!$B$2:$O$600, 5, FALSE())</f>
        <v>no (alive) cognate</v>
      </c>
      <c r="Y171" s="8" t="str">
        <f aca="false">VLOOKUP($C171,'Basid Bartangi original list'!$B$2:$O$600, 6, FALSE())</f>
        <v>стучать; скрестись, греметь</v>
      </c>
      <c r="Z171" s="8"/>
      <c r="AA171" s="8" t="str">
        <f aca="false">VLOOKUP($C171,'Basid Bartangi original list'!$B$2:$O$600, 9, FALSE())</f>
        <v>no (alive) cognate</v>
      </c>
      <c r="AB171" s="8" t="str">
        <f aca="false">VLOOKUP($C171,'Rushani original list'!$C$2:$M$596, 2, FALSE())</f>
        <v>shgKar1999</v>
      </c>
      <c r="AC171" s="8" t="str">
        <f aca="false">VLOOKUP($C171,'Rushani original list'!$C$2:$M$596, 5, FALSE())</f>
        <v>Rukniya, Mehrangez, Okimsho, Sarafruz</v>
      </c>
      <c r="AD171" s="8" t="str">
        <f aca="false">VLOOKUP($C171,'Rushani original list'!$C$2:$M$596, 6, FALSE())</f>
        <v>no (alive) cognate</v>
      </c>
      <c r="AE171" s="8" t="str">
        <f aca="false">VLOOKUP($C171,'Rushani original list'!$C$2:$M$596, 7, FALSE())</f>
        <v>стучать; скрестись, греметь</v>
      </c>
      <c r="AF171" s="8"/>
      <c r="AG171" s="8" t="str">
        <f aca="false">VLOOKUP($C171,'Rushani original list'!$C$2:$M$596, 9, FALSE())</f>
        <v>no (alive) cognate</v>
      </c>
      <c r="AH171" s="8" t="str">
        <f aca="false">VLOOKUP($C171,'Rushani original list'!$C$2:$M$596, 10, FALSE())</f>
        <v>no (alive) cognate</v>
      </c>
      <c r="AI171" s="8" t="str">
        <f aca="false">CONCATENATE(J171,S171,AG171)</f>
        <v>obsno (alive) cognateno (alive) cognate</v>
      </c>
      <c r="AJ171" s="8" t="str">
        <f aca="false">IFERROR(__xludf.dummyfunction("IF(REGEXMATCH(AH171, ""var""), ""var"", IF(REGEXMATCH(AH171, ""SA""), IF(REGEXMATCH(AH171, ""SP""), ""var"", ""SA""), IF(REGEXMATCH(AH171, ""SP""), ""SP"", ""no data/obs"")))"),"no data/obs")</f>
        <v>no data/obs</v>
      </c>
      <c r="AK171" s="8" t="str">
        <f aca="false">CONCATENATE(T171,AA171,AH171)</f>
        <v>no (alive) cognateno (alive) cognateno (alive) cognate</v>
      </c>
      <c r="AL171" s="8" t="str">
        <f aca="false">IFERROR(__xludf.dummyfunction("IF(REGEXMATCH(AJ171, ""var""), ""var"", IF(REGEXMATCH(AJ171, ""SA""), IF(REGEXMATCH(AJ171, ""SP""), ""var"", ""SA""), IF(REGEXMATCH(AJ171, ""SP""), ""SP"", ""no data/obs"")))"),"no data/obs")</f>
        <v>no data/obs</v>
      </c>
      <c r="AM171" s="8" t="str">
        <f aca="false">CONCATENATE(AJ171,AL171)</f>
        <v>no data/obsno data/obs</v>
      </c>
      <c r="AN171" s="8" t="str">
        <f aca="false">IFERROR(__xludf.dummyfunction("IF(REGEXMATCH(AL171, ""var""), ""var"", IF(REGEXMATCH(AL171, ""SA""), IF(REGEXMATCH(AL171, ""SP""), ""var"", ""SA""), IF(REGEXMATCH(AL171, ""SP""), ""SP"", ""no data/obs"")))"),"no data/obs")</f>
        <v>no data/obs</v>
      </c>
      <c r="AO171" s="8" t="str">
        <f aca="false">CONCATENATE(J171,S171,AA171,AG171)</f>
        <v>obsno (alive) cognateno (alive) cognateno (alive) cognate</v>
      </c>
      <c r="AP171" s="8"/>
      <c r="AQ171" s="8" t="n">
        <v>0</v>
      </c>
      <c r="AR171" s="8"/>
      <c r="AS171" s="8"/>
      <c r="AT171" s="8"/>
    </row>
    <row r="172" customFormat="false" ht="173.1" hidden="false" customHeight="false" outlineLevel="0" collapsed="false">
      <c r="A172" s="1" t="n">
        <v>171</v>
      </c>
      <c r="B172" s="7" t="n">
        <v>157</v>
      </c>
      <c r="C172" s="7" t="n">
        <v>157</v>
      </c>
      <c r="D172" s="8" t="str">
        <f aca="false">VLOOKUP($C172,'Shughni original list'!$D$2:$M$600, 2, FALSE())</f>
        <v>shgKar1999</v>
      </c>
      <c r="E172" s="9" t="str">
        <f aca="false">VLOOKUP($C172,'Shughni original list'!$D$2:$M$600, 4, FALSE())</f>
        <v>luctow</v>
      </c>
      <c r="F172" s="9"/>
      <c r="G172" s="8" t="str">
        <f aca="false">VLOOKUP($C172,'Shughni original list'!$D$2:$M$600, 7, FALSE())</f>
        <v>1) быть вязким 2) подаваться под нажимом, оставлять на себе вмятины 3) подрагивать, колебаться</v>
      </c>
      <c r="H172" s="8"/>
      <c r="I172" s="8"/>
      <c r="J172" s="8" t="str">
        <f aca="false">VLOOKUP($C172,'Shughni original list'!$D$2:$M$600, 8, FALSE())</f>
        <v>SA</v>
      </c>
      <c r="K172" s="8"/>
      <c r="L172" s="8" t="str">
        <f aca="false">VLOOKUP($C172,'Siponj Bartangi original list'!$B$2:$S$600, 2, FALSE())</f>
        <v>shgKar1999</v>
      </c>
      <c r="M172" s="8" t="str">
        <f aca="false">VLOOKUP($C172,'Siponj Bartangi original list'!$B$2:$S$600, 3, FALSE())</f>
        <v>luctow</v>
      </c>
      <c r="N172" s="8" t="str">
        <f aca="false">VLOOKUP($C172,'Siponj Bartangi original list'!$B$2:$S$600, 6, FALSE())</f>
        <v>to be viscous; to yield under pressure; to dent; to tremble; to waver</v>
      </c>
      <c r="O172" s="8" t="str">
        <f aca="false">VLOOKUP($C172,'Siponj Bartangi original list'!$B$2:$S$600, 4, FALSE())</f>
        <v>Marhabo</v>
      </c>
      <c r="P172" s="9" t="str">
        <f aca="false">VLOOKUP($C172,'Siponj Bartangi original list'!$B$2:$S$600, 5, FALSE())</f>
        <v>luctōw</v>
      </c>
      <c r="Q172" s="8" t="str">
        <f aca="false">VLOOKUP($C172,'Siponj Bartangi original list'!$B$2:$S$600, 8, FALSE())</f>
        <v>to jiggle, to waver, to wobble</v>
      </c>
      <c r="R172" s="8" t="str">
        <f aca="false">VLOOKUP($C172,'Siponj Bartangi original list'!$B$2:$S$600, 10, FALSE())</f>
        <v>The dough rose and was jiggling under the finger; his belly is soft and jiggles; he walked wobbling slightly (a fat man)</v>
      </c>
      <c r="S172" s="8" t="str">
        <f aca="false">VLOOKUP($C172,'Siponj Bartangi original list'!$B$2:$S$600, 13, FALSE())</f>
        <v>SP</v>
      </c>
      <c r="T172" s="8" t="str">
        <f aca="false">VLOOKUP($C172,'Siponj Bartangi original list'!$B$2:$S$600, 14, FALSE())</f>
        <v>SP (anim) / impossible context (inanim S)</v>
      </c>
      <c r="U172" s="8" t="str">
        <f aca="false">VLOOKUP($C172,'Siponj Bartangi original list'!$B$2:$S$600, 15, FALSE())</f>
        <v>inanim, anim</v>
      </c>
      <c r="V172" s="8" t="str">
        <f aca="false">VLOOKUP($C172,'Basid Bartangi original list'!$B$2:$O$600, 2, FALSE())</f>
        <v>shgKar1999</v>
      </c>
      <c r="W172" s="8" t="str">
        <f aca="false">VLOOKUP($C172,'Basid Bartangi original list'!$B$2:$O$600, 4, FALSE())</f>
        <v>Anoyatsho, Fayzmamad</v>
      </c>
      <c r="X172" s="8" t="str">
        <f aca="false">VLOOKUP($C172,'Basid Bartangi original list'!$B$2:$O$600, 5, FALSE())</f>
        <v>luctōw</v>
      </c>
      <c r="Y172" s="8" t="str">
        <f aca="false">VLOOKUP($C172,'Basid Bartangi original list'!$B$2:$O$600, 6, FALSE())</f>
        <v>1) быть вязким 2) подаваться под нажимом, оставлять на себе вмятины 3) подрагивать, колебаться</v>
      </c>
      <c r="Z172" s="8"/>
      <c r="AA172" s="8" t="str">
        <f aca="false">VLOOKUP($C172,'Basid Bartangi original list'!$B$2:$O$600, 9, FALSE())</f>
        <v>bad context (inanim, 3sg)</v>
      </c>
      <c r="AB172" s="8" t="str">
        <f aca="false">VLOOKUP($C172,'Rushani original list'!$C$2:$M$596, 2, FALSE())</f>
        <v>shgKar1999</v>
      </c>
      <c r="AC172" s="8" t="str">
        <f aca="false">VLOOKUP($C172,'Rushani original list'!$C$2:$M$596, 5, FALSE())</f>
        <v>Okimsho, Sarafruz</v>
      </c>
      <c r="AD172" s="8" t="str">
        <f aca="false">VLOOKUP($C172,'Rushani original list'!$C$2:$M$596, 6, FALSE())</f>
        <v>only complex verb lucast čīgōw</v>
      </c>
      <c r="AE172" s="8" t="str">
        <f aca="false">VLOOKUP($C172,'Rushani original list'!$C$2:$M$596, 7, FALSE())</f>
        <v>1) быть вязким 2) подаваться под нажимом, оставлять на себе вмятины 3) подрагивать, колебаться</v>
      </c>
      <c r="AF172" s="8"/>
      <c r="AG172" s="8" t="str">
        <f aca="false">VLOOKUP($C172,'Rushani original list'!$C$2:$M$596, 9, FALSE())</f>
        <v>only complex verb lucast čīgōw</v>
      </c>
      <c r="AH172" s="8" t="str">
        <f aca="false">VLOOKUP($C172,'Rushani original list'!$C$2:$M$596, 10, FALSE())</f>
        <v>only complex verb lucast čīgōw</v>
      </c>
      <c r="AI172" s="8" t="str">
        <f aca="false">CONCATENATE(J172,S172,AG172)</f>
        <v>SASPonly complex verb lucast čīgōw</v>
      </c>
      <c r="AJ172" s="8" t="str">
        <f aca="false">IFERROR(__xludf.dummyfunction("IF(REGEXMATCH(AH172, ""var""), ""var"", IF(REGEXMATCH(AH172, ""SA""), IF(REGEXMATCH(AH172, ""SP""), ""var"", ""SA""), IF(REGEXMATCH(AH172, ""SP""), ""SP"", ""no data/obs"")))"),"var")</f>
        <v>var</v>
      </c>
      <c r="AK172" s="8" t="str">
        <f aca="false">CONCATENATE(T172,AA172,AH172)</f>
        <v>SP (anim) / impossible context (inanim S)bad context (inanim, 3sg)only complex verb lucast čīgōw</v>
      </c>
      <c r="AL172" s="8" t="str">
        <f aca="false">IFERROR(__xludf.dummyfunction("IF(REGEXMATCH(AJ172, ""var""), ""var"", IF(REGEXMATCH(AJ172, ""SA""), IF(REGEXMATCH(AJ172, ""SP""), ""var"", ""SA""), IF(REGEXMATCH(AJ172, ""SP""), ""SP"", ""no data/obs"")))"),"SP")</f>
        <v>SP</v>
      </c>
      <c r="AM172" s="8" t="str">
        <f aca="false">CONCATENATE(AJ172,AL172)</f>
        <v>varSP</v>
      </c>
      <c r="AN172" s="8" t="str">
        <f aca="false">IFERROR(__xludf.dummyfunction("IF(REGEXMATCH(AL172, ""var""), ""var"", IF(REGEXMATCH(AL172, ""SA""), IF(REGEXMATCH(AL172, ""SP""), ""var"", ""SA""), IF(REGEXMATCH(AL172, ""SP""), ""SP"", ""no data/obs"")))"),"var")</f>
        <v>var</v>
      </c>
      <c r="AO172" s="8" t="str">
        <f aca="false">CONCATENATE(J172,S172,AA172,AG172)</f>
        <v>SASPbad context (inanim, 3sg)only complex verb lucast čīgōw</v>
      </c>
      <c r="AP172" s="8"/>
      <c r="AQ172" s="8" t="n">
        <v>3</v>
      </c>
      <c r="AR172" s="8"/>
      <c r="AS172" s="8"/>
      <c r="AT172" s="8"/>
    </row>
    <row r="173" customFormat="false" ht="79.35" hidden="false" customHeight="false" outlineLevel="0" collapsed="false">
      <c r="A173" s="1" t="n">
        <v>172</v>
      </c>
      <c r="B173" s="7" t="n">
        <v>158</v>
      </c>
      <c r="C173" s="7" t="n">
        <v>158</v>
      </c>
      <c r="D173" s="8" t="str">
        <f aca="false">VLOOKUP($C173,'Shughni original list'!$D$2:$M$600, 2, FALSE())</f>
        <v>shgKar1999</v>
      </c>
      <c r="E173" s="9" t="str">
        <f aca="false">VLOOKUP($C173,'Shughni original list'!$D$2:$M$600, 4, FALSE())</f>
        <v>luptow</v>
      </c>
      <c r="F173" s="9"/>
      <c r="G173" s="8" t="str">
        <f aca="false">VLOOKUP($C173,'Shughni original list'!$D$2:$M$600, 7, FALSE())</f>
        <v>тяжело шагать, топать, шлепать, шаркать</v>
      </c>
      <c r="H173" s="8"/>
      <c r="I173" s="8"/>
      <c r="J173" s="8" t="str">
        <f aca="false">VLOOKUP($C173,'Shughni original list'!$D$2:$M$600, 8, FALSE())</f>
        <v>obs</v>
      </c>
      <c r="K173" s="8"/>
      <c r="L173" s="8" t="str">
        <f aca="false">VLOOKUP($C173,'Siponj Bartangi original list'!$B$2:$S$600, 2, FALSE())</f>
        <v>shgKar1999</v>
      </c>
      <c r="M173" s="8" t="str">
        <f aca="false">VLOOKUP($C173,'Siponj Bartangi original list'!$B$2:$S$600, 3, FALSE())</f>
        <v>luptow</v>
      </c>
      <c r="N173" s="8" t="str">
        <f aca="false">VLOOKUP($C173,'Siponj Bartangi original list'!$B$2:$S$600, 6, FALSE())</f>
        <v>to trudge, to stomp, to slop, to shuffle</v>
      </c>
      <c r="O173" s="8" t="str">
        <f aca="false">VLOOKUP($C173,'Siponj Bartangi original list'!$B$2:$S$600, 4, FALSE())</f>
        <v>Sarkori</v>
      </c>
      <c r="P173" s="9" t="str">
        <f aca="false">VLOOKUP($C173,'Siponj Bartangi original list'!$B$2:$S$600, 5, FALSE())</f>
        <v>luptōw</v>
      </c>
      <c r="Q173" s="8" t="str">
        <f aca="false">VLOOKUP($C173,'Siponj Bartangi original list'!$B$2:$S$600, 8, FALSE())</f>
        <v>to trudge heavily and slowly</v>
      </c>
      <c r="R173" s="8" t="str">
        <f aca="false">VLOOKUP($C173,'Siponj Bartangi original list'!$B$2:$S$600, 10, FALSE())</f>
        <v>He is trudging</v>
      </c>
      <c r="S173" s="8" t="str">
        <f aca="false">VLOOKUP($C173,'Siponj Bartangi original list'!$B$2:$S$600, 13, FALSE())</f>
        <v>SA</v>
      </c>
      <c r="T173" s="8" t="str">
        <f aca="false">VLOOKUP($C173,'Siponj Bartangi original list'!$B$2:$S$600, 14, FALSE())</f>
        <v>SP</v>
      </c>
      <c r="U173" s="10" t="str">
        <f aca="false">VLOOKUP($C173,'Siponj Bartangi original list'!$B$2:$S$600, 15, FALSE())</f>
        <v>anim</v>
      </c>
      <c r="V173" s="8" t="str">
        <f aca="false">VLOOKUP($C173,'Basid Bartangi original list'!$B$2:$O$600, 2, FALSE())</f>
        <v>shgKar1999</v>
      </c>
      <c r="W173" s="8" t="str">
        <f aca="false">VLOOKUP($C173,'Basid Bartangi original list'!$B$2:$O$600, 4, FALSE())</f>
        <v>Anoyatsho, Fayzmamad</v>
      </c>
      <c r="X173" s="8" t="str">
        <f aca="false">VLOOKUP($C173,'Basid Bartangi original list'!$B$2:$O$600, 5, FALSE())</f>
        <v>luptōw</v>
      </c>
      <c r="Y173" s="8" t="str">
        <f aca="false">VLOOKUP($C173,'Basid Bartangi original list'!$B$2:$O$600, 6, FALSE())</f>
        <v>тяжело шагать, топать, шлепать, шаркать</v>
      </c>
      <c r="Z173" s="8"/>
      <c r="AA173" s="8" t="str">
        <f aca="false">VLOOKUP($C173,'Basid Bartangi original list'!$B$2:$O$600, 9, FALSE())</f>
        <v>SA</v>
      </c>
      <c r="AB173" s="8" t="str">
        <f aca="false">VLOOKUP($C173,'Rushani original list'!$C$2:$M$596, 2, FALSE())</f>
        <v>shgKar1999</v>
      </c>
      <c r="AC173" s="8" t="str">
        <f aca="false">VLOOKUP($C173,'Rushani original list'!$C$2:$M$596, 5, FALSE())</f>
        <v>Okimsho, Sarafruz</v>
      </c>
      <c r="AD173" s="8" t="str">
        <f aca="false">VLOOKUP($C173,'Rushani original list'!$C$2:$M$596, 6, FALSE())</f>
        <v>only complex verb lupalup yattōw</v>
      </c>
      <c r="AE173" s="8" t="str">
        <f aca="false">VLOOKUP($C173,'Rushani original list'!$C$2:$M$596, 7, FALSE())</f>
        <v>тяжело шагать, топать, шлепать, шаркать</v>
      </c>
      <c r="AF173" s="8"/>
      <c r="AG173" s="8" t="str">
        <f aca="false">VLOOKUP($C173,'Rushani original list'!$C$2:$M$596, 9, FALSE())</f>
        <v>only complex verb lupalup yattōw</v>
      </c>
      <c r="AH173" s="8" t="str">
        <f aca="false">VLOOKUP($C173,'Rushani original list'!$C$2:$M$596, 10, FALSE())</f>
        <v>only complex verb lupalup yattōw</v>
      </c>
      <c r="AI173" s="8" t="str">
        <f aca="false">CONCATENATE(J173,S173,AG173)</f>
        <v>obsSAonly complex verb lupalup yattōw</v>
      </c>
      <c r="AJ173" s="8" t="str">
        <f aca="false">IFERROR(__xludf.dummyfunction("IF(REGEXMATCH(AH173, ""var""), ""var"", IF(REGEXMATCH(AH173, ""SA""), IF(REGEXMATCH(AH173, ""SP""), ""var"", ""SA""), IF(REGEXMATCH(AH173, ""SP""), ""SP"", ""no data/obs"")))"),"SA")</f>
        <v>SA</v>
      </c>
      <c r="AK173" s="8" t="str">
        <f aca="false">CONCATENATE(T173,AA173,AH173)</f>
        <v>SPSAonly complex verb lupalup yattōw</v>
      </c>
      <c r="AL173" s="8" t="str">
        <f aca="false">IFERROR(__xludf.dummyfunction("IF(REGEXMATCH(AJ173, ""var""), ""var"", IF(REGEXMATCH(AJ173, ""SA""), IF(REGEXMATCH(AJ173, ""SP""), ""var"", ""SA""), IF(REGEXMATCH(AJ173, ""SP""), ""SP"", ""no data/obs"")))"),"var")</f>
        <v>var</v>
      </c>
      <c r="AM173" s="8" t="str">
        <f aca="false">CONCATENATE(AJ173,AL173)</f>
        <v>SAvar</v>
      </c>
      <c r="AN173" s="8" t="str">
        <f aca="false">IFERROR(__xludf.dummyfunction("IF(REGEXMATCH(AL173, ""var""), ""var"", IF(REGEXMATCH(AL173, ""SA""), IF(REGEXMATCH(AL173, ""SP""), ""var"", ""SA""), IF(REGEXMATCH(AL173, ""SP""), ""SP"", ""no data/obs"")))"),"var")</f>
        <v>var</v>
      </c>
      <c r="AO173" s="8" t="str">
        <f aca="false">CONCATENATE(J173,S173,AA173,AG173)</f>
        <v>obsSASAonly complex verb lupalup yattōw</v>
      </c>
      <c r="AP173" s="8"/>
      <c r="AQ173" s="8" t="n">
        <v>2</v>
      </c>
      <c r="AR173" s="8"/>
      <c r="AS173" s="8"/>
      <c r="AT173" s="8"/>
    </row>
    <row r="174" customFormat="false" ht="110.6" hidden="false" customHeight="false" outlineLevel="0" collapsed="false">
      <c r="A174" s="1" t="n">
        <v>173</v>
      </c>
      <c r="B174" s="7" t="n">
        <v>159</v>
      </c>
      <c r="C174" s="7" t="n">
        <v>159</v>
      </c>
      <c r="D174" s="8" t="str">
        <f aca="false">VLOOKUP($C174,'Shughni original list'!$D$2:$M$600, 2, FALSE())</f>
        <v>shgKar1999</v>
      </c>
      <c r="E174" s="9" t="str">
        <f aca="false">VLOOKUP($C174,'Shughni original list'!$D$2:$M$600, 4, FALSE())</f>
        <v>luqtow</v>
      </c>
      <c r="F174" s="9"/>
      <c r="G174" s="8" t="str">
        <f aca="false">VLOOKUP($C174,'Shughni original list'!$D$2:$M$600, 7, FALSE())</f>
        <v>splash, gurgle (about liquid);</v>
      </c>
      <c r="H174" s="8"/>
      <c r="I174" s="8"/>
      <c r="J174" s="8" t="str">
        <f aca="false">VLOOKUP($C174,'Shughni original list'!$D$2:$M$600, 8, FALSE())</f>
        <v>SA</v>
      </c>
      <c r="K174" s="8"/>
      <c r="L174" s="8" t="str">
        <f aca="false">VLOOKUP($C174,'Siponj Bartangi original list'!$B$2:$S$600, 2, FALSE())</f>
        <v>shgKar1999</v>
      </c>
      <c r="M174" s="8" t="str">
        <f aca="false">VLOOKUP($C174,'Siponj Bartangi original list'!$B$2:$S$600, 3, FALSE())</f>
        <v>luqtow</v>
      </c>
      <c r="N174" s="8" t="str">
        <f aca="false">VLOOKUP($C174,'Siponj Bartangi original list'!$B$2:$S$600, 6, FALSE())</f>
        <v>to splash, to gurgle (about stomach)</v>
      </c>
      <c r="O174" s="8" t="str">
        <f aca="false">VLOOKUP($C174,'Siponj Bartangi original list'!$B$2:$S$600, 4, FALSE())</f>
        <v>Sarkori</v>
      </c>
      <c r="P174" s="9" t="str">
        <f aca="false">VLOOKUP($C174,'Siponj Bartangi original list'!$B$2:$S$600, 5, FALSE())</f>
        <v>luqtōw</v>
      </c>
      <c r="Q174" s="8" t="str">
        <f aca="false">VLOOKUP($C174,'Siponj Bartangi original list'!$B$2:$S$600, 8, FALSE())</f>
        <v>to gurgle (about stomach)</v>
      </c>
      <c r="R174" s="8" t="str">
        <f aca="false">VLOOKUP($C174,'Siponj Bartangi original list'!$B$2:$S$600, 10, FALSE())</f>
        <v>Something is gurgling inside me</v>
      </c>
      <c r="S174" s="8" t="str">
        <f aca="false">VLOOKUP($C174,'Siponj Bartangi original list'!$B$2:$S$600, 13, FALSE())</f>
        <v>bad context (impers)</v>
      </c>
      <c r="T174" s="8" t="str">
        <f aca="false">VLOOKUP($C174,'Siponj Bartangi original list'!$B$2:$S$600, 14, FALSE())</f>
        <v>bad context (impers)</v>
      </c>
      <c r="U174" s="10" t="str">
        <f aca="false">VLOOKUP($C174,'Siponj Bartangi original list'!$B$2:$S$600, 15, FALSE())</f>
        <v>inanim</v>
      </c>
      <c r="V174" s="8" t="str">
        <f aca="false">VLOOKUP($C174,'Basid Bartangi original list'!$B$2:$O$600, 2, FALSE())</f>
        <v>shgKar1999</v>
      </c>
      <c r="W174" s="8" t="str">
        <f aca="false">VLOOKUP($C174,'Basid Bartangi original list'!$B$2:$O$600, 4, FALSE())</f>
        <v>Anoyatsho, Fayzmamad</v>
      </c>
      <c r="X174" s="8" t="str">
        <f aca="false">VLOOKUP($C174,'Basid Bartangi original list'!$B$2:$O$600, 5, FALSE())</f>
        <v>no (alive) cognate</v>
      </c>
      <c r="Y174" s="8" t="str">
        <f aca="false">VLOOKUP($C174,'Basid Bartangi original list'!$B$2:$O$600, 6, FALSE())</f>
        <v>splash, gurgle (about liquid);</v>
      </c>
      <c r="Z174" s="8"/>
      <c r="AA174" s="8" t="str">
        <f aca="false">VLOOKUP($C174,'Basid Bartangi original list'!$B$2:$O$600, 9, FALSE())</f>
        <v>no (alive) cognate</v>
      </c>
      <c r="AB174" s="8" t="str">
        <f aca="false">VLOOKUP($C174,'Rushani original list'!$C$2:$M$596, 2, FALSE())</f>
        <v>shgKar1999</v>
      </c>
      <c r="AC174" s="8" t="str">
        <f aca="false">VLOOKUP($C174,'Rushani original list'!$C$2:$M$596, 5, FALSE())</f>
        <v>Rukniya, Guldasta, Mehrangez, Okimsho, Sarafruz</v>
      </c>
      <c r="AD174" s="8" t="str">
        <f aca="false">VLOOKUP($C174,'Rushani original list'!$C$2:$M$596, 6, FALSE())</f>
        <v>no (alive) cognate</v>
      </c>
      <c r="AE174" s="8" t="str">
        <f aca="false">VLOOKUP($C174,'Rushani original list'!$C$2:$M$596, 7, FALSE())</f>
        <v>splash, gurgle (about liquid);</v>
      </c>
      <c r="AF174" s="8"/>
      <c r="AG174" s="8" t="str">
        <f aca="false">VLOOKUP($C174,'Rushani original list'!$C$2:$M$596, 9, FALSE())</f>
        <v>no (alive) cognate</v>
      </c>
      <c r="AH174" s="8" t="str">
        <f aca="false">VLOOKUP($C174,'Rushani original list'!$C$2:$M$596, 10, FALSE())</f>
        <v>no (alive) cognate</v>
      </c>
      <c r="AI174" s="8" t="str">
        <f aca="false">CONCATENATE(J174,S174,AG174)</f>
        <v>SAbad context (impers)no (alive) cognate</v>
      </c>
      <c r="AJ174" s="8" t="str">
        <f aca="false">IFERROR(__xludf.dummyfunction("IF(REGEXMATCH(AH174, ""var""), ""var"", IF(REGEXMATCH(AH174, ""SA""), IF(REGEXMATCH(AH174, ""SP""), ""var"", ""SA""), IF(REGEXMATCH(AH174, ""SP""), ""SP"", ""no data/obs"")))"),"SA")</f>
        <v>SA</v>
      </c>
      <c r="AK174" s="8" t="str">
        <f aca="false">CONCATENATE(T174,AA174,AH174)</f>
        <v>bad context (impers)no (alive) cognateno (alive) cognate</v>
      </c>
      <c r="AL174" s="8" t="str">
        <f aca="false">IFERROR(__xludf.dummyfunction("IF(REGEXMATCH(AJ174, ""var""), ""var"", IF(REGEXMATCH(AJ174, ""SA""), IF(REGEXMATCH(AJ174, ""SP""), ""var"", ""SA""), IF(REGEXMATCH(AJ174, ""SP""), ""SP"", ""no data/obs"")))"),"no data/obs")</f>
        <v>no data/obs</v>
      </c>
      <c r="AM174" s="8" t="str">
        <f aca="false">CONCATENATE(AJ174,AL174)</f>
        <v>SAno data/obs</v>
      </c>
      <c r="AN174" s="8" t="str">
        <f aca="false">IFERROR(__xludf.dummyfunction("IF(REGEXMATCH(AL174, ""var""), ""var"", IF(REGEXMATCH(AL174, ""SA""), IF(REGEXMATCH(AL174, ""SP""), ""var"", ""SA""), IF(REGEXMATCH(AL174, ""SP""), ""SP"", ""no data/obs"")))"),"SA")</f>
        <v>SA</v>
      </c>
      <c r="AO174" s="8" t="str">
        <f aca="false">CONCATENATE(J174,S174,AA174,AG174)</f>
        <v>SAbad context (impers)no (alive) cognateno (alive) cognate</v>
      </c>
      <c r="AP174" s="8" t="s">
        <v>42</v>
      </c>
      <c r="AQ174" s="8" t="n">
        <v>1</v>
      </c>
      <c r="AR174" s="8"/>
      <c r="AS174" s="8"/>
      <c r="AT174" s="8"/>
    </row>
    <row r="175" customFormat="false" ht="126.25" hidden="false" customHeight="false" outlineLevel="0" collapsed="false">
      <c r="A175" s="1" t="n">
        <v>174</v>
      </c>
      <c r="B175" s="7" t="n">
        <v>160</v>
      </c>
      <c r="C175" s="7" t="n">
        <v>160</v>
      </c>
      <c r="D175" s="8" t="str">
        <f aca="false">VLOOKUP($C175,'Shughni original list'!$D$2:$M$600, 2, FALSE())</f>
        <v>shgKar1999</v>
      </c>
      <c r="E175" s="9" t="str">
        <f aca="false">VLOOKUP($C175,'Shughni original list'!$D$2:$M$600, 4, FALSE())</f>
        <v>lůqtow</v>
      </c>
      <c r="F175" s="9"/>
      <c r="G175" s="8" t="str">
        <f aca="false">VLOOKUP($C175,'Shughni original list'!$D$2:$M$600, 7, FALSE())</f>
        <v>1) бурчать, урчать; свистеть 2) ворковать, верещать (о куропатке-самце)</v>
      </c>
      <c r="H175" s="8"/>
      <c r="I175" s="8"/>
      <c r="J175" s="8" t="str">
        <f aca="false">VLOOKUP($C175,'Shughni original list'!$D$2:$M$600, 8, FALSE())</f>
        <v>obs</v>
      </c>
      <c r="K175" s="8"/>
      <c r="L175" s="8" t="str">
        <f aca="false">VLOOKUP($C175,'Siponj Bartangi original list'!$B$2:$S$600, 2, FALSE())</f>
        <v>shgKar1999</v>
      </c>
      <c r="M175" s="8" t="str">
        <f aca="false">VLOOKUP($C175,'Siponj Bartangi original list'!$B$2:$S$600, 3, FALSE())</f>
        <v>lůqtow</v>
      </c>
      <c r="N175" s="8" t="str">
        <f aca="false">VLOOKUP($C175,'Siponj Bartangi original list'!$B$2:$S$600, 6, FALSE())</f>
        <v>to burble, to gurgle; to whistle; to coo, to chirp (about a male partridge)</v>
      </c>
      <c r="O175" s="8" t="str">
        <f aca="false">VLOOKUP($C175,'Siponj Bartangi original list'!$B$2:$S$600, 4, FALSE())</f>
        <v>Marhabo, Sarkori</v>
      </c>
      <c r="P175" s="9" t="str">
        <f aca="false">VLOOKUP($C175,'Siponj Bartangi original list'!$B$2:$S$600, 5, FALSE())</f>
        <v>no (alive) cognate</v>
      </c>
      <c r="Q175" s="8" t="str">
        <f aca="false">VLOOKUP($C175,'Siponj Bartangi original list'!$B$2:$S$600, 8, FALSE())</f>
        <v>-</v>
      </c>
      <c r="R175" s="8" t="str">
        <f aca="false">VLOOKUP($C175,'Siponj Bartangi original list'!$B$2:$S$600, 10, FALSE())</f>
        <v>-</v>
      </c>
      <c r="S175" s="8" t="str">
        <f aca="false">VLOOKUP($C175,'Siponj Bartangi original list'!$B$2:$S$600, 13, FALSE())</f>
        <v>no (alive) cognate</v>
      </c>
      <c r="T175" s="8" t="str">
        <f aca="false">VLOOKUP($C175,'Siponj Bartangi original list'!$B$2:$S$600, 14, FALSE())</f>
        <v>no (alive) cognate</v>
      </c>
      <c r="U175" s="8" t="n">
        <f aca="false">VLOOKUP($C175,'Siponj Bartangi original list'!$B$2:$S$600, 15, FALSE())</f>
        <v>0</v>
      </c>
      <c r="V175" s="8" t="str">
        <f aca="false">VLOOKUP($C175,'Basid Bartangi original list'!$B$2:$O$600, 2, FALSE())</f>
        <v>shgKar1999</v>
      </c>
      <c r="W175" s="8" t="str">
        <f aca="false">VLOOKUP($C175,'Basid Bartangi original list'!$B$2:$O$600, 4, FALSE())</f>
        <v>Anoyatsho, Fayzmamad</v>
      </c>
      <c r="X175" s="8" t="str">
        <f aca="false">VLOOKUP($C175,'Basid Bartangi original list'!$B$2:$O$600, 5, FALSE())</f>
        <v>no (alive) cognate</v>
      </c>
      <c r="Y175" s="8" t="str">
        <f aca="false">VLOOKUP($C175,'Basid Bartangi original list'!$B$2:$O$600, 6, FALSE())</f>
        <v>1) бурчать, урчать; свистеть 2) ворковать, верещать (о куропатке-самце)</v>
      </c>
      <c r="Z175" s="8"/>
      <c r="AA175" s="8" t="str">
        <f aca="false">VLOOKUP($C175,'Basid Bartangi original list'!$B$2:$O$600, 9, FALSE())</f>
        <v>no (alive) cognate</v>
      </c>
      <c r="AB175" s="8" t="str">
        <f aca="false">VLOOKUP($C175,'Rushani original list'!$C$2:$M$596, 2, FALSE())</f>
        <v>shgKar1999</v>
      </c>
      <c r="AC175" s="8" t="str">
        <f aca="false">VLOOKUP($C175,'Rushani original list'!$C$2:$M$596, 5, FALSE())</f>
        <v>Rukniya, Mehrangez, Okimsho, Sarafruz</v>
      </c>
      <c r="AD175" s="8" t="str">
        <f aca="false">VLOOKUP($C175,'Rushani original list'!$C$2:$M$596, 6, FALSE())</f>
        <v>no (alive) cognate</v>
      </c>
      <c r="AE175" s="8" t="str">
        <f aca="false">VLOOKUP($C175,'Rushani original list'!$C$2:$M$596, 7, FALSE())</f>
        <v>1) бурчать, урчать; свистеть 2) ворковать, верещать (о куропатке-самце)</v>
      </c>
      <c r="AF175" s="8"/>
      <c r="AG175" s="8" t="str">
        <f aca="false">VLOOKUP($C175,'Rushani original list'!$C$2:$M$596, 9, FALSE())</f>
        <v>no (alive) cognate</v>
      </c>
      <c r="AH175" s="8" t="str">
        <f aca="false">VLOOKUP($C175,'Rushani original list'!$C$2:$M$596, 10, FALSE())</f>
        <v>no (alive) cognate</v>
      </c>
      <c r="AI175" s="8" t="str">
        <f aca="false">CONCATENATE(J175,S175,AG175)</f>
        <v>obsno (alive) cognateno (alive) cognate</v>
      </c>
      <c r="AJ175" s="8" t="str">
        <f aca="false">IFERROR(__xludf.dummyfunction("IF(REGEXMATCH(AH175, ""var""), ""var"", IF(REGEXMATCH(AH175, ""SA""), IF(REGEXMATCH(AH175, ""SP""), ""var"", ""SA""), IF(REGEXMATCH(AH175, ""SP""), ""SP"", ""no data/obs"")))"),"no data/obs")</f>
        <v>no data/obs</v>
      </c>
      <c r="AK175" s="8" t="str">
        <f aca="false">CONCATENATE(T175,AA175,AH175)</f>
        <v>no (alive) cognateno (alive) cognateno (alive) cognate</v>
      </c>
      <c r="AL175" s="8" t="str">
        <f aca="false">IFERROR(__xludf.dummyfunction("IF(REGEXMATCH(AJ175, ""var""), ""var"", IF(REGEXMATCH(AJ175, ""SA""), IF(REGEXMATCH(AJ175, ""SP""), ""var"", ""SA""), IF(REGEXMATCH(AJ175, ""SP""), ""SP"", ""no data/obs"")))"),"no data/obs")</f>
        <v>no data/obs</v>
      </c>
      <c r="AM175" s="8" t="str">
        <f aca="false">CONCATENATE(AJ175,AL175)</f>
        <v>no data/obsno data/obs</v>
      </c>
      <c r="AN175" s="8" t="str">
        <f aca="false">IFERROR(__xludf.dummyfunction("IF(REGEXMATCH(AL175, ""var""), ""var"", IF(REGEXMATCH(AL175, ""SA""), IF(REGEXMATCH(AL175, ""SP""), ""var"", ""SA""), IF(REGEXMATCH(AL175, ""SP""), ""SP"", ""no data/obs"")))"),"no data/obs")</f>
        <v>no data/obs</v>
      </c>
      <c r="AO175" s="8" t="str">
        <f aca="false">CONCATENATE(J175,S175,AA175,AG175)</f>
        <v>obsno (alive) cognateno (alive) cognateno (alive) cognate</v>
      </c>
      <c r="AP175" s="8"/>
      <c r="AQ175" s="8" t="n">
        <v>0</v>
      </c>
      <c r="AR175" s="8"/>
      <c r="AS175" s="8"/>
      <c r="AT175" s="8"/>
    </row>
    <row r="176" customFormat="false" ht="79.35" hidden="false" customHeight="false" outlineLevel="0" collapsed="false">
      <c r="A176" s="1" t="n">
        <v>175</v>
      </c>
      <c r="B176" s="7" t="n">
        <v>161</v>
      </c>
      <c r="C176" s="7" t="n">
        <v>161</v>
      </c>
      <c r="D176" s="8" t="str">
        <f aca="false">VLOOKUP($C176,'Shughni original list'!$D$2:$M$600, 2, FALSE())</f>
        <v>shgKar1999</v>
      </c>
      <c r="E176" s="9" t="str">
        <f aca="false">VLOOKUP($C176,'Shughni original list'!$D$2:$M$600, 4, FALSE())</f>
        <v>marɣ̌dow</v>
      </c>
      <c r="F176" s="9"/>
      <c r="G176" s="8" t="str">
        <f aca="false">VLOOKUP($C176,'Shughni original list'!$D$2:$M$600, 7, FALSE())</f>
        <v>1) мурлыкать; урчать; рычать; издавать визгливые звуки 2) ворчать, рычать</v>
      </c>
      <c r="H176" s="8"/>
      <c r="I176" s="8"/>
      <c r="J176" s="8" t="str">
        <f aca="false">VLOOKUP($C176,'Shughni original list'!$D$2:$M$600, 8, FALSE())</f>
        <v>obs</v>
      </c>
      <c r="K176" s="8"/>
      <c r="L176" s="8" t="str">
        <f aca="false">VLOOKUP($C176,'Siponj Bartangi original list'!$B$2:$S$600, 2, FALSE())</f>
        <v>brtSok1960</v>
      </c>
      <c r="M176" s="8" t="str">
        <f aca="false">VLOOKUP($C176,'Siponj Bartangi original list'!$B$2:$S$600, 3, FALSE())</f>
        <v>marɣ̌dōw</v>
      </c>
      <c r="N176" s="8" t="str">
        <f aca="false">VLOOKUP($C176,'Siponj Bartangi original list'!$B$2:$S$600, 6, FALSE())</f>
        <v>to grumble, to bark, to snore</v>
      </c>
      <c r="O176" s="8" t="str">
        <f aca="false">VLOOKUP($C176,'Siponj Bartangi original list'!$B$2:$S$600, 4, FALSE())</f>
        <v>Marhabo, Sarkori</v>
      </c>
      <c r="P176" s="9" t="str">
        <f aca="false">VLOOKUP($C176,'Siponj Bartangi original list'!$B$2:$S$600, 5, FALSE())</f>
        <v>marɣ̌dōw</v>
      </c>
      <c r="Q176" s="8" t="str">
        <f aca="false">VLOOKUP($C176,'Siponj Bartangi original list'!$B$2:$S$600, 8, FALSE())</f>
        <v>to growl, to grumble in anger</v>
      </c>
      <c r="R176" s="8" t="str">
        <f aca="false">VLOOKUP($C176,'Siponj Bartangi original list'!$B$2:$S$600, 10, FALSE())</f>
        <v>She growled in anger.</v>
      </c>
      <c r="S176" s="8" t="str">
        <f aca="false">VLOOKUP($C176,'Siponj Bartangi original list'!$B$2:$S$600, 13, FALSE())</f>
        <v>SA</v>
      </c>
      <c r="T176" s="8" t="str">
        <f aca="false">VLOOKUP($C176,'Siponj Bartangi original list'!$B$2:$S$600, 14, FALSE())</f>
        <v>SA</v>
      </c>
      <c r="U176" s="10" t="str">
        <f aca="false">VLOOKUP($C176,'Siponj Bartangi original list'!$B$2:$S$600, 15, FALSE())</f>
        <v>anim</v>
      </c>
      <c r="V176" s="8" t="str">
        <f aca="false">VLOOKUP($C176,'Basid Bartangi original list'!$B$2:$O$600, 2, FALSE())</f>
        <v>brtSok1960</v>
      </c>
      <c r="W176" s="8" t="str">
        <f aca="false">VLOOKUP($C176,'Basid Bartangi original list'!$B$2:$O$600, 4, FALSE())</f>
        <v>Anoyatsho, Fayzmamad, Asad</v>
      </c>
      <c r="X176" s="8" t="str">
        <f aca="false">VLOOKUP($C176,'Basid Bartangi original list'!$B$2:$O$600, 5, FALSE())</f>
        <v>marɣ̌dōw</v>
      </c>
      <c r="Y176" s="8" t="str">
        <f aca="false">VLOOKUP($C176,'Basid Bartangi original list'!$B$2:$O$600, 6, FALSE())</f>
        <v>grumble, bark, snore</v>
      </c>
      <c r="Z176" s="8"/>
      <c r="AA176" s="8" t="str">
        <f aca="false">VLOOKUP($C176,'Basid Bartangi original list'!$B$2:$O$600, 9, FALSE())</f>
        <v>SA</v>
      </c>
      <c r="AB176" s="8" t="str">
        <f aca="false">VLOOKUP($C176,'Rushani original list'!$C$2:$M$596, 2, FALSE())</f>
        <v>shgKar1999</v>
      </c>
      <c r="AC176" s="8" t="str">
        <f aca="false">VLOOKUP($C176,'Rushani original list'!$C$2:$M$596, 5, FALSE())</f>
        <v>Rukniya, Guldasta, Mehrangez, Okimsho, Sarafruz</v>
      </c>
      <c r="AD176" s="8" t="str">
        <f aca="false">VLOOKUP($C176,'Rushani original list'!$C$2:$M$596, 6, FALSE())</f>
        <v>no (alive) cognate</v>
      </c>
      <c r="AE176" s="8" t="str">
        <f aca="false">VLOOKUP($C176,'Rushani original list'!$C$2:$M$596, 7, FALSE())</f>
        <v>ворчать, лаять, храпеть</v>
      </c>
      <c r="AF176" s="8"/>
      <c r="AG176" s="8" t="str">
        <f aca="false">VLOOKUP($C176,'Rushani original list'!$C$2:$M$596, 9, FALSE())</f>
        <v>no (alive) cognate</v>
      </c>
      <c r="AH176" s="8" t="str">
        <f aca="false">VLOOKUP($C176,'Rushani original list'!$C$2:$M$596, 10, FALSE())</f>
        <v>no (alive) cognate</v>
      </c>
      <c r="AI176" s="8" t="str">
        <f aca="false">CONCATENATE(J176,S176,AG176)</f>
        <v>obsSAno (alive) cognate</v>
      </c>
      <c r="AJ176" s="8" t="str">
        <f aca="false">IFERROR(__xludf.dummyfunction("IF(REGEXMATCH(AH176, ""var""), ""var"", IF(REGEXMATCH(AH176, ""SA""), IF(REGEXMATCH(AH176, ""SP""), ""var"", ""SA""), IF(REGEXMATCH(AH176, ""SP""), ""SP"", ""no data/obs"")))"),"SA")</f>
        <v>SA</v>
      </c>
      <c r="AK176" s="8" t="str">
        <f aca="false">CONCATENATE(T176,AA176,AH176)</f>
        <v>SASAno (alive) cognate</v>
      </c>
      <c r="AL176" s="8" t="str">
        <f aca="false">IFERROR(__xludf.dummyfunction("IF(REGEXMATCH(AJ176, ""var""), ""var"", IF(REGEXMATCH(AJ176, ""SA""), IF(REGEXMATCH(AJ176, ""SP""), ""var"", ""SA""), IF(REGEXMATCH(AJ176, ""SP""), ""SP"", ""no data/obs"")))"),"SA")</f>
        <v>SA</v>
      </c>
      <c r="AM176" s="8" t="str">
        <f aca="false">CONCATENATE(AJ176,AL176)</f>
        <v>SASA</v>
      </c>
      <c r="AN176" s="8" t="str">
        <f aca="false">IFERROR(__xludf.dummyfunction("IF(REGEXMATCH(AL176, ""var""), ""var"", IF(REGEXMATCH(AL176, ""SA""), IF(REGEXMATCH(AL176, ""SP""), ""var"", ""SA""), IF(REGEXMATCH(AL176, ""SP""), ""SP"", ""no data/obs"")))"),"SA")</f>
        <v>SA</v>
      </c>
      <c r="AO176" s="8" t="str">
        <f aca="false">CONCATENATE(J176,S176,AA176,AG176)</f>
        <v>obsSASAno (alive) cognate</v>
      </c>
      <c r="AP176" s="8" t="s">
        <v>42</v>
      </c>
      <c r="AQ176" s="8" t="n">
        <v>2</v>
      </c>
      <c r="AR176" s="8"/>
      <c r="AS176" s="8"/>
      <c r="AT176" s="8"/>
    </row>
    <row r="177" customFormat="false" ht="79.35" hidden="false" customHeight="false" outlineLevel="0" collapsed="false">
      <c r="A177" s="1" t="n">
        <v>176</v>
      </c>
      <c r="B177" s="7" t="n">
        <v>162</v>
      </c>
      <c r="C177" s="7" t="n">
        <v>162</v>
      </c>
      <c r="D177" s="10" t="str">
        <f aca="false">VLOOKUP($C177,'Shughni original list'!$D$2:$M$600, 2, FALSE())</f>
        <v>shgKar1999</v>
      </c>
      <c r="E177" s="11" t="str">
        <f aca="false">VLOOKUP($C177,'Shughni original list'!$D$2:$M$600, 4, FALSE())</f>
        <v>māwtow, māwdow</v>
      </c>
      <c r="F177" s="9"/>
      <c r="G177" s="10" t="str">
        <f aca="false">VLOOKUP($C177,'Shughni original list'!$D$2:$M$600, 7, FALSE())</f>
        <v>meow;</v>
      </c>
      <c r="H177" s="8"/>
      <c r="I177" s="8"/>
      <c r="J177" s="10" t="str">
        <f aca="false">VLOOKUP($C177,'Shughni original list'!$D$2:$M$600, 8, FALSE())</f>
        <v>SA</v>
      </c>
      <c r="K177" s="8"/>
      <c r="L177" s="10" t="str">
        <f aca="false">VLOOKUP($C177,'Siponj Bartangi original list'!$B$2:$S$600, 2, FALSE())</f>
        <v>brtSok1960</v>
      </c>
      <c r="M177" s="10" t="str">
        <f aca="false">VLOOKUP($C177,'Siponj Bartangi original list'!$B$2:$S$600, 3, FALSE())</f>
        <v>mawntōw</v>
      </c>
      <c r="N177" s="10" t="str">
        <f aca="false">VLOOKUP($C177,'Siponj Bartangi original list'!$B$2:$S$600, 6, FALSE())</f>
        <v>to meow</v>
      </c>
      <c r="O177" s="10" t="str">
        <f aca="false">VLOOKUP($C177,'Siponj Bartangi original list'!$B$2:$S$600, 4, FALSE())</f>
        <v>Marhabo, Sarkori</v>
      </c>
      <c r="P177" s="11" t="str">
        <f aca="false">VLOOKUP($C177,'Siponj Bartangi original list'!$B$2:$S$600, 5, FALSE())</f>
        <v>mawntōw</v>
      </c>
      <c r="Q177" s="10" t="str">
        <f aca="false">VLOOKUP($C177,'Siponj Bartangi original list'!$B$2:$S$600, 8, FALSE())</f>
        <v>to meow</v>
      </c>
      <c r="R177" s="10" t="str">
        <f aca="false">VLOOKUP($C177,'Siponj Bartangi original list'!$B$2:$S$600, 10, FALSE())</f>
        <v>The cat meowed</v>
      </c>
      <c r="S177" s="10" t="str">
        <f aca="false">VLOOKUP($C177,'Siponj Bartangi original list'!$B$2:$S$600, 13, FALSE())</f>
        <v>SA</v>
      </c>
      <c r="T177" s="10" t="str">
        <f aca="false">VLOOKUP($C177,'Siponj Bartangi original list'!$B$2:$S$600, 14, FALSE())</f>
        <v>SA</v>
      </c>
      <c r="U177" s="10" t="str">
        <f aca="false">VLOOKUP($C177,'Siponj Bartangi original list'!$B$2:$S$600, 15, FALSE())</f>
        <v>anim</v>
      </c>
      <c r="V177" s="10" t="str">
        <f aca="false">VLOOKUP($C177,'Basid Bartangi original list'!$B$2:$O$600, 2, FALSE())</f>
        <v>brtSok1960</v>
      </c>
      <c r="W177" s="10" t="str">
        <f aca="false">VLOOKUP($C177,'Basid Bartangi original list'!$B$2:$O$600, 4, FALSE())</f>
        <v>Anoyatsho, Fayzmamad, Asad</v>
      </c>
      <c r="X177" s="10" t="str">
        <f aca="false">VLOOKUP($C177,'Basid Bartangi original list'!$B$2:$O$600, 5, FALSE())</f>
        <v>mawntōw</v>
      </c>
      <c r="Y177" s="10" t="str">
        <f aca="false">VLOOKUP($C177,'Basid Bartangi original list'!$B$2:$O$600, 6, FALSE())</f>
        <v>meow</v>
      </c>
      <c r="Z177" s="8"/>
      <c r="AA177" s="10" t="str">
        <f aca="false">VLOOKUP($C177,'Basid Bartangi original list'!$B$2:$O$600, 9, FALSE())</f>
        <v>SA</v>
      </c>
      <c r="AB177" s="10" t="str">
        <f aca="false">VLOOKUP($C177,'Rushani original list'!$C$2:$M$596, 2, FALSE())</f>
        <v>shgKar1999</v>
      </c>
      <c r="AC177" s="10" t="str">
        <f aca="false">VLOOKUP($C177,'Rushani original list'!$C$2:$M$596, 5, FALSE())</f>
        <v>Rukniya, Guldasta, Mehrangez</v>
      </c>
      <c r="AD177" s="10" t="str">
        <f aca="false">VLOOKUP($C177,'Rushani original list'!$C$2:$M$596, 6, FALSE())</f>
        <v>mawtōw, mawdōw</v>
      </c>
      <c r="AE177" s="10" t="str">
        <f aca="false">VLOOKUP($C177,'Rushani original list'!$C$2:$M$596, 7, FALSE())</f>
        <v>мяукать</v>
      </c>
      <c r="AF177" s="8"/>
      <c r="AG177" s="10" t="str">
        <f aca="false">VLOOKUP($C177,'Rushani original list'!$C$2:$M$596, 9, FALSE())</f>
        <v>SA</v>
      </c>
      <c r="AH177" s="10" t="str">
        <f aca="false">VLOOKUP($C177,'Rushani original list'!$C$2:$M$596, 10, FALSE())</f>
        <v>SA</v>
      </c>
      <c r="AI177" s="10" t="str">
        <f aca="false">CONCATENATE(J177,S177,AG177)</f>
        <v>SASASA</v>
      </c>
      <c r="AJ177" s="8" t="str">
        <f aca="false">IFERROR(__xludf.dummyfunction("IF(REGEXMATCH(AH177, ""var""), ""var"", IF(REGEXMATCH(AH177, ""SA""), IF(REGEXMATCH(AH177, ""SP""), ""var"", ""SA""), IF(REGEXMATCH(AH177, ""SP""), ""SP"", ""no data/obs"")))"),"SA")</f>
        <v>SA</v>
      </c>
      <c r="AK177" s="10" t="str">
        <f aca="false">CONCATENATE(T177,AA177,AH177)</f>
        <v>SASASA</v>
      </c>
      <c r="AL177" s="8" t="str">
        <f aca="false">IFERROR(__xludf.dummyfunction("IF(REGEXMATCH(AJ177, ""var""), ""var"", IF(REGEXMATCH(AJ177, ""SA""), IF(REGEXMATCH(AJ177, ""SP""), ""var"", ""SA""), IF(REGEXMATCH(AJ177, ""SP""), ""SP"", ""no data/obs"")))"),"SA")</f>
        <v>SA</v>
      </c>
      <c r="AM177" s="8" t="str">
        <f aca="false">CONCATENATE(AJ177,AL177)</f>
        <v>SASA</v>
      </c>
      <c r="AN177" s="8" t="str">
        <f aca="false">IFERROR(__xludf.dummyfunction("IF(REGEXMATCH(AL177, ""var""), ""var"", IF(REGEXMATCH(AL177, ""SA""), IF(REGEXMATCH(AL177, ""SP""), ""var"", ""SA""), IF(REGEXMATCH(AL177, ""SP""), ""SP"", ""no data/obs"")))"),"SA")</f>
        <v>SA</v>
      </c>
      <c r="AO177" s="10" t="str">
        <f aca="false">CONCATENATE(J177,S177,AA177,AG177)</f>
        <v>SASASASA</v>
      </c>
      <c r="AP177" s="8" t="s">
        <v>42</v>
      </c>
      <c r="AQ177" s="8" t="n">
        <v>4</v>
      </c>
      <c r="AR177" s="8"/>
      <c r="AS177" s="8"/>
      <c r="AT177" s="8"/>
    </row>
    <row r="178" customFormat="false" ht="173.1" hidden="false" customHeight="false" outlineLevel="0" collapsed="false">
      <c r="A178" s="1" t="n">
        <v>177</v>
      </c>
      <c r="B178" s="7" t="n">
        <v>163</v>
      </c>
      <c r="C178" s="7" t="n">
        <v>163</v>
      </c>
      <c r="D178" s="8" t="str">
        <f aca="false">VLOOKUP($C178,'Shughni original list'!$D$2:$M$600, 2, FALSE())</f>
        <v>shgKar1999</v>
      </c>
      <c r="E178" s="9" t="str">
        <f aca="false">VLOOKUP($C178,'Shughni original list'!$D$2:$M$600, 4, FALSE())</f>
        <v>mentow</v>
      </c>
      <c r="F178" s="9"/>
      <c r="G178" s="8" t="str">
        <f aca="false">VLOOKUP($C178,'Shughni original list'!$D$2:$M$600, 7, FALSE())</f>
        <v>оставаться</v>
      </c>
      <c r="H178" s="8"/>
      <c r="I178" s="8"/>
      <c r="J178" s="8" t="str">
        <f aca="false">VLOOKUP($C178,'Shughni original list'!$D$2:$M$600, 8, FALSE())</f>
        <v>only used as imperative</v>
      </c>
      <c r="K178" s="8"/>
      <c r="L178" s="8" t="str">
        <f aca="false">VLOOKUP($C178,'Siponj Bartangi original list'!$B$2:$S$600, 2, FALSE())</f>
        <v>shgKar1999</v>
      </c>
      <c r="M178" s="8" t="str">
        <f aca="false">VLOOKUP($C178,'Siponj Bartangi original list'!$B$2:$S$600, 3, FALSE())</f>
        <v>mentow</v>
      </c>
      <c r="N178" s="8" t="str">
        <f aca="false">VLOOKUP($C178,'Siponj Bartangi original list'!$B$2:$S$600, 6, FALSE())</f>
        <v>to stay</v>
      </c>
      <c r="O178" s="8" t="str">
        <f aca="false">VLOOKUP($C178,'Siponj Bartangi original list'!$B$2:$S$600, 4, FALSE())</f>
        <v>Marhabo, Sarkori</v>
      </c>
      <c r="P178" s="9" t="str">
        <f aca="false">VLOOKUP($C178,'Siponj Bartangi original list'!$B$2:$S$600, 5, FALSE())</f>
        <v>muntōw</v>
      </c>
      <c r="Q178" s="8" t="str">
        <f aca="false">VLOOKUP($C178,'Siponj Bartangi original list'!$B$2:$S$600, 8, FALSE())</f>
        <v>to stay</v>
      </c>
      <c r="R178" s="8" t="str">
        <f aca="false">VLOOKUP($C178,'Siponj Bartangi original list'!$B$2:$S$600, 10, FALSE())</f>
        <v>Let my flatbread lie a bit longer, then I'll bake it.</v>
      </c>
      <c r="S178" s="8" t="str">
        <f aca="false">VLOOKUP($C178,'Siponj Bartangi original list'!$B$2:$S$600, 13, FALSE())</f>
        <v>bad context (only present)</v>
      </c>
      <c r="T178" s="8" t="str">
        <f aca="false">VLOOKUP($C178,'Siponj Bartangi original list'!$B$2:$S$600, 14, FALSE())</f>
        <v>bad context (only present)</v>
      </c>
      <c r="U178" s="8" t="n">
        <f aca="false">VLOOKUP($C178,'Siponj Bartangi original list'!$B$2:$S$600, 15, FALSE())</f>
        <v>0</v>
      </c>
      <c r="V178" s="8" t="str">
        <f aca="false">VLOOKUP($C178,'Basid Bartangi original list'!$B$2:$O$600, 2, FALSE())</f>
        <v>shgKar1999</v>
      </c>
      <c r="W178" s="8" t="str">
        <f aca="false">VLOOKUP($C178,'Basid Bartangi original list'!$B$2:$O$600, 4, FALSE())</f>
        <v>Anoyatsho, Fayzmamad</v>
      </c>
      <c r="X178" s="8" t="str">
        <f aca="false">VLOOKUP($C178,'Basid Bartangi original list'!$B$2:$O$600, 5, FALSE())</f>
        <v>montōw</v>
      </c>
      <c r="Y178" s="8" t="str">
        <f aca="false">VLOOKUP($C178,'Basid Bartangi original list'!$B$2:$O$600, 6, FALSE())</f>
        <v>оставаться</v>
      </c>
      <c r="Z178" s="8"/>
      <c r="AA178" s="8" t="str">
        <f aca="false">VLOOKUP($C178,'Basid Bartangi original list'!$B$2:$O$600, 9, FALSE())</f>
        <v>bad context (only presence)</v>
      </c>
      <c r="AB178" s="8" t="str">
        <f aca="false">VLOOKUP($C178,'Rushani original list'!$C$2:$M$596, 2, FALSE())</f>
        <v>shgKar1999</v>
      </c>
      <c r="AC178" s="8" t="str">
        <f aca="false">VLOOKUP($C178,'Rushani original list'!$C$2:$M$596, 5, FALSE())</f>
        <v>Rukniya, Mehrangez</v>
      </c>
      <c r="AD178" s="8" t="str">
        <f aca="false">VLOOKUP($C178,'Rushani original list'!$C$2:$M$596, 6, FALSE())</f>
        <v>mentōw</v>
      </c>
      <c r="AE178" s="8" t="str">
        <f aca="false">VLOOKUP($C178,'Rushani original list'!$C$2:$M$596, 7, FALSE())</f>
        <v>оставаться</v>
      </c>
      <c r="AF178" s="8"/>
      <c r="AG178" s="8" t="str">
        <f aca="false">VLOOKUP($C178,'Rushani original list'!$C$2:$M$596, 9, FALSE())</f>
        <v>bad context (only presense)</v>
      </c>
      <c r="AH178" s="8" t="str">
        <f aca="false">VLOOKUP($C178,'Rushani original list'!$C$2:$M$596, 10, FALSE())</f>
        <v>bad context (only presense)</v>
      </c>
      <c r="AI178" s="8" t="str">
        <f aca="false">CONCATENATE(J178,S178,AG178)</f>
        <v>only used as imperativebad context (only present)bad context (only presense)</v>
      </c>
      <c r="AJ178" s="8" t="str">
        <f aca="false">IFERROR(__xludf.dummyfunction("IF(REGEXMATCH(AH178, ""var""), ""var"", IF(REGEXMATCH(AH178, ""SA""), IF(REGEXMATCH(AH178, ""SP""), ""var"", ""SA""), IF(REGEXMATCH(AH178, ""SP""), ""SP"", ""no data/obs"")))"),"no data/obs")</f>
        <v>no data/obs</v>
      </c>
      <c r="AK178" s="8" t="str">
        <f aca="false">CONCATENATE(T178,AA178,AH178)</f>
        <v>bad context (only present)bad context (only presence)bad context (only presense)</v>
      </c>
      <c r="AL178" s="8" t="str">
        <f aca="false">IFERROR(__xludf.dummyfunction("IF(REGEXMATCH(AJ178, ""var""), ""var"", IF(REGEXMATCH(AJ178, ""SA""), IF(REGEXMATCH(AJ178, ""SP""), ""var"", ""SA""), IF(REGEXMATCH(AJ178, ""SP""), ""SP"", ""no data/obs"")))"),"no data/obs")</f>
        <v>no data/obs</v>
      </c>
      <c r="AM178" s="8" t="str">
        <f aca="false">CONCATENATE(AJ178,AL178)</f>
        <v>no data/obsno data/obs</v>
      </c>
      <c r="AN178" s="8" t="str">
        <f aca="false">IFERROR(__xludf.dummyfunction("IF(REGEXMATCH(AL178, ""var""), ""var"", IF(REGEXMATCH(AL178, ""SA""), IF(REGEXMATCH(AL178, ""SP""), ""var"", ""SA""), IF(REGEXMATCH(AL178, ""SP""), ""SP"", ""no data/obs"")))"),"no data/obs")</f>
        <v>no data/obs</v>
      </c>
      <c r="AO178" s="8" t="str">
        <f aca="false">CONCATENATE(J178,S178,AA178,AG178)</f>
        <v>only used as imperativebad context (only present)bad context (only presence)bad context (only presense)</v>
      </c>
      <c r="AP178" s="8"/>
      <c r="AQ178" s="8" t="n">
        <v>0</v>
      </c>
      <c r="AR178" s="8"/>
      <c r="AS178" s="8"/>
      <c r="AT178" s="8"/>
    </row>
    <row r="179" customFormat="false" ht="79.35" hidden="false" customHeight="false" outlineLevel="0" collapsed="false">
      <c r="A179" s="1" t="n">
        <v>178</v>
      </c>
      <c r="B179" s="7" t="n">
        <v>164</v>
      </c>
      <c r="C179" s="7" t="n">
        <v>164</v>
      </c>
      <c r="D179" s="8" t="str">
        <f aca="false">VLOOKUP($C179,'Shughni original list'!$D$2:$M$600, 2, FALSE())</f>
        <v>shgKar1999</v>
      </c>
      <c r="E179" s="9" t="str">
        <f aca="false">VLOOKUP($C179,'Shughni original list'!$D$2:$M$600, 4, FALSE())</f>
        <v>mīdow</v>
      </c>
      <c r="F179" s="9"/>
      <c r="G179" s="8" t="str">
        <f aca="false">VLOOKUP($C179,'Shughni original list'!$D$2:$M$600, 7, FALSE())</f>
        <v>die </v>
      </c>
      <c r="H179" s="8"/>
      <c r="I179" s="8"/>
      <c r="J179" s="8" t="str">
        <f aca="false">VLOOKUP($C179,'Shughni original list'!$D$2:$M$600, 8, FALSE())</f>
        <v>SP</v>
      </c>
      <c r="K179" s="8"/>
      <c r="L179" s="8" t="str">
        <f aca="false">VLOOKUP($C179,'Siponj Bartangi original list'!$B$2:$S$600, 2, FALSE())</f>
        <v>brtSok1960</v>
      </c>
      <c r="M179" s="8" t="str">
        <f aca="false">VLOOKUP($C179,'Siponj Bartangi original list'!$B$2:$S$600, 3, FALSE())</f>
        <v>mēgōw</v>
      </c>
      <c r="N179" s="8" t="str">
        <f aca="false">VLOOKUP($C179,'Siponj Bartangi original list'!$B$2:$S$600, 6, FALSE())</f>
        <v>to die</v>
      </c>
      <c r="O179" s="8" t="str">
        <f aca="false">VLOOKUP($C179,'Siponj Bartangi original list'!$B$2:$S$600, 4, FALSE())</f>
        <v>Marhabo, Sarkori</v>
      </c>
      <c r="P179" s="9" t="str">
        <f aca="false">VLOOKUP($C179,'Siponj Bartangi original list'!$B$2:$S$600, 5, FALSE())</f>
        <v>mēgōw</v>
      </c>
      <c r="Q179" s="8" t="str">
        <f aca="false">VLOOKUP($C179,'Siponj Bartangi original list'!$B$2:$S$600, 8, FALSE())</f>
        <v>to die</v>
      </c>
      <c r="R179" s="8" t="str">
        <f aca="false">VLOOKUP($C179,'Siponj Bartangi original list'!$B$2:$S$600, 10, FALSE())</f>
        <v>My uncle died last year</v>
      </c>
      <c r="S179" s="8" t="str">
        <f aca="false">VLOOKUP($C179,'Siponj Bartangi original list'!$B$2:$S$600, 13, FALSE())</f>
        <v>SP</v>
      </c>
      <c r="T179" s="8" t="str">
        <f aca="false">VLOOKUP($C179,'Siponj Bartangi original list'!$B$2:$S$600, 14, FALSE())</f>
        <v>SP</v>
      </c>
      <c r="U179" s="8" t="str">
        <f aca="false">VLOOKUP($C179,'Siponj Bartangi original list'!$B$2:$S$600, 15, FALSE())</f>
        <v>anim</v>
      </c>
      <c r="V179" s="8" t="str">
        <f aca="false">VLOOKUP($C179,'Basid Bartangi original list'!$B$2:$O$600, 2, FALSE())</f>
        <v>brtSok1960</v>
      </c>
      <c r="W179" s="8" t="str">
        <f aca="false">VLOOKUP($C179,'Basid Bartangi original list'!$B$2:$O$600, 4, FALSE())</f>
        <v>Anoyatsho, Fayzmamad, Asad</v>
      </c>
      <c r="X179" s="8" t="str">
        <f aca="false">VLOOKUP($C179,'Basid Bartangi original list'!$B$2:$O$600, 5, FALSE())</f>
        <v>mēgōw</v>
      </c>
      <c r="Y179" s="8" t="str">
        <f aca="false">VLOOKUP($C179,'Basid Bartangi original list'!$B$2:$O$600, 6, FALSE())</f>
        <v>die</v>
      </c>
      <c r="Z179" s="8"/>
      <c r="AA179" s="8" t="str">
        <f aca="false">VLOOKUP($C179,'Basid Bartangi original list'!$B$2:$O$600, 9, FALSE())</f>
        <v>SP</v>
      </c>
      <c r="AB179" s="8" t="str">
        <f aca="false">VLOOKUP($C179,'Rushani original list'!$C$2:$M$596, 2, FALSE())</f>
        <v>rshSok1959</v>
      </c>
      <c r="AC179" s="8" t="str">
        <f aca="false">VLOOKUP($C179,'Rushani original list'!$C$2:$M$596, 5, FALSE())</f>
        <v>Rukniya, Guldasta, Mehrangez</v>
      </c>
      <c r="AD179" s="8" t="str">
        <f aca="false">VLOOKUP($C179,'Rushani original list'!$C$2:$M$596, 6, FALSE())</f>
        <v>mīgōw</v>
      </c>
      <c r="AE179" s="8" t="str">
        <f aca="false">VLOOKUP($C179,'Rushani original list'!$C$2:$M$596, 7, FALSE())</f>
        <v>умирать</v>
      </c>
      <c r="AF179" s="8"/>
      <c r="AG179" s="8" t="str">
        <f aca="false">VLOOKUP($C179,'Rushani original list'!$C$2:$M$596, 9, FALSE())</f>
        <v>var</v>
      </c>
      <c r="AH179" s="8" t="str">
        <f aca="false">VLOOKUP($C179,'Rushani original list'!$C$2:$M$596, 10, FALSE())</f>
        <v>SP</v>
      </c>
      <c r="AI179" s="8" t="str">
        <f aca="false">CONCATENATE(J179,S179,AG179)</f>
        <v>SPSPvar</v>
      </c>
      <c r="AJ179" s="8" t="str">
        <f aca="false">IFERROR(__xludf.dummyfunction("IF(REGEXMATCH(AH179, ""var""), ""var"", IF(REGEXMATCH(AH179, ""SA""), IF(REGEXMATCH(AH179, ""SP""), ""var"", ""SA""), IF(REGEXMATCH(AH179, ""SP""), ""SP"", ""no data/obs"")))"),"var")</f>
        <v>var</v>
      </c>
      <c r="AK179" s="8" t="str">
        <f aca="false">CONCATENATE(T179,AA179,AH179)</f>
        <v>SPSPSP</v>
      </c>
      <c r="AL179" s="8" t="str">
        <f aca="false">IFERROR(__xludf.dummyfunction("IF(REGEXMATCH(AJ179, ""var""), ""var"", IF(REGEXMATCH(AJ179, ""SA""), IF(REGEXMATCH(AJ179, ""SP""), ""var"", ""SA""), IF(REGEXMATCH(AJ179, ""SP""), ""SP"", ""no data/obs"")))"),"SP")</f>
        <v>SP</v>
      </c>
      <c r="AM179" s="8" t="str">
        <f aca="false">CONCATENATE(AJ179,AL179)</f>
        <v>varSP</v>
      </c>
      <c r="AN179" s="8" t="str">
        <f aca="false">IFERROR(__xludf.dummyfunction("IF(REGEXMATCH(AL179, ""var""), ""var"", IF(REGEXMATCH(AL179, ""SA""), IF(REGEXMATCH(AL179, ""SP""), ""var"", ""SA""), IF(REGEXMATCH(AL179, ""SP""), ""SP"", ""no data/obs"")))"),"var")</f>
        <v>var</v>
      </c>
      <c r="AO179" s="8" t="str">
        <f aca="false">CONCATENATE(J179,S179,AA179,AG179)</f>
        <v>SPSPSPvar</v>
      </c>
      <c r="AP179" s="8"/>
      <c r="AQ179" s="8" t="n">
        <v>4</v>
      </c>
      <c r="AR179" s="8"/>
      <c r="AS179" s="8"/>
      <c r="AT179" s="8"/>
    </row>
    <row r="180" customFormat="false" ht="63.75" hidden="false" customHeight="false" outlineLevel="0" collapsed="false">
      <c r="A180" s="1" t="n">
        <v>179</v>
      </c>
      <c r="B180" s="7" t="n">
        <v>165</v>
      </c>
      <c r="C180" s="7" t="n">
        <v>165</v>
      </c>
      <c r="D180" s="8" t="str">
        <f aca="false">VLOOKUP($C180,'Shughni original list'!$D$2:$M$600, 2, FALSE())</f>
        <v>shgKar1999</v>
      </c>
      <c r="E180" s="9" t="str">
        <f aca="false">VLOOKUP($C180,'Shughni original list'!$D$2:$M$600, 4, FALSE())</f>
        <v>mix̌tow</v>
      </c>
      <c r="F180" s="9"/>
      <c r="G180" s="8" t="str">
        <f aca="false">VLOOKUP($C180,'Shughni original list'!$D$2:$M$600, 7, FALSE())</f>
        <v>urinate</v>
      </c>
      <c r="H180" s="8"/>
      <c r="I180" s="8"/>
      <c r="J180" s="8" t="str">
        <f aca="false">VLOOKUP($C180,'Shughni original list'!$D$2:$M$600, 8, FALSE())</f>
        <v>SA</v>
      </c>
      <c r="K180" s="8"/>
      <c r="L180" s="8" t="str">
        <f aca="false">VLOOKUP($C180,'Siponj Bartangi original list'!$B$2:$S$600, 2, FALSE())</f>
        <v>shgKar1999</v>
      </c>
      <c r="M180" s="8" t="str">
        <f aca="false">VLOOKUP($C180,'Siponj Bartangi original list'!$B$2:$S$600, 3, FALSE())</f>
        <v>miх̌tow</v>
      </c>
      <c r="N180" s="8" t="str">
        <f aca="false">VLOOKUP($C180,'Siponj Bartangi original list'!$B$2:$S$600, 6, FALSE())</f>
        <v>to urinate</v>
      </c>
      <c r="O180" s="8" t="str">
        <f aca="false">VLOOKUP($C180,'Siponj Bartangi original list'!$B$2:$S$600, 4, FALSE())</f>
        <v>Marhabo, Sarkori</v>
      </c>
      <c r="P180" s="9" t="str">
        <f aca="false">VLOOKUP($C180,'Siponj Bartangi original list'!$B$2:$S$600, 5, FALSE())</f>
        <v>miх̌tōw</v>
      </c>
      <c r="Q180" s="8" t="str">
        <f aca="false">VLOOKUP($C180,'Siponj Bartangi original list'!$B$2:$S$600, 8, FALSE())</f>
        <v>to urinate</v>
      </c>
      <c r="R180" s="8" t="str">
        <f aca="false">VLOOKUP($C180,'Siponj Bartangi original list'!$B$2:$S$600, 10, FALSE())</f>
        <v>The child wet himself</v>
      </c>
      <c r="S180" s="8" t="str">
        <f aca="false">VLOOKUP($C180,'Siponj Bartangi original list'!$B$2:$S$600, 13, FALSE())</f>
        <v>SA</v>
      </c>
      <c r="T180" s="8" t="str">
        <f aca="false">VLOOKUP($C180,'Siponj Bartangi original list'!$B$2:$S$600, 14, FALSE())</f>
        <v>SA</v>
      </c>
      <c r="U180" s="10" t="str">
        <f aca="false">VLOOKUP($C180,'Siponj Bartangi original list'!$B$2:$S$600, 15, FALSE())</f>
        <v>anim</v>
      </c>
      <c r="V180" s="8" t="str">
        <f aca="false">VLOOKUP($C180,'Basid Bartangi original list'!$B$2:$O$600, 2, FALSE())</f>
        <v>shgKar1999</v>
      </c>
      <c r="W180" s="8" t="str">
        <f aca="false">VLOOKUP($C180,'Basid Bartangi original list'!$B$2:$O$600, 4, FALSE())</f>
        <v>Anoyatsho, Fayzmamad</v>
      </c>
      <c r="X180" s="8" t="str">
        <f aca="false">VLOOKUP($C180,'Basid Bartangi original list'!$B$2:$O$600, 5, FALSE())</f>
        <v>miх̌tōw</v>
      </c>
      <c r="Y180" s="8" t="str">
        <f aca="false">VLOOKUP($C180,'Basid Bartangi original list'!$B$2:$O$600, 6, FALSE())</f>
        <v>urinate</v>
      </c>
      <c r="Z180" s="8"/>
      <c r="AA180" s="8" t="str">
        <f aca="false">VLOOKUP($C180,'Basid Bartangi original list'!$B$2:$O$600, 9, FALSE())</f>
        <v>SA</v>
      </c>
      <c r="AB180" s="8" t="str">
        <f aca="false">VLOOKUP($C180,'Rushani original list'!$C$2:$M$596, 2, FALSE())</f>
        <v>rshPis1954</v>
      </c>
      <c r="AC180" s="8" t="str">
        <f aca="false">VLOOKUP($C180,'Rushani original list'!$C$2:$M$596, 5, FALSE())</f>
        <v>Rukniya, Guldasta, Mehrangez</v>
      </c>
      <c r="AD180" s="8" t="str">
        <f aca="false">VLOOKUP($C180,'Rushani original list'!$C$2:$M$596, 6, FALSE())</f>
        <v>mīx̌tōw</v>
      </c>
      <c r="AE180" s="8" t="str">
        <f aca="false">VLOOKUP($C180,'Rushani original list'!$C$2:$M$596, 7, FALSE())</f>
        <v>мочиться</v>
      </c>
      <c r="AF180" s="8"/>
      <c r="AG180" s="8" t="str">
        <f aca="false">VLOOKUP($C180,'Rushani original list'!$C$2:$M$596, 9, FALSE())</f>
        <v>SA</v>
      </c>
      <c r="AH180" s="8" t="str">
        <f aca="false">VLOOKUP($C180,'Rushani original list'!$C$2:$M$596, 10, FALSE())</f>
        <v>SA</v>
      </c>
      <c r="AI180" s="8" t="str">
        <f aca="false">CONCATENATE(J180,S180,AG180)</f>
        <v>SASASA</v>
      </c>
      <c r="AJ180" s="8" t="str">
        <f aca="false">IFERROR(__xludf.dummyfunction("IF(REGEXMATCH(AH180, ""var""), ""var"", IF(REGEXMATCH(AH180, ""SA""), IF(REGEXMATCH(AH180, ""SP""), ""var"", ""SA""), IF(REGEXMATCH(AH180, ""SP""), ""SP"", ""no data/obs"")))"),"SA")</f>
        <v>SA</v>
      </c>
      <c r="AK180" s="8" t="str">
        <f aca="false">CONCATENATE(T180,AA180,AH180)</f>
        <v>SASASA</v>
      </c>
      <c r="AL180" s="8" t="str">
        <f aca="false">IFERROR(__xludf.dummyfunction("IF(REGEXMATCH(AJ180, ""var""), ""var"", IF(REGEXMATCH(AJ180, ""SA""), IF(REGEXMATCH(AJ180, ""SP""), ""var"", ""SA""), IF(REGEXMATCH(AJ180, ""SP""), ""SP"", ""no data/obs"")))"),"SA")</f>
        <v>SA</v>
      </c>
      <c r="AM180" s="8" t="str">
        <f aca="false">CONCATENATE(AJ180,AL180)</f>
        <v>SASA</v>
      </c>
      <c r="AN180" s="8" t="str">
        <f aca="false">IFERROR(__xludf.dummyfunction("IF(REGEXMATCH(AL180, ""var""), ""var"", IF(REGEXMATCH(AL180, ""SA""), IF(REGEXMATCH(AL180, ""SP""), ""var"", ""SA""), IF(REGEXMATCH(AL180, ""SP""), ""SP"", ""no data/obs"")))"),"SA")</f>
        <v>SA</v>
      </c>
      <c r="AO180" s="8" t="str">
        <f aca="false">CONCATENATE(J180,S180,AA180,AG180)</f>
        <v>SASASASA</v>
      </c>
      <c r="AP180" s="8"/>
      <c r="AQ180" s="8" t="n">
        <v>4</v>
      </c>
      <c r="AR180" s="8"/>
      <c r="AS180" s="8"/>
      <c r="AT180" s="8"/>
    </row>
    <row r="181" customFormat="false" ht="95" hidden="false" customHeight="false" outlineLevel="0" collapsed="false">
      <c r="A181" s="1" t="n">
        <v>180</v>
      </c>
      <c r="B181" s="7" t="n">
        <v>166</v>
      </c>
      <c r="C181" s="7" t="n">
        <v>166</v>
      </c>
      <c r="D181" s="8" t="str">
        <f aca="false">VLOOKUP($C181,'Shughni original list'!$D$2:$M$600, 2, FALSE())</f>
        <v>shgKar1999</v>
      </c>
      <c r="E181" s="9" t="str">
        <f aca="false">VLOOKUP($C181,'Shughni original list'!$D$2:$M$600, 4, FALSE())</f>
        <v>můrtow</v>
      </c>
      <c r="F181" s="9"/>
      <c r="G181" s="8" t="str">
        <f aca="false">VLOOKUP($C181,'Shughni original list'!$D$2:$M$600, 7, FALSE())</f>
        <v>медленно двигаться, еле ходить, ползти</v>
      </c>
      <c r="H181" s="8"/>
      <c r="I181" s="8"/>
      <c r="J181" s="8" t="str">
        <f aca="false">VLOOKUP($C181,'Shughni original list'!$D$2:$M$600, 8, FALSE())</f>
        <v>obs</v>
      </c>
      <c r="K181" s="8"/>
      <c r="L181" s="8" t="str">
        <f aca="false">VLOOKUP($C181,'Siponj Bartangi original list'!$B$2:$S$600, 2, FALSE())</f>
        <v>shgKar1999</v>
      </c>
      <c r="M181" s="8" t="str">
        <f aca="false">VLOOKUP($C181,'Siponj Bartangi original list'!$B$2:$S$600, 3, FALSE())</f>
        <v>můrtow</v>
      </c>
      <c r="N181" s="8" t="str">
        <f aca="false">VLOOKUP($C181,'Siponj Bartangi original list'!$B$2:$S$600, 6, FALSE())</f>
        <v>to move slowly, to barely walk, to crawl</v>
      </c>
      <c r="O181" s="8" t="str">
        <f aca="false">VLOOKUP($C181,'Siponj Bartangi original list'!$B$2:$S$600, 4, FALSE())</f>
        <v>Marhabo, Sarkori</v>
      </c>
      <c r="P181" s="9" t="str">
        <f aca="false">VLOOKUP($C181,'Siponj Bartangi original list'!$B$2:$S$600, 5, FALSE())</f>
        <v>murtōw</v>
      </c>
      <c r="Q181" s="8" t="str">
        <f aca="false">VLOOKUP($C181,'Siponj Bartangi original list'!$B$2:$S$600, 8, FALSE())</f>
        <v>to move slowly, to barely walk, to crawl</v>
      </c>
      <c r="R181" s="8" t="str">
        <f aca="false">VLOOKUP($C181,'Siponj Bartangi original list'!$B$2:$S$600, 10, FALSE())</f>
        <v>Yesterday he walked very slowly, didn’t arrive; he barely walks after illness</v>
      </c>
      <c r="S181" s="8" t="str">
        <f aca="false">VLOOKUP($C181,'Siponj Bartangi original list'!$B$2:$S$600, 13, FALSE())</f>
        <v>var</v>
      </c>
      <c r="T181" s="8" t="str">
        <f aca="false">VLOOKUP($C181,'Siponj Bartangi original list'!$B$2:$S$600, 14, FALSE())</f>
        <v>var</v>
      </c>
      <c r="U181" s="8" t="str">
        <f aca="false">VLOOKUP($C181,'Siponj Bartangi original list'!$B$2:$S$600, 15, FALSE())</f>
        <v>anim</v>
      </c>
      <c r="V181" s="8" t="str">
        <f aca="false">VLOOKUP($C181,'Basid Bartangi original list'!$B$2:$O$600, 2, FALSE())</f>
        <v>shgKar1999</v>
      </c>
      <c r="W181" s="8" t="str">
        <f aca="false">VLOOKUP($C181,'Basid Bartangi original list'!$B$2:$O$600, 4, FALSE())</f>
        <v>Anoyatsho, Fayzmamad</v>
      </c>
      <c r="X181" s="8" t="str">
        <f aca="false">VLOOKUP($C181,'Basid Bartangi original list'!$B$2:$O$600, 5, FALSE())</f>
        <v>murtōw, murdōw</v>
      </c>
      <c r="Y181" s="8" t="str">
        <f aca="false">VLOOKUP($C181,'Basid Bartangi original list'!$B$2:$O$600, 6, FALSE())</f>
        <v>медленно двигаться, еле ходить, ползти</v>
      </c>
      <c r="Z181" s="8"/>
      <c r="AA181" s="8" t="str">
        <f aca="false">VLOOKUP($C181,'Basid Bartangi original list'!$B$2:$O$600, 9, FALSE())</f>
        <v>SP</v>
      </c>
      <c r="AB181" s="8" t="str">
        <f aca="false">VLOOKUP($C181,'Rushani original list'!$C$2:$M$596, 2, FALSE())</f>
        <v>shgKar1999</v>
      </c>
      <c r="AC181" s="8" t="str">
        <f aca="false">VLOOKUP($C181,'Rushani original list'!$C$2:$M$596, 5, FALSE())</f>
        <v>Okimsho, Sarafruz</v>
      </c>
      <c r="AD181" s="8" t="str">
        <f aca="false">VLOOKUP($C181,'Rushani original list'!$C$2:$M$596, 6, FALSE())</f>
        <v>only complex verb murδa-murδ yattōw</v>
      </c>
      <c r="AE181" s="8" t="str">
        <f aca="false">VLOOKUP($C181,'Rushani original list'!$C$2:$M$596, 7, FALSE())</f>
        <v>медленно двигаться, еле ходить, ползти</v>
      </c>
      <c r="AF181" s="8"/>
      <c r="AG181" s="8" t="str">
        <f aca="false">VLOOKUP($C181,'Rushani original list'!$C$2:$M$596, 9, FALSE())</f>
        <v>only complex verb murδa-murδ yattōw</v>
      </c>
      <c r="AH181" s="8" t="str">
        <f aca="false">VLOOKUP($C181,'Rushani original list'!$C$2:$M$596, 10, FALSE())</f>
        <v>only complex verb murδa-murδ yattōw</v>
      </c>
      <c r="AI181" s="8" t="str">
        <f aca="false">CONCATENATE(J181,S181,AG181)</f>
        <v>obsvaronly complex verb murδa-murδ yattōw</v>
      </c>
      <c r="AJ181" s="8" t="str">
        <f aca="false">IFERROR(__xludf.dummyfunction("IF(REGEXMATCH(AH181, ""var""), ""var"", IF(REGEXMATCH(AH181, ""SA""), IF(REGEXMATCH(AH181, ""SP""), ""var"", ""SA""), IF(REGEXMATCH(AH181, ""SP""), ""SP"", ""no data/obs"")))"),"var")</f>
        <v>var</v>
      </c>
      <c r="AK181" s="8" t="str">
        <f aca="false">CONCATENATE(T181,AA181,AH181)</f>
        <v>varSPonly complex verb murδa-murδ yattōw</v>
      </c>
      <c r="AL181" s="8" t="str">
        <f aca="false">IFERROR(__xludf.dummyfunction("IF(REGEXMATCH(AJ181, ""var""), ""var"", IF(REGEXMATCH(AJ181, ""SA""), IF(REGEXMATCH(AJ181, ""SP""), ""var"", ""SA""), IF(REGEXMATCH(AJ181, ""SP""), ""SP"", ""no data/obs"")))"),"var")</f>
        <v>var</v>
      </c>
      <c r="AM181" s="8" t="str">
        <f aca="false">CONCATENATE(AJ181,AL181)</f>
        <v>varvar</v>
      </c>
      <c r="AN181" s="8" t="str">
        <f aca="false">IFERROR(__xludf.dummyfunction("IF(REGEXMATCH(AL181, ""var""), ""var"", IF(REGEXMATCH(AL181, ""SA""), IF(REGEXMATCH(AL181, ""SP""), ""var"", ""SA""), IF(REGEXMATCH(AL181, ""SP""), ""SP"", ""no data/obs"")))"),"var")</f>
        <v>var</v>
      </c>
      <c r="AO181" s="8" t="str">
        <f aca="false">CONCATENATE(J181,S181,AA181,AG181)</f>
        <v>obsvarSPonly complex verb murδa-murδ yattōw</v>
      </c>
      <c r="AP181" s="8"/>
      <c r="AQ181" s="8" t="n">
        <v>2</v>
      </c>
      <c r="AR181" s="8"/>
      <c r="AS181" s="8"/>
      <c r="AT181" s="8"/>
    </row>
    <row r="182" customFormat="false" ht="79.35" hidden="false" customHeight="false" outlineLevel="0" collapsed="false">
      <c r="A182" s="1" t="n">
        <v>181</v>
      </c>
      <c r="B182" s="7" t="n">
        <v>167</v>
      </c>
      <c r="C182" s="7" t="n">
        <v>167</v>
      </c>
      <c r="D182" s="8" t="str">
        <f aca="false">VLOOKUP($C182,'Shughni original list'!$D$2:$M$600, 2, FALSE())</f>
        <v>shgKar1999</v>
      </c>
      <c r="E182" s="9" t="str">
        <f aca="false">VLOOKUP($C182,'Shughni original list'!$D$2:$M$600, 4, FALSE())</f>
        <v>naх̌tīdow</v>
      </c>
      <c r="F182" s="9"/>
      <c r="G182" s="8" t="str">
        <f aca="false">VLOOKUP($C182,'Shughni original list'!$D$2:$M$600, 7, FALSE())</f>
        <v>come out</v>
      </c>
      <c r="H182" s="8"/>
      <c r="I182" s="8"/>
      <c r="J182" s="8" t="str">
        <f aca="false">VLOOKUP($C182,'Shughni original list'!$D$2:$M$600, 8, FALSE())</f>
        <v>SP</v>
      </c>
      <c r="K182" s="8"/>
      <c r="L182" s="8" t="str">
        <f aca="false">VLOOKUP($C182,'Siponj Bartangi original list'!$B$2:$S$600, 2, FALSE())</f>
        <v>brtSok1960</v>
      </c>
      <c r="M182" s="8" t="str">
        <f aca="false">VLOOKUP($C182,'Siponj Bartangi original list'!$B$2:$S$600, 3, FALSE())</f>
        <v>naх̌teydōw</v>
      </c>
      <c r="N182" s="8" t="str">
        <f aca="false">VLOOKUP($C182,'Siponj Bartangi original list'!$B$2:$S$600, 6, FALSE())</f>
        <v>to come out</v>
      </c>
      <c r="O182" s="8" t="str">
        <f aca="false">VLOOKUP($C182,'Siponj Bartangi original list'!$B$2:$S$600, 4, FALSE())</f>
        <v>Marhabo, Sarkori</v>
      </c>
      <c r="P182" s="9" t="str">
        <f aca="false">VLOOKUP($C182,'Siponj Bartangi original list'!$B$2:$S$600, 5, FALSE())</f>
        <v>naх̌teydōw</v>
      </c>
      <c r="Q182" s="8" t="str">
        <f aca="false">VLOOKUP($C182,'Siponj Bartangi original list'!$B$2:$S$600, 8, FALSE())</f>
        <v>to come out</v>
      </c>
      <c r="R182" s="8" t="str">
        <f aca="false">VLOOKUP($C182,'Siponj Bartangi original list'!$B$2:$S$600, 10, FALSE())</f>
        <v>He went out of the house</v>
      </c>
      <c r="S182" s="8" t="str">
        <f aca="false">VLOOKUP($C182,'Siponj Bartangi original list'!$B$2:$S$600, 13, FALSE())</f>
        <v>SP</v>
      </c>
      <c r="T182" s="8" t="str">
        <f aca="false">VLOOKUP($C182,'Siponj Bartangi original list'!$B$2:$S$600, 14, FALSE())</f>
        <v>SP</v>
      </c>
      <c r="U182" s="10" t="str">
        <f aca="false">VLOOKUP($C182,'Siponj Bartangi original list'!$B$2:$S$600, 15, FALSE())</f>
        <v>anim</v>
      </c>
      <c r="V182" s="8" t="str">
        <f aca="false">VLOOKUP($C182,'Basid Bartangi original list'!$B$2:$O$600, 2, FALSE())</f>
        <v>brtSok1960</v>
      </c>
      <c r="W182" s="8" t="str">
        <f aca="false">VLOOKUP($C182,'Basid Bartangi original list'!$B$2:$O$600, 4, FALSE())</f>
        <v>Anoyatsho, Fayzmamad, Asad</v>
      </c>
      <c r="X182" s="8" t="str">
        <f aca="false">VLOOKUP($C182,'Basid Bartangi original list'!$B$2:$O$600, 5, FALSE())</f>
        <v>naх̌teydōw</v>
      </c>
      <c r="Y182" s="8" t="str">
        <f aca="false">VLOOKUP($C182,'Basid Bartangi original list'!$B$2:$O$600, 6, FALSE())</f>
        <v>come out</v>
      </c>
      <c r="Z182" s="8"/>
      <c r="AA182" s="8" t="str">
        <f aca="false">VLOOKUP($C182,'Basid Bartangi original list'!$B$2:$O$600, 9, FALSE())</f>
        <v>SP</v>
      </c>
      <c r="AB182" s="8" t="str">
        <f aca="false">VLOOKUP($C182,'Rushani original list'!$C$2:$M$596, 2, FALSE())</f>
        <v>rshPis1954</v>
      </c>
      <c r="AC182" s="8" t="str">
        <f aca="false">VLOOKUP($C182,'Rushani original list'!$C$2:$M$596, 5, FALSE())</f>
        <v>Rukniya, Guldasta, Mehrangez</v>
      </c>
      <c r="AD182" s="8" t="str">
        <f aca="false">VLOOKUP($C182,'Rushani original list'!$C$2:$M$596, 6, FALSE())</f>
        <v>nix̌tīdow</v>
      </c>
      <c r="AE182" s="8" t="str">
        <f aca="false">VLOOKUP($C182,'Rushani original list'!$C$2:$M$596, 7, FALSE())</f>
        <v>выходить</v>
      </c>
      <c r="AF182" s="8"/>
      <c r="AG182" s="8" t="str">
        <f aca="false">VLOOKUP($C182,'Rushani original list'!$C$2:$M$596, 9, FALSE())</f>
        <v>var</v>
      </c>
      <c r="AH182" s="8" t="str">
        <f aca="false">VLOOKUP($C182,'Rushani original list'!$C$2:$M$596, 10, FALSE())</f>
        <v>SP</v>
      </c>
      <c r="AI182" s="8" t="str">
        <f aca="false">CONCATENATE(J182,S182,AG182)</f>
        <v>SPSPvar</v>
      </c>
      <c r="AJ182" s="8" t="str">
        <f aca="false">IFERROR(__xludf.dummyfunction("IF(REGEXMATCH(AH182, ""var""), ""var"", IF(REGEXMATCH(AH182, ""SA""), IF(REGEXMATCH(AH182, ""SP""), ""var"", ""SA""), IF(REGEXMATCH(AH182, ""SP""), ""SP"", ""no data/obs"")))"),"var")</f>
        <v>var</v>
      </c>
      <c r="AK182" s="8" t="str">
        <f aca="false">CONCATENATE(T182,AA182,AH182)</f>
        <v>SPSPSP</v>
      </c>
      <c r="AL182" s="8" t="str">
        <f aca="false">IFERROR(__xludf.dummyfunction("IF(REGEXMATCH(AJ182, ""var""), ""var"", IF(REGEXMATCH(AJ182, ""SA""), IF(REGEXMATCH(AJ182, ""SP""), ""var"", ""SA""), IF(REGEXMATCH(AJ182, ""SP""), ""SP"", ""no data/obs"")))"),"SP")</f>
        <v>SP</v>
      </c>
      <c r="AM182" s="8" t="str">
        <f aca="false">CONCATENATE(AJ182,AL182)</f>
        <v>varSP</v>
      </c>
      <c r="AN182" s="8" t="str">
        <f aca="false">IFERROR(__xludf.dummyfunction("IF(REGEXMATCH(AL182, ""var""), ""var"", IF(REGEXMATCH(AL182, ""SA""), IF(REGEXMATCH(AL182, ""SP""), ""var"", ""SA""), IF(REGEXMATCH(AL182, ""SP""), ""SP"", ""no data/obs"")))"),"var")</f>
        <v>var</v>
      </c>
      <c r="AO182" s="8" t="str">
        <f aca="false">CONCATENATE(J182,S182,AA182,AG182)</f>
        <v>SPSPSPvar</v>
      </c>
      <c r="AP182" s="8"/>
      <c r="AQ182" s="8" t="n">
        <v>4</v>
      </c>
      <c r="AR182" s="8"/>
      <c r="AS182" s="8"/>
      <c r="AT182" s="8"/>
    </row>
    <row r="183" customFormat="false" ht="79.35" hidden="false" customHeight="false" outlineLevel="0" collapsed="false">
      <c r="A183" s="1" t="n">
        <v>182</v>
      </c>
      <c r="B183" s="7" t="n">
        <v>168</v>
      </c>
      <c r="C183" s="7" t="n">
        <v>168</v>
      </c>
      <c r="D183" s="10" t="str">
        <f aca="false">VLOOKUP($C183,'Shughni original list'!$D$2:$M$600, 2, FALSE())</f>
        <v>shgKar1999</v>
      </c>
      <c r="E183" s="11" t="str">
        <f aca="false">VLOOKUP($C183,'Shughni original list'!$D$2:$M$600, 4, FALSE())</f>
        <v>naɣ̌ǰīdow</v>
      </c>
      <c r="F183" s="9"/>
      <c r="G183" s="10" t="str">
        <f aca="false">VLOOKUP($C183,'Shughni original list'!$D$2:$M$600, 7, FALSE())</f>
        <v>pass, go </v>
      </c>
      <c r="H183" s="8"/>
      <c r="I183" s="8"/>
      <c r="J183" s="10" t="str">
        <f aca="false">VLOOKUP($C183,'Shughni original list'!$D$2:$M$600, 8, FALSE())</f>
        <v>var</v>
      </c>
      <c r="K183" s="8"/>
      <c r="L183" s="10" t="str">
        <f aca="false">VLOOKUP($C183,'Siponj Bartangi original list'!$B$2:$S$600, 2, FALSE())</f>
        <v>brtSok1960</v>
      </c>
      <c r="M183" s="10" t="str">
        <f aca="false">VLOOKUP($C183,'Siponj Bartangi original list'!$B$2:$S$600, 3, FALSE())</f>
        <v>nawžēdōw</v>
      </c>
      <c r="N183" s="10" t="str">
        <f aca="false">VLOOKUP($C183,'Siponj Bartangi original list'!$B$2:$S$600, 6, FALSE())</f>
        <v>to pass, to go by</v>
      </c>
      <c r="O183" s="10" t="str">
        <f aca="false">VLOOKUP($C183,'Siponj Bartangi original list'!$B$2:$S$600, 4, FALSE())</f>
        <v>Marhabo, Sarkori</v>
      </c>
      <c r="P183" s="11" t="str">
        <f aca="false">VLOOKUP($C183,'Siponj Bartangi original list'!$B$2:$S$600, 5, FALSE())</f>
        <v>nawžēdōw</v>
      </c>
      <c r="Q183" s="10" t="str">
        <f aca="false">VLOOKUP($C183,'Siponj Bartangi original list'!$B$2:$S$600, 8, FALSE())</f>
        <v>to pass</v>
      </c>
      <c r="R183" s="10" t="str">
        <f aca="false">VLOOKUP($C183,'Siponj Bartangi original list'!$B$2:$S$600, 10, FALSE())</f>
        <v>She passed the market; she passed the exam</v>
      </c>
      <c r="S183" s="10" t="str">
        <f aca="false">VLOOKUP($C183,'Siponj Bartangi original list'!$B$2:$S$600, 13, FALSE())</f>
        <v>SP</v>
      </c>
      <c r="T183" s="10" t="str">
        <f aca="false">VLOOKUP($C183,'Siponj Bartangi original list'!$B$2:$S$600, 14, FALSE())</f>
        <v>SP</v>
      </c>
      <c r="U183" s="10" t="str">
        <f aca="false">VLOOKUP($C183,'Siponj Bartangi original list'!$B$2:$S$600, 15, FALSE())</f>
        <v>anim</v>
      </c>
      <c r="V183" s="10" t="str">
        <f aca="false">VLOOKUP($C183,'Basid Bartangi original list'!$B$2:$O$600, 2, FALSE())</f>
        <v>brtSok1960</v>
      </c>
      <c r="W183" s="10" t="str">
        <f aca="false">VLOOKUP($C183,'Basid Bartangi original list'!$B$2:$O$600, 4, FALSE())</f>
        <v>Anoyatsho, Fayzmamad, Asad</v>
      </c>
      <c r="X183" s="10" t="str">
        <f aca="false">VLOOKUP($C183,'Basid Bartangi original list'!$B$2:$O$600, 5, FALSE())</f>
        <v>nawžēdōw</v>
      </c>
      <c r="Y183" s="10" t="str">
        <f aca="false">VLOOKUP($C183,'Basid Bartangi original list'!$B$2:$O$600, 6, FALSE())</f>
        <v>pass, go</v>
      </c>
      <c r="Z183" s="8"/>
      <c r="AA183" s="10" t="str">
        <f aca="false">VLOOKUP($C183,'Basid Bartangi original list'!$B$2:$O$600, 9, FALSE())</f>
        <v>var</v>
      </c>
      <c r="AB183" s="10" t="str">
        <f aca="false">VLOOKUP($C183,'Rushani original list'!$C$2:$M$596, 2, FALSE())</f>
        <v>rshSok1959</v>
      </c>
      <c r="AC183" s="10" t="str">
        <f aca="false">VLOOKUP($C183,'Rushani original list'!$C$2:$M$596, 5, FALSE())</f>
        <v>Rukniya, Guldasta, Mehrangez</v>
      </c>
      <c r="AD183" s="10" t="str">
        <f aca="false">VLOOKUP($C183,'Rushani original list'!$C$2:$M$596, 6, FALSE())</f>
        <v>nawžēdōw</v>
      </c>
      <c r="AE183" s="10" t="str">
        <f aca="false">VLOOKUP($C183,'Rushani original list'!$C$2:$M$596, 7, FALSE())</f>
        <v>проходить</v>
      </c>
      <c r="AF183" s="8"/>
      <c r="AG183" s="10" t="str">
        <f aca="false">VLOOKUP($C183,'Rushani original list'!$C$2:$M$596, 9, FALSE())</f>
        <v>var</v>
      </c>
      <c r="AH183" s="10" t="str">
        <f aca="false">VLOOKUP($C183,'Rushani original list'!$C$2:$M$596, 10, FALSE())</f>
        <v>SP</v>
      </c>
      <c r="AI183" s="10" t="str">
        <f aca="false">CONCATENATE(J183,S183,AG183)</f>
        <v>varSPvar</v>
      </c>
      <c r="AJ183" s="8" t="str">
        <f aca="false">IFERROR(__xludf.dummyfunction("IF(REGEXMATCH(AH183, ""var""), ""var"", IF(REGEXMATCH(AH183, ""SA""), IF(REGEXMATCH(AH183, ""SP""), ""var"", ""SA""), IF(REGEXMATCH(AH183, ""SP""), ""SP"", ""no data/obs"")))"),"var")</f>
        <v>var</v>
      </c>
      <c r="AK183" s="10" t="str">
        <f aca="false">CONCATENATE(T183,AA183,AH183)</f>
        <v>SPvarSP</v>
      </c>
      <c r="AL183" s="8" t="str">
        <f aca="false">IFERROR(__xludf.dummyfunction("IF(REGEXMATCH(AJ183, ""var""), ""var"", IF(REGEXMATCH(AJ183, ""SA""), IF(REGEXMATCH(AJ183, ""SP""), ""var"", ""SA""), IF(REGEXMATCH(AJ183, ""SP""), ""SP"", ""no data/obs"")))"),"var")</f>
        <v>var</v>
      </c>
      <c r="AM183" s="8" t="str">
        <f aca="false">CONCATENATE(AJ183,AL183)</f>
        <v>varvar</v>
      </c>
      <c r="AN183" s="8" t="str">
        <f aca="false">IFERROR(__xludf.dummyfunction("IF(REGEXMATCH(AL183, ""var""), ""var"", IF(REGEXMATCH(AL183, ""SA""), IF(REGEXMATCH(AL183, ""SP""), ""var"", ""SA""), IF(REGEXMATCH(AL183, ""SP""), ""SP"", ""no data/obs"")))"),"var")</f>
        <v>var</v>
      </c>
      <c r="AO183" s="10" t="str">
        <f aca="false">CONCATENATE(J183,S183,AA183,AG183)</f>
        <v>varSPvarvar</v>
      </c>
      <c r="AP183" s="8"/>
      <c r="AQ183" s="8" t="n">
        <v>4</v>
      </c>
      <c r="AR183" s="8"/>
      <c r="AS183" s="8"/>
      <c r="AT183" s="8"/>
    </row>
    <row r="184" customFormat="false" ht="110.6" hidden="false" customHeight="false" outlineLevel="0" collapsed="false">
      <c r="A184" s="1" t="n">
        <v>183</v>
      </c>
      <c r="B184" s="7" t="n">
        <v>169</v>
      </c>
      <c r="C184" s="7" t="n">
        <v>169</v>
      </c>
      <c r="D184" s="8" t="str">
        <f aca="false">VLOOKUP($C184,'Shughni original list'!$D$2:$M$600, 2, FALSE())</f>
        <v>shgKar1999</v>
      </c>
      <c r="E184" s="9" t="str">
        <f aca="false">VLOOKUP($C184,'Shughni original list'!$D$2:$M$600, 4, FALSE())</f>
        <v>nālɣdow, nārɣdow</v>
      </c>
      <c r="F184" s="9"/>
      <c r="G184" s="8" t="str">
        <f aca="false">VLOOKUP($C184,'Shughni original list'!$D$2:$M$600, 7, FALSE())</f>
        <v>плакаться, жаловаться (на отсутствие чего-л.)</v>
      </c>
      <c r="H184" s="8"/>
      <c r="I184" s="8"/>
      <c r="J184" s="8" t="str">
        <f aca="false">VLOOKUP($C184,'Shughni original list'!$D$2:$M$600, 8, FALSE())</f>
        <v>obs</v>
      </c>
      <c r="K184" s="8"/>
      <c r="L184" s="8" t="str">
        <f aca="false">VLOOKUP($C184,'Siponj Bartangi original list'!$B$2:$S$600, 2, FALSE())</f>
        <v>shgKar1999</v>
      </c>
      <c r="M184" s="8" t="str">
        <f aca="false">VLOOKUP($C184,'Siponj Bartangi original list'!$B$2:$S$600, 3, FALSE())</f>
        <v>nālɣdow, nārɣdow</v>
      </c>
      <c r="N184" s="8" t="str">
        <f aca="false">VLOOKUP($C184,'Siponj Bartangi original list'!$B$2:$S$600, 6, FALSE())</f>
        <v>to complain (about the lack of something)</v>
      </c>
      <c r="O184" s="8" t="str">
        <f aca="false">VLOOKUP($C184,'Siponj Bartangi original list'!$B$2:$S$600, 4, FALSE())</f>
        <v>Marhabo, Sarkori</v>
      </c>
      <c r="P184" s="9" t="str">
        <f aca="false">VLOOKUP($C184,'Siponj Bartangi original list'!$B$2:$S$600, 5, FALSE())</f>
        <v>no (alive) cognate</v>
      </c>
      <c r="Q184" s="8" t="str">
        <f aca="false">VLOOKUP($C184,'Siponj Bartangi original list'!$B$2:$S$600, 8, FALSE())</f>
        <v>-</v>
      </c>
      <c r="R184" s="8" t="str">
        <f aca="false">VLOOKUP($C184,'Siponj Bartangi original list'!$B$2:$S$600, 10, FALSE())</f>
        <v>-</v>
      </c>
      <c r="S184" s="8" t="str">
        <f aca="false">VLOOKUP($C184,'Siponj Bartangi original list'!$B$2:$S$600, 13, FALSE())</f>
        <v>no (alive) cognate</v>
      </c>
      <c r="T184" s="8" t="str">
        <f aca="false">VLOOKUP($C184,'Siponj Bartangi original list'!$B$2:$S$600, 14, FALSE())</f>
        <v>no (alive) cognate</v>
      </c>
      <c r="U184" s="8" t="n">
        <f aca="false">VLOOKUP($C184,'Siponj Bartangi original list'!$B$2:$S$600, 15, FALSE())</f>
        <v>0</v>
      </c>
      <c r="V184" s="8" t="str">
        <f aca="false">VLOOKUP($C184,'Basid Bartangi original list'!$B$2:$O$600, 2, FALSE())</f>
        <v>shgKar1999</v>
      </c>
      <c r="W184" s="8" t="str">
        <f aca="false">VLOOKUP($C184,'Basid Bartangi original list'!$B$2:$O$600, 4, FALSE())</f>
        <v>Anoyatsho, Fayzmamad, Jonali</v>
      </c>
      <c r="X184" s="8" t="str">
        <f aca="false">VLOOKUP($C184,'Basid Bartangi original list'!$B$2:$O$600, 5, FALSE())</f>
        <v>no (alive) cognate</v>
      </c>
      <c r="Y184" s="8" t="str">
        <f aca="false">VLOOKUP($C184,'Basid Bartangi original list'!$B$2:$O$600, 6, FALSE())</f>
        <v>плакаться, жаловаться (на отсутствие чего-л.)</v>
      </c>
      <c r="Z184" s="8"/>
      <c r="AA184" s="8" t="str">
        <f aca="false">VLOOKUP($C184,'Basid Bartangi original list'!$B$2:$O$600, 9, FALSE())</f>
        <v>no (alive) cognate</v>
      </c>
      <c r="AB184" s="8" t="str">
        <f aca="false">VLOOKUP($C184,'Rushani original list'!$C$2:$M$596, 2, FALSE())</f>
        <v>shgKar1999</v>
      </c>
      <c r="AC184" s="8" t="str">
        <f aca="false">VLOOKUP($C184,'Rushani original list'!$C$2:$M$596, 5, FALSE())</f>
        <v>Rukniya, Mehrangez, Okimsho, Sarafruz</v>
      </c>
      <c r="AD184" s="8" t="str">
        <f aca="false">VLOOKUP($C184,'Rushani original list'!$C$2:$M$596, 6, FALSE())</f>
        <v>no (alive) cognate</v>
      </c>
      <c r="AE184" s="8" t="str">
        <f aca="false">VLOOKUP($C184,'Rushani original list'!$C$2:$M$596, 7, FALSE())</f>
        <v>плакаться, жаловаться (на отсутствие чего-л.)</v>
      </c>
      <c r="AF184" s="8"/>
      <c r="AG184" s="8" t="str">
        <f aca="false">VLOOKUP($C184,'Rushani original list'!$C$2:$M$596, 9, FALSE())</f>
        <v>no (alive) cognate</v>
      </c>
      <c r="AH184" s="8" t="str">
        <f aca="false">VLOOKUP($C184,'Rushani original list'!$C$2:$M$596, 10, FALSE())</f>
        <v>no (alive) cognate</v>
      </c>
      <c r="AI184" s="8" t="str">
        <f aca="false">CONCATENATE(J184,S184,AG184)</f>
        <v>obsno (alive) cognateno (alive) cognate</v>
      </c>
      <c r="AJ184" s="8" t="str">
        <f aca="false">IFERROR(__xludf.dummyfunction("IF(REGEXMATCH(AH184, ""var""), ""var"", IF(REGEXMATCH(AH184, ""SA""), IF(REGEXMATCH(AH184, ""SP""), ""var"", ""SA""), IF(REGEXMATCH(AH184, ""SP""), ""SP"", ""no data/obs"")))"),"no data/obs")</f>
        <v>no data/obs</v>
      </c>
      <c r="AK184" s="8" t="str">
        <f aca="false">CONCATENATE(T184,AA184,AH184)</f>
        <v>no (alive) cognateno (alive) cognateno (alive) cognate</v>
      </c>
      <c r="AL184" s="8" t="str">
        <f aca="false">IFERROR(__xludf.dummyfunction("IF(REGEXMATCH(AJ184, ""var""), ""var"", IF(REGEXMATCH(AJ184, ""SA""), IF(REGEXMATCH(AJ184, ""SP""), ""var"", ""SA""), IF(REGEXMATCH(AJ184, ""SP""), ""SP"", ""no data/obs"")))"),"no data/obs")</f>
        <v>no data/obs</v>
      </c>
      <c r="AM184" s="8" t="str">
        <f aca="false">CONCATENATE(AJ184,AL184)</f>
        <v>no data/obsno data/obs</v>
      </c>
      <c r="AN184" s="8" t="str">
        <f aca="false">IFERROR(__xludf.dummyfunction("IF(REGEXMATCH(AL184, ""var""), ""var"", IF(REGEXMATCH(AL184, ""SA""), IF(REGEXMATCH(AL184, ""SP""), ""var"", ""SA""), IF(REGEXMATCH(AL184, ""SP""), ""SP"", ""no data/obs"")))"),"no data/obs")</f>
        <v>no data/obs</v>
      </c>
      <c r="AO184" s="8" t="str">
        <f aca="false">CONCATENATE(J184,S184,AA184,AG184)</f>
        <v>obsno (alive) cognateno (alive) cognateno (alive) cognate</v>
      </c>
      <c r="AP184" s="8" t="s">
        <v>42</v>
      </c>
      <c r="AQ184" s="8" t="n">
        <v>0</v>
      </c>
      <c r="AR184" s="8"/>
      <c r="AS184" s="8"/>
      <c r="AT184" s="8"/>
    </row>
    <row r="185" customFormat="false" ht="95" hidden="false" customHeight="false" outlineLevel="0" collapsed="false">
      <c r="A185" s="1" t="n">
        <v>184</v>
      </c>
      <c r="B185" s="7" t="n">
        <v>170</v>
      </c>
      <c r="C185" s="7" t="n">
        <v>170</v>
      </c>
      <c r="D185" s="10" t="str">
        <f aca="false">VLOOKUP($C185,'Shughni original list'!$D$2:$M$600, 2, FALSE())</f>
        <v>shgKar1999</v>
      </c>
      <c r="E185" s="11" t="str">
        <f aca="false">VLOOKUP($C185,'Shughni original list'!$D$2:$M$600, 4, FALSE())</f>
        <v>nax̌fīdow, nix̌fīdow, narfīdow</v>
      </c>
      <c r="F185" s="9"/>
      <c r="G185" s="10" t="str">
        <f aca="false">VLOOKUP($C185,'Shughni original list'!$D$2:$M$600, 7, FALSE())</f>
        <v>dislocate</v>
      </c>
      <c r="H185" s="8"/>
      <c r="I185" s="8"/>
      <c r="J185" s="10" t="str">
        <f aca="false">VLOOKUP($C185,'Shughni original list'!$D$2:$M$600, 8, FALSE())</f>
        <v>SP (var)</v>
      </c>
      <c r="K185" s="8"/>
      <c r="L185" s="10" t="str">
        <f aca="false">VLOOKUP($C185,'Siponj Bartangi original list'!$B$2:$S$600, 2, FALSE())</f>
        <v>brtZar1937</v>
      </c>
      <c r="M185" s="10" t="str">
        <f aca="false">VLOOKUP($C185,'Siponj Bartangi original list'!$B$2:$S$600, 3, FALSE())</f>
        <v>nawfīdōw, nawfūdōw</v>
      </c>
      <c r="N185" s="10" t="str">
        <f aca="false">VLOOKUP($C185,'Siponj Bartangi original list'!$B$2:$S$600, 6, FALSE())</f>
        <v>to dislocate</v>
      </c>
      <c r="O185" s="10" t="str">
        <f aca="false">VLOOKUP($C185,'Siponj Bartangi original list'!$B$2:$S$600, 4, FALSE())</f>
        <v>Marhabo, Sarkori</v>
      </c>
      <c r="P185" s="11" t="str">
        <f aca="false">VLOOKUP($C185,'Siponj Bartangi original list'!$B$2:$S$600, 5, FALSE())</f>
        <v>nawfīdōw, nawfūdōw</v>
      </c>
      <c r="Q185" s="10" t="str">
        <f aca="false">VLOOKUP($C185,'Siponj Bartangi original list'!$B$2:$S$600, 8, FALSE())</f>
        <v>to dislocate, to twist, to sprain</v>
      </c>
      <c r="R185" s="10" t="str">
        <f aca="false">VLOOKUP($C185,'Siponj Bartangi original list'!$B$2:$S$600, 10, FALSE())</f>
        <v>I twisted my ankle; I dislocated a finger</v>
      </c>
      <c r="S185" s="10" t="str">
        <f aca="false">VLOOKUP($C185,'Siponj Bartangi original list'!$B$2:$S$600, 13, FALSE())</f>
        <v>SP</v>
      </c>
      <c r="T185" s="10" t="str">
        <f aca="false">VLOOKUP($C185,'Siponj Bartangi original list'!$B$2:$S$600, 14, FALSE())</f>
        <v>impossible context (inanim S)</v>
      </c>
      <c r="U185" s="10" t="str">
        <f aca="false">VLOOKUP($C185,'Siponj Bartangi original list'!$B$2:$S$600, 15, FALSE())</f>
        <v>inanim</v>
      </c>
      <c r="V185" s="10" t="str">
        <f aca="false">VLOOKUP($C185,'Basid Bartangi original list'!$B$2:$O$600, 2, FALSE())</f>
        <v>brtZar1937</v>
      </c>
      <c r="W185" s="10" t="str">
        <f aca="false">VLOOKUP($C185,'Basid Bartangi original list'!$B$2:$O$600, 4, FALSE())</f>
        <v>Anoyatsho, Fayzmamad</v>
      </c>
      <c r="X185" s="10" t="str">
        <f aca="false">VLOOKUP($C185,'Basid Bartangi original list'!$B$2:$O$600, 5, FALSE())</f>
        <v>nawfīdōw, nawfūdōw</v>
      </c>
      <c r="Y185" s="10" t="str">
        <f aca="false">VLOOKUP($C185,'Basid Bartangi original list'!$B$2:$O$600, 6, FALSE())</f>
        <v>dislocate</v>
      </c>
      <c r="Z185" s="8"/>
      <c r="AA185" s="10" t="str">
        <f aca="false">VLOOKUP($C185,'Basid Bartangi original list'!$B$2:$O$600, 9, FALSE())</f>
        <v>SP</v>
      </c>
      <c r="AB185" s="10" t="str">
        <f aca="false">VLOOKUP($C185,'Rushani original list'!$C$2:$M$596, 2, FALSE())</f>
        <v>rshPis1954</v>
      </c>
      <c r="AC185" s="10" t="str">
        <f aca="false">VLOOKUP($C185,'Rushani original list'!$C$2:$M$596, 5, FALSE())</f>
        <v>Rukniya, Guldasta, Mehrangez</v>
      </c>
      <c r="AD185" s="10" t="str">
        <f aca="false">VLOOKUP($C185,'Rushani original list'!$C$2:$M$596, 6, FALSE())</f>
        <v>nawfedow</v>
      </c>
      <c r="AE185" s="10" t="str">
        <f aca="false">VLOOKUP($C185,'Rushani original list'!$C$2:$M$596, 7, FALSE())</f>
        <v>отрываться, выдергиваться</v>
      </c>
      <c r="AF185" s="8"/>
      <c r="AG185" s="10" t="str">
        <f aca="false">VLOOKUP($C185,'Rushani original list'!$C$2:$M$596, 9, FALSE())</f>
        <v>SP</v>
      </c>
      <c r="AH185" s="10" t="str">
        <f aca="false">VLOOKUP($C185,'Rushani original list'!$C$2:$M$596, 10, FALSE())</f>
        <v>bad context (inanim)</v>
      </c>
      <c r="AI185" s="10" t="str">
        <f aca="false">CONCATENATE(J185,S185,AG185)</f>
        <v>SP (var)SPSP</v>
      </c>
      <c r="AJ185" s="8" t="str">
        <f aca="false">IFERROR(__xludf.dummyfunction("IF(REGEXMATCH(AH185, ""var""), ""var"", IF(REGEXMATCH(AH185, ""SA""), IF(REGEXMATCH(AH185, ""SP""), ""var"", ""SA""), IF(REGEXMATCH(AH185, ""SP""), ""SP"", ""no data/obs"")))"),"var")</f>
        <v>var</v>
      </c>
      <c r="AK185" s="10" t="str">
        <f aca="false">CONCATENATE(T185,AA185,AH185)</f>
        <v>impossible context (inanim S)SPbad context (inanim)</v>
      </c>
      <c r="AL185" s="8" t="str">
        <f aca="false">IFERROR(__xludf.dummyfunction("IF(REGEXMATCH(AJ185, ""var""), ""var"", IF(REGEXMATCH(AJ185, ""SA""), IF(REGEXMATCH(AJ185, ""SP""), ""var"", ""SA""), IF(REGEXMATCH(AJ185, ""SP""), ""SP"", ""no data/obs"")))"),"SP")</f>
        <v>SP</v>
      </c>
      <c r="AM185" s="8" t="str">
        <f aca="false">CONCATENATE(AJ185,AL185)</f>
        <v>varSP</v>
      </c>
      <c r="AN185" s="8" t="str">
        <f aca="false">IFERROR(__xludf.dummyfunction("IF(REGEXMATCH(AL185, ""var""), ""var"", IF(REGEXMATCH(AL185, ""SA""), IF(REGEXMATCH(AL185, ""SP""), ""var"", ""SA""), IF(REGEXMATCH(AL185, ""SP""), ""SP"", ""no data/obs"")))"),"var")</f>
        <v>var</v>
      </c>
      <c r="AO185" s="10" t="str">
        <f aca="false">CONCATENATE(J185,S185,AA185,AG185)</f>
        <v>SP (var)SPSPSP</v>
      </c>
      <c r="AP185" s="8"/>
      <c r="AQ185" s="8" t="n">
        <v>4</v>
      </c>
      <c r="AR185" s="8"/>
      <c r="AS185" s="8"/>
      <c r="AT185" s="8"/>
    </row>
    <row r="186" customFormat="false" ht="79.35" hidden="false" customHeight="false" outlineLevel="0" collapsed="false">
      <c r="A186" s="1" t="n">
        <v>185</v>
      </c>
      <c r="B186" s="7" t="n">
        <v>171</v>
      </c>
      <c r="C186" s="7" t="n">
        <v>171</v>
      </c>
      <c r="D186" s="8" t="str">
        <f aca="false">VLOOKUP($C186,'Shughni original list'!$D$2:$M$600, 2, FALSE())</f>
        <v>shgKar1999</v>
      </c>
      <c r="E186" s="9" t="str">
        <f aca="false">VLOOKUP($C186,'Shughni original list'!$D$2:$M$600, 4, FALSE())</f>
        <v>nêɣ̌dow</v>
      </c>
      <c r="F186" s="9"/>
      <c r="G186" s="8" t="str">
        <f aca="false">VLOOKUP($C186,'Shughni original list'!$D$2:$M$600, 7, FALSE())</f>
        <v>1) wander, walk (often with a negative connotation, gallivant) 2) spin</v>
      </c>
      <c r="H186" s="8"/>
      <c r="I186" s="8"/>
      <c r="J186" s="8" t="str">
        <f aca="false">VLOOKUP($C186,'Shughni original list'!$D$2:$M$600, 8, FALSE())</f>
        <v>SA </v>
      </c>
      <c r="K186" s="8"/>
      <c r="L186" s="8" t="str">
        <f aca="false">VLOOKUP($C186,'Siponj Bartangi original list'!$B$2:$S$600, 2, FALSE())</f>
        <v>brtSok1960</v>
      </c>
      <c r="M186" s="8" t="str">
        <f aca="false">VLOOKUP($C186,'Siponj Bartangi original list'!$B$2:$S$600, 3, FALSE())</f>
        <v>nêɣ̌dōw</v>
      </c>
      <c r="N186" s="8" t="str">
        <f aca="false">VLOOKUP($C186,'Siponj Bartangi original list'!$B$2:$S$600, 6, FALSE())</f>
        <v>to wander, to walk, to spin</v>
      </c>
      <c r="O186" s="8" t="str">
        <f aca="false">VLOOKUP($C186,'Siponj Bartangi original list'!$B$2:$S$600, 4, FALSE())</f>
        <v>Marhabo, Sarkori</v>
      </c>
      <c r="P186" s="9" t="str">
        <f aca="false">VLOOKUP($C186,'Siponj Bartangi original list'!$B$2:$S$600, 5, FALSE())</f>
        <v>nêɣ̌dōw</v>
      </c>
      <c r="Q186" s="8" t="str">
        <f aca="false">VLOOKUP($C186,'Siponj Bartangi original list'!$B$2:$S$600, 8, FALSE())</f>
        <v>to go out (girl with boy); to spin</v>
      </c>
      <c r="R186" s="8" t="str">
        <f aca="false">VLOOKUP($C186,'Siponj Bartangi original list'!$B$2:$S$600, 10, FALSE())</f>
        <v>she goes out with this guy; He is spinning in the chair</v>
      </c>
      <c r="S186" s="8" t="str">
        <f aca="false">VLOOKUP($C186,'Siponj Bartangi original list'!$B$2:$S$600, 13, FALSE())</f>
        <v>SA</v>
      </c>
      <c r="T186" s="8" t="str">
        <f aca="false">VLOOKUP($C186,'Siponj Bartangi original list'!$B$2:$S$600, 14, FALSE())</f>
        <v>SA (anim) / SP (inanim)</v>
      </c>
      <c r="U186" s="10" t="str">
        <f aca="false">VLOOKUP($C186,'Siponj Bartangi original list'!$B$2:$S$600, 15, FALSE())</f>
        <v>anim, inanim</v>
      </c>
      <c r="V186" s="8" t="str">
        <f aca="false">VLOOKUP($C186,'Basid Bartangi original list'!$B$2:$O$600, 2, FALSE())</f>
        <v>brtSok1960</v>
      </c>
      <c r="W186" s="8" t="str">
        <f aca="false">VLOOKUP($C186,'Basid Bartangi original list'!$B$2:$O$600, 4, FALSE())</f>
        <v>Anoyatsho, Fayzmamad, Asad</v>
      </c>
      <c r="X186" s="8" t="str">
        <f aca="false">VLOOKUP($C186,'Basid Bartangi original list'!$B$2:$O$600, 5, FALSE())</f>
        <v>nêɣ̌dōw</v>
      </c>
      <c r="Y186" s="8" t="str">
        <f aca="false">VLOOKUP($C186,'Basid Bartangi original list'!$B$2:$O$600, 6, FALSE())</f>
        <v>wander, walk</v>
      </c>
      <c r="Z186" s="8"/>
      <c r="AA186" s="8" t="str">
        <f aca="false">VLOOKUP($C186,'Basid Bartangi original list'!$B$2:$O$600, 9, FALSE())</f>
        <v>obs</v>
      </c>
      <c r="AB186" s="8" t="str">
        <f aca="false">VLOOKUP($C186,'Rushani original list'!$C$2:$M$596, 2, FALSE())</f>
        <v>rshSok1959</v>
      </c>
      <c r="AC186" s="8" t="str">
        <f aca="false">VLOOKUP($C186,'Rushani original list'!$C$2:$M$596, 5, FALSE())</f>
        <v>Rukniya, Guldasta, Mehrangez</v>
      </c>
      <c r="AD186" s="8" t="str">
        <f aca="false">VLOOKUP($C186,'Rushani original list'!$C$2:$M$596, 6, FALSE())</f>
        <v>nēɣ̌dōw</v>
      </c>
      <c r="AE186" s="8" t="str">
        <f aca="false">VLOOKUP($C186,'Rushani original list'!$C$2:$M$596, 7, FALSE())</f>
        <v>(шляться) вращаться, бродить, ходить</v>
      </c>
      <c r="AF186" s="8"/>
      <c r="AG186" s="8" t="str">
        <f aca="false">VLOOKUP($C186,'Rushani original list'!$C$2:$M$596, 9, FALSE())</f>
        <v>SA</v>
      </c>
      <c r="AH186" s="8" t="str">
        <f aca="false">VLOOKUP($C186,'Rushani original list'!$C$2:$M$596, 10, FALSE())</f>
        <v>SA</v>
      </c>
      <c r="AI186" s="8" t="str">
        <f aca="false">CONCATENATE(J186,S186,AG186)</f>
        <v>SA SASA</v>
      </c>
      <c r="AJ186" s="8" t="str">
        <f aca="false">IFERROR(__xludf.dummyfunction("IF(REGEXMATCH(AH186, ""var""), ""var"", IF(REGEXMATCH(AH186, ""SA""), IF(REGEXMATCH(AH186, ""SP""), ""var"", ""SA""), IF(REGEXMATCH(AH186, ""SP""), ""SP"", ""no data/obs"")))"),"SA")</f>
        <v>SA</v>
      </c>
      <c r="AK186" s="8" t="str">
        <f aca="false">CONCATENATE(T186,AA186,AH186)</f>
        <v>SA (anim) / SP (inanim)obsSA</v>
      </c>
      <c r="AL186" s="8" t="str">
        <f aca="false">IFERROR(__xludf.dummyfunction("IF(REGEXMATCH(AJ186, ""var""), ""var"", IF(REGEXMATCH(AJ186, ""SA""), IF(REGEXMATCH(AJ186, ""SP""), ""var"", ""SA""), IF(REGEXMATCH(AJ186, ""SP""), ""SP"", ""no data/obs"")))"),"var")</f>
        <v>var</v>
      </c>
      <c r="AM186" s="8" t="str">
        <f aca="false">CONCATENATE(AJ186,AL186)</f>
        <v>SAvar</v>
      </c>
      <c r="AN186" s="8" t="str">
        <f aca="false">IFERROR(__xludf.dummyfunction("IF(REGEXMATCH(AL186, ""var""), ""var"", IF(REGEXMATCH(AL186, ""SA""), IF(REGEXMATCH(AL186, ""SP""), ""var"", ""SA""), IF(REGEXMATCH(AL186, ""SP""), ""SP"", ""no data/obs"")))"),"var")</f>
        <v>var</v>
      </c>
      <c r="AO186" s="8" t="str">
        <f aca="false">CONCATENATE(J186,S186,AA186,AG186)</f>
        <v>SA SAobsSA</v>
      </c>
      <c r="AP186" s="8"/>
      <c r="AQ186" s="8" t="n">
        <v>4</v>
      </c>
      <c r="AR186" s="8"/>
      <c r="AS186" s="8"/>
      <c r="AT186" s="8"/>
    </row>
    <row r="187" customFormat="false" ht="110.6" hidden="false" customHeight="false" outlineLevel="0" collapsed="false">
      <c r="A187" s="1" t="n">
        <v>186</v>
      </c>
      <c r="B187" s="7" t="n">
        <v>172</v>
      </c>
      <c r="C187" s="7" t="n">
        <v>172</v>
      </c>
      <c r="D187" s="8" t="str">
        <f aca="false">VLOOKUP($C187,'Shughni original list'!$D$2:$M$600, 2, FALSE())</f>
        <v>shgKar1999</v>
      </c>
      <c r="E187" s="9" t="str">
        <f aca="false">VLOOKUP($C187,'Shughni original list'!$D$2:$M$600, 4, FALSE())</f>
        <v>niɣ̌mêrtow</v>
      </c>
      <c r="F187" s="9"/>
      <c r="G187" s="8" t="str">
        <f aca="false">VLOOKUP($C187,'Shughni original list'!$D$2:$M$600, 7, FALSE())</f>
        <v>упрямиться; лениться</v>
      </c>
      <c r="H187" s="8"/>
      <c r="I187" s="8"/>
      <c r="J187" s="8" t="str">
        <f aca="false">VLOOKUP($C187,'Shughni original list'!$D$2:$M$600, 8, FALSE())</f>
        <v>obs</v>
      </c>
      <c r="K187" s="8"/>
      <c r="L187" s="8" t="str">
        <f aca="false">VLOOKUP($C187,'Siponj Bartangi original list'!$B$2:$S$600, 2, FALSE())</f>
        <v>shgKar1999</v>
      </c>
      <c r="M187" s="8" t="str">
        <f aca="false">VLOOKUP($C187,'Siponj Bartangi original list'!$B$2:$S$600, 3, FALSE())</f>
        <v>niɣ̌mêrtow</v>
      </c>
      <c r="N187" s="8" t="str">
        <f aca="false">VLOOKUP($C187,'Siponj Bartangi original list'!$B$2:$S$600, 6, FALSE())</f>
        <v>to be stubborn; to be lazy</v>
      </c>
      <c r="O187" s="8" t="str">
        <f aca="false">VLOOKUP($C187,'Siponj Bartangi original list'!$B$2:$S$600, 4, FALSE())</f>
        <v>Marhabo, Sarkori</v>
      </c>
      <c r="P187" s="9" t="str">
        <f aca="false">VLOOKUP($C187,'Siponj Bartangi original list'!$B$2:$S$600, 5, FALSE())</f>
        <v>no (alive) cognate</v>
      </c>
      <c r="Q187" s="8" t="str">
        <f aca="false">VLOOKUP($C187,'Siponj Bartangi original list'!$B$2:$S$600, 8, FALSE())</f>
        <v>-</v>
      </c>
      <c r="R187" s="8" t="str">
        <f aca="false">VLOOKUP($C187,'Siponj Bartangi original list'!$B$2:$S$600, 10, FALSE())</f>
        <v>-</v>
      </c>
      <c r="S187" s="8" t="str">
        <f aca="false">VLOOKUP($C187,'Siponj Bartangi original list'!$B$2:$S$600, 13, FALSE())</f>
        <v>no (alive) cognate</v>
      </c>
      <c r="T187" s="8" t="str">
        <f aca="false">VLOOKUP($C187,'Siponj Bartangi original list'!$B$2:$S$600, 14, FALSE())</f>
        <v>no (alive) cognate</v>
      </c>
      <c r="U187" s="8" t="n">
        <f aca="false">VLOOKUP($C187,'Siponj Bartangi original list'!$B$2:$S$600, 15, FALSE())</f>
        <v>0</v>
      </c>
      <c r="V187" s="8" t="str">
        <f aca="false">VLOOKUP($C187,'Basid Bartangi original list'!$B$2:$O$600, 2, FALSE())</f>
        <v>shgKar1999</v>
      </c>
      <c r="W187" s="8" t="str">
        <f aca="false">VLOOKUP($C187,'Basid Bartangi original list'!$B$2:$O$600, 4, FALSE())</f>
        <v>Anoyatsho, Fayzmamad, Jonali</v>
      </c>
      <c r="X187" s="8" t="str">
        <f aca="false">VLOOKUP($C187,'Basid Bartangi original list'!$B$2:$O$600, 5, FALSE())</f>
        <v>no (alive) cognate</v>
      </c>
      <c r="Y187" s="8" t="str">
        <f aca="false">VLOOKUP($C187,'Basid Bartangi original list'!$B$2:$O$600, 6, FALSE())</f>
        <v>упрямиться; лениться</v>
      </c>
      <c r="Z187" s="8"/>
      <c r="AA187" s="8" t="str">
        <f aca="false">VLOOKUP($C187,'Basid Bartangi original list'!$B$2:$O$600, 9, FALSE())</f>
        <v>no (alive) cognate</v>
      </c>
      <c r="AB187" s="8" t="str">
        <f aca="false">VLOOKUP($C187,'Rushani original list'!$C$2:$M$596, 2, FALSE())</f>
        <v>shgKar1999</v>
      </c>
      <c r="AC187" s="8" t="str">
        <f aca="false">VLOOKUP($C187,'Rushani original list'!$C$2:$M$596, 5, FALSE())</f>
        <v>Rukniya, Mehrangez, Okimsho, Sarafruz</v>
      </c>
      <c r="AD187" s="8" t="str">
        <f aca="false">VLOOKUP($C187,'Rushani original list'!$C$2:$M$596, 6, FALSE())</f>
        <v>no (alive) cognate</v>
      </c>
      <c r="AE187" s="8" t="str">
        <f aca="false">VLOOKUP($C187,'Rushani original list'!$C$2:$M$596, 7, FALSE())</f>
        <v>упрямиться; лениться</v>
      </c>
      <c r="AF187" s="8"/>
      <c r="AG187" s="8" t="str">
        <f aca="false">VLOOKUP($C187,'Rushani original list'!$C$2:$M$596, 9, FALSE())</f>
        <v>no (alive) cognate</v>
      </c>
      <c r="AH187" s="8" t="str">
        <f aca="false">VLOOKUP($C187,'Rushani original list'!$C$2:$M$596, 10, FALSE())</f>
        <v>no (alive) cognate</v>
      </c>
      <c r="AI187" s="8" t="str">
        <f aca="false">CONCATENATE(J187,S187,AG187)</f>
        <v>obsno (alive) cognateno (alive) cognate</v>
      </c>
      <c r="AJ187" s="8" t="str">
        <f aca="false">IFERROR(__xludf.dummyfunction("IF(REGEXMATCH(AH187, ""var""), ""var"", IF(REGEXMATCH(AH187, ""SA""), IF(REGEXMATCH(AH187, ""SP""), ""var"", ""SA""), IF(REGEXMATCH(AH187, ""SP""), ""SP"", ""no data/obs"")))"),"no data/obs")</f>
        <v>no data/obs</v>
      </c>
      <c r="AK187" s="8" t="str">
        <f aca="false">CONCATENATE(T187,AA187,AH187)</f>
        <v>no (alive) cognateno (alive) cognateno (alive) cognate</v>
      </c>
      <c r="AL187" s="8" t="str">
        <f aca="false">IFERROR(__xludf.dummyfunction("IF(REGEXMATCH(AJ187, ""var""), ""var"", IF(REGEXMATCH(AJ187, ""SA""), IF(REGEXMATCH(AJ187, ""SP""), ""var"", ""SA""), IF(REGEXMATCH(AJ187, ""SP""), ""SP"", ""no data/obs"")))"),"no data/obs")</f>
        <v>no data/obs</v>
      </c>
      <c r="AM187" s="8" t="str">
        <f aca="false">CONCATENATE(AJ187,AL187)</f>
        <v>no data/obsno data/obs</v>
      </c>
      <c r="AN187" s="8" t="str">
        <f aca="false">IFERROR(__xludf.dummyfunction("IF(REGEXMATCH(AL187, ""var""), ""var"", IF(REGEXMATCH(AL187, ""SA""), IF(REGEXMATCH(AL187, ""SP""), ""var"", ""SA""), IF(REGEXMATCH(AL187, ""SP""), ""SP"", ""no data/obs"")))"),"no data/obs")</f>
        <v>no data/obs</v>
      </c>
      <c r="AO187" s="8" t="str">
        <f aca="false">CONCATENATE(J187,S187,AA187,AG187)</f>
        <v>obsno (alive) cognateno (alive) cognateno (alive) cognate</v>
      </c>
      <c r="AP187" s="8"/>
      <c r="AQ187" s="8" t="n">
        <v>0</v>
      </c>
      <c r="AR187" s="8"/>
      <c r="AS187" s="8"/>
      <c r="AT187" s="8"/>
    </row>
    <row r="188" customFormat="false" ht="110.6" hidden="false" customHeight="false" outlineLevel="0" collapsed="false">
      <c r="A188" s="1" t="n">
        <v>187</v>
      </c>
      <c r="B188" s="7" t="n">
        <v>173</v>
      </c>
      <c r="C188" s="7" t="n">
        <v>173</v>
      </c>
      <c r="D188" s="8" t="str">
        <f aca="false">VLOOKUP($C188,'Shughni original list'!$D$2:$M$600, 2, FALSE())</f>
        <v>shgKar1999</v>
      </c>
      <c r="E188" s="9" t="str">
        <f aca="false">VLOOKUP($C188,'Shughni original list'!$D$2:$M$600, 4, FALSE())</f>
        <v>nikāx̌tow, nikarδentow</v>
      </c>
      <c r="F188" s="9"/>
      <c r="G188" s="8" t="str">
        <f aca="false">VLOOKUP($C188,'Shughni original list'!$D$2:$M$600, 7, FALSE())</f>
        <v>сверлить взглядом; пожирать взглядом, глазеть</v>
      </c>
      <c r="H188" s="8"/>
      <c r="I188" s="8"/>
      <c r="J188" s="8" t="str">
        <f aca="false">VLOOKUP($C188,'Shughni original list'!$D$2:$M$600, 8, FALSE())</f>
        <v>obs</v>
      </c>
      <c r="K188" s="8"/>
      <c r="L188" s="8" t="str">
        <f aca="false">VLOOKUP($C188,'Siponj Bartangi original list'!$B$2:$S$600, 2, FALSE())</f>
        <v>shgKar1999</v>
      </c>
      <c r="M188" s="8" t="str">
        <f aca="false">VLOOKUP($C188,'Siponj Bartangi original list'!$B$2:$S$600, 3, FALSE())</f>
        <v>nikāx̌tow, nikarδentow</v>
      </c>
      <c r="N188" s="8" t="str">
        <f aca="false">VLOOKUP($C188,'Siponj Bartangi original list'!$B$2:$S$600, 6, FALSE())</f>
        <v>to stare intently; to devour with one's eyes, to gawk</v>
      </c>
      <c r="O188" s="8" t="str">
        <f aca="false">VLOOKUP($C188,'Siponj Bartangi original list'!$B$2:$S$600, 4, FALSE())</f>
        <v>Marhabo, Sarkori</v>
      </c>
      <c r="P188" s="9" t="str">
        <f aca="false">VLOOKUP($C188,'Siponj Bartangi original list'!$B$2:$S$600, 5, FALSE())</f>
        <v>no (alive) cognate</v>
      </c>
      <c r="Q188" s="8" t="str">
        <f aca="false">VLOOKUP($C188,'Siponj Bartangi original list'!$B$2:$S$600, 8, FALSE())</f>
        <v>-</v>
      </c>
      <c r="R188" s="8" t="str">
        <f aca="false">VLOOKUP($C188,'Siponj Bartangi original list'!$B$2:$S$600, 10, FALSE())</f>
        <v>-</v>
      </c>
      <c r="S188" s="8" t="str">
        <f aca="false">VLOOKUP($C188,'Siponj Bartangi original list'!$B$2:$S$600, 13, FALSE())</f>
        <v>no (alive) cognate</v>
      </c>
      <c r="T188" s="8" t="str">
        <f aca="false">VLOOKUP($C188,'Siponj Bartangi original list'!$B$2:$S$600, 14, FALSE())</f>
        <v>no (alive) cognate</v>
      </c>
      <c r="U188" s="8" t="n">
        <f aca="false">VLOOKUP($C188,'Siponj Bartangi original list'!$B$2:$S$600, 15, FALSE())</f>
        <v>0</v>
      </c>
      <c r="V188" s="8" t="str">
        <f aca="false">VLOOKUP($C188,'Basid Bartangi original list'!$B$2:$O$600, 2, FALSE())</f>
        <v>shgKar1999</v>
      </c>
      <c r="W188" s="8" t="str">
        <f aca="false">VLOOKUP($C188,'Basid Bartangi original list'!$B$2:$O$600, 4, FALSE())</f>
        <v>Anoyatsho, Fayzmamad, Jonali</v>
      </c>
      <c r="X188" s="8" t="str">
        <f aca="false">VLOOKUP($C188,'Basid Bartangi original list'!$B$2:$O$600, 5, FALSE())</f>
        <v>no (alive) cognate</v>
      </c>
      <c r="Y188" s="8" t="str">
        <f aca="false">VLOOKUP($C188,'Basid Bartangi original list'!$B$2:$O$600, 6, FALSE())</f>
        <v>сверлить взглядом; пожирать взглядом, глазеть</v>
      </c>
      <c r="Z188" s="8"/>
      <c r="AA188" s="8" t="str">
        <f aca="false">VLOOKUP($C188,'Basid Bartangi original list'!$B$2:$O$600, 9, FALSE())</f>
        <v>no (alive) cognate</v>
      </c>
      <c r="AB188" s="8" t="str">
        <f aca="false">VLOOKUP($C188,'Rushani original list'!$C$2:$M$596, 2, FALSE())</f>
        <v>shgKar1999</v>
      </c>
      <c r="AC188" s="8" t="str">
        <f aca="false">VLOOKUP($C188,'Rushani original list'!$C$2:$M$596, 5, FALSE())</f>
        <v>Rukniya, Mehrangez, Okimsho, Sarafruz</v>
      </c>
      <c r="AD188" s="8" t="str">
        <f aca="false">VLOOKUP($C188,'Rushani original list'!$C$2:$M$596, 6, FALSE())</f>
        <v>no (alive) cognate</v>
      </c>
      <c r="AE188" s="8" t="str">
        <f aca="false">VLOOKUP($C188,'Rushani original list'!$C$2:$M$596, 7, FALSE())</f>
        <v>сверлить взглядом; пожирать взглядом, глазеть</v>
      </c>
      <c r="AF188" s="8"/>
      <c r="AG188" s="8" t="str">
        <f aca="false">VLOOKUP($C188,'Rushani original list'!$C$2:$M$596, 9, FALSE())</f>
        <v>no (alive) cognate</v>
      </c>
      <c r="AH188" s="8" t="str">
        <f aca="false">VLOOKUP($C188,'Rushani original list'!$C$2:$M$596, 10, FALSE())</f>
        <v>no (alive) cognate</v>
      </c>
      <c r="AI188" s="8" t="str">
        <f aca="false">CONCATENATE(J188,S188,AG188)</f>
        <v>obsno (alive) cognateno (alive) cognate</v>
      </c>
      <c r="AJ188" s="8" t="str">
        <f aca="false">IFERROR(__xludf.dummyfunction("IF(REGEXMATCH(AH188, ""var""), ""var"", IF(REGEXMATCH(AH188, ""SA""), IF(REGEXMATCH(AH188, ""SP""), ""var"", ""SA""), IF(REGEXMATCH(AH188, ""SP""), ""SP"", ""no data/obs"")))"),"no data/obs")</f>
        <v>no data/obs</v>
      </c>
      <c r="AK188" s="8" t="str">
        <f aca="false">CONCATENATE(T188,AA188,AH188)</f>
        <v>no (alive) cognateno (alive) cognateno (alive) cognate</v>
      </c>
      <c r="AL188" s="8" t="str">
        <f aca="false">IFERROR(__xludf.dummyfunction("IF(REGEXMATCH(AJ188, ""var""), ""var"", IF(REGEXMATCH(AJ188, ""SA""), IF(REGEXMATCH(AJ188, ""SP""), ""var"", ""SA""), IF(REGEXMATCH(AJ188, ""SP""), ""SP"", ""no data/obs"")))"),"no data/obs")</f>
        <v>no data/obs</v>
      </c>
      <c r="AM188" s="8" t="str">
        <f aca="false">CONCATENATE(AJ188,AL188)</f>
        <v>no data/obsno data/obs</v>
      </c>
      <c r="AN188" s="8" t="str">
        <f aca="false">IFERROR(__xludf.dummyfunction("IF(REGEXMATCH(AL188, ""var""), ""var"", IF(REGEXMATCH(AL188, ""SA""), IF(REGEXMATCH(AL188, ""SP""), ""var"", ""SA""), IF(REGEXMATCH(AL188, ""SP""), ""SP"", ""no data/obs"")))"),"no data/obs")</f>
        <v>no data/obs</v>
      </c>
      <c r="AO188" s="8" t="str">
        <f aca="false">CONCATENATE(J188,S188,AA188,AG188)</f>
        <v>obsno (alive) cognateno (alive) cognateno (alive) cognate</v>
      </c>
      <c r="AP188" s="8"/>
      <c r="AQ188" s="8" t="n">
        <v>0</v>
      </c>
      <c r="AR188" s="8"/>
      <c r="AS188" s="8"/>
      <c r="AT188" s="8"/>
    </row>
    <row r="189" customFormat="false" ht="110.6" hidden="false" customHeight="false" outlineLevel="0" collapsed="false">
      <c r="A189" s="1" t="n">
        <v>188</v>
      </c>
      <c r="B189" s="7" t="n">
        <v>174</v>
      </c>
      <c r="C189" s="7" t="n">
        <v>174</v>
      </c>
      <c r="D189" s="8" t="str">
        <f aca="false">VLOOKUP($C189,'Shughni original list'!$D$2:$M$600, 2, FALSE())</f>
        <v>shgKar1999</v>
      </c>
      <c r="E189" s="9" t="str">
        <f aca="false">VLOOKUP($C189,'Shughni original list'!$D$2:$M$600, 4, FALSE())</f>
        <v>nimêydow, nimêytow</v>
      </c>
      <c r="F189" s="9"/>
      <c r="G189" s="8" t="str">
        <f aca="false">VLOOKUP($C189,'Shughni original list'!$D$2:$M$600, 7, FALSE())</f>
        <v>1) виднеться; казаться 2) подавать знаки, язык жестов</v>
      </c>
      <c r="H189" s="8"/>
      <c r="I189" s="8"/>
      <c r="J189" s="8" t="str">
        <f aca="false">VLOOKUP($C189,'Shughni original list'!$D$2:$M$600, 8, FALSE())</f>
        <v>SA</v>
      </c>
      <c r="K189" s="8"/>
      <c r="L189" s="8" t="str">
        <f aca="false">VLOOKUP($C189,'Siponj Bartangi original list'!$B$2:$S$600, 2, FALSE())</f>
        <v>brtSok1960</v>
      </c>
      <c r="M189" s="8" t="str">
        <f aca="false">VLOOKUP($C189,'Siponj Bartangi original list'!$B$2:$S$600, 3, FALSE())</f>
        <v>nimīdōw</v>
      </c>
      <c r="N189" s="8" t="str">
        <f aca="false">VLOOKUP($C189,'Siponj Bartangi original list'!$B$2:$S$600, 6, FALSE())</f>
        <v>to become visible (in the distance)</v>
      </c>
      <c r="O189" s="8" t="str">
        <f aca="false">VLOOKUP($C189,'Siponj Bartangi original list'!$B$2:$S$600, 4, FALSE())</f>
        <v>Marhabo, Sarkori</v>
      </c>
      <c r="P189" s="9" t="str">
        <f aca="false">VLOOKUP($C189,'Siponj Bartangi original list'!$B$2:$S$600, 5, FALSE())</f>
        <v>nimīdōw</v>
      </c>
      <c r="Q189" s="8" t="str">
        <f aca="false">VLOOKUP($C189,'Siponj Bartangi original list'!$B$2:$S$600, 8, FALSE())</f>
        <v>to seem</v>
      </c>
      <c r="R189" s="8" t="str">
        <f aca="false">VLOOKUP($C189,'Siponj Bartangi original list'!$B$2:$S$600, 10, FALSE())</f>
        <v>It seemed to me someone knocked on the door</v>
      </c>
      <c r="S189" s="8" t="str">
        <f aca="false">VLOOKUP($C189,'Siponj Bartangi original list'!$B$2:$S$600, 13, FALSE())</f>
        <v>var</v>
      </c>
      <c r="T189" s="8" t="str">
        <f aca="false">VLOOKUP($C189,'Siponj Bartangi original list'!$B$2:$S$600, 14, FALSE())</f>
        <v>bad context (dat subject)</v>
      </c>
      <c r="U189" s="10" t="str">
        <f aca="false">VLOOKUP($C189,'Siponj Bartangi original list'!$B$2:$S$600, 15, FALSE())</f>
        <v>???</v>
      </c>
      <c r="V189" s="8" t="str">
        <f aca="false">VLOOKUP($C189,'Basid Bartangi original list'!$B$2:$O$600, 2, FALSE())</f>
        <v>brtSok1960</v>
      </c>
      <c r="W189" s="8" t="str">
        <f aca="false">VLOOKUP($C189,'Basid Bartangi original list'!$B$2:$O$600, 4, FALSE())</f>
        <v>Anoyatsho, Fayzmamad, Asad</v>
      </c>
      <c r="X189" s="8" t="str">
        <f aca="false">VLOOKUP($C189,'Basid Bartangi original list'!$B$2:$O$600, 5, FALSE())</f>
        <v>nimīdōw</v>
      </c>
      <c r="Y189" s="8" t="str">
        <f aca="false">VLOOKUP($C189,'Basid Bartangi original list'!$B$2:$O$600, 6, FALSE())</f>
        <v>become visible (in the distance)</v>
      </c>
      <c r="Z189" s="8"/>
      <c r="AA189" s="8" t="str">
        <f aca="false">VLOOKUP($C189,'Basid Bartangi original list'!$B$2:$O$600, 9, FALSE())</f>
        <v>bad context (dat S)</v>
      </c>
      <c r="AB189" s="8" t="str">
        <f aca="false">VLOOKUP($C189,'Rushani original list'!$C$2:$M$596, 2, FALSE())</f>
        <v>rshSok1959</v>
      </c>
      <c r="AC189" s="8" t="str">
        <f aca="false">VLOOKUP($C189,'Rushani original list'!$C$2:$M$596, 5, FALSE())</f>
        <v>Rukniya, Guldasta, Mehrangez</v>
      </c>
      <c r="AD189" s="8" t="str">
        <f aca="false">VLOOKUP($C189,'Rushani original list'!$C$2:$M$596, 6, FALSE())</f>
        <v>nimedōw</v>
      </c>
      <c r="AE189" s="8" t="str">
        <f aca="false">VLOOKUP($C189,'Rushani original list'!$C$2:$M$596, 7, FALSE())</f>
        <v>показываться, казаться</v>
      </c>
      <c r="AF189" s="8"/>
      <c r="AG189" s="8" t="str">
        <f aca="false">VLOOKUP($C189,'Rushani original list'!$C$2:$M$596, 9, FALSE())</f>
        <v>SP</v>
      </c>
      <c r="AH189" s="8" t="str">
        <f aca="false">VLOOKUP($C189,'Rushani original list'!$C$2:$M$596, 10, FALSE())</f>
        <v>bad context (subj in dat)</v>
      </c>
      <c r="AI189" s="8" t="str">
        <f aca="false">CONCATENATE(J189,S189,AG189)</f>
        <v>SAvarSP</v>
      </c>
      <c r="AJ189" s="8" t="str">
        <f aca="false">IFERROR(__xludf.dummyfunction("IF(REGEXMATCH(AH189, ""var""), ""var"", IF(REGEXMATCH(AH189, ""SA""), IF(REGEXMATCH(AH189, ""SP""), ""var"", ""SA""), IF(REGEXMATCH(AH189, ""SP""), ""SP"", ""no data/obs"")))"),"var")</f>
        <v>var</v>
      </c>
      <c r="AK189" s="8" t="str">
        <f aca="false">CONCATENATE(T189,AA189,AH189)</f>
        <v>bad context (dat subject)bad context (dat S)bad context (subj in dat)</v>
      </c>
      <c r="AL189" s="8" t="str">
        <f aca="false">IFERROR(__xludf.dummyfunction("IF(REGEXMATCH(AJ189, ""var""), ""var"", IF(REGEXMATCH(AJ189, ""SA""), IF(REGEXMATCH(AJ189, ""SP""), ""var"", ""SA""), IF(REGEXMATCH(AJ189, ""SP""), ""SP"", ""no data/obs"")))"),"no data/obs")</f>
        <v>no data/obs</v>
      </c>
      <c r="AM189" s="8" t="str">
        <f aca="false">CONCATENATE(AJ189,AL189)</f>
        <v>varno data/obs</v>
      </c>
      <c r="AN189" s="8" t="str">
        <f aca="false">IFERROR(__xludf.dummyfunction("IF(REGEXMATCH(AL189, ""var""), ""var"", IF(REGEXMATCH(AL189, ""SA""), IF(REGEXMATCH(AL189, ""SP""), ""var"", ""SA""), IF(REGEXMATCH(AL189, ""SP""), ""SP"", ""no data/obs"")))"),"var")</f>
        <v>var</v>
      </c>
      <c r="AO189" s="8" t="str">
        <f aca="false">CONCATENATE(J189,S189,AA189,AG189)</f>
        <v>SAvarbad context (dat S)SP</v>
      </c>
      <c r="AP189" s="8"/>
      <c r="AQ189" s="8" t="n">
        <v>3</v>
      </c>
      <c r="AR189" s="8"/>
      <c r="AS189" s="8"/>
      <c r="AT189" s="8"/>
    </row>
    <row r="190" customFormat="false" ht="95" hidden="false" customHeight="false" outlineLevel="0" collapsed="false">
      <c r="A190" s="1" t="n">
        <v>189</v>
      </c>
      <c r="B190" s="7" t="n">
        <v>175</v>
      </c>
      <c r="C190" s="7" t="n">
        <v>175</v>
      </c>
      <c r="D190" s="8" t="str">
        <f aca="false">VLOOKUP($C190,'Shughni original list'!$D$2:$M$600, 2, FALSE())</f>
        <v>shgKar1999</v>
      </c>
      <c r="E190" s="9" t="str">
        <f aca="false">VLOOKUP($C190,'Shughni original list'!$D$2:$M$600, 4, FALSE())</f>
        <v>nimoystow, nimostow, nimêstow</v>
      </c>
      <c r="F190" s="9"/>
      <c r="G190" s="8" t="str">
        <f aca="false">VLOOKUP($C190,'Shughni original list'!$D$2:$M$600, 7, FALSE())</f>
        <v>заквашиваться (о молоке)</v>
      </c>
      <c r="H190" s="8"/>
      <c r="I190" s="8"/>
      <c r="J190" s="8" t="str">
        <f aca="false">VLOOKUP($C190,'Shughni original list'!$D$2:$M$600, 8, FALSE())</f>
        <v>obs</v>
      </c>
      <c r="K190" s="8"/>
      <c r="L190" s="8" t="str">
        <f aca="false">VLOOKUP($C190,'Siponj Bartangi original list'!$B$2:$S$600, 2, FALSE())</f>
        <v>shgKar1999</v>
      </c>
      <c r="M190" s="8" t="str">
        <f aca="false">VLOOKUP($C190,'Siponj Bartangi original list'!$B$2:$S$600, 3, FALSE())</f>
        <v>nimoystow, nimostow, nimêstow</v>
      </c>
      <c r="N190" s="8" t="str">
        <f aca="false">VLOOKUP($C190,'Siponj Bartangi original list'!$B$2:$S$600, 6, FALSE())</f>
        <v>to sour (about milk)</v>
      </c>
      <c r="O190" s="8" t="str">
        <f aca="false">VLOOKUP($C190,'Siponj Bartangi original list'!$B$2:$S$600, 4, FALSE())</f>
        <v>Marhabo, Sarkori</v>
      </c>
      <c r="P190" s="9" t="str">
        <f aca="false">VLOOKUP($C190,'Siponj Bartangi original list'!$B$2:$S$600, 5, FALSE())</f>
        <v>nimoydōw</v>
      </c>
      <c r="Q190" s="8" t="str">
        <f aca="false">VLOOKUP($C190,'Siponj Bartangi original list'!$B$2:$S$600, 8, FALSE())</f>
        <v>to sour (about milk)</v>
      </c>
      <c r="R190" s="8" t="str">
        <f aca="false">VLOOKUP($C190,'Siponj Bartangi original list'!$B$2:$S$600, 10, FALSE())</f>
        <v>She curdled the milk</v>
      </c>
      <c r="S190" s="8" t="str">
        <f aca="false">VLOOKUP($C190,'Siponj Bartangi original list'!$B$2:$S$600, 13, FALSE())</f>
        <v>tr</v>
      </c>
      <c r="T190" s="8" t="str">
        <f aca="false">VLOOKUP($C190,'Siponj Bartangi original list'!$B$2:$S$600, 14, FALSE())</f>
        <v>tr</v>
      </c>
      <c r="U190" s="8" t="n">
        <f aca="false">VLOOKUP($C190,'Siponj Bartangi original list'!$B$2:$S$600, 15, FALSE())</f>
        <v>0</v>
      </c>
      <c r="V190" s="8" t="str">
        <f aca="false">VLOOKUP($C190,'Basid Bartangi original list'!$B$2:$O$600, 2, FALSE())</f>
        <v>shgKar1999</v>
      </c>
      <c r="W190" s="8" t="str">
        <f aca="false">VLOOKUP($C190,'Basid Bartangi original list'!$B$2:$O$600, 4, FALSE())</f>
        <v>Jonali</v>
      </c>
      <c r="X190" s="8" t="str">
        <f aca="false">VLOOKUP($C190,'Basid Bartangi original list'!$B$2:$O$600, 5, FALSE())</f>
        <v>only transitive counterpart nimostōw</v>
      </c>
      <c r="Y190" s="8" t="str">
        <f aca="false">VLOOKUP($C190,'Basid Bartangi original list'!$B$2:$O$600, 6, FALSE())</f>
        <v>get sour (about milk)</v>
      </c>
      <c r="Z190" s="8"/>
      <c r="AA190" s="8" t="str">
        <f aca="false">VLOOKUP($C190,'Basid Bartangi original list'!$B$2:$O$600, 9, FALSE())</f>
        <v>only transitive counterpart nimostōw</v>
      </c>
      <c r="AB190" s="8" t="str">
        <f aca="false">VLOOKUP($C190,'Rushani original list'!$C$2:$M$596, 2, FALSE())</f>
        <v>shgKar1999</v>
      </c>
      <c r="AC190" s="8" t="str">
        <f aca="false">VLOOKUP($C190,'Rushani original list'!$C$2:$M$596, 5, FALSE())</f>
        <v>Rukniya, Mehrangez, Okimsho, Sarafruz</v>
      </c>
      <c r="AD190" s="8" t="str">
        <f aca="false">VLOOKUP($C190,'Rushani original list'!$C$2:$M$596, 6, FALSE())</f>
        <v>no (alive) cognate</v>
      </c>
      <c r="AE190" s="8" t="str">
        <f aca="false">VLOOKUP($C190,'Rushani original list'!$C$2:$M$596, 7, FALSE())</f>
        <v>заквашиваться (о молоке)</v>
      </c>
      <c r="AF190" s="8"/>
      <c r="AG190" s="8" t="str">
        <f aca="false">VLOOKUP($C190,'Rushani original list'!$C$2:$M$596, 9, FALSE())</f>
        <v>no (alive) cognate</v>
      </c>
      <c r="AH190" s="8" t="str">
        <f aca="false">VLOOKUP($C190,'Rushani original list'!$C$2:$M$596, 10, FALSE())</f>
        <v>no (alive) cognate</v>
      </c>
      <c r="AI190" s="8" t="str">
        <f aca="false">CONCATENATE(J190,S190,AG190)</f>
        <v>obstrno (alive) cognate</v>
      </c>
      <c r="AJ190" s="8" t="str">
        <f aca="false">IFERROR(__xludf.dummyfunction("IF(REGEXMATCH(AH190, ""var""), ""var"", IF(REGEXMATCH(AH190, ""SA""), IF(REGEXMATCH(AH190, ""SP""), ""var"", ""SA""), IF(REGEXMATCH(AH190, ""SP""), ""SP"", ""no data/obs"")))"),"no data/obs")</f>
        <v>no data/obs</v>
      </c>
      <c r="AK190" s="8" t="str">
        <f aca="false">CONCATENATE(T190,AA190,AH190)</f>
        <v>tronly transitive counterpart nimostōwno (alive) cognate</v>
      </c>
      <c r="AL190" s="8" t="str">
        <f aca="false">IFERROR(__xludf.dummyfunction("IF(REGEXMATCH(AJ190, ""var""), ""var"", IF(REGEXMATCH(AJ190, ""SA""), IF(REGEXMATCH(AJ190, ""SP""), ""var"", ""SA""), IF(REGEXMATCH(AJ190, ""SP""), ""SP"", ""no data/obs"")))"),"no data/obs")</f>
        <v>no data/obs</v>
      </c>
      <c r="AM190" s="8" t="str">
        <f aca="false">CONCATENATE(AJ190,AL190)</f>
        <v>no data/obsno data/obs</v>
      </c>
      <c r="AN190" s="8" t="str">
        <f aca="false">IFERROR(__xludf.dummyfunction("IF(REGEXMATCH(AL190, ""var""), ""var"", IF(REGEXMATCH(AL190, ""SA""), IF(REGEXMATCH(AL190, ""SP""), ""var"", ""SA""), IF(REGEXMATCH(AL190, ""SP""), ""SP"", ""no data/obs"")))"),"no data/obs")</f>
        <v>no data/obs</v>
      </c>
      <c r="AO190" s="8" t="str">
        <f aca="false">CONCATENATE(J190,S190,AA190,AG190)</f>
        <v>obstronly transitive counterpart nimostōwno (alive) cognate</v>
      </c>
      <c r="AP190" s="8"/>
      <c r="AQ190" s="8" t="n">
        <v>0</v>
      </c>
      <c r="AR190" s="8"/>
      <c r="AS190" s="8"/>
      <c r="AT190" s="8"/>
    </row>
    <row r="191" customFormat="false" ht="95" hidden="false" customHeight="false" outlineLevel="0" collapsed="false">
      <c r="A191" s="1" t="n">
        <v>190</v>
      </c>
      <c r="B191" s="7" t="n">
        <v>176</v>
      </c>
      <c r="C191" s="7" t="n">
        <v>176.1</v>
      </c>
      <c r="D191" s="8" t="str">
        <f aca="false">VLOOKUP($C191,'Shughni original list'!$D$2:$M$600, 2, FALSE())</f>
        <v>shgKar1999</v>
      </c>
      <c r="E191" s="9" t="str">
        <f aca="false">VLOOKUP($C191,'Shughni original list'!$D$2:$M$600, 4, FALSE())</f>
        <v>nīstow</v>
      </c>
      <c r="F191" s="9"/>
      <c r="G191" s="8" t="str">
        <f aca="false">VLOOKUP($C191,'Shughni original list'!$D$2:$M$600, 7, FALSE())</f>
        <v>sit, sit down, wait</v>
      </c>
      <c r="H191" s="8"/>
      <c r="I191" s="8"/>
      <c r="J191" s="8" t="str">
        <f aca="false">VLOOKUP($C191,'Shughni original list'!$D$2:$M$600, 8, FALSE())</f>
        <v>var</v>
      </c>
      <c r="K191" s="8"/>
      <c r="L191" s="8" t="str">
        <f aca="false">VLOOKUP($C191,'Siponj Bartangi original list'!$B$2:$S$600, 2, FALSE())</f>
        <v>brtSok1960</v>
      </c>
      <c r="M191" s="8" t="str">
        <f aca="false">VLOOKUP($C191,'Siponj Bartangi original list'!$B$2:$S$600, 3, FALSE())</f>
        <v>nēstōw</v>
      </c>
      <c r="N191" s="8" t="str">
        <f aca="false">VLOOKUP($C191,'Siponj Bartangi original list'!$B$2:$S$600, 6, FALSE())</f>
        <v>to sit, to sit down, to wait</v>
      </c>
      <c r="O191" s="8" t="str">
        <f aca="false">VLOOKUP($C191,'Siponj Bartangi original list'!$B$2:$S$600, 4, FALSE())</f>
        <v>Marhabo, Sarkori</v>
      </c>
      <c r="P191" s="9" t="str">
        <f aca="false">VLOOKUP($C191,'Siponj Bartangi original list'!$B$2:$S$600, 5, FALSE())</f>
        <v>nēstōw</v>
      </c>
      <c r="Q191" s="8" t="str">
        <f aca="false">VLOOKUP($C191,'Siponj Bartangi original list'!$B$2:$S$600, 8, FALSE())</f>
        <v>to sit, to sit down, to wait</v>
      </c>
      <c r="R191" s="8" t="str">
        <f aca="false">VLOOKUP($C191,'Siponj Bartangi original list'!$B$2:$S$600, 10, FALSE())</f>
        <v>She is sitting on the chair; he is waiting for us</v>
      </c>
      <c r="S191" s="8" t="str">
        <f aca="false">VLOOKUP($C191,'Siponj Bartangi original list'!$B$2:$S$600, 13, FALSE())</f>
        <v>var</v>
      </c>
      <c r="T191" s="8" t="str">
        <f aca="false">VLOOKUP($C191,'Siponj Bartangi original list'!$B$2:$S$600, 14, FALSE())</f>
        <v>var</v>
      </c>
      <c r="U191" s="8" t="str">
        <f aca="false">VLOOKUP($C191,'Siponj Bartangi original list'!$B$2:$S$600, 15, FALSE())</f>
        <v>anim</v>
      </c>
      <c r="V191" s="8" t="str">
        <f aca="false">VLOOKUP($C191,'Basid Bartangi original list'!$B$2:$O$600, 2, FALSE())</f>
        <v>brtSok1960</v>
      </c>
      <c r="W191" s="8" t="str">
        <f aca="false">VLOOKUP($C191,'Basid Bartangi original list'!$B$2:$O$600, 4, FALSE())</f>
        <v>Anoyatsho, Fayzmamad, Asad</v>
      </c>
      <c r="X191" s="8" t="str">
        <f aca="false">VLOOKUP($C191,'Basid Bartangi original list'!$B$2:$O$600, 5, FALSE())</f>
        <v>nēstōw</v>
      </c>
      <c r="Y191" s="8" t="str">
        <f aca="false">VLOOKUP($C191,'Basid Bartangi original list'!$B$2:$O$600, 6, FALSE())</f>
        <v>sit, sit down, wait</v>
      </c>
      <c r="Z191" s="8"/>
      <c r="AA191" s="8" t="str">
        <f aca="false">VLOOKUP($C191,'Basid Bartangi original list'!$B$2:$O$600, 9, FALSE())</f>
        <v>SP</v>
      </c>
      <c r="AB191" s="8" t="str">
        <f aca="false">VLOOKUP($C191,'Rushani original list'!$C$2:$M$596, 2, FALSE())</f>
        <v>rshSok1959</v>
      </c>
      <c r="AC191" s="8" t="str">
        <f aca="false">VLOOKUP($C191,'Rushani original list'!$C$2:$M$596, 5, FALSE())</f>
        <v>Rukniya, Guldasta, Mehrangez</v>
      </c>
      <c r="AD191" s="8" t="str">
        <f aca="false">VLOOKUP($C191,'Rushani original list'!$C$2:$M$596, 6, FALSE())</f>
        <v>nēstow</v>
      </c>
      <c r="AE191" s="8" t="str">
        <f aca="false">VLOOKUP($C191,'Rushani original list'!$C$2:$M$596, 7, FALSE())</f>
        <v>сидеть, садиться, пребывать, останавливаться (на постой)</v>
      </c>
      <c r="AF191" s="8"/>
      <c r="AG191" s="8" t="str">
        <f aca="false">VLOOKUP($C191,'Rushani original list'!$C$2:$M$596, 9, FALSE())</f>
        <v>var</v>
      </c>
      <c r="AH191" s="8" t="str">
        <f aca="false">VLOOKUP($C191,'Rushani original list'!$C$2:$M$596, 10, FALSE())</f>
        <v>SP</v>
      </c>
      <c r="AI191" s="8" t="str">
        <f aca="false">CONCATENATE(J191,S191,AG191)</f>
        <v>varvarvar</v>
      </c>
      <c r="AJ191" s="8" t="str">
        <f aca="false">IFERROR(__xludf.dummyfunction("IF(REGEXMATCH(AH191, ""var""), ""var"", IF(REGEXMATCH(AH191, ""SA""), IF(REGEXMATCH(AH191, ""SP""), ""var"", ""SA""), IF(REGEXMATCH(AH191, ""SP""), ""SP"", ""no data/obs"")))"),"var")</f>
        <v>var</v>
      </c>
      <c r="AK191" s="8" t="str">
        <f aca="false">CONCATENATE(T191,AA191,AH191)</f>
        <v>varSPSP</v>
      </c>
      <c r="AL191" s="8" t="str">
        <f aca="false">IFERROR(__xludf.dummyfunction("IF(REGEXMATCH(AJ191, ""var""), ""var"", IF(REGEXMATCH(AJ191, ""SA""), IF(REGEXMATCH(AJ191, ""SP""), ""var"", ""SA""), IF(REGEXMATCH(AJ191, ""SP""), ""SP"", ""no data/obs"")))"),"var")</f>
        <v>var</v>
      </c>
      <c r="AM191" s="8" t="str">
        <f aca="false">CONCATENATE(AJ191,AL191)</f>
        <v>varvar</v>
      </c>
      <c r="AN191" s="8" t="str">
        <f aca="false">IFERROR(__xludf.dummyfunction("IF(REGEXMATCH(AL191, ""var""), ""var"", IF(REGEXMATCH(AL191, ""SA""), IF(REGEXMATCH(AL191, ""SP""), ""var"", ""SA""), IF(REGEXMATCH(AL191, ""SP""), ""SP"", ""no data/obs"")))"),"var")</f>
        <v>var</v>
      </c>
      <c r="AO191" s="8" t="str">
        <f aca="false">CONCATENATE(J191,S191,AA191,AG191)</f>
        <v>varvarSPvar</v>
      </c>
      <c r="AP191" s="8"/>
      <c r="AQ191" s="8" t="n">
        <v>4</v>
      </c>
      <c r="AR191" s="8"/>
      <c r="AS191" s="8"/>
      <c r="AT191" s="8"/>
    </row>
    <row r="192" customFormat="false" ht="110.6" hidden="false" customHeight="false" outlineLevel="0" collapsed="false">
      <c r="A192" s="1" t="n">
        <v>191</v>
      </c>
      <c r="B192" s="7" t="n">
        <v>176</v>
      </c>
      <c r="C192" s="7" t="n">
        <v>176.2</v>
      </c>
      <c r="D192" s="8" t="str">
        <f aca="false">VLOOKUP($C192,'Shughni original list'!$D$2:$M$600, 2, FALSE())</f>
        <v>shgKar1999</v>
      </c>
      <c r="E192" s="9" t="str">
        <f aca="false">VLOOKUP($C192,'Shughni original list'!$D$2:$M$600, 4, FALSE())</f>
        <v>nīstow</v>
      </c>
      <c r="F192" s="9"/>
      <c r="G192" s="8" t="str">
        <f aca="false">VLOOKUP($C192,'Shughni original list'!$D$2:$M$600, 7, FALSE())</f>
        <v>тонуть</v>
      </c>
      <c r="H192" s="8"/>
      <c r="I192" s="8"/>
      <c r="J192" s="8" t="str">
        <f aca="false">VLOOKUP($C192,'Shughni original list'!$D$2:$M$600, 8, FALSE())</f>
        <v>SP</v>
      </c>
      <c r="K192" s="8"/>
      <c r="L192" s="8" t="str">
        <f aca="false">VLOOKUP($C192,'Siponj Bartangi original list'!$B$2:$S$600, 2, FALSE())</f>
        <v>brtSok1960</v>
      </c>
      <c r="M192" s="8" t="str">
        <f aca="false">VLOOKUP($C192,'Siponj Bartangi original list'!$B$2:$S$600, 3, FALSE())</f>
        <v>nēstōw</v>
      </c>
      <c r="N192" s="8" t="str">
        <f aca="false">VLOOKUP($C192,'Siponj Bartangi original list'!$B$2:$S$600, 6, FALSE())</f>
        <v>to drown</v>
      </c>
      <c r="O192" s="8" t="str">
        <f aca="false">VLOOKUP($C192,'Siponj Bartangi original list'!$B$2:$S$600, 4, FALSE())</f>
        <v>Marhabo, Sarkori</v>
      </c>
      <c r="P192" s="9" t="str">
        <f aca="false">VLOOKUP($C192,'Siponj Bartangi original list'!$B$2:$S$600, 5, FALSE())</f>
        <v>nēstōw</v>
      </c>
      <c r="Q192" s="8" t="str">
        <f aca="false">VLOOKUP($C192,'Siponj Bartangi original list'!$B$2:$S$600, 8, FALSE())</f>
        <v>to drown</v>
      </c>
      <c r="R192" s="8" t="str">
        <f aca="false">VLOOKUP($C192,'Siponj Bartangi original list'!$B$2:$S$600, 10, FALSE())</f>
        <v>He drowned in the water</v>
      </c>
      <c r="S192" s="8" t="str">
        <f aca="false">VLOOKUP($C192,'Siponj Bartangi original list'!$B$2:$S$600, 13, FALSE())</f>
        <v>SP</v>
      </c>
      <c r="T192" s="8" t="str">
        <f aca="false">VLOOKUP($C192,'Siponj Bartangi original list'!$B$2:$S$600, 14, FALSE())</f>
        <v>SP (anim) / impossible context (inanim S)</v>
      </c>
      <c r="U192" s="10" t="str">
        <f aca="false">VLOOKUP($C192,'Siponj Bartangi original list'!$B$2:$S$600, 15, FALSE())</f>
        <v>anim, inanim</v>
      </c>
      <c r="V192" s="8" t="str">
        <f aca="false">VLOOKUP($C192,'Basid Bartangi original list'!$B$2:$O$600, 2, FALSE())</f>
        <v>brtSok1960</v>
      </c>
      <c r="W192" s="8" t="str">
        <f aca="false">VLOOKUP($C192,'Basid Bartangi original list'!$B$2:$O$600, 4, FALSE())</f>
        <v>Anoyatsho, Fayzmamad, Asad</v>
      </c>
      <c r="X192" s="8" t="str">
        <f aca="false">VLOOKUP($C192,'Basid Bartangi original list'!$B$2:$O$600, 5, FALSE())</f>
        <v>nēstōw</v>
      </c>
      <c r="Y192" s="8" t="str">
        <f aca="false">VLOOKUP($C192,'Basid Bartangi original list'!$B$2:$O$600, 6, FALSE())</f>
        <v>тонуть</v>
      </c>
      <c r="Z192" s="8"/>
      <c r="AA192" s="8" t="str">
        <f aca="false">VLOOKUP($C192,'Basid Bartangi original list'!$B$2:$O$600, 9, FALSE())</f>
        <v>SP</v>
      </c>
      <c r="AB192" s="8" t="str">
        <f aca="false">VLOOKUP($C192,'Rushani original list'!$C$2:$M$596, 2, FALSE())</f>
        <v>shgKar1999</v>
      </c>
      <c r="AC192" s="8" t="str">
        <f aca="false">VLOOKUP($C192,'Rushani original list'!$C$2:$M$596, 5, FALSE())</f>
        <v>Rukniya, Mehrangez, Okimsho, Sarafruz</v>
      </c>
      <c r="AD192" s="8" t="str">
        <f aca="false">VLOOKUP($C192,'Rushani original list'!$C$2:$M$596, 6, FALSE())</f>
        <v>no (alive) cognate</v>
      </c>
      <c r="AE192" s="8" t="str">
        <f aca="false">VLOOKUP($C192,'Rushani original list'!$C$2:$M$596, 7, FALSE())</f>
        <v>тонуть</v>
      </c>
      <c r="AF192" s="8"/>
      <c r="AG192" s="8" t="str">
        <f aca="false">VLOOKUP($C192,'Rushani original list'!$C$2:$M$596, 9, FALSE())</f>
        <v>no (alive) cognate</v>
      </c>
      <c r="AH192" s="8" t="str">
        <f aca="false">VLOOKUP($C192,'Rushani original list'!$C$2:$M$596, 10, FALSE())</f>
        <v>no (alive) cognate</v>
      </c>
      <c r="AI192" s="8" t="str">
        <f aca="false">CONCATENATE(J192,S192,AG192)</f>
        <v>SPSPno (alive) cognate</v>
      </c>
      <c r="AJ192" s="8" t="str">
        <f aca="false">IFERROR(__xludf.dummyfunction("IF(REGEXMATCH(AH192, ""var""), ""var"", IF(REGEXMATCH(AH192, ""SA""), IF(REGEXMATCH(AH192, ""SP""), ""var"", ""SA""), IF(REGEXMATCH(AH192, ""SP""), ""SP"", ""no data/obs"")))"),"SP")</f>
        <v>SP</v>
      </c>
      <c r="AK192" s="8" t="str">
        <f aca="false">CONCATENATE(T192,AA192,AH192)</f>
        <v>SP (anim) / impossible context (inanim S)SPno (alive) cognate</v>
      </c>
      <c r="AL192" s="8" t="str">
        <f aca="false">IFERROR(__xludf.dummyfunction("IF(REGEXMATCH(AJ192, ""var""), ""var"", IF(REGEXMATCH(AJ192, ""SA""), IF(REGEXMATCH(AJ192, ""SP""), ""var"", ""SA""), IF(REGEXMATCH(AJ192, ""SP""), ""SP"", ""no data/obs"")))"),"SP")</f>
        <v>SP</v>
      </c>
      <c r="AM192" s="8" t="str">
        <f aca="false">CONCATENATE(AJ192,AL192)</f>
        <v>SPSP</v>
      </c>
      <c r="AN192" s="8" t="str">
        <f aca="false">IFERROR(__xludf.dummyfunction("IF(REGEXMATCH(AL192, ""var""), ""var"", IF(REGEXMATCH(AL192, ""SA""), IF(REGEXMATCH(AL192, ""SP""), ""var"", ""SA""), IF(REGEXMATCH(AL192, ""SP""), ""SP"", ""no data/obs"")))"),"SP")</f>
        <v>SP</v>
      </c>
      <c r="AO192" s="8" t="str">
        <f aca="false">CONCATENATE(J192,S192,AA192,AG192)</f>
        <v>SPSPSPno (alive) cognate</v>
      </c>
      <c r="AP192" s="8"/>
      <c r="AQ192" s="8" t="n">
        <v>3</v>
      </c>
      <c r="AR192" s="8"/>
      <c r="AS192" s="8"/>
      <c r="AT192" s="8"/>
    </row>
    <row r="193" customFormat="false" ht="79.35" hidden="false" customHeight="false" outlineLevel="0" collapsed="false">
      <c r="A193" s="1" t="n">
        <v>192</v>
      </c>
      <c r="B193" s="7" t="n">
        <v>177</v>
      </c>
      <c r="C193" s="7" t="n">
        <v>177</v>
      </c>
      <c r="D193" s="8" t="str">
        <f aca="false">VLOOKUP($C193,'Shughni original list'!$D$2:$M$600, 2, FALSE())</f>
        <v>shgKar1999</v>
      </c>
      <c r="E193" s="9" t="str">
        <f aca="false">VLOOKUP($C193,'Shughni original list'!$D$2:$M$600, 4, FALSE())</f>
        <v>nīwdow</v>
      </c>
      <c r="F193" s="9"/>
      <c r="G193" s="8" t="str">
        <f aca="false">VLOOKUP($C193,'Shughni original list'!$D$2:$M$600, 7, FALSE())</f>
        <v>cry</v>
      </c>
      <c r="H193" s="8"/>
      <c r="I193" s="8"/>
      <c r="J193" s="8" t="str">
        <f aca="false">VLOOKUP($C193,'Shughni original list'!$D$2:$M$600, 8, FALSE())</f>
        <v>SA</v>
      </c>
      <c r="K193" s="8"/>
      <c r="L193" s="8" t="str">
        <f aca="false">VLOOKUP($C193,'Siponj Bartangi original list'!$B$2:$S$600, 2, FALSE())</f>
        <v>brtSok1960</v>
      </c>
      <c r="M193" s="8" t="str">
        <f aca="false">VLOOKUP($C193,'Siponj Bartangi original list'!$B$2:$S$600, 3, FALSE())</f>
        <v>nēwdōw</v>
      </c>
      <c r="N193" s="8" t="str">
        <f aca="false">VLOOKUP($C193,'Siponj Bartangi original list'!$B$2:$S$600, 6, FALSE())</f>
        <v>to cry</v>
      </c>
      <c r="O193" s="8" t="str">
        <f aca="false">VLOOKUP($C193,'Siponj Bartangi original list'!$B$2:$S$600, 4, FALSE())</f>
        <v>Marhabo, Sarkori</v>
      </c>
      <c r="P193" s="9" t="str">
        <f aca="false">VLOOKUP($C193,'Siponj Bartangi original list'!$B$2:$S$600, 5, FALSE())</f>
        <v>nēwdōw</v>
      </c>
      <c r="Q193" s="8" t="str">
        <f aca="false">VLOOKUP($C193,'Siponj Bartangi original list'!$B$2:$S$600, 8, FALSE())</f>
        <v>to cry</v>
      </c>
      <c r="R193" s="8" t="str">
        <f aca="false">VLOOKUP($C193,'Siponj Bartangi original list'!$B$2:$S$600, 10, FALSE())</f>
        <v>He is crying a lot</v>
      </c>
      <c r="S193" s="8" t="str">
        <f aca="false">VLOOKUP($C193,'Siponj Bartangi original list'!$B$2:$S$600, 13, FALSE())</f>
        <v>SA</v>
      </c>
      <c r="T193" s="8" t="str">
        <f aca="false">VLOOKUP($C193,'Siponj Bartangi original list'!$B$2:$S$600, 14, FALSE())</f>
        <v>SA</v>
      </c>
      <c r="U193" s="10" t="str">
        <f aca="false">VLOOKUP($C193,'Siponj Bartangi original list'!$B$2:$S$600, 15, FALSE())</f>
        <v>anim</v>
      </c>
      <c r="V193" s="8" t="str">
        <f aca="false">VLOOKUP($C193,'Basid Bartangi original list'!$B$2:$O$600, 2, FALSE())</f>
        <v>brtSok1960</v>
      </c>
      <c r="W193" s="8" t="str">
        <f aca="false">VLOOKUP($C193,'Basid Bartangi original list'!$B$2:$O$600, 4, FALSE())</f>
        <v>Anoyatsho, Fayzmamad, Asad</v>
      </c>
      <c r="X193" s="8" t="str">
        <f aca="false">VLOOKUP($C193,'Basid Bartangi original list'!$B$2:$O$600, 5, FALSE())</f>
        <v>nēwdōw</v>
      </c>
      <c r="Y193" s="8" t="str">
        <f aca="false">VLOOKUP($C193,'Basid Bartangi original list'!$B$2:$O$600, 6, FALSE())</f>
        <v>cry</v>
      </c>
      <c r="Z193" s="8"/>
      <c r="AA193" s="8" t="str">
        <f aca="false">VLOOKUP($C193,'Basid Bartangi original list'!$B$2:$O$600, 9, FALSE())</f>
        <v>SA</v>
      </c>
      <c r="AB193" s="8" t="str">
        <f aca="false">VLOOKUP($C193,'Rushani original list'!$C$2:$M$596, 2, FALSE())</f>
        <v>rshSok1959</v>
      </c>
      <c r="AC193" s="8" t="str">
        <f aca="false">VLOOKUP($C193,'Rushani original list'!$C$2:$M$596, 5, FALSE())</f>
        <v>Rukniya, Guldasta, Mehrangez</v>
      </c>
      <c r="AD193" s="8" t="str">
        <f aca="false">VLOOKUP($C193,'Rushani original list'!$C$2:$M$596, 6, FALSE())</f>
        <v>niwdōw</v>
      </c>
      <c r="AE193" s="8" t="str">
        <f aca="false">VLOOKUP($C193,'Rushani original list'!$C$2:$M$596, 7, FALSE())</f>
        <v>плакать</v>
      </c>
      <c r="AF193" s="8"/>
      <c r="AG193" s="8" t="str">
        <f aca="false">VLOOKUP($C193,'Rushani original list'!$C$2:$M$596, 9, FALSE())</f>
        <v>SA</v>
      </c>
      <c r="AH193" s="8" t="str">
        <f aca="false">VLOOKUP($C193,'Rushani original list'!$C$2:$M$596, 10, FALSE())</f>
        <v>SA</v>
      </c>
      <c r="AI193" s="8" t="str">
        <f aca="false">CONCATENATE(J193,S193,AG193)</f>
        <v>SASASA</v>
      </c>
      <c r="AJ193" s="8" t="str">
        <f aca="false">IFERROR(__xludf.dummyfunction("IF(REGEXMATCH(AH193, ""var""), ""var"", IF(REGEXMATCH(AH193, ""SA""), IF(REGEXMATCH(AH193, ""SP""), ""var"", ""SA""), IF(REGEXMATCH(AH193, ""SP""), ""SP"", ""no data/obs"")))"),"SA")</f>
        <v>SA</v>
      </c>
      <c r="AK193" s="8" t="str">
        <f aca="false">CONCATENATE(T193,AA193,AH193)</f>
        <v>SASASA</v>
      </c>
      <c r="AL193" s="8" t="str">
        <f aca="false">IFERROR(__xludf.dummyfunction("IF(REGEXMATCH(AJ193, ""var""), ""var"", IF(REGEXMATCH(AJ193, ""SA""), IF(REGEXMATCH(AJ193, ""SP""), ""var"", ""SA""), IF(REGEXMATCH(AJ193, ""SP""), ""SP"", ""no data/obs"")))"),"SA")</f>
        <v>SA</v>
      </c>
      <c r="AM193" s="8" t="str">
        <f aca="false">CONCATENATE(AJ193,AL193)</f>
        <v>SASA</v>
      </c>
      <c r="AN193" s="8" t="str">
        <f aca="false">IFERROR(__xludf.dummyfunction("IF(REGEXMATCH(AL193, ""var""), ""var"", IF(REGEXMATCH(AL193, ""SA""), IF(REGEXMATCH(AL193, ""SP""), ""var"", ""SA""), IF(REGEXMATCH(AL193, ""SP""), ""SP"", ""no data/obs"")))"),"SA")</f>
        <v>SA</v>
      </c>
      <c r="AO193" s="8" t="str">
        <f aca="false">CONCATENATE(J193,S193,AA193,AG193)</f>
        <v>SASASASA</v>
      </c>
      <c r="AP193" s="8"/>
      <c r="AQ193" s="8" t="n">
        <v>4</v>
      </c>
      <c r="AR193" s="8"/>
      <c r="AS193" s="8"/>
      <c r="AT193" s="8"/>
    </row>
    <row r="194" customFormat="false" ht="79.35" hidden="false" customHeight="false" outlineLevel="0" collapsed="false">
      <c r="A194" s="1" t="n">
        <v>193</v>
      </c>
      <c r="B194" s="7" t="n">
        <v>178</v>
      </c>
      <c r="C194" s="7" t="n">
        <v>178</v>
      </c>
      <c r="D194" s="8" t="str">
        <f aca="false">VLOOKUP($C194,'Shughni original list'!$D$2:$M$600, 2, FALSE())</f>
        <v>shgKar1999</v>
      </c>
      <c r="E194" s="9" t="str">
        <f aca="false">VLOOKUP($C194,'Shughni original list'!$D$2:$M$600, 4, FALSE())</f>
        <v>niwêzdow</v>
      </c>
      <c r="F194" s="9"/>
      <c r="G194" s="8" t="str">
        <f aca="false">VLOOKUP($C194,'Shughni original list'!$D$2:$M$600, 7, FALSE())</f>
        <v>играть (на музыкальном инструменте)</v>
      </c>
      <c r="H194" s="8"/>
      <c r="I194" s="8"/>
      <c r="J194" s="8" t="str">
        <f aca="false">VLOOKUP($C194,'Shughni original list'!$D$2:$M$600, 8, FALSE())</f>
        <v>SA</v>
      </c>
      <c r="K194" s="8"/>
      <c r="L194" s="8" t="str">
        <f aca="false">VLOOKUP($C194,'Siponj Bartangi original list'!$B$2:$S$600, 2, FALSE())</f>
        <v>brtSok1960</v>
      </c>
      <c r="M194" s="8" t="str">
        <f aca="false">VLOOKUP($C194,'Siponj Bartangi original list'!$B$2:$S$600, 3, FALSE())</f>
        <v>nаwōzdōw</v>
      </c>
      <c r="N194" s="8" t="str">
        <f aca="false">VLOOKUP($C194,'Siponj Bartangi original list'!$B$2:$S$600, 6, FALSE())</f>
        <v>to play a musical instrument</v>
      </c>
      <c r="O194" s="8" t="str">
        <f aca="false">VLOOKUP($C194,'Siponj Bartangi original list'!$B$2:$S$600, 4, FALSE())</f>
        <v>Marhabo, Sarkori</v>
      </c>
      <c r="P194" s="9" t="str">
        <f aca="false">VLOOKUP($C194,'Siponj Bartangi original list'!$B$2:$S$600, 5, FALSE())</f>
        <v>nаwōzdōw</v>
      </c>
      <c r="Q194" s="8" t="str">
        <f aca="false">VLOOKUP($C194,'Siponj Bartangi original list'!$B$2:$S$600, 8, FALSE())</f>
        <v>to play a musical instrument</v>
      </c>
      <c r="R194" s="8" t="str">
        <f aca="false">VLOOKUP($C194,'Siponj Bartangi original list'!$B$2:$S$600, 10, FALSE())</f>
        <v>He is playing the rabab</v>
      </c>
      <c r="S194" s="8" t="str">
        <f aca="false">VLOOKUP($C194,'Siponj Bartangi original list'!$B$2:$S$600, 13, FALSE())</f>
        <v>SA</v>
      </c>
      <c r="T194" s="8" t="str">
        <f aca="false">VLOOKUP($C194,'Siponj Bartangi original list'!$B$2:$S$600, 14, FALSE())</f>
        <v>SA</v>
      </c>
      <c r="U194" s="8" t="str">
        <f aca="false">VLOOKUP($C194,'Siponj Bartangi original list'!$B$2:$S$600, 15, FALSE())</f>
        <v>anim</v>
      </c>
      <c r="V194" s="8" t="str">
        <f aca="false">VLOOKUP($C194,'Basid Bartangi original list'!$B$2:$O$600, 2, FALSE())</f>
        <v>brtSok1960</v>
      </c>
      <c r="W194" s="8" t="str">
        <f aca="false">VLOOKUP($C194,'Basid Bartangi original list'!$B$2:$O$600, 4, FALSE())</f>
        <v>Anoyatsho, Fayzmamad, Asad</v>
      </c>
      <c r="X194" s="8" t="str">
        <f aca="false">VLOOKUP($C194,'Basid Bartangi original list'!$B$2:$O$600, 5, FALSE())</f>
        <v>nаwōzdōw</v>
      </c>
      <c r="Y194" s="8" t="str">
        <f aca="false">VLOOKUP($C194,'Basid Bartangi original list'!$B$2:$O$600, 6, FALSE())</f>
        <v>играть на музыкальном инструменте</v>
      </c>
      <c r="Z194" s="8"/>
      <c r="AA194" s="8" t="str">
        <f aca="false">VLOOKUP($C194,'Basid Bartangi original list'!$B$2:$O$600, 9, FALSE())</f>
        <v>SA/tr</v>
      </c>
      <c r="AB194" s="8" t="str">
        <f aca="false">VLOOKUP($C194,'Rushani original list'!$C$2:$M$596, 2, FALSE())</f>
        <v>rshSok1959</v>
      </c>
      <c r="AC194" s="8" t="str">
        <f aca="false">VLOOKUP($C194,'Rushani original list'!$C$2:$M$596, 5, FALSE())</f>
        <v>Rukniya, Guldasta, Mehrangez</v>
      </c>
      <c r="AD194" s="8" t="str">
        <f aca="false">VLOOKUP($C194,'Rushani original list'!$C$2:$M$596, 6, FALSE())</f>
        <v>niweδdow, niwezdow</v>
      </c>
      <c r="AE194" s="8" t="str">
        <f aca="false">VLOOKUP($C194,'Rushani original list'!$C$2:$M$596, 7, FALSE())</f>
        <v>играть (на музыкальном инструменте)</v>
      </c>
      <c r="AF194" s="8"/>
      <c r="AG194" s="8" t="str">
        <f aca="false">VLOOKUP($C194,'Rushani original list'!$C$2:$M$596, 9, FALSE())</f>
        <v>SA</v>
      </c>
      <c r="AH194" s="8" t="str">
        <f aca="false">VLOOKUP($C194,'Rushani original list'!$C$2:$M$596, 10, FALSE())</f>
        <v>SA</v>
      </c>
      <c r="AI194" s="8" t="str">
        <f aca="false">CONCATENATE(J194,S194,AG194)</f>
        <v>SASASA</v>
      </c>
      <c r="AJ194" s="8" t="str">
        <f aca="false">IFERROR(__xludf.dummyfunction("IF(REGEXMATCH(AH194, ""var""), ""var"", IF(REGEXMATCH(AH194, ""SA""), IF(REGEXMATCH(AH194, ""SP""), ""var"", ""SA""), IF(REGEXMATCH(AH194, ""SP""), ""SP"", ""no data/obs"")))"),"SA")</f>
        <v>SA</v>
      </c>
      <c r="AK194" s="8" t="str">
        <f aca="false">CONCATENATE(T194,AA194,AH194)</f>
        <v>SASA/trSA</v>
      </c>
      <c r="AL194" s="8" t="str">
        <f aca="false">IFERROR(__xludf.dummyfunction("IF(REGEXMATCH(AJ194, ""var""), ""var"", IF(REGEXMATCH(AJ194, ""SA""), IF(REGEXMATCH(AJ194, ""SP""), ""var"", ""SA""), IF(REGEXMATCH(AJ194, ""SP""), ""SP"", ""no data/obs"")))"),"SA")</f>
        <v>SA</v>
      </c>
      <c r="AM194" s="8" t="str">
        <f aca="false">CONCATENATE(AJ194,AL194)</f>
        <v>SASA</v>
      </c>
      <c r="AN194" s="8" t="str">
        <f aca="false">IFERROR(__xludf.dummyfunction("IF(REGEXMATCH(AL194, ""var""), ""var"", IF(REGEXMATCH(AL194, ""SA""), IF(REGEXMATCH(AL194, ""SP""), ""var"", ""SA""), IF(REGEXMATCH(AL194, ""SP""), ""SP"", ""no data/obs"")))"),"SA")</f>
        <v>SA</v>
      </c>
      <c r="AO194" s="8" t="str">
        <f aca="false">CONCATENATE(J194,S194,AA194,AG194)</f>
        <v>SASASA/trSA</v>
      </c>
      <c r="AP194" s="8" t="s">
        <v>43</v>
      </c>
      <c r="AQ194" s="8" t="n">
        <v>4</v>
      </c>
      <c r="AR194" s="8"/>
      <c r="AS194" s="8"/>
      <c r="AT194" s="8"/>
    </row>
    <row r="195" customFormat="false" ht="110.6" hidden="false" customHeight="false" outlineLevel="0" collapsed="false">
      <c r="A195" s="1" t="n">
        <v>194</v>
      </c>
      <c r="B195" s="7" t="n">
        <v>179</v>
      </c>
      <c r="C195" s="7" t="n">
        <v>179</v>
      </c>
      <c r="D195" s="8" t="str">
        <f aca="false">VLOOKUP($C195,'Shughni original list'!$D$2:$M$600, 2, FALSE())</f>
        <v>shgKar1999</v>
      </c>
      <c r="E195" s="9" t="str">
        <f aca="false">VLOOKUP($C195,'Shughni original list'!$D$2:$M$600, 4, FALSE())</f>
        <v>nixistow, nixaystow</v>
      </c>
      <c r="F195" s="9"/>
      <c r="G195" s="8" t="str">
        <f aca="false">VLOOKUP($C195,'Shughni original list'!$D$2:$M$600, 7, FALSE())</f>
        <v>спадать, уменьшаться (об опухоли и т. п.)</v>
      </c>
      <c r="H195" s="8"/>
      <c r="I195" s="8"/>
      <c r="J195" s="8" t="str">
        <f aca="false">VLOOKUP($C195,'Shughni original list'!$D$2:$M$600, 8, FALSE())</f>
        <v>obs</v>
      </c>
      <c r="K195" s="8"/>
      <c r="L195" s="8" t="str">
        <f aca="false">VLOOKUP($C195,'Siponj Bartangi original list'!$B$2:$S$600, 2, FALSE())</f>
        <v>shgKar1999</v>
      </c>
      <c r="M195" s="8" t="str">
        <f aca="false">VLOOKUP($C195,'Siponj Bartangi original list'!$B$2:$S$600, 3, FALSE())</f>
        <v>nixistow, nixaystow</v>
      </c>
      <c r="N195" s="8" t="str">
        <f aca="false">VLOOKUP($C195,'Siponj Bartangi original list'!$B$2:$S$600, 6, FALSE())</f>
        <v>to subside, to diminish (about swelling, etc.)</v>
      </c>
      <c r="O195" s="8" t="str">
        <f aca="false">VLOOKUP($C195,'Siponj Bartangi original list'!$B$2:$S$600, 4, FALSE())</f>
        <v>Marhabo, Sarkori</v>
      </c>
      <c r="P195" s="9" t="str">
        <f aca="false">VLOOKUP($C195,'Siponj Bartangi original list'!$B$2:$S$600, 5, FALSE())</f>
        <v>no (alive) cognate</v>
      </c>
      <c r="Q195" s="8" t="str">
        <f aca="false">VLOOKUP($C195,'Siponj Bartangi original list'!$B$2:$S$600, 8, FALSE())</f>
        <v>-</v>
      </c>
      <c r="R195" s="8" t="str">
        <f aca="false">VLOOKUP($C195,'Siponj Bartangi original list'!$B$2:$S$600, 10, FALSE())</f>
        <v>-</v>
      </c>
      <c r="S195" s="8" t="str">
        <f aca="false">VLOOKUP($C195,'Siponj Bartangi original list'!$B$2:$S$600, 13, FALSE())</f>
        <v>no (alive) cognate</v>
      </c>
      <c r="T195" s="8" t="str">
        <f aca="false">VLOOKUP($C195,'Siponj Bartangi original list'!$B$2:$S$600, 14, FALSE())</f>
        <v>no (alive) cognate</v>
      </c>
      <c r="U195" s="8" t="n">
        <f aca="false">VLOOKUP($C195,'Siponj Bartangi original list'!$B$2:$S$600, 15, FALSE())</f>
        <v>0</v>
      </c>
      <c r="V195" s="8" t="str">
        <f aca="false">VLOOKUP($C195,'Basid Bartangi original list'!$B$2:$O$600, 2, FALSE())</f>
        <v>shgKar1999</v>
      </c>
      <c r="W195" s="8" t="str">
        <f aca="false">VLOOKUP($C195,'Basid Bartangi original list'!$B$2:$O$600, 4, FALSE())</f>
        <v>Anoyatsho, Fayzmamad</v>
      </c>
      <c r="X195" s="8" t="str">
        <f aca="false">VLOOKUP($C195,'Basid Bartangi original list'!$B$2:$O$600, 5, FALSE())</f>
        <v>no (alive) cognate</v>
      </c>
      <c r="Y195" s="8" t="str">
        <f aca="false">VLOOKUP($C195,'Basid Bartangi original list'!$B$2:$O$600, 6, FALSE())</f>
        <v>спадать, уменьшаться (об опухоли и т. п.)</v>
      </c>
      <c r="Z195" s="8"/>
      <c r="AA195" s="8" t="str">
        <f aca="false">VLOOKUP($C195,'Basid Bartangi original list'!$B$2:$O$600, 9, FALSE())</f>
        <v>no (alive) cognate</v>
      </c>
      <c r="AB195" s="8" t="str">
        <f aca="false">VLOOKUP($C195,'Rushani original list'!$C$2:$M$596, 2, FALSE())</f>
        <v>shgKar1999</v>
      </c>
      <c r="AC195" s="8" t="str">
        <f aca="false">VLOOKUP($C195,'Rushani original list'!$C$2:$M$596, 5, FALSE())</f>
        <v>Rukniya, Mehrangez, Okimsho, Sarafruz</v>
      </c>
      <c r="AD195" s="8" t="str">
        <f aca="false">VLOOKUP($C195,'Rushani original list'!$C$2:$M$596, 6, FALSE())</f>
        <v>no (alive) cognate</v>
      </c>
      <c r="AE195" s="8" t="str">
        <f aca="false">VLOOKUP($C195,'Rushani original list'!$C$2:$M$596, 7, FALSE())</f>
        <v>спадать, уменьшаться (об опухоли и т. п.)</v>
      </c>
      <c r="AF195" s="8"/>
      <c r="AG195" s="8" t="str">
        <f aca="false">VLOOKUP($C195,'Rushani original list'!$C$2:$M$596, 9, FALSE())</f>
        <v>no (alive) cognate</v>
      </c>
      <c r="AH195" s="8" t="str">
        <f aca="false">VLOOKUP($C195,'Rushani original list'!$C$2:$M$596, 10, FALSE())</f>
        <v>no (alive) cognate</v>
      </c>
      <c r="AI195" s="8" t="str">
        <f aca="false">CONCATENATE(J195,S195,AG195)</f>
        <v>obsno (alive) cognateno (alive) cognate</v>
      </c>
      <c r="AJ195" s="8" t="str">
        <f aca="false">IFERROR(__xludf.dummyfunction("IF(REGEXMATCH(AH195, ""var""), ""var"", IF(REGEXMATCH(AH195, ""SA""), IF(REGEXMATCH(AH195, ""SP""), ""var"", ""SA""), IF(REGEXMATCH(AH195, ""SP""), ""SP"", ""no data/obs"")))"),"no data/obs")</f>
        <v>no data/obs</v>
      </c>
      <c r="AK195" s="8" t="str">
        <f aca="false">CONCATENATE(T195,AA195,AH195)</f>
        <v>no (alive) cognateno (alive) cognateno (alive) cognate</v>
      </c>
      <c r="AL195" s="8" t="str">
        <f aca="false">IFERROR(__xludf.dummyfunction("IF(REGEXMATCH(AJ195, ""var""), ""var"", IF(REGEXMATCH(AJ195, ""SA""), IF(REGEXMATCH(AJ195, ""SP""), ""var"", ""SA""), IF(REGEXMATCH(AJ195, ""SP""), ""SP"", ""no data/obs"")))"),"no data/obs")</f>
        <v>no data/obs</v>
      </c>
      <c r="AM195" s="8" t="str">
        <f aca="false">CONCATENATE(AJ195,AL195)</f>
        <v>no data/obsno data/obs</v>
      </c>
      <c r="AN195" s="8" t="str">
        <f aca="false">IFERROR(__xludf.dummyfunction("IF(REGEXMATCH(AL195, ""var""), ""var"", IF(REGEXMATCH(AL195, ""SA""), IF(REGEXMATCH(AL195, ""SP""), ""var"", ""SA""), IF(REGEXMATCH(AL195, ""SP""), ""SP"", ""no data/obs"")))"),"no data/obs")</f>
        <v>no data/obs</v>
      </c>
      <c r="AO195" s="8" t="str">
        <f aca="false">CONCATENATE(J195,S195,AA195,AG195)</f>
        <v>obsno (alive) cognateno (alive) cognateno (alive) cognate</v>
      </c>
      <c r="AP195" s="8"/>
      <c r="AQ195" s="8" t="n">
        <v>0</v>
      </c>
      <c r="AR195" s="8"/>
      <c r="AS195" s="8"/>
      <c r="AT195" s="8"/>
    </row>
    <row r="196" customFormat="false" ht="79.35" hidden="false" customHeight="false" outlineLevel="0" collapsed="false">
      <c r="A196" s="1" t="n">
        <v>195</v>
      </c>
      <c r="B196" s="7" t="n">
        <v>180</v>
      </c>
      <c r="C196" s="7" t="n">
        <v>180</v>
      </c>
      <c r="D196" s="8" t="str">
        <f aca="false">VLOOKUP($C196,'Shughni original list'!$D$2:$M$600, 2, FALSE())</f>
        <v>shgKar1999</v>
      </c>
      <c r="E196" s="9" t="str">
        <f aca="false">VLOOKUP($C196,'Shughni original list'!$D$2:$M$600, 4, FALSE())</f>
        <v>nixix̌tow, rixix̌tow</v>
      </c>
      <c r="F196" s="9"/>
      <c r="G196" s="8" t="str">
        <f aca="false">VLOOKUP($C196,'Shughni original list'!$D$2:$M$600, 7, FALSE())</f>
        <v>collapse, crumble, go down</v>
      </c>
      <c r="H196" s="8"/>
      <c r="I196" s="8"/>
      <c r="J196" s="8" t="str">
        <f aca="false">VLOOKUP($C196,'Shughni original list'!$D$2:$M$600, 8, FALSE())</f>
        <v>SP (var)</v>
      </c>
      <c r="K196" s="8"/>
      <c r="L196" s="8" t="str">
        <f aca="false">VLOOKUP($C196,'Siponj Bartangi original list'!$B$2:$S$600, 2, FALSE())</f>
        <v>brtSok1960</v>
      </c>
      <c r="M196" s="8" t="str">
        <f aca="false">VLOOKUP($C196,'Siponj Bartangi original list'!$B$2:$S$600, 3, FALSE())</f>
        <v>raxix̆tōw</v>
      </c>
      <c r="N196" s="8" t="str">
        <f aca="false">VLOOKUP($C196,'Siponj Bartangi original list'!$B$2:$S$600, 6, FALSE())</f>
        <v>to collapse, to crumble</v>
      </c>
      <c r="O196" s="8" t="str">
        <f aca="false">VLOOKUP($C196,'Siponj Bartangi original list'!$B$2:$S$600, 4, FALSE())</f>
        <v>Marhabo, Sarkori</v>
      </c>
      <c r="P196" s="9" t="str">
        <f aca="false">VLOOKUP($C196,'Siponj Bartangi original list'!$B$2:$S$600, 5, FALSE())</f>
        <v>raxix̆tōw</v>
      </c>
      <c r="Q196" s="8" t="str">
        <f aca="false">VLOOKUP($C196,'Siponj Bartangi original list'!$B$2:$S$600, 8, FALSE())</f>
        <v>to collapse, to crumble</v>
      </c>
      <c r="R196" s="8" t="str">
        <f aca="false">VLOOKUP($C196,'Siponj Bartangi original list'!$B$2:$S$600, 10, FALSE())</f>
        <v>Our house collapsed</v>
      </c>
      <c r="S196" s="8" t="str">
        <f aca="false">VLOOKUP($C196,'Siponj Bartangi original list'!$B$2:$S$600, 13, FALSE())</f>
        <v>SP</v>
      </c>
      <c r="T196" s="8" t="str">
        <f aca="false">VLOOKUP($C196,'Siponj Bartangi original list'!$B$2:$S$600, 14, FALSE())</f>
        <v>impossible context (inanim S)</v>
      </c>
      <c r="U196" s="8" t="str">
        <f aca="false">VLOOKUP($C196,'Siponj Bartangi original list'!$B$2:$S$600, 15, FALSE())</f>
        <v>inanim</v>
      </c>
      <c r="V196" s="8" t="str">
        <f aca="false">VLOOKUP($C196,'Basid Bartangi original list'!$B$2:$O$600, 2, FALSE())</f>
        <v>brtSok1960</v>
      </c>
      <c r="W196" s="8" t="str">
        <f aca="false">VLOOKUP($C196,'Basid Bartangi original list'!$B$2:$O$600, 4, FALSE())</f>
        <v>Anoyatsho, Fayzmamad, Asad</v>
      </c>
      <c r="X196" s="8" t="str">
        <f aca="false">VLOOKUP($C196,'Basid Bartangi original list'!$B$2:$O$600, 5, FALSE())</f>
        <v>raxix̆tōw</v>
      </c>
      <c r="Y196" s="8" t="str">
        <f aca="false">VLOOKUP($C196,'Basid Bartangi original list'!$B$2:$O$600, 6, FALSE())</f>
        <v>collapse, crumble</v>
      </c>
      <c r="Z196" s="8"/>
      <c r="AA196" s="8" t="str">
        <f aca="false">VLOOKUP($C196,'Basid Bartangi original list'!$B$2:$O$600, 9, FALSE())</f>
        <v>SP</v>
      </c>
      <c r="AB196" s="8" t="str">
        <f aca="false">VLOOKUP($C196,'Rushani original list'!$C$2:$M$596, 2, FALSE())</f>
        <v>rshSok1959</v>
      </c>
      <c r="AC196" s="8" t="str">
        <f aca="false">VLOOKUP($C196,'Rushani original list'!$C$2:$M$596, 5, FALSE())</f>
        <v>Rukniya, Guldasta, Mehrangez</v>
      </c>
      <c r="AD196" s="8" t="str">
        <f aca="false">VLOOKUP($C196,'Rushani original list'!$C$2:$M$596, 6, FALSE())</f>
        <v>raxix̌tōw</v>
      </c>
      <c r="AE196" s="8" t="str">
        <f aca="false">VLOOKUP($C196,'Rushani original list'!$C$2:$M$596, 7, FALSE())</f>
        <v>обрушиваться, рушиться, обваливаться</v>
      </c>
      <c r="AF196" s="8"/>
      <c r="AG196" s="8" t="str">
        <f aca="false">VLOOKUP($C196,'Rushani original list'!$C$2:$M$596, 9, FALSE())</f>
        <v>var</v>
      </c>
      <c r="AH196" s="8" t="str">
        <f aca="false">VLOOKUP($C196,'Rushani original list'!$C$2:$M$596, 10, FALSE())</f>
        <v>SP</v>
      </c>
      <c r="AI196" s="8" t="str">
        <f aca="false">CONCATENATE(J196,S196,AG196)</f>
        <v>SP (var)SPvar</v>
      </c>
      <c r="AJ196" s="8" t="str">
        <f aca="false">IFERROR(__xludf.dummyfunction("IF(REGEXMATCH(AH196, ""var""), ""var"", IF(REGEXMATCH(AH196, ""SA""), IF(REGEXMATCH(AH196, ""SP""), ""var"", ""SA""), IF(REGEXMATCH(AH196, ""SP""), ""SP"", ""no data/obs"")))"),"var")</f>
        <v>var</v>
      </c>
      <c r="AK196" s="8" t="str">
        <f aca="false">CONCATENATE(T196,AA196,AH196)</f>
        <v>impossible context (inanim S)SPSP</v>
      </c>
      <c r="AL196" s="8" t="str">
        <f aca="false">IFERROR(__xludf.dummyfunction("IF(REGEXMATCH(AJ196, ""var""), ""var"", IF(REGEXMATCH(AJ196, ""SA""), IF(REGEXMATCH(AJ196, ""SP""), ""var"", ""SA""), IF(REGEXMATCH(AJ196, ""SP""), ""SP"", ""no data/obs"")))"),"SP")</f>
        <v>SP</v>
      </c>
      <c r="AM196" s="8" t="str">
        <f aca="false">CONCATENATE(AJ196,AL196)</f>
        <v>varSP</v>
      </c>
      <c r="AN196" s="8" t="str">
        <f aca="false">IFERROR(__xludf.dummyfunction("IF(REGEXMATCH(AL196, ""var""), ""var"", IF(REGEXMATCH(AL196, ""SA""), IF(REGEXMATCH(AL196, ""SP""), ""var"", ""SA""), IF(REGEXMATCH(AL196, ""SP""), ""SP"", ""no data/obs"")))"),"var")</f>
        <v>var</v>
      </c>
      <c r="AO196" s="8" t="str">
        <f aca="false">CONCATENATE(J196,S196,AA196,AG196)</f>
        <v>SP (var)SPSPvar</v>
      </c>
      <c r="AP196" s="8"/>
      <c r="AQ196" s="8" t="n">
        <v>4</v>
      </c>
      <c r="AR196" s="8"/>
      <c r="AS196" s="8"/>
      <c r="AT196" s="8"/>
    </row>
    <row r="197" customFormat="false" ht="110.6" hidden="false" customHeight="false" outlineLevel="0" collapsed="false">
      <c r="A197" s="1" t="n">
        <v>196</v>
      </c>
      <c r="B197" s="7" t="n">
        <v>181</v>
      </c>
      <c r="C197" s="7" t="n">
        <v>181</v>
      </c>
      <c r="D197" s="8" t="str">
        <f aca="false">VLOOKUP($C197,'Shughni original list'!$D$2:$M$600, 2, FALSE())</f>
        <v>shgKar1999</v>
      </c>
      <c r="E197" s="9" t="str">
        <f aca="false">VLOOKUP($C197,'Shughni original list'!$D$2:$M$600, 4, FALSE())</f>
        <v>nix̌pīdow</v>
      </c>
      <c r="F197" s="9"/>
      <c r="G197" s="8" t="str">
        <f aca="false">VLOOKUP($C197,'Shughni original list'!$D$2:$M$600, 7, FALSE())</f>
        <v>1) step on 2) crush</v>
      </c>
      <c r="H197" s="8"/>
      <c r="I197" s="8"/>
      <c r="J197" s="8" t="str">
        <f aca="false">VLOOKUP($C197,'Shughni original list'!$D$2:$M$600, 8, FALSE())</f>
        <v>bi (itr/tr)</v>
      </c>
      <c r="K197" s="8"/>
      <c r="L197" s="8" t="str">
        <f aca="false">VLOOKUP($C197,'Siponj Bartangi original list'!$B$2:$S$600, 2, FALSE())</f>
        <v>shgKar1999</v>
      </c>
      <c r="M197" s="8" t="str">
        <f aca="false">VLOOKUP($C197,'Siponj Bartangi original list'!$B$2:$S$600, 3, FALSE())</f>
        <v>nix̌pīdow</v>
      </c>
      <c r="N197" s="8" t="str">
        <f aca="false">VLOOKUP($C197,'Siponj Bartangi original list'!$B$2:$S$600, 6, FALSE())</f>
        <v>to step on; to crush</v>
      </c>
      <c r="O197" s="8" t="str">
        <f aca="false">VLOOKUP($C197,'Siponj Bartangi original list'!$B$2:$S$600, 4, FALSE())</f>
        <v>Marhabo, Sarkori</v>
      </c>
      <c r="P197" s="9" t="str">
        <f aca="false">VLOOKUP($C197,'Siponj Bartangi original list'!$B$2:$S$600, 5, FALSE())</f>
        <v>no (alive) cognate</v>
      </c>
      <c r="Q197" s="8" t="str">
        <f aca="false">VLOOKUP($C197,'Siponj Bartangi original list'!$B$2:$S$600, 8, FALSE())</f>
        <v>-</v>
      </c>
      <c r="R197" s="8" t="str">
        <f aca="false">VLOOKUP($C197,'Siponj Bartangi original list'!$B$2:$S$600, 10, FALSE())</f>
        <v>-</v>
      </c>
      <c r="S197" s="8" t="str">
        <f aca="false">VLOOKUP($C197,'Siponj Bartangi original list'!$B$2:$S$600, 13, FALSE())</f>
        <v>no (alive) cognate</v>
      </c>
      <c r="T197" s="8" t="str">
        <f aca="false">VLOOKUP($C197,'Siponj Bartangi original list'!$B$2:$S$600, 14, FALSE())</f>
        <v>no (alive) cognate</v>
      </c>
      <c r="U197" s="8" t="n">
        <f aca="false">VLOOKUP($C197,'Siponj Bartangi original list'!$B$2:$S$600, 15, FALSE())</f>
        <v>0</v>
      </c>
      <c r="V197" s="8" t="str">
        <f aca="false">VLOOKUP($C197,'Basid Bartangi original list'!$B$2:$O$600, 2, FALSE())</f>
        <v>shgKar1999</v>
      </c>
      <c r="W197" s="8" t="str">
        <f aca="false">VLOOKUP($C197,'Basid Bartangi original list'!$B$2:$O$600, 4, FALSE())</f>
        <v>Anoyatsho, Fayzmamad</v>
      </c>
      <c r="X197" s="8" t="str">
        <f aca="false">VLOOKUP($C197,'Basid Bartangi original list'!$B$2:$O$600, 5, FALSE())</f>
        <v>no (alive) cognate</v>
      </c>
      <c r="Y197" s="8" t="str">
        <f aca="false">VLOOKUP($C197,'Basid Bartangi original list'!$B$2:$O$600, 6, FALSE())</f>
        <v>1) step on 2) crush</v>
      </c>
      <c r="Z197" s="8"/>
      <c r="AA197" s="8" t="str">
        <f aca="false">VLOOKUP($C197,'Basid Bartangi original list'!$B$2:$O$600, 9, FALSE())</f>
        <v>no (alive) cognate</v>
      </c>
      <c r="AB197" s="8" t="str">
        <f aca="false">VLOOKUP($C197,'Rushani original list'!$C$2:$M$596, 2, FALSE())</f>
        <v>shgKar1999</v>
      </c>
      <c r="AC197" s="8" t="str">
        <f aca="false">VLOOKUP($C197,'Rushani original list'!$C$2:$M$596, 5, FALSE())</f>
        <v>Rukniya, Guldasta, Mehrangez, Okimsho, Sarafruz</v>
      </c>
      <c r="AD197" s="8" t="str">
        <f aca="false">VLOOKUP($C197,'Rushani original list'!$C$2:$M$596, 6, FALSE())</f>
        <v>no (alive) cognate</v>
      </c>
      <c r="AE197" s="8" t="str">
        <f aca="false">VLOOKUP($C197,'Rushani original list'!$C$2:$M$596, 7, FALSE())</f>
        <v>step on, crush (with foot);</v>
      </c>
      <c r="AF197" s="8"/>
      <c r="AG197" s="8" t="str">
        <f aca="false">VLOOKUP($C197,'Rushani original list'!$C$2:$M$596, 9, FALSE())</f>
        <v>no (alive) cognate</v>
      </c>
      <c r="AH197" s="8" t="str">
        <f aca="false">VLOOKUP($C197,'Rushani original list'!$C$2:$M$596, 10, FALSE())</f>
        <v>no (alive) cognate</v>
      </c>
      <c r="AI197" s="8" t="str">
        <f aca="false">CONCATENATE(J197,S197,AG197)</f>
        <v>bi (itr/tr)no (alive) cognateno (alive) cognate</v>
      </c>
      <c r="AJ197" s="8" t="str">
        <f aca="false">IFERROR(__xludf.dummyfunction("IF(REGEXMATCH(AH197, ""var""), ""var"", IF(REGEXMATCH(AH197, ""SA""), IF(REGEXMATCH(AH197, ""SP""), ""var"", ""SA""), IF(REGEXMATCH(AH197, ""SP""), ""SP"", ""no data/obs"")))"),"no data/obs")</f>
        <v>no data/obs</v>
      </c>
      <c r="AK197" s="8" t="str">
        <f aca="false">CONCATENATE(T197,AA197,AH197)</f>
        <v>no (alive) cognateno (alive) cognateno (alive) cognate</v>
      </c>
      <c r="AL197" s="8" t="str">
        <f aca="false">IFERROR(__xludf.dummyfunction("IF(REGEXMATCH(AJ197, ""var""), ""var"", IF(REGEXMATCH(AJ197, ""SA""), IF(REGEXMATCH(AJ197, ""SP""), ""var"", ""SA""), IF(REGEXMATCH(AJ197, ""SP""), ""SP"", ""no data/obs"")))"),"no data/obs")</f>
        <v>no data/obs</v>
      </c>
      <c r="AM197" s="8" t="str">
        <f aca="false">CONCATENATE(AJ197,AL197)</f>
        <v>no data/obsno data/obs</v>
      </c>
      <c r="AN197" s="8" t="str">
        <f aca="false">IFERROR(__xludf.dummyfunction("IF(REGEXMATCH(AL197, ""var""), ""var"", IF(REGEXMATCH(AL197, ""SA""), IF(REGEXMATCH(AL197, ""SP""), ""var"", ""SA""), IF(REGEXMATCH(AL197, ""SP""), ""SP"", ""no data/obs"")))"),"no data/obs")</f>
        <v>no data/obs</v>
      </c>
      <c r="AO197" s="8" t="str">
        <f aca="false">CONCATENATE(J197,S197,AA197,AG197)</f>
        <v>bi (itr/tr)no (alive) cognateno (alive) cognateno (alive) cognate</v>
      </c>
      <c r="AP197" s="8"/>
      <c r="AQ197" s="8" t="n">
        <v>0</v>
      </c>
      <c r="AR197" s="8"/>
      <c r="AS197" s="8"/>
      <c r="AT197" s="8"/>
    </row>
    <row r="198" customFormat="false" ht="79.35" hidden="false" customHeight="false" outlineLevel="0" collapsed="false">
      <c r="A198" s="1" t="n">
        <v>197</v>
      </c>
      <c r="B198" s="7" t="n">
        <v>182</v>
      </c>
      <c r="C198" s="7" t="n">
        <v>182.1</v>
      </c>
      <c r="D198" s="8" t="str">
        <f aca="false">VLOOKUP($C198,'Shughni original list'!$D$2:$M$600, 2, FALSE())</f>
        <v>shgKar1999</v>
      </c>
      <c r="E198" s="9" t="str">
        <f aca="false">VLOOKUP($C198,'Shughni original list'!$D$2:$M$600, 4, FALSE())</f>
        <v>niδāvdow, niδīvdow</v>
      </c>
      <c r="F198" s="9"/>
      <c r="G198" s="8" t="str">
        <f aca="false">VLOOKUP($C198,'Shughni original list'!$D$2:$M$600, 7, FALSE())</f>
        <v>1) stick</v>
      </c>
      <c r="H198" s="8"/>
      <c r="I198" s="8"/>
      <c r="J198" s="8" t="str">
        <f aca="false">VLOOKUP($C198,'Shughni original list'!$D$2:$M$600, 8, FALSE())</f>
        <v>SP</v>
      </c>
      <c r="K198" s="8"/>
      <c r="L198" s="8" t="str">
        <f aca="false">VLOOKUP($C198,'Siponj Bartangi original list'!$B$2:$S$600, 2, FALSE())</f>
        <v>brtSok1960</v>
      </c>
      <c r="M198" s="8" t="str">
        <f aca="false">VLOOKUP($C198,'Siponj Bartangi original list'!$B$2:$S$600, 3, FALSE())</f>
        <v>niδēwdōw</v>
      </c>
      <c r="N198" s="8" t="str">
        <f aca="false">VLOOKUP($C198,'Siponj Bartangi original list'!$B$2:$S$600, 6, FALSE())</f>
        <v>to stick, to cling</v>
      </c>
      <c r="O198" s="8" t="str">
        <f aca="false">VLOOKUP($C198,'Siponj Bartangi original list'!$B$2:$S$600, 4, FALSE())</f>
        <v>Marhabo, Sarkori</v>
      </c>
      <c r="P198" s="9" t="str">
        <f aca="false">VLOOKUP($C198,'Siponj Bartangi original list'!$B$2:$S$600, 5, FALSE())</f>
        <v>niδēwdōw</v>
      </c>
      <c r="Q198" s="8" t="str">
        <f aca="false">VLOOKUP($C198,'Siponj Bartangi original list'!$B$2:$S$600, 8, FALSE())</f>
        <v>to stick, to cling</v>
      </c>
      <c r="R198" s="8" t="str">
        <f aca="false">VLOOKUP($C198,'Siponj Bartangi original list'!$B$2:$S$600, 10, FALSE())</f>
        <v>The flatbread stuck to the wall of the tandoor</v>
      </c>
      <c r="S198" s="8" t="str">
        <f aca="false">VLOOKUP($C198,'Siponj Bartangi original list'!$B$2:$S$600, 13, FALSE())</f>
        <v>SP</v>
      </c>
      <c r="T198" s="8" t="str">
        <f aca="false">VLOOKUP($C198,'Siponj Bartangi original list'!$B$2:$S$600, 14, FALSE())</f>
        <v>impossible context (inanim S)</v>
      </c>
      <c r="U198" s="8" t="str">
        <f aca="false">VLOOKUP($C198,'Siponj Bartangi original list'!$B$2:$S$600, 15, FALSE())</f>
        <v>inanim</v>
      </c>
      <c r="V198" s="8" t="str">
        <f aca="false">VLOOKUP($C198,'Basid Bartangi original list'!$B$2:$O$600, 2, FALSE())</f>
        <v>brtSok1960</v>
      </c>
      <c r="W198" s="8" t="str">
        <f aca="false">VLOOKUP($C198,'Basid Bartangi original list'!$B$2:$O$600, 4, FALSE())</f>
        <v>Anoyatsho, Fayzmamad, Asad</v>
      </c>
      <c r="X198" s="8" t="str">
        <f aca="false">VLOOKUP($C198,'Basid Bartangi original list'!$B$2:$O$600, 5, FALSE())</f>
        <v>niδēwdōw</v>
      </c>
      <c r="Y198" s="8" t="str">
        <f aca="false">VLOOKUP($C198,'Basid Bartangi original list'!$B$2:$O$600, 6, FALSE())</f>
        <v>-</v>
      </c>
      <c r="Z198" s="8"/>
      <c r="AA198" s="8" t="str">
        <f aca="false">VLOOKUP($C198,'Basid Bartangi original list'!$B$2:$O$600, 9, FALSE())</f>
        <v>SP</v>
      </c>
      <c r="AB198" s="8" t="str">
        <f aca="false">VLOOKUP($C198,'Rushani original list'!$C$2:$M$596, 2, FALSE())</f>
        <v>rshSok1959</v>
      </c>
      <c r="AC198" s="8" t="str">
        <f aca="false">VLOOKUP($C198,'Rushani original list'!$C$2:$M$596, 5, FALSE())</f>
        <v>Rukniya, Guldasta, Mehrangez</v>
      </c>
      <c r="AD198" s="8" t="str">
        <f aca="false">VLOOKUP($C198,'Rushani original list'!$C$2:$M$596, 6, FALSE())</f>
        <v>niδāvdōw, niδafstōw</v>
      </c>
      <c r="AE198" s="8" t="str">
        <f aca="false">VLOOKUP($C198,'Rushani original list'!$C$2:$M$596, 7, FALSE())</f>
        <v>приставать, прилепляться, приклеиваться</v>
      </c>
      <c r="AF198" s="8"/>
      <c r="AG198" s="8" t="str">
        <f aca="false">VLOOKUP($C198,'Rushani original list'!$C$2:$M$596, 9, FALSE())</f>
        <v>var</v>
      </c>
      <c r="AH198" s="8" t="str">
        <f aca="false">VLOOKUP($C198,'Rushani original list'!$C$2:$M$596, 10, FALSE())</f>
        <v>SP</v>
      </c>
      <c r="AI198" s="8" t="str">
        <f aca="false">CONCATENATE(J198,S198,AG198)</f>
        <v>SPSPvar</v>
      </c>
      <c r="AJ198" s="8" t="str">
        <f aca="false">IFERROR(__xludf.dummyfunction("IF(REGEXMATCH(AH198, ""var""), ""var"", IF(REGEXMATCH(AH198, ""SA""), IF(REGEXMATCH(AH198, ""SP""), ""var"", ""SA""), IF(REGEXMATCH(AH198, ""SP""), ""SP"", ""no data/obs"")))"),"var")</f>
        <v>var</v>
      </c>
      <c r="AK198" s="8" t="str">
        <f aca="false">CONCATENATE(T198,AA198,AH198)</f>
        <v>impossible context (inanim S)SPSP</v>
      </c>
      <c r="AL198" s="8" t="str">
        <f aca="false">IFERROR(__xludf.dummyfunction("IF(REGEXMATCH(AJ198, ""var""), ""var"", IF(REGEXMATCH(AJ198, ""SA""), IF(REGEXMATCH(AJ198, ""SP""), ""var"", ""SA""), IF(REGEXMATCH(AJ198, ""SP""), ""SP"", ""no data/obs"")))"),"SP")</f>
        <v>SP</v>
      </c>
      <c r="AM198" s="8" t="str">
        <f aca="false">CONCATENATE(AJ198,AL198)</f>
        <v>varSP</v>
      </c>
      <c r="AN198" s="8" t="str">
        <f aca="false">IFERROR(__xludf.dummyfunction("IF(REGEXMATCH(AL198, ""var""), ""var"", IF(REGEXMATCH(AL198, ""SA""), IF(REGEXMATCH(AL198, ""SP""), ""var"", ""SA""), IF(REGEXMATCH(AL198, ""SP""), ""SP"", ""no data/obs"")))"),"var")</f>
        <v>var</v>
      </c>
      <c r="AO198" s="8" t="str">
        <f aca="false">CONCATENATE(J198,S198,AA198,AG198)</f>
        <v>SPSPSPvar</v>
      </c>
      <c r="AP198" s="8"/>
      <c r="AQ198" s="8" t="n">
        <v>4</v>
      </c>
      <c r="AR198" s="8"/>
      <c r="AS198" s="8"/>
      <c r="AT198" s="8"/>
    </row>
    <row r="199" customFormat="false" ht="79.35" hidden="false" customHeight="false" outlineLevel="0" collapsed="false">
      <c r="A199" s="1" t="n">
        <v>198</v>
      </c>
      <c r="B199" s="7" t="n">
        <v>182</v>
      </c>
      <c r="C199" s="7" t="n">
        <v>182.2</v>
      </c>
      <c r="D199" s="8" t="str">
        <f aca="false">VLOOKUP($C199,'Shughni original list'!$D$2:$M$600, 2, FALSE())</f>
        <v>shgKar1999</v>
      </c>
      <c r="E199" s="9" t="str">
        <f aca="false">VLOOKUP($C199,'Shughni original list'!$D$2:$M$600, 4, FALSE())</f>
        <v>niδāvdow, niδīvdow</v>
      </c>
      <c r="F199" s="9"/>
      <c r="G199" s="8" t="str">
        <f aca="false">VLOOKUP($C199,'Shughni original list'!$D$2:$M$600, 7, FALSE())</f>
        <v>2) сцепиться в схватке, драке</v>
      </c>
      <c r="H199" s="8"/>
      <c r="I199" s="8"/>
      <c r="J199" s="8" t="str">
        <f aca="false">VLOOKUP($C199,'Shughni original list'!$D$2:$M$600, 8, FALSE())</f>
        <v>SP</v>
      </c>
      <c r="K199" s="8"/>
      <c r="L199" s="8" t="str">
        <f aca="false">VLOOKUP($C199,'Siponj Bartangi original list'!$B$2:$S$600, 2, FALSE())</f>
        <v>brtSok1960</v>
      </c>
      <c r="M199" s="8" t="str">
        <f aca="false">VLOOKUP($C199,'Siponj Bartangi original list'!$B$2:$S$600, 3, FALSE())</f>
        <v>niδēwdōw</v>
      </c>
      <c r="N199" s="8" t="str">
        <f aca="false">VLOOKUP($C199,'Siponj Bartangi original list'!$B$2:$S$600, 6, FALSE())</f>
        <v>to grab, to grapple</v>
      </c>
      <c r="O199" s="8" t="str">
        <f aca="false">VLOOKUP($C199,'Siponj Bartangi original list'!$B$2:$S$600, 4, FALSE())</f>
        <v>Marhabo, Sarkori</v>
      </c>
      <c r="P199" s="9" t="str">
        <f aca="false">VLOOKUP($C199,'Siponj Bartangi original list'!$B$2:$S$600, 5, FALSE())</f>
        <v>niδēwdōw</v>
      </c>
      <c r="Q199" s="8" t="str">
        <f aca="false">VLOOKUP($C199,'Siponj Bartangi original list'!$B$2:$S$600, 8, FALSE())</f>
        <v>to grab, to grapple</v>
      </c>
      <c r="R199" s="8" t="str">
        <f aca="false">VLOOKUP($C199,'Siponj Bartangi original list'!$B$2:$S$600, 10, FALSE())</f>
        <v>He grappled with him</v>
      </c>
      <c r="S199" s="8" t="str">
        <f aca="false">VLOOKUP($C199,'Siponj Bartangi original list'!$B$2:$S$600, 13, FALSE())</f>
        <v>SP</v>
      </c>
      <c r="T199" s="8" t="str">
        <f aca="false">VLOOKUP($C199,'Siponj Bartangi original list'!$B$2:$S$600, 14, FALSE())</f>
        <v>SP</v>
      </c>
      <c r="U199" s="10" t="str">
        <f aca="false">VLOOKUP($C199,'Siponj Bartangi original list'!$B$2:$S$600, 15, FALSE())</f>
        <v>anim</v>
      </c>
      <c r="V199" s="8" t="str">
        <f aca="false">VLOOKUP($C199,'Basid Bartangi original list'!$B$2:$O$600, 2, FALSE())</f>
        <v>brtSok1960</v>
      </c>
      <c r="W199" s="8" t="str">
        <f aca="false">VLOOKUP($C199,'Basid Bartangi original list'!$B$2:$O$600, 4, FALSE())</f>
        <v>Anoyatsho, Fayzmamad, Asad</v>
      </c>
      <c r="X199" s="8" t="str">
        <f aca="false">VLOOKUP($C199,'Basid Bartangi original list'!$B$2:$O$600, 5, FALSE())</f>
        <v>niδēwdōw</v>
      </c>
      <c r="Y199" s="8" t="str">
        <f aca="false">VLOOKUP($C199,'Basid Bartangi original list'!$B$2:$O$600, 6, FALSE())</f>
        <v>grapple in a fight</v>
      </c>
      <c r="Z199" s="8"/>
      <c r="AA199" s="8" t="str">
        <f aca="false">VLOOKUP($C199,'Basid Bartangi original list'!$B$2:$O$600, 9, FALSE())</f>
        <v>SP</v>
      </c>
      <c r="AB199" s="8" t="str">
        <f aca="false">VLOOKUP($C199,'Rushani original list'!$C$2:$M$596, 2, FALSE())</f>
        <v>rshSok1959</v>
      </c>
      <c r="AC199" s="8" t="str">
        <f aca="false">VLOOKUP($C199,'Rushani original list'!$C$2:$M$596, 5, FALSE())</f>
        <v>Rukniya, Guldasta, Mehrangez</v>
      </c>
      <c r="AD199" s="8" t="str">
        <f aca="false">VLOOKUP($C199,'Rushani original list'!$C$2:$M$596, 6, FALSE())</f>
        <v>niδāvdōw</v>
      </c>
      <c r="AE199" s="8" t="str">
        <f aca="false">VLOOKUP($C199,'Rushani original list'!$C$2:$M$596, 7, FALSE())</f>
        <v>приставать, прилепляться, приклеиваться</v>
      </c>
      <c r="AF199" s="8"/>
      <c r="AG199" s="8" t="str">
        <f aca="false">VLOOKUP($C199,'Rushani original list'!$C$2:$M$596, 9, FALSE())</f>
        <v>SP</v>
      </c>
      <c r="AH199" s="8" t="str">
        <f aca="false">VLOOKUP($C199,'Rushani original list'!$C$2:$M$596, 10, FALSE())</f>
        <v>SP</v>
      </c>
      <c r="AI199" s="8" t="str">
        <f aca="false">CONCATENATE(J199,S199,AG199)</f>
        <v>SPSPSP</v>
      </c>
      <c r="AJ199" s="8" t="str">
        <f aca="false">IFERROR(__xludf.dummyfunction("IF(REGEXMATCH(AH199, ""var""), ""var"", IF(REGEXMATCH(AH199, ""SA""), IF(REGEXMATCH(AH199, ""SP""), ""var"", ""SA""), IF(REGEXMATCH(AH199, ""SP""), ""SP"", ""no data/obs"")))"),"SP")</f>
        <v>SP</v>
      </c>
      <c r="AK199" s="8" t="str">
        <f aca="false">CONCATENATE(T199,AA199,AH199)</f>
        <v>SPSPSP</v>
      </c>
      <c r="AL199" s="8" t="str">
        <f aca="false">IFERROR(__xludf.dummyfunction("IF(REGEXMATCH(AJ199, ""var""), ""var"", IF(REGEXMATCH(AJ199, ""SA""), IF(REGEXMATCH(AJ199, ""SP""), ""var"", ""SA""), IF(REGEXMATCH(AJ199, ""SP""), ""SP"", ""no data/obs"")))"),"SP")</f>
        <v>SP</v>
      </c>
      <c r="AM199" s="8" t="str">
        <f aca="false">CONCATENATE(AJ199,AL199)</f>
        <v>SPSP</v>
      </c>
      <c r="AN199" s="8" t="str">
        <f aca="false">IFERROR(__xludf.dummyfunction("IF(REGEXMATCH(AL199, ""var""), ""var"", IF(REGEXMATCH(AL199, ""SA""), IF(REGEXMATCH(AL199, ""SP""), ""var"", ""SA""), IF(REGEXMATCH(AL199, ""SP""), ""SP"", ""no data/obs"")))"),"SP")</f>
        <v>SP</v>
      </c>
      <c r="AO199" s="8" t="str">
        <f aca="false">CONCATENATE(J199,S199,AA199,AG199)</f>
        <v>SPSPSPSP</v>
      </c>
      <c r="AP199" s="8"/>
      <c r="AQ199" s="8" t="n">
        <v>4</v>
      </c>
      <c r="AR199" s="8"/>
      <c r="AS199" s="8"/>
      <c r="AT199" s="8"/>
    </row>
    <row r="200" customFormat="false" ht="110.6" hidden="false" customHeight="false" outlineLevel="0" collapsed="false">
      <c r="A200" s="1" t="n">
        <v>199</v>
      </c>
      <c r="B200" s="7" t="n">
        <v>182</v>
      </c>
      <c r="C200" s="7" t="n">
        <v>182.3</v>
      </c>
      <c r="D200" s="8" t="str">
        <f aca="false">VLOOKUP($C200,'Shughni original list'!$D$2:$M$600, 2, FALSE())</f>
        <v>shgKar1999</v>
      </c>
      <c r="E200" s="9" t="str">
        <f aca="false">VLOOKUP($C200,'Shughni original list'!$D$2:$M$600, 4, FALSE())</f>
        <v>niδāvdow, niδīvdow</v>
      </c>
      <c r="F200" s="9"/>
      <c r="G200" s="8" t="str">
        <f aca="false">VLOOKUP($C200,'Shughni original list'!$D$2:$M$600, 7, FALSE())</f>
        <v>3) начинать (что-л. делать), приступать к чему-л., приняться за что-л.</v>
      </c>
      <c r="H200" s="8"/>
      <c r="I200" s="8"/>
      <c r="J200" s="8" t="str">
        <f aca="false">VLOOKUP($C200,'Shughni original list'!$D$2:$M$600, 8, FALSE())</f>
        <v>SP</v>
      </c>
      <c r="K200" s="8"/>
      <c r="L200" s="8" t="str">
        <f aca="false">VLOOKUP($C200,'Siponj Bartangi original list'!$B$2:$S$600, 2, FALSE())</f>
        <v>brtSok1960</v>
      </c>
      <c r="M200" s="8" t="str">
        <f aca="false">VLOOKUP($C200,'Siponj Bartangi original list'!$B$2:$S$600, 3, FALSE())</f>
        <v>niδēwdōw</v>
      </c>
      <c r="N200" s="8" t="str">
        <f aca="false">VLOOKUP($C200,'Siponj Bartangi original list'!$B$2:$S$600, 6, FALSE())</f>
        <v>to start (doing something), to proceed to do something</v>
      </c>
      <c r="O200" s="8" t="str">
        <f aca="false">VLOOKUP($C200,'Siponj Bartangi original list'!$B$2:$S$600, 4, FALSE())</f>
        <v>Marhabo, Sarkori</v>
      </c>
      <c r="P200" s="9" t="str">
        <f aca="false">VLOOKUP($C200,'Siponj Bartangi original list'!$B$2:$S$600, 5, FALSE())</f>
        <v>niδēwdōw</v>
      </c>
      <c r="Q200" s="8" t="str">
        <f aca="false">VLOOKUP($C200,'Siponj Bartangi original list'!$B$2:$S$600, 8, FALSE())</f>
        <v>to start (doing something), to proceed to do something</v>
      </c>
      <c r="R200" s="8" t="str">
        <f aca="false">VLOOKUP($C200,'Siponj Bartangi original list'!$B$2:$S$600, 10, FALSE())</f>
        <v>He started working</v>
      </c>
      <c r="S200" s="8" t="str">
        <f aca="false">VLOOKUP($C200,'Siponj Bartangi original list'!$B$2:$S$600, 13, FALSE())</f>
        <v>var</v>
      </c>
      <c r="T200" s="8" t="n">
        <f aca="false">VLOOKUP($C200,'Siponj Bartangi original list'!$B$2:$S$600, 14, FALSE())</f>
        <v>0</v>
      </c>
      <c r="U200" s="8" t="str">
        <f aca="false">VLOOKUP($C200,'Siponj Bartangi original list'!$B$2:$S$600, 15, FALSE())</f>
        <v>anim</v>
      </c>
      <c r="V200" s="8" t="str">
        <f aca="false">VLOOKUP($C200,'Basid Bartangi original list'!$B$2:$O$600, 2, FALSE())</f>
        <v>brtSok1960</v>
      </c>
      <c r="W200" s="8" t="str">
        <f aca="false">VLOOKUP($C200,'Basid Bartangi original list'!$B$2:$O$600, 4, FALSE())</f>
        <v>Anoyatsho, Fayzmamad, Asad</v>
      </c>
      <c r="X200" s="8" t="str">
        <f aca="false">VLOOKUP($C200,'Basid Bartangi original list'!$B$2:$O$600, 5, FALSE())</f>
        <v>niδēwdōw</v>
      </c>
      <c r="Y200" s="8" t="str">
        <f aca="false">VLOOKUP($C200,'Basid Bartangi original list'!$B$2:$O$600, 6, FALSE())</f>
        <v>-</v>
      </c>
      <c r="Z200" s="8"/>
      <c r="AA200" s="8" t="str">
        <f aca="false">VLOOKUP($C200,'Basid Bartangi original list'!$B$2:$O$600, 9, FALSE())</f>
        <v>SP</v>
      </c>
      <c r="AB200" s="8" t="str">
        <f aca="false">VLOOKUP($C200,'Rushani original list'!$C$2:$M$596, 2, FALSE())</f>
        <v>rshSok1959</v>
      </c>
      <c r="AC200" s="8" t="str">
        <f aca="false">VLOOKUP($C200,'Rushani original list'!$C$2:$M$596, 5, FALSE())</f>
        <v>Mehrangez, Okimsho, Sarafruz</v>
      </c>
      <c r="AD200" s="8" t="str">
        <f aca="false">VLOOKUP($C200,'Rushani original list'!$C$2:$M$596, 6, FALSE())</f>
        <v>niδāvdōw</v>
      </c>
      <c r="AE200" s="8" t="str">
        <f aca="false">VLOOKUP($C200,'Rushani original list'!$C$2:$M$596, 7, FALSE())</f>
        <v>3) начинать (что-л. делать), приступать к чему-л., приняться за что-л.</v>
      </c>
      <c r="AF200" s="8"/>
      <c r="AG200" s="8" t="str">
        <f aca="false">VLOOKUP($C200,'Rushani original list'!$C$2:$M$596, 9, FALSE())</f>
        <v>SP</v>
      </c>
      <c r="AH200" s="8" t="str">
        <f aca="false">VLOOKUP($C200,'Rushani original list'!$C$2:$M$596, 10, FALSE())</f>
        <v>SP</v>
      </c>
      <c r="AI200" s="8" t="str">
        <f aca="false">CONCATENATE(J200,S200,AG200)</f>
        <v>SPvarSP</v>
      </c>
      <c r="AJ200" s="8" t="str">
        <f aca="false">IFERROR(__xludf.dummyfunction("IF(REGEXMATCH(AH200, ""var""), ""var"", IF(REGEXMATCH(AH200, ""SA""), IF(REGEXMATCH(AH200, ""SP""), ""var"", ""SA""), IF(REGEXMATCH(AH200, ""SP""), ""SP"", ""no data/obs"")))"),"var")</f>
        <v>var</v>
      </c>
      <c r="AK200" s="8" t="str">
        <f aca="false">CONCATENATE(T200,AA200,AH200)</f>
        <v>0SPSP</v>
      </c>
      <c r="AL200" s="8" t="str">
        <f aca="false">IFERROR(__xludf.dummyfunction("IF(REGEXMATCH(AJ200, ""var""), ""var"", IF(REGEXMATCH(AJ200, ""SA""), IF(REGEXMATCH(AJ200, ""SP""), ""var"", ""SA""), IF(REGEXMATCH(AJ200, ""SP""), ""SP"", ""no data/obs"")))"),"SP")</f>
        <v>SP</v>
      </c>
      <c r="AM200" s="8" t="str">
        <f aca="false">CONCATENATE(AJ200,AL200)</f>
        <v>varSP</v>
      </c>
      <c r="AN200" s="8" t="str">
        <f aca="false">IFERROR(__xludf.dummyfunction("IF(REGEXMATCH(AL200, ""var""), ""var"", IF(REGEXMATCH(AL200, ""SA""), IF(REGEXMATCH(AL200, ""SP""), ""var"", ""SA""), IF(REGEXMATCH(AL200, ""SP""), ""SP"", ""no data/obs"")))"),"var")</f>
        <v>var</v>
      </c>
      <c r="AO200" s="8" t="str">
        <f aca="false">CONCATENATE(J200,S200,AA200,AG200)</f>
        <v>SPvarSPSP</v>
      </c>
      <c r="AP200" s="8"/>
      <c r="AQ200" s="8" t="n">
        <v>4</v>
      </c>
      <c r="AR200" s="8"/>
      <c r="AS200" s="8"/>
      <c r="AT200" s="8"/>
    </row>
    <row r="201" customFormat="false" ht="63.75" hidden="false" customHeight="false" outlineLevel="0" collapsed="false">
      <c r="A201" s="1" t="n">
        <v>200</v>
      </c>
      <c r="B201" s="7" t="n">
        <v>183</v>
      </c>
      <c r="C201" s="7" t="n">
        <v>183</v>
      </c>
      <c r="D201" s="8" t="str">
        <f aca="false">VLOOKUP($C201,'Shughni original list'!$D$2:$M$600, 2, FALSE())</f>
        <v>shgKar1999</v>
      </c>
      <c r="E201" s="9" t="str">
        <f aca="false">VLOOKUP($C201,'Shughni original list'!$D$2:$M$600, 4, FALSE())</f>
        <v>noltow</v>
      </c>
      <c r="F201" s="9"/>
      <c r="G201" s="8" t="str">
        <f aca="false">VLOOKUP($C201,'Shughni original list'!$D$2:$M$600, 7, FALSE())</f>
        <v>жаловаться, ныть, стонать</v>
      </c>
      <c r="H201" s="8"/>
      <c r="I201" s="8"/>
      <c r="J201" s="8" t="str">
        <f aca="false">VLOOKUP($C201,'Shughni original list'!$D$2:$M$600, 8, FALSE())</f>
        <v>SA</v>
      </c>
      <c r="K201" s="8"/>
      <c r="L201" s="8" t="str">
        <f aca="false">VLOOKUP($C201,'Siponj Bartangi original list'!$B$2:$S$600, 2, FALSE())</f>
        <v>shgKar1999</v>
      </c>
      <c r="M201" s="8" t="str">
        <f aca="false">VLOOKUP($C201,'Siponj Bartangi original list'!$B$2:$S$600, 3, FALSE())</f>
        <v>noltow</v>
      </c>
      <c r="N201" s="8" t="str">
        <f aca="false">VLOOKUP($C201,'Siponj Bartangi original list'!$B$2:$S$600, 6, FALSE())</f>
        <v>to complain, to whine, to moan</v>
      </c>
      <c r="O201" s="8" t="str">
        <f aca="false">VLOOKUP($C201,'Siponj Bartangi original list'!$B$2:$S$600, 4, FALSE())</f>
        <v>Sarkori</v>
      </c>
      <c r="P201" s="9" t="str">
        <f aca="false">VLOOKUP($C201,'Siponj Bartangi original list'!$B$2:$S$600, 5, FALSE())</f>
        <v>noldōw</v>
      </c>
      <c r="Q201" s="8" t="str">
        <f aca="false">VLOOKUP($C201,'Siponj Bartangi original list'!$B$2:$S$600, 8, FALSE())</f>
        <v>to complain, to whine, to moan</v>
      </c>
      <c r="R201" s="8" t="str">
        <f aca="false">VLOOKUP($C201,'Siponj Bartangi original list'!$B$2:$S$600, 10, FALSE())</f>
        <v>He was whining a lot yesterday</v>
      </c>
      <c r="S201" s="8" t="str">
        <f aca="false">VLOOKUP($C201,'Siponj Bartangi original list'!$B$2:$S$600, 13, FALSE())</f>
        <v>SA</v>
      </c>
      <c r="T201" s="8" t="str">
        <f aca="false">VLOOKUP($C201,'Siponj Bartangi original list'!$B$2:$S$600, 14, FALSE())</f>
        <v>SA</v>
      </c>
      <c r="U201" s="10" t="str">
        <f aca="false">VLOOKUP($C201,'Siponj Bartangi original list'!$B$2:$S$600, 15, FALSE())</f>
        <v>anim</v>
      </c>
      <c r="V201" s="8" t="str">
        <f aca="false">VLOOKUP($C201,'Basid Bartangi original list'!$B$2:$O$600, 2, FALSE())</f>
        <v>shgKar1999</v>
      </c>
      <c r="W201" s="8" t="str">
        <f aca="false">VLOOKUP($C201,'Basid Bartangi original list'!$B$2:$O$600, 4, FALSE())</f>
        <v>Anoyatsho, Fayzmamad</v>
      </c>
      <c r="X201" s="8" t="str">
        <f aca="false">VLOOKUP($C201,'Basid Bartangi original list'!$B$2:$O$600, 5, FALSE())</f>
        <v>noldōw</v>
      </c>
      <c r="Y201" s="8" t="str">
        <f aca="false">VLOOKUP($C201,'Basid Bartangi original list'!$B$2:$O$600, 6, FALSE())</f>
        <v>жаловаться, ныть, стонать</v>
      </c>
      <c r="Z201" s="8"/>
      <c r="AA201" s="8" t="str">
        <f aca="false">VLOOKUP($C201,'Basid Bartangi original list'!$B$2:$O$600, 9, FALSE())</f>
        <v>SA</v>
      </c>
      <c r="AB201" s="8" t="str">
        <f aca="false">VLOOKUP($C201,'Rushani original list'!$C$2:$M$596, 2, FALSE())</f>
        <v>rshSok1959</v>
      </c>
      <c r="AC201" s="8" t="str">
        <f aca="false">VLOOKUP($C201,'Rushani original list'!$C$2:$M$596, 5, FALSE())</f>
        <v>Rukniya, Guldasta, Mehrangez</v>
      </c>
      <c r="AD201" s="8" t="str">
        <f aca="false">VLOOKUP($C201,'Rushani original list'!$C$2:$M$596, 6, FALSE())</f>
        <v>nōltōw</v>
      </c>
      <c r="AE201" s="8" t="str">
        <f aca="false">VLOOKUP($C201,'Rushani original list'!$C$2:$M$596, 7, FALSE())</f>
        <v>стонать, стенать, ныть</v>
      </c>
      <c r="AF201" s="8"/>
      <c r="AG201" s="8" t="str">
        <f aca="false">VLOOKUP($C201,'Rushani original list'!$C$2:$M$596, 9, FALSE())</f>
        <v>SA</v>
      </c>
      <c r="AH201" s="8" t="str">
        <f aca="false">VLOOKUP($C201,'Rushani original list'!$C$2:$M$596, 10, FALSE())</f>
        <v>SA</v>
      </c>
      <c r="AI201" s="8" t="str">
        <f aca="false">CONCATENATE(J201,S201,AG201)</f>
        <v>SASASA</v>
      </c>
      <c r="AJ201" s="8" t="str">
        <f aca="false">IFERROR(__xludf.dummyfunction("IF(REGEXMATCH(AH201, ""var""), ""var"", IF(REGEXMATCH(AH201, ""SA""), IF(REGEXMATCH(AH201, ""SP""), ""var"", ""SA""), IF(REGEXMATCH(AH201, ""SP""), ""SP"", ""no data/obs"")))"),"SA")</f>
        <v>SA</v>
      </c>
      <c r="AK201" s="8" t="str">
        <f aca="false">CONCATENATE(T201,AA201,AH201)</f>
        <v>SASASA</v>
      </c>
      <c r="AL201" s="8" t="str">
        <f aca="false">IFERROR(__xludf.dummyfunction("IF(REGEXMATCH(AJ201, ""var""), ""var"", IF(REGEXMATCH(AJ201, ""SA""), IF(REGEXMATCH(AJ201, ""SP""), ""var"", ""SA""), IF(REGEXMATCH(AJ201, ""SP""), ""SP"", ""no data/obs"")))"),"SA")</f>
        <v>SA</v>
      </c>
      <c r="AM201" s="8" t="str">
        <f aca="false">CONCATENATE(AJ201,AL201)</f>
        <v>SASA</v>
      </c>
      <c r="AN201" s="8" t="str">
        <f aca="false">IFERROR(__xludf.dummyfunction("IF(REGEXMATCH(AL201, ""var""), ""var"", IF(REGEXMATCH(AL201, ""SA""), IF(REGEXMATCH(AL201, ""SP""), ""var"", ""SA""), IF(REGEXMATCH(AL201, ""SP""), ""SP"", ""no data/obs"")))"),"SA")</f>
        <v>SA</v>
      </c>
      <c r="AO201" s="8" t="str">
        <f aca="false">CONCATENATE(J201,S201,AA201,AG201)</f>
        <v>SASASASA</v>
      </c>
      <c r="AP201" s="8" t="s">
        <v>42</v>
      </c>
      <c r="AQ201" s="8" t="n">
        <v>4</v>
      </c>
      <c r="AR201" s="8"/>
      <c r="AS201" s="8"/>
      <c r="AT201" s="8"/>
    </row>
    <row r="202" customFormat="false" ht="110.6" hidden="false" customHeight="false" outlineLevel="0" collapsed="false">
      <c r="A202" s="1" t="n">
        <v>201</v>
      </c>
      <c r="B202" s="7" t="n">
        <v>184</v>
      </c>
      <c r="C202" s="7" t="n">
        <v>184.1</v>
      </c>
      <c r="D202" s="8" t="str">
        <f aca="false">VLOOKUP($C202,'Shughni original list'!$D$2:$M$600, 2, FALSE())</f>
        <v>shgKar1999</v>
      </c>
      <c r="E202" s="9" t="str">
        <f aca="false">VLOOKUP($C202,'Shughni original list'!$D$2:$M$600, 4, FALSE())</f>
        <v>pačwarθtow</v>
      </c>
      <c r="F202" s="9"/>
      <c r="G202" s="8" t="str">
        <f aca="false">VLOOKUP($C202,'Shughni original list'!$D$2:$M$600, 7, FALSE())</f>
        <v>toss and turn (in one's sleep)</v>
      </c>
      <c r="H202" s="8"/>
      <c r="I202" s="8"/>
      <c r="J202" s="8" t="str">
        <f aca="false">VLOOKUP($C202,'Shughni original list'!$D$2:$M$600, 8, FALSE())</f>
        <v>SA</v>
      </c>
      <c r="K202" s="8"/>
      <c r="L202" s="8" t="str">
        <f aca="false">VLOOKUP($C202,'Siponj Bartangi original list'!$B$2:$S$600, 2, FALSE())</f>
        <v>shgKar1999</v>
      </c>
      <c r="M202" s="8" t="str">
        <f aca="false">VLOOKUP($C202,'Siponj Bartangi original list'!$B$2:$S$600, 3, FALSE())</f>
        <v>pačwarθtow</v>
      </c>
      <c r="N202" s="8" t="str">
        <f aca="false">VLOOKUP($C202,'Siponj Bartangi original list'!$B$2:$S$600, 6, FALSE())</f>
        <v>to toss and turn (in one's sleep)</v>
      </c>
      <c r="O202" s="8" t="str">
        <f aca="false">VLOOKUP($C202,'Siponj Bartangi original list'!$B$2:$S$600, 4, FALSE())</f>
        <v>Marhabo, Sarkori</v>
      </c>
      <c r="P202" s="9" t="str">
        <f aca="false">VLOOKUP($C202,'Siponj Bartangi original list'!$B$2:$S$600, 5, FALSE())</f>
        <v>no (alive) cognate</v>
      </c>
      <c r="Q202" s="8" t="str">
        <f aca="false">VLOOKUP($C202,'Siponj Bartangi original list'!$B$2:$S$600, 8, FALSE())</f>
        <v>-</v>
      </c>
      <c r="R202" s="8" t="str">
        <f aca="false">VLOOKUP($C202,'Siponj Bartangi original list'!$B$2:$S$600, 10, FALSE())</f>
        <v>-</v>
      </c>
      <c r="S202" s="8" t="str">
        <f aca="false">VLOOKUP($C202,'Siponj Bartangi original list'!$B$2:$S$600, 13, FALSE())</f>
        <v>no (alive) cognate</v>
      </c>
      <c r="T202" s="8" t="str">
        <f aca="false">VLOOKUP($C202,'Siponj Bartangi original list'!$B$2:$S$600, 14, FALSE())</f>
        <v>no (alive) cognate</v>
      </c>
      <c r="U202" s="8" t="n">
        <f aca="false">VLOOKUP($C202,'Siponj Bartangi original list'!$B$2:$S$600, 15, FALSE())</f>
        <v>0</v>
      </c>
      <c r="V202" s="8" t="str">
        <f aca="false">VLOOKUP($C202,'Basid Bartangi original list'!$B$2:$O$600, 2, FALSE())</f>
        <v>shgKar1999</v>
      </c>
      <c r="W202" s="8" t="str">
        <f aca="false">VLOOKUP($C202,'Basid Bartangi original list'!$B$2:$O$600, 4, FALSE())</f>
        <v>Anoyatsho, Fayzmamad</v>
      </c>
      <c r="X202" s="8" t="str">
        <f aca="false">VLOOKUP($C202,'Basid Bartangi original list'!$B$2:$O$600, 5, FALSE())</f>
        <v>no (alive) cognate</v>
      </c>
      <c r="Y202" s="8" t="str">
        <f aca="false">VLOOKUP($C202,'Basid Bartangi original list'!$B$2:$O$600, 6, FALSE())</f>
        <v>toss and turn (in one's sleep)</v>
      </c>
      <c r="Z202" s="8"/>
      <c r="AA202" s="8" t="str">
        <f aca="false">VLOOKUP($C202,'Basid Bartangi original list'!$B$2:$O$600, 9, FALSE())</f>
        <v>no (alive) cognate</v>
      </c>
      <c r="AB202" s="8" t="str">
        <f aca="false">VLOOKUP($C202,'Rushani original list'!$C$2:$M$596, 2, FALSE())</f>
        <v>shgKar1999</v>
      </c>
      <c r="AC202" s="8" t="str">
        <f aca="false">VLOOKUP($C202,'Rushani original list'!$C$2:$M$596, 5, FALSE())</f>
        <v>Rukniya, Guldasta, Mehrangez, Okimsho, Sarafruz</v>
      </c>
      <c r="AD202" s="8" t="str">
        <f aca="false">VLOOKUP($C202,'Rushani original list'!$C$2:$M$596, 6, FALSE())</f>
        <v>no (alive) cognate</v>
      </c>
      <c r="AE202" s="8" t="str">
        <f aca="false">VLOOKUP($C202,'Rushani original list'!$C$2:$M$596, 7, FALSE())</f>
        <v>turn over, turn around (from side side);</v>
      </c>
      <c r="AF202" s="8"/>
      <c r="AG202" s="8" t="str">
        <f aca="false">VLOOKUP($C202,'Rushani original list'!$C$2:$M$596, 9, FALSE())</f>
        <v>no (alive) cognate</v>
      </c>
      <c r="AH202" s="8" t="str">
        <f aca="false">VLOOKUP($C202,'Rushani original list'!$C$2:$M$596, 10, FALSE())</f>
        <v>no (alive) cognate</v>
      </c>
      <c r="AI202" s="8" t="str">
        <f aca="false">CONCATENATE(J202,S202,AG202)</f>
        <v>SAno (alive) cognateno (alive) cognate</v>
      </c>
      <c r="AJ202" s="8" t="str">
        <f aca="false">IFERROR(__xludf.dummyfunction("IF(REGEXMATCH(AH202, ""var""), ""var"", IF(REGEXMATCH(AH202, ""SA""), IF(REGEXMATCH(AH202, ""SP""), ""var"", ""SA""), IF(REGEXMATCH(AH202, ""SP""), ""SP"", ""no data/obs"")))"),"SA")</f>
        <v>SA</v>
      </c>
      <c r="AK202" s="8" t="str">
        <f aca="false">CONCATENATE(T202,AA202,AH202)</f>
        <v>no (alive) cognateno (alive) cognateno (alive) cognate</v>
      </c>
      <c r="AL202" s="8" t="str">
        <f aca="false">IFERROR(__xludf.dummyfunction("IF(REGEXMATCH(AJ202, ""var""), ""var"", IF(REGEXMATCH(AJ202, ""SA""), IF(REGEXMATCH(AJ202, ""SP""), ""var"", ""SA""), IF(REGEXMATCH(AJ202, ""SP""), ""SP"", ""no data/obs"")))"),"no data/obs")</f>
        <v>no data/obs</v>
      </c>
      <c r="AM202" s="8" t="str">
        <f aca="false">CONCATENATE(AJ202,AL202)</f>
        <v>SAno data/obs</v>
      </c>
      <c r="AN202" s="8" t="str">
        <f aca="false">IFERROR(__xludf.dummyfunction("IF(REGEXMATCH(AL202, ""var""), ""var"", IF(REGEXMATCH(AL202, ""SA""), IF(REGEXMATCH(AL202, ""SP""), ""var"", ""SA""), IF(REGEXMATCH(AL202, ""SP""), ""SP"", ""no data/obs"")))"),"SA")</f>
        <v>SA</v>
      </c>
      <c r="AO202" s="8" t="str">
        <f aca="false">CONCATENATE(J202,S202,AA202,AG202)</f>
        <v>SAno (alive) cognateno (alive) cognateno (alive) cognate</v>
      </c>
      <c r="AP202" s="8"/>
      <c r="AQ202" s="8" t="n">
        <v>1</v>
      </c>
      <c r="AR202" s="8"/>
      <c r="AS202" s="8"/>
      <c r="AT202" s="8"/>
    </row>
    <row r="203" customFormat="false" ht="110.6" hidden="false" customHeight="false" outlineLevel="0" collapsed="false">
      <c r="A203" s="1" t="n">
        <v>202</v>
      </c>
      <c r="B203" s="7" t="n">
        <v>184</v>
      </c>
      <c r="C203" s="7" t="n">
        <v>184.2</v>
      </c>
      <c r="D203" s="8" t="str">
        <f aca="false">VLOOKUP($C203,'Shughni original list'!$D$2:$M$600, 2, FALSE())</f>
        <v>shgKar1999</v>
      </c>
      <c r="E203" s="9" t="str">
        <f aca="false">VLOOKUP($C203,'Shughni original list'!$D$2:$M$600, 4, FALSE())</f>
        <v>pačwarθtow</v>
      </c>
      <c r="F203" s="9"/>
      <c r="G203" s="8" t="str">
        <f aca="false">VLOOKUP($C203,'Shughni original list'!$D$2:$M$600, 7, FALSE())</f>
        <v>шлепаться, бухаться</v>
      </c>
      <c r="H203" s="8"/>
      <c r="I203" s="8"/>
      <c r="J203" s="8" t="str">
        <f aca="false">VLOOKUP($C203,'Shughni original list'!$D$2:$M$600, 8, FALSE())</f>
        <v>obs</v>
      </c>
      <c r="K203" s="8"/>
      <c r="L203" s="8" t="str">
        <f aca="false">VLOOKUP($C203,'Siponj Bartangi original list'!$B$2:$S$600, 2, FALSE())</f>
        <v>shgKar1999</v>
      </c>
      <c r="M203" s="8" t="str">
        <f aca="false">VLOOKUP($C203,'Siponj Bartangi original list'!$B$2:$S$600, 3, FALSE())</f>
        <v>pačwarθtow</v>
      </c>
      <c r="N203" s="8" t="str">
        <f aca="false">VLOOKUP($C203,'Siponj Bartangi original list'!$B$2:$S$600, 6, FALSE())</f>
        <v>to plop down, to flop</v>
      </c>
      <c r="O203" s="8" t="str">
        <f aca="false">VLOOKUP($C203,'Siponj Bartangi original list'!$B$2:$S$600, 4, FALSE())</f>
        <v>Marhabo, Sarkori</v>
      </c>
      <c r="P203" s="9" t="str">
        <f aca="false">VLOOKUP($C203,'Siponj Bartangi original list'!$B$2:$S$600, 5, FALSE())</f>
        <v>no (alive) cognate</v>
      </c>
      <c r="Q203" s="8" t="str">
        <f aca="false">VLOOKUP($C203,'Siponj Bartangi original list'!$B$2:$S$600, 8, FALSE())</f>
        <v>-</v>
      </c>
      <c r="R203" s="8" t="str">
        <f aca="false">VLOOKUP($C203,'Siponj Bartangi original list'!$B$2:$S$600, 10, FALSE())</f>
        <v>-</v>
      </c>
      <c r="S203" s="8" t="str">
        <f aca="false">VLOOKUP($C203,'Siponj Bartangi original list'!$B$2:$S$600, 13, FALSE())</f>
        <v>no (alive) cognate</v>
      </c>
      <c r="T203" s="8" t="str">
        <f aca="false">VLOOKUP($C203,'Siponj Bartangi original list'!$B$2:$S$600, 14, FALSE())</f>
        <v>no (alive) cognate</v>
      </c>
      <c r="U203" s="8" t="n">
        <f aca="false">VLOOKUP($C203,'Siponj Bartangi original list'!$B$2:$S$600, 15, FALSE())</f>
        <v>0</v>
      </c>
      <c r="V203" s="8" t="str">
        <f aca="false">VLOOKUP($C203,'Basid Bartangi original list'!$B$2:$O$600, 2, FALSE())</f>
        <v>shgKar1999</v>
      </c>
      <c r="W203" s="8" t="str">
        <f aca="false">VLOOKUP($C203,'Basid Bartangi original list'!$B$2:$O$600, 4, FALSE())</f>
        <v>Anoyatsho, Fayzmamad</v>
      </c>
      <c r="X203" s="8" t="str">
        <f aca="false">VLOOKUP($C203,'Basid Bartangi original list'!$B$2:$O$600, 5, FALSE())</f>
        <v>no (alive) cognate</v>
      </c>
      <c r="Y203" s="8" t="str">
        <f aca="false">VLOOKUP($C203,'Basid Bartangi original list'!$B$2:$O$600, 6, FALSE())</f>
        <v>шлепаться, бухаться</v>
      </c>
      <c r="Z203" s="8"/>
      <c r="AA203" s="8" t="str">
        <f aca="false">VLOOKUP($C203,'Basid Bartangi original list'!$B$2:$O$600, 9, FALSE())</f>
        <v>no (alive) cognate</v>
      </c>
      <c r="AB203" s="8" t="str">
        <f aca="false">VLOOKUP($C203,'Rushani original list'!$C$2:$M$596, 2, FALSE())</f>
        <v>shgKar1999</v>
      </c>
      <c r="AC203" s="8" t="str">
        <f aca="false">VLOOKUP($C203,'Rushani original list'!$C$2:$M$596, 5, FALSE())</f>
        <v>Rukniya, Mehrangez, Okimsho, Sarafruz</v>
      </c>
      <c r="AD203" s="8" t="str">
        <f aca="false">VLOOKUP($C203,'Rushani original list'!$C$2:$M$596, 6, FALSE())</f>
        <v>no (alive) cognate</v>
      </c>
      <c r="AE203" s="8" t="str">
        <f aca="false">VLOOKUP($C203,'Rushani original list'!$C$2:$M$596, 7, FALSE())</f>
        <v>шлепаться, бухаться</v>
      </c>
      <c r="AF203" s="8"/>
      <c r="AG203" s="8" t="str">
        <f aca="false">VLOOKUP($C203,'Rushani original list'!$C$2:$M$596, 9, FALSE())</f>
        <v>no (alive) cognate</v>
      </c>
      <c r="AH203" s="8" t="str">
        <f aca="false">VLOOKUP($C203,'Rushani original list'!$C$2:$M$596, 10, FALSE())</f>
        <v>no (alive) cognate</v>
      </c>
      <c r="AI203" s="8" t="str">
        <f aca="false">CONCATENATE(J203,S203,AG203)</f>
        <v>obsno (alive) cognateno (alive) cognate</v>
      </c>
      <c r="AJ203" s="8" t="str">
        <f aca="false">IFERROR(__xludf.dummyfunction("IF(REGEXMATCH(AH203, ""var""), ""var"", IF(REGEXMATCH(AH203, ""SA""), IF(REGEXMATCH(AH203, ""SP""), ""var"", ""SA""), IF(REGEXMATCH(AH203, ""SP""), ""SP"", ""no data/obs"")))"),"no data/obs")</f>
        <v>no data/obs</v>
      </c>
      <c r="AK203" s="8" t="str">
        <f aca="false">CONCATENATE(T203,AA203,AH203)</f>
        <v>no (alive) cognateno (alive) cognateno (alive) cognate</v>
      </c>
      <c r="AL203" s="8" t="str">
        <f aca="false">IFERROR(__xludf.dummyfunction("IF(REGEXMATCH(AJ203, ""var""), ""var"", IF(REGEXMATCH(AJ203, ""SA""), IF(REGEXMATCH(AJ203, ""SP""), ""var"", ""SA""), IF(REGEXMATCH(AJ203, ""SP""), ""SP"", ""no data/obs"")))"),"no data/obs")</f>
        <v>no data/obs</v>
      </c>
      <c r="AM203" s="8" t="str">
        <f aca="false">CONCATENATE(AJ203,AL203)</f>
        <v>no data/obsno data/obs</v>
      </c>
      <c r="AN203" s="8" t="str">
        <f aca="false">IFERROR(__xludf.dummyfunction("IF(REGEXMATCH(AL203, ""var""), ""var"", IF(REGEXMATCH(AL203, ""SA""), IF(REGEXMATCH(AL203, ""SP""), ""var"", ""SA""), IF(REGEXMATCH(AL203, ""SP""), ""SP"", ""no data/obs"")))"),"no data/obs")</f>
        <v>no data/obs</v>
      </c>
      <c r="AO203" s="8" t="str">
        <f aca="false">CONCATENATE(J203,S203,AA203,AG203)</f>
        <v>obsno (alive) cognateno (alive) cognateno (alive) cognate</v>
      </c>
      <c r="AP203" s="8"/>
      <c r="AQ203" s="8" t="n">
        <v>0</v>
      </c>
      <c r="AR203" s="8"/>
      <c r="AS203" s="8"/>
      <c r="AT203" s="8"/>
    </row>
    <row r="204" customFormat="false" ht="110.6" hidden="false" customHeight="false" outlineLevel="0" collapsed="false">
      <c r="A204" s="1" t="n">
        <v>203</v>
      </c>
      <c r="B204" s="7" t="n">
        <v>185</v>
      </c>
      <c r="C204" s="7" t="n">
        <v>185</v>
      </c>
      <c r="D204" s="8" t="str">
        <f aca="false">VLOOKUP($C204,'Shughni original list'!$D$2:$M$600, 2, FALSE())</f>
        <v>shgKar1999</v>
      </c>
      <c r="E204" s="9" t="str">
        <f aca="false">VLOOKUP($C204,'Shughni original list'!$D$2:$M$600, 4, FALSE())</f>
        <v>padarax̌tow</v>
      </c>
      <c r="F204" s="9"/>
      <c r="G204" s="8" t="str">
        <f aca="false">VLOOKUP($C204,'Shughni original list'!$D$2:$M$600, 7, FALSE())</f>
        <v>схватываться, драться</v>
      </c>
      <c r="H204" s="8"/>
      <c r="I204" s="8"/>
      <c r="J204" s="8" t="str">
        <f aca="false">VLOOKUP($C204,'Shughni original list'!$D$2:$M$600, 8, FALSE())</f>
        <v>obs</v>
      </c>
      <c r="K204" s="8"/>
      <c r="L204" s="8" t="str">
        <f aca="false">VLOOKUP($C204,'Siponj Bartangi original list'!$B$2:$S$600, 2, FALSE())</f>
        <v>shgKar1999</v>
      </c>
      <c r="M204" s="8" t="str">
        <f aca="false">VLOOKUP($C204,'Siponj Bartangi original list'!$B$2:$S$600, 3, FALSE())</f>
        <v>padarax̌tow</v>
      </c>
      <c r="N204" s="8" t="str">
        <f aca="false">VLOOKUP($C204,'Siponj Bartangi original list'!$B$2:$S$600, 6, FALSE())</f>
        <v>to grapple, to fight</v>
      </c>
      <c r="O204" s="8" t="str">
        <f aca="false">VLOOKUP($C204,'Siponj Bartangi original list'!$B$2:$S$600, 4, FALSE())</f>
        <v>Marhabo, Sarkori</v>
      </c>
      <c r="P204" s="9" t="str">
        <f aca="false">VLOOKUP($C204,'Siponj Bartangi original list'!$B$2:$S$600, 5, FALSE())</f>
        <v>no (alive) cognate</v>
      </c>
      <c r="Q204" s="8" t="str">
        <f aca="false">VLOOKUP($C204,'Siponj Bartangi original list'!$B$2:$S$600, 8, FALSE())</f>
        <v>-</v>
      </c>
      <c r="R204" s="8" t="str">
        <f aca="false">VLOOKUP($C204,'Siponj Bartangi original list'!$B$2:$S$600, 10, FALSE())</f>
        <v>-</v>
      </c>
      <c r="S204" s="8" t="str">
        <f aca="false">VLOOKUP($C204,'Siponj Bartangi original list'!$B$2:$S$600, 13, FALSE())</f>
        <v>no (alive) cognate</v>
      </c>
      <c r="T204" s="8" t="str">
        <f aca="false">VLOOKUP($C204,'Siponj Bartangi original list'!$B$2:$S$600, 14, FALSE())</f>
        <v>no (alive) cognate</v>
      </c>
      <c r="U204" s="8" t="n">
        <f aca="false">VLOOKUP($C204,'Siponj Bartangi original list'!$B$2:$S$600, 15, FALSE())</f>
        <v>0</v>
      </c>
      <c r="V204" s="8" t="str">
        <f aca="false">VLOOKUP($C204,'Basid Bartangi original list'!$B$2:$O$600, 2, FALSE())</f>
        <v>shgKar1999</v>
      </c>
      <c r="W204" s="8" t="str">
        <f aca="false">VLOOKUP($C204,'Basid Bartangi original list'!$B$2:$O$600, 4, FALSE())</f>
        <v>Anoyatsho, Fayzmamad</v>
      </c>
      <c r="X204" s="8" t="str">
        <f aca="false">VLOOKUP($C204,'Basid Bartangi original list'!$B$2:$O$600, 5, FALSE())</f>
        <v>no (alive) cognate</v>
      </c>
      <c r="Y204" s="8" t="str">
        <f aca="false">VLOOKUP($C204,'Basid Bartangi original list'!$B$2:$O$600, 6, FALSE())</f>
        <v>схватываться, драться</v>
      </c>
      <c r="Z204" s="8"/>
      <c r="AA204" s="8" t="str">
        <f aca="false">VLOOKUP($C204,'Basid Bartangi original list'!$B$2:$O$600, 9, FALSE())</f>
        <v>no (alive) cognate</v>
      </c>
      <c r="AB204" s="8" t="str">
        <f aca="false">VLOOKUP($C204,'Rushani original list'!$C$2:$M$596, 2, FALSE())</f>
        <v>shgKar1999</v>
      </c>
      <c r="AC204" s="8" t="str">
        <f aca="false">VLOOKUP($C204,'Rushani original list'!$C$2:$M$596, 5, FALSE())</f>
        <v>Rukniya, Mehrangez, Okimsho, Sarafruz</v>
      </c>
      <c r="AD204" s="8" t="str">
        <f aca="false">VLOOKUP($C204,'Rushani original list'!$C$2:$M$596, 6, FALSE())</f>
        <v>no (alive) cognate</v>
      </c>
      <c r="AE204" s="8" t="str">
        <f aca="false">VLOOKUP($C204,'Rushani original list'!$C$2:$M$596, 7, FALSE())</f>
        <v>схватываться, драться</v>
      </c>
      <c r="AF204" s="8"/>
      <c r="AG204" s="8" t="str">
        <f aca="false">VLOOKUP($C204,'Rushani original list'!$C$2:$M$596, 9, FALSE())</f>
        <v>no (alive) cognate</v>
      </c>
      <c r="AH204" s="8" t="str">
        <f aca="false">VLOOKUP($C204,'Rushani original list'!$C$2:$M$596, 10, FALSE())</f>
        <v>no (alive) cognate</v>
      </c>
      <c r="AI204" s="8" t="str">
        <f aca="false">CONCATENATE(J204,S204,AG204)</f>
        <v>obsno (alive) cognateno (alive) cognate</v>
      </c>
      <c r="AJ204" s="8" t="str">
        <f aca="false">IFERROR(__xludf.dummyfunction("IF(REGEXMATCH(AH204, ""var""), ""var"", IF(REGEXMATCH(AH204, ""SA""), IF(REGEXMATCH(AH204, ""SP""), ""var"", ""SA""), IF(REGEXMATCH(AH204, ""SP""), ""SP"", ""no data/obs"")))"),"no data/obs")</f>
        <v>no data/obs</v>
      </c>
      <c r="AK204" s="8" t="str">
        <f aca="false">CONCATENATE(T204,AA204,AH204)</f>
        <v>no (alive) cognateno (alive) cognateno (alive) cognate</v>
      </c>
      <c r="AL204" s="8" t="str">
        <f aca="false">IFERROR(__xludf.dummyfunction("IF(REGEXMATCH(AJ204, ""var""), ""var"", IF(REGEXMATCH(AJ204, ""SA""), IF(REGEXMATCH(AJ204, ""SP""), ""var"", ""SA""), IF(REGEXMATCH(AJ204, ""SP""), ""SP"", ""no data/obs"")))"),"no data/obs")</f>
        <v>no data/obs</v>
      </c>
      <c r="AM204" s="8" t="str">
        <f aca="false">CONCATENATE(AJ204,AL204)</f>
        <v>no data/obsno data/obs</v>
      </c>
      <c r="AN204" s="8" t="str">
        <f aca="false">IFERROR(__xludf.dummyfunction("IF(REGEXMATCH(AL204, ""var""), ""var"", IF(REGEXMATCH(AL204, ""SA""), IF(REGEXMATCH(AL204, ""SP""), ""var"", ""SA""), IF(REGEXMATCH(AL204, ""SP""), ""SP"", ""no data/obs"")))"),"no data/obs")</f>
        <v>no data/obs</v>
      </c>
      <c r="AO204" s="8" t="str">
        <f aca="false">CONCATENATE(J204,S204,AA204,AG204)</f>
        <v>obsno (alive) cognateno (alive) cognateno (alive) cognate</v>
      </c>
      <c r="AP204" s="8"/>
      <c r="AQ204" s="8" t="n">
        <v>0</v>
      </c>
      <c r="AR204" s="8"/>
      <c r="AS204" s="8"/>
      <c r="AT204" s="8"/>
    </row>
    <row r="205" customFormat="false" ht="79.35" hidden="false" customHeight="false" outlineLevel="0" collapsed="false">
      <c r="A205" s="1" t="n">
        <v>204</v>
      </c>
      <c r="B205" s="7" t="n">
        <v>186</v>
      </c>
      <c r="C205" s="7" t="n">
        <v>186</v>
      </c>
      <c r="D205" s="8" t="str">
        <f aca="false">VLOOKUP($C205,'Shughni original list'!$D$2:$M$600, 2, FALSE())</f>
        <v>shgKar1999</v>
      </c>
      <c r="E205" s="9" t="str">
        <f aca="false">VLOOKUP($C205,'Shughni original list'!$D$2:$M$600, 4, FALSE())</f>
        <v>paloystow</v>
      </c>
      <c r="F205" s="9"/>
      <c r="G205" s="8" t="str">
        <f aca="false">VLOOKUP($C205,'Shughni original list'!$D$2:$M$600, 7, FALSE())</f>
        <v> work, do (smth), be busy</v>
      </c>
      <c r="H205" s="8"/>
      <c r="I205" s="8"/>
      <c r="J205" s="8" t="str">
        <f aca="false">VLOOKUP($C205,'Shughni original list'!$D$2:$M$600, 8, FALSE())</f>
        <v>SA</v>
      </c>
      <c r="K205" s="8"/>
      <c r="L205" s="8" t="str">
        <f aca="false">VLOOKUP($C205,'Siponj Bartangi original list'!$B$2:$S$600, 2, FALSE())</f>
        <v>shgKar1999</v>
      </c>
      <c r="M205" s="8" t="str">
        <f aca="false">VLOOKUP($C205,'Siponj Bartangi original list'!$B$2:$S$600, 3, FALSE())</f>
        <v>paloystow</v>
      </c>
      <c r="N205" s="8" t="str">
        <f aca="false">VLOOKUP($C205,'Siponj Bartangi original list'!$B$2:$S$600, 6, FALSE())</f>
        <v>to work, to do (something)</v>
      </c>
      <c r="O205" s="8" t="str">
        <f aca="false">VLOOKUP($C205,'Siponj Bartangi original list'!$B$2:$S$600, 4, FALSE())</f>
        <v>Asad (p.c.)</v>
      </c>
      <c r="P205" s="9" t="str">
        <f aca="false">VLOOKUP($C205,'Siponj Bartangi original list'!$B$2:$S$600, 5, FALSE())</f>
        <v>paloystōw</v>
      </c>
      <c r="Q205" s="8" t="str">
        <f aca="false">VLOOKUP($C205,'Siponj Bartangi original list'!$B$2:$S$600, 8, FALSE())</f>
        <v>to work, to do (something)</v>
      </c>
      <c r="R205" s="8" t="str">
        <f aca="false">VLOOKUP($C205,'Siponj Bartangi original list'!$B$2:$S$600, 10, FALSE())</f>
        <v>He is working in the garage; he is working in the garden</v>
      </c>
      <c r="S205" s="8" t="str">
        <f aca="false">VLOOKUP($C205,'Siponj Bartangi original list'!$B$2:$S$600, 13, FALSE())</f>
        <v>SA</v>
      </c>
      <c r="T205" s="8" t="str">
        <f aca="false">VLOOKUP($C205,'Siponj Bartangi original list'!$B$2:$S$600, 14, FALSE())</f>
        <v>SA</v>
      </c>
      <c r="U205" s="8" t="str">
        <f aca="false">VLOOKUP($C205,'Siponj Bartangi original list'!$B$2:$S$600, 15, FALSE())</f>
        <v>anim</v>
      </c>
      <c r="V205" s="8" t="str">
        <f aca="false">VLOOKUP($C205,'Basid Bartangi original list'!$B$2:$O$600, 2, FALSE())</f>
        <v>shgKar1999</v>
      </c>
      <c r="W205" s="8" t="str">
        <f aca="false">VLOOKUP($C205,'Basid Bartangi original list'!$B$2:$O$600, 4, FALSE())</f>
        <v>Asad, Anoyatsho, Fayzmamad</v>
      </c>
      <c r="X205" s="8" t="str">
        <f aca="false">VLOOKUP($C205,'Basid Bartangi original list'!$B$2:$O$600, 5, FALSE())</f>
        <v>paloystōw</v>
      </c>
      <c r="Y205" s="8" t="str">
        <f aca="false">VLOOKUP($C205,'Basid Bartangi original list'!$B$2:$O$600, 6, FALSE())</f>
        <v>1) take care (of smth); 2) work, do (smth);</v>
      </c>
      <c r="Z205" s="8"/>
      <c r="AA205" s="8" t="str">
        <f aca="false">VLOOKUP($C205,'Basid Bartangi original list'!$B$2:$O$600, 9, FALSE())</f>
        <v>SA</v>
      </c>
      <c r="AB205" s="8" t="str">
        <f aca="false">VLOOKUP($C205,'Rushani original list'!$C$2:$M$596, 2, FALSE())</f>
        <v>rshSok1959</v>
      </c>
      <c r="AC205" s="8" t="str">
        <f aca="false">VLOOKUP($C205,'Rushani original list'!$C$2:$M$596, 5, FALSE())</f>
        <v>Rukniya, Guldasta, Mehrangez</v>
      </c>
      <c r="AD205" s="8" t="str">
        <f aca="false">VLOOKUP($C205,'Rushani original list'!$C$2:$M$596, 6, FALSE())</f>
        <v>раlōstōw</v>
      </c>
      <c r="AE205" s="8" t="str">
        <f aca="false">VLOOKUP($C205,'Rushani original list'!$C$2:$M$596, 7, FALSE())</f>
        <v> заботиться (да)</v>
      </c>
      <c r="AF205" s="8"/>
      <c r="AG205" s="8" t="str">
        <f aca="false">VLOOKUP($C205,'Rushani original list'!$C$2:$M$596, 9, FALSE())</f>
        <v>SA</v>
      </c>
      <c r="AH205" s="8" t="str">
        <f aca="false">VLOOKUP($C205,'Rushani original list'!$C$2:$M$596, 10, FALSE())</f>
        <v>SA</v>
      </c>
      <c r="AI205" s="8" t="str">
        <f aca="false">CONCATENATE(J205,S205,AG205)</f>
        <v>SASASA</v>
      </c>
      <c r="AJ205" s="8" t="str">
        <f aca="false">IFERROR(__xludf.dummyfunction("IF(REGEXMATCH(AH205, ""var""), ""var"", IF(REGEXMATCH(AH205, ""SA""), IF(REGEXMATCH(AH205, ""SP""), ""var"", ""SA""), IF(REGEXMATCH(AH205, ""SP""), ""SP"", ""no data/obs"")))"),"SA")</f>
        <v>SA</v>
      </c>
      <c r="AK205" s="8" t="str">
        <f aca="false">CONCATENATE(T205,AA205,AH205)</f>
        <v>SASASA</v>
      </c>
      <c r="AL205" s="8" t="str">
        <f aca="false">IFERROR(__xludf.dummyfunction("IF(REGEXMATCH(AJ205, ""var""), ""var"", IF(REGEXMATCH(AJ205, ""SA""), IF(REGEXMATCH(AJ205, ""SP""), ""var"", ""SA""), IF(REGEXMATCH(AJ205, ""SP""), ""SP"", ""no data/obs"")))"),"SA")</f>
        <v>SA</v>
      </c>
      <c r="AM205" s="8" t="str">
        <f aca="false">CONCATENATE(AJ205,AL205)</f>
        <v>SASA</v>
      </c>
      <c r="AN205" s="8" t="str">
        <f aca="false">IFERROR(__xludf.dummyfunction("IF(REGEXMATCH(AL205, ""var""), ""var"", IF(REGEXMATCH(AL205, ""SA""), IF(REGEXMATCH(AL205, ""SP""), ""var"", ""SA""), IF(REGEXMATCH(AL205, ""SP""), ""SP"", ""no data/obs"")))"),"SA")</f>
        <v>SA</v>
      </c>
      <c r="AO205" s="8" t="str">
        <f aca="false">CONCATENATE(J205,S205,AA205,AG205)</f>
        <v>SASASASA</v>
      </c>
      <c r="AP205" s="8"/>
      <c r="AQ205" s="8" t="n">
        <v>4</v>
      </c>
      <c r="AR205" s="8"/>
      <c r="AS205" s="8"/>
      <c r="AT205" s="8"/>
    </row>
    <row r="206" customFormat="false" ht="110.6" hidden="false" customHeight="false" outlineLevel="0" collapsed="false">
      <c r="A206" s="1" t="n">
        <v>205</v>
      </c>
      <c r="B206" s="7" t="n">
        <v>187</v>
      </c>
      <c r="C206" s="7" t="n">
        <v>187</v>
      </c>
      <c r="D206" s="10" t="str">
        <f aca="false">VLOOKUP($C206,'Shughni original list'!$D$2:$M$600, 2, FALSE())</f>
        <v>shgKar1999</v>
      </c>
      <c r="E206" s="11" t="str">
        <f aca="false">VLOOKUP($C206,'Shughni original list'!$D$2:$M$600, 4, FALSE())</f>
        <v>paqtow</v>
      </c>
      <c r="F206" s="9"/>
      <c r="G206" s="10" t="str">
        <f aca="false">VLOOKUP($C206,'Shughni original list'!$D$2:$M$600, 7, FALSE())</f>
        <v>щелкать (языком)</v>
      </c>
      <c r="H206" s="8"/>
      <c r="I206" s="8"/>
      <c r="J206" s="10" t="str">
        <f aca="false">VLOOKUP($C206,'Shughni original list'!$D$2:$M$600, 8, FALSE())</f>
        <v>obs</v>
      </c>
      <c r="K206" s="8"/>
      <c r="L206" s="10" t="str">
        <f aca="false">VLOOKUP($C206,'Siponj Bartangi original list'!$B$2:$S$600, 2, FALSE())</f>
        <v>shgKar1999</v>
      </c>
      <c r="M206" s="10" t="str">
        <f aca="false">VLOOKUP($C206,'Siponj Bartangi original list'!$B$2:$S$600, 3, FALSE())</f>
        <v>paqtow</v>
      </c>
      <c r="N206" s="10" t="str">
        <f aca="false">VLOOKUP($C206,'Siponj Bartangi original list'!$B$2:$S$600, 6, FALSE())</f>
        <v>to click (with the tongue)</v>
      </c>
      <c r="O206" s="10" t="str">
        <f aca="false">VLOOKUP($C206,'Siponj Bartangi original list'!$B$2:$S$600, 4, FALSE())</f>
        <v>Marhabo, Sarkori</v>
      </c>
      <c r="P206" s="11" t="str">
        <f aca="false">VLOOKUP($C206,'Siponj Bartangi original list'!$B$2:$S$600, 5, FALSE())</f>
        <v>no (alive) cognate</v>
      </c>
      <c r="Q206" s="10" t="str">
        <f aca="false">VLOOKUP($C206,'Siponj Bartangi original list'!$B$2:$S$600, 8, FALSE())</f>
        <v>-</v>
      </c>
      <c r="R206" s="10" t="str">
        <f aca="false">VLOOKUP($C206,'Siponj Bartangi original list'!$B$2:$S$600, 10, FALSE())</f>
        <v>-</v>
      </c>
      <c r="S206" s="10" t="str">
        <f aca="false">VLOOKUP($C206,'Siponj Bartangi original list'!$B$2:$S$600, 13, FALSE())</f>
        <v>no (alive) cognate</v>
      </c>
      <c r="T206" s="10" t="str">
        <f aca="false">VLOOKUP($C206,'Siponj Bartangi original list'!$B$2:$S$600, 14, FALSE())</f>
        <v>no (alive) cognate</v>
      </c>
      <c r="U206" s="8" t="n">
        <f aca="false">VLOOKUP($C206,'Siponj Bartangi original list'!$B$2:$S$600, 15, FALSE())</f>
        <v>0</v>
      </c>
      <c r="V206" s="10" t="str">
        <f aca="false">VLOOKUP($C206,'Basid Bartangi original list'!$B$2:$O$600, 2, FALSE())</f>
        <v>shgKar1999</v>
      </c>
      <c r="W206" s="10" t="str">
        <f aca="false">VLOOKUP($C206,'Basid Bartangi original list'!$B$2:$O$600, 4, FALSE())</f>
        <v>Anoyatsho, Fayzmamad</v>
      </c>
      <c r="X206" s="10" t="str">
        <f aca="false">VLOOKUP($C206,'Basid Bartangi original list'!$B$2:$O$600, 5, FALSE())</f>
        <v>no (alive) cognate</v>
      </c>
      <c r="Y206" s="10" t="str">
        <f aca="false">VLOOKUP($C206,'Basid Bartangi original list'!$B$2:$O$600, 6, FALSE())</f>
        <v>щелкать (языком)</v>
      </c>
      <c r="Z206" s="8"/>
      <c r="AA206" s="10" t="str">
        <f aca="false">VLOOKUP($C206,'Basid Bartangi original list'!$B$2:$O$600, 9, FALSE())</f>
        <v>no (alive) cognate</v>
      </c>
      <c r="AB206" s="10" t="str">
        <f aca="false">VLOOKUP($C206,'Rushani original list'!$C$2:$M$596, 2, FALSE())</f>
        <v>shgKar1999</v>
      </c>
      <c r="AC206" s="10" t="str">
        <f aca="false">VLOOKUP($C206,'Rushani original list'!$C$2:$M$596, 5, FALSE())</f>
        <v>Rukniya, Mehrangez, Okimsho, Sarafruz</v>
      </c>
      <c r="AD206" s="10" t="str">
        <f aca="false">VLOOKUP($C206,'Rushani original list'!$C$2:$M$596, 6, FALSE())</f>
        <v>no (alive) cognate</v>
      </c>
      <c r="AE206" s="10" t="str">
        <f aca="false">VLOOKUP($C206,'Rushani original list'!$C$2:$M$596, 7, FALSE())</f>
        <v>щелкать (языком)</v>
      </c>
      <c r="AF206" s="8"/>
      <c r="AG206" s="10" t="str">
        <f aca="false">VLOOKUP($C206,'Rushani original list'!$C$2:$M$596, 9, FALSE())</f>
        <v>no (alive) cognate</v>
      </c>
      <c r="AH206" s="10" t="str">
        <f aca="false">VLOOKUP($C206,'Rushani original list'!$C$2:$M$596, 10, FALSE())</f>
        <v>no (alive) cognate</v>
      </c>
      <c r="AI206" s="10" t="str">
        <f aca="false">CONCATENATE(J206,S206,AG206)</f>
        <v>obsno (alive) cognateno (alive) cognate</v>
      </c>
      <c r="AJ206" s="8" t="str">
        <f aca="false">IFERROR(__xludf.dummyfunction("IF(REGEXMATCH(AH206, ""var""), ""var"", IF(REGEXMATCH(AH206, ""SA""), IF(REGEXMATCH(AH206, ""SP""), ""var"", ""SA""), IF(REGEXMATCH(AH206, ""SP""), ""SP"", ""no data/obs"")))"),"no data/obs")</f>
        <v>no data/obs</v>
      </c>
      <c r="AK206" s="10" t="str">
        <f aca="false">CONCATENATE(T206,AA206,AH206)</f>
        <v>no (alive) cognateno (alive) cognateno (alive) cognate</v>
      </c>
      <c r="AL206" s="8" t="str">
        <f aca="false">IFERROR(__xludf.dummyfunction("IF(REGEXMATCH(AJ206, ""var""), ""var"", IF(REGEXMATCH(AJ206, ""SA""), IF(REGEXMATCH(AJ206, ""SP""), ""var"", ""SA""), IF(REGEXMATCH(AJ206, ""SP""), ""SP"", ""no data/obs"")))"),"no data/obs")</f>
        <v>no data/obs</v>
      </c>
      <c r="AM206" s="8" t="str">
        <f aca="false">CONCATENATE(AJ206,AL206)</f>
        <v>no data/obsno data/obs</v>
      </c>
      <c r="AN206" s="8" t="str">
        <f aca="false">IFERROR(__xludf.dummyfunction("IF(REGEXMATCH(AL206, ""var""), ""var"", IF(REGEXMATCH(AL206, ""SA""), IF(REGEXMATCH(AL206, ""SP""), ""var"", ""SA""), IF(REGEXMATCH(AL206, ""SP""), ""SP"", ""no data/obs"")))"),"no data/obs")</f>
        <v>no data/obs</v>
      </c>
      <c r="AO206" s="10" t="str">
        <f aca="false">CONCATENATE(J206,S206,AA206,AG206)</f>
        <v>obsno (alive) cognateno (alive) cognateno (alive) cognate</v>
      </c>
      <c r="AP206" s="8"/>
      <c r="AQ206" s="8" t="n">
        <v>0</v>
      </c>
      <c r="AR206" s="8"/>
      <c r="AS206" s="8"/>
      <c r="AT206" s="8"/>
    </row>
    <row r="207" customFormat="false" ht="126.25" hidden="false" customHeight="false" outlineLevel="0" collapsed="false">
      <c r="A207" s="1" t="n">
        <v>206</v>
      </c>
      <c r="B207" s="7" t="n">
        <v>188</v>
      </c>
      <c r="C207" s="7" t="n">
        <v>188</v>
      </c>
      <c r="D207" s="8" t="str">
        <f aca="false">VLOOKUP($C207,'Shughni original list'!$D$2:$M$600, 2, FALSE())</f>
        <v>shgKar1999</v>
      </c>
      <c r="E207" s="9" t="str">
        <f aca="false">VLOOKUP($C207,'Shughni original list'!$D$2:$M$600, 4, FALSE())</f>
        <v>parix̌tow</v>
      </c>
      <c r="F207" s="9"/>
      <c r="G207" s="8" t="str">
        <f aca="false">VLOOKUP($C207,'Shughni original list'!$D$2:$M$600, 7, FALSE())</f>
        <v>скакать, вскакивать, прыгать; кидаться</v>
      </c>
      <c r="H207" s="8"/>
      <c r="I207" s="8"/>
      <c r="J207" s="8" t="str">
        <f aca="false">VLOOKUP($C207,'Shughni original list'!$D$2:$M$600, 8, FALSE())</f>
        <v>only as complex</v>
      </c>
      <c r="K207" s="8"/>
      <c r="L207" s="8" t="str">
        <f aca="false">VLOOKUP($C207,'Siponj Bartangi original list'!$B$2:$S$600, 2, FALSE())</f>
        <v>shgKar1999</v>
      </c>
      <c r="M207" s="8" t="str">
        <f aca="false">VLOOKUP($C207,'Siponj Bartangi original list'!$B$2:$S$600, 3, FALSE())</f>
        <v>parix̌tow</v>
      </c>
      <c r="N207" s="8" t="str">
        <f aca="false">VLOOKUP($C207,'Siponj Bartangi original list'!$B$2:$S$600, 6, FALSE())</f>
        <v>to jump, to leap up; to dart</v>
      </c>
      <c r="O207" s="8" t="str">
        <f aca="false">VLOOKUP($C207,'Siponj Bartangi original list'!$B$2:$S$600, 4, FALSE())</f>
        <v>Marhabo, Sarkori</v>
      </c>
      <c r="P207" s="9" t="str">
        <f aca="false">VLOOKUP($C207,'Siponj Bartangi original list'!$B$2:$S$600, 5, FALSE())</f>
        <v>no (alive) cognate</v>
      </c>
      <c r="Q207" s="8" t="str">
        <f aca="false">VLOOKUP($C207,'Siponj Bartangi original list'!$B$2:$S$600, 8, FALSE())</f>
        <v>-</v>
      </c>
      <c r="R207" s="8" t="str">
        <f aca="false">VLOOKUP($C207,'Siponj Bartangi original list'!$B$2:$S$600, 10, FALSE())</f>
        <v>-</v>
      </c>
      <c r="S207" s="8" t="str">
        <f aca="false">VLOOKUP($C207,'Siponj Bartangi original list'!$B$2:$S$600, 13, FALSE())</f>
        <v>no (alive) cognate</v>
      </c>
      <c r="T207" s="8" t="str">
        <f aca="false">VLOOKUP($C207,'Siponj Bartangi original list'!$B$2:$S$600, 14, FALSE())</f>
        <v>no (alive) cognate</v>
      </c>
      <c r="U207" s="8" t="n">
        <f aca="false">VLOOKUP($C207,'Siponj Bartangi original list'!$B$2:$S$600, 15, FALSE())</f>
        <v>0</v>
      </c>
      <c r="V207" s="8" t="str">
        <f aca="false">VLOOKUP($C207,'Basid Bartangi original list'!$B$2:$O$600, 2, FALSE())</f>
        <v>shgKar1999</v>
      </c>
      <c r="W207" s="8" t="str">
        <f aca="false">VLOOKUP($C207,'Basid Bartangi original list'!$B$2:$O$600, 4, FALSE())</f>
        <v>Anoyatsho, Fayzmamad</v>
      </c>
      <c r="X207" s="8" t="str">
        <f aca="false">VLOOKUP($C207,'Basid Bartangi original list'!$B$2:$O$600, 5, FALSE())</f>
        <v>no (alive) cognate</v>
      </c>
      <c r="Y207" s="8" t="str">
        <f aca="false">VLOOKUP($C207,'Basid Bartangi original list'!$B$2:$O$600, 6, FALSE())</f>
        <v>скакать, вскакивать, прыгать; кидаться</v>
      </c>
      <c r="Z207" s="8"/>
      <c r="AA207" s="8" t="str">
        <f aca="false">VLOOKUP($C207,'Basid Bartangi original list'!$B$2:$O$600, 9, FALSE())</f>
        <v>no (alive) cognate</v>
      </c>
      <c r="AB207" s="8" t="str">
        <f aca="false">VLOOKUP($C207,'Rushani original list'!$C$2:$M$596, 2, FALSE())</f>
        <v>shgKar1999</v>
      </c>
      <c r="AC207" s="8" t="str">
        <f aca="false">VLOOKUP($C207,'Rushani original list'!$C$2:$M$596, 5, FALSE())</f>
        <v>Rukniya, Mehrangez, Okimsho, Sarafruz</v>
      </c>
      <c r="AD207" s="8" t="str">
        <f aca="false">VLOOKUP($C207,'Rushani original list'!$C$2:$M$596, 6, FALSE())</f>
        <v>no (alive) cognate</v>
      </c>
      <c r="AE207" s="8" t="str">
        <f aca="false">VLOOKUP($C207,'Rushani original list'!$C$2:$M$596, 7, FALSE())</f>
        <v>скакать, вскакивать, прыгать; кидаться</v>
      </c>
      <c r="AF207" s="8"/>
      <c r="AG207" s="8" t="str">
        <f aca="false">VLOOKUP($C207,'Rushani original list'!$C$2:$M$596, 9, FALSE())</f>
        <v>no (alive) cognate</v>
      </c>
      <c r="AH207" s="8" t="str">
        <f aca="false">VLOOKUP($C207,'Rushani original list'!$C$2:$M$596, 10, FALSE())</f>
        <v>no (alive) cognate</v>
      </c>
      <c r="AI207" s="8" t="str">
        <f aca="false">CONCATENATE(J207,S207,AG207)</f>
        <v>only as complexno (alive) cognateno (alive) cognate</v>
      </c>
      <c r="AJ207" s="8" t="str">
        <f aca="false">IFERROR(__xludf.dummyfunction("IF(REGEXMATCH(AH207, ""var""), ""var"", IF(REGEXMATCH(AH207, ""SA""), IF(REGEXMATCH(AH207, ""SP""), ""var"", ""SA""), IF(REGEXMATCH(AH207, ""SP""), ""SP"", ""no data/obs"")))"),"no data/obs")</f>
        <v>no data/obs</v>
      </c>
      <c r="AK207" s="8" t="str">
        <f aca="false">CONCATENATE(T207,AA207,AH207)</f>
        <v>no (alive) cognateno (alive) cognateno (alive) cognate</v>
      </c>
      <c r="AL207" s="8" t="str">
        <f aca="false">IFERROR(__xludf.dummyfunction("IF(REGEXMATCH(AJ207, ""var""), ""var"", IF(REGEXMATCH(AJ207, ""SA""), IF(REGEXMATCH(AJ207, ""SP""), ""var"", ""SA""), IF(REGEXMATCH(AJ207, ""SP""), ""SP"", ""no data/obs"")))"),"no data/obs")</f>
        <v>no data/obs</v>
      </c>
      <c r="AM207" s="8" t="str">
        <f aca="false">CONCATENATE(AJ207,AL207)</f>
        <v>no data/obsno data/obs</v>
      </c>
      <c r="AN207" s="8" t="str">
        <f aca="false">IFERROR(__xludf.dummyfunction("IF(REGEXMATCH(AL207, ""var""), ""var"", IF(REGEXMATCH(AL207, ""SA""), IF(REGEXMATCH(AL207, ""SP""), ""var"", ""SA""), IF(REGEXMATCH(AL207, ""SP""), ""SP"", ""no data/obs"")))"),"no data/obs")</f>
        <v>no data/obs</v>
      </c>
      <c r="AO207" s="8" t="str">
        <f aca="false">CONCATENATE(J207,S207,AA207,AG207)</f>
        <v>only as complexno (alive) cognateno (alive) cognateno (alive) cognate</v>
      </c>
      <c r="AP207" s="8"/>
      <c r="AQ207" s="8" t="n">
        <v>0</v>
      </c>
      <c r="AR207" s="8"/>
      <c r="AS207" s="8"/>
      <c r="AT207" s="8"/>
    </row>
    <row r="208" customFormat="false" ht="95" hidden="false" customHeight="false" outlineLevel="0" collapsed="false">
      <c r="A208" s="1" t="n">
        <v>207</v>
      </c>
      <c r="B208" s="7" t="n">
        <v>189</v>
      </c>
      <c r="C208" s="7" t="n">
        <v>189</v>
      </c>
      <c r="D208" s="8" t="str">
        <f aca="false">VLOOKUP($C208,'Shughni original list'!$D$2:$M$600, 2, FALSE())</f>
        <v>shgKar1999</v>
      </c>
      <c r="E208" s="9" t="str">
        <f aca="false">VLOOKUP($C208,'Shughni original list'!$D$2:$M$600, 4, FALSE())</f>
        <v>partow</v>
      </c>
      <c r="F208" s="9"/>
      <c r="G208" s="8" t="str">
        <f aca="false">VLOOKUP($C208,'Shughni original list'!$D$2:$M$600, 7, FALSE())</f>
        <v>трепыхаться; отряхиваться; взмахивать крыльями</v>
      </c>
      <c r="H208" s="8"/>
      <c r="I208" s="8"/>
      <c r="J208" s="8" t="str">
        <f aca="false">VLOOKUP($C208,'Shughni original list'!$D$2:$M$600, 8, FALSE())</f>
        <v>SA</v>
      </c>
      <c r="K208" s="8"/>
      <c r="L208" s="8" t="str">
        <f aca="false">VLOOKUP($C208,'Siponj Bartangi original list'!$B$2:$S$600, 2, FALSE())</f>
        <v>shgKar1999</v>
      </c>
      <c r="M208" s="8" t="str">
        <f aca="false">VLOOKUP($C208,'Siponj Bartangi original list'!$B$2:$S$600, 3, FALSE())</f>
        <v>partow</v>
      </c>
      <c r="N208" s="8" t="str">
        <f aca="false">VLOOKUP($C208,'Siponj Bartangi original list'!$B$2:$S$600, 6, FALSE())</f>
        <v>to flutter; to shake off; to flap wings</v>
      </c>
      <c r="O208" s="8" t="str">
        <f aca="false">VLOOKUP($C208,'Siponj Bartangi original list'!$B$2:$S$600, 4, FALSE())</f>
        <v>Marhabo</v>
      </c>
      <c r="P208" s="9" t="str">
        <f aca="false">VLOOKUP($C208,'Siponj Bartangi original list'!$B$2:$S$600, 5, FALSE())</f>
        <v>partōw</v>
      </c>
      <c r="Q208" s="8" t="str">
        <f aca="false">VLOOKUP($C208,'Siponj Bartangi original list'!$B$2:$S$600, 8, FALSE())</f>
        <v>to flap, to twitch (about a bird)</v>
      </c>
      <c r="R208" s="8" t="str">
        <f aca="false">VLOOKUP($C208,'Siponj Bartangi original list'!$B$2:$S$600, 10, FALSE())</f>
        <v>The dog caught a bird and it is flapping its wings</v>
      </c>
      <c r="S208" s="8" t="str">
        <f aca="false">VLOOKUP($C208,'Siponj Bartangi original list'!$B$2:$S$600, 13, FALSE())</f>
        <v>SA</v>
      </c>
      <c r="T208" s="8" t="str">
        <f aca="false">VLOOKUP($C208,'Siponj Bartangi original list'!$B$2:$S$600, 14, FALSE())</f>
        <v>SA</v>
      </c>
      <c r="U208" s="10" t="str">
        <f aca="false">VLOOKUP($C208,'Siponj Bartangi original list'!$B$2:$S$600, 15, FALSE())</f>
        <v>anim</v>
      </c>
      <c r="V208" s="8" t="str">
        <f aca="false">VLOOKUP($C208,'Basid Bartangi original list'!$B$2:$O$600, 2, FALSE())</f>
        <v>shgKar1999</v>
      </c>
      <c r="W208" s="8" t="str">
        <f aca="false">VLOOKUP($C208,'Basid Bartangi original list'!$B$2:$O$600, 4, FALSE())</f>
        <v>Fayzmamad</v>
      </c>
      <c r="X208" s="8" t="str">
        <f aca="false">VLOOKUP($C208,'Basid Bartangi original list'!$B$2:$O$600, 5, FALSE())</f>
        <v>partōw</v>
      </c>
      <c r="Y208" s="8" t="str">
        <f aca="false">VLOOKUP($C208,'Basid Bartangi original list'!$B$2:$O$600, 6, FALSE())</f>
        <v>трепыхаться; отряхиваться; взмахивать крыльями</v>
      </c>
      <c r="Z208" s="8"/>
      <c r="AA208" s="8" t="str">
        <f aca="false">VLOOKUP($C208,'Basid Bartangi original list'!$B$2:$O$600, 9, FALSE())</f>
        <v>SA</v>
      </c>
      <c r="AB208" s="8" t="str">
        <f aca="false">VLOOKUP($C208,'Rushani original list'!$C$2:$M$596, 2, FALSE())</f>
        <v>shgKar1999</v>
      </c>
      <c r="AC208" s="8" t="str">
        <f aca="false">VLOOKUP($C208,'Rushani original list'!$C$2:$M$596, 5, FALSE())</f>
        <v>Okimsho, Sarafruz</v>
      </c>
      <c r="AD208" s="8" t="str">
        <f aca="false">VLOOKUP($C208,'Rushani original list'!$C$2:$M$596, 6, FALSE())</f>
        <v>partōw</v>
      </c>
      <c r="AE208" s="8" t="str">
        <f aca="false">VLOOKUP($C208,'Rushani original list'!$C$2:$M$596, 7, FALSE())</f>
        <v>трепыхаться; отряхиваться; взмахивать крыльями</v>
      </c>
      <c r="AF208" s="8"/>
      <c r="AG208" s="8" t="str">
        <f aca="false">VLOOKUP($C208,'Rushani original list'!$C$2:$M$596, 9, FALSE())</f>
        <v>SA</v>
      </c>
      <c r="AH208" s="8" t="str">
        <f aca="false">VLOOKUP($C208,'Rushani original list'!$C$2:$M$596, 10, FALSE())</f>
        <v>SA</v>
      </c>
      <c r="AI208" s="8" t="str">
        <f aca="false">CONCATENATE(J208,S208,AG208)</f>
        <v>SASASA</v>
      </c>
      <c r="AJ208" s="8" t="str">
        <f aca="false">IFERROR(__xludf.dummyfunction("IF(REGEXMATCH(AH208, ""var""), ""var"", IF(REGEXMATCH(AH208, ""SA""), IF(REGEXMATCH(AH208, ""SP""), ""var"", ""SA""), IF(REGEXMATCH(AH208, ""SP""), ""SP"", ""no data/obs"")))"),"SA")</f>
        <v>SA</v>
      </c>
      <c r="AK208" s="8" t="str">
        <f aca="false">CONCATENATE(T208,AA208,AH208)</f>
        <v>SASASA</v>
      </c>
      <c r="AL208" s="8" t="str">
        <f aca="false">IFERROR(__xludf.dummyfunction("IF(REGEXMATCH(AJ208, ""var""), ""var"", IF(REGEXMATCH(AJ208, ""SA""), IF(REGEXMATCH(AJ208, ""SP""), ""var"", ""SA""), IF(REGEXMATCH(AJ208, ""SP""), ""SP"", ""no data/obs"")))"),"SA")</f>
        <v>SA</v>
      </c>
      <c r="AM208" s="8" t="str">
        <f aca="false">CONCATENATE(AJ208,AL208)</f>
        <v>SASA</v>
      </c>
      <c r="AN208" s="8" t="str">
        <f aca="false">IFERROR(__xludf.dummyfunction("IF(REGEXMATCH(AL208, ""var""), ""var"", IF(REGEXMATCH(AL208, ""SA""), IF(REGEXMATCH(AL208, ""SP""), ""var"", ""SA""), IF(REGEXMATCH(AL208, ""SP""), ""SP"", ""no data/obs"")))"),"SA")</f>
        <v>SA</v>
      </c>
      <c r="AO208" s="8" t="str">
        <f aca="false">CONCATENATE(J208,S208,AA208,AG208)</f>
        <v>SASASASA</v>
      </c>
      <c r="AP208" s="8"/>
      <c r="AQ208" s="8" t="n">
        <v>4</v>
      </c>
      <c r="AR208" s="8"/>
      <c r="AS208" s="8"/>
      <c r="AT208" s="8"/>
    </row>
    <row r="209" customFormat="false" ht="157.5" hidden="false" customHeight="false" outlineLevel="0" collapsed="false">
      <c r="A209" s="1" t="n">
        <v>208</v>
      </c>
      <c r="B209" s="7" t="n">
        <v>190</v>
      </c>
      <c r="C209" s="7" t="n">
        <v>190</v>
      </c>
      <c r="D209" s="8" t="str">
        <f aca="false">VLOOKUP($C209,'Shughni original list'!$D$2:$M$600, 2, FALSE())</f>
        <v>shgKar1999</v>
      </c>
      <c r="E209" s="9" t="str">
        <f aca="false">VLOOKUP($C209,'Shughni original list'!$D$2:$M$600, 4, FALSE())</f>
        <v>parwix̌tow</v>
      </c>
      <c r="F209" s="9"/>
      <c r="G209" s="8" t="str">
        <f aca="false">VLOOKUP($C209,'Shughni original list'!$D$2:$M$600, 7, FALSE())</f>
        <v>1) соскальзывать (с меха при плавании) 2) касаться, вмешиваться, интересоваться</v>
      </c>
      <c r="H209" s="8"/>
      <c r="I209" s="8"/>
      <c r="J209" s="8" t="str">
        <f aca="false">VLOOKUP($C209,'Shughni original list'!$D$2:$M$600, 8, FALSE())</f>
        <v>obs</v>
      </c>
      <c r="K209" s="8"/>
      <c r="L209" s="8" t="str">
        <f aca="false">VLOOKUP($C209,'Siponj Bartangi original list'!$B$2:$S$600, 2, FALSE())</f>
        <v>shgKar1999</v>
      </c>
      <c r="M209" s="8" t="str">
        <f aca="false">VLOOKUP($C209,'Siponj Bartangi original list'!$B$2:$S$600, 3, FALSE())</f>
        <v>parwix̌tow</v>
      </c>
      <c r="N209" s="8" t="str">
        <f aca="false">VLOOKUP($C209,'Siponj Bartangi original list'!$B$2:$S$600, 6, FALSE())</f>
        <v>to slip off (from wineskin while swimming); to touch, to meddle, to be interested</v>
      </c>
      <c r="O209" s="8" t="str">
        <f aca="false">VLOOKUP($C209,'Siponj Bartangi original list'!$B$2:$S$600, 4, FALSE())</f>
        <v>Sarkori</v>
      </c>
      <c r="P209" s="9" t="str">
        <f aca="false">VLOOKUP($C209,'Siponj Bartangi original list'!$B$2:$S$600, 5, FALSE())</f>
        <v>parwiх̌tōw</v>
      </c>
      <c r="Q209" s="8" t="str">
        <f aca="false">VLOOKUP($C209,'Siponj Bartangi original list'!$B$2:$S$600, 8, FALSE())</f>
        <v>to slip off (from wineskin while swimming)</v>
      </c>
      <c r="R209" s="8" t="str">
        <f aca="false">VLOOKUP($C209,'Siponj Bartangi original list'!$B$2:$S$600, 10, FALSE())</f>
        <v>She slipped off the wineskin while swimming</v>
      </c>
      <c r="S209" s="8" t="str">
        <f aca="false">VLOOKUP($C209,'Siponj Bartangi original list'!$B$2:$S$600, 13, FALSE())</f>
        <v>SP</v>
      </c>
      <c r="T209" s="8" t="str">
        <f aca="false">VLOOKUP($C209,'Siponj Bartangi original list'!$B$2:$S$600, 14, FALSE())</f>
        <v>SP</v>
      </c>
      <c r="U209" s="10" t="str">
        <f aca="false">VLOOKUP($C209,'Siponj Bartangi original list'!$B$2:$S$600, 15, FALSE())</f>
        <v>anim</v>
      </c>
      <c r="V209" s="8" t="str">
        <f aca="false">VLOOKUP($C209,'Basid Bartangi original list'!$B$2:$O$600, 2, FALSE())</f>
        <v>shgKar1999</v>
      </c>
      <c r="W209" s="8" t="str">
        <f aca="false">VLOOKUP($C209,'Basid Bartangi original list'!$B$2:$O$600, 4, FALSE())</f>
        <v>Fayzmamad, Jonali</v>
      </c>
      <c r="X209" s="8" t="str">
        <f aca="false">VLOOKUP($C209,'Basid Bartangi original list'!$B$2:$O$600, 5, FALSE())</f>
        <v>parwuх̌tōw</v>
      </c>
      <c r="Y209" s="8" t="str">
        <f aca="false">VLOOKUP($C209,'Basid Bartangi original list'!$B$2:$O$600, 6, FALSE())</f>
        <v>1) соскальзывать (с меха при плавании); 2) касаться, вмешиваться, интересоваться</v>
      </c>
      <c r="Z209" s="8"/>
      <c r="AA209" s="8" t="str">
        <f aca="false">VLOOKUP($C209,'Basid Bartangi original list'!$B$2:$O$600, 9, FALSE())</f>
        <v>SP</v>
      </c>
      <c r="AB209" s="8" t="str">
        <f aca="false">VLOOKUP($C209,'Rushani original list'!$C$2:$M$596, 2, FALSE())</f>
        <v>shgKar1999</v>
      </c>
      <c r="AC209" s="8" t="str">
        <f aca="false">VLOOKUP($C209,'Rushani original list'!$C$2:$M$596, 5, FALSE())</f>
        <v>Rukniya, Mehrangez, Okimsho, Sarafruz</v>
      </c>
      <c r="AD209" s="8" t="str">
        <f aca="false">VLOOKUP($C209,'Rushani original list'!$C$2:$M$596, 6, FALSE())</f>
        <v>no (alive) cognate</v>
      </c>
      <c r="AE209" s="8" t="str">
        <f aca="false">VLOOKUP($C209,'Rushani original list'!$C$2:$M$596, 7, FALSE())</f>
        <v>1) соскальзывать (с меха при плавании); 2) касаться, вмешиваться, интересоваться</v>
      </c>
      <c r="AF209" s="8"/>
      <c r="AG209" s="8" t="str">
        <f aca="false">VLOOKUP($C209,'Rushani original list'!$C$2:$M$596, 9, FALSE())</f>
        <v>no (alive) cognate</v>
      </c>
      <c r="AH209" s="8" t="str">
        <f aca="false">VLOOKUP($C209,'Rushani original list'!$C$2:$M$596, 10, FALSE())</f>
        <v>no (alive) cognate</v>
      </c>
      <c r="AI209" s="8" t="str">
        <f aca="false">CONCATENATE(J209,S209,AG209)</f>
        <v>obsSPno (alive) cognate</v>
      </c>
      <c r="AJ209" s="8" t="str">
        <f aca="false">IFERROR(__xludf.dummyfunction("IF(REGEXMATCH(AH209, ""var""), ""var"", IF(REGEXMATCH(AH209, ""SA""), IF(REGEXMATCH(AH209, ""SP""), ""var"", ""SA""), IF(REGEXMATCH(AH209, ""SP""), ""SP"", ""no data/obs"")))"),"SP")</f>
        <v>SP</v>
      </c>
      <c r="AK209" s="8" t="str">
        <f aca="false">CONCATENATE(T209,AA209,AH209)</f>
        <v>SPSPno (alive) cognate</v>
      </c>
      <c r="AL209" s="8" t="str">
        <f aca="false">IFERROR(__xludf.dummyfunction("IF(REGEXMATCH(AJ209, ""var""), ""var"", IF(REGEXMATCH(AJ209, ""SA""), IF(REGEXMATCH(AJ209, ""SP""), ""var"", ""SA""), IF(REGEXMATCH(AJ209, ""SP""), ""SP"", ""no data/obs"")))"),"SP")</f>
        <v>SP</v>
      </c>
      <c r="AM209" s="8" t="str">
        <f aca="false">CONCATENATE(AJ209,AL209)</f>
        <v>SPSP</v>
      </c>
      <c r="AN209" s="8" t="str">
        <f aca="false">IFERROR(__xludf.dummyfunction("IF(REGEXMATCH(AL209, ""var""), ""var"", IF(REGEXMATCH(AL209, ""SA""), IF(REGEXMATCH(AL209, ""SP""), ""var"", ""SA""), IF(REGEXMATCH(AL209, ""SP""), ""SP"", ""no data/obs"")))"),"SP")</f>
        <v>SP</v>
      </c>
      <c r="AO209" s="8" t="str">
        <f aca="false">CONCATENATE(J209,S209,AA209,AG209)</f>
        <v>obsSPSPno (alive) cognate</v>
      </c>
      <c r="AP209" s="8"/>
      <c r="AQ209" s="8" t="n">
        <v>2</v>
      </c>
      <c r="AR209" s="8"/>
      <c r="AS209" s="8"/>
      <c r="AT209" s="8"/>
    </row>
    <row r="210" customFormat="false" ht="110.6" hidden="false" customHeight="false" outlineLevel="0" collapsed="false">
      <c r="A210" s="1" t="n">
        <v>209</v>
      </c>
      <c r="B210" s="7" t="n">
        <v>191</v>
      </c>
      <c r="C210" s="7" t="n">
        <v>191</v>
      </c>
      <c r="D210" s="8" t="str">
        <f aca="false">VLOOKUP($C210,'Shughni original list'!$D$2:$M$600, 2, FALSE())</f>
        <v>shgKar1999</v>
      </c>
      <c r="E210" s="9" t="str">
        <f aca="false">VLOOKUP($C210,'Shughni original list'!$D$2:$M$600, 4, FALSE())</f>
        <v>parxix̌tow, parxarθtow, pirxix̌tow</v>
      </c>
      <c r="F210" s="9"/>
      <c r="G210" s="8" t="str">
        <f aca="false">VLOOKUP($C210,'Shughni original list'!$D$2:$M$600, 7, FALSE())</f>
        <v>болеть повторно (рецидив болезни)</v>
      </c>
      <c r="H210" s="8"/>
      <c r="I210" s="8"/>
      <c r="J210" s="8" t="str">
        <f aca="false">VLOOKUP($C210,'Shughni original list'!$D$2:$M$600, 8, FALSE())</f>
        <v>obs</v>
      </c>
      <c r="K210" s="8"/>
      <c r="L210" s="8" t="str">
        <f aca="false">VLOOKUP($C210,'Siponj Bartangi original list'!$B$2:$S$600, 2, FALSE())</f>
        <v>shgKar1999</v>
      </c>
      <c r="M210" s="8" t="str">
        <f aca="false">VLOOKUP($C210,'Siponj Bartangi original list'!$B$2:$S$600, 3, FALSE())</f>
        <v>parxix̌tow, parxarθtow, pirxix̌tow</v>
      </c>
      <c r="N210" s="8" t="str">
        <f aca="false">VLOOKUP($C210,'Siponj Bartangi original list'!$B$2:$S$600, 6, FALSE())</f>
        <v>to get ill again (relapse of illness)</v>
      </c>
      <c r="O210" s="8" t="str">
        <f aca="false">VLOOKUP($C210,'Siponj Bartangi original list'!$B$2:$S$600, 4, FALSE())</f>
        <v>Marhabo, Sarkori</v>
      </c>
      <c r="P210" s="9" t="str">
        <f aca="false">VLOOKUP($C210,'Siponj Bartangi original list'!$B$2:$S$600, 5, FALSE())</f>
        <v>no (alive) cognate</v>
      </c>
      <c r="Q210" s="8" t="str">
        <f aca="false">VLOOKUP($C210,'Siponj Bartangi original list'!$B$2:$S$600, 8, FALSE())</f>
        <v>-</v>
      </c>
      <c r="R210" s="8" t="str">
        <f aca="false">VLOOKUP($C210,'Siponj Bartangi original list'!$B$2:$S$600, 10, FALSE())</f>
        <v>-</v>
      </c>
      <c r="S210" s="8" t="str">
        <f aca="false">VLOOKUP($C210,'Siponj Bartangi original list'!$B$2:$S$600, 13, FALSE())</f>
        <v>no (alive) cognate</v>
      </c>
      <c r="T210" s="8" t="str">
        <f aca="false">VLOOKUP($C210,'Siponj Bartangi original list'!$B$2:$S$600, 14, FALSE())</f>
        <v>no (alive) cognate</v>
      </c>
      <c r="U210" s="8" t="n">
        <f aca="false">VLOOKUP($C210,'Siponj Bartangi original list'!$B$2:$S$600, 15, FALSE())</f>
        <v>0</v>
      </c>
      <c r="V210" s="8" t="str">
        <f aca="false">VLOOKUP($C210,'Basid Bartangi original list'!$B$2:$O$600, 2, FALSE())</f>
        <v>shgKar1999</v>
      </c>
      <c r="W210" s="8" t="str">
        <f aca="false">VLOOKUP($C210,'Basid Bartangi original list'!$B$2:$O$600, 4, FALSE())</f>
        <v>Anoyatsho, Fayzmamad, Jonali</v>
      </c>
      <c r="X210" s="8" t="str">
        <f aca="false">VLOOKUP($C210,'Basid Bartangi original list'!$B$2:$O$600, 5, FALSE())</f>
        <v>no (alive) cognate</v>
      </c>
      <c r="Y210" s="8" t="str">
        <f aca="false">VLOOKUP($C210,'Basid Bartangi original list'!$B$2:$O$600, 6, FALSE())</f>
        <v>болеть повторно (рецидив болезни)</v>
      </c>
      <c r="Z210" s="8"/>
      <c r="AA210" s="8" t="str">
        <f aca="false">VLOOKUP($C210,'Basid Bartangi original list'!$B$2:$O$600, 9, FALSE())</f>
        <v>no (alive) cognate</v>
      </c>
      <c r="AB210" s="8" t="str">
        <f aca="false">VLOOKUP($C210,'Rushani original list'!$C$2:$M$596, 2, FALSE())</f>
        <v>shgKar1999</v>
      </c>
      <c r="AC210" s="8" t="str">
        <f aca="false">VLOOKUP($C210,'Rushani original list'!$C$2:$M$596, 5, FALSE())</f>
        <v>Rukniya, Mehrangez, Okimsho, Sarafruz</v>
      </c>
      <c r="AD210" s="8" t="str">
        <f aca="false">VLOOKUP($C210,'Rushani original list'!$C$2:$M$596, 6, FALSE())</f>
        <v>no (alive) cognate</v>
      </c>
      <c r="AE210" s="8" t="str">
        <f aca="false">VLOOKUP($C210,'Rushani original list'!$C$2:$M$596, 7, FALSE())</f>
        <v>болеть повторно (рецидив болезни)</v>
      </c>
      <c r="AF210" s="8"/>
      <c r="AG210" s="8" t="str">
        <f aca="false">VLOOKUP($C210,'Rushani original list'!$C$2:$M$596, 9, FALSE())</f>
        <v>no (alive) cognate</v>
      </c>
      <c r="AH210" s="8" t="str">
        <f aca="false">VLOOKUP($C210,'Rushani original list'!$C$2:$M$596, 10, FALSE())</f>
        <v>no (alive) cognate</v>
      </c>
      <c r="AI210" s="8" t="str">
        <f aca="false">CONCATENATE(J210,S210,AG210)</f>
        <v>obsno (alive) cognateno (alive) cognate</v>
      </c>
      <c r="AJ210" s="8" t="str">
        <f aca="false">IFERROR(__xludf.dummyfunction("IF(REGEXMATCH(AH210, ""var""), ""var"", IF(REGEXMATCH(AH210, ""SA""), IF(REGEXMATCH(AH210, ""SP""), ""var"", ""SA""), IF(REGEXMATCH(AH210, ""SP""), ""SP"", ""no data/obs"")))"),"no data/obs")</f>
        <v>no data/obs</v>
      </c>
      <c r="AK210" s="8" t="str">
        <f aca="false">CONCATENATE(T210,AA210,AH210)</f>
        <v>no (alive) cognateno (alive) cognateno (alive) cognate</v>
      </c>
      <c r="AL210" s="8" t="str">
        <f aca="false">IFERROR(__xludf.dummyfunction("IF(REGEXMATCH(AJ210, ""var""), ""var"", IF(REGEXMATCH(AJ210, ""SA""), IF(REGEXMATCH(AJ210, ""SP""), ""var"", ""SA""), IF(REGEXMATCH(AJ210, ""SP""), ""SP"", ""no data/obs"")))"),"no data/obs")</f>
        <v>no data/obs</v>
      </c>
      <c r="AM210" s="8" t="str">
        <f aca="false">CONCATENATE(AJ210,AL210)</f>
        <v>no data/obsno data/obs</v>
      </c>
      <c r="AN210" s="8" t="str">
        <f aca="false">IFERROR(__xludf.dummyfunction("IF(REGEXMATCH(AL210, ""var""), ""var"", IF(REGEXMATCH(AL210, ""SA""), IF(REGEXMATCH(AL210, ""SP""), ""var"", ""SA""), IF(REGEXMATCH(AL210, ""SP""), ""SP"", ""no data/obs"")))"),"no data/obs")</f>
        <v>no data/obs</v>
      </c>
      <c r="AO210" s="8" t="str">
        <f aca="false">CONCATENATE(J210,S210,AA210,AG210)</f>
        <v>obsno (alive) cognateno (alive) cognateno (alive) cognate</v>
      </c>
      <c r="AP210" s="8"/>
      <c r="AQ210" s="8" t="n">
        <v>0</v>
      </c>
      <c r="AR210" s="8"/>
      <c r="AS210" s="8"/>
      <c r="AT210" s="8"/>
    </row>
    <row r="211" customFormat="false" ht="79.35" hidden="false" customHeight="false" outlineLevel="0" collapsed="false">
      <c r="A211" s="1" t="n">
        <v>210</v>
      </c>
      <c r="B211" s="7" t="n">
        <v>192</v>
      </c>
      <c r="C211" s="7" t="n">
        <v>192</v>
      </c>
      <c r="D211" s="8" t="str">
        <f aca="false">VLOOKUP($C211,'Shughni original list'!$D$2:$M$600, 2, FALSE())</f>
        <v>shgKar1999</v>
      </c>
      <c r="E211" s="9" t="str">
        <f aca="false">VLOOKUP($C211,'Shughni original list'!$D$2:$M$600, 4, FALSE())</f>
        <v>parɣistow</v>
      </c>
      <c r="F211" s="9"/>
      <c r="G211" s="8" t="str">
        <f aca="false">VLOOKUP($C211,'Shughni original list'!$D$2:$M$600, 7, FALSE())</f>
        <v>бить, ударять</v>
      </c>
      <c r="H211" s="8"/>
      <c r="I211" s="8"/>
      <c r="J211" s="8" t="str">
        <f aca="false">VLOOKUP($C211,'Shughni original list'!$D$2:$M$600, 8, FALSE())</f>
        <v>tr</v>
      </c>
      <c r="K211" s="8"/>
      <c r="L211" s="8" t="str">
        <f aca="false">VLOOKUP($C211,'Siponj Bartangi original list'!$B$2:$S$600, 2, FALSE())</f>
        <v>brtSok1960</v>
      </c>
      <c r="M211" s="8" t="str">
        <f aca="false">VLOOKUP($C211,'Siponj Bartangi original list'!$B$2:$S$600, 3, FALSE())</f>
        <v>parɣustow</v>
      </c>
      <c r="N211" s="8" t="str">
        <f aca="false">VLOOKUP($C211,'Siponj Bartangi original list'!$B$2:$S$600, 6, FALSE())</f>
        <v>to hit, to strike</v>
      </c>
      <c r="O211" s="8" t="str">
        <f aca="false">VLOOKUP($C211,'Siponj Bartangi original list'!$B$2:$S$600, 4, FALSE())</f>
        <v>Marhabo, Sarkori</v>
      </c>
      <c r="P211" s="9" t="str">
        <f aca="false">VLOOKUP($C211,'Siponj Bartangi original list'!$B$2:$S$600, 5, FALSE())</f>
        <v>parɣustow</v>
      </c>
      <c r="Q211" s="8" t="str">
        <f aca="false">VLOOKUP($C211,'Siponj Bartangi original list'!$B$2:$S$600, 8, FALSE())</f>
        <v>to beat up</v>
      </c>
      <c r="R211" s="8" t="str">
        <f aca="false">VLOOKUP($C211,'Siponj Bartangi original list'!$B$2:$S$600, 10, FALSE())</f>
        <v>He beat the dog</v>
      </c>
      <c r="S211" s="8" t="str">
        <f aca="false">VLOOKUP($C211,'Siponj Bartangi original list'!$B$2:$S$600, 13, FALSE())</f>
        <v>tr</v>
      </c>
      <c r="T211" s="8" t="str">
        <f aca="false">VLOOKUP($C211,'Siponj Bartangi original list'!$B$2:$S$600, 14, FALSE())</f>
        <v>tr</v>
      </c>
      <c r="U211" s="8" t="n">
        <f aca="false">VLOOKUP($C211,'Siponj Bartangi original list'!$B$2:$S$600, 15, FALSE())</f>
        <v>0</v>
      </c>
      <c r="V211" s="8" t="str">
        <f aca="false">VLOOKUP($C211,'Basid Bartangi original list'!$B$2:$O$600, 2, FALSE())</f>
        <v>brtSok1960</v>
      </c>
      <c r="W211" s="8" t="str">
        <f aca="false">VLOOKUP($C211,'Basid Bartangi original list'!$B$2:$O$600, 4, FALSE())</f>
        <v>Anoyatsho, Fayzmamad, Asad</v>
      </c>
      <c r="X211" s="8" t="str">
        <f aca="false">VLOOKUP($C211,'Basid Bartangi original list'!$B$2:$O$600, 5, FALSE())</f>
        <v>parɣustow</v>
      </c>
      <c r="Y211" s="8" t="str">
        <f aca="false">VLOOKUP($C211,'Basid Bartangi original list'!$B$2:$O$600, 6, FALSE())</f>
        <v>бить, ударять</v>
      </c>
      <c r="Z211" s="8"/>
      <c r="AA211" s="8" t="str">
        <f aca="false">VLOOKUP($C211,'Basid Bartangi original list'!$B$2:$O$600, 9, FALSE())</f>
        <v>tr</v>
      </c>
      <c r="AB211" s="8" t="str">
        <f aca="false">VLOOKUP($C211,'Rushani original list'!$C$2:$M$596, 2, FALSE())</f>
        <v>rshSok1959</v>
      </c>
      <c r="AC211" s="8" t="str">
        <f aca="false">VLOOKUP($C211,'Rushani original list'!$C$2:$M$596, 5, FALSE())</f>
        <v>Rukniya, Guldasta, Mehrangez</v>
      </c>
      <c r="AD211" s="8" t="str">
        <f aca="false">VLOOKUP($C211,'Rushani original list'!$C$2:$M$596, 6, FALSE())</f>
        <v>parɣistōw</v>
      </c>
      <c r="AE211" s="8" t="str">
        <f aca="false">VLOOKUP($C211,'Rushani original list'!$C$2:$M$596, 7, FALSE())</f>
        <v>избивать, бить, ударять</v>
      </c>
      <c r="AF211" s="8"/>
      <c r="AG211" s="8" t="str">
        <f aca="false">VLOOKUP($C211,'Rushani original list'!$C$2:$M$596, 9, FALSE())</f>
        <v>tr</v>
      </c>
      <c r="AH211" s="8" t="str">
        <f aca="false">VLOOKUP($C211,'Rushani original list'!$C$2:$M$596, 10, FALSE())</f>
        <v>tr</v>
      </c>
      <c r="AI211" s="8" t="str">
        <f aca="false">CONCATENATE(J211,S211,AG211)</f>
        <v>trtrtr</v>
      </c>
      <c r="AJ211" s="8" t="str">
        <f aca="false">IFERROR(__xludf.dummyfunction("IF(REGEXMATCH(AH211, ""var""), ""var"", IF(REGEXMATCH(AH211, ""SA""), IF(REGEXMATCH(AH211, ""SP""), ""var"", ""SA""), IF(REGEXMATCH(AH211, ""SP""), ""SP"", ""no data/obs"")))"),"no data/obs")</f>
        <v>no data/obs</v>
      </c>
      <c r="AK211" s="8" t="str">
        <f aca="false">CONCATENATE(T211,AA211,AH211)</f>
        <v>trtrtr</v>
      </c>
      <c r="AL211" s="8" t="str">
        <f aca="false">IFERROR(__xludf.dummyfunction("IF(REGEXMATCH(AJ211, ""var""), ""var"", IF(REGEXMATCH(AJ211, ""SA""), IF(REGEXMATCH(AJ211, ""SP""), ""var"", ""SA""), IF(REGEXMATCH(AJ211, ""SP""), ""SP"", ""no data/obs"")))"),"no data/obs")</f>
        <v>no data/obs</v>
      </c>
      <c r="AM211" s="8" t="str">
        <f aca="false">CONCATENATE(AJ211,AL211)</f>
        <v>no data/obsno data/obs</v>
      </c>
      <c r="AN211" s="8" t="str">
        <f aca="false">IFERROR(__xludf.dummyfunction("IF(REGEXMATCH(AL211, ""var""), ""var"", IF(REGEXMATCH(AL211, ""SA""), IF(REGEXMATCH(AL211, ""SP""), ""var"", ""SA""), IF(REGEXMATCH(AL211, ""SP""), ""SP"", ""no data/obs"")))"),"no data/obs")</f>
        <v>no data/obs</v>
      </c>
      <c r="AO211" s="8" t="str">
        <f aca="false">CONCATENATE(J211,S211,AA211,AG211)</f>
        <v>trtrtrtr</v>
      </c>
      <c r="AP211" s="8"/>
      <c r="AQ211" s="8" t="n">
        <v>0</v>
      </c>
      <c r="AR211" s="8"/>
      <c r="AS211" s="8"/>
      <c r="AT211" s="8"/>
    </row>
    <row r="212" customFormat="false" ht="79.35" hidden="false" customHeight="false" outlineLevel="0" collapsed="false">
      <c r="A212" s="1" t="n">
        <v>211</v>
      </c>
      <c r="B212" s="7" t="n">
        <v>193</v>
      </c>
      <c r="C212" s="7" t="n">
        <v>193</v>
      </c>
      <c r="D212" s="8" t="str">
        <f aca="false">VLOOKUP($C212,'Shughni original list'!$D$2:$M$600, 2, FALSE())</f>
        <v>shgKar1999</v>
      </c>
      <c r="E212" s="9" t="str">
        <f aca="false">VLOOKUP($C212,'Shughni original list'!$D$2:$M$600, 4, FALSE())</f>
        <v>pāxctow  / pāɣdow</v>
      </c>
      <c r="F212" s="9"/>
      <c r="G212" s="8" t="str">
        <f aca="false">VLOOKUP($C212,'Shughni original list'!$D$2:$M$600, 7, FALSE())</f>
        <v>be ill, bear</v>
      </c>
      <c r="H212" s="8"/>
      <c r="I212" s="8"/>
      <c r="J212" s="8" t="str">
        <f aca="false">VLOOKUP($C212,'Shughni original list'!$D$2:$M$600, 8, FALSE())</f>
        <v>SA</v>
      </c>
      <c r="K212" s="8"/>
      <c r="L212" s="8" t="str">
        <f aca="false">VLOOKUP($C212,'Siponj Bartangi original list'!$B$2:$S$600, 2, FALSE())</f>
        <v>shgKar1999</v>
      </c>
      <c r="M212" s="8" t="str">
        <f aca="false">VLOOKUP($C212,'Siponj Bartangi original list'!$B$2:$S$600, 3, FALSE())</f>
        <v>pāxctow / pāɣdow</v>
      </c>
      <c r="N212" s="8" t="str">
        <f aca="false">VLOOKUP($C212,'Siponj Bartangi original list'!$B$2:$S$600, 6, FALSE())</f>
        <v>to be ill, to suffer, to endure</v>
      </c>
      <c r="O212" s="8" t="str">
        <f aca="false">VLOOKUP($C212,'Siponj Bartangi original list'!$B$2:$S$600, 4, FALSE())</f>
        <v>Asad (p.c.)</v>
      </c>
      <c r="P212" s="9" t="str">
        <f aca="false">VLOOKUP($C212,'Siponj Bartangi original list'!$B$2:$S$600, 5, FALSE())</f>
        <v>pāxctōw</v>
      </c>
      <c r="Q212" s="8" t="str">
        <f aca="false">VLOOKUP($C212,'Siponj Bartangi original list'!$B$2:$S$600, 8, FALSE())</f>
        <v>to be ill, to suffer, to endure</v>
      </c>
      <c r="R212" s="8" t="str">
        <f aca="false">VLOOKUP($C212,'Siponj Bartangi original list'!$B$2:$S$600, 10, FALSE())</f>
        <v>She was seriously ill and died; she endured the flu</v>
      </c>
      <c r="S212" s="8" t="str">
        <f aca="false">VLOOKUP($C212,'Siponj Bartangi original list'!$B$2:$S$600, 13, FALSE())</f>
        <v>SA</v>
      </c>
      <c r="T212" s="8" t="str">
        <f aca="false">VLOOKUP($C212,'Siponj Bartangi original list'!$B$2:$S$600, 14, FALSE())</f>
        <v>SA</v>
      </c>
      <c r="U212" s="8" t="str">
        <f aca="false">VLOOKUP($C212,'Siponj Bartangi original list'!$B$2:$S$600, 15, FALSE())</f>
        <v>anim</v>
      </c>
      <c r="V212" s="8" t="str">
        <f aca="false">VLOOKUP($C212,'Basid Bartangi original list'!$B$2:$O$600, 2, FALSE())</f>
        <v>shgKar1999</v>
      </c>
      <c r="W212" s="8" t="str">
        <f aca="false">VLOOKUP($C212,'Basid Bartangi original list'!$B$2:$O$600, 4, FALSE())</f>
        <v>Asad, Anoyatsho</v>
      </c>
      <c r="X212" s="8" t="str">
        <f aca="false">VLOOKUP($C212,'Basid Bartangi original list'!$B$2:$O$600, 5, FALSE())</f>
        <v>pāxctōw, pāxstōw</v>
      </c>
      <c r="Y212" s="8" t="str">
        <f aca="false">VLOOKUP($C212,'Basid Bartangi original list'!$B$2:$O$600, 6, FALSE())</f>
        <v>be ill/bear/endure</v>
      </c>
      <c r="Z212" s="8"/>
      <c r="AA212" s="8" t="str">
        <f aca="false">VLOOKUP($C212,'Basid Bartangi original list'!$B$2:$O$600, 9, FALSE())</f>
        <v>SA</v>
      </c>
      <c r="AB212" s="8" t="str">
        <f aca="false">VLOOKUP($C212,'Rushani original list'!$C$2:$M$596, 2, FALSE())</f>
        <v>shgKar1999</v>
      </c>
      <c r="AC212" s="8" t="str">
        <f aca="false">VLOOKUP($C212,'Rushani original list'!$C$2:$M$596, 5, FALSE())</f>
        <v>Rukniya, Guldasta, Mehrangez, Okimsho, Sarafruz</v>
      </c>
      <c r="AD212" s="8" t="str">
        <f aca="false">VLOOKUP($C212,'Rushani original list'!$C$2:$M$596, 6, FALSE())</f>
        <v>no (alive) cognate</v>
      </c>
      <c r="AE212" s="8" t="str">
        <f aca="false">VLOOKUP($C212,'Rushani original list'!$C$2:$M$596, 7, FALSE())</f>
        <v>be ill/bear/endure</v>
      </c>
      <c r="AF212" s="8"/>
      <c r="AG212" s="8" t="str">
        <f aca="false">VLOOKUP($C212,'Rushani original list'!$C$2:$M$596, 9, FALSE())</f>
        <v>no (alive) cognate</v>
      </c>
      <c r="AH212" s="8" t="str">
        <f aca="false">VLOOKUP($C212,'Rushani original list'!$C$2:$M$596, 10, FALSE())</f>
        <v>no (alive) cognate</v>
      </c>
      <c r="AI212" s="8" t="str">
        <f aca="false">CONCATENATE(J212,S212,AG212)</f>
        <v>SASAno (alive) cognate</v>
      </c>
      <c r="AJ212" s="8" t="str">
        <f aca="false">IFERROR(__xludf.dummyfunction("IF(REGEXMATCH(AH212, ""var""), ""var"", IF(REGEXMATCH(AH212, ""SA""), IF(REGEXMATCH(AH212, ""SP""), ""var"", ""SA""), IF(REGEXMATCH(AH212, ""SP""), ""SP"", ""no data/obs"")))"),"SA")</f>
        <v>SA</v>
      </c>
      <c r="AK212" s="8" t="str">
        <f aca="false">CONCATENATE(T212,AA212,AH212)</f>
        <v>SASAno (alive) cognate</v>
      </c>
      <c r="AL212" s="8" t="str">
        <f aca="false">IFERROR(__xludf.dummyfunction("IF(REGEXMATCH(AJ212, ""var""), ""var"", IF(REGEXMATCH(AJ212, ""SA""), IF(REGEXMATCH(AJ212, ""SP""), ""var"", ""SA""), IF(REGEXMATCH(AJ212, ""SP""), ""SP"", ""no data/obs"")))"),"SA")</f>
        <v>SA</v>
      </c>
      <c r="AM212" s="8" t="str">
        <f aca="false">CONCATENATE(AJ212,AL212)</f>
        <v>SASA</v>
      </c>
      <c r="AN212" s="8" t="str">
        <f aca="false">IFERROR(__xludf.dummyfunction("IF(REGEXMATCH(AL212, ""var""), ""var"", IF(REGEXMATCH(AL212, ""SA""), IF(REGEXMATCH(AL212, ""SP""), ""var"", ""SA""), IF(REGEXMATCH(AL212, ""SP""), ""SP"", ""no data/obs"")))"),"SA")</f>
        <v>SA</v>
      </c>
      <c r="AO212" s="8" t="str">
        <f aca="false">CONCATENATE(J212,S212,AA212,AG212)</f>
        <v>SASASAno (alive) cognate</v>
      </c>
      <c r="AP212" s="8"/>
      <c r="AQ212" s="8" t="n">
        <v>4</v>
      </c>
      <c r="AR212" s="8"/>
      <c r="AS212" s="8"/>
      <c r="AT212" s="8"/>
    </row>
    <row r="213" customFormat="false" ht="79.35" hidden="false" customHeight="false" outlineLevel="0" collapsed="false">
      <c r="A213" s="1" t="n">
        <v>212</v>
      </c>
      <c r="B213" s="7" t="n">
        <v>194</v>
      </c>
      <c r="C213" s="7" t="n">
        <v>194</v>
      </c>
      <c r="D213" s="8" t="str">
        <f aca="false">VLOOKUP($C213,'Shughni original list'!$D$2:$M$600, 2, FALSE())</f>
        <v>shgKar1999</v>
      </c>
      <c r="E213" s="9" t="str">
        <f aca="false">VLOOKUP($C213,'Shughni original list'!$D$2:$M$600, 4, FALSE())</f>
        <v>pêxtow, pistow</v>
      </c>
      <c r="F213" s="9"/>
      <c r="G213" s="8" t="str">
        <f aca="false">VLOOKUP($C213,'Shughni original list'!$D$2:$M$600, 7, FALSE())</f>
        <v>bake (pie); ripen (apple)</v>
      </c>
      <c r="H213" s="8"/>
      <c r="I213" s="8"/>
      <c r="J213" s="8" t="str">
        <f aca="false">VLOOKUP($C213,'Shughni original list'!$D$2:$M$600, 8, FALSE())</f>
        <v>var</v>
      </c>
      <c r="K213" s="8"/>
      <c r="L213" s="8" t="str">
        <f aca="false">VLOOKUP($C213,'Siponj Bartangi original list'!$B$2:$S$600, 2, FALSE())</f>
        <v>brtSok1960</v>
      </c>
      <c r="M213" s="8" t="str">
        <f aca="false">VLOOKUP($C213,'Siponj Bartangi original list'!$B$2:$S$600, 3, FALSE())</f>
        <v>pēxtōw</v>
      </c>
      <c r="N213" s="8" t="str">
        <f aca="false">VLOOKUP($C213,'Siponj Bartangi original list'!$B$2:$S$600, 6, FALSE())</f>
        <v>to ripen, to bake</v>
      </c>
      <c r="O213" s="8" t="str">
        <f aca="false">VLOOKUP($C213,'Siponj Bartangi original list'!$B$2:$S$600, 4, FALSE())</f>
        <v>Marhabo, Sarkori</v>
      </c>
      <c r="P213" s="9" t="str">
        <f aca="false">VLOOKUP($C213,'Siponj Bartangi original list'!$B$2:$S$600, 5, FALSE())</f>
        <v>pēxtōw</v>
      </c>
      <c r="Q213" s="8" t="str">
        <f aca="false">VLOOKUP($C213,'Siponj Bartangi original list'!$B$2:$S$600, 8, FALSE())</f>
        <v>to ripen, to be baked; fig. to suffer from heat</v>
      </c>
      <c r="R213" s="8" t="str">
        <f aca="false">VLOOKUP($C213,'Siponj Bartangi original list'!$B$2:$S$600, 10, FALSE())</f>
        <v>The apple ripened; I’m sufferring from the heat</v>
      </c>
      <c r="S213" s="8" t="str">
        <f aca="false">VLOOKUP($C213,'Siponj Bartangi original list'!$B$2:$S$600, 13, FALSE())</f>
        <v>SP</v>
      </c>
      <c r="T213" s="8" t="str">
        <f aca="false">VLOOKUP($C213,'Siponj Bartangi original list'!$B$2:$S$600, 14, FALSE())</f>
        <v>SP (anim) / impossible context (inanim S)</v>
      </c>
      <c r="U213" s="8" t="str">
        <f aca="false">VLOOKUP($C213,'Siponj Bartangi original list'!$B$2:$S$600, 15, FALSE())</f>
        <v>inanim, anim (metaph)</v>
      </c>
      <c r="V213" s="8" t="str">
        <f aca="false">VLOOKUP($C213,'Basid Bartangi original list'!$B$2:$O$600, 2, FALSE())</f>
        <v>brtSok1960</v>
      </c>
      <c r="W213" s="8" t="str">
        <f aca="false">VLOOKUP($C213,'Basid Bartangi original list'!$B$2:$O$600, 4, FALSE())</f>
        <v>Anoyatsho, Fayzmamad, Asad</v>
      </c>
      <c r="X213" s="8" t="str">
        <f aca="false">VLOOKUP($C213,'Basid Bartangi original list'!$B$2:$O$600, 5, FALSE())</f>
        <v>pēxtōw</v>
      </c>
      <c r="Y213" s="8" t="str">
        <f aca="false">VLOOKUP($C213,'Basid Bartangi original list'!$B$2:$O$600, 6, FALSE())</f>
        <v>ripen, bake</v>
      </c>
      <c r="Z213" s="8"/>
      <c r="AA213" s="8" t="str">
        <f aca="false">VLOOKUP($C213,'Basid Bartangi original list'!$B$2:$O$600, 9, FALSE())</f>
        <v>SP</v>
      </c>
      <c r="AB213" s="8" t="str">
        <f aca="false">VLOOKUP($C213,'Rushani original list'!$C$2:$M$596, 2, FALSE())</f>
        <v>rshSok1959</v>
      </c>
      <c r="AC213" s="8" t="str">
        <f aca="false">VLOOKUP($C213,'Rushani original list'!$C$2:$M$596, 5, FALSE())</f>
        <v>Rukniya, Guldasta, Mehrangez</v>
      </c>
      <c r="AD213" s="8" t="str">
        <f aca="false">VLOOKUP($C213,'Rushani original list'!$C$2:$M$596, 6, FALSE())</f>
        <v>pextōw</v>
      </c>
      <c r="AE213" s="8" t="str">
        <f aca="false">VLOOKUP($C213,'Rushani original list'!$C$2:$M$596, 7, FALSE())</f>
        <v>вариться, поспевать</v>
      </c>
      <c r="AF213" s="8"/>
      <c r="AG213" s="8" t="str">
        <f aca="false">VLOOKUP($C213,'Rushani original list'!$C$2:$M$596, 9, FALSE())</f>
        <v>var</v>
      </c>
      <c r="AH213" s="8" t="str">
        <f aca="false">VLOOKUP($C213,'Rushani original list'!$C$2:$M$596, 10, FALSE())</f>
        <v>SP</v>
      </c>
      <c r="AI213" s="8" t="str">
        <f aca="false">CONCATENATE(J213,S213,AG213)</f>
        <v>varSPvar</v>
      </c>
      <c r="AJ213" s="8" t="str">
        <f aca="false">IFERROR(__xludf.dummyfunction("IF(REGEXMATCH(AH213, ""var""), ""var"", IF(REGEXMATCH(AH213, ""SA""), IF(REGEXMATCH(AH213, ""SP""), ""var"", ""SA""), IF(REGEXMATCH(AH213, ""SP""), ""SP"", ""no data/obs"")))"),"var")</f>
        <v>var</v>
      </c>
      <c r="AK213" s="8" t="str">
        <f aca="false">CONCATENATE(T213,AA213,AH213)</f>
        <v>SP (anim) / impossible context (inanim S)SPSP</v>
      </c>
      <c r="AL213" s="8" t="str">
        <f aca="false">IFERROR(__xludf.dummyfunction("IF(REGEXMATCH(AJ213, ""var""), ""var"", IF(REGEXMATCH(AJ213, ""SA""), IF(REGEXMATCH(AJ213, ""SP""), ""var"", ""SA""), IF(REGEXMATCH(AJ213, ""SP""), ""SP"", ""no data/obs"")))"),"SP")</f>
        <v>SP</v>
      </c>
      <c r="AM213" s="8" t="str">
        <f aca="false">CONCATENATE(AJ213,AL213)</f>
        <v>varSP</v>
      </c>
      <c r="AN213" s="8" t="str">
        <f aca="false">IFERROR(__xludf.dummyfunction("IF(REGEXMATCH(AL213, ""var""), ""var"", IF(REGEXMATCH(AL213, ""SA""), IF(REGEXMATCH(AL213, ""SP""), ""var"", ""SA""), IF(REGEXMATCH(AL213, ""SP""), ""SP"", ""no data/obs"")))"),"var")</f>
        <v>var</v>
      </c>
      <c r="AO213" s="8" t="str">
        <f aca="false">CONCATENATE(J213,S213,AA213,AG213)</f>
        <v>varSPSPvar</v>
      </c>
      <c r="AP213" s="8"/>
      <c r="AQ213" s="8" t="n">
        <v>4</v>
      </c>
      <c r="AR213" s="8"/>
      <c r="AS213" s="8"/>
      <c r="AT213" s="8"/>
    </row>
    <row r="214" customFormat="false" ht="95" hidden="false" customHeight="false" outlineLevel="0" collapsed="false">
      <c r="A214" s="1" t="n">
        <v>213</v>
      </c>
      <c r="B214" s="7" t="n">
        <v>195</v>
      </c>
      <c r="C214" s="7" t="n">
        <v>195</v>
      </c>
      <c r="D214" s="8" t="str">
        <f aca="false">VLOOKUP($C214,'Shughni original list'!$D$2:$M$600, 2, FALSE())</f>
        <v>shgKar1999</v>
      </c>
      <c r="E214" s="9" t="str">
        <f aca="false">VLOOKUP($C214,'Shughni original list'!$D$2:$M$600, 4, FALSE())</f>
        <v>pidow</v>
      </c>
      <c r="F214" s="9"/>
      <c r="G214" s="8" t="str">
        <f aca="false">VLOOKUP($C214,'Shughni original list'!$D$2:$M$600, 7, FALSE())</f>
        <v>rot, curdle</v>
      </c>
      <c r="H214" s="8"/>
      <c r="I214" s="8"/>
      <c r="J214" s="8" t="str">
        <f aca="false">VLOOKUP($C214,'Shughni original list'!$D$2:$M$600, 8, FALSE())</f>
        <v>SP</v>
      </c>
      <c r="K214" s="8"/>
      <c r="L214" s="8" t="str">
        <f aca="false">VLOOKUP($C214,'Siponj Bartangi original list'!$B$2:$S$600, 2, FALSE())</f>
        <v>brtZar1937</v>
      </c>
      <c r="M214" s="8" t="str">
        <f aca="false">VLOOKUP($C214,'Siponj Bartangi original list'!$B$2:$S$600, 3, FALSE())</f>
        <v>pidōw</v>
      </c>
      <c r="N214" s="8" t="str">
        <f aca="false">VLOOKUP($C214,'Siponj Bartangi original list'!$B$2:$S$600, 6, FALSE())</f>
        <v>to rot; to blacken (bruise); to sour</v>
      </c>
      <c r="O214" s="8" t="str">
        <f aca="false">VLOOKUP($C214,'Siponj Bartangi original list'!$B$2:$S$600, 4, FALSE())</f>
        <v>Marhabo, Sarkori</v>
      </c>
      <c r="P214" s="9" t="str">
        <f aca="false">VLOOKUP($C214,'Siponj Bartangi original list'!$B$2:$S$600, 5, FALSE())</f>
        <v>pidōw</v>
      </c>
      <c r="Q214" s="8" t="str">
        <f aca="false">VLOOKUP($C214,'Siponj Bartangi original list'!$B$2:$S$600, 8, FALSE())</f>
        <v>to rot; to blacken (bruise); to sour</v>
      </c>
      <c r="R214" s="8" t="str">
        <f aca="false">VLOOKUP($C214,'Siponj Bartangi original list'!$B$2:$S$600, 10, FALSE())</f>
        <v>The apple rotted; my leg turned black (bruised); The milk soured</v>
      </c>
      <c r="S214" s="8" t="str">
        <f aca="false">VLOOKUP($C214,'Siponj Bartangi original list'!$B$2:$S$600, 13, FALSE())</f>
        <v>SP</v>
      </c>
      <c r="T214" s="8" t="str">
        <f aca="false">VLOOKUP($C214,'Siponj Bartangi original list'!$B$2:$S$600, 14, FALSE())</f>
        <v>impossible context (inanim S)</v>
      </c>
      <c r="U214" s="10" t="str">
        <f aca="false">VLOOKUP($C214,'Siponj Bartangi original list'!$B$2:$S$600, 15, FALSE())</f>
        <v>inanim</v>
      </c>
      <c r="V214" s="8" t="str">
        <f aca="false">VLOOKUP($C214,'Basid Bartangi original list'!$B$2:$O$600, 2, FALSE())</f>
        <v>brtZar1937</v>
      </c>
      <c r="W214" s="8" t="str">
        <f aca="false">VLOOKUP($C214,'Basid Bartangi original list'!$B$2:$O$600, 4, FALSE())</f>
        <v>Anoyatsho, Fayzmamad</v>
      </c>
      <c r="X214" s="8" t="str">
        <f aca="false">VLOOKUP($C214,'Basid Bartangi original list'!$B$2:$O$600, 5, FALSE())</f>
        <v>pidōw</v>
      </c>
      <c r="Y214" s="8" t="str">
        <f aca="false">VLOOKUP($C214,'Basid Bartangi original list'!$B$2:$O$600, 6, FALSE())</f>
        <v>rot, curdle</v>
      </c>
      <c r="Z214" s="8"/>
      <c r="AA214" s="8" t="str">
        <f aca="false">VLOOKUP($C214,'Basid Bartangi original list'!$B$2:$O$600, 9, FALSE())</f>
        <v>SP</v>
      </c>
      <c r="AB214" s="8" t="str">
        <f aca="false">VLOOKUP($C214,'Rushani original list'!$C$2:$M$596, 2, FALSE())</f>
        <v>rshSok1959</v>
      </c>
      <c r="AC214" s="8" t="str">
        <f aca="false">VLOOKUP($C214,'Rushani original list'!$C$2:$M$596, 5, FALSE())</f>
        <v>Rukniya, Guldasta, Mehrangez</v>
      </c>
      <c r="AD214" s="8" t="str">
        <f aca="false">VLOOKUP($C214,'Rushani original list'!$C$2:$M$596, 6, FALSE())</f>
        <v>pidōw</v>
      </c>
      <c r="AE214" s="8" t="str">
        <f aca="false">VLOOKUP($C214,'Rushani original list'!$C$2:$M$596, 7, FALSE())</f>
        <v>гнить, прокисать (о молоке), уставать (от  чего-то)</v>
      </c>
      <c r="AF214" s="8"/>
      <c r="AG214" s="8" t="str">
        <f aca="false">VLOOKUP($C214,'Rushani original list'!$C$2:$M$596, 9, FALSE())</f>
        <v>var</v>
      </c>
      <c r="AH214" s="8" t="str">
        <f aca="false">VLOOKUP($C214,'Rushani original list'!$C$2:$M$596, 10, FALSE())</f>
        <v>SP</v>
      </c>
      <c r="AI214" s="8" t="str">
        <f aca="false">CONCATENATE(J214,S214,AG214)</f>
        <v>SPSPvar</v>
      </c>
      <c r="AJ214" s="8" t="str">
        <f aca="false">IFERROR(__xludf.dummyfunction("IF(REGEXMATCH(AH214, ""var""), ""var"", IF(REGEXMATCH(AH214, ""SA""), IF(REGEXMATCH(AH214, ""SP""), ""var"", ""SA""), IF(REGEXMATCH(AH214, ""SP""), ""SP"", ""no data/obs"")))"),"var")</f>
        <v>var</v>
      </c>
      <c r="AK214" s="8" t="str">
        <f aca="false">CONCATENATE(T214,AA214,AH214)</f>
        <v>impossible context (inanim S)SPSP</v>
      </c>
      <c r="AL214" s="8" t="str">
        <f aca="false">IFERROR(__xludf.dummyfunction("IF(REGEXMATCH(AJ214, ""var""), ""var"", IF(REGEXMATCH(AJ214, ""SA""), IF(REGEXMATCH(AJ214, ""SP""), ""var"", ""SA""), IF(REGEXMATCH(AJ214, ""SP""), ""SP"", ""no data/obs"")))"),"SP")</f>
        <v>SP</v>
      </c>
      <c r="AM214" s="8" t="str">
        <f aca="false">CONCATENATE(AJ214,AL214)</f>
        <v>varSP</v>
      </c>
      <c r="AN214" s="8" t="str">
        <f aca="false">IFERROR(__xludf.dummyfunction("IF(REGEXMATCH(AL214, ""var""), ""var"", IF(REGEXMATCH(AL214, ""SA""), IF(REGEXMATCH(AL214, ""SP""), ""var"", ""SA""), IF(REGEXMATCH(AL214, ""SP""), ""SP"", ""no data/obs"")))"),"var")</f>
        <v>var</v>
      </c>
      <c r="AO214" s="8" t="str">
        <f aca="false">CONCATENATE(J214,S214,AA214,AG214)</f>
        <v>SPSPSPvar</v>
      </c>
      <c r="AP214" s="8"/>
      <c r="AQ214" s="8" t="n">
        <v>4</v>
      </c>
      <c r="AR214" s="8"/>
      <c r="AS214" s="8"/>
      <c r="AT214" s="8"/>
    </row>
    <row r="215" customFormat="false" ht="110.6" hidden="false" customHeight="false" outlineLevel="0" collapsed="false">
      <c r="A215" s="1" t="n">
        <v>214</v>
      </c>
      <c r="B215" s="7" t="n">
        <v>196</v>
      </c>
      <c r="C215" s="7" t="n">
        <v>196</v>
      </c>
      <c r="D215" s="8" t="str">
        <f aca="false">VLOOKUP($C215,'Shughni original list'!$D$2:$M$600, 2, FALSE())</f>
        <v>shgKar1999</v>
      </c>
      <c r="E215" s="9" t="str">
        <f aca="false">VLOOKUP($C215,'Shughni original list'!$D$2:$M$600, 4, FALSE())</f>
        <v>pīftow</v>
      </c>
      <c r="F215" s="9"/>
      <c r="G215" s="8" t="str">
        <f aca="false">VLOOKUP($C215,'Shughni original list'!$D$2:$M$600, 7, FALSE())</f>
        <v>страдать, мучиться</v>
      </c>
      <c r="H215" s="8"/>
      <c r="I215" s="8"/>
      <c r="J215" s="8" t="str">
        <f aca="false">VLOOKUP($C215,'Shughni original list'!$D$2:$M$600, 8, FALSE())</f>
        <v>obs</v>
      </c>
      <c r="K215" s="8"/>
      <c r="L215" s="8" t="str">
        <f aca="false">VLOOKUP($C215,'Siponj Bartangi original list'!$B$2:$S$600, 2, FALSE())</f>
        <v>shgKar1999</v>
      </c>
      <c r="M215" s="8" t="str">
        <f aca="false">VLOOKUP($C215,'Siponj Bartangi original list'!$B$2:$S$600, 3, FALSE())</f>
        <v>pīftow</v>
      </c>
      <c r="N215" s="8" t="str">
        <f aca="false">VLOOKUP($C215,'Siponj Bartangi original list'!$B$2:$S$600, 6, FALSE())</f>
        <v>to suffer, to be in pain</v>
      </c>
      <c r="O215" s="8" t="str">
        <f aca="false">VLOOKUP($C215,'Siponj Bartangi original list'!$B$2:$S$600, 4, FALSE())</f>
        <v>Marhabo, Sarkori</v>
      </c>
      <c r="P215" s="9" t="str">
        <f aca="false">VLOOKUP($C215,'Siponj Bartangi original list'!$B$2:$S$600, 5, FALSE())</f>
        <v>no (alive) cognate</v>
      </c>
      <c r="Q215" s="8" t="str">
        <f aca="false">VLOOKUP($C215,'Siponj Bartangi original list'!$B$2:$S$600, 8, FALSE())</f>
        <v>-</v>
      </c>
      <c r="R215" s="8" t="str">
        <f aca="false">VLOOKUP($C215,'Siponj Bartangi original list'!$B$2:$S$600, 10, FALSE())</f>
        <v>-</v>
      </c>
      <c r="S215" s="8" t="str">
        <f aca="false">VLOOKUP($C215,'Siponj Bartangi original list'!$B$2:$S$600, 13, FALSE())</f>
        <v>no (alive) cognate</v>
      </c>
      <c r="T215" s="8" t="str">
        <f aca="false">VLOOKUP($C215,'Siponj Bartangi original list'!$B$2:$S$600, 14, FALSE())</f>
        <v>no (alive) cognate</v>
      </c>
      <c r="U215" s="8" t="n">
        <f aca="false">VLOOKUP($C215,'Siponj Bartangi original list'!$B$2:$S$600, 15, FALSE())</f>
        <v>0</v>
      </c>
      <c r="V215" s="8" t="str">
        <f aca="false">VLOOKUP($C215,'Basid Bartangi original list'!$B$2:$O$600, 2, FALSE())</f>
        <v>shgKar1999</v>
      </c>
      <c r="W215" s="8" t="str">
        <f aca="false">VLOOKUP($C215,'Basid Bartangi original list'!$B$2:$O$600, 4, FALSE())</f>
        <v>Anoyatsho, Fayzmamad, Jonali</v>
      </c>
      <c r="X215" s="8" t="str">
        <f aca="false">VLOOKUP($C215,'Basid Bartangi original list'!$B$2:$O$600, 5, FALSE())</f>
        <v>no (alive) cognate</v>
      </c>
      <c r="Y215" s="8" t="str">
        <f aca="false">VLOOKUP($C215,'Basid Bartangi original list'!$B$2:$O$600, 6, FALSE())</f>
        <v>страдать, мучиться</v>
      </c>
      <c r="Z215" s="8"/>
      <c r="AA215" s="8" t="str">
        <f aca="false">VLOOKUP($C215,'Basid Bartangi original list'!$B$2:$O$600, 9, FALSE())</f>
        <v>no (alive) cognate</v>
      </c>
      <c r="AB215" s="8" t="str">
        <f aca="false">VLOOKUP($C215,'Rushani original list'!$C$2:$M$596, 2, FALSE())</f>
        <v>shgKar1999</v>
      </c>
      <c r="AC215" s="8" t="str">
        <f aca="false">VLOOKUP($C215,'Rushani original list'!$C$2:$M$596, 5, FALSE())</f>
        <v>Rukniya, Mehrangez, Okimsho, Sarafruz</v>
      </c>
      <c r="AD215" s="8" t="str">
        <f aca="false">VLOOKUP($C215,'Rushani original list'!$C$2:$M$596, 6, FALSE())</f>
        <v>no (alive) cognate</v>
      </c>
      <c r="AE215" s="8" t="str">
        <f aca="false">VLOOKUP($C215,'Rushani original list'!$C$2:$M$596, 7, FALSE())</f>
        <v>страдать, мучиться</v>
      </c>
      <c r="AF215" s="8"/>
      <c r="AG215" s="8" t="str">
        <f aca="false">VLOOKUP($C215,'Rushani original list'!$C$2:$M$596, 9, FALSE())</f>
        <v>no (alive) cognate</v>
      </c>
      <c r="AH215" s="8" t="str">
        <f aca="false">VLOOKUP($C215,'Rushani original list'!$C$2:$M$596, 10, FALSE())</f>
        <v>no (alive) cognate</v>
      </c>
      <c r="AI215" s="8" t="str">
        <f aca="false">CONCATENATE(J215,S215,AG215)</f>
        <v>obsno (alive) cognateno (alive) cognate</v>
      </c>
      <c r="AJ215" s="8" t="str">
        <f aca="false">IFERROR(__xludf.dummyfunction("IF(REGEXMATCH(AH215, ""var""), ""var"", IF(REGEXMATCH(AH215, ""SA""), IF(REGEXMATCH(AH215, ""SP""), ""var"", ""SA""), IF(REGEXMATCH(AH215, ""SP""), ""SP"", ""no data/obs"")))"),"no data/obs")</f>
        <v>no data/obs</v>
      </c>
      <c r="AK215" s="8" t="str">
        <f aca="false">CONCATENATE(T215,AA215,AH215)</f>
        <v>no (alive) cognateno (alive) cognateno (alive) cognate</v>
      </c>
      <c r="AL215" s="8" t="str">
        <f aca="false">IFERROR(__xludf.dummyfunction("IF(REGEXMATCH(AJ215, ""var""), ""var"", IF(REGEXMATCH(AJ215, ""SA""), IF(REGEXMATCH(AJ215, ""SP""), ""var"", ""SA""), IF(REGEXMATCH(AJ215, ""SP""), ""SP"", ""no data/obs"")))"),"no data/obs")</f>
        <v>no data/obs</v>
      </c>
      <c r="AM215" s="8" t="str">
        <f aca="false">CONCATENATE(AJ215,AL215)</f>
        <v>no data/obsno data/obs</v>
      </c>
      <c r="AN215" s="8" t="str">
        <f aca="false">IFERROR(__xludf.dummyfunction("IF(REGEXMATCH(AL215, ""var""), ""var"", IF(REGEXMATCH(AL215, ""SA""), IF(REGEXMATCH(AL215, ""SP""), ""var"", ""SA""), IF(REGEXMATCH(AL215, ""SP""), ""SP"", ""no data/obs"")))"),"no data/obs")</f>
        <v>no data/obs</v>
      </c>
      <c r="AO215" s="8" t="str">
        <f aca="false">CONCATENATE(J215,S215,AA215,AG215)</f>
        <v>obsno (alive) cognateno (alive) cognateno (alive) cognate</v>
      </c>
      <c r="AP215" s="8"/>
      <c r="AQ215" s="8" t="n">
        <v>0</v>
      </c>
      <c r="AR215" s="8"/>
      <c r="AS215" s="8"/>
      <c r="AT215" s="8"/>
    </row>
    <row r="216" customFormat="false" ht="141.85" hidden="false" customHeight="false" outlineLevel="0" collapsed="false">
      <c r="A216" s="1" t="n">
        <v>215</v>
      </c>
      <c r="B216" s="7" t="n">
        <v>197</v>
      </c>
      <c r="C216" s="7" t="n">
        <v>197</v>
      </c>
      <c r="D216" s="8" t="str">
        <f aca="false">VLOOKUP($C216,'Shughni original list'!$D$2:$M$600, 2, FALSE())</f>
        <v>shgKar1999</v>
      </c>
      <c r="E216" s="9" t="str">
        <f aca="false">VLOOKUP($C216,'Shughni original list'!$D$2:$M$600, 4, FALSE())</f>
        <v>pirīstow, pirīθtow</v>
      </c>
      <c r="F216" s="9"/>
      <c r="G216" s="8" t="str">
        <f aca="false">VLOOKUP($C216,'Shughni original list'!$D$2:$M$600, 7, FALSE())</f>
        <v>1) рваться, разрываться 2) протекать; капать; просачиваться, прорываться (о воде)</v>
      </c>
      <c r="H216" s="8"/>
      <c r="I216" s="8"/>
      <c r="J216" s="8" t="str">
        <f aca="false">VLOOKUP($C216,'Shughni original list'!$D$2:$M$600, 8, FALSE())</f>
        <v>obs</v>
      </c>
      <c r="K216" s="8"/>
      <c r="L216" s="8" t="str">
        <f aca="false">VLOOKUP($C216,'Siponj Bartangi original list'!$B$2:$S$600, 2, FALSE())</f>
        <v>brtZar1937</v>
      </c>
      <c r="M216" s="8" t="str">
        <f aca="false">VLOOKUP($C216,'Siponj Bartangi original list'!$B$2:$S$600, 3, FALSE())</f>
        <v>parūstōw</v>
      </c>
      <c r="N216" s="8" t="str">
        <f aca="false">VLOOKUP($C216,'Siponj Bartangi original list'!$B$2:$S$600, 6, FALSE())</f>
        <v>to get torn apart</v>
      </c>
      <c r="O216" s="8" t="str">
        <f aca="false">VLOOKUP($C216,'Siponj Bartangi original list'!$B$2:$S$600, 4, FALSE())</f>
        <v>Marhabo, Sarkori</v>
      </c>
      <c r="P216" s="9" t="str">
        <f aca="false">VLOOKUP($C216,'Siponj Bartangi original list'!$B$2:$S$600, 5, FALSE())</f>
        <v>parūstōw</v>
      </c>
      <c r="Q216" s="8" t="str">
        <f aca="false">VLOOKUP($C216,'Siponj Bartangi original list'!$B$2:$S$600, 8, FALSE())</f>
        <v>to bleed (from nose)</v>
      </c>
      <c r="R216" s="8" t="str">
        <f aca="false">VLOOKUP($C216,'Siponj Bartangi original list'!$B$2:$S$600, 10, FALSE())</f>
        <v>My nose started bleeding</v>
      </c>
      <c r="S216" s="8" t="str">
        <f aca="false">VLOOKUP($C216,'Siponj Bartangi original list'!$B$2:$S$600, 13, FALSE())</f>
        <v>SP</v>
      </c>
      <c r="T216" s="8" t="str">
        <f aca="false">VLOOKUP($C216,'Siponj Bartangi original list'!$B$2:$S$600, 14, FALSE())</f>
        <v>impossible context (inanim S)</v>
      </c>
      <c r="U216" s="8" t="str">
        <f aca="false">VLOOKUP($C216,'Siponj Bartangi original list'!$B$2:$S$600, 15, FALSE())</f>
        <v>inanim</v>
      </c>
      <c r="V216" s="8" t="str">
        <f aca="false">VLOOKUP($C216,'Basid Bartangi original list'!$B$2:$O$600, 2, FALSE())</f>
        <v>brtZar1937</v>
      </c>
      <c r="W216" s="8" t="str">
        <f aca="false">VLOOKUP($C216,'Basid Bartangi original list'!$B$2:$O$600, 4, FALSE())</f>
        <v>Anoyatsho, Fayzmamad</v>
      </c>
      <c r="X216" s="8" t="str">
        <f aca="false">VLOOKUP($C216,'Basid Bartangi original list'!$B$2:$O$600, 5, FALSE())</f>
        <v>parūstōw</v>
      </c>
      <c r="Y216" s="8" t="str">
        <f aca="false">VLOOKUP($C216,'Basid Bartangi original list'!$B$2:$O$600, 6, FALSE())</f>
        <v>get torn apart</v>
      </c>
      <c r="Z216" s="8"/>
      <c r="AA216" s="8" t="str">
        <f aca="false">VLOOKUP($C216,'Basid Bartangi original list'!$B$2:$O$600, 9, FALSE())</f>
        <v>bad context (inanim, sg)</v>
      </c>
      <c r="AB216" s="8" t="str">
        <f aca="false">VLOOKUP($C216,'Rushani original list'!$C$2:$M$596, 2, FALSE())</f>
        <v>rshPis1954</v>
      </c>
      <c r="AC216" s="8" t="str">
        <f aca="false">VLOOKUP($C216,'Rushani original list'!$C$2:$M$596, 5, FALSE())</f>
        <v>Rukniya, Guldasta, Mehrangez, Okimsho, Sarafruz</v>
      </c>
      <c r="AD216" s="8" t="str">
        <f aca="false">VLOOKUP($C216,'Rushani original list'!$C$2:$M$596, 6, FALSE())</f>
        <v>no (alive) cognate</v>
      </c>
      <c r="AE216" s="8" t="str">
        <f aca="false">VLOOKUP($C216,'Rushani original list'!$C$2:$M$596, 7, FALSE())</f>
        <v>разорваться</v>
      </c>
      <c r="AF216" s="8"/>
      <c r="AG216" s="8" t="str">
        <f aca="false">VLOOKUP($C216,'Rushani original list'!$C$2:$M$596, 9, FALSE())</f>
        <v>no (alive) cognate</v>
      </c>
      <c r="AH216" s="8" t="str">
        <f aca="false">VLOOKUP($C216,'Rushani original list'!$C$2:$M$596, 10, FALSE())</f>
        <v>no (alive) cognate</v>
      </c>
      <c r="AI216" s="8" t="str">
        <f aca="false">CONCATENATE(J216,S216,AG216)</f>
        <v>obsSPno (alive) cognate</v>
      </c>
      <c r="AJ216" s="8" t="str">
        <f aca="false">IFERROR(__xludf.dummyfunction("IF(REGEXMATCH(AH216, ""var""), ""var"", IF(REGEXMATCH(AH216, ""SA""), IF(REGEXMATCH(AH216, ""SP""), ""var"", ""SA""), IF(REGEXMATCH(AH216, ""SP""), ""SP"", ""no data/obs"")))"),"SP")</f>
        <v>SP</v>
      </c>
      <c r="AK216" s="8" t="str">
        <f aca="false">CONCATENATE(T216,AA216,AH216)</f>
        <v>impossible context (inanim S)bad context (inanim, sg)no (alive) cognate</v>
      </c>
      <c r="AL216" s="8" t="str">
        <f aca="false">IFERROR(__xludf.dummyfunction("IF(REGEXMATCH(AJ216, ""var""), ""var"", IF(REGEXMATCH(AJ216, ""SA""), IF(REGEXMATCH(AJ216, ""SP""), ""var"", ""SA""), IF(REGEXMATCH(AJ216, ""SP""), ""SP"", ""no data/obs"")))"),"no data/obs")</f>
        <v>no data/obs</v>
      </c>
      <c r="AM216" s="8" t="str">
        <f aca="false">CONCATENATE(AJ216,AL216)</f>
        <v>SPno data/obs</v>
      </c>
      <c r="AN216" s="8" t="str">
        <f aca="false">IFERROR(__xludf.dummyfunction("IF(REGEXMATCH(AL216, ""var""), ""var"", IF(REGEXMATCH(AL216, ""SA""), IF(REGEXMATCH(AL216, ""SP""), ""var"", ""SA""), IF(REGEXMATCH(AL216, ""SP""), ""SP"", ""no data/obs"")))"),"SP")</f>
        <v>SP</v>
      </c>
      <c r="AO216" s="8" t="str">
        <f aca="false">CONCATENATE(J216,S216,AA216,AG216)</f>
        <v>obsSPbad context (inanim, sg)no (alive) cognate</v>
      </c>
      <c r="AP216" s="8"/>
      <c r="AQ216" s="8" t="n">
        <v>2</v>
      </c>
      <c r="AR216" s="8"/>
      <c r="AS216" s="8"/>
      <c r="AT216" s="8"/>
    </row>
    <row r="217" customFormat="false" ht="95" hidden="false" customHeight="false" outlineLevel="0" collapsed="false">
      <c r="A217" s="1" t="n">
        <v>216</v>
      </c>
      <c r="B217" s="7" t="n">
        <v>198</v>
      </c>
      <c r="C217" s="7" t="n">
        <v>198</v>
      </c>
      <c r="D217" s="8" t="str">
        <f aca="false">VLOOKUP($C217,'Shughni original list'!$D$2:$M$600, 2, FALSE())</f>
        <v>shgKar1999</v>
      </c>
      <c r="E217" s="9" t="str">
        <f aca="false">VLOOKUP($C217,'Shughni original list'!$D$2:$M$600, 4, FALSE())</f>
        <v>pirmirdow, pirmīdow, parmirtow, parmīdow, parmidow</v>
      </c>
      <c r="F217" s="9"/>
      <c r="G217" s="8" t="str">
        <f aca="false">VLOOKUP($C217,'Shughni original list'!$D$2:$M$600, 7, FALSE())</f>
        <v>wither (old man, apple)</v>
      </c>
      <c r="H217" s="8"/>
      <c r="I217" s="8"/>
      <c r="J217" s="8" t="str">
        <f aca="false">VLOOKUP($C217,'Shughni original list'!$D$2:$M$600, 8, FALSE())</f>
        <v>SP</v>
      </c>
      <c r="K217" s="8"/>
      <c r="L217" s="8" t="str">
        <f aca="false">VLOOKUP($C217,'Siponj Bartangi original list'!$B$2:$S$600, 2, FALSE())</f>
        <v>shgKar1999</v>
      </c>
      <c r="M217" s="8" t="str">
        <f aca="false">VLOOKUP($C217,'Siponj Bartangi original list'!$B$2:$S$600, 3, FALSE())</f>
        <v>pirmirdow</v>
      </c>
      <c r="N217" s="8" t="str">
        <f aca="false">VLOOKUP($C217,'Siponj Bartangi original list'!$B$2:$S$600, 6, FALSE())</f>
        <v>to wither</v>
      </c>
      <c r="O217" s="8" t="str">
        <f aca="false">VLOOKUP($C217,'Siponj Bartangi original list'!$B$2:$S$600, 4, FALSE())</f>
        <v>Marhabo, Sarkori</v>
      </c>
      <c r="P217" s="9" t="str">
        <f aca="false">VLOOKUP($C217,'Siponj Bartangi original list'!$B$2:$S$600, 5, FALSE())</f>
        <v>no (alive) cognate</v>
      </c>
      <c r="Q217" s="8" t="str">
        <f aca="false">VLOOKUP($C217,'Siponj Bartangi original list'!$B$2:$S$600, 8, FALSE())</f>
        <v>-</v>
      </c>
      <c r="R217" s="8" t="str">
        <f aca="false">VLOOKUP($C217,'Siponj Bartangi original list'!$B$2:$S$600, 10, FALSE())</f>
        <v>-</v>
      </c>
      <c r="S217" s="8" t="str">
        <f aca="false">VLOOKUP($C217,'Siponj Bartangi original list'!$B$2:$S$600, 13, FALSE())</f>
        <v>no (alive) cognate</v>
      </c>
      <c r="T217" s="8" t="str">
        <f aca="false">VLOOKUP($C217,'Siponj Bartangi original list'!$B$2:$S$600, 14, FALSE())</f>
        <v>no (alive) cognate</v>
      </c>
      <c r="U217" s="8" t="n">
        <f aca="false">VLOOKUP($C217,'Siponj Bartangi original list'!$B$2:$S$600, 15, FALSE())</f>
        <v>0</v>
      </c>
      <c r="V217" s="8" t="str">
        <f aca="false">VLOOKUP($C217,'Basid Bartangi original list'!$B$2:$O$600, 2, FALSE())</f>
        <v>shgKar1999</v>
      </c>
      <c r="W217" s="8" t="str">
        <f aca="false">VLOOKUP($C217,'Basid Bartangi original list'!$B$2:$O$600, 4, FALSE())</f>
        <v>Anoyatsho, Fayzmamad, Jonali</v>
      </c>
      <c r="X217" s="8" t="str">
        <f aca="false">VLOOKUP($C217,'Basid Bartangi original list'!$B$2:$O$600, 5, FALSE())</f>
        <v>no (alive) cognate</v>
      </c>
      <c r="Y217" s="8" t="str">
        <f aca="false">VLOOKUP($C217,'Basid Bartangi original list'!$B$2:$O$600, 6, FALSE())</f>
        <v>wither</v>
      </c>
      <c r="Z217" s="8"/>
      <c r="AA217" s="8" t="str">
        <f aca="false">VLOOKUP($C217,'Basid Bartangi original list'!$B$2:$O$600, 9, FALSE())</f>
        <v>no (alive) cognate</v>
      </c>
      <c r="AB217" s="8" t="str">
        <f aca="false">VLOOKUP($C217,'Rushani original list'!$C$2:$M$596, 2, FALSE())</f>
        <v>shgKar1999</v>
      </c>
      <c r="AC217" s="8" t="str">
        <f aca="false">VLOOKUP($C217,'Rushani original list'!$C$2:$M$596, 5, FALSE())</f>
        <v>Rukniya, Mehrangez, Okimsho, Sarafruz</v>
      </c>
      <c r="AD217" s="8" t="str">
        <f aca="false">VLOOKUP($C217,'Rushani original list'!$C$2:$M$596, 6, FALSE())</f>
        <v>no (alive) cognate</v>
      </c>
      <c r="AE217" s="8" t="str">
        <f aca="false">VLOOKUP($C217,'Rushani original list'!$C$2:$M$596, 7, FALSE())</f>
        <v>вянуть</v>
      </c>
      <c r="AF217" s="8"/>
      <c r="AG217" s="8" t="str">
        <f aca="false">VLOOKUP($C217,'Rushani original list'!$C$2:$M$596, 9, FALSE())</f>
        <v>no (alive) cognate</v>
      </c>
      <c r="AH217" s="8" t="str">
        <f aca="false">VLOOKUP($C217,'Rushani original list'!$C$2:$M$596, 10, FALSE())</f>
        <v>no (alive) cognate</v>
      </c>
      <c r="AI217" s="8" t="str">
        <f aca="false">CONCATENATE(J217,S217,AG217)</f>
        <v>SPno (alive) cognateno (alive) cognate</v>
      </c>
      <c r="AJ217" s="8" t="str">
        <f aca="false">IFERROR(__xludf.dummyfunction("IF(REGEXMATCH(AH217, ""var""), ""var"", IF(REGEXMATCH(AH217, ""SA""), IF(REGEXMATCH(AH217, ""SP""), ""var"", ""SA""), IF(REGEXMATCH(AH217, ""SP""), ""SP"", ""no data/obs"")))"),"SP")</f>
        <v>SP</v>
      </c>
      <c r="AK217" s="8" t="str">
        <f aca="false">CONCATENATE(T217,AA217,AH217)</f>
        <v>no (alive) cognateno (alive) cognateno (alive) cognate</v>
      </c>
      <c r="AL217" s="8" t="str">
        <f aca="false">IFERROR(__xludf.dummyfunction("IF(REGEXMATCH(AJ217, ""var""), ""var"", IF(REGEXMATCH(AJ217, ""SA""), IF(REGEXMATCH(AJ217, ""SP""), ""var"", ""SA""), IF(REGEXMATCH(AJ217, ""SP""), ""SP"", ""no data/obs"")))"),"no data/obs")</f>
        <v>no data/obs</v>
      </c>
      <c r="AM217" s="8" t="str">
        <f aca="false">CONCATENATE(AJ217,AL217)</f>
        <v>SPno data/obs</v>
      </c>
      <c r="AN217" s="8" t="str">
        <f aca="false">IFERROR(__xludf.dummyfunction("IF(REGEXMATCH(AL217, ""var""), ""var"", IF(REGEXMATCH(AL217, ""SA""), IF(REGEXMATCH(AL217, ""SP""), ""var"", ""SA""), IF(REGEXMATCH(AL217, ""SP""), ""SP"", ""no data/obs"")))"),"SP")</f>
        <v>SP</v>
      </c>
      <c r="AO217" s="8" t="str">
        <f aca="false">CONCATENATE(J217,S217,AA217,AG217)</f>
        <v>SPno (alive) cognateno (alive) cognateno (alive) cognate</v>
      </c>
      <c r="AP217" s="8"/>
      <c r="AQ217" s="8" t="n">
        <v>1</v>
      </c>
      <c r="AR217" s="8"/>
      <c r="AS217" s="8"/>
      <c r="AT217" s="8"/>
    </row>
    <row r="218" customFormat="false" ht="48.1" hidden="false" customHeight="false" outlineLevel="0" collapsed="false">
      <c r="A218" s="1" t="n">
        <v>217</v>
      </c>
      <c r="B218" s="7" t="n">
        <v>199</v>
      </c>
      <c r="C218" s="7" t="n">
        <v>199</v>
      </c>
      <c r="D218" s="8" t="str">
        <f aca="false">VLOOKUP($C218,'Shughni original list'!$D$2:$M$600, 2, FALSE())</f>
        <v>shgKar1999</v>
      </c>
      <c r="E218" s="9" t="str">
        <f aca="false">VLOOKUP($C218,'Shughni original list'!$D$2:$M$600, 4, FALSE())</f>
        <v>pirštow</v>
      </c>
      <c r="F218" s="9"/>
      <c r="G218" s="8" t="str">
        <f aca="false">VLOOKUP($C218,'Shughni original list'!$D$2:$M$600, 7, FALSE())</f>
        <v>sneeze</v>
      </c>
      <c r="H218" s="8"/>
      <c r="I218" s="8"/>
      <c r="J218" s="8" t="str">
        <f aca="false">VLOOKUP($C218,'Shughni original list'!$D$2:$M$600, 8, FALSE())</f>
        <v>SA</v>
      </c>
      <c r="K218" s="8"/>
      <c r="L218" s="8" t="str">
        <f aca="false">VLOOKUP($C218,'Siponj Bartangi original list'!$B$2:$S$600, 2, FALSE())</f>
        <v>shgKar1999</v>
      </c>
      <c r="M218" s="8" t="str">
        <f aca="false">VLOOKUP($C218,'Siponj Bartangi original list'!$B$2:$S$600, 3, FALSE())</f>
        <v>pirštow </v>
      </c>
      <c r="N218" s="8" t="str">
        <f aca="false">VLOOKUP($C218,'Siponj Bartangi original list'!$B$2:$S$600, 6, FALSE())</f>
        <v>to sneeze</v>
      </c>
      <c r="O218" s="8" t="str">
        <f aca="false">VLOOKUP($C218,'Siponj Bartangi original list'!$B$2:$S$600, 4, FALSE())</f>
        <v>Anoyatsho (p.c.)</v>
      </c>
      <c r="P218" s="9" t="str">
        <f aca="false">VLOOKUP($C218,'Siponj Bartangi original list'!$B$2:$S$600, 5, FALSE())</f>
        <v>pirštōw</v>
      </c>
      <c r="Q218" s="8" t="str">
        <f aca="false">VLOOKUP($C218,'Siponj Bartangi original list'!$B$2:$S$600, 8, FALSE())</f>
        <v>to sneeze</v>
      </c>
      <c r="R218" s="8" t="str">
        <f aca="false">VLOOKUP($C218,'Siponj Bartangi original list'!$B$2:$S$600, 10, FALSE())</f>
        <v>I sneezed</v>
      </c>
      <c r="S218" s="8" t="str">
        <f aca="false">VLOOKUP($C218,'Siponj Bartangi original list'!$B$2:$S$600, 13, FALSE())</f>
        <v>SA</v>
      </c>
      <c r="T218" s="8" t="str">
        <f aca="false">VLOOKUP($C218,'Siponj Bartangi original list'!$B$2:$S$600, 14, FALSE())</f>
        <v>SA</v>
      </c>
      <c r="U218" s="8" t="str">
        <f aca="false">VLOOKUP($C218,'Siponj Bartangi original list'!$B$2:$S$600, 15, FALSE())</f>
        <v>anim</v>
      </c>
      <c r="V218" s="8" t="str">
        <f aca="false">VLOOKUP($C218,'Basid Bartangi original list'!$B$2:$O$600, 2, FALSE())</f>
        <v>shgKar1999</v>
      </c>
      <c r="W218" s="8" t="str">
        <f aca="false">VLOOKUP($C218,'Basid Bartangi original list'!$B$2:$O$600, 4, FALSE())</f>
        <v>Anoyatsho (p.c.)</v>
      </c>
      <c r="X218" s="8" t="str">
        <f aca="false">VLOOKUP($C218,'Basid Bartangi original list'!$B$2:$O$600, 5, FALSE())</f>
        <v>pirštōw</v>
      </c>
      <c r="Y218" s="8" t="str">
        <f aca="false">VLOOKUP($C218,'Basid Bartangi original list'!$B$2:$O$600, 6, FALSE())</f>
        <v>sneeze; </v>
      </c>
      <c r="Z218" s="8"/>
      <c r="AA218" s="8" t="str">
        <f aca="false">VLOOKUP($C218,'Basid Bartangi original list'!$B$2:$O$600, 9, FALSE())</f>
        <v>SA</v>
      </c>
      <c r="AB218" s="8" t="str">
        <f aca="false">VLOOKUP($C218,'Rushani original list'!$C$2:$M$596, 2, FALSE())</f>
        <v>shgKar1999</v>
      </c>
      <c r="AC218" s="8" t="str">
        <f aca="false">VLOOKUP($C218,'Rushani original list'!$C$2:$M$596, 5, FALSE())</f>
        <v>Rukniya, Guldasta, Mehrangez</v>
      </c>
      <c r="AD218" s="8" t="str">
        <f aca="false">VLOOKUP($C218,'Rushani original list'!$C$2:$M$596, 6, FALSE())</f>
        <v>pirštōw</v>
      </c>
      <c r="AE218" s="8" t="str">
        <f aca="false">VLOOKUP($C218,'Rushani original list'!$C$2:$M$596, 7, FALSE())</f>
        <v>sneeze</v>
      </c>
      <c r="AF218" s="8"/>
      <c r="AG218" s="8" t="str">
        <f aca="false">VLOOKUP($C218,'Rushani original list'!$C$2:$M$596, 9, FALSE())</f>
        <v>SA</v>
      </c>
      <c r="AH218" s="8" t="str">
        <f aca="false">VLOOKUP($C218,'Rushani original list'!$C$2:$M$596, 10, FALSE())</f>
        <v>SA</v>
      </c>
      <c r="AI218" s="8" t="str">
        <f aca="false">CONCATENATE(J218,S218,AG218)</f>
        <v>SASASA</v>
      </c>
      <c r="AJ218" s="8" t="str">
        <f aca="false">IFERROR(__xludf.dummyfunction("IF(REGEXMATCH(AH218, ""var""), ""var"", IF(REGEXMATCH(AH218, ""SA""), IF(REGEXMATCH(AH218, ""SP""), ""var"", ""SA""), IF(REGEXMATCH(AH218, ""SP""), ""SP"", ""no data/obs"")))"),"SA")</f>
        <v>SA</v>
      </c>
      <c r="AK218" s="8" t="str">
        <f aca="false">CONCATENATE(T218,AA218,AH218)</f>
        <v>SASASA</v>
      </c>
      <c r="AL218" s="8" t="str">
        <f aca="false">IFERROR(__xludf.dummyfunction("IF(REGEXMATCH(AJ218, ""var""), ""var"", IF(REGEXMATCH(AJ218, ""SA""), IF(REGEXMATCH(AJ218, ""SP""), ""var"", ""SA""), IF(REGEXMATCH(AJ218, ""SP""), ""SP"", ""no data/obs"")))"),"SA")</f>
        <v>SA</v>
      </c>
      <c r="AM218" s="8" t="str">
        <f aca="false">CONCATENATE(AJ218,AL218)</f>
        <v>SASA</v>
      </c>
      <c r="AN218" s="8" t="str">
        <f aca="false">IFERROR(__xludf.dummyfunction("IF(REGEXMATCH(AL218, ""var""), ""var"", IF(REGEXMATCH(AL218, ""SA""), IF(REGEXMATCH(AL218, ""SP""), ""var"", ""SA""), IF(REGEXMATCH(AL218, ""SP""), ""SP"", ""no data/obs"")))"),"SA")</f>
        <v>SA</v>
      </c>
      <c r="AO218" s="8" t="str">
        <f aca="false">CONCATENATE(J218,S218,AA218,AG218)</f>
        <v>SASASASA</v>
      </c>
      <c r="AP218" s="8"/>
      <c r="AQ218" s="8" t="n">
        <v>4</v>
      </c>
      <c r="AR218" s="8"/>
      <c r="AS218" s="8"/>
      <c r="AT218" s="8"/>
    </row>
    <row r="219" customFormat="false" ht="110.6" hidden="false" customHeight="false" outlineLevel="0" collapsed="false">
      <c r="A219" s="1" t="n">
        <v>218</v>
      </c>
      <c r="B219" s="7" t="n">
        <v>200</v>
      </c>
      <c r="C219" s="7" t="n">
        <v>200</v>
      </c>
      <c r="D219" s="8" t="str">
        <f aca="false">VLOOKUP($C219,'Shughni original list'!$D$2:$M$600, 2, FALSE())</f>
        <v>shgKar1999</v>
      </c>
      <c r="E219" s="9" t="str">
        <f aca="false">VLOOKUP($C219,'Shughni original list'!$D$2:$M$600, 4, FALSE())</f>
        <v>pisêzdow</v>
      </c>
      <c r="F219" s="9"/>
      <c r="G219" s="8" t="str">
        <f aca="false">VLOOKUP($C219,'Shughni original list'!$D$2:$M$600, 7, FALSE())</f>
        <v>усаживаться; сидеть</v>
      </c>
      <c r="H219" s="8"/>
      <c r="I219" s="8"/>
      <c r="J219" s="8" t="str">
        <f aca="false">VLOOKUP($C219,'Shughni original list'!$D$2:$M$600, 8, FALSE())</f>
        <v>obs</v>
      </c>
      <c r="K219" s="8"/>
      <c r="L219" s="8" t="str">
        <f aca="false">VLOOKUP($C219,'Siponj Bartangi original list'!$B$2:$S$600, 2, FALSE())</f>
        <v>shgKar1999</v>
      </c>
      <c r="M219" s="8" t="str">
        <f aca="false">VLOOKUP($C219,'Siponj Bartangi original list'!$B$2:$S$600, 3, FALSE())</f>
        <v>pisêzdow</v>
      </c>
      <c r="N219" s="8" t="str">
        <f aca="false">VLOOKUP($C219,'Siponj Bartangi original list'!$B$2:$S$600, 6, FALSE())</f>
        <v>to sit down</v>
      </c>
      <c r="O219" s="8" t="str">
        <f aca="false">VLOOKUP($C219,'Siponj Bartangi original list'!$B$2:$S$600, 4, FALSE())</f>
        <v>Marhabo, Sarkori</v>
      </c>
      <c r="P219" s="9" t="str">
        <f aca="false">VLOOKUP($C219,'Siponj Bartangi original list'!$B$2:$S$600, 5, FALSE())</f>
        <v>no (alive) cognate</v>
      </c>
      <c r="Q219" s="8" t="str">
        <f aca="false">VLOOKUP($C219,'Siponj Bartangi original list'!$B$2:$S$600, 8, FALSE())</f>
        <v>-</v>
      </c>
      <c r="R219" s="8" t="str">
        <f aca="false">VLOOKUP($C219,'Siponj Bartangi original list'!$B$2:$S$600, 10, FALSE())</f>
        <v>-</v>
      </c>
      <c r="S219" s="8" t="str">
        <f aca="false">VLOOKUP($C219,'Siponj Bartangi original list'!$B$2:$S$600, 13, FALSE())</f>
        <v>no (alive) cognate</v>
      </c>
      <c r="T219" s="8" t="str">
        <f aca="false">VLOOKUP($C219,'Siponj Bartangi original list'!$B$2:$S$600, 14, FALSE())</f>
        <v>no (alive) cognate</v>
      </c>
      <c r="U219" s="8" t="n">
        <f aca="false">VLOOKUP($C219,'Siponj Bartangi original list'!$B$2:$S$600, 15, FALSE())</f>
        <v>0</v>
      </c>
      <c r="V219" s="8" t="str">
        <f aca="false">VLOOKUP($C219,'Basid Bartangi original list'!$B$2:$O$600, 2, FALSE())</f>
        <v>shgKar1999</v>
      </c>
      <c r="W219" s="8" t="str">
        <f aca="false">VLOOKUP($C219,'Basid Bartangi original list'!$B$2:$O$600, 4, FALSE())</f>
        <v>Anoyatsho, Fayzmamad, Jonali</v>
      </c>
      <c r="X219" s="8" t="str">
        <f aca="false">VLOOKUP($C219,'Basid Bartangi original list'!$B$2:$O$600, 5, FALSE())</f>
        <v>no (alive) cognate</v>
      </c>
      <c r="Y219" s="8" t="str">
        <f aca="false">VLOOKUP($C219,'Basid Bartangi original list'!$B$2:$O$600, 6, FALSE())</f>
        <v>усаживаться; сидеть</v>
      </c>
      <c r="Z219" s="8"/>
      <c r="AA219" s="8" t="str">
        <f aca="false">VLOOKUP($C219,'Basid Bartangi original list'!$B$2:$O$600, 9, FALSE())</f>
        <v>no (alive) cognate</v>
      </c>
      <c r="AB219" s="8" t="str">
        <f aca="false">VLOOKUP($C219,'Rushani original list'!$C$2:$M$596, 2, FALSE())</f>
        <v>rshPis1954</v>
      </c>
      <c r="AC219" s="8" t="str">
        <f aca="false">VLOOKUP($C219,'Rushani original list'!$C$2:$M$596, 5, FALSE())</f>
        <v>Rukniya, Guldasta, Mehrangez, Okimsho, Sarafruz</v>
      </c>
      <c r="AD219" s="8" t="str">
        <f aca="false">VLOOKUP($C219,'Rushani original list'!$C$2:$M$596, 6, FALSE())</f>
        <v>no (alive) cognate</v>
      </c>
      <c r="AE219" s="8" t="str">
        <f aca="false">VLOOKUP($C219,'Rushani original list'!$C$2:$M$596, 7, FALSE())</f>
        <v>возобновляться</v>
      </c>
      <c r="AF219" s="8"/>
      <c r="AG219" s="8" t="str">
        <f aca="false">VLOOKUP($C219,'Rushani original list'!$C$2:$M$596, 9, FALSE())</f>
        <v>no (alive) cognate</v>
      </c>
      <c r="AH219" s="8" t="str">
        <f aca="false">VLOOKUP($C219,'Rushani original list'!$C$2:$M$596, 10, FALSE())</f>
        <v>no (alive) cognate</v>
      </c>
      <c r="AI219" s="8" t="str">
        <f aca="false">CONCATENATE(J219,S219,AG219)</f>
        <v>obsno (alive) cognateno (alive) cognate</v>
      </c>
      <c r="AJ219" s="8" t="str">
        <f aca="false">IFERROR(__xludf.dummyfunction("IF(REGEXMATCH(AH219, ""var""), ""var"", IF(REGEXMATCH(AH219, ""SA""), IF(REGEXMATCH(AH219, ""SP""), ""var"", ""SA""), IF(REGEXMATCH(AH219, ""SP""), ""SP"", ""no data/obs"")))"),"no data/obs")</f>
        <v>no data/obs</v>
      </c>
      <c r="AK219" s="8" t="str">
        <f aca="false">CONCATENATE(T219,AA219,AH219)</f>
        <v>no (alive) cognateno (alive) cognateno (alive) cognate</v>
      </c>
      <c r="AL219" s="8" t="str">
        <f aca="false">IFERROR(__xludf.dummyfunction("IF(REGEXMATCH(AJ219, ""var""), ""var"", IF(REGEXMATCH(AJ219, ""SA""), IF(REGEXMATCH(AJ219, ""SP""), ""var"", ""SA""), IF(REGEXMATCH(AJ219, ""SP""), ""SP"", ""no data/obs"")))"),"no data/obs")</f>
        <v>no data/obs</v>
      </c>
      <c r="AM219" s="8" t="str">
        <f aca="false">CONCATENATE(AJ219,AL219)</f>
        <v>no data/obsno data/obs</v>
      </c>
      <c r="AN219" s="8" t="str">
        <f aca="false">IFERROR(__xludf.dummyfunction("IF(REGEXMATCH(AL219, ""var""), ""var"", IF(REGEXMATCH(AL219, ""SA""), IF(REGEXMATCH(AL219, ""SP""), ""var"", ""SA""), IF(REGEXMATCH(AL219, ""SP""), ""SP"", ""no data/obs"")))"),"no data/obs")</f>
        <v>no data/obs</v>
      </c>
      <c r="AO219" s="8" t="str">
        <f aca="false">CONCATENATE(J219,S219,AA219,AG219)</f>
        <v>obsno (alive) cognateno (alive) cognateno (alive) cognate</v>
      </c>
      <c r="AP219" s="8"/>
      <c r="AQ219" s="8" t="n">
        <v>0</v>
      </c>
      <c r="AR219" s="8"/>
      <c r="AS219" s="8"/>
      <c r="AT219" s="8"/>
    </row>
    <row r="220" customFormat="false" ht="141.85" hidden="false" customHeight="false" outlineLevel="0" collapsed="false">
      <c r="A220" s="1" t="n">
        <v>219</v>
      </c>
      <c r="B220" s="7" t="n">
        <v>201</v>
      </c>
      <c r="C220" s="7" t="n">
        <v>201</v>
      </c>
      <c r="D220" s="10" t="str">
        <f aca="false">VLOOKUP($C220,'Shughni original list'!$D$2:$M$600, 2, FALSE())</f>
        <v>shgKar1999</v>
      </c>
      <c r="E220" s="11" t="str">
        <f aca="false">VLOOKUP($C220,'Shughni original list'!$D$2:$M$600, 4, FALSE())</f>
        <v>pisidow</v>
      </c>
      <c r="F220" s="9"/>
      <c r="G220" s="10" t="str">
        <f aca="false">VLOOKUP($C220,'Shughni original list'!$D$2:$M$600, 7, FALSE())</f>
        <v>быть предназначенным судьбой; суждено</v>
      </c>
      <c r="H220" s="8"/>
      <c r="I220" s="8"/>
      <c r="J220" s="10" t="str">
        <f aca="false">VLOOKUP($C220,'Shughni original list'!$D$2:$M$600, 8, FALSE())</f>
        <v>only in present tense</v>
      </c>
      <c r="K220" s="8"/>
      <c r="L220" s="10" t="str">
        <f aca="false">VLOOKUP($C220,'Siponj Bartangi original list'!$B$2:$S$600, 2, FALSE())</f>
        <v>shgKar1999</v>
      </c>
      <c r="M220" s="10" t="str">
        <f aca="false">VLOOKUP($C220,'Siponj Bartangi original list'!$B$2:$S$600, 3, FALSE())</f>
        <v>pisidow</v>
      </c>
      <c r="N220" s="10" t="str">
        <f aca="false">VLOOKUP($C220,'Siponj Bartangi original list'!$B$2:$S$600, 6, FALSE())</f>
        <v>to be destined</v>
      </c>
      <c r="O220" s="10" t="str">
        <f aca="false">VLOOKUP($C220,'Siponj Bartangi original list'!$B$2:$S$600, 4, FALSE())</f>
        <v>Marhabo, Sarkori</v>
      </c>
      <c r="P220" s="11" t="str">
        <f aca="false">VLOOKUP($C220,'Siponj Bartangi original list'!$B$2:$S$600, 5, FALSE())</f>
        <v>no (alive) cognate</v>
      </c>
      <c r="Q220" s="10" t="str">
        <f aca="false">VLOOKUP($C220,'Siponj Bartangi original list'!$B$2:$S$600, 8, FALSE())</f>
        <v>-</v>
      </c>
      <c r="R220" s="10" t="str">
        <f aca="false">VLOOKUP($C220,'Siponj Bartangi original list'!$B$2:$S$600, 10, FALSE())</f>
        <v>-</v>
      </c>
      <c r="S220" s="10" t="str">
        <f aca="false">VLOOKUP($C220,'Siponj Bartangi original list'!$B$2:$S$600, 13, FALSE())</f>
        <v>no (alive) cognate</v>
      </c>
      <c r="T220" s="10" t="str">
        <f aca="false">VLOOKUP($C220,'Siponj Bartangi original list'!$B$2:$S$600, 14, FALSE())</f>
        <v>no (alive) cognate</v>
      </c>
      <c r="U220" s="8" t="n">
        <f aca="false">VLOOKUP($C220,'Siponj Bartangi original list'!$B$2:$S$600, 15, FALSE())</f>
        <v>0</v>
      </c>
      <c r="V220" s="10" t="str">
        <f aca="false">VLOOKUP($C220,'Basid Bartangi original list'!$B$2:$O$600, 2, FALSE())</f>
        <v>shgKar1999</v>
      </c>
      <c r="W220" s="10" t="str">
        <f aca="false">VLOOKUP($C220,'Basid Bartangi original list'!$B$2:$O$600, 4, FALSE())</f>
        <v>Anoyatsho, Fayzmamad, Jonali</v>
      </c>
      <c r="X220" s="10" t="str">
        <f aca="false">VLOOKUP($C220,'Basid Bartangi original list'!$B$2:$O$600, 5, FALSE())</f>
        <v>no (alive) cognate</v>
      </c>
      <c r="Y220" s="10" t="str">
        <f aca="false">VLOOKUP($C220,'Basid Bartangi original list'!$B$2:$O$600, 6, FALSE())</f>
        <v>быть предназначенным судьбой; суждено</v>
      </c>
      <c r="Z220" s="8"/>
      <c r="AA220" s="10" t="str">
        <f aca="false">VLOOKUP($C220,'Basid Bartangi original list'!$B$2:$O$600, 9, FALSE())</f>
        <v>no (alive) cognate</v>
      </c>
      <c r="AB220" s="10" t="str">
        <f aca="false">VLOOKUP($C220,'Rushani original list'!$C$2:$M$596, 2, FALSE())</f>
        <v>shgKar1999</v>
      </c>
      <c r="AC220" s="10" t="str">
        <f aca="false">VLOOKUP($C220,'Rushani original list'!$C$2:$M$596, 5, FALSE())</f>
        <v>Rukniya, Mehrangez, Okimsho, Sarafruz</v>
      </c>
      <c r="AD220" s="10" t="str">
        <f aca="false">VLOOKUP($C220,'Rushani original list'!$C$2:$M$596, 6, FALSE())</f>
        <v>no (alive) cognate</v>
      </c>
      <c r="AE220" s="10" t="str">
        <f aca="false">VLOOKUP($C220,'Rushani original list'!$C$2:$M$596, 7, FALSE())</f>
        <v>быть предназначенным судьбой; суждено</v>
      </c>
      <c r="AF220" s="8"/>
      <c r="AG220" s="10" t="str">
        <f aca="false">VLOOKUP($C220,'Rushani original list'!$C$2:$M$596, 9, FALSE())</f>
        <v>no (alive) cognate</v>
      </c>
      <c r="AH220" s="10" t="str">
        <f aca="false">VLOOKUP($C220,'Rushani original list'!$C$2:$M$596, 10, FALSE())</f>
        <v>no (alive) cognate</v>
      </c>
      <c r="AI220" s="10" t="str">
        <f aca="false">CONCATENATE(J220,S220,AG220)</f>
        <v>only in present tenseno (alive) cognateno (alive) cognate</v>
      </c>
      <c r="AJ220" s="8" t="str">
        <f aca="false">IFERROR(__xludf.dummyfunction("IF(REGEXMATCH(AH220, ""var""), ""var"", IF(REGEXMATCH(AH220, ""SA""), IF(REGEXMATCH(AH220, ""SP""), ""var"", ""SA""), IF(REGEXMATCH(AH220, ""SP""), ""SP"", ""no data/obs"")))"),"no data/obs")</f>
        <v>no data/obs</v>
      </c>
      <c r="AK220" s="10" t="str">
        <f aca="false">CONCATENATE(T220,AA220,AH220)</f>
        <v>no (alive) cognateno (alive) cognateno (alive) cognate</v>
      </c>
      <c r="AL220" s="8" t="str">
        <f aca="false">IFERROR(__xludf.dummyfunction("IF(REGEXMATCH(AJ220, ""var""), ""var"", IF(REGEXMATCH(AJ220, ""SA""), IF(REGEXMATCH(AJ220, ""SP""), ""var"", ""SA""), IF(REGEXMATCH(AJ220, ""SP""), ""SP"", ""no data/obs"")))"),"no data/obs")</f>
        <v>no data/obs</v>
      </c>
      <c r="AM220" s="8" t="str">
        <f aca="false">CONCATENATE(AJ220,AL220)</f>
        <v>no data/obsno data/obs</v>
      </c>
      <c r="AN220" s="8" t="str">
        <f aca="false">IFERROR(__xludf.dummyfunction("IF(REGEXMATCH(AL220, ""var""), ""var"", IF(REGEXMATCH(AL220, ""SA""), IF(REGEXMATCH(AL220, ""SP""), ""var"", ""SA""), IF(REGEXMATCH(AL220, ""SP""), ""SP"", ""no data/obs"")))"),"no data/obs")</f>
        <v>no data/obs</v>
      </c>
      <c r="AO220" s="10" t="str">
        <f aca="false">CONCATENATE(J220,S220,AA220,AG220)</f>
        <v>only in present tenseno (alive) cognateno (alive) cognateno (alive) cognate</v>
      </c>
      <c r="AP220" s="8"/>
      <c r="AQ220" s="8" t="n">
        <v>0</v>
      </c>
      <c r="AR220" s="8"/>
      <c r="AS220" s="8"/>
      <c r="AT220" s="8"/>
    </row>
    <row r="221" customFormat="false" ht="63.75" hidden="false" customHeight="false" outlineLevel="0" collapsed="false">
      <c r="A221" s="1" t="n">
        <v>220</v>
      </c>
      <c r="B221" s="7" t="n">
        <v>202</v>
      </c>
      <c r="C221" s="7" t="n">
        <v>202</v>
      </c>
      <c r="D221" s="8" t="str">
        <f aca="false">VLOOKUP($C221,'Shughni original list'!$D$2:$M$600, 2, FALSE())</f>
        <v>shgKar1999</v>
      </c>
      <c r="E221" s="9" t="str">
        <f aca="false">VLOOKUP($C221,'Shughni original list'!$D$2:$M$600, 4, FALSE())</f>
        <v>pišidow</v>
      </c>
      <c r="F221" s="9"/>
      <c r="G221" s="8" t="str">
        <f aca="false">VLOOKUP($C221,'Shughni original list'!$D$2:$M$600, 7, FALSE())</f>
        <v>утешаться; развлекаться, отвлекаться, заниматься чем-л.</v>
      </c>
      <c r="H221" s="8"/>
      <c r="I221" s="8"/>
      <c r="J221" s="8" t="str">
        <f aca="false">VLOOKUP($C221,'Shughni original list'!$D$2:$M$600, 8, FALSE())</f>
        <v>SP</v>
      </c>
      <c r="K221" s="8"/>
      <c r="L221" s="8" t="str">
        <f aca="false">VLOOKUP($C221,'Siponj Bartangi original list'!$B$2:$S$600, 2, FALSE())</f>
        <v>shgKar1999</v>
      </c>
      <c r="M221" s="8" t="str">
        <f aca="false">VLOOKUP($C221,'Siponj Bartangi original list'!$B$2:$S$600, 3, FALSE())</f>
        <v>pišidow</v>
      </c>
      <c r="N221" s="8" t="str">
        <f aca="false">VLOOKUP($C221,'Siponj Bartangi original list'!$B$2:$S$600, 6, FALSE())</f>
        <v>to console oneself; to entertain, to distract, to play</v>
      </c>
      <c r="O221" s="8" t="str">
        <f aca="false">VLOOKUP($C221,'Siponj Bartangi original list'!$B$2:$S$600, 4, FALSE())</f>
        <v>Marhabo</v>
      </c>
      <c r="P221" s="9" t="str">
        <f aca="false">VLOOKUP($C221,'Siponj Bartangi original list'!$B$2:$S$600, 5, FALSE())</f>
        <v>pišidōw</v>
      </c>
      <c r="Q221" s="8" t="str">
        <f aca="false">VLOOKUP($C221,'Siponj Bartangi original list'!$B$2:$S$600, 8, FALSE())</f>
        <v>to console oneself; to entertain, to distract, to play</v>
      </c>
      <c r="R221" s="8" t="str">
        <f aca="false">VLOOKUP($C221,'Siponj Bartangi original list'!$B$2:$S$600, 10, FALSE())</f>
        <v>She is playing with dolls</v>
      </c>
      <c r="S221" s="8" t="str">
        <f aca="false">VLOOKUP($C221,'Siponj Bartangi original list'!$B$2:$S$600, 13, FALSE())</f>
        <v>SA</v>
      </c>
      <c r="T221" s="8" t="str">
        <f aca="false">VLOOKUP($C221,'Siponj Bartangi original list'!$B$2:$S$600, 14, FALSE())</f>
        <v>SA</v>
      </c>
      <c r="U221" s="8" t="str">
        <f aca="false">VLOOKUP($C221,'Siponj Bartangi original list'!$B$2:$S$600, 15, FALSE())</f>
        <v>anim</v>
      </c>
      <c r="V221" s="8" t="str">
        <f aca="false">VLOOKUP($C221,'Basid Bartangi original list'!$B$2:$O$600, 2, FALSE())</f>
        <v>shgKar1999</v>
      </c>
      <c r="W221" s="8" t="str">
        <f aca="false">VLOOKUP($C221,'Basid Bartangi original list'!$B$2:$O$600, 4, FALSE())</f>
        <v>Jonali</v>
      </c>
      <c r="X221" s="8" t="str">
        <f aca="false">VLOOKUP($C221,'Basid Bartangi original list'!$B$2:$O$600, 5, FALSE())</f>
        <v>pišawdōw</v>
      </c>
      <c r="Y221" s="8" t="str">
        <f aca="false">VLOOKUP($C221,'Basid Bartangi original list'!$B$2:$O$600, 6, FALSE())</f>
        <v>утешаться; развлекаться, отвлекаться, заниматься чем-л.</v>
      </c>
      <c r="Z221" s="8"/>
      <c r="AA221" s="8" t="str">
        <f aca="false">VLOOKUP($C221,'Basid Bartangi original list'!$B$2:$O$600, 9, FALSE())</f>
        <v>tr</v>
      </c>
      <c r="AB221" s="8" t="str">
        <f aca="false">VLOOKUP($C221,'Rushani original list'!$C$2:$M$596, 2, FALSE())</f>
        <v>rshSok1959</v>
      </c>
      <c r="AC221" s="8" t="str">
        <f aca="false">VLOOKUP($C221,'Rushani original list'!$C$2:$M$596, 5, FALSE())</f>
        <v>Rukniya, Guldasta, Mehrangez</v>
      </c>
      <c r="AD221" s="8" t="str">
        <f aca="false">VLOOKUP($C221,'Rushani original list'!$C$2:$M$596, 6, FALSE())</f>
        <v>only transitive verb pišewdōw</v>
      </c>
      <c r="AE221" s="8" t="str">
        <f aca="false">VLOOKUP($C221,'Rushani original list'!$C$2:$M$596, 7, FALSE())</f>
        <v>заняться чем-либо, развлечься, утешиться</v>
      </c>
      <c r="AF221" s="8"/>
      <c r="AG221" s="8" t="str">
        <f aca="false">VLOOKUP($C221,'Rushani original list'!$C$2:$M$596, 9, FALSE())</f>
        <v>only transitive verb pišewdōw</v>
      </c>
      <c r="AH221" s="8" t="str">
        <f aca="false">VLOOKUP($C221,'Rushani original list'!$C$2:$M$596, 10, FALSE())</f>
        <v>only transitive verb pišewdōw</v>
      </c>
      <c r="AI221" s="8" t="str">
        <f aca="false">CONCATENATE(J221,S221,AG221)</f>
        <v>SPSAonly transitive verb pišewdōw</v>
      </c>
      <c r="AJ221" s="8" t="str">
        <f aca="false">IFERROR(__xludf.dummyfunction("IF(REGEXMATCH(AH221, ""var""), ""var"", IF(REGEXMATCH(AH221, ""SA""), IF(REGEXMATCH(AH221, ""SP""), ""var"", ""SA""), IF(REGEXMATCH(AH221, ""SP""), ""SP"", ""no data/obs"")))"),"var")</f>
        <v>var</v>
      </c>
      <c r="AK221" s="8" t="str">
        <f aca="false">CONCATENATE(T221,AA221,AH221)</f>
        <v>SAtronly transitive verb pišewdōw</v>
      </c>
      <c r="AL221" s="8" t="str">
        <f aca="false">IFERROR(__xludf.dummyfunction("IF(REGEXMATCH(AJ221, ""var""), ""var"", IF(REGEXMATCH(AJ221, ""SA""), IF(REGEXMATCH(AJ221, ""SP""), ""var"", ""SA""), IF(REGEXMATCH(AJ221, ""SP""), ""SP"", ""no data/obs"")))"),"SA")</f>
        <v>SA</v>
      </c>
      <c r="AM221" s="8" t="str">
        <f aca="false">CONCATENATE(AJ221,AL221)</f>
        <v>varSA</v>
      </c>
      <c r="AN221" s="8" t="str">
        <f aca="false">IFERROR(__xludf.dummyfunction("IF(REGEXMATCH(AL221, ""var""), ""var"", IF(REGEXMATCH(AL221, ""SA""), IF(REGEXMATCH(AL221, ""SP""), ""var"", ""SA""), IF(REGEXMATCH(AL221, ""SP""), ""SP"", ""no data/obs"")))"),"var")</f>
        <v>var</v>
      </c>
      <c r="AO221" s="8" t="str">
        <f aca="false">CONCATENATE(J221,S221,AA221,AG221)</f>
        <v>SPSAtronly transitive verb pišewdōw</v>
      </c>
      <c r="AP221" s="8"/>
      <c r="AQ221" s="8" t="n">
        <v>2</v>
      </c>
      <c r="AR221" s="8"/>
      <c r="AS221" s="8"/>
      <c r="AT221" s="8"/>
    </row>
    <row r="222" customFormat="false" ht="126.25" hidden="false" customHeight="false" outlineLevel="0" collapsed="false">
      <c r="A222" s="1" t="n">
        <v>221</v>
      </c>
      <c r="B222" s="7" t="n">
        <v>203</v>
      </c>
      <c r="C222" s="7" t="n">
        <v>203</v>
      </c>
      <c r="D222" s="8" t="str">
        <f aca="false">VLOOKUP($C222,'Shughni original list'!$D$2:$M$600, 2, FALSE())</f>
        <v>shgKar1999</v>
      </c>
      <c r="E222" s="9" t="str">
        <f aca="false">VLOOKUP($C222,'Shughni original list'!$D$2:$M$600, 4, FALSE())</f>
        <v>pitixtow, pitaxctow</v>
      </c>
      <c r="F222" s="9"/>
      <c r="G222" s="8" t="str">
        <f aca="false">VLOOKUP($C222,'Shughni original list'!$D$2:$M$600, 7, FALSE())</f>
        <v>1) дымить, коптить, чадить 2) приставать, цепляться, дразнить</v>
      </c>
      <c r="H222" s="8"/>
      <c r="I222" s="8"/>
      <c r="J222" s="8" t="str">
        <f aca="false">VLOOKUP($C222,'Shughni original list'!$D$2:$M$600, 8, FALSE())</f>
        <v>obs</v>
      </c>
      <c r="K222" s="8"/>
      <c r="L222" s="8" t="str">
        <f aca="false">VLOOKUP($C222,'Siponj Bartangi original list'!$B$2:$S$600, 2, FALSE())</f>
        <v>shgKar1999</v>
      </c>
      <c r="M222" s="8" t="str">
        <f aca="false">VLOOKUP($C222,'Siponj Bartangi original list'!$B$2:$S$600, 3, FALSE())</f>
        <v>pitixtow, pitaxctow</v>
      </c>
      <c r="N222" s="8" t="str">
        <f aca="false">VLOOKUP($C222,'Siponj Bartangi original list'!$B$2:$S$600, 6, FALSE())</f>
        <v>to smoke, to smolder; to tease, to cling</v>
      </c>
      <c r="O222" s="8" t="str">
        <f aca="false">VLOOKUP($C222,'Siponj Bartangi original list'!$B$2:$S$600, 4, FALSE())</f>
        <v>Sarkori</v>
      </c>
      <c r="P222" s="9" t="str">
        <f aca="false">VLOOKUP($C222,'Siponj Bartangi original list'!$B$2:$S$600, 5, FALSE())</f>
        <v>patxust čīgōw</v>
      </c>
      <c r="Q222" s="8" t="str">
        <f aca="false">VLOOKUP($C222,'Siponj Bartangi original list'!$B$2:$S$600, 8, FALSE())</f>
        <v>to smoke</v>
      </c>
      <c r="R222" s="8" t="str">
        <f aca="false">VLOOKUP($C222,'Siponj Bartangi original list'!$B$2:$S$600, 10, FALSE())</f>
        <v>The stove is smoking heavily</v>
      </c>
      <c r="S222" s="8" t="str">
        <f aca="false">VLOOKUP($C222,'Siponj Bartangi original list'!$B$2:$S$600, 13, FALSE())</f>
        <v>only as complex verb</v>
      </c>
      <c r="T222" s="8" t="str">
        <f aca="false">VLOOKUP($C222,'Siponj Bartangi original list'!$B$2:$S$600, 14, FALSE())</f>
        <v>only as complex verb</v>
      </c>
      <c r="U222" s="8" t="n">
        <f aca="false">VLOOKUP($C222,'Siponj Bartangi original list'!$B$2:$S$600, 15, FALSE())</f>
        <v>0</v>
      </c>
      <c r="V222" s="8" t="str">
        <f aca="false">VLOOKUP($C222,'Basid Bartangi original list'!$B$2:$O$600, 2, FALSE())</f>
        <v>shgKar1999</v>
      </c>
      <c r="W222" s="8" t="str">
        <f aca="false">VLOOKUP($C222,'Basid Bartangi original list'!$B$2:$O$600, 4, FALSE())</f>
        <v>Anoyatsho, Fayzmamad, Jonali</v>
      </c>
      <c r="X222" s="8" t="str">
        <f aca="false">VLOOKUP($C222,'Basid Bartangi original list'!$B$2:$O$600, 5, FALSE())</f>
        <v>no (alive) cognate</v>
      </c>
      <c r="Y222" s="8" t="str">
        <f aca="false">VLOOKUP($C222,'Basid Bartangi original list'!$B$2:$O$600, 6, FALSE())</f>
        <v>1) дымить, коптить, чадить 2) приставать, цепляться, дразнить</v>
      </c>
      <c r="Z222" s="8"/>
      <c r="AA222" s="8" t="str">
        <f aca="false">VLOOKUP($C222,'Basid Bartangi original list'!$B$2:$O$600, 9, FALSE())</f>
        <v>no (alive) cognate (СР taxstōw)</v>
      </c>
      <c r="AB222" s="8" t="str">
        <f aca="false">VLOOKUP($C222,'Rushani original list'!$C$2:$M$596, 2, FALSE())</f>
        <v>shgKar1999</v>
      </c>
      <c r="AC222" s="8" t="str">
        <f aca="false">VLOOKUP($C222,'Rushani original list'!$C$2:$M$596, 5, FALSE())</f>
        <v>Rukniya, Mehrangez, Okimsho, Sarafruz</v>
      </c>
      <c r="AD222" s="8" t="str">
        <f aca="false">VLOOKUP($C222,'Rushani original list'!$C$2:$M$596, 6, FALSE())</f>
        <v>no (alive) cognate</v>
      </c>
      <c r="AE222" s="8" t="str">
        <f aca="false">VLOOKUP($C222,'Rushani original list'!$C$2:$M$596, 7, FALSE())</f>
        <v>1) дымить, коптить, чадить 2) приставать, цепляться, дразнить</v>
      </c>
      <c r="AF222" s="8"/>
      <c r="AG222" s="8" t="str">
        <f aca="false">VLOOKUP($C222,'Rushani original list'!$C$2:$M$596, 9, FALSE())</f>
        <v>no (alive) cognate</v>
      </c>
      <c r="AH222" s="8" t="str">
        <f aca="false">VLOOKUP($C222,'Rushani original list'!$C$2:$M$596, 10, FALSE())</f>
        <v>no (alive) cognate</v>
      </c>
      <c r="AI222" s="8" t="str">
        <f aca="false">CONCATENATE(J222,S222,AG222)</f>
        <v>obsonly as complex verbno (alive) cognate</v>
      </c>
      <c r="AJ222" s="8" t="str">
        <f aca="false">IFERROR(__xludf.dummyfunction("IF(REGEXMATCH(AH222, ""var""), ""var"", IF(REGEXMATCH(AH222, ""SA""), IF(REGEXMATCH(AH222, ""SP""), ""var"", ""SA""), IF(REGEXMATCH(AH222, ""SP""), ""SP"", ""no data/obs"")))"),"no data/obs")</f>
        <v>no data/obs</v>
      </c>
      <c r="AK222" s="8" t="str">
        <f aca="false">CONCATENATE(T222,AA222,AH222)</f>
        <v>only as complex verbno (alive) cognate (СР taxstōw)no (alive) cognate</v>
      </c>
      <c r="AL222" s="8" t="str">
        <f aca="false">IFERROR(__xludf.dummyfunction("IF(REGEXMATCH(AJ222, ""var""), ""var"", IF(REGEXMATCH(AJ222, ""SA""), IF(REGEXMATCH(AJ222, ""SP""), ""var"", ""SA""), IF(REGEXMATCH(AJ222, ""SP""), ""SP"", ""no data/obs"")))"),"no data/obs")</f>
        <v>no data/obs</v>
      </c>
      <c r="AM222" s="8" t="str">
        <f aca="false">CONCATENATE(AJ222,AL222)</f>
        <v>no data/obsno data/obs</v>
      </c>
      <c r="AN222" s="8" t="str">
        <f aca="false">IFERROR(__xludf.dummyfunction("IF(REGEXMATCH(AL222, ""var""), ""var"", IF(REGEXMATCH(AL222, ""SA""), IF(REGEXMATCH(AL222, ""SP""), ""var"", ""SA""), IF(REGEXMATCH(AL222, ""SP""), ""SP"", ""no data/obs"")))"),"no data/obs")</f>
        <v>no data/obs</v>
      </c>
      <c r="AO222" s="8" t="str">
        <f aca="false">CONCATENATE(J222,S222,AA222,AG222)</f>
        <v>obsonly as complex verbno (alive) cognate (СР taxstōw)no (alive) cognate</v>
      </c>
      <c r="AP222" s="8"/>
      <c r="AQ222" s="8" t="n">
        <v>0</v>
      </c>
      <c r="AR222" s="8"/>
      <c r="AS222" s="8"/>
      <c r="AT222" s="8"/>
    </row>
    <row r="223" customFormat="false" ht="188.75" hidden="false" customHeight="false" outlineLevel="0" collapsed="false">
      <c r="A223" s="1" t="n">
        <v>222</v>
      </c>
      <c r="B223" s="7" t="n">
        <v>204</v>
      </c>
      <c r="C223" s="7" t="n">
        <v>204</v>
      </c>
      <c r="D223" s="8" t="str">
        <f aca="false">VLOOKUP($C223,'Shughni original list'!$D$2:$M$600, 2, FALSE())</f>
        <v>shgKar1999</v>
      </c>
      <c r="E223" s="9" t="str">
        <f aca="false">VLOOKUP($C223,'Shughni original list'!$D$2:$M$600, 4, FALSE())</f>
        <v>piδidow, piδistow</v>
      </c>
      <c r="F223" s="9"/>
      <c r="G223" s="8" t="str">
        <f aca="false">VLOOKUP($C223,'Shughni original list'!$D$2:$M$600, 7, FALSE())</f>
        <v>1) гореть, сгорать, обгорать 2) засыхать, гореть (о хлебах, травах) 3) огорчаться, скорбеть, горевать, изводиться от горя 4) париться, изнывать от жары, изнемогать от жары 5) кипеть, гореть, спориться (о быстрой работе)</v>
      </c>
      <c r="H223" s="8"/>
      <c r="I223" s="8"/>
      <c r="J223" s="8" t="str">
        <f aca="false">VLOOKUP($C223,'Shughni original list'!$D$2:$M$600, 8, FALSE())</f>
        <v>var</v>
      </c>
      <c r="K223" s="8"/>
      <c r="L223" s="8" t="str">
        <f aca="false">VLOOKUP($C223,'Siponj Bartangi original list'!$B$2:$S$600, 2, FALSE())</f>
        <v>brtSok1960</v>
      </c>
      <c r="M223" s="8" t="str">
        <f aca="false">VLOOKUP($C223,'Siponj Bartangi original list'!$B$2:$S$600, 3, FALSE())</f>
        <v>paδidōw</v>
      </c>
      <c r="N223" s="8" t="str">
        <f aca="false">VLOOKUP($C223,'Siponj Bartangi original list'!$B$2:$S$600, 6, FALSE())</f>
        <v>to burn, to dry out; to grieve; to swelter; to boil</v>
      </c>
      <c r="O223" s="8" t="str">
        <f aca="false">VLOOKUP($C223,'Siponj Bartangi original list'!$B$2:$S$600, 4, FALSE())</f>
        <v>Marhabo, Sarkori</v>
      </c>
      <c r="P223" s="9" t="str">
        <f aca="false">VLOOKUP($C223,'Siponj Bartangi original list'!$B$2:$S$600, 5, FALSE())</f>
        <v>paδidōw</v>
      </c>
      <c r="Q223" s="8" t="str">
        <f aca="false">VLOOKUP($C223,'Siponj Bartangi original list'!$B$2:$S$600, 8, FALSE())</f>
        <v>to burn, to dry out; to grieve; to suffer from heat</v>
      </c>
      <c r="R223" s="8" t="str">
        <f aca="false">VLOOKUP($C223,'Siponj Bartangi original list'!$B$2:$S$600, 10, FALSE())</f>
        <v>The grass dried out from heat; she grieved for her son; I suffered from the heat</v>
      </c>
      <c r="S223" s="8" t="str">
        <f aca="false">VLOOKUP($C223,'Siponj Bartangi original list'!$B$2:$S$600, 13, FALSE())</f>
        <v>SP</v>
      </c>
      <c r="T223" s="8" t="str">
        <f aca="false">VLOOKUP($C223,'Siponj Bartangi original list'!$B$2:$S$600, 14, FALSE())</f>
        <v>SP (anim) / impossible context (inanim S)</v>
      </c>
      <c r="U223" s="8" t="str">
        <f aca="false">VLOOKUP($C223,'Siponj Bartangi original list'!$B$2:$S$600, 15, FALSE())</f>
        <v>inanim, anim (metaph)</v>
      </c>
      <c r="V223" s="8" t="str">
        <f aca="false">VLOOKUP($C223,'Basid Bartangi original list'!$B$2:$O$600, 2, FALSE())</f>
        <v>brtSok1960</v>
      </c>
      <c r="W223" s="8" t="str">
        <f aca="false">VLOOKUP($C223,'Basid Bartangi original list'!$B$2:$O$600, 4, FALSE())</f>
        <v>Anoyatsho, Fayzmamad, Asad</v>
      </c>
      <c r="X223" s="8" t="str">
        <f aca="false">VLOOKUP($C223,'Basid Bartangi original list'!$B$2:$O$600, 5, FALSE())</f>
        <v>paδidōw</v>
      </c>
      <c r="Y223" s="8" t="str">
        <f aca="false">VLOOKUP($C223,'Basid Bartangi original list'!$B$2:$O$600, 6, FALSE())</f>
        <v>flare, burn (down), dry out</v>
      </c>
      <c r="Z223" s="8"/>
      <c r="AA223" s="8" t="str">
        <f aca="false">VLOOKUP($C223,'Basid Bartangi original list'!$B$2:$O$600, 9, FALSE())</f>
        <v>SP</v>
      </c>
      <c r="AB223" s="8" t="str">
        <f aca="false">VLOOKUP($C223,'Rushani original list'!$C$2:$M$596, 2, FALSE())</f>
        <v>rshSok1959</v>
      </c>
      <c r="AC223" s="8" t="str">
        <f aca="false">VLOOKUP($C223,'Rushani original list'!$C$2:$M$596, 5, FALSE())</f>
        <v>Rukniya, Guldasta, Mehrangez</v>
      </c>
      <c r="AD223" s="8" t="str">
        <f aca="false">VLOOKUP($C223,'Rushani original list'!$C$2:$M$596, 6, FALSE())</f>
        <v>paδidōw</v>
      </c>
      <c r="AE223" s="8" t="str">
        <f aca="false">VLOOKUP($C223,'Rushani original list'!$C$2:$M$596, 7, FALSE())</f>
        <v>загораться, зажигаться ( 2) засыхать, гореть (о хлебах, травах) 3) огорчаться, скорбеть, горевать, изводиться от горя</v>
      </c>
      <c r="AF223" s="8"/>
      <c r="AG223" s="8" t="str">
        <f aca="false">VLOOKUP($C223,'Rushani original list'!$C$2:$M$596, 9, FALSE())</f>
        <v>var</v>
      </c>
      <c r="AH223" s="8" t="str">
        <f aca="false">VLOOKUP($C223,'Rushani original list'!$C$2:$M$596, 10, FALSE())</f>
        <v>SP</v>
      </c>
      <c r="AI223" s="8" t="str">
        <f aca="false">CONCATENATE(J223,S223,AG223)</f>
        <v>varSPvar</v>
      </c>
      <c r="AJ223" s="8" t="str">
        <f aca="false">IFERROR(__xludf.dummyfunction("IF(REGEXMATCH(AH223, ""var""), ""var"", IF(REGEXMATCH(AH223, ""SA""), IF(REGEXMATCH(AH223, ""SP""), ""var"", ""SA""), IF(REGEXMATCH(AH223, ""SP""), ""SP"", ""no data/obs"")))"),"var")</f>
        <v>var</v>
      </c>
      <c r="AK223" s="8" t="str">
        <f aca="false">CONCATENATE(T223,AA223,AH223)</f>
        <v>SP (anim) / impossible context (inanim S)SPSP</v>
      </c>
      <c r="AL223" s="8" t="str">
        <f aca="false">IFERROR(__xludf.dummyfunction("IF(REGEXMATCH(AJ223, ""var""), ""var"", IF(REGEXMATCH(AJ223, ""SA""), IF(REGEXMATCH(AJ223, ""SP""), ""var"", ""SA""), IF(REGEXMATCH(AJ223, ""SP""), ""SP"", ""no data/obs"")))"),"SP")</f>
        <v>SP</v>
      </c>
      <c r="AM223" s="8" t="str">
        <f aca="false">CONCATENATE(AJ223,AL223)</f>
        <v>varSP</v>
      </c>
      <c r="AN223" s="8" t="str">
        <f aca="false">IFERROR(__xludf.dummyfunction("IF(REGEXMATCH(AL223, ""var""), ""var"", IF(REGEXMATCH(AL223, ""SA""), IF(REGEXMATCH(AL223, ""SP""), ""var"", ""SA""), IF(REGEXMATCH(AL223, ""SP""), ""SP"", ""no data/obs"")))"),"var")</f>
        <v>var</v>
      </c>
      <c r="AO223" s="8" t="str">
        <f aca="false">CONCATENATE(J223,S223,AA223,AG223)</f>
        <v>varSPSPvar</v>
      </c>
      <c r="AP223" s="8"/>
      <c r="AQ223" s="8" t="n">
        <v>4</v>
      </c>
      <c r="AR223" s="8"/>
      <c r="AS223" s="8"/>
      <c r="AT223" s="8"/>
    </row>
    <row r="224" customFormat="false" ht="79.35" hidden="false" customHeight="false" outlineLevel="0" collapsed="false">
      <c r="A224" s="1" t="n">
        <v>223</v>
      </c>
      <c r="B224" s="7" t="n">
        <v>205</v>
      </c>
      <c r="C224" s="7" t="n">
        <v>205.1</v>
      </c>
      <c r="D224" s="8" t="str">
        <f aca="false">VLOOKUP($C224,'Shughni original list'!$D$2:$M$600, 2, FALSE())</f>
        <v>shgKar1999</v>
      </c>
      <c r="E224" s="9" t="str">
        <f aca="false">VLOOKUP($C224,'Shughni original list'!$D$2:$M$600, 4, FALSE())</f>
        <v>piδīvdow, piδafctow, piδāvdow</v>
      </c>
      <c r="F224" s="9"/>
      <c r="G224" s="8" t="str">
        <f aca="false">VLOOKUP($C224,'Shughni original list'!$D$2:$M$600, 7, FALSE())</f>
        <v>1) липнуть, клеиться, прилипать</v>
      </c>
      <c r="H224" s="8"/>
      <c r="I224" s="8"/>
      <c r="J224" s="8" t="str">
        <f aca="false">VLOOKUP($C224,'Shughni original list'!$D$2:$M$600, 8, FALSE())</f>
        <v>SP</v>
      </c>
      <c r="K224" s="8"/>
      <c r="L224" s="8" t="str">
        <f aca="false">VLOOKUP($C224,'Siponj Bartangi original list'!$B$2:$S$600, 2, FALSE())</f>
        <v>shgKar1999</v>
      </c>
      <c r="M224" s="8" t="str">
        <f aca="false">VLOOKUP($C224,'Siponj Bartangi original list'!$B$2:$S$600, 3, FALSE())</f>
        <v>piδīvdow, piδafctow, piδāvdow</v>
      </c>
      <c r="N224" s="8" t="str">
        <f aca="false">VLOOKUP($C224,'Siponj Bartangi original list'!$B$2:$S$600, 6, FALSE())</f>
        <v>to stick, to cling</v>
      </c>
      <c r="O224" s="8" t="str">
        <f aca="false">VLOOKUP($C224,'Siponj Bartangi original list'!$B$2:$S$600, 4, FALSE())</f>
        <v>Sarkori</v>
      </c>
      <c r="P224" s="9" t="str">
        <f aca="false">VLOOKUP($C224,'Siponj Bartangi original list'!$B$2:$S$600, 5, FALSE())</f>
        <v>paδavdōw</v>
      </c>
      <c r="Q224" s="8" t="str">
        <f aca="false">VLOOKUP($C224,'Siponj Bartangi original list'!$B$2:$S$600, 8, FALSE())</f>
        <v>to stick</v>
      </c>
      <c r="R224" s="8" t="str">
        <f aca="false">VLOOKUP($C224,'Siponj Bartangi original list'!$B$2:$S$600, 10, FALSE())</f>
        <v>The flatbread stuck to the tandoor wall; the rag stuck to the stove</v>
      </c>
      <c r="S224" s="8" t="str">
        <f aca="false">VLOOKUP($C224,'Siponj Bartangi original list'!$B$2:$S$600, 13, FALSE())</f>
        <v>SP</v>
      </c>
      <c r="T224" s="8" t="str">
        <f aca="false">VLOOKUP($C224,'Siponj Bartangi original list'!$B$2:$S$600, 14, FALSE())</f>
        <v>impossible context (inanim S)</v>
      </c>
      <c r="U224" s="8" t="str">
        <f aca="false">VLOOKUP($C224,'Siponj Bartangi original list'!$B$2:$S$600, 15, FALSE())</f>
        <v>inanim</v>
      </c>
      <c r="V224" s="8" t="str">
        <f aca="false">VLOOKUP($C224,'Basid Bartangi original list'!$B$2:$O$600, 2, FALSE())</f>
        <v>shgKar1999</v>
      </c>
      <c r="W224" s="8" t="str">
        <f aca="false">VLOOKUP($C224,'Basid Bartangi original list'!$B$2:$O$600, 4, FALSE())</f>
        <v>Fayzmamad</v>
      </c>
      <c r="X224" s="8" t="str">
        <f aca="false">VLOOKUP($C224,'Basid Bartangi original list'!$B$2:$O$600, 5, FALSE())</f>
        <v>paδafstōw</v>
      </c>
      <c r="Y224" s="8" t="str">
        <f aca="false">VLOOKUP($C224,'Basid Bartangi original list'!$B$2:$O$600, 6, FALSE())</f>
        <v>stick, start doing smth</v>
      </c>
      <c r="Z224" s="8"/>
      <c r="AA224" s="8" t="str">
        <f aca="false">VLOOKUP($C224,'Basid Bartangi original list'!$B$2:$O$600, 9, FALSE())</f>
        <v>SP</v>
      </c>
      <c r="AB224" s="8" t="str">
        <f aca="false">VLOOKUP($C224,'Rushani original list'!$C$2:$M$596, 2, FALSE())</f>
        <v>rshSok1959</v>
      </c>
      <c r="AC224" s="8" t="str">
        <f aca="false">VLOOKUP($C224,'Rushani original list'!$C$2:$M$596, 5, FALSE())</f>
        <v>Rukniya, Guldasta, Mehrangez</v>
      </c>
      <c r="AD224" s="8" t="str">
        <f aca="false">VLOOKUP($C224,'Rushani original list'!$C$2:$M$596, 6, FALSE())</f>
        <v>paδāvdōw раδafstōw</v>
      </c>
      <c r="AE224" s="8" t="str">
        <f aca="false">VLOOKUP($C224,'Rushani original list'!$C$2:$M$596, 7, FALSE())</f>
        <v>приставать, прилипать, приникать, вникать</v>
      </c>
      <c r="AF224" s="8"/>
      <c r="AG224" s="8" t="str">
        <f aca="false">VLOOKUP($C224,'Rushani original list'!$C$2:$M$596, 9, FALSE())</f>
        <v>var</v>
      </c>
      <c r="AH224" s="8" t="str">
        <f aca="false">VLOOKUP($C224,'Rushani original list'!$C$2:$M$596, 10, FALSE())</f>
        <v>SP</v>
      </c>
      <c r="AI224" s="8" t="str">
        <f aca="false">CONCATENATE(J224,S224,AG224)</f>
        <v>SPSPvar</v>
      </c>
      <c r="AJ224" s="8" t="str">
        <f aca="false">IFERROR(__xludf.dummyfunction("IF(REGEXMATCH(AH224, ""var""), ""var"", IF(REGEXMATCH(AH224, ""SA""), IF(REGEXMATCH(AH224, ""SP""), ""var"", ""SA""), IF(REGEXMATCH(AH224, ""SP""), ""SP"", ""no data/obs"")))"),"var")</f>
        <v>var</v>
      </c>
      <c r="AK224" s="8" t="str">
        <f aca="false">CONCATENATE(T224,AA224,AH224)</f>
        <v>impossible context (inanim S)SPSP</v>
      </c>
      <c r="AL224" s="8" t="str">
        <f aca="false">IFERROR(__xludf.dummyfunction("IF(REGEXMATCH(AJ224, ""var""), ""var"", IF(REGEXMATCH(AJ224, ""SA""), IF(REGEXMATCH(AJ224, ""SP""), ""var"", ""SA""), IF(REGEXMATCH(AJ224, ""SP""), ""SP"", ""no data/obs"")))"),"SP")</f>
        <v>SP</v>
      </c>
      <c r="AM224" s="8" t="str">
        <f aca="false">CONCATENATE(AJ224,AL224)</f>
        <v>varSP</v>
      </c>
      <c r="AN224" s="8" t="str">
        <f aca="false">IFERROR(__xludf.dummyfunction("IF(REGEXMATCH(AL224, ""var""), ""var"", IF(REGEXMATCH(AL224, ""SA""), IF(REGEXMATCH(AL224, ""SP""), ""var"", ""SA""), IF(REGEXMATCH(AL224, ""SP""), ""SP"", ""no data/obs"")))"),"var")</f>
        <v>var</v>
      </c>
      <c r="AO224" s="8" t="str">
        <f aca="false">CONCATENATE(J224,S224,AA224,AG224)</f>
        <v>SPSPSPvar</v>
      </c>
      <c r="AP224" s="8"/>
      <c r="AQ224" s="8" t="n">
        <v>4</v>
      </c>
      <c r="AR224" s="8"/>
      <c r="AS224" s="8"/>
      <c r="AT224" s="8"/>
    </row>
    <row r="225" customFormat="false" ht="141.85" hidden="false" customHeight="false" outlineLevel="0" collapsed="false">
      <c r="A225" s="1" t="n">
        <v>224</v>
      </c>
      <c r="B225" s="7" t="n">
        <v>205</v>
      </c>
      <c r="C225" s="7" t="n">
        <v>205.2</v>
      </c>
      <c r="D225" s="8" t="str">
        <f aca="false">VLOOKUP($C225,'Shughni original list'!$D$2:$M$600, 2, FALSE())</f>
        <v>shgKar1999</v>
      </c>
      <c r="E225" s="9" t="str">
        <f aca="false">VLOOKUP($C225,'Shughni original list'!$D$2:$M$600, 4, FALSE())</f>
        <v>piδīvdow, piδafctow, piδāvdow</v>
      </c>
      <c r="F225" s="9"/>
      <c r="G225" s="8" t="str">
        <f aca="false">VLOOKUP($C225,'Shughni original list'!$D$2:$M$600, 7, FALSE())</f>
        <v>2) приставать (о заразе, болезни), заражаться</v>
      </c>
      <c r="H225" s="8"/>
      <c r="I225" s="8"/>
      <c r="J225" s="8" t="str">
        <f aca="false">VLOOKUP($C225,'Shughni original list'!$D$2:$M$600, 8, FALSE())</f>
        <v>SP</v>
      </c>
      <c r="K225" s="8"/>
      <c r="L225" s="8" t="str">
        <f aca="false">VLOOKUP($C225,'Siponj Bartangi original list'!$B$2:$S$600, 2, FALSE())</f>
        <v>shgKar1999</v>
      </c>
      <c r="M225" s="8" t="str">
        <f aca="false">VLOOKUP($C225,'Siponj Bartangi original list'!$B$2:$S$600, 3, FALSE())</f>
        <v>piδīvdow, piδafctow, piδāvdow</v>
      </c>
      <c r="N225" s="8" t="str">
        <f aca="false">VLOOKUP($C225,'Siponj Bartangi original list'!$B$2:$S$600, 6, FALSE())</f>
        <v>to catch (about illness), to get infected</v>
      </c>
      <c r="O225" s="8" t="str">
        <f aca="false">VLOOKUP($C225,'Siponj Bartangi original list'!$B$2:$S$600, 4, FALSE())</f>
        <v>Sarkori</v>
      </c>
      <c r="P225" s="9" t="str">
        <f aca="false">VLOOKUP($C225,'Siponj Bartangi original list'!$B$2:$S$600, 5, FALSE())</f>
        <v>paδavdōw</v>
      </c>
      <c r="Q225" s="8" t="str">
        <f aca="false">VLOOKUP($C225,'Siponj Bartangi original list'!$B$2:$S$600, 8, FALSE())</f>
        <v>to catch (about illness), to get infected</v>
      </c>
      <c r="R225" s="8" t="str">
        <f aca="false">VLOOKUP($C225,'Siponj Bartangi original list'!$B$2:$S$600, 10, FALSE())</f>
        <v>You caught the flu from me</v>
      </c>
      <c r="S225" s="8" t="str">
        <f aca="false">VLOOKUP($C225,'Siponj Bartangi original list'!$B$2:$S$600, 13, FALSE())</f>
        <v>SP</v>
      </c>
      <c r="T225" s="8" t="str">
        <f aca="false">VLOOKUP($C225,'Siponj Bartangi original list'!$B$2:$S$600, 14, FALSE())</f>
        <v>impossible context (inanim S)</v>
      </c>
      <c r="U225" s="10" t="str">
        <f aca="false">VLOOKUP($C225,'Siponj Bartangi original list'!$B$2:$S$600, 15, FALSE())</f>
        <v>inanim</v>
      </c>
      <c r="V225" s="8" t="str">
        <f aca="false">VLOOKUP($C225,'Basid Bartangi original list'!$B$2:$O$600, 2, FALSE())</f>
        <v>shgKar1999</v>
      </c>
      <c r="W225" s="8" t="str">
        <f aca="false">VLOOKUP($C225,'Basid Bartangi original list'!$B$2:$O$600, 4, FALSE())</f>
        <v>Fayzmamad</v>
      </c>
      <c r="X225" s="8" t="str">
        <f aca="false">VLOOKUP($C225,'Basid Bartangi original list'!$B$2:$O$600, 5, FALSE())</f>
        <v>paδafstōw</v>
      </c>
      <c r="Y225" s="8" t="str">
        <f aca="false">VLOOKUP($C225,'Basid Bartangi original list'!$B$2:$O$600, 6, FALSE())</f>
        <v>2) приставать (о заразе, болезни), заражаться</v>
      </c>
      <c r="Z225" s="8"/>
      <c r="AA225" s="8" t="str">
        <f aca="false">VLOOKUP($C225,'Basid Bartangi original list'!$B$2:$O$600, 9, FALSE())</f>
        <v>bad context (inanim, 3sg)</v>
      </c>
      <c r="AB225" s="8" t="str">
        <f aca="false">VLOOKUP($C225,'Rushani original list'!$C$2:$M$596, 2, FALSE())</f>
        <v>rshSok1959</v>
      </c>
      <c r="AC225" s="8" t="str">
        <f aca="false">VLOOKUP($C225,'Rushani original list'!$C$2:$M$596, 5, FALSE())</f>
        <v>Rukniya, Guldasta, Mehrangez</v>
      </c>
      <c r="AD225" s="8" t="str">
        <f aca="false">VLOOKUP($C225,'Rushani original list'!$C$2:$M$596, 6, FALSE())</f>
        <v>paδāvdōw раδafstōw</v>
      </c>
      <c r="AE225" s="8" t="str">
        <f aca="false">VLOOKUP($C225,'Rushani original list'!$C$2:$M$596, 7, FALSE())</f>
        <v>приставать, прилипать, приникать, вникать / пристал (про человека)</v>
      </c>
      <c r="AF225" s="8"/>
      <c r="AG225" s="8" t="str">
        <f aca="false">VLOOKUP($C225,'Rushani original list'!$C$2:$M$596, 9, FALSE())</f>
        <v>SA</v>
      </c>
      <c r="AH225" s="8" t="str">
        <f aca="false">VLOOKUP($C225,'Rushani original list'!$C$2:$M$596, 10, FALSE())</f>
        <v>bad context (inanim)</v>
      </c>
      <c r="AI225" s="8" t="str">
        <f aca="false">CONCATENATE(J225,S225,AG225)</f>
        <v>SPSPSA</v>
      </c>
      <c r="AJ225" s="8" t="str">
        <f aca="false">IFERROR(__xludf.dummyfunction("IF(REGEXMATCH(AH225, ""var""), ""var"", IF(REGEXMATCH(AH225, ""SA""), IF(REGEXMATCH(AH225, ""SP""), ""var"", ""SA""), IF(REGEXMATCH(AH225, ""SP""), ""SP"", ""no data/obs"")))"),"var")</f>
        <v>var</v>
      </c>
      <c r="AK225" s="8" t="str">
        <f aca="false">CONCATENATE(T225,AA225,AH225)</f>
        <v>impossible context (inanim S)bad context (inanim, 3sg)bad context (inanim)</v>
      </c>
      <c r="AL225" s="8" t="str">
        <f aca="false">IFERROR(__xludf.dummyfunction("IF(REGEXMATCH(AJ225, ""var""), ""var"", IF(REGEXMATCH(AJ225, ""SA""), IF(REGEXMATCH(AJ225, ""SP""), ""var"", ""SA""), IF(REGEXMATCH(AJ225, ""SP""), ""SP"", ""no data/obs"")))"),"no data/obs")</f>
        <v>no data/obs</v>
      </c>
      <c r="AM225" s="8" t="str">
        <f aca="false">CONCATENATE(AJ225,AL225)</f>
        <v>varno data/obs</v>
      </c>
      <c r="AN225" s="8" t="str">
        <f aca="false">IFERROR(__xludf.dummyfunction("IF(REGEXMATCH(AL225, ""var""), ""var"", IF(REGEXMATCH(AL225, ""SA""), IF(REGEXMATCH(AL225, ""SP""), ""var"", ""SA""), IF(REGEXMATCH(AL225, ""SP""), ""SP"", ""no data/obs"")))"),"var")</f>
        <v>var</v>
      </c>
      <c r="AO225" s="8" t="str">
        <f aca="false">CONCATENATE(J225,S225,AA225,AG225)</f>
        <v>SPSPbad context (inanim, 3sg)SA</v>
      </c>
      <c r="AP225" s="8"/>
      <c r="AQ225" s="8" t="n">
        <v>4</v>
      </c>
      <c r="AR225" s="8"/>
      <c r="AS225" s="8"/>
      <c r="AT225" s="8"/>
    </row>
    <row r="226" customFormat="false" ht="110.6" hidden="false" customHeight="false" outlineLevel="0" collapsed="false">
      <c r="A226" s="1" t="n">
        <v>225</v>
      </c>
      <c r="B226" s="7" t="n">
        <v>205</v>
      </c>
      <c r="C226" s="7" t="n">
        <v>205.3</v>
      </c>
      <c r="D226" s="8" t="str">
        <f aca="false">VLOOKUP($C226,'Shughni original list'!$D$2:$M$600, 2, FALSE())</f>
        <v>shgKar1999</v>
      </c>
      <c r="E226" s="9" t="str">
        <f aca="false">VLOOKUP($C226,'Shughni original list'!$D$2:$M$600, 4, FALSE())</f>
        <v>piδīvdow, piδafctow, piδāvdow</v>
      </c>
      <c r="F226" s="9"/>
      <c r="G226" s="8" t="str">
        <f aca="false">VLOOKUP($C226,'Shughni original list'!$D$2:$M$600, 7, FALSE())</f>
        <v>3) драться, сцепляться 4) начинать, приступать</v>
      </c>
      <c r="H226" s="8"/>
      <c r="I226" s="8"/>
      <c r="J226" s="8" t="str">
        <f aca="false">VLOOKUP($C226,'Shughni original list'!$D$2:$M$600, 8, FALSE())</f>
        <v>obs</v>
      </c>
      <c r="K226" s="8"/>
      <c r="L226" s="8" t="str">
        <f aca="false">VLOOKUP($C226,'Siponj Bartangi original list'!$B$2:$S$600, 2, FALSE())</f>
        <v>shgKar1999</v>
      </c>
      <c r="M226" s="8" t="str">
        <f aca="false">VLOOKUP($C226,'Siponj Bartangi original list'!$B$2:$S$600, 3, FALSE())</f>
        <v>piδīvdow, piδafctow, piδāvdow</v>
      </c>
      <c r="N226" s="8" t="str">
        <f aca="false">VLOOKUP($C226,'Siponj Bartangi original list'!$B$2:$S$600, 6, FALSE())</f>
        <v>to fight, to start doing</v>
      </c>
      <c r="O226" s="8" t="str">
        <f aca="false">VLOOKUP($C226,'Siponj Bartangi original list'!$B$2:$S$600, 4, FALSE())</f>
        <v>Sarkori</v>
      </c>
      <c r="P226" s="9" t="str">
        <f aca="false">VLOOKUP($C226,'Siponj Bartangi original list'!$B$2:$S$600, 5, FALSE())</f>
        <v>paδavdōw</v>
      </c>
      <c r="Q226" s="8" t="str">
        <f aca="false">VLOOKUP($C226,'Siponj Bartangi original list'!$B$2:$S$600, 8, FALSE())</f>
        <v>to fight, to scuffle</v>
      </c>
      <c r="R226" s="8" t="str">
        <f aca="false">VLOOKUP($C226,'Siponj Bartangi original list'!$B$2:$S$600, 10, FALSE())</f>
        <v>He fought with him</v>
      </c>
      <c r="S226" s="8" t="str">
        <f aca="false">VLOOKUP($C226,'Siponj Bartangi original list'!$B$2:$S$600, 13, FALSE())</f>
        <v>SP</v>
      </c>
      <c r="T226" s="8" t="str">
        <f aca="false">VLOOKUP($C226,'Siponj Bartangi original list'!$B$2:$S$600, 14, FALSE())</f>
        <v>SP</v>
      </c>
      <c r="U226" s="10" t="str">
        <f aca="false">VLOOKUP($C226,'Siponj Bartangi original list'!$B$2:$S$600, 15, FALSE())</f>
        <v>anim</v>
      </c>
      <c r="V226" s="8" t="str">
        <f aca="false">VLOOKUP($C226,'Basid Bartangi original list'!$B$2:$O$600, 2, FALSE())</f>
        <v>shgKar1999</v>
      </c>
      <c r="W226" s="8" t="str">
        <f aca="false">VLOOKUP($C226,'Basid Bartangi original list'!$B$2:$O$600, 4, FALSE())</f>
        <v>Fayzmamad</v>
      </c>
      <c r="X226" s="8" t="str">
        <f aca="false">VLOOKUP($C226,'Basid Bartangi original list'!$B$2:$O$600, 5, FALSE())</f>
        <v>paδafstōw</v>
      </c>
      <c r="Y226" s="8" t="str">
        <f aca="false">VLOOKUP($C226,'Basid Bartangi original list'!$B$2:$O$600, 6, FALSE())</f>
        <v>3) драться, сцепляться 4) начинать, приступать</v>
      </c>
      <c r="Z226" s="8"/>
      <c r="AA226" s="8" t="str">
        <f aca="false">VLOOKUP($C226,'Basid Bartangi original list'!$B$2:$O$600, 9, FALSE())</f>
        <v>SP</v>
      </c>
      <c r="AB226" s="8" t="str">
        <f aca="false">VLOOKUP($C226,'Rushani original list'!$C$2:$M$596, 2, FALSE())</f>
        <v>rshSok1959</v>
      </c>
      <c r="AC226" s="8" t="str">
        <f aca="false">VLOOKUP($C226,'Rushani original list'!$C$2:$M$596, 5, FALSE())</f>
        <v>Rukniya, Guldasta, Mehrangez</v>
      </c>
      <c r="AD226" s="8" t="str">
        <f aca="false">VLOOKUP($C226,'Rushani original list'!$C$2:$M$596, 6, FALSE())</f>
        <v>paδāvdōw раδafstōw</v>
      </c>
      <c r="AE226" s="8" t="str">
        <f aca="false">VLOOKUP($C226,'Rushani original list'!$C$2:$M$596, 7, FALSE())</f>
        <v>приставать, прилипать, приникать, вникать / пристал (про человека)</v>
      </c>
      <c r="AF226" s="8"/>
      <c r="AG226" s="8" t="str">
        <f aca="false">VLOOKUP($C226,'Rushani original list'!$C$2:$M$596, 9, FALSE())</f>
        <v>var</v>
      </c>
      <c r="AH226" s="8" t="str">
        <f aca="false">VLOOKUP($C226,'Rushani original list'!$C$2:$M$596, 10, FALSE())</f>
        <v>SP</v>
      </c>
      <c r="AI226" s="8" t="str">
        <f aca="false">CONCATENATE(J226,S226,AG226)</f>
        <v>obsSPvar</v>
      </c>
      <c r="AJ226" s="8" t="str">
        <f aca="false">IFERROR(__xludf.dummyfunction("IF(REGEXMATCH(AH226, ""var""), ""var"", IF(REGEXMATCH(AH226, ""SA""), IF(REGEXMATCH(AH226, ""SP""), ""var"", ""SA""), IF(REGEXMATCH(AH226, ""SP""), ""SP"", ""no data/obs"")))"),"var")</f>
        <v>var</v>
      </c>
      <c r="AK226" s="8" t="str">
        <f aca="false">CONCATENATE(T226,AA226,AH226)</f>
        <v>SPSPSP</v>
      </c>
      <c r="AL226" s="8" t="str">
        <f aca="false">IFERROR(__xludf.dummyfunction("IF(REGEXMATCH(AJ226, ""var""), ""var"", IF(REGEXMATCH(AJ226, ""SA""), IF(REGEXMATCH(AJ226, ""SP""), ""var"", ""SA""), IF(REGEXMATCH(AJ226, ""SP""), ""SP"", ""no data/obs"")))"),"SP")</f>
        <v>SP</v>
      </c>
      <c r="AM226" s="8" t="str">
        <f aca="false">CONCATENATE(AJ226,AL226)</f>
        <v>varSP</v>
      </c>
      <c r="AN226" s="8" t="str">
        <f aca="false">IFERROR(__xludf.dummyfunction("IF(REGEXMATCH(AL226, ""var""), ""var"", IF(REGEXMATCH(AL226, ""SA""), IF(REGEXMATCH(AL226, ""SP""), ""var"", ""SA""), IF(REGEXMATCH(AL226, ""SP""), ""SP"", ""no data/obs"")))"),"var")</f>
        <v>var</v>
      </c>
      <c r="AO226" s="8" t="str">
        <f aca="false">CONCATENATE(J226,S226,AA226,AG226)</f>
        <v>obsSPSPvar</v>
      </c>
      <c r="AP226" s="8"/>
      <c r="AQ226" s="8" t="n">
        <v>3</v>
      </c>
      <c r="AR226" s="8"/>
      <c r="AS226" s="8"/>
      <c r="AT226" s="8"/>
    </row>
    <row r="227" customFormat="false" ht="157.5" hidden="false" customHeight="false" outlineLevel="0" collapsed="false">
      <c r="A227" s="1" t="n">
        <v>226</v>
      </c>
      <c r="B227" s="7" t="n">
        <v>206</v>
      </c>
      <c r="C227" s="7" t="n">
        <v>206</v>
      </c>
      <c r="D227" s="8" t="str">
        <f aca="false">VLOOKUP($C227,'Shughni original list'!$D$2:$M$600, 2, FALSE())</f>
        <v>shgKar1999</v>
      </c>
      <c r="E227" s="9" t="str">
        <f aca="false">VLOOKUP($C227,'Shughni original list'!$D$2:$M$600, 4, FALSE())</f>
        <v>pultow, paltow</v>
      </c>
      <c r="F227" s="9"/>
      <c r="G227" s="8" t="str">
        <f aca="false">VLOOKUP($C227,'Shughni original list'!$D$2:$M$600, 7, FALSE())</f>
        <v>1) burn slightly, glow;</v>
      </c>
      <c r="H227" s="8"/>
      <c r="I227" s="8"/>
      <c r="J227" s="8" t="str">
        <f aca="false">VLOOKUP($C227,'Shughni original list'!$D$2:$M$600, 8, FALSE())</f>
        <v>SA</v>
      </c>
      <c r="K227" s="8"/>
      <c r="L227" s="8" t="str">
        <f aca="false">VLOOKUP($C227,'Siponj Bartangi original list'!$B$2:$S$600, 2, FALSE())</f>
        <v>shgKar1999</v>
      </c>
      <c r="M227" s="8" t="str">
        <f aca="false">VLOOKUP($C227,'Siponj Bartangi original list'!$B$2:$S$600, 3, FALSE())</f>
        <v>pultow (paltow)</v>
      </c>
      <c r="N227" s="8" t="str">
        <f aca="false">VLOOKUP($C227,'Siponj Bartangi original list'!$B$2:$S$600, 6, FALSE())</f>
        <v>to glow dimly, to glimmer; to shine, to flicker</v>
      </c>
      <c r="O227" s="8" t="str">
        <f aca="false">VLOOKUP($C227,'Siponj Bartangi original list'!$B$2:$S$600, 4, FALSE())</f>
        <v>Marhabo, Sarkori</v>
      </c>
      <c r="P227" s="9" t="str">
        <f aca="false">VLOOKUP($C227,'Siponj Bartangi original list'!$B$2:$S$600, 5, FALSE())</f>
        <v>puldōw</v>
      </c>
      <c r="Q227" s="8" t="str">
        <f aca="false">VLOOKUP($C227,'Siponj Bartangi original list'!$B$2:$S$600, 8, FALSE())</f>
        <v>to glow dimly, to glimmer; to shine, to flicker</v>
      </c>
      <c r="R227" s="8" t="str">
        <f aca="false">VLOOKUP($C227,'Siponj Bartangi original list'!$B$2:$S$600, 10, FALSE())</f>
        <v>The kettle is shining; stars are flickering; the bulb is glowing weakly</v>
      </c>
      <c r="S227" s="8" t="str">
        <f aca="false">VLOOKUP($C227,'Siponj Bartangi original list'!$B$2:$S$600, 13, FALSE())</f>
        <v>SA</v>
      </c>
      <c r="T227" s="8" t="str">
        <f aca="false">VLOOKUP($C227,'Siponj Bartangi original list'!$B$2:$S$600, 14, FALSE())</f>
        <v>SP</v>
      </c>
      <c r="U227" s="8" t="str">
        <f aca="false">VLOOKUP($C227,'Siponj Bartangi original list'!$B$2:$S$600, 15, FALSE())</f>
        <v>inanim</v>
      </c>
      <c r="V227" s="8" t="str">
        <f aca="false">VLOOKUP($C227,'Basid Bartangi original list'!$B$2:$O$600, 2, FALSE())</f>
        <v>shgKar1999</v>
      </c>
      <c r="W227" s="8" t="str">
        <f aca="false">VLOOKUP($C227,'Basid Bartangi original list'!$B$2:$O$600, 4, FALSE())</f>
        <v>Asad, Fayzmamad</v>
      </c>
      <c r="X227" s="8" t="str">
        <f aca="false">VLOOKUP($C227,'Basid Bartangi original list'!$B$2:$O$600, 5, FALSE())</f>
        <v>puldōw, pāldōw</v>
      </c>
      <c r="Y227" s="8" t="str">
        <f aca="false">VLOOKUP($C227,'Basid Bartangi original list'!$B$2:$O$600, 6, FALSE())</f>
        <v>burn slightly, glimmer;</v>
      </c>
      <c r="Z227" s="8"/>
      <c r="AA227" s="8" t="str">
        <f aca="false">VLOOKUP($C227,'Basid Bartangi original list'!$B$2:$O$600, 9, FALSE())</f>
        <v>SP</v>
      </c>
      <c r="AB227" s="8" t="str">
        <f aca="false">VLOOKUP($C227,'Rushani original list'!$C$2:$M$596, 2, FALSE())</f>
        <v>shgKar1999</v>
      </c>
      <c r="AC227" s="8" t="str">
        <f aca="false">VLOOKUP($C227,'Rushani original list'!$C$2:$M$596, 5, FALSE())</f>
        <v>Rukniya, Guldasta, Mehrangez</v>
      </c>
      <c r="AD227" s="8" t="str">
        <f aca="false">VLOOKUP($C227,'Rushani original list'!$C$2:$M$596, 6, FALSE())</f>
        <v>paltōw, piltōw</v>
      </c>
      <c r="AE227" s="8" t="str">
        <f aca="false">VLOOKUP($C227,'Rushani original list'!$C$2:$M$596, 7, FALSE())</f>
        <v>burn slightly, glimmer; 2) поблескивать, блестеть, мерцать 3) слабо видеть (о глазах)</v>
      </c>
      <c r="AF227" s="8"/>
      <c r="AG227" s="8" t="str">
        <f aca="false">VLOOKUP($C227,'Rushani original list'!$C$2:$M$596, 9, FALSE())</f>
        <v>SA</v>
      </c>
      <c r="AH227" s="8" t="str">
        <f aca="false">VLOOKUP($C227,'Rushani original list'!$C$2:$M$596, 10, FALSE())</f>
        <v>SA</v>
      </c>
      <c r="AI227" s="8" t="str">
        <f aca="false">CONCATENATE(J227,S227,AG227)</f>
        <v>SASASA</v>
      </c>
      <c r="AJ227" s="8" t="str">
        <f aca="false">IFERROR(__xludf.dummyfunction("IF(REGEXMATCH(AH227, ""var""), ""var"", IF(REGEXMATCH(AH227, ""SA""), IF(REGEXMATCH(AH227, ""SP""), ""var"", ""SA""), IF(REGEXMATCH(AH227, ""SP""), ""SP"", ""no data/obs"")))"),"SA")</f>
        <v>SA</v>
      </c>
      <c r="AK227" s="8" t="str">
        <f aca="false">CONCATENATE(T227,AA227,AH227)</f>
        <v>SPSPSA</v>
      </c>
      <c r="AL227" s="8" t="str">
        <f aca="false">IFERROR(__xludf.dummyfunction("IF(REGEXMATCH(AJ227, ""var""), ""var"", IF(REGEXMATCH(AJ227, ""SA""), IF(REGEXMATCH(AJ227, ""SP""), ""var"", ""SA""), IF(REGEXMATCH(AJ227, ""SP""), ""SP"", ""no data/obs"")))"),"var")</f>
        <v>var</v>
      </c>
      <c r="AM227" s="8" t="str">
        <f aca="false">CONCATENATE(AJ227,AL227)</f>
        <v>SAvar</v>
      </c>
      <c r="AN227" s="8" t="str">
        <f aca="false">IFERROR(__xludf.dummyfunction("IF(REGEXMATCH(AL227, ""var""), ""var"", IF(REGEXMATCH(AL227, ""SA""), IF(REGEXMATCH(AL227, ""SP""), ""var"", ""SA""), IF(REGEXMATCH(AL227, ""SP""), ""SP"", ""no data/obs"")))"),"var")</f>
        <v>var</v>
      </c>
      <c r="AO227" s="8" t="str">
        <f aca="false">CONCATENATE(J227,S227,AA227,AG227)</f>
        <v>SASASPSA</v>
      </c>
      <c r="AP227" s="8"/>
      <c r="AQ227" s="8" t="n">
        <v>4</v>
      </c>
      <c r="AR227" s="8"/>
      <c r="AS227" s="8"/>
      <c r="AT227" s="8"/>
    </row>
    <row r="228" customFormat="false" ht="110.6" hidden="false" customHeight="false" outlineLevel="0" collapsed="false">
      <c r="A228" s="1" t="n">
        <v>227</v>
      </c>
      <c r="B228" s="7" t="n">
        <v>207</v>
      </c>
      <c r="C228" s="7" t="n">
        <v>207</v>
      </c>
      <c r="D228" s="8" t="str">
        <f aca="false">VLOOKUP($C228,'Shughni original list'!$D$2:$M$600, 2, FALSE())</f>
        <v>shgKar1999</v>
      </c>
      <c r="E228" s="9" t="str">
        <f aca="false">VLOOKUP($C228,'Shughni original list'!$D$2:$M$600, 4, FALSE())</f>
        <v>puxctow</v>
      </c>
      <c r="F228" s="9"/>
      <c r="G228" s="8" t="str">
        <f aca="false">VLOOKUP($C228,'Shughni original list'!$D$2:$M$600, 7, FALSE())</f>
        <v>баловаться; приставать; заигрывать</v>
      </c>
      <c r="H228" s="8"/>
      <c r="I228" s="8"/>
      <c r="J228" s="8" t="str">
        <f aca="false">VLOOKUP($C228,'Shughni original list'!$D$2:$M$600, 8, FALSE())</f>
        <v>obs</v>
      </c>
      <c r="K228" s="8"/>
      <c r="L228" s="8" t="str">
        <f aca="false">VLOOKUP($C228,'Siponj Bartangi original list'!$B$2:$S$600, 2, FALSE())</f>
        <v>shgKar1999</v>
      </c>
      <c r="M228" s="8" t="str">
        <f aca="false">VLOOKUP($C228,'Siponj Bartangi original list'!$B$2:$S$600, 3, FALSE())</f>
        <v>puxctow</v>
      </c>
      <c r="N228" s="8" t="str">
        <f aca="false">VLOOKUP($C228,'Siponj Bartangi original list'!$B$2:$S$600, 6, FALSE())</f>
        <v>to fool around, to tease, to flirt</v>
      </c>
      <c r="O228" s="8" t="str">
        <f aca="false">VLOOKUP($C228,'Siponj Bartangi original list'!$B$2:$S$600, 4, FALSE())</f>
        <v>Marhabo, Sarkori</v>
      </c>
      <c r="P228" s="9" t="str">
        <f aca="false">VLOOKUP($C228,'Siponj Bartangi original list'!$B$2:$S$600, 5, FALSE())</f>
        <v>no (alive) cognate</v>
      </c>
      <c r="Q228" s="8" t="str">
        <f aca="false">VLOOKUP($C228,'Siponj Bartangi original list'!$B$2:$S$600, 8, FALSE())</f>
        <v>-</v>
      </c>
      <c r="R228" s="8" t="str">
        <f aca="false">VLOOKUP($C228,'Siponj Bartangi original list'!$B$2:$S$600, 10, FALSE())</f>
        <v>-</v>
      </c>
      <c r="S228" s="8" t="str">
        <f aca="false">VLOOKUP($C228,'Siponj Bartangi original list'!$B$2:$S$600, 13, FALSE())</f>
        <v>no (alive) cognate</v>
      </c>
      <c r="T228" s="8" t="str">
        <f aca="false">VLOOKUP($C228,'Siponj Bartangi original list'!$B$2:$S$600, 14, FALSE())</f>
        <v>no (alive) cognate</v>
      </c>
      <c r="U228" s="8" t="n">
        <f aca="false">VLOOKUP($C228,'Siponj Bartangi original list'!$B$2:$S$600, 15, FALSE())</f>
        <v>0</v>
      </c>
      <c r="V228" s="8" t="str">
        <f aca="false">VLOOKUP($C228,'Basid Bartangi original list'!$B$2:$O$600, 2, FALSE())</f>
        <v>shgKar1999</v>
      </c>
      <c r="W228" s="8" t="str">
        <f aca="false">VLOOKUP($C228,'Basid Bartangi original list'!$B$2:$O$600, 4, FALSE())</f>
        <v>Anoyatsho, Fayzmamad, Jonali</v>
      </c>
      <c r="X228" s="8" t="str">
        <f aca="false">VLOOKUP($C228,'Basid Bartangi original list'!$B$2:$O$600, 5, FALSE())</f>
        <v>no (alive) cognate</v>
      </c>
      <c r="Y228" s="8" t="str">
        <f aca="false">VLOOKUP($C228,'Basid Bartangi original list'!$B$2:$O$600, 6, FALSE())</f>
        <v>баловаться; приставать; заигрывать</v>
      </c>
      <c r="Z228" s="8"/>
      <c r="AA228" s="8" t="str">
        <f aca="false">VLOOKUP($C228,'Basid Bartangi original list'!$B$2:$O$600, 9, FALSE())</f>
        <v>no (alive) cognate</v>
      </c>
      <c r="AB228" s="8" t="str">
        <f aca="false">VLOOKUP($C228,'Rushani original list'!$C$2:$M$596, 2, FALSE())</f>
        <v>shgKar1999</v>
      </c>
      <c r="AC228" s="8" t="str">
        <f aca="false">VLOOKUP($C228,'Rushani original list'!$C$2:$M$596, 5, FALSE())</f>
        <v>Rukniya, Mehrangez, Okimsho, Sarafruz</v>
      </c>
      <c r="AD228" s="8" t="str">
        <f aca="false">VLOOKUP($C228,'Rushani original list'!$C$2:$M$596, 6, FALSE())</f>
        <v>no (alive) cognate</v>
      </c>
      <c r="AE228" s="8" t="str">
        <f aca="false">VLOOKUP($C228,'Rushani original list'!$C$2:$M$596, 7, FALSE())</f>
        <v>баловаться; приставать; заигрывать</v>
      </c>
      <c r="AF228" s="8"/>
      <c r="AG228" s="8" t="str">
        <f aca="false">VLOOKUP($C228,'Rushani original list'!$C$2:$M$596, 9, FALSE())</f>
        <v>no (alive) cognate</v>
      </c>
      <c r="AH228" s="8" t="str">
        <f aca="false">VLOOKUP($C228,'Rushani original list'!$C$2:$M$596, 10, FALSE())</f>
        <v>no (alive) cognate</v>
      </c>
      <c r="AI228" s="8" t="str">
        <f aca="false">CONCATENATE(J228,S228,AG228)</f>
        <v>obsno (alive) cognateno (alive) cognate</v>
      </c>
      <c r="AJ228" s="8" t="str">
        <f aca="false">IFERROR(__xludf.dummyfunction("IF(REGEXMATCH(AH228, ""var""), ""var"", IF(REGEXMATCH(AH228, ""SA""), IF(REGEXMATCH(AH228, ""SP""), ""var"", ""SA""), IF(REGEXMATCH(AH228, ""SP""), ""SP"", ""no data/obs"")))"),"no data/obs")</f>
        <v>no data/obs</v>
      </c>
      <c r="AK228" s="8" t="str">
        <f aca="false">CONCATENATE(T228,AA228,AH228)</f>
        <v>no (alive) cognateno (alive) cognateno (alive) cognate</v>
      </c>
      <c r="AL228" s="8" t="str">
        <f aca="false">IFERROR(__xludf.dummyfunction("IF(REGEXMATCH(AJ228, ""var""), ""var"", IF(REGEXMATCH(AJ228, ""SA""), IF(REGEXMATCH(AJ228, ""SP""), ""var"", ""SA""), IF(REGEXMATCH(AJ228, ""SP""), ""SP"", ""no data/obs"")))"),"no data/obs")</f>
        <v>no data/obs</v>
      </c>
      <c r="AM228" s="8" t="str">
        <f aca="false">CONCATENATE(AJ228,AL228)</f>
        <v>no data/obsno data/obs</v>
      </c>
      <c r="AN228" s="8" t="str">
        <f aca="false">IFERROR(__xludf.dummyfunction("IF(REGEXMATCH(AL228, ""var""), ""var"", IF(REGEXMATCH(AL228, ""SA""), IF(REGEXMATCH(AL228, ""SP""), ""var"", ""SA""), IF(REGEXMATCH(AL228, ""SP""), ""SP"", ""no data/obs"")))"),"no data/obs")</f>
        <v>no data/obs</v>
      </c>
      <c r="AO228" s="8" t="str">
        <f aca="false">CONCATENATE(J228,S228,AA228,AG228)</f>
        <v>obsno (alive) cognateno (alive) cognateno (alive) cognate</v>
      </c>
      <c r="AP228" s="8"/>
      <c r="AQ228" s="8" t="n">
        <v>0</v>
      </c>
      <c r="AR228" s="8"/>
      <c r="AS228" s="8"/>
      <c r="AT228" s="8"/>
    </row>
    <row r="229" customFormat="false" ht="32.5" hidden="false" customHeight="false" outlineLevel="0" collapsed="false">
      <c r="A229" s="1" t="n">
        <v>228</v>
      </c>
      <c r="B229" s="7" t="n">
        <v>208</v>
      </c>
      <c r="C229" s="7" t="n">
        <v>208</v>
      </c>
      <c r="D229" s="8" t="str">
        <f aca="false">VLOOKUP($C229,'Shughni original list'!$D$2:$M$600, 2, FALSE())</f>
        <v>shgKar1999</v>
      </c>
      <c r="E229" s="9" t="str">
        <f aca="false">VLOOKUP($C229,'Shughni original list'!$D$2:$M$600, 4, FALSE())</f>
        <v>qāɣdow</v>
      </c>
      <c r="F229" s="9"/>
      <c r="G229" s="8" t="str">
        <f aca="false">VLOOKUP($C229,'Shughni original list'!$D$2:$M$600, 7, FALSE())</f>
        <v>кудахтать; каркать</v>
      </c>
      <c r="H229" s="8"/>
      <c r="I229" s="8"/>
      <c r="J229" s="8" t="str">
        <f aca="false">VLOOKUP($C229,'Shughni original list'!$D$2:$M$600, 8, FALSE())</f>
        <v>SA</v>
      </c>
      <c r="K229" s="8"/>
      <c r="L229" s="8" t="str">
        <f aca="false">VLOOKUP($C229,'Siponj Bartangi original list'!$B$2:$S$600, 2, FALSE())</f>
        <v>shgKar1999</v>
      </c>
      <c r="M229" s="8" t="str">
        <f aca="false">VLOOKUP($C229,'Siponj Bartangi original list'!$B$2:$S$600, 3, FALSE())</f>
        <v>qāɣdow</v>
      </c>
      <c r="N229" s="8" t="str">
        <f aca="false">VLOOKUP($C229,'Siponj Bartangi original list'!$B$2:$S$600, 6, FALSE())</f>
        <v>to cluck, to caw</v>
      </c>
      <c r="O229" s="8" t="str">
        <f aca="false">VLOOKUP($C229,'Siponj Bartangi original list'!$B$2:$S$600, 4, FALSE())</f>
        <v>Marhabo, Sarkori</v>
      </c>
      <c r="P229" s="9" t="str">
        <f aca="false">VLOOKUP($C229,'Siponj Bartangi original list'!$B$2:$S$600, 5, FALSE())</f>
        <v>ср 209</v>
      </c>
      <c r="Q229" s="8" t="str">
        <f aca="false">VLOOKUP($C229,'Siponj Bartangi original list'!$B$2:$S$600, 8, FALSE())</f>
        <v>-</v>
      </c>
      <c r="R229" s="8" t="str">
        <f aca="false">VLOOKUP($C229,'Siponj Bartangi original list'!$B$2:$S$600, 10, FALSE())</f>
        <v>-</v>
      </c>
      <c r="S229" s="8" t="str">
        <f aca="false">VLOOKUP($C229,'Siponj Bartangi original list'!$B$2:$S$600, 13, FALSE())</f>
        <v>ср 209</v>
      </c>
      <c r="T229" s="8" t="str">
        <f aca="false">VLOOKUP($C229,'Siponj Bartangi original list'!$B$2:$S$600, 14, FALSE())</f>
        <v>ср 209</v>
      </c>
      <c r="U229" s="8" t="n">
        <f aca="false">VLOOKUP($C229,'Siponj Bartangi original list'!$B$2:$S$600, 15, FALSE())</f>
        <v>0</v>
      </c>
      <c r="V229" s="8" t="str">
        <f aca="false">VLOOKUP($C229,'Basid Bartangi original list'!$B$2:$O$600, 2, FALSE())</f>
        <v>shgKar1999</v>
      </c>
      <c r="W229" s="8" t="str">
        <f aca="false">VLOOKUP($C229,'Basid Bartangi original list'!$B$2:$O$600, 4, FALSE())</f>
        <v>Fayzmamad</v>
      </c>
      <c r="X229" s="8" t="str">
        <f aca="false">VLOOKUP($C229,'Basid Bartangi original list'!$B$2:$O$600, 5, FALSE())</f>
        <v>qaɣtōw</v>
      </c>
      <c r="Y229" s="8" t="str">
        <f aca="false">VLOOKUP($C229,'Basid Bartangi original list'!$B$2:$O$600, 6, FALSE())</f>
        <v>кудахтать; каркать</v>
      </c>
      <c r="Z229" s="8"/>
      <c r="AA229" s="8" t="str">
        <f aca="false">VLOOKUP($C229,'Basid Bartangi original list'!$B$2:$O$600, 9, FALSE())</f>
        <v>ср 209</v>
      </c>
      <c r="AB229" s="8" t="str">
        <f aca="false">VLOOKUP($C229,'Rushani original list'!$C$2:$M$596, 2, FALSE())</f>
        <v>shgKar1999</v>
      </c>
      <c r="AC229" s="8" t="str">
        <f aca="false">VLOOKUP($C229,'Rushani original list'!$C$2:$M$596, 5, FALSE())</f>
        <v>Rukniya</v>
      </c>
      <c r="AD229" s="8" t="str">
        <f aca="false">VLOOKUP($C229,'Rushani original list'!$C$2:$M$596, 6, FALSE())</f>
        <v>qaɣdōw</v>
      </c>
      <c r="AE229" s="8" t="str">
        <f aca="false">VLOOKUP($C229,'Rushani original list'!$C$2:$M$596, 7, FALSE())</f>
        <v>кудахтать; каркать</v>
      </c>
      <c r="AF229" s="8"/>
      <c r="AG229" s="8" t="str">
        <f aca="false">VLOOKUP($C229,'Rushani original list'!$C$2:$M$596, 9, FALSE())</f>
        <v>SA</v>
      </c>
      <c r="AH229" s="8" t="str">
        <f aca="false">VLOOKUP($C229,'Rushani original list'!$C$2:$M$596, 10, FALSE())</f>
        <v>SA</v>
      </c>
      <c r="AI229" s="8" t="str">
        <f aca="false">CONCATENATE(J229,S229,AG229)</f>
        <v>SAср 209SA</v>
      </c>
      <c r="AJ229" s="8" t="str">
        <f aca="false">IFERROR(__xludf.dummyfunction("IF(REGEXMATCH(AH229, ""var""), ""var"", IF(REGEXMATCH(AH229, ""SA""), IF(REGEXMATCH(AH229, ""SP""), ""var"", ""SA""), IF(REGEXMATCH(AH229, ""SP""), ""SP"", ""no data/obs"")))"),"SA")</f>
        <v>SA</v>
      </c>
      <c r="AK229" s="8" t="str">
        <f aca="false">CONCATENATE(T229,AA229,AH229)</f>
        <v>ср 209ср 209SA</v>
      </c>
      <c r="AL229" s="8" t="str">
        <f aca="false">IFERROR(__xludf.dummyfunction("IF(REGEXMATCH(AJ229, ""var""), ""var"", IF(REGEXMATCH(AJ229, ""SA""), IF(REGEXMATCH(AJ229, ""SP""), ""var"", ""SA""), IF(REGEXMATCH(AJ229, ""SP""), ""SP"", ""no data/obs"")))"),"SA")</f>
        <v>SA</v>
      </c>
      <c r="AM229" s="8" t="str">
        <f aca="false">CONCATENATE(AJ229,AL229)</f>
        <v>SASA</v>
      </c>
      <c r="AN229" s="8" t="str">
        <f aca="false">IFERROR(__xludf.dummyfunction("IF(REGEXMATCH(AL229, ""var""), ""var"", IF(REGEXMATCH(AL229, ""SA""), IF(REGEXMATCH(AL229, ""SP""), ""var"", ""SA""), IF(REGEXMATCH(AL229, ""SP""), ""SP"", ""no data/obs"")))"),"SA")</f>
        <v>SA</v>
      </c>
      <c r="AO229" s="8" t="str">
        <f aca="false">CONCATENATE(J229,S229,AA229,AG229)</f>
        <v>SAср 209ср 209SA</v>
      </c>
      <c r="AP229" s="8" t="s">
        <v>42</v>
      </c>
      <c r="AQ229" s="8" t="n">
        <v>2</v>
      </c>
      <c r="AR229" s="8"/>
      <c r="AS229" s="8"/>
      <c r="AT229" s="8"/>
    </row>
    <row r="230" customFormat="false" ht="48.1" hidden="false" customHeight="false" outlineLevel="0" collapsed="false">
      <c r="A230" s="1" t="n">
        <v>229</v>
      </c>
      <c r="B230" s="7" t="n">
        <v>209</v>
      </c>
      <c r="C230" s="7" t="n">
        <v>209</v>
      </c>
      <c r="D230" s="8" t="str">
        <f aca="false">VLOOKUP($C230,'Shughni original list'!$D$2:$M$600, 2, FALSE())</f>
        <v>shgKar1999</v>
      </c>
      <c r="E230" s="9" t="str">
        <f aca="false">VLOOKUP($C230,'Shughni original list'!$D$2:$M$600, 4, FALSE())</f>
        <v>qartow</v>
      </c>
      <c r="F230" s="9"/>
      <c r="G230" s="8" t="str">
        <f aca="false">VLOOKUP($C230,'Shughni original list'!$D$2:$M$600, 7, FALSE())</f>
        <v>croak;</v>
      </c>
      <c r="H230" s="8"/>
      <c r="I230" s="8"/>
      <c r="J230" s="8" t="str">
        <f aca="false">VLOOKUP($C230,'Shughni original list'!$D$2:$M$600, 8, FALSE())</f>
        <v>SA</v>
      </c>
      <c r="K230" s="8"/>
      <c r="L230" s="8" t="str">
        <f aca="false">VLOOKUP($C230,'Siponj Bartangi original list'!$B$2:$S$600, 2, FALSE())</f>
        <v>shgKar1999</v>
      </c>
      <c r="M230" s="8" t="str">
        <f aca="false">VLOOKUP($C230,'Siponj Bartangi original list'!$B$2:$S$600, 3, FALSE())</f>
        <v>qartow</v>
      </c>
      <c r="N230" s="8" t="str">
        <f aca="false">VLOOKUP($C230,'Siponj Bartangi original list'!$B$2:$S$600, 6, FALSE())</f>
        <v>to croak (crow)</v>
      </c>
      <c r="O230" s="8" t="str">
        <f aca="false">VLOOKUP($C230,'Siponj Bartangi original list'!$B$2:$S$600, 4, FALSE())</f>
        <v>Marhabo, Sarkori</v>
      </c>
      <c r="P230" s="9" t="str">
        <f aca="false">VLOOKUP($C230,'Siponj Bartangi original list'!$B$2:$S$600, 5, FALSE())</f>
        <v>qartōw, qarɣtōw</v>
      </c>
      <c r="Q230" s="8" t="str">
        <f aca="false">VLOOKUP($C230,'Siponj Bartangi original list'!$B$2:$S$600, 8, FALSE())</f>
        <v>to croak (crow)</v>
      </c>
      <c r="R230" s="8" t="str">
        <f aca="false">VLOOKUP($C230,'Siponj Bartangi original list'!$B$2:$S$600, 10, FALSE())</f>
        <v>The crow croaked</v>
      </c>
      <c r="S230" s="8" t="str">
        <f aca="false">VLOOKUP($C230,'Siponj Bartangi original list'!$B$2:$S$600, 13, FALSE())</f>
        <v>SA</v>
      </c>
      <c r="T230" s="8" t="str">
        <f aca="false">VLOOKUP($C230,'Siponj Bartangi original list'!$B$2:$S$600, 14, FALSE())</f>
        <v>SA</v>
      </c>
      <c r="U230" s="8" t="str">
        <f aca="false">VLOOKUP($C230,'Siponj Bartangi original list'!$B$2:$S$600, 15, FALSE())</f>
        <v>anim</v>
      </c>
      <c r="V230" s="8" t="str">
        <f aca="false">VLOOKUP($C230,'Basid Bartangi original list'!$B$2:$O$600, 2, FALSE())</f>
        <v>shgKar1999</v>
      </c>
      <c r="W230" s="8" t="str">
        <f aca="false">VLOOKUP($C230,'Basid Bartangi original list'!$B$2:$O$600, 4, FALSE())</f>
        <v>Anoyatsho, Jonali</v>
      </c>
      <c r="X230" s="8" t="str">
        <f aca="false">VLOOKUP($C230,'Basid Bartangi original list'!$B$2:$O$600, 5, FALSE())</f>
        <v>qartōw</v>
      </c>
      <c r="Y230" s="8" t="str">
        <f aca="false">VLOOKUP($C230,'Basid Bartangi original list'!$B$2:$O$600, 6, FALSE())</f>
        <v>croak;</v>
      </c>
      <c r="Z230" s="8"/>
      <c r="AA230" s="8" t="str">
        <f aca="false">VLOOKUP($C230,'Basid Bartangi original list'!$B$2:$O$600, 9, FALSE())</f>
        <v>SA</v>
      </c>
      <c r="AB230" s="8" t="str">
        <f aca="false">VLOOKUP($C230,'Rushani original list'!$C$2:$M$596, 2, FALSE())</f>
        <v>shgKar1999</v>
      </c>
      <c r="AC230" s="8" t="str">
        <f aca="false">VLOOKUP($C230,'Rushani original list'!$C$2:$M$596, 5, FALSE())</f>
        <v>Rukniya, Guldasta, Mehrangez</v>
      </c>
      <c r="AD230" s="8" t="str">
        <f aca="false">VLOOKUP($C230,'Rushani original list'!$C$2:$M$596, 6, FALSE())</f>
        <v>qartōw</v>
      </c>
      <c r="AE230" s="8" t="str">
        <f aca="false">VLOOKUP($C230,'Rushani original list'!$C$2:$M$596, 7, FALSE())</f>
        <v>croak</v>
      </c>
      <c r="AF230" s="8"/>
      <c r="AG230" s="8" t="str">
        <f aca="false">VLOOKUP($C230,'Rushani original list'!$C$2:$M$596, 9, FALSE())</f>
        <v>SA</v>
      </c>
      <c r="AH230" s="8" t="str">
        <f aca="false">VLOOKUP($C230,'Rushani original list'!$C$2:$M$596, 10, FALSE())</f>
        <v>SA</v>
      </c>
      <c r="AI230" s="8" t="str">
        <f aca="false">CONCATENATE(J230,S230,AG230)</f>
        <v>SASASA</v>
      </c>
      <c r="AJ230" s="8" t="str">
        <f aca="false">IFERROR(__xludf.dummyfunction("IF(REGEXMATCH(AH230, ""var""), ""var"", IF(REGEXMATCH(AH230, ""SA""), IF(REGEXMATCH(AH230, ""SP""), ""var"", ""SA""), IF(REGEXMATCH(AH230, ""SP""), ""SP"", ""no data/obs"")))"),"SA")</f>
        <v>SA</v>
      </c>
      <c r="AK230" s="8" t="str">
        <f aca="false">CONCATENATE(T230,AA230,AH230)</f>
        <v>SASASA</v>
      </c>
      <c r="AL230" s="8" t="str">
        <f aca="false">IFERROR(__xludf.dummyfunction("IF(REGEXMATCH(AJ230, ""var""), ""var"", IF(REGEXMATCH(AJ230, ""SA""), IF(REGEXMATCH(AJ230, ""SP""), ""var"", ""SA""), IF(REGEXMATCH(AJ230, ""SP""), ""SP"", ""no data/obs"")))"),"SA")</f>
        <v>SA</v>
      </c>
      <c r="AM230" s="8" t="str">
        <f aca="false">CONCATENATE(AJ230,AL230)</f>
        <v>SASA</v>
      </c>
      <c r="AN230" s="8" t="str">
        <f aca="false">IFERROR(__xludf.dummyfunction("IF(REGEXMATCH(AL230, ""var""), ""var"", IF(REGEXMATCH(AL230, ""SA""), IF(REGEXMATCH(AL230, ""SP""), ""var"", ""SA""), IF(REGEXMATCH(AL230, ""SP""), ""SP"", ""no data/obs"")))"),"SA")</f>
        <v>SA</v>
      </c>
      <c r="AO230" s="8" t="str">
        <f aca="false">CONCATENATE(J230,S230,AA230,AG230)</f>
        <v>SASASASA</v>
      </c>
      <c r="AP230" s="8" t="s">
        <v>42</v>
      </c>
      <c r="AQ230" s="8" t="n">
        <v>4</v>
      </c>
      <c r="AR230" s="8"/>
      <c r="AS230" s="8"/>
      <c r="AT230" s="8"/>
    </row>
    <row r="231" customFormat="false" ht="110.6" hidden="false" customHeight="false" outlineLevel="0" collapsed="false">
      <c r="A231" s="1" t="n">
        <v>230</v>
      </c>
      <c r="B231" s="7" t="n">
        <v>210</v>
      </c>
      <c r="C231" s="7" t="n">
        <v>210</v>
      </c>
      <c r="D231" s="8" t="str">
        <f aca="false">VLOOKUP($C231,'Shughni original list'!$D$2:$M$600, 2, FALSE())</f>
        <v>shgKar1999</v>
      </c>
      <c r="E231" s="9" t="str">
        <f aca="false">VLOOKUP($C231,'Shughni original list'!$D$2:$M$600, 4, FALSE())</f>
        <v>qeftow</v>
      </c>
      <c r="F231" s="9"/>
      <c r="G231" s="8" t="str">
        <f aca="false">VLOOKUP($C231,'Shughni original list'!$D$2:$M$600, 7, FALSE())</f>
        <v>летать</v>
      </c>
      <c r="H231" s="8"/>
      <c r="I231" s="8"/>
      <c r="J231" s="8" t="str">
        <f aca="false">VLOOKUP($C231,'Shughni original list'!$D$2:$M$600, 8, FALSE())</f>
        <v>obs</v>
      </c>
      <c r="K231" s="8"/>
      <c r="L231" s="8" t="str">
        <f aca="false">VLOOKUP($C231,'Siponj Bartangi original list'!$B$2:$S$600, 2, FALSE())</f>
        <v>shgKar1999</v>
      </c>
      <c r="M231" s="8" t="str">
        <f aca="false">VLOOKUP($C231,'Siponj Bartangi original list'!$B$2:$S$600, 3, FALSE())</f>
        <v>qeftow</v>
      </c>
      <c r="N231" s="8" t="str">
        <f aca="false">VLOOKUP($C231,'Siponj Bartangi original list'!$B$2:$S$600, 6, FALSE())</f>
        <v>to fly</v>
      </c>
      <c r="O231" s="8" t="str">
        <f aca="false">VLOOKUP($C231,'Siponj Bartangi original list'!$B$2:$S$600, 4, FALSE())</f>
        <v>Marhabo, Sarkori</v>
      </c>
      <c r="P231" s="9" t="str">
        <f aca="false">VLOOKUP($C231,'Siponj Bartangi original list'!$B$2:$S$600, 5, FALSE())</f>
        <v>no (alive) cognate</v>
      </c>
      <c r="Q231" s="8" t="str">
        <f aca="false">VLOOKUP($C231,'Siponj Bartangi original list'!$B$2:$S$600, 8, FALSE())</f>
        <v>-</v>
      </c>
      <c r="R231" s="8" t="str">
        <f aca="false">VLOOKUP($C231,'Siponj Bartangi original list'!$B$2:$S$600, 10, FALSE())</f>
        <v>-</v>
      </c>
      <c r="S231" s="8" t="str">
        <f aca="false">VLOOKUP($C231,'Siponj Bartangi original list'!$B$2:$S$600, 13, FALSE())</f>
        <v>no (alive) cognate</v>
      </c>
      <c r="T231" s="8" t="str">
        <f aca="false">VLOOKUP($C231,'Siponj Bartangi original list'!$B$2:$S$600, 14, FALSE())</f>
        <v>no (alive) cognate</v>
      </c>
      <c r="U231" s="8" t="n">
        <f aca="false">VLOOKUP($C231,'Siponj Bartangi original list'!$B$2:$S$600, 15, FALSE())</f>
        <v>0</v>
      </c>
      <c r="V231" s="8" t="str">
        <f aca="false">VLOOKUP($C231,'Basid Bartangi original list'!$B$2:$O$600, 2, FALSE())</f>
        <v>shgKar1999</v>
      </c>
      <c r="W231" s="8" t="str">
        <f aca="false">VLOOKUP($C231,'Basid Bartangi original list'!$B$2:$O$600, 4, FALSE())</f>
        <v>Anoyatsho, Fayzmamad, Jonali</v>
      </c>
      <c r="X231" s="8" t="str">
        <f aca="false">VLOOKUP($C231,'Basid Bartangi original list'!$B$2:$O$600, 5, FALSE())</f>
        <v>no (alive) cognate</v>
      </c>
      <c r="Y231" s="8" t="str">
        <f aca="false">VLOOKUP($C231,'Basid Bartangi original list'!$B$2:$O$600, 6, FALSE())</f>
        <v>летать</v>
      </c>
      <c r="Z231" s="8"/>
      <c r="AA231" s="8" t="str">
        <f aca="false">VLOOKUP($C231,'Basid Bartangi original list'!$B$2:$O$600, 9, FALSE())</f>
        <v>no (alive) cognate</v>
      </c>
      <c r="AB231" s="8" t="str">
        <f aca="false">VLOOKUP($C231,'Rushani original list'!$C$2:$M$596, 2, FALSE())</f>
        <v>shgKar1999</v>
      </c>
      <c r="AC231" s="8" t="str">
        <f aca="false">VLOOKUP($C231,'Rushani original list'!$C$2:$M$596, 5, FALSE())</f>
        <v>Rukniya, Mehrangez, Okimsho, Sarafruz</v>
      </c>
      <c r="AD231" s="8" t="str">
        <f aca="false">VLOOKUP($C231,'Rushani original list'!$C$2:$M$596, 6, FALSE())</f>
        <v>no (alive) cognate</v>
      </c>
      <c r="AE231" s="8" t="str">
        <f aca="false">VLOOKUP($C231,'Rushani original list'!$C$2:$M$596, 7, FALSE())</f>
        <v>летать</v>
      </c>
      <c r="AF231" s="8"/>
      <c r="AG231" s="8" t="str">
        <f aca="false">VLOOKUP($C231,'Rushani original list'!$C$2:$M$596, 9, FALSE())</f>
        <v>no (alive) cognate</v>
      </c>
      <c r="AH231" s="8" t="str">
        <f aca="false">VLOOKUP($C231,'Rushani original list'!$C$2:$M$596, 10, FALSE())</f>
        <v>no (alive) cognate</v>
      </c>
      <c r="AI231" s="8" t="str">
        <f aca="false">CONCATENATE(J231,S231,AG231)</f>
        <v>obsno (alive) cognateno (alive) cognate</v>
      </c>
      <c r="AJ231" s="8" t="str">
        <f aca="false">IFERROR(__xludf.dummyfunction("IF(REGEXMATCH(AH231, ""var""), ""var"", IF(REGEXMATCH(AH231, ""SA""), IF(REGEXMATCH(AH231, ""SP""), ""var"", ""SA""), IF(REGEXMATCH(AH231, ""SP""), ""SP"", ""no data/obs"")))"),"no data/obs")</f>
        <v>no data/obs</v>
      </c>
      <c r="AK231" s="8" t="str">
        <f aca="false">CONCATENATE(T231,AA231,AH231)</f>
        <v>no (alive) cognateno (alive) cognateno (alive) cognate</v>
      </c>
      <c r="AL231" s="8" t="str">
        <f aca="false">IFERROR(__xludf.dummyfunction("IF(REGEXMATCH(AJ231, ""var""), ""var"", IF(REGEXMATCH(AJ231, ""SA""), IF(REGEXMATCH(AJ231, ""SP""), ""var"", ""SA""), IF(REGEXMATCH(AJ231, ""SP""), ""SP"", ""no data/obs"")))"),"no data/obs")</f>
        <v>no data/obs</v>
      </c>
      <c r="AM231" s="8" t="str">
        <f aca="false">CONCATENATE(AJ231,AL231)</f>
        <v>no data/obsno data/obs</v>
      </c>
      <c r="AN231" s="8" t="str">
        <f aca="false">IFERROR(__xludf.dummyfunction("IF(REGEXMATCH(AL231, ""var""), ""var"", IF(REGEXMATCH(AL231, ""SA""), IF(REGEXMATCH(AL231, ""SP""), ""var"", ""SA""), IF(REGEXMATCH(AL231, ""SP""), ""SP"", ""no data/obs"")))"),"no data/obs")</f>
        <v>no data/obs</v>
      </c>
      <c r="AO231" s="8" t="str">
        <f aca="false">CONCATENATE(J231,S231,AA231,AG231)</f>
        <v>obsno (alive) cognateno (alive) cognateno (alive) cognate</v>
      </c>
      <c r="AP231" s="8"/>
      <c r="AQ231" s="8" t="n">
        <v>0</v>
      </c>
      <c r="AR231" s="8"/>
      <c r="AS231" s="8"/>
      <c r="AT231" s="8"/>
    </row>
    <row r="232" customFormat="false" ht="110.6" hidden="false" customHeight="false" outlineLevel="0" collapsed="false">
      <c r="A232" s="1" t="n">
        <v>231</v>
      </c>
      <c r="B232" s="7" t="n">
        <v>211</v>
      </c>
      <c r="C232" s="7" t="n">
        <v>211</v>
      </c>
      <c r="D232" s="8" t="str">
        <f aca="false">VLOOKUP($C232,'Shughni original list'!$D$2:$M$600, 2, FALSE())</f>
        <v>shgKar1999</v>
      </c>
      <c r="E232" s="9" t="str">
        <f aca="false">VLOOKUP($C232,'Shughni original list'!$D$2:$M$600, 4, FALSE())</f>
        <v>qilāptow, qalāptow</v>
      </c>
      <c r="F232" s="9"/>
      <c r="G232" s="8" t="str">
        <f aca="false">VLOOKUP($C232,'Shughni original list'!$D$2:$M$600, 7, FALSE())</f>
        <v>be busy (with smth)</v>
      </c>
      <c r="H232" s="8"/>
      <c r="I232" s="8"/>
      <c r="J232" s="8" t="str">
        <f aca="false">VLOOKUP($C232,'Shughni original list'!$D$2:$M$600, 8, FALSE())</f>
        <v>SA</v>
      </c>
      <c r="K232" s="8"/>
      <c r="L232" s="8" t="str">
        <f aca="false">VLOOKUP($C232,'Siponj Bartangi original list'!$B$2:$S$600, 2, FALSE())</f>
        <v>shgKar1999</v>
      </c>
      <c r="M232" s="8" t="str">
        <f aca="false">VLOOKUP($C232,'Siponj Bartangi original list'!$B$2:$S$600, 3, FALSE())</f>
        <v>qilāptow (qalāptow)</v>
      </c>
      <c r="N232" s="8" t="str">
        <f aca="false">VLOOKUP($C232,'Siponj Bartangi original list'!$B$2:$S$600, 6, FALSE())</f>
        <v>to rummage</v>
      </c>
      <c r="O232" s="8" t="str">
        <f aca="false">VLOOKUP($C232,'Siponj Bartangi original list'!$B$2:$S$600, 4, FALSE())</f>
        <v>Marhabo, Sarkori</v>
      </c>
      <c r="P232" s="9" t="str">
        <f aca="false">VLOOKUP($C232,'Siponj Bartangi original list'!$B$2:$S$600, 5, FALSE())</f>
        <v>qileptōw</v>
      </c>
      <c r="Q232" s="8" t="str">
        <f aca="false">VLOOKUP($C232,'Siponj Bartangi original list'!$B$2:$S$600, 8, FALSE())</f>
        <v>to rummage</v>
      </c>
      <c r="R232" s="8" t="str">
        <f aca="false">VLOOKUP($C232,'Siponj Bartangi original list'!$B$2:$S$600, 10, FALSE())</f>
        <v>Why are you rummaging in my bag?</v>
      </c>
      <c r="S232" s="8" t="str">
        <f aca="false">VLOOKUP($C232,'Siponj Bartangi original list'!$B$2:$S$600, 13, FALSE())</f>
        <v>SA</v>
      </c>
      <c r="T232" s="8" t="str">
        <f aca="false">VLOOKUP($C232,'Siponj Bartangi original list'!$B$2:$S$600, 14, FALSE())</f>
        <v>SA</v>
      </c>
      <c r="U232" s="10" t="str">
        <f aca="false">VLOOKUP($C232,'Siponj Bartangi original list'!$B$2:$S$600, 15, FALSE())</f>
        <v>anim</v>
      </c>
      <c r="V232" s="8" t="str">
        <f aca="false">VLOOKUP($C232,'Basid Bartangi original list'!$B$2:$O$600, 2, FALSE())</f>
        <v>shgKar1999</v>
      </c>
      <c r="W232" s="8" t="str">
        <f aca="false">VLOOKUP($C232,'Basid Bartangi original list'!$B$2:$O$600, 4, FALSE())</f>
        <v>Fayzmamad, Jonali</v>
      </c>
      <c r="X232" s="8" t="str">
        <f aca="false">VLOOKUP($C232,'Basid Bartangi original list'!$B$2:$O$600, 5, FALSE())</f>
        <v>qilāptōw, qileptōw</v>
      </c>
      <c r="Y232" s="8" t="str">
        <f aca="false">VLOOKUP($C232,'Basid Bartangi original list'!$B$2:$O$600, 6, FALSE())</f>
        <v>возиться заниматься</v>
      </c>
      <c r="Z232" s="8"/>
      <c r="AA232" s="8" t="str">
        <f aca="false">VLOOKUP($C232,'Basid Bartangi original list'!$B$2:$O$600, 9, FALSE())</f>
        <v>SA</v>
      </c>
      <c r="AB232" s="8" t="str">
        <f aca="false">VLOOKUP($C232,'Rushani original list'!$C$2:$M$596, 2, FALSE())</f>
        <v>shgKar1999</v>
      </c>
      <c r="AC232" s="8" t="str">
        <f aca="false">VLOOKUP($C232,'Rushani original list'!$C$2:$M$596, 5, FALSE())</f>
        <v>Rukniya, Guldasta, Mehrangez</v>
      </c>
      <c r="AD232" s="8" t="str">
        <f aca="false">VLOOKUP($C232,'Rushani original list'!$C$2:$M$596, 6, FALSE())</f>
        <v>qilāptōw</v>
      </c>
      <c r="AE232" s="8" t="str">
        <f aca="false">VLOOKUP($C232,'Rushani original list'!$C$2:$M$596, 7, FALSE())</f>
        <v>искать, рыться, болтать, придумывать на ходу, возиться, работать</v>
      </c>
      <c r="AF232" s="8"/>
      <c r="AG232" s="8" t="str">
        <f aca="false">VLOOKUP($C232,'Rushani original list'!$C$2:$M$596, 9, FALSE())</f>
        <v>SA</v>
      </c>
      <c r="AH232" s="8" t="str">
        <f aca="false">VLOOKUP($C232,'Rushani original list'!$C$2:$M$596, 10, FALSE())</f>
        <v>SA</v>
      </c>
      <c r="AI232" s="8" t="str">
        <f aca="false">CONCATENATE(J232,S232,AG232)</f>
        <v>SASASA</v>
      </c>
      <c r="AJ232" s="8" t="str">
        <f aca="false">IFERROR(__xludf.dummyfunction("IF(REGEXMATCH(AH232, ""var""), ""var"", IF(REGEXMATCH(AH232, ""SA""), IF(REGEXMATCH(AH232, ""SP""), ""var"", ""SA""), IF(REGEXMATCH(AH232, ""SP""), ""SP"", ""no data/obs"")))"),"SA")</f>
        <v>SA</v>
      </c>
      <c r="AK232" s="8" t="str">
        <f aca="false">CONCATENATE(T232,AA232,AH232)</f>
        <v>SASASA</v>
      </c>
      <c r="AL232" s="8" t="str">
        <f aca="false">IFERROR(__xludf.dummyfunction("IF(REGEXMATCH(AJ232, ""var""), ""var"", IF(REGEXMATCH(AJ232, ""SA""), IF(REGEXMATCH(AJ232, ""SP""), ""var"", ""SA""), IF(REGEXMATCH(AJ232, ""SP""), ""SP"", ""no data/obs"")))"),"SA")</f>
        <v>SA</v>
      </c>
      <c r="AM232" s="8" t="str">
        <f aca="false">CONCATENATE(AJ232,AL232)</f>
        <v>SASA</v>
      </c>
      <c r="AN232" s="8" t="str">
        <f aca="false">IFERROR(__xludf.dummyfunction("IF(REGEXMATCH(AL232, ""var""), ""var"", IF(REGEXMATCH(AL232, ""SA""), IF(REGEXMATCH(AL232, ""SP""), ""var"", ""SA""), IF(REGEXMATCH(AL232, ""SP""), ""SP"", ""no data/obs"")))"),"SA")</f>
        <v>SA</v>
      </c>
      <c r="AO232" s="8" t="str">
        <f aca="false">CONCATENATE(J232,S232,AA232,AG232)</f>
        <v>SASASASA</v>
      </c>
      <c r="AP232" s="8"/>
      <c r="AQ232" s="8" t="n">
        <v>4</v>
      </c>
      <c r="AR232" s="8"/>
      <c r="AS232" s="8"/>
      <c r="AT232" s="8"/>
    </row>
    <row r="233" customFormat="false" ht="79.35" hidden="false" customHeight="false" outlineLevel="0" collapsed="false">
      <c r="A233" s="1" t="n">
        <v>232</v>
      </c>
      <c r="B233" s="7" t="n">
        <v>212</v>
      </c>
      <c r="C233" s="7" t="n">
        <v>212</v>
      </c>
      <c r="D233" s="8" t="str">
        <f aca="false">VLOOKUP($C233,'Shughni original list'!$D$2:$M$600, 2, FALSE())</f>
        <v>shgKar1999</v>
      </c>
      <c r="E233" s="9" t="str">
        <f aca="false">VLOOKUP($C233,'Shughni original list'!$D$2:$M$600, 4, FALSE())</f>
        <v>qirθtow</v>
      </c>
      <c r="F233" s="9"/>
      <c r="G233" s="8" t="str">
        <f aca="false">VLOOKUP($C233,'Shughni original list'!$D$2:$M$600, 7, FALSE())</f>
        <v>тяжело дшать; вздыхать, охать</v>
      </c>
      <c r="H233" s="8"/>
      <c r="I233" s="8"/>
      <c r="J233" s="8" t="str">
        <f aca="false">VLOOKUP($C233,'Shughni original list'!$D$2:$M$600, 8, FALSE())</f>
        <v>obs</v>
      </c>
      <c r="K233" s="8"/>
      <c r="L233" s="8" t="str">
        <f aca="false">VLOOKUP($C233,'Siponj Bartangi original list'!$B$2:$S$600, 2, FALSE())</f>
        <v>shgKar1999</v>
      </c>
      <c r="M233" s="8" t="str">
        <f aca="false">VLOOKUP($C233,'Siponj Bartangi original list'!$B$2:$S$600, 3, FALSE())</f>
        <v>qirθtow</v>
      </c>
      <c r="N233" s="8" t="str">
        <f aca="false">VLOOKUP($C233,'Siponj Bartangi original list'!$B$2:$S$600, 6, FALSE())</f>
        <v>to pant, to sigh</v>
      </c>
      <c r="O233" s="8" t="str">
        <f aca="false">VLOOKUP($C233,'Siponj Bartangi original list'!$B$2:$S$600, 4, FALSE())</f>
        <v>Marhabo, Sarkori</v>
      </c>
      <c r="P233" s="9" t="str">
        <f aca="false">VLOOKUP($C233,'Siponj Bartangi original list'!$B$2:$S$600, 5, FALSE())</f>
        <v>qirθtōw</v>
      </c>
      <c r="Q233" s="8" t="str">
        <f aca="false">VLOOKUP($C233,'Siponj Bartangi original list'!$B$2:$S$600, 8, FALSE())</f>
        <v>to wiggle (swaddled baby); to squirm; to work with effort;</v>
      </c>
      <c r="R233" s="8" t="str">
        <f aca="false">VLOOKUP($C233,'Siponj Bartangi original list'!$B$2:$S$600, 10, FALSE())</f>
        <v>The baby was squirming and squirming in the swaddle and got out</v>
      </c>
      <c r="S233" s="8" t="str">
        <f aca="false">VLOOKUP($C233,'Siponj Bartangi original list'!$B$2:$S$600, 13, FALSE())</f>
        <v>SA</v>
      </c>
      <c r="T233" s="8" t="str">
        <f aca="false">VLOOKUP($C233,'Siponj Bartangi original list'!$B$2:$S$600, 14, FALSE())</f>
        <v>SA</v>
      </c>
      <c r="U233" s="8" t="str">
        <f aca="false">VLOOKUP($C233,'Siponj Bartangi original list'!$B$2:$S$600, 15, FALSE())</f>
        <v>anim</v>
      </c>
      <c r="V233" s="8" t="str">
        <f aca="false">VLOOKUP($C233,'Basid Bartangi original list'!$B$2:$O$600, 2, FALSE())</f>
        <v>shgKar1999</v>
      </c>
      <c r="W233" s="8" t="str">
        <f aca="false">VLOOKUP($C233,'Basid Bartangi original list'!$B$2:$O$600, 4, FALSE())</f>
        <v>Jonali</v>
      </c>
      <c r="X233" s="8" t="str">
        <f aca="false">VLOOKUP($C233,'Basid Bartangi original list'!$B$2:$O$600, 5, FALSE())</f>
        <v>qirθtōw</v>
      </c>
      <c r="Y233" s="8" t="str">
        <f aca="false">VLOOKUP($C233,'Basid Bartangi original list'!$B$2:$O$600, 6, FALSE())</f>
        <v>тяжело дшать; вздыхать, охать</v>
      </c>
      <c r="Z233" s="8"/>
      <c r="AA233" s="8" t="str">
        <f aca="false">VLOOKUP($C233,'Basid Bartangi original list'!$B$2:$O$600, 9, FALSE())</f>
        <v>SA</v>
      </c>
      <c r="AB233" s="8" t="str">
        <f aca="false">VLOOKUP($C233,'Rushani original list'!$C$2:$M$596, 2, FALSE())</f>
        <v>shgKar1999</v>
      </c>
      <c r="AC233" s="8" t="str">
        <f aca="false">VLOOKUP($C233,'Rushani original list'!$C$2:$M$596, 5, FALSE())</f>
        <v>Okimsho, Sarafruz</v>
      </c>
      <c r="AD233" s="8" t="str">
        <f aca="false">VLOOKUP($C233,'Rushani original list'!$C$2:$M$596, 6, FALSE())</f>
        <v>qirθtōw</v>
      </c>
      <c r="AE233" s="8" t="str">
        <f aca="false">VLOOKUP($C233,'Rushani original list'!$C$2:$M$596, 7, FALSE())</f>
        <v>тяжело дшать; вздыхать, охать</v>
      </c>
      <c r="AF233" s="8"/>
      <c r="AG233" s="8" t="str">
        <f aca="false">VLOOKUP($C233,'Rushani original list'!$C$2:$M$596, 9, FALSE())</f>
        <v>SA</v>
      </c>
      <c r="AH233" s="8" t="str">
        <f aca="false">VLOOKUP($C233,'Rushani original list'!$C$2:$M$596, 10, FALSE())</f>
        <v>SA</v>
      </c>
      <c r="AI233" s="8" t="str">
        <f aca="false">CONCATENATE(J233,S233,AG233)</f>
        <v>obsSASA</v>
      </c>
      <c r="AJ233" s="8" t="str">
        <f aca="false">IFERROR(__xludf.dummyfunction("IF(REGEXMATCH(AH233, ""var""), ""var"", IF(REGEXMATCH(AH233, ""SA""), IF(REGEXMATCH(AH233, ""SP""), ""var"", ""SA""), IF(REGEXMATCH(AH233, ""SP""), ""SP"", ""no data/obs"")))"),"SA")</f>
        <v>SA</v>
      </c>
      <c r="AK233" s="8" t="str">
        <f aca="false">CONCATENATE(T233,AA233,AH233)</f>
        <v>SASASA</v>
      </c>
      <c r="AL233" s="8" t="str">
        <f aca="false">IFERROR(__xludf.dummyfunction("IF(REGEXMATCH(AJ233, ""var""), ""var"", IF(REGEXMATCH(AJ233, ""SA""), IF(REGEXMATCH(AJ233, ""SP""), ""var"", ""SA""), IF(REGEXMATCH(AJ233, ""SP""), ""SP"", ""no data/obs"")))"),"SA")</f>
        <v>SA</v>
      </c>
      <c r="AM233" s="8" t="str">
        <f aca="false">CONCATENATE(AJ233,AL233)</f>
        <v>SASA</v>
      </c>
      <c r="AN233" s="8" t="str">
        <f aca="false">IFERROR(__xludf.dummyfunction("IF(REGEXMATCH(AL233, ""var""), ""var"", IF(REGEXMATCH(AL233, ""SA""), IF(REGEXMATCH(AL233, ""SP""), ""var"", ""SA""), IF(REGEXMATCH(AL233, ""SP""), ""SP"", ""no data/obs"")))"),"SA")</f>
        <v>SA</v>
      </c>
      <c r="AO233" s="8" t="str">
        <f aca="false">CONCATENATE(J233,S233,AA233,AG233)</f>
        <v>obsSASASA</v>
      </c>
      <c r="AP233" s="8" t="s">
        <v>42</v>
      </c>
      <c r="AQ233" s="8" t="n">
        <v>3</v>
      </c>
      <c r="AR233" s="8"/>
      <c r="AS233" s="8"/>
      <c r="AT233" s="8"/>
    </row>
    <row r="234" customFormat="false" ht="110.6" hidden="false" customHeight="false" outlineLevel="0" collapsed="false">
      <c r="A234" s="1" t="n">
        <v>233</v>
      </c>
      <c r="B234" s="7" t="n">
        <v>213</v>
      </c>
      <c r="C234" s="7" t="n">
        <v>213</v>
      </c>
      <c r="D234" s="8" t="str">
        <f aca="false">VLOOKUP($C234,'Shughni original list'!$D$2:$M$600, 2, FALSE())</f>
        <v>shgKar1999</v>
      </c>
      <c r="E234" s="9" t="str">
        <f aca="false">VLOOKUP($C234,'Shughni original list'!$D$2:$M$600, 4, FALSE())</f>
        <v>qistow</v>
      </c>
      <c r="F234" s="9"/>
      <c r="G234" s="8" t="str">
        <f aca="false">VLOOKUP($C234,'Shughni original list'!$D$2:$M$600, 7, FALSE())</f>
        <v>скрипеть, скрежетать</v>
      </c>
      <c r="H234" s="8"/>
      <c r="I234" s="8"/>
      <c r="J234" s="8" t="str">
        <f aca="false">VLOOKUP($C234,'Shughni original list'!$D$2:$M$600, 8, FALSE())</f>
        <v>obs</v>
      </c>
      <c r="K234" s="8"/>
      <c r="L234" s="8" t="str">
        <f aca="false">VLOOKUP($C234,'Siponj Bartangi original list'!$B$2:$S$600, 2, FALSE())</f>
        <v>shgKar1999</v>
      </c>
      <c r="M234" s="8" t="str">
        <f aca="false">VLOOKUP($C234,'Siponj Bartangi original list'!$B$2:$S$600, 3, FALSE())</f>
        <v>qistow</v>
      </c>
      <c r="N234" s="8" t="str">
        <f aca="false">VLOOKUP($C234,'Siponj Bartangi original list'!$B$2:$S$600, 6, FALSE())</f>
        <v>to creak, to grate</v>
      </c>
      <c r="O234" s="8" t="str">
        <f aca="false">VLOOKUP($C234,'Siponj Bartangi original list'!$B$2:$S$600, 4, FALSE())</f>
        <v>Marhabo, Sarkori</v>
      </c>
      <c r="P234" s="9" t="str">
        <f aca="false">VLOOKUP($C234,'Siponj Bartangi original list'!$B$2:$S$600, 5, FALSE())</f>
        <v>no (alive) cognate</v>
      </c>
      <c r="Q234" s="8" t="str">
        <f aca="false">VLOOKUP($C234,'Siponj Bartangi original list'!$B$2:$S$600, 8, FALSE())</f>
        <v>-</v>
      </c>
      <c r="R234" s="8" t="str">
        <f aca="false">VLOOKUP($C234,'Siponj Bartangi original list'!$B$2:$S$600, 10, FALSE())</f>
        <v>-</v>
      </c>
      <c r="S234" s="8" t="str">
        <f aca="false">VLOOKUP($C234,'Siponj Bartangi original list'!$B$2:$S$600, 13, FALSE())</f>
        <v>no (alive) cognate</v>
      </c>
      <c r="T234" s="8" t="str">
        <f aca="false">VLOOKUP($C234,'Siponj Bartangi original list'!$B$2:$S$600, 14, FALSE())</f>
        <v>no (alive) cognate</v>
      </c>
      <c r="U234" s="8" t="n">
        <f aca="false">VLOOKUP($C234,'Siponj Bartangi original list'!$B$2:$S$600, 15, FALSE())</f>
        <v>0</v>
      </c>
      <c r="V234" s="8" t="str">
        <f aca="false">VLOOKUP($C234,'Basid Bartangi original list'!$B$2:$O$600, 2, FALSE())</f>
        <v>shgKar1999</v>
      </c>
      <c r="W234" s="8" t="str">
        <f aca="false">VLOOKUP($C234,'Basid Bartangi original list'!$B$2:$O$600, 4, FALSE())</f>
        <v>Anoyatsho, Fayzmamad, Jonali</v>
      </c>
      <c r="X234" s="8" t="str">
        <f aca="false">VLOOKUP($C234,'Basid Bartangi original list'!$B$2:$O$600, 5, FALSE())</f>
        <v>no (alive) cognate</v>
      </c>
      <c r="Y234" s="8" t="str">
        <f aca="false">VLOOKUP($C234,'Basid Bartangi original list'!$B$2:$O$600, 6, FALSE())</f>
        <v>скрипеть, скрежетать</v>
      </c>
      <c r="Z234" s="8"/>
      <c r="AA234" s="8" t="str">
        <f aca="false">VLOOKUP($C234,'Basid Bartangi original list'!$B$2:$O$600, 9, FALSE())</f>
        <v>no (alive) cognate</v>
      </c>
      <c r="AB234" s="8" t="str">
        <f aca="false">VLOOKUP($C234,'Rushani original list'!$C$2:$M$596, 2, FALSE())</f>
        <v>shgKar1999</v>
      </c>
      <c r="AC234" s="8" t="str">
        <f aca="false">VLOOKUP($C234,'Rushani original list'!$C$2:$M$596, 5, FALSE())</f>
        <v>Rukniya, Mehrangez, Okimsho, Sarafruz</v>
      </c>
      <c r="AD234" s="8" t="str">
        <f aca="false">VLOOKUP($C234,'Rushani original list'!$C$2:$M$596, 6, FALSE())</f>
        <v>no (alive) cognate</v>
      </c>
      <c r="AE234" s="8" t="str">
        <f aca="false">VLOOKUP($C234,'Rushani original list'!$C$2:$M$596, 7, FALSE())</f>
        <v>скрипеть, скрежетать</v>
      </c>
      <c r="AF234" s="8"/>
      <c r="AG234" s="8" t="str">
        <f aca="false">VLOOKUP($C234,'Rushani original list'!$C$2:$M$596, 9, FALSE())</f>
        <v>no (alive) cognate</v>
      </c>
      <c r="AH234" s="8" t="str">
        <f aca="false">VLOOKUP($C234,'Rushani original list'!$C$2:$M$596, 10, FALSE())</f>
        <v>no (alive) cognate</v>
      </c>
      <c r="AI234" s="8" t="str">
        <f aca="false">CONCATENATE(J234,S234,AG234)</f>
        <v>obsno (alive) cognateno (alive) cognate</v>
      </c>
      <c r="AJ234" s="8" t="str">
        <f aca="false">IFERROR(__xludf.dummyfunction("IF(REGEXMATCH(AH234, ""var""), ""var"", IF(REGEXMATCH(AH234, ""SA""), IF(REGEXMATCH(AH234, ""SP""), ""var"", ""SA""), IF(REGEXMATCH(AH234, ""SP""), ""SP"", ""no data/obs"")))"),"no data/obs")</f>
        <v>no data/obs</v>
      </c>
      <c r="AK234" s="8" t="str">
        <f aca="false">CONCATENATE(T234,AA234,AH234)</f>
        <v>no (alive) cognateno (alive) cognateno (alive) cognate</v>
      </c>
      <c r="AL234" s="8" t="str">
        <f aca="false">IFERROR(__xludf.dummyfunction("IF(REGEXMATCH(AJ234, ""var""), ""var"", IF(REGEXMATCH(AJ234, ""SA""), IF(REGEXMATCH(AJ234, ""SP""), ""var"", ""SA""), IF(REGEXMATCH(AJ234, ""SP""), ""SP"", ""no data/obs"")))"),"no data/obs")</f>
        <v>no data/obs</v>
      </c>
      <c r="AM234" s="8" t="str">
        <f aca="false">CONCATENATE(AJ234,AL234)</f>
        <v>no data/obsno data/obs</v>
      </c>
      <c r="AN234" s="8" t="str">
        <f aca="false">IFERROR(__xludf.dummyfunction("IF(REGEXMATCH(AL234, ""var""), ""var"", IF(REGEXMATCH(AL234, ""SA""), IF(REGEXMATCH(AL234, ""SP""), ""var"", ""SA""), IF(REGEXMATCH(AL234, ""SP""), ""SP"", ""no data/obs"")))"),"no data/obs")</f>
        <v>no data/obs</v>
      </c>
      <c r="AO234" s="8" t="str">
        <f aca="false">CONCATENATE(J234,S234,AA234,AG234)</f>
        <v>obsno (alive) cognateno (alive) cognateno (alive) cognate</v>
      </c>
      <c r="AP234" s="8"/>
      <c r="AQ234" s="8" t="n">
        <v>0</v>
      </c>
      <c r="AR234" s="8"/>
      <c r="AS234" s="8"/>
      <c r="AT234" s="8"/>
    </row>
    <row r="235" customFormat="false" ht="173.1" hidden="false" customHeight="false" outlineLevel="0" collapsed="false">
      <c r="A235" s="1" t="n">
        <v>234</v>
      </c>
      <c r="B235" s="7" t="n">
        <v>214</v>
      </c>
      <c r="C235" s="7" t="n">
        <v>214</v>
      </c>
      <c r="D235" s="8" t="str">
        <f aca="false">VLOOKUP($C235,'Shughni original list'!$D$2:$M$600, 2, FALSE())</f>
        <v>shgKar1999</v>
      </c>
      <c r="E235" s="9" t="str">
        <f aca="false">VLOOKUP($C235,'Shughni original list'!$D$2:$M$600, 4, FALSE())</f>
        <v>qittow, qitow</v>
      </c>
      <c r="F235" s="9"/>
      <c r="G235" s="8" t="str">
        <f aca="false">VLOOKUP($C235,'Shughni original list'!$D$2:$M$600, 7, FALSE())</f>
        <v>хихикать исподтишка</v>
      </c>
      <c r="H235" s="8"/>
      <c r="I235" s="8"/>
      <c r="J235" s="8" t="str">
        <f aca="false">VLOOKUP($C235,'Shughni original list'!$D$2:$M$600, 8, FALSE())</f>
        <v>obs</v>
      </c>
      <c r="K235" s="8"/>
      <c r="L235" s="8" t="str">
        <f aca="false">VLOOKUP($C235,'Siponj Bartangi original list'!$B$2:$S$600, 2, FALSE())</f>
        <v>shgKar1999</v>
      </c>
      <c r="M235" s="8" t="str">
        <f aca="false">VLOOKUP($C235,'Siponj Bartangi original list'!$B$2:$S$600, 3, FALSE())</f>
        <v>qittow, qitow</v>
      </c>
      <c r="N235" s="8" t="str">
        <f aca="false">VLOOKUP($C235,'Siponj Bartangi original list'!$B$2:$S$600, 6, FALSE())</f>
        <v>to giggle</v>
      </c>
      <c r="O235" s="8" t="str">
        <f aca="false">VLOOKUP($C235,'Siponj Bartangi original list'!$B$2:$S$600, 4, FALSE())</f>
        <v>Marhabo, Sarkori</v>
      </c>
      <c r="P235" s="9" t="str">
        <f aca="false">VLOOKUP($C235,'Siponj Bartangi original list'!$B$2:$S$600, 5, FALSE())</f>
        <v>qit-qit šīntōw; qiθ-qiθ šīntōw</v>
      </c>
      <c r="Q235" s="8" t="str">
        <f aca="false">VLOOKUP($C235,'Siponj Bartangi original list'!$B$2:$S$600, 8, FALSE())</f>
        <v>to giggle</v>
      </c>
      <c r="R235" s="8" t="str">
        <f aca="false">VLOOKUP($C235,'Siponj Bartangi original list'!$B$2:$S$600, 10, FALSE())</f>
        <v>They are giggling</v>
      </c>
      <c r="S235" s="8" t="str">
        <f aca="false">VLOOKUP($C235,'Siponj Bartangi original list'!$B$2:$S$600, 13, FALSE())</f>
        <v>only as complex verb</v>
      </c>
      <c r="T235" s="8" t="str">
        <f aca="false">VLOOKUP($C235,'Siponj Bartangi original list'!$B$2:$S$600, 14, FALSE())</f>
        <v>only as complex verb</v>
      </c>
      <c r="U235" s="8" t="n">
        <f aca="false">VLOOKUP($C235,'Siponj Bartangi original list'!$B$2:$S$600, 15, FALSE())</f>
        <v>0</v>
      </c>
      <c r="V235" s="8" t="str">
        <f aca="false">VLOOKUP($C235,'Basid Bartangi original list'!$B$2:$O$600, 2, FALSE())</f>
        <v>shgKar1999</v>
      </c>
      <c r="W235" s="8" t="str">
        <f aca="false">VLOOKUP($C235,'Basid Bartangi original list'!$B$2:$O$600, 4, FALSE())</f>
        <v>Fayzmamad</v>
      </c>
      <c r="X235" s="8" t="str">
        <f aca="false">VLOOKUP($C235,'Basid Bartangi original list'!$B$2:$O$600, 5, FALSE())</f>
        <v>only as complex verb qitqit šentōw</v>
      </c>
      <c r="Y235" s="8" t="str">
        <f aca="false">VLOOKUP($C235,'Basid Bartangi original list'!$B$2:$O$600, 6, FALSE())</f>
        <v>хихикать исподтишка</v>
      </c>
      <c r="Z235" s="8"/>
      <c r="AA235" s="8" t="str">
        <f aca="false">VLOOKUP($C235,'Basid Bartangi original list'!$B$2:$O$600, 9, FALSE())</f>
        <v>only as complex verb qitqit šentōw</v>
      </c>
      <c r="AB235" s="8" t="str">
        <f aca="false">VLOOKUP($C235,'Rushani original list'!$C$2:$M$596, 2, FALSE())</f>
        <v>shgKar1999</v>
      </c>
      <c r="AC235" s="8" t="str">
        <f aca="false">VLOOKUP($C235,'Rushani original list'!$C$2:$M$596, 5, FALSE())</f>
        <v>Rukniya, Okimsho, Sarafruz</v>
      </c>
      <c r="AD235" s="8" t="str">
        <f aca="false">VLOOKUP($C235,'Rushani original list'!$C$2:$M$596, 6, FALSE())</f>
        <v>only complex form qiθ-qiθ čīgōw, qiθ-qiθ šīntōw</v>
      </c>
      <c r="AE235" s="8" t="str">
        <f aca="false">VLOOKUP($C235,'Rushani original list'!$C$2:$M$596, 7, FALSE())</f>
        <v>хихикать исподтишка</v>
      </c>
      <c r="AF235" s="8"/>
      <c r="AG235" s="8" t="str">
        <f aca="false">VLOOKUP($C235,'Rushani original list'!$C$2:$M$596, 9, FALSE())</f>
        <v>only complex form qiθ-qiθ čīgōw, qiθ-qiθ šīntōw</v>
      </c>
      <c r="AH235" s="8" t="str">
        <f aca="false">VLOOKUP($C235,'Rushani original list'!$C$2:$M$596, 10, FALSE())</f>
        <v>only complex form qiθ-qiθ čīgōw, qiθ-qiθ šīntōw</v>
      </c>
      <c r="AI235" s="8" t="str">
        <f aca="false">CONCATENATE(J235,S235,AG235)</f>
        <v>obsonly as complex verbonly complex form qiθ-qiθ čīgōw, qiθ-qiθ šīntōw</v>
      </c>
      <c r="AJ235" s="8" t="str">
        <f aca="false">IFERROR(__xludf.dummyfunction("IF(REGEXMATCH(AH235, ""var""), ""var"", IF(REGEXMATCH(AH235, ""SA""), IF(REGEXMATCH(AH235, ""SP""), ""var"", ""SA""), IF(REGEXMATCH(AH235, ""SP""), ""SP"", ""no data/obs"")))"),"no data/obs")</f>
        <v>no data/obs</v>
      </c>
      <c r="AK235" s="8" t="str">
        <f aca="false">CONCATENATE(T235,AA235,AH235)</f>
        <v>only as complex verbonly as complex verb qitqit šentōwonly complex form qiθ-qiθ čīgōw, qiθ-qiθ šīntōw</v>
      </c>
      <c r="AL235" s="8" t="str">
        <f aca="false">IFERROR(__xludf.dummyfunction("IF(REGEXMATCH(AJ235, ""var""), ""var"", IF(REGEXMATCH(AJ235, ""SA""), IF(REGEXMATCH(AJ235, ""SP""), ""var"", ""SA""), IF(REGEXMATCH(AJ235, ""SP""), ""SP"", ""no data/obs"")))"),"no data/obs")</f>
        <v>no data/obs</v>
      </c>
      <c r="AM235" s="8" t="str">
        <f aca="false">CONCATENATE(AJ235,AL235)</f>
        <v>no data/obsno data/obs</v>
      </c>
      <c r="AN235" s="8" t="str">
        <f aca="false">IFERROR(__xludf.dummyfunction("IF(REGEXMATCH(AL235, ""var""), ""var"", IF(REGEXMATCH(AL235, ""SA""), IF(REGEXMATCH(AL235, ""SP""), ""var"", ""SA""), IF(REGEXMATCH(AL235, ""SP""), ""SP"", ""no data/obs"")))"),"no data/obs")</f>
        <v>no data/obs</v>
      </c>
      <c r="AO235" s="8" t="str">
        <f aca="false">CONCATENATE(J235,S235,AA235,AG235)</f>
        <v>obsonly as complex verbonly as complex verb qitqit šentōwonly complex form qiθ-qiθ čīgōw, qiθ-qiθ šīntōw</v>
      </c>
      <c r="AP235" s="8"/>
      <c r="AQ235" s="8" t="n">
        <v>0</v>
      </c>
      <c r="AR235" s="8"/>
      <c r="AS235" s="8"/>
      <c r="AT235" s="8"/>
    </row>
    <row r="236" customFormat="false" ht="79.35" hidden="false" customHeight="false" outlineLevel="0" collapsed="false">
      <c r="A236" s="1" t="n">
        <v>235</v>
      </c>
      <c r="B236" s="7" t="n">
        <v>215</v>
      </c>
      <c r="C236" s="7" t="n">
        <v>215</v>
      </c>
      <c r="D236" s="8" t="str">
        <f aca="false">VLOOKUP($C236,'Shughni original list'!$D$2:$M$600, 2, FALSE())</f>
        <v>shgKar1999</v>
      </c>
      <c r="E236" s="9" t="str">
        <f aca="false">VLOOKUP($C236,'Shughni original list'!$D$2:$M$600, 4, FALSE())</f>
        <v>qīždow</v>
      </c>
      <c r="F236" s="9"/>
      <c r="G236" s="8" t="str">
        <f aca="false">VLOOKUP($C236,'Shughni original list'!$D$2:$M$600, 7, FALSE())</f>
        <v>хрипеть, ныть, плакать, рыдать</v>
      </c>
      <c r="H236" s="8"/>
      <c r="I236" s="8"/>
      <c r="J236" s="8" t="str">
        <f aca="false">VLOOKUP($C236,'Shughni original list'!$D$2:$M$600, 8, FALSE())</f>
        <v>obs</v>
      </c>
      <c r="K236" s="8"/>
      <c r="L236" s="8" t="str">
        <f aca="false">VLOOKUP($C236,'Siponj Bartangi original list'!$B$2:$S$600, 2, FALSE())</f>
        <v>shgKar1999</v>
      </c>
      <c r="M236" s="8" t="str">
        <f aca="false">VLOOKUP($C236,'Siponj Bartangi original list'!$B$2:$S$600, 3, FALSE())</f>
        <v>qīždow</v>
      </c>
      <c r="N236" s="8" t="str">
        <f aca="false">VLOOKUP($C236,'Siponj Bartangi original list'!$B$2:$S$600, 6, FALSE())</f>
        <v>to wheeze, to whine, to sob</v>
      </c>
      <c r="O236" s="8" t="str">
        <f aca="false">VLOOKUP($C236,'Siponj Bartangi original list'!$B$2:$S$600, 4, FALSE())</f>
        <v>Marhabo</v>
      </c>
      <c r="P236" s="9" t="str">
        <f aca="false">VLOOKUP($C236,'Siponj Bartangi original list'!$B$2:$S$600, 5, FALSE())</f>
        <v>qīždōw</v>
      </c>
      <c r="Q236" s="8" t="str">
        <f aca="false">VLOOKUP($C236,'Siponj Bartangi original list'!$B$2:$S$600, 8, FALSE())</f>
        <v>to sigh heavily</v>
      </c>
      <c r="R236" s="8" t="str">
        <f aca="false">VLOOKUP($C236,'Siponj Bartangi original list'!$B$2:$S$600, 10, FALSE())</f>
        <v>He got ill and sighs</v>
      </c>
      <c r="S236" s="8" t="str">
        <f aca="false">VLOOKUP($C236,'Siponj Bartangi original list'!$B$2:$S$600, 13, FALSE())</f>
        <v>SA</v>
      </c>
      <c r="T236" s="8" t="str">
        <f aca="false">VLOOKUP($C236,'Siponj Bartangi original list'!$B$2:$S$600, 14, FALSE())</f>
        <v>SA</v>
      </c>
      <c r="U236" s="8" t="str">
        <f aca="false">VLOOKUP($C236,'Siponj Bartangi original list'!$B$2:$S$600, 15, FALSE())</f>
        <v>anim</v>
      </c>
      <c r="V236" s="8" t="str">
        <f aca="false">VLOOKUP($C236,'Basid Bartangi original list'!$B$2:$O$600, 2, FALSE())</f>
        <v>shgKar1999</v>
      </c>
      <c r="W236" s="8" t="str">
        <f aca="false">VLOOKUP($C236,'Basid Bartangi original list'!$B$2:$O$600, 4, FALSE())</f>
        <v>Anoyatsho, Fayzmamad, Jonali</v>
      </c>
      <c r="X236" s="8" t="str">
        <f aca="false">VLOOKUP($C236,'Basid Bartangi original list'!$B$2:$O$600, 5, FALSE())</f>
        <v>no (alive) cognate</v>
      </c>
      <c r="Y236" s="8" t="str">
        <f aca="false">VLOOKUP($C236,'Basid Bartangi original list'!$B$2:$O$600, 6, FALSE())</f>
        <v>хрипеть, ныть, плакать, рыдать</v>
      </c>
      <c r="Z236" s="8"/>
      <c r="AA236" s="8" t="str">
        <f aca="false">VLOOKUP($C236,'Basid Bartangi original list'!$B$2:$O$600, 9, FALSE())</f>
        <v>no (alive) cognate</v>
      </c>
      <c r="AB236" s="8" t="str">
        <f aca="false">VLOOKUP($C236,'Rushani original list'!$C$2:$M$596, 2, FALSE())</f>
        <v>shgKar1999</v>
      </c>
      <c r="AC236" s="8" t="str">
        <f aca="false">VLOOKUP($C236,'Rushani original list'!$C$2:$M$596, 5, FALSE())</f>
        <v>Rukniya, Mehrangez, Okimsho, Sarafruz</v>
      </c>
      <c r="AD236" s="8" t="str">
        <f aca="false">VLOOKUP($C236,'Rushani original list'!$C$2:$M$596, 6, FALSE())</f>
        <v>no (alive) cognate</v>
      </c>
      <c r="AE236" s="8" t="str">
        <f aca="false">VLOOKUP($C236,'Rushani original list'!$C$2:$M$596, 7, FALSE())</f>
        <v>хрипеть, ныть, плакать, рыдать</v>
      </c>
      <c r="AF236" s="8"/>
      <c r="AG236" s="8" t="str">
        <f aca="false">VLOOKUP($C236,'Rushani original list'!$C$2:$M$596, 9, FALSE())</f>
        <v>no (alive) cognate</v>
      </c>
      <c r="AH236" s="8" t="str">
        <f aca="false">VLOOKUP($C236,'Rushani original list'!$C$2:$M$596, 10, FALSE())</f>
        <v>no (alive) cognate</v>
      </c>
      <c r="AI236" s="8" t="str">
        <f aca="false">CONCATENATE(J236,S236,AG236)</f>
        <v>obsSAno (alive) cognate</v>
      </c>
      <c r="AJ236" s="8" t="str">
        <f aca="false">IFERROR(__xludf.dummyfunction("IF(REGEXMATCH(AH236, ""var""), ""var"", IF(REGEXMATCH(AH236, ""SA""), IF(REGEXMATCH(AH236, ""SP""), ""var"", ""SA""), IF(REGEXMATCH(AH236, ""SP""), ""SP"", ""no data/obs"")))"),"SA")</f>
        <v>SA</v>
      </c>
      <c r="AK236" s="8" t="str">
        <f aca="false">CONCATENATE(T236,AA236,AH236)</f>
        <v>SAno (alive) cognateno (alive) cognate</v>
      </c>
      <c r="AL236" s="8" t="str">
        <f aca="false">IFERROR(__xludf.dummyfunction("IF(REGEXMATCH(AJ236, ""var""), ""var"", IF(REGEXMATCH(AJ236, ""SA""), IF(REGEXMATCH(AJ236, ""SP""), ""var"", ""SA""), IF(REGEXMATCH(AJ236, ""SP""), ""SP"", ""no data/obs"")))"),"SA")</f>
        <v>SA</v>
      </c>
      <c r="AM236" s="8" t="str">
        <f aca="false">CONCATENATE(AJ236,AL236)</f>
        <v>SASA</v>
      </c>
      <c r="AN236" s="8" t="str">
        <f aca="false">IFERROR(__xludf.dummyfunction("IF(REGEXMATCH(AL236, ""var""), ""var"", IF(REGEXMATCH(AL236, ""SA""), IF(REGEXMATCH(AL236, ""SP""), ""var"", ""SA""), IF(REGEXMATCH(AL236, ""SP""), ""SP"", ""no data/obs"")))"),"SA")</f>
        <v>SA</v>
      </c>
      <c r="AO236" s="8" t="str">
        <f aca="false">CONCATENATE(J236,S236,AA236,AG236)</f>
        <v>obsSAno (alive) cognateno (alive) cognate</v>
      </c>
      <c r="AP236" s="8" t="s">
        <v>42</v>
      </c>
      <c r="AQ236" s="8" t="n">
        <v>1</v>
      </c>
      <c r="AR236" s="8"/>
      <c r="AS236" s="8"/>
      <c r="AT236" s="8"/>
    </row>
    <row r="237" customFormat="false" ht="141.85" hidden="false" customHeight="false" outlineLevel="0" collapsed="false">
      <c r="A237" s="1" t="n">
        <v>236</v>
      </c>
      <c r="B237" s="7" t="n">
        <v>216</v>
      </c>
      <c r="C237" s="7" t="n">
        <v>216</v>
      </c>
      <c r="D237" s="8" t="str">
        <f aca="false">VLOOKUP($C237,'Shughni original list'!$D$2:$M$600, 2, FALSE())</f>
        <v>shgKar1999</v>
      </c>
      <c r="E237" s="9" t="str">
        <f aca="false">VLOOKUP($C237,'Shughni original list'!$D$2:$M$600, 4, FALSE())</f>
        <v>qultow</v>
      </c>
      <c r="F237" s="9"/>
      <c r="G237" s="8" t="str">
        <f aca="false">VLOOKUP($C237,'Shughni original list'!$D$2:$M$600, 7, FALSE())</f>
        <v>1) урчать, бурчать, булькать 2) сбивать масло</v>
      </c>
      <c r="H237" s="8"/>
      <c r="I237" s="8"/>
      <c r="J237" s="8" t="str">
        <f aca="false">VLOOKUP($C237,'Shughni original list'!$D$2:$M$600, 8, FALSE())</f>
        <v>SA</v>
      </c>
      <c r="K237" s="8"/>
      <c r="L237" s="8" t="str">
        <f aca="false">VLOOKUP($C237,'Siponj Bartangi original list'!$B$2:$S$600, 2, FALSE())</f>
        <v>shgKar1999</v>
      </c>
      <c r="M237" s="8" t="str">
        <f aca="false">VLOOKUP($C237,'Siponj Bartangi original list'!$B$2:$S$600, 3, FALSE())</f>
        <v>qultow</v>
      </c>
      <c r="N237" s="8" t="str">
        <f aca="false">VLOOKUP($C237,'Siponj Bartangi original list'!$B$2:$S$600, 6, FALSE())</f>
        <v>to gurgle, to churn (butter)</v>
      </c>
      <c r="O237" s="8" t="str">
        <f aca="false">VLOOKUP($C237,'Siponj Bartangi original list'!$B$2:$S$600, 4, FALSE())</f>
        <v>Sarkori</v>
      </c>
      <c r="P237" s="9" t="str">
        <f aca="false">VLOOKUP($C237,'Siponj Bartangi original list'!$B$2:$S$600, 5, FALSE())</f>
        <v>qultōw</v>
      </c>
      <c r="Q237" s="8" t="str">
        <f aca="false">VLOOKUP($C237,'Siponj Bartangi original list'!$B$2:$S$600, 8, FALSE())</f>
        <v>to gurgle</v>
      </c>
      <c r="R237" s="8" t="str">
        <f aca="false">VLOOKUP($C237,'Siponj Bartangi original list'!$B$2:$S$600, 10, FALSE())</f>
        <v>She is stirring the butter and it’s gurgling; the water is gurgling</v>
      </c>
      <c r="S237" s="8" t="str">
        <f aca="false">VLOOKUP($C237,'Siponj Bartangi original list'!$B$2:$S$600, 13, FALSE())</f>
        <v>SA</v>
      </c>
      <c r="T237" s="8" t="str">
        <f aca="false">VLOOKUP($C237,'Siponj Bartangi original list'!$B$2:$S$600, 14, FALSE())</f>
        <v>impossible context (inanim S)</v>
      </c>
      <c r="U237" s="8" t="str">
        <f aca="false">VLOOKUP($C237,'Siponj Bartangi original list'!$B$2:$S$600, 15, FALSE())</f>
        <v>inanim</v>
      </c>
      <c r="V237" s="8" t="str">
        <f aca="false">VLOOKUP($C237,'Basid Bartangi original list'!$B$2:$O$600, 2, FALSE())</f>
        <v>shgKar1999</v>
      </c>
      <c r="W237" s="8" t="str">
        <f aca="false">VLOOKUP($C237,'Basid Bartangi original list'!$B$2:$O$600, 4, FALSE())</f>
        <v>Jonali</v>
      </c>
      <c r="X237" s="8" t="str">
        <f aca="false">VLOOKUP($C237,'Basid Bartangi original list'!$B$2:$O$600, 5, FALSE())</f>
        <v>qultōw</v>
      </c>
      <c r="Y237" s="8" t="str">
        <f aca="false">VLOOKUP($C237,'Basid Bartangi original list'!$B$2:$O$600, 6, FALSE())</f>
        <v>1) урчать, бурчать, булькать 2) сбивать масло</v>
      </c>
      <c r="Z237" s="8"/>
      <c r="AA237" s="8" t="str">
        <f aca="false">VLOOKUP($C237,'Basid Bartangi original list'!$B$2:$O$600, 9, FALSE())</f>
        <v>bad context (inanim, sg)</v>
      </c>
      <c r="AB237" s="8" t="str">
        <f aca="false">VLOOKUP($C237,'Rushani original list'!$C$2:$M$596, 2, FALSE())</f>
        <v>shgKar1999</v>
      </c>
      <c r="AC237" s="8" t="str">
        <f aca="false">VLOOKUP($C237,'Rushani original list'!$C$2:$M$596, 5, FALSE())</f>
        <v>Rukniya, Mehrangez, Okimsho, Sarafruz</v>
      </c>
      <c r="AD237" s="8" t="str">
        <f aca="false">VLOOKUP($C237,'Rushani original list'!$C$2:$M$596, 6, FALSE())</f>
        <v>no (alive) cognate</v>
      </c>
      <c r="AE237" s="8" t="str">
        <f aca="false">VLOOKUP($C237,'Rushani original list'!$C$2:$M$596, 7, FALSE())</f>
        <v>1) урчать, бурчать, булькать 2) сбивать масло</v>
      </c>
      <c r="AF237" s="8"/>
      <c r="AG237" s="8" t="str">
        <f aca="false">VLOOKUP($C237,'Rushani original list'!$C$2:$M$596, 9, FALSE())</f>
        <v>no (alive) cognate</v>
      </c>
      <c r="AH237" s="8" t="str">
        <f aca="false">VLOOKUP($C237,'Rushani original list'!$C$2:$M$596, 10, FALSE())</f>
        <v>no (alive) cognate</v>
      </c>
      <c r="AI237" s="8" t="str">
        <f aca="false">CONCATENATE(J237,S237,AG237)</f>
        <v>SASAno (alive) cognate</v>
      </c>
      <c r="AJ237" s="8" t="str">
        <f aca="false">IFERROR(__xludf.dummyfunction("IF(REGEXMATCH(AH237, ""var""), ""var"", IF(REGEXMATCH(AH237, ""SA""), IF(REGEXMATCH(AH237, ""SP""), ""var"", ""SA""), IF(REGEXMATCH(AH237, ""SP""), ""SP"", ""no data/obs"")))"),"SA")</f>
        <v>SA</v>
      </c>
      <c r="AK237" s="8" t="str">
        <f aca="false">CONCATENATE(T237,AA237,AH237)</f>
        <v>impossible context (inanim S)bad context (inanim, sg)no (alive) cognate</v>
      </c>
      <c r="AL237" s="8" t="str">
        <f aca="false">IFERROR(__xludf.dummyfunction("IF(REGEXMATCH(AJ237, ""var""), ""var"", IF(REGEXMATCH(AJ237, ""SA""), IF(REGEXMATCH(AJ237, ""SP""), ""var"", ""SA""), IF(REGEXMATCH(AJ237, ""SP""), ""SP"", ""no data/obs"")))"),"no data/obs")</f>
        <v>no data/obs</v>
      </c>
      <c r="AM237" s="8" t="str">
        <f aca="false">CONCATENATE(AJ237,AL237)</f>
        <v>SAno data/obs</v>
      </c>
      <c r="AN237" s="8" t="str">
        <f aca="false">IFERROR(__xludf.dummyfunction("IF(REGEXMATCH(AL237, ""var""), ""var"", IF(REGEXMATCH(AL237, ""SA""), IF(REGEXMATCH(AL237, ""SP""), ""var"", ""SA""), IF(REGEXMATCH(AL237, ""SP""), ""SP"", ""no data/obs"")))"),"SA")</f>
        <v>SA</v>
      </c>
      <c r="AO237" s="8" t="str">
        <f aca="false">CONCATENATE(J237,S237,AA237,AG237)</f>
        <v>SASAbad context (inanim, sg)no (alive) cognate</v>
      </c>
      <c r="AP237" s="8" t="s">
        <v>42</v>
      </c>
      <c r="AQ237" s="8" t="n">
        <v>3</v>
      </c>
      <c r="AR237" s="8"/>
      <c r="AS237" s="8"/>
      <c r="AT237" s="8"/>
    </row>
    <row r="238" customFormat="false" ht="79.35" hidden="false" customHeight="false" outlineLevel="0" collapsed="false">
      <c r="A238" s="1" t="n">
        <v>237</v>
      </c>
      <c r="B238" s="7" t="n">
        <v>217</v>
      </c>
      <c r="C238" s="7" t="n">
        <v>217</v>
      </c>
      <c r="D238" s="8" t="str">
        <f aca="false">VLOOKUP($C238,'Shughni original list'!$D$2:$M$600, 2, FALSE())</f>
        <v>shgKar1999</v>
      </c>
      <c r="E238" s="9" t="str">
        <f aca="false">VLOOKUP($C238,'Shughni original list'!$D$2:$M$600, 4, FALSE())</f>
        <v>qumbtow, qumtow</v>
      </c>
      <c r="F238" s="9"/>
      <c r="G238" s="8" t="str">
        <f aca="false">VLOOKUP($C238,'Shughni original list'!$D$2:$M$600, 7, FALSE())</f>
        <v>ворковать (о голубях)</v>
      </c>
      <c r="H238" s="8"/>
      <c r="I238" s="8"/>
      <c r="J238" s="8" t="str">
        <f aca="false">VLOOKUP($C238,'Shughni original list'!$D$2:$M$600, 8, FALSE())</f>
        <v>SA</v>
      </c>
      <c r="K238" s="8"/>
      <c r="L238" s="8" t="str">
        <f aca="false">VLOOKUP($C238,'Siponj Bartangi original list'!$B$2:$S$600, 2, FALSE())</f>
        <v>shgKar1999</v>
      </c>
      <c r="M238" s="8" t="str">
        <f aca="false">VLOOKUP($C238,'Siponj Bartangi original list'!$B$2:$S$600, 3, FALSE())</f>
        <v>qumbtow, qumtow</v>
      </c>
      <c r="N238" s="8" t="str">
        <f aca="false">VLOOKUP($C238,'Siponj Bartangi original list'!$B$2:$S$600, 6, FALSE())</f>
        <v>to coo (about pigeons)</v>
      </c>
      <c r="O238" s="8" t="str">
        <f aca="false">VLOOKUP($C238,'Siponj Bartangi original list'!$B$2:$S$600, 4, FALSE())</f>
        <v>Marhabo, Sarkori</v>
      </c>
      <c r="P238" s="9" t="str">
        <f aca="false">VLOOKUP($C238,'Siponj Bartangi original list'!$B$2:$S$600, 5, FALSE())</f>
        <v>qumtōw, qumqum čīgōw</v>
      </c>
      <c r="Q238" s="8" t="str">
        <f aca="false">VLOOKUP($C238,'Siponj Bartangi original list'!$B$2:$S$600, 8, FALSE())</f>
        <v>to coo (dove), to hoot (owl); to grumble</v>
      </c>
      <c r="R238" s="8" t="str">
        <f aca="false">VLOOKUP($C238,'Siponj Bartangi original list'!$B$2:$S$600, 10, FALSE())</f>
        <v>The dove is cooing; she is angry, saying nothing, just grumbling</v>
      </c>
      <c r="S238" s="8" t="str">
        <f aca="false">VLOOKUP($C238,'Siponj Bartangi original list'!$B$2:$S$600, 13, FALSE())</f>
        <v>SA</v>
      </c>
      <c r="T238" s="8" t="str">
        <f aca="false">VLOOKUP($C238,'Siponj Bartangi original list'!$B$2:$S$600, 14, FALSE())</f>
        <v>SA</v>
      </c>
      <c r="U238" s="8" t="str">
        <f aca="false">VLOOKUP($C238,'Siponj Bartangi original list'!$B$2:$S$600, 15, FALSE())</f>
        <v>anim</v>
      </c>
      <c r="V238" s="8" t="str">
        <f aca="false">VLOOKUP($C238,'Basid Bartangi original list'!$B$2:$O$600, 2, FALSE())</f>
        <v>shgKar1999</v>
      </c>
      <c r="W238" s="8" t="str">
        <f aca="false">VLOOKUP($C238,'Basid Bartangi original list'!$B$2:$O$600, 4, FALSE())</f>
        <v>Fayzmamad</v>
      </c>
      <c r="X238" s="8" t="str">
        <f aca="false">VLOOKUP($C238,'Basid Bartangi original list'!$B$2:$O$600, 5, FALSE())</f>
        <v>qumtōw</v>
      </c>
      <c r="Y238" s="8" t="str">
        <f aca="false">VLOOKUP($C238,'Basid Bartangi original list'!$B$2:$O$600, 6, FALSE())</f>
        <v>ворковать (о голубях)</v>
      </c>
      <c r="Z238" s="8"/>
      <c r="AA238" s="8" t="str">
        <f aca="false">VLOOKUP($C238,'Basid Bartangi original list'!$B$2:$O$600, 9, FALSE())</f>
        <v>SA</v>
      </c>
      <c r="AB238" s="8" t="str">
        <f aca="false">VLOOKUP($C238,'Rushani original list'!$C$2:$M$596, 2, FALSE())</f>
        <v>shgKar1999</v>
      </c>
      <c r="AC238" s="8" t="str">
        <f aca="false">VLOOKUP($C238,'Rushani original list'!$C$2:$M$596, 5, FALSE())</f>
        <v>Okimsho, Sarafruz</v>
      </c>
      <c r="AD238" s="8" t="str">
        <f aca="false">VLOOKUP($C238,'Rushani original list'!$C$2:$M$596, 6, FALSE())</f>
        <v>qumtōw</v>
      </c>
      <c r="AE238" s="8" t="str">
        <f aca="false">VLOOKUP($C238,'Rushani original list'!$C$2:$M$596, 7, FALSE())</f>
        <v>ворковать (о голубях)</v>
      </c>
      <c r="AF238" s="8"/>
      <c r="AG238" s="8" t="str">
        <f aca="false">VLOOKUP($C238,'Rushani original list'!$C$2:$M$596, 9, FALSE())</f>
        <v>SA</v>
      </c>
      <c r="AH238" s="8" t="str">
        <f aca="false">VLOOKUP($C238,'Rushani original list'!$C$2:$M$596, 10, FALSE())</f>
        <v>SA</v>
      </c>
      <c r="AI238" s="8" t="str">
        <f aca="false">CONCATENATE(J238,S238,AG238)</f>
        <v>SASASA</v>
      </c>
      <c r="AJ238" s="8" t="str">
        <f aca="false">IFERROR(__xludf.dummyfunction("IF(REGEXMATCH(AH238, ""var""), ""var"", IF(REGEXMATCH(AH238, ""SA""), IF(REGEXMATCH(AH238, ""SP""), ""var"", ""SA""), IF(REGEXMATCH(AH238, ""SP""), ""SP"", ""no data/obs"")))"),"SA")</f>
        <v>SA</v>
      </c>
      <c r="AK238" s="8" t="str">
        <f aca="false">CONCATENATE(T238,AA238,AH238)</f>
        <v>SASASA</v>
      </c>
      <c r="AL238" s="8" t="str">
        <f aca="false">IFERROR(__xludf.dummyfunction("IF(REGEXMATCH(AJ238, ""var""), ""var"", IF(REGEXMATCH(AJ238, ""SA""), IF(REGEXMATCH(AJ238, ""SP""), ""var"", ""SA""), IF(REGEXMATCH(AJ238, ""SP""), ""SP"", ""no data/obs"")))"),"SA")</f>
        <v>SA</v>
      </c>
      <c r="AM238" s="8" t="str">
        <f aca="false">CONCATENATE(AJ238,AL238)</f>
        <v>SASA</v>
      </c>
      <c r="AN238" s="8" t="str">
        <f aca="false">IFERROR(__xludf.dummyfunction("IF(REGEXMATCH(AL238, ""var""), ""var"", IF(REGEXMATCH(AL238, ""SA""), IF(REGEXMATCH(AL238, ""SP""), ""var"", ""SA""), IF(REGEXMATCH(AL238, ""SP""), ""SP"", ""no data/obs"")))"),"SA")</f>
        <v>SA</v>
      </c>
      <c r="AO238" s="8" t="str">
        <f aca="false">CONCATENATE(J238,S238,AA238,AG238)</f>
        <v>SASASASA</v>
      </c>
      <c r="AP238" s="8" t="s">
        <v>42</v>
      </c>
      <c r="AQ238" s="8" t="n">
        <v>4</v>
      </c>
      <c r="AR238" s="8"/>
      <c r="AS238" s="8"/>
      <c r="AT238" s="8"/>
    </row>
    <row r="239" customFormat="false" ht="48.1" hidden="false" customHeight="false" outlineLevel="0" collapsed="false">
      <c r="A239" s="1" t="n">
        <v>238</v>
      </c>
      <c r="B239" s="7" t="n">
        <v>218</v>
      </c>
      <c r="C239" s="7" t="n">
        <v>218</v>
      </c>
      <c r="D239" s="8" t="str">
        <f aca="false">VLOOKUP($C239,'Shughni original list'!$D$2:$M$600, 2, FALSE())</f>
        <v>shgKar1999</v>
      </c>
      <c r="E239" s="9" t="str">
        <f aca="false">VLOOKUP($C239,'Shughni original list'!$D$2:$M$600, 4, FALSE())</f>
        <v>qůrštow, qurštow</v>
      </c>
      <c r="F239" s="9"/>
      <c r="G239" s="8" t="str">
        <f aca="false">VLOOKUP($C239,'Shughni original list'!$D$2:$M$600, 7, FALSE())</f>
        <v>snore, cough</v>
      </c>
      <c r="H239" s="8"/>
      <c r="I239" s="8"/>
      <c r="J239" s="8" t="str">
        <f aca="false">VLOOKUP($C239,'Shughni original list'!$D$2:$M$600, 8, FALSE())</f>
        <v>SA</v>
      </c>
      <c r="K239" s="8"/>
      <c r="L239" s="8" t="str">
        <f aca="false">VLOOKUP($C239,'Siponj Bartangi original list'!$B$2:$S$600, 2, FALSE())</f>
        <v>shgKar1999</v>
      </c>
      <c r="M239" s="8" t="str">
        <f aca="false">VLOOKUP($C239,'Siponj Bartangi original list'!$B$2:$S$600, 3, FALSE())</f>
        <v>qůrštow, qurštow</v>
      </c>
      <c r="N239" s="8" t="str">
        <f aca="false">VLOOKUP($C239,'Siponj Bartangi original list'!$B$2:$S$600, 6, FALSE())</f>
        <v>to snore</v>
      </c>
      <c r="O239" s="8" t="str">
        <f aca="false">VLOOKUP($C239,'Siponj Bartangi original list'!$B$2:$S$600, 4, FALSE())</f>
        <v>Asad (p.c.)</v>
      </c>
      <c r="P239" s="9" t="str">
        <f aca="false">VLOOKUP($C239,'Siponj Bartangi original list'!$B$2:$S$600, 5, FALSE())</f>
        <v>qurštōw</v>
      </c>
      <c r="Q239" s="8" t="str">
        <f aca="false">VLOOKUP($C239,'Siponj Bartangi original list'!$B$2:$S$600, 8, FALSE())</f>
        <v>to snore</v>
      </c>
      <c r="R239" s="8" t="str">
        <f aca="false">VLOOKUP($C239,'Siponj Bartangi original list'!$B$2:$S$600, 10, FALSE())</f>
        <v>He snored all night</v>
      </c>
      <c r="S239" s="8" t="str">
        <f aca="false">VLOOKUP($C239,'Siponj Bartangi original list'!$B$2:$S$600, 13, FALSE())</f>
        <v>SA</v>
      </c>
      <c r="T239" s="8" t="str">
        <f aca="false">VLOOKUP($C239,'Siponj Bartangi original list'!$B$2:$S$600, 14, FALSE())</f>
        <v>SA</v>
      </c>
      <c r="U239" s="8" t="str">
        <f aca="false">VLOOKUP($C239,'Siponj Bartangi original list'!$B$2:$S$600, 15, FALSE())</f>
        <v>anim</v>
      </c>
      <c r="V239" s="8" t="str">
        <f aca="false">VLOOKUP($C239,'Basid Bartangi original list'!$B$2:$O$600, 2, FALSE())</f>
        <v>shgKar1999</v>
      </c>
      <c r="W239" s="8" t="str">
        <f aca="false">VLOOKUP($C239,'Basid Bartangi original list'!$B$2:$O$600, 4, FALSE())</f>
        <v>Asad, Fayzmamad</v>
      </c>
      <c r="X239" s="8" t="str">
        <f aca="false">VLOOKUP($C239,'Basid Bartangi original list'!$B$2:$O$600, 5, FALSE())</f>
        <v>qurštōw</v>
      </c>
      <c r="Y239" s="8" t="str">
        <f aca="false">VLOOKUP($C239,'Basid Bartangi original list'!$B$2:$O$600, 6, FALSE())</f>
        <v>snore</v>
      </c>
      <c r="Z239" s="8"/>
      <c r="AA239" s="8" t="str">
        <f aca="false">VLOOKUP($C239,'Basid Bartangi original list'!$B$2:$O$600, 9, FALSE())</f>
        <v>SA</v>
      </c>
      <c r="AB239" s="8" t="str">
        <f aca="false">VLOOKUP($C239,'Rushani original list'!$C$2:$M$596, 2, FALSE())</f>
        <v>shgKar1999</v>
      </c>
      <c r="AC239" s="8" t="str">
        <f aca="false">VLOOKUP($C239,'Rushani original list'!$C$2:$M$596, 5, FALSE())</f>
        <v>Rukniya, Guldasta, Mehrangez</v>
      </c>
      <c r="AD239" s="8" t="str">
        <f aca="false">VLOOKUP($C239,'Rushani original list'!$C$2:$M$596, 6, FALSE())</f>
        <v>qurštōw</v>
      </c>
      <c r="AE239" s="8" t="str">
        <f aca="false">VLOOKUP($C239,'Rushani original list'!$C$2:$M$596, 7, FALSE())</f>
        <v>snore</v>
      </c>
      <c r="AF239" s="8"/>
      <c r="AG239" s="8" t="str">
        <f aca="false">VLOOKUP($C239,'Rushani original list'!$C$2:$M$596, 9, FALSE())</f>
        <v>SA</v>
      </c>
      <c r="AH239" s="8" t="str">
        <f aca="false">VLOOKUP($C239,'Rushani original list'!$C$2:$M$596, 10, FALSE())</f>
        <v>SA</v>
      </c>
      <c r="AI239" s="8" t="str">
        <f aca="false">CONCATENATE(J239,S239,AG239)</f>
        <v>SASASA</v>
      </c>
      <c r="AJ239" s="8" t="str">
        <f aca="false">IFERROR(__xludf.dummyfunction("IF(REGEXMATCH(AH239, ""var""), ""var"", IF(REGEXMATCH(AH239, ""SA""), IF(REGEXMATCH(AH239, ""SP""), ""var"", ""SA""), IF(REGEXMATCH(AH239, ""SP""), ""SP"", ""no data/obs"")))"),"SA")</f>
        <v>SA</v>
      </c>
      <c r="AK239" s="8" t="str">
        <f aca="false">CONCATENATE(T239,AA239,AH239)</f>
        <v>SASASA</v>
      </c>
      <c r="AL239" s="8" t="str">
        <f aca="false">IFERROR(__xludf.dummyfunction("IF(REGEXMATCH(AJ239, ""var""), ""var"", IF(REGEXMATCH(AJ239, ""SA""), IF(REGEXMATCH(AJ239, ""SP""), ""var"", ""SA""), IF(REGEXMATCH(AJ239, ""SP""), ""SP"", ""no data/obs"")))"),"SA")</f>
        <v>SA</v>
      </c>
      <c r="AM239" s="8" t="str">
        <f aca="false">CONCATENATE(AJ239,AL239)</f>
        <v>SASA</v>
      </c>
      <c r="AN239" s="8" t="str">
        <f aca="false">IFERROR(__xludf.dummyfunction("IF(REGEXMATCH(AL239, ""var""), ""var"", IF(REGEXMATCH(AL239, ""SA""), IF(REGEXMATCH(AL239, ""SP""), ""var"", ""SA""), IF(REGEXMATCH(AL239, ""SP""), ""SP"", ""no data/obs"")))"),"SA")</f>
        <v>SA</v>
      </c>
      <c r="AO239" s="8" t="str">
        <f aca="false">CONCATENATE(J239,S239,AA239,AG239)</f>
        <v>SASASASA</v>
      </c>
      <c r="AP239" s="8" t="s">
        <v>42</v>
      </c>
      <c r="AQ239" s="8" t="n">
        <v>4</v>
      </c>
      <c r="AR239" s="8"/>
      <c r="AS239" s="8"/>
      <c r="AT239" s="8"/>
    </row>
    <row r="240" customFormat="false" ht="79.35" hidden="false" customHeight="false" outlineLevel="0" collapsed="false">
      <c r="A240" s="1" t="n">
        <v>239</v>
      </c>
      <c r="B240" s="7" t="n">
        <v>219</v>
      </c>
      <c r="C240" s="7" t="n">
        <v>219.1</v>
      </c>
      <c r="D240" s="8" t="str">
        <f aca="false">VLOOKUP($C240,'Shughni original list'!$D$2:$M$600, 2, FALSE())</f>
        <v>shgKar1999</v>
      </c>
      <c r="E240" s="9" t="str">
        <f aca="false">VLOOKUP($C240,'Shughni original list'!$D$2:$M$600, 4, FALSE())</f>
        <v>qurtow</v>
      </c>
      <c r="F240" s="9"/>
      <c r="G240" s="8" t="str">
        <f aca="false">VLOOKUP($C240,'Shughni original list'!$D$2:$M$600, 7, FALSE())</f>
        <v>bubble, rumble (e.g., in the stomach);</v>
      </c>
      <c r="H240" s="8"/>
      <c r="I240" s="8"/>
      <c r="J240" s="8" t="str">
        <f aca="false">VLOOKUP($C240,'Shughni original list'!$D$2:$M$600, 8, FALSE())</f>
        <v>SA</v>
      </c>
      <c r="K240" s="8"/>
      <c r="L240" s="8" t="str">
        <f aca="false">VLOOKUP($C240,'Siponj Bartangi original list'!$B$2:$S$600, 2, FALSE())</f>
        <v>shgKar1999</v>
      </c>
      <c r="M240" s="8" t="str">
        <f aca="false">VLOOKUP($C240,'Siponj Bartangi original list'!$B$2:$S$600, 3, FALSE())</f>
        <v>qurtow</v>
      </c>
      <c r="N240" s="8" t="str">
        <f aca="false">VLOOKUP($C240,'Siponj Bartangi original list'!$B$2:$S$600, 6, FALSE())</f>
        <v>to bubble, to rumble (in stomach); </v>
      </c>
      <c r="O240" s="8" t="str">
        <f aca="false">VLOOKUP($C240,'Siponj Bartangi original list'!$B$2:$S$600, 4, FALSE())</f>
        <v>Marhabo, Sarkori</v>
      </c>
      <c r="P240" s="9" t="str">
        <f aca="false">VLOOKUP($C240,'Siponj Bartangi original list'!$B$2:$S$600, 5, FALSE())</f>
        <v>qurtōw</v>
      </c>
      <c r="Q240" s="8" t="str">
        <f aca="false">VLOOKUP($C240,'Siponj Bartangi original list'!$B$2:$S$600, 8, FALSE())</f>
        <v>to growl (partridge), to rumble (stomach)</v>
      </c>
      <c r="R240" s="8" t="str">
        <f aca="false">VLOOKUP($C240,'Siponj Bartangi original list'!$B$2:$S$600, 10, FALSE())</f>
        <v>My stomach is rumbling from hunger; the partridge is chirping</v>
      </c>
      <c r="S240" s="8" t="str">
        <f aca="false">VLOOKUP($C240,'Siponj Bartangi original list'!$B$2:$S$600, 13, FALSE())</f>
        <v>SA</v>
      </c>
      <c r="T240" s="8" t="str">
        <f aca="false">VLOOKUP($C240,'Siponj Bartangi original list'!$B$2:$S$600, 14, FALSE())</f>
        <v>SA</v>
      </c>
      <c r="U240" s="8" t="str">
        <f aca="false">VLOOKUP($C240,'Siponj Bartangi original list'!$B$2:$S$600, 15, FALSE())</f>
        <v>inanim, anim</v>
      </c>
      <c r="V240" s="8" t="str">
        <f aca="false">VLOOKUP($C240,'Basid Bartangi original list'!$B$2:$O$600, 2, FALSE())</f>
        <v>shgKar1999</v>
      </c>
      <c r="W240" s="8" t="str">
        <f aca="false">VLOOKUP($C240,'Basid Bartangi original list'!$B$2:$O$600, 4, FALSE())</f>
        <v>Jonali, Fayzmamad</v>
      </c>
      <c r="X240" s="8" t="str">
        <f aca="false">VLOOKUP($C240,'Basid Bartangi original list'!$B$2:$O$600, 5, FALSE())</f>
        <v>qurdōw,</v>
      </c>
      <c r="Y240" s="8" t="str">
        <f aca="false">VLOOKUP($C240,'Basid Bartangi original list'!$B$2:$O$600, 6, FALSE())</f>
        <v>bubble, rumble (e.g., in the stomach); квакать</v>
      </c>
      <c r="Z240" s="8"/>
      <c r="AA240" s="8" t="str">
        <f aca="false">VLOOKUP($C240,'Basid Bartangi original list'!$B$2:$O$600, 9, FALSE())</f>
        <v>bad context (inanim, sg)</v>
      </c>
      <c r="AB240" s="8" t="str">
        <f aca="false">VLOOKUP($C240,'Rushani original list'!$C$2:$M$596, 2, FALSE())</f>
        <v>shgKar1999</v>
      </c>
      <c r="AC240" s="8" t="str">
        <f aca="false">VLOOKUP($C240,'Rushani original list'!$C$2:$M$596, 5, FALSE())</f>
        <v>Rukniya, Okimsho, Sarafruz</v>
      </c>
      <c r="AD240" s="8" t="str">
        <f aca="false">VLOOKUP($C240,'Rushani original list'!$C$2:$M$596, 6, FALSE())</f>
        <v>qortōw</v>
      </c>
      <c r="AE240" s="8" t="str">
        <f aca="false">VLOOKUP($C240,'Rushani original list'!$C$2:$M$596, 7, FALSE())</f>
        <v>bubble, rumble (e.g., in the stomach); квакать</v>
      </c>
      <c r="AF240" s="8"/>
      <c r="AG240" s="8" t="str">
        <f aca="false">VLOOKUP($C240,'Rushani original list'!$C$2:$M$596, 9, FALSE())</f>
        <v>SA</v>
      </c>
      <c r="AH240" s="8" t="str">
        <f aca="false">VLOOKUP($C240,'Rushani original list'!$C$2:$M$596, 10, FALSE())</f>
        <v>bad context</v>
      </c>
      <c r="AI240" s="8" t="str">
        <f aca="false">CONCATENATE(J240,S240,AG240)</f>
        <v>SASASA</v>
      </c>
      <c r="AJ240" s="8" t="str">
        <f aca="false">IFERROR(__xludf.dummyfunction("IF(REGEXMATCH(AH240, ""var""), ""var"", IF(REGEXMATCH(AH240, ""SA""), IF(REGEXMATCH(AH240, ""SP""), ""var"", ""SA""), IF(REGEXMATCH(AH240, ""SP""), ""SP"", ""no data/obs"")))"),"SA")</f>
        <v>SA</v>
      </c>
      <c r="AK240" s="8" t="str">
        <f aca="false">CONCATENATE(T240,AA240,AH240)</f>
        <v>SAbad context (inanim, sg)bad context</v>
      </c>
      <c r="AL240" s="8" t="str">
        <f aca="false">IFERROR(__xludf.dummyfunction("IF(REGEXMATCH(AJ240, ""var""), ""var"", IF(REGEXMATCH(AJ240, ""SA""), IF(REGEXMATCH(AJ240, ""SP""), ""var"", ""SA""), IF(REGEXMATCH(AJ240, ""SP""), ""SP"", ""no data/obs"")))"),"SA")</f>
        <v>SA</v>
      </c>
      <c r="AM240" s="8" t="str">
        <f aca="false">CONCATENATE(AJ240,AL240)</f>
        <v>SASA</v>
      </c>
      <c r="AN240" s="8" t="str">
        <f aca="false">IFERROR(__xludf.dummyfunction("IF(REGEXMATCH(AL240, ""var""), ""var"", IF(REGEXMATCH(AL240, ""SA""), IF(REGEXMATCH(AL240, ""SP""), ""var"", ""SA""), IF(REGEXMATCH(AL240, ""SP""), ""SP"", ""no data/obs"")))"),"SA")</f>
        <v>SA</v>
      </c>
      <c r="AO240" s="8" t="str">
        <f aca="false">CONCATENATE(J240,S240,AA240,AG240)</f>
        <v>SASAbad context (inanim, sg)SA</v>
      </c>
      <c r="AP240" s="8" t="s">
        <v>42</v>
      </c>
      <c r="AQ240" s="8" t="n">
        <v>4</v>
      </c>
      <c r="AR240" s="8"/>
      <c r="AS240" s="8"/>
      <c r="AT240" s="8"/>
    </row>
    <row r="241" customFormat="false" ht="48.1" hidden="false" customHeight="false" outlineLevel="0" collapsed="false">
      <c r="A241" s="1" t="n">
        <v>240</v>
      </c>
      <c r="B241" s="7" t="n">
        <v>219</v>
      </c>
      <c r="C241" s="7" t="n">
        <v>219.2</v>
      </c>
      <c r="D241" s="8" t="str">
        <f aca="false">VLOOKUP($C241,'Shughni original list'!$D$2:$M$600, 2, FALSE())</f>
        <v>shgKar1999</v>
      </c>
      <c r="E241" s="9" t="str">
        <f aca="false">VLOOKUP($C241,'Shughni original list'!$D$2:$M$600, 4, FALSE())</f>
        <v>qurtow</v>
      </c>
      <c r="F241" s="9"/>
      <c r="G241" s="8" t="str">
        <f aca="false">VLOOKUP($C241,'Shughni original list'!$D$2:$M$600, 7, FALSE())</f>
        <v>квакать</v>
      </c>
      <c r="H241" s="8"/>
      <c r="I241" s="8"/>
      <c r="J241" s="8" t="str">
        <f aca="false">VLOOKUP($C241,'Shughni original list'!$D$2:$M$600, 8, FALSE())</f>
        <v>obs</v>
      </c>
      <c r="K241" s="8"/>
      <c r="L241" s="8" t="str">
        <f aca="false">VLOOKUP($C241,'Siponj Bartangi original list'!$B$2:$S$600, 2, FALSE())</f>
        <v>shgKar1999</v>
      </c>
      <c r="M241" s="8" t="str">
        <f aca="false">VLOOKUP($C241,'Siponj Bartangi original list'!$B$2:$S$600, 3, FALSE())</f>
        <v>qurtow</v>
      </c>
      <c r="N241" s="8" t="str">
        <f aca="false">VLOOKUP($C241,'Siponj Bartangi original list'!$B$2:$S$600, 6, FALSE())</f>
        <v>to croak (frog)</v>
      </c>
      <c r="O241" s="8" t="str">
        <f aca="false">VLOOKUP($C241,'Siponj Bartangi original list'!$B$2:$S$600, 4, FALSE())</f>
        <v>Marhabo, Sarkori</v>
      </c>
      <c r="P241" s="9" t="str">
        <f aca="false">VLOOKUP($C241,'Siponj Bartangi original list'!$B$2:$S$600, 5, FALSE())</f>
        <v>qurtōw</v>
      </c>
      <c r="Q241" s="8" t="str">
        <f aca="false">VLOOKUP($C241,'Siponj Bartangi original list'!$B$2:$S$600, 8, FALSE())</f>
        <v>to croak (frog)</v>
      </c>
      <c r="R241" s="8" t="str">
        <f aca="false">VLOOKUP($C241,'Siponj Bartangi original list'!$B$2:$S$600, 10, FALSE())</f>
        <v>The frogs were croaking</v>
      </c>
      <c r="S241" s="8" t="str">
        <f aca="false">VLOOKUP($C241,'Siponj Bartangi original list'!$B$2:$S$600, 13, FALSE())</f>
        <v>SA</v>
      </c>
      <c r="T241" s="8" t="str">
        <f aca="false">VLOOKUP($C241,'Siponj Bartangi original list'!$B$2:$S$600, 14, FALSE())</f>
        <v>SA</v>
      </c>
      <c r="U241" s="10" t="str">
        <f aca="false">VLOOKUP($C241,'Siponj Bartangi original list'!$B$2:$S$600, 15, FALSE())</f>
        <v>anim</v>
      </c>
      <c r="V241" s="8" t="str">
        <f aca="false">VLOOKUP($C241,'Basid Bartangi original list'!$B$2:$O$600, 2, FALSE())</f>
        <v>shgKar1999</v>
      </c>
      <c r="W241" s="8" t="str">
        <f aca="false">VLOOKUP($C241,'Basid Bartangi original list'!$B$2:$O$600, 4, FALSE())</f>
        <v>Fayzmamad</v>
      </c>
      <c r="X241" s="8" t="str">
        <f aca="false">VLOOKUP($C241,'Basid Bartangi original list'!$B$2:$O$600, 5, FALSE())</f>
        <v>gurdōw</v>
      </c>
      <c r="Y241" s="8" t="str">
        <f aca="false">VLOOKUP($C241,'Basid Bartangi original list'!$B$2:$O$600, 6, FALSE())</f>
        <v>квакать</v>
      </c>
      <c r="Z241" s="8"/>
      <c r="AA241" s="8" t="str">
        <f aca="false">VLOOKUP($C241,'Basid Bartangi original list'!$B$2:$O$600, 9, FALSE())</f>
        <v>SA</v>
      </c>
      <c r="AB241" s="8" t="str">
        <f aca="false">VLOOKUP($C241,'Rushani original list'!$C$2:$M$596, 2, FALSE())</f>
        <v>shgKar1999</v>
      </c>
      <c r="AC241" s="8" t="str">
        <f aca="false">VLOOKUP($C241,'Rushani original list'!$C$2:$M$596, 5, FALSE())</f>
        <v>Okimsho, Sarafruz</v>
      </c>
      <c r="AD241" s="8" t="str">
        <f aca="false">VLOOKUP($C241,'Rushani original list'!$C$2:$M$596, 6, FALSE())</f>
        <v>qortōw</v>
      </c>
      <c r="AE241" s="8" t="str">
        <f aca="false">VLOOKUP($C241,'Rushani original list'!$C$2:$M$596, 7, FALSE())</f>
        <v>квакать</v>
      </c>
      <c r="AF241" s="8"/>
      <c r="AG241" s="8" t="str">
        <f aca="false">VLOOKUP($C241,'Rushani original list'!$C$2:$M$596, 9, FALSE())</f>
        <v>no (alive) cognate</v>
      </c>
      <c r="AH241" s="8" t="str">
        <f aca="false">VLOOKUP($C241,'Rushani original list'!$C$2:$M$596, 10, FALSE())</f>
        <v>no (alive) cognate</v>
      </c>
      <c r="AI241" s="8" t="str">
        <f aca="false">CONCATENATE(J241,S241,AG241)</f>
        <v>obsSAno (alive) cognate</v>
      </c>
      <c r="AJ241" s="8" t="str">
        <f aca="false">IFERROR(__xludf.dummyfunction("IF(REGEXMATCH(AH241, ""var""), ""var"", IF(REGEXMATCH(AH241, ""SA""), IF(REGEXMATCH(AH241, ""SP""), ""var"", ""SA""), IF(REGEXMATCH(AH241, ""SP""), ""SP"", ""no data/obs"")))"),"SA")</f>
        <v>SA</v>
      </c>
      <c r="AK241" s="8" t="str">
        <f aca="false">CONCATENATE(T241,AA241,AH241)</f>
        <v>SASAno (alive) cognate</v>
      </c>
      <c r="AL241" s="8" t="str">
        <f aca="false">IFERROR(__xludf.dummyfunction("IF(REGEXMATCH(AJ241, ""var""), ""var"", IF(REGEXMATCH(AJ241, ""SA""), IF(REGEXMATCH(AJ241, ""SP""), ""var"", ""SA""), IF(REGEXMATCH(AJ241, ""SP""), ""SP"", ""no data/obs"")))"),"SA")</f>
        <v>SA</v>
      </c>
      <c r="AM241" s="8" t="str">
        <f aca="false">CONCATENATE(AJ241,AL241)</f>
        <v>SASA</v>
      </c>
      <c r="AN241" s="8" t="str">
        <f aca="false">IFERROR(__xludf.dummyfunction("IF(REGEXMATCH(AL241, ""var""), ""var"", IF(REGEXMATCH(AL241, ""SA""), IF(REGEXMATCH(AL241, ""SP""), ""var"", ""SA""), IF(REGEXMATCH(AL241, ""SP""), ""SP"", ""no data/obs"")))"),"SA")</f>
        <v>SA</v>
      </c>
      <c r="AO241" s="8" t="str">
        <f aca="false">CONCATENATE(J241,S241,AA241,AG241)</f>
        <v>obsSASAno (alive) cognate</v>
      </c>
      <c r="AP241" s="8" t="s">
        <v>42</v>
      </c>
      <c r="AQ241" s="8" t="n">
        <v>2</v>
      </c>
      <c r="AR241" s="8"/>
      <c r="AS241" s="8"/>
      <c r="AT241" s="8"/>
    </row>
    <row r="242" customFormat="false" ht="95" hidden="false" customHeight="false" outlineLevel="0" collapsed="false">
      <c r="A242" s="1" t="n">
        <v>241</v>
      </c>
      <c r="B242" s="7" t="n">
        <v>220</v>
      </c>
      <c r="C242" s="7" t="n">
        <v>220</v>
      </c>
      <c r="D242" s="8" t="str">
        <f aca="false">VLOOKUP($C242,'Shughni original list'!$D$2:$M$600, 2, FALSE())</f>
        <v>shgKar1999</v>
      </c>
      <c r="E242" s="9" t="str">
        <f aca="false">VLOOKUP($C242,'Shughni original list'!$D$2:$M$600, 4, FALSE())</f>
        <v>qůrθtow</v>
      </c>
      <c r="F242" s="9"/>
      <c r="G242" s="8" t="str">
        <f aca="false">VLOOKUP($C242,'Shughni original list'!$D$2:$M$600, 7, FALSE())</f>
        <v>издавать отрывистый звук; урчать; храпеть; хрипеть</v>
      </c>
      <c r="H242" s="8"/>
      <c r="I242" s="8"/>
      <c r="J242" s="8" t="str">
        <f aca="false">VLOOKUP($C242,'Shughni original list'!$D$2:$M$600, 8, FALSE())</f>
        <v>SA</v>
      </c>
      <c r="K242" s="8"/>
      <c r="L242" s="8" t="str">
        <f aca="false">VLOOKUP($C242,'Siponj Bartangi original list'!$B$2:$S$600, 2, FALSE())</f>
        <v>shgKar1999</v>
      </c>
      <c r="M242" s="8" t="str">
        <f aca="false">VLOOKUP($C242,'Siponj Bartangi original list'!$B$2:$S$600, 3, FALSE())</f>
        <v>qůrθtow</v>
      </c>
      <c r="N242" s="8" t="str">
        <f aca="false">VLOOKUP($C242,'Siponj Bartangi original list'!$B$2:$S$600, 6, FALSE())</f>
        <v>to grunt, to rumble, to wheeze</v>
      </c>
      <c r="O242" s="8" t="str">
        <f aca="false">VLOOKUP($C242,'Siponj Bartangi original list'!$B$2:$S$600, 4, FALSE())</f>
        <v>Sarkori</v>
      </c>
      <c r="P242" s="9" t="str">
        <f aca="false">VLOOKUP($C242,'Siponj Bartangi original list'!$B$2:$S$600, 5, FALSE())</f>
        <v>qirθtōw</v>
      </c>
      <c r="Q242" s="8" t="str">
        <f aca="false">VLOOKUP($C242,'Siponj Bartangi original list'!$B$2:$S$600, 8, FALSE())</f>
        <v>to mumble</v>
      </c>
      <c r="R242" s="8" t="str">
        <f aca="false">VLOOKUP($C242,'Siponj Bartangi original list'!$B$2:$S$600, 10, FALSE())</f>
        <v>What are you mumbling, speak clearly</v>
      </c>
      <c r="S242" s="8" t="str">
        <f aca="false">VLOOKUP($C242,'Siponj Bartangi original list'!$B$2:$S$600, 13, FALSE())</f>
        <v>SA</v>
      </c>
      <c r="T242" s="8" t="str">
        <f aca="false">VLOOKUP($C242,'Siponj Bartangi original list'!$B$2:$S$600, 14, FALSE())</f>
        <v>SA</v>
      </c>
      <c r="U242" s="8" t="str">
        <f aca="false">VLOOKUP($C242,'Siponj Bartangi original list'!$B$2:$S$600, 15, FALSE())</f>
        <v>anim</v>
      </c>
      <c r="V242" s="8" t="str">
        <f aca="false">VLOOKUP($C242,'Basid Bartangi original list'!$B$2:$O$600, 2, FALSE())</f>
        <v>shgKar1999</v>
      </c>
      <c r="W242" s="8" t="str">
        <f aca="false">VLOOKUP($C242,'Basid Bartangi original list'!$B$2:$O$600, 4, FALSE())</f>
        <v>Anoyatsho, Fayzmamad, Jonali</v>
      </c>
      <c r="X242" s="8" t="str">
        <f aca="false">VLOOKUP($C242,'Basid Bartangi original list'!$B$2:$O$600, 5, FALSE())</f>
        <v>no (alive) cognate</v>
      </c>
      <c r="Y242" s="8" t="str">
        <f aca="false">VLOOKUP($C242,'Basid Bartangi original list'!$B$2:$O$600, 6, FALSE())</f>
        <v>издавать отрывистый звук; урчать; храпеть; хрипеть</v>
      </c>
      <c r="Z242" s="8"/>
      <c r="AA242" s="8" t="str">
        <f aca="false">VLOOKUP($C242,'Basid Bartangi original list'!$B$2:$O$600, 9, FALSE())</f>
        <v>no (alive) cognate</v>
      </c>
      <c r="AB242" s="8" t="str">
        <f aca="false">VLOOKUP($C242,'Rushani original list'!$C$2:$M$596, 2, FALSE())</f>
        <v>shgKar1999</v>
      </c>
      <c r="AC242" s="8" t="str">
        <f aca="false">VLOOKUP($C242,'Rushani original list'!$C$2:$M$596, 5, FALSE())</f>
        <v>Rukniya, Mehrangez, Okimsho, Sarafruz</v>
      </c>
      <c r="AD242" s="8" t="str">
        <f aca="false">VLOOKUP($C242,'Rushani original list'!$C$2:$M$596, 6, FALSE())</f>
        <v>no (alive) cognate</v>
      </c>
      <c r="AE242" s="8" t="str">
        <f aca="false">VLOOKUP($C242,'Rushani original list'!$C$2:$M$596, 7, FALSE())</f>
        <v>издавать отрывистый звук; урчать; храпеть; хрипеть</v>
      </c>
      <c r="AF242" s="8"/>
      <c r="AG242" s="8" t="str">
        <f aca="false">VLOOKUP($C242,'Rushani original list'!$C$2:$M$596, 9, FALSE())</f>
        <v>no (alive) cognate</v>
      </c>
      <c r="AH242" s="8" t="str">
        <f aca="false">VLOOKUP($C242,'Rushani original list'!$C$2:$M$596, 10, FALSE())</f>
        <v>no (alive) cognate</v>
      </c>
      <c r="AI242" s="8" t="str">
        <f aca="false">CONCATENATE(J242,S242,AG242)</f>
        <v>SASAno (alive) cognate</v>
      </c>
      <c r="AJ242" s="8" t="str">
        <f aca="false">IFERROR(__xludf.dummyfunction("IF(REGEXMATCH(AH242, ""var""), ""var"", IF(REGEXMATCH(AH242, ""SA""), IF(REGEXMATCH(AH242, ""SP""), ""var"", ""SA""), IF(REGEXMATCH(AH242, ""SP""), ""SP"", ""no data/obs"")))"),"SA")</f>
        <v>SA</v>
      </c>
      <c r="AK242" s="8" t="str">
        <f aca="false">CONCATENATE(T242,AA242,AH242)</f>
        <v>SAno (alive) cognateno (alive) cognate</v>
      </c>
      <c r="AL242" s="8" t="str">
        <f aca="false">IFERROR(__xludf.dummyfunction("IF(REGEXMATCH(AJ242, ""var""), ""var"", IF(REGEXMATCH(AJ242, ""SA""), IF(REGEXMATCH(AJ242, ""SP""), ""var"", ""SA""), IF(REGEXMATCH(AJ242, ""SP""), ""SP"", ""no data/obs"")))"),"SA")</f>
        <v>SA</v>
      </c>
      <c r="AM242" s="8" t="str">
        <f aca="false">CONCATENATE(AJ242,AL242)</f>
        <v>SASA</v>
      </c>
      <c r="AN242" s="8" t="str">
        <f aca="false">IFERROR(__xludf.dummyfunction("IF(REGEXMATCH(AL242, ""var""), ""var"", IF(REGEXMATCH(AL242, ""SA""), IF(REGEXMATCH(AL242, ""SP""), ""var"", ""SA""), IF(REGEXMATCH(AL242, ""SP""), ""SP"", ""no data/obs"")))"),"SA")</f>
        <v>SA</v>
      </c>
      <c r="AO242" s="8" t="str">
        <f aca="false">CONCATENATE(J242,S242,AA242,AG242)</f>
        <v>SASAno (alive) cognateno (alive) cognate</v>
      </c>
      <c r="AP242" s="8" t="s">
        <v>42</v>
      </c>
      <c r="AQ242" s="8" t="n">
        <v>2</v>
      </c>
      <c r="AR242" s="8"/>
      <c r="AS242" s="8"/>
      <c r="AT242" s="8"/>
    </row>
    <row r="243" customFormat="false" ht="141.85" hidden="false" customHeight="false" outlineLevel="0" collapsed="false">
      <c r="A243" s="1" t="n">
        <v>242</v>
      </c>
      <c r="B243" s="7" t="n">
        <v>221</v>
      </c>
      <c r="C243" s="7" t="n">
        <v>221</v>
      </c>
      <c r="D243" s="8" t="str">
        <f aca="false">VLOOKUP($C243,'Shughni original list'!$D$2:$M$600, 2, FALSE())</f>
        <v>shgKar1999</v>
      </c>
      <c r="E243" s="9" t="str">
        <f aca="false">VLOOKUP($C243,'Shughni original list'!$D$2:$M$600, 4, FALSE())</f>
        <v>qustow</v>
      </c>
      <c r="F243" s="9"/>
      <c r="G243" s="8" t="str">
        <f aca="false">VLOOKUP($C243,'Shughni original list'!$D$2:$M$600, 7, FALSE())</f>
        <v>шептать; говорить тихо; мямлить</v>
      </c>
      <c r="H243" s="8"/>
      <c r="I243" s="8"/>
      <c r="J243" s="8" t="str">
        <f aca="false">VLOOKUP($C243,'Shughni original list'!$D$2:$M$600, 8, FALSE())</f>
        <v>obs</v>
      </c>
      <c r="K243" s="8"/>
      <c r="L243" s="8" t="str">
        <f aca="false">VLOOKUP($C243,'Siponj Bartangi original list'!$B$2:$S$600, 2, FALSE())</f>
        <v>shgKar1999</v>
      </c>
      <c r="M243" s="8" t="str">
        <f aca="false">VLOOKUP($C243,'Siponj Bartangi original list'!$B$2:$S$600, 3, FALSE())</f>
        <v>qustow</v>
      </c>
      <c r="N243" s="8" t="str">
        <f aca="false">VLOOKUP($C243,'Siponj Bartangi original list'!$B$2:$S$600, 6, FALSE())</f>
        <v>to whisper, to mumble</v>
      </c>
      <c r="O243" s="8" t="str">
        <f aca="false">VLOOKUP($C243,'Siponj Bartangi original list'!$B$2:$S$600, 4, FALSE())</f>
        <v>Marhabo, Sarkori</v>
      </c>
      <c r="P243" s="9" t="str">
        <f aca="false">VLOOKUP($C243,'Siponj Bartangi original list'!$B$2:$S$600, 5, FALSE())</f>
        <v>qusqus čīgōw</v>
      </c>
      <c r="Q243" s="8" t="str">
        <f aca="false">VLOOKUP($C243,'Siponj Bartangi original list'!$B$2:$S$600, 8, FALSE())</f>
        <v>to whisper, to talk in secret; to gossip</v>
      </c>
      <c r="R243" s="8" t="str">
        <f aca="false">VLOOKUP($C243,'Siponj Bartangi original list'!$B$2:$S$600, 10, FALSE())</f>
        <v>They’re whispering and gossiping</v>
      </c>
      <c r="S243" s="8" t="str">
        <f aca="false">VLOOKUP($C243,'Siponj Bartangi original list'!$B$2:$S$600, 13, FALSE())</f>
        <v>only as complex verb</v>
      </c>
      <c r="T243" s="8" t="str">
        <f aca="false">VLOOKUP($C243,'Siponj Bartangi original list'!$B$2:$S$600, 14, FALSE())</f>
        <v>only as complex verb</v>
      </c>
      <c r="U243" s="10" t="str">
        <f aca="false">VLOOKUP($C243,'Siponj Bartangi original list'!$B$2:$S$600, 15, FALSE())</f>
        <v>anim</v>
      </c>
      <c r="V243" s="8" t="str">
        <f aca="false">VLOOKUP($C243,'Basid Bartangi original list'!$B$2:$O$600, 2, FALSE())</f>
        <v>shgKar1999</v>
      </c>
      <c r="W243" s="8" t="str">
        <f aca="false">VLOOKUP($C243,'Basid Bartangi original list'!$B$2:$O$600, 4, FALSE())</f>
        <v>Anoyatsho, Fayzmamad</v>
      </c>
      <c r="X243" s="8" t="str">
        <f aca="false">VLOOKUP($C243,'Basid Bartangi original list'!$B$2:$O$600, 5, FALSE())</f>
        <v>only as complex verb qusqus čīgōw</v>
      </c>
      <c r="Y243" s="8" t="str">
        <f aca="false">VLOOKUP($C243,'Basid Bartangi original list'!$B$2:$O$600, 6, FALSE())</f>
        <v>шептать; говорить тихо; мямлить</v>
      </c>
      <c r="Z243" s="8"/>
      <c r="AA243" s="8" t="str">
        <f aca="false">VLOOKUP($C243,'Basid Bartangi original list'!$B$2:$O$600, 9, FALSE())</f>
        <v>only as complex verb qusqus čīgōw</v>
      </c>
      <c r="AB243" s="8" t="str">
        <f aca="false">VLOOKUP($C243,'Rushani original list'!$C$2:$M$596, 2, FALSE())</f>
        <v>shgKar1999</v>
      </c>
      <c r="AC243" s="8" t="str">
        <f aca="false">VLOOKUP($C243,'Rushani original list'!$C$2:$M$596, 5, FALSE())</f>
        <v>Okimsho, Sarafruz</v>
      </c>
      <c r="AD243" s="8" t="str">
        <f aca="false">VLOOKUP($C243,'Rushani original list'!$C$2:$M$596, 6, FALSE())</f>
        <v>only complex form qus-qus čīgōw</v>
      </c>
      <c r="AE243" s="8" t="str">
        <f aca="false">VLOOKUP($C243,'Rushani original list'!$C$2:$M$596, 7, FALSE())</f>
        <v>шептать; говорить тихо; мямлить</v>
      </c>
      <c r="AF243" s="8"/>
      <c r="AG243" s="8" t="str">
        <f aca="false">VLOOKUP($C243,'Rushani original list'!$C$2:$M$596, 9, FALSE())</f>
        <v>only complex form qus-qus čīgōw</v>
      </c>
      <c r="AH243" s="8" t="str">
        <f aca="false">VLOOKUP($C243,'Rushani original list'!$C$2:$M$596, 10, FALSE())</f>
        <v>only complex form qus-qus čīgōw</v>
      </c>
      <c r="AI243" s="8" t="str">
        <f aca="false">CONCATENATE(J243,S243,AG243)</f>
        <v>obsonly as complex verbonly complex form qus-qus čīgōw</v>
      </c>
      <c r="AJ243" s="8" t="str">
        <f aca="false">IFERROR(__xludf.dummyfunction("IF(REGEXMATCH(AH243, ""var""), ""var"", IF(REGEXMATCH(AH243, ""SA""), IF(REGEXMATCH(AH243, ""SP""), ""var"", ""SA""), IF(REGEXMATCH(AH243, ""SP""), ""SP"", ""no data/obs"")))"),"no data/obs")</f>
        <v>no data/obs</v>
      </c>
      <c r="AK243" s="8" t="str">
        <f aca="false">CONCATENATE(T243,AA243,AH243)</f>
        <v>only as complex verbonly as complex verb qusqus čīgōwonly complex form qus-qus čīgōw</v>
      </c>
      <c r="AL243" s="8" t="str">
        <f aca="false">IFERROR(__xludf.dummyfunction("IF(REGEXMATCH(AJ243, ""var""), ""var"", IF(REGEXMATCH(AJ243, ""SA""), IF(REGEXMATCH(AJ243, ""SP""), ""var"", ""SA""), IF(REGEXMATCH(AJ243, ""SP""), ""SP"", ""no data/obs"")))"),"no data/obs")</f>
        <v>no data/obs</v>
      </c>
      <c r="AM243" s="8" t="str">
        <f aca="false">CONCATENATE(AJ243,AL243)</f>
        <v>no data/obsno data/obs</v>
      </c>
      <c r="AN243" s="8" t="str">
        <f aca="false">IFERROR(__xludf.dummyfunction("IF(REGEXMATCH(AL243, ""var""), ""var"", IF(REGEXMATCH(AL243, ""SA""), IF(REGEXMATCH(AL243, ""SP""), ""var"", ""SA""), IF(REGEXMATCH(AL243, ""SP""), ""SP"", ""no data/obs"")))"),"no data/obs")</f>
        <v>no data/obs</v>
      </c>
      <c r="AO243" s="8" t="str">
        <f aca="false">CONCATENATE(J243,S243,AA243,AG243)</f>
        <v>obsonly as complex verbonly as complex verb qusqus čīgōwonly complex form qus-qus čīgōw</v>
      </c>
      <c r="AP243" s="8"/>
      <c r="AQ243" s="8" t="n">
        <v>0</v>
      </c>
      <c r="AR243" s="8"/>
      <c r="AS243" s="8"/>
      <c r="AT243" s="8"/>
    </row>
    <row r="244" customFormat="false" ht="95" hidden="false" customHeight="false" outlineLevel="0" collapsed="false">
      <c r="A244" s="1" t="n">
        <v>243</v>
      </c>
      <c r="B244" s="7" t="n">
        <v>222</v>
      </c>
      <c r="C244" s="7" t="n">
        <v>222</v>
      </c>
      <c r="D244" s="10" t="str">
        <f aca="false">VLOOKUP($C244,'Shughni original list'!$D$2:$M$600, 2, FALSE())</f>
        <v>shgKar1999</v>
      </c>
      <c r="E244" s="11" t="str">
        <f aca="false">VLOOKUP($C244,'Shughni original list'!$D$2:$M$600, 4, FALSE())</f>
        <v>quttow, qutow</v>
      </c>
      <c r="F244" s="9"/>
      <c r="G244" s="10" t="str">
        <f aca="false">VLOOKUP($C244,'Shughni original list'!$D$2:$M$600, 7, FALSE())</f>
        <v>кудахтать; кукарекать</v>
      </c>
      <c r="H244" s="8"/>
      <c r="I244" s="8"/>
      <c r="J244" s="10" t="str">
        <f aca="false">VLOOKUP($C244,'Shughni original list'!$D$2:$M$600, 8, FALSE())</f>
        <v>SA</v>
      </c>
      <c r="K244" s="8"/>
      <c r="L244" s="10" t="str">
        <f aca="false">VLOOKUP($C244,'Siponj Bartangi original list'!$B$2:$S$600, 2, FALSE())</f>
        <v>shgKar1999</v>
      </c>
      <c r="M244" s="10" t="str">
        <f aca="false">VLOOKUP($C244,'Siponj Bartangi original list'!$B$2:$S$600, 3, FALSE())</f>
        <v>quttow, qutow</v>
      </c>
      <c r="N244" s="10" t="str">
        <f aca="false">VLOOKUP($C244,'Siponj Bartangi original list'!$B$2:$S$600, 6, FALSE())</f>
        <v>to cluck, to crow</v>
      </c>
      <c r="O244" s="10" t="str">
        <f aca="false">VLOOKUP($C244,'Siponj Bartangi original list'!$B$2:$S$600, 4, FALSE())</f>
        <v>Sarkori</v>
      </c>
      <c r="P244" s="11" t="str">
        <f aca="false">VLOOKUP($C244,'Siponj Bartangi original list'!$B$2:$S$600, 5, FALSE())</f>
        <v>qurdōw</v>
      </c>
      <c r="Q244" s="10" t="str">
        <f aca="false">VLOOKUP($C244,'Siponj Bartangi original list'!$B$2:$S$600, 8, FALSE())</f>
        <v>to cluck; to crow</v>
      </c>
      <c r="R244" s="10" t="str">
        <f aca="false">VLOOKUP($C244,'Siponj Bartangi original list'!$B$2:$S$600, 10, FALSE())</f>
        <v>The rooster is crowing</v>
      </c>
      <c r="S244" s="10" t="str">
        <f aca="false">VLOOKUP($C244,'Siponj Bartangi original list'!$B$2:$S$600, 13, FALSE())</f>
        <v>SA</v>
      </c>
      <c r="T244" s="10" t="str">
        <f aca="false">VLOOKUP($C244,'Siponj Bartangi original list'!$B$2:$S$600, 14, FALSE())</f>
        <v>SA</v>
      </c>
      <c r="U244" s="10" t="str">
        <f aca="false">VLOOKUP($C244,'Siponj Bartangi original list'!$B$2:$S$600, 15, FALSE())</f>
        <v>anim</v>
      </c>
      <c r="V244" s="10" t="str">
        <f aca="false">VLOOKUP($C244,'Basid Bartangi original list'!$B$2:$O$600, 2, FALSE())</f>
        <v>shgKar1999</v>
      </c>
      <c r="W244" s="10" t="str">
        <f aca="false">VLOOKUP($C244,'Basid Bartangi original list'!$B$2:$O$600, 4, FALSE())</f>
        <v>Anoyatsho, Fayzmamad</v>
      </c>
      <c r="X244" s="10" t="str">
        <f aca="false">VLOOKUP($C244,'Basid Bartangi original list'!$B$2:$O$600, 5, FALSE())</f>
        <v>only as complex verb qutqut čīgōw</v>
      </c>
      <c r="Y244" s="10" t="str">
        <f aca="false">VLOOKUP($C244,'Basid Bartangi original list'!$B$2:$O$600, 6, FALSE())</f>
        <v>кудахтать; кукарекать</v>
      </c>
      <c r="Z244" s="8"/>
      <c r="AA244" s="10" t="str">
        <f aca="false">VLOOKUP($C244,'Basid Bartangi original list'!$B$2:$O$600, 9, FALSE())</f>
        <v>only as complex verb qutqut čīgōw</v>
      </c>
      <c r="AB244" s="10" t="str">
        <f aca="false">VLOOKUP($C244,'Rushani original list'!$C$2:$M$596, 2, FALSE())</f>
        <v>shgKar1999</v>
      </c>
      <c r="AC244" s="10" t="str">
        <f aca="false">VLOOKUP($C244,'Rushani original list'!$C$2:$M$596, 5, FALSE())</f>
        <v>Rukniya, Mehrangez, Okimsho, Sarafruz</v>
      </c>
      <c r="AD244" s="10" t="str">
        <f aca="false">VLOOKUP($C244,'Rushani original list'!$C$2:$M$596, 6, FALSE())</f>
        <v>no (alive) cognate</v>
      </c>
      <c r="AE244" s="10" t="str">
        <f aca="false">VLOOKUP($C244,'Rushani original list'!$C$2:$M$596, 7, FALSE())</f>
        <v>кудахтать; кукарекать</v>
      </c>
      <c r="AF244" s="8"/>
      <c r="AG244" s="10" t="str">
        <f aca="false">VLOOKUP($C244,'Rushani original list'!$C$2:$M$596, 9, FALSE())</f>
        <v>no (alive) cognate</v>
      </c>
      <c r="AH244" s="10" t="str">
        <f aca="false">VLOOKUP($C244,'Rushani original list'!$C$2:$M$596, 10, FALSE())</f>
        <v>no (alive) cognate</v>
      </c>
      <c r="AI244" s="10" t="str">
        <f aca="false">CONCATENATE(J244,S244,AG244)</f>
        <v>SASAno (alive) cognate</v>
      </c>
      <c r="AJ244" s="8" t="str">
        <f aca="false">IFERROR(__xludf.dummyfunction("IF(REGEXMATCH(AH244, ""var""), ""var"", IF(REGEXMATCH(AH244, ""SA""), IF(REGEXMATCH(AH244, ""SP""), ""var"", ""SA""), IF(REGEXMATCH(AH244, ""SP""), ""SP"", ""no data/obs"")))"),"SA")</f>
        <v>SA</v>
      </c>
      <c r="AK244" s="10" t="str">
        <f aca="false">CONCATENATE(T244,AA244,AH244)</f>
        <v>SAonly as complex verb qutqut čīgōwno (alive) cognate</v>
      </c>
      <c r="AL244" s="8" t="str">
        <f aca="false">IFERROR(__xludf.dummyfunction("IF(REGEXMATCH(AJ244, ""var""), ""var"", IF(REGEXMATCH(AJ244, ""SA""), IF(REGEXMATCH(AJ244, ""SP""), ""var"", ""SA""), IF(REGEXMATCH(AJ244, ""SP""), ""SP"", ""no data/obs"")))"),"SA")</f>
        <v>SA</v>
      </c>
      <c r="AM244" s="8" t="str">
        <f aca="false">CONCATENATE(AJ244,AL244)</f>
        <v>SASA</v>
      </c>
      <c r="AN244" s="8" t="str">
        <f aca="false">IFERROR(__xludf.dummyfunction("IF(REGEXMATCH(AL244, ""var""), ""var"", IF(REGEXMATCH(AL244, ""SA""), IF(REGEXMATCH(AL244, ""SP""), ""var"", ""SA""), IF(REGEXMATCH(AL244, ""SP""), ""SP"", ""no data/obs"")))"),"SA")</f>
        <v>SA</v>
      </c>
      <c r="AO244" s="10" t="str">
        <f aca="false">CONCATENATE(J244,S244,AA244,AG244)</f>
        <v>SASAonly as complex verb qutqut čīgōwno (alive) cognate</v>
      </c>
      <c r="AP244" s="8" t="s">
        <v>42</v>
      </c>
      <c r="AQ244" s="8" t="n">
        <v>2</v>
      </c>
      <c r="AR244" s="8"/>
      <c r="AS244" s="8"/>
      <c r="AT244" s="8"/>
    </row>
    <row r="245" customFormat="false" ht="79.35" hidden="false" customHeight="false" outlineLevel="0" collapsed="false">
      <c r="A245" s="1" t="n">
        <v>244</v>
      </c>
      <c r="B245" s="7" t="n">
        <v>223</v>
      </c>
      <c r="C245" s="7" t="n">
        <v>223</v>
      </c>
      <c r="D245" s="8" t="str">
        <f aca="false">VLOOKUP($C245,'Shughni original list'!$D$2:$M$600, 2, FALSE())</f>
        <v>shgKar1999</v>
      </c>
      <c r="E245" s="9" t="str">
        <f aca="false">VLOOKUP($C245,'Shughni original list'!$D$2:$M$600, 4, FALSE())</f>
        <v>quždow</v>
      </c>
      <c r="F245" s="9"/>
      <c r="G245" s="8" t="str">
        <f aca="false">VLOOKUP($C245,'Shughni original list'!$D$2:$M$600, 7, FALSE())</f>
        <v>издавать звуки при глотании, булькать; хрипеть</v>
      </c>
      <c r="H245" s="8"/>
      <c r="I245" s="8"/>
      <c r="J245" s="8" t="str">
        <f aca="false">VLOOKUP($C245,'Shughni original list'!$D$2:$M$600, 8, FALSE())</f>
        <v>obs</v>
      </c>
      <c r="K245" s="8"/>
      <c r="L245" s="8" t="str">
        <f aca="false">VLOOKUP($C245,'Siponj Bartangi original list'!$B$2:$S$600, 2, FALSE())</f>
        <v>shgKar1999</v>
      </c>
      <c r="M245" s="8" t="str">
        <f aca="false">VLOOKUP($C245,'Siponj Bartangi original list'!$B$2:$S$600, 3, FALSE())</f>
        <v>quždow</v>
      </c>
      <c r="N245" s="8" t="str">
        <f aca="false">VLOOKUP($C245,'Siponj Bartangi original list'!$B$2:$S$600, 6, FALSE())</f>
        <v>to gulp, to gargle</v>
      </c>
      <c r="O245" s="8" t="str">
        <f aca="false">VLOOKUP($C245,'Siponj Bartangi original list'!$B$2:$S$600, 4, FALSE())</f>
        <v>Sarkori</v>
      </c>
      <c r="P245" s="9" t="str">
        <f aca="false">VLOOKUP($C245,'Siponj Bartangi original list'!$B$2:$S$600, 5, FALSE())</f>
        <v>quždōw</v>
      </c>
      <c r="Q245" s="8" t="str">
        <f aca="false">VLOOKUP($C245,'Siponj Bartangi original list'!$B$2:$S$600, 8, FALSE())</f>
        <v>to gulp down</v>
      </c>
      <c r="R245" s="8" t="str">
        <f aca="false">VLOOKUP($C245,'Siponj Bartangi original list'!$B$2:$S$600, 10, FALSE())</f>
        <v>The boy drank his milk in one gulp</v>
      </c>
      <c r="S245" s="8" t="str">
        <f aca="false">VLOOKUP($C245,'Siponj Bartangi original list'!$B$2:$S$600, 13, FALSE())</f>
        <v>tr</v>
      </c>
      <c r="T245" s="8" t="str">
        <f aca="false">VLOOKUP($C245,'Siponj Bartangi original list'!$B$2:$S$600, 14, FALSE())</f>
        <v>tr</v>
      </c>
      <c r="U245" s="10" t="str">
        <f aca="false">VLOOKUP($C245,'Siponj Bartangi original list'!$B$2:$S$600, 15, FALSE())</f>
        <v>anim</v>
      </c>
      <c r="V245" s="8" t="str">
        <f aca="false">VLOOKUP($C245,'Basid Bartangi original list'!$B$2:$O$600, 2, FALSE())</f>
        <v>shgKar1999</v>
      </c>
      <c r="W245" s="8" t="str">
        <f aca="false">VLOOKUP($C245,'Basid Bartangi original list'!$B$2:$O$600, 4, FALSE())</f>
        <v>Anoyatsho, Fayzmamad</v>
      </c>
      <c r="X245" s="8" t="str">
        <f aca="false">VLOOKUP($C245,'Basid Bartangi original list'!$B$2:$O$600, 5, FALSE())</f>
        <v>qūždōw</v>
      </c>
      <c r="Y245" s="8" t="str">
        <f aca="false">VLOOKUP($C245,'Basid Bartangi original list'!$B$2:$O$600, 6, FALSE())</f>
        <v>издавать звуки при глотании, булькать; хрипеть</v>
      </c>
      <c r="Z245" s="8"/>
      <c r="AA245" s="8" t="str">
        <f aca="false">VLOOKUP($C245,'Basid Bartangi original list'!$B$2:$O$600, 9, FALSE())</f>
        <v>tr</v>
      </c>
      <c r="AB245" s="8" t="str">
        <f aca="false">VLOOKUP($C245,'Rushani original list'!$C$2:$M$596, 2, FALSE())</f>
        <v>shgKar1999</v>
      </c>
      <c r="AC245" s="8" t="str">
        <f aca="false">VLOOKUP($C245,'Rushani original list'!$C$2:$M$596, 5, FALSE())</f>
        <v>Okimsho, Sarafruz</v>
      </c>
      <c r="AD245" s="8" t="str">
        <f aca="false">VLOOKUP($C245,'Rushani original list'!$C$2:$M$596, 6, FALSE())</f>
        <v>quždōw</v>
      </c>
      <c r="AE245" s="8" t="str">
        <f aca="false">VLOOKUP($C245,'Rushani original list'!$C$2:$M$596, 7, FALSE())</f>
        <v>издавать звуки при глотании, булькать; хрипеть</v>
      </c>
      <c r="AF245" s="8"/>
      <c r="AG245" s="8" t="str">
        <f aca="false">VLOOKUP($C245,'Rushani original list'!$C$2:$M$596, 9, FALSE())</f>
        <v>tr</v>
      </c>
      <c r="AH245" s="8" t="str">
        <f aca="false">VLOOKUP($C245,'Rushani original list'!$C$2:$M$596, 10, FALSE())</f>
        <v>tr</v>
      </c>
      <c r="AI245" s="8" t="str">
        <f aca="false">CONCATENATE(J245,S245,AG245)</f>
        <v>obstrtr</v>
      </c>
      <c r="AJ245" s="8" t="str">
        <f aca="false">IFERROR(__xludf.dummyfunction("IF(REGEXMATCH(AH245, ""var""), ""var"", IF(REGEXMATCH(AH245, ""SA""), IF(REGEXMATCH(AH245, ""SP""), ""var"", ""SA""), IF(REGEXMATCH(AH245, ""SP""), ""SP"", ""no data/obs"")))"),"no data/obs")</f>
        <v>no data/obs</v>
      </c>
      <c r="AK245" s="8" t="str">
        <f aca="false">CONCATENATE(T245,AA245,AH245)</f>
        <v>trtrtr</v>
      </c>
      <c r="AL245" s="8" t="str">
        <f aca="false">IFERROR(__xludf.dummyfunction("IF(REGEXMATCH(AJ245, ""var""), ""var"", IF(REGEXMATCH(AJ245, ""SA""), IF(REGEXMATCH(AJ245, ""SP""), ""var"", ""SA""), IF(REGEXMATCH(AJ245, ""SP""), ""SP"", ""no data/obs"")))"),"no data/obs")</f>
        <v>no data/obs</v>
      </c>
      <c r="AM245" s="8" t="str">
        <f aca="false">CONCATENATE(AJ245,AL245)</f>
        <v>no data/obsno data/obs</v>
      </c>
      <c r="AN245" s="8" t="str">
        <f aca="false">IFERROR(__xludf.dummyfunction("IF(REGEXMATCH(AL245, ""var""), ""var"", IF(REGEXMATCH(AL245, ""SA""), IF(REGEXMATCH(AL245, ""SP""), ""var"", ""SA""), IF(REGEXMATCH(AL245, ""SP""), ""SP"", ""no data/obs"")))"),"no data/obs")</f>
        <v>no data/obs</v>
      </c>
      <c r="AO245" s="8" t="str">
        <f aca="false">CONCATENATE(J245,S245,AA245,AG245)</f>
        <v>obstrtrtr</v>
      </c>
      <c r="AP245" s="8"/>
      <c r="AQ245" s="8" t="n">
        <v>0</v>
      </c>
      <c r="AR245" s="8"/>
      <c r="AS245" s="8"/>
      <c r="AT245" s="8"/>
    </row>
    <row r="246" customFormat="false" ht="63.75" hidden="false" customHeight="false" outlineLevel="0" collapsed="false">
      <c r="A246" s="1" t="n">
        <v>245</v>
      </c>
      <c r="B246" s="7" t="n">
        <v>224</v>
      </c>
      <c r="C246" s="7" t="n">
        <v>224</v>
      </c>
      <c r="D246" s="8" t="str">
        <f aca="false">VLOOKUP($C246,'Shughni original list'!$D$2:$M$600, 2, FALSE())</f>
        <v>shgKar1999</v>
      </c>
      <c r="E246" s="9" t="str">
        <f aca="false">VLOOKUP($C246,'Shughni original list'!$D$2:$M$600, 4, FALSE())</f>
        <v>ractow</v>
      </c>
      <c r="F246" s="9"/>
      <c r="G246" s="8" t="str">
        <f aca="false">VLOOKUP($C246,'Shughni original list'!$D$2:$M$600, 7, FALSE())</f>
        <v>двигаться (со скрипом, со звуком)</v>
      </c>
      <c r="H246" s="8"/>
      <c r="I246" s="8"/>
      <c r="J246" s="8" t="str">
        <f aca="false">VLOOKUP($C246,'Shughni original list'!$D$2:$M$600, 8, FALSE())</f>
        <v>obs</v>
      </c>
      <c r="K246" s="8"/>
      <c r="L246" s="8" t="str">
        <f aca="false">VLOOKUP($C246,'Siponj Bartangi original list'!$B$2:$S$600, 2, FALSE())</f>
        <v>shgKar1999</v>
      </c>
      <c r="M246" s="8" t="str">
        <f aca="false">VLOOKUP($C246,'Siponj Bartangi original list'!$B$2:$S$600, 3, FALSE())</f>
        <v>ractow</v>
      </c>
      <c r="N246" s="8" t="str">
        <f aca="false">VLOOKUP($C246,'Siponj Bartangi original list'!$B$2:$S$600, 6, FALSE())</f>
        <v>to move with sound</v>
      </c>
      <c r="O246" s="8" t="str">
        <f aca="false">VLOOKUP($C246,'Siponj Bartangi original list'!$B$2:$S$600, 4, FALSE())</f>
        <v>Marhabo, Sarkori</v>
      </c>
      <c r="P246" s="9" t="str">
        <f aca="false">VLOOKUP($C246,'Siponj Bartangi original list'!$B$2:$S$600, 5, FALSE())</f>
        <v>no (alive) cognate</v>
      </c>
      <c r="Q246" s="8" t="str">
        <f aca="false">VLOOKUP($C246,'Siponj Bartangi original list'!$B$2:$S$600, 8, FALSE())</f>
        <v>-</v>
      </c>
      <c r="R246" s="8" t="str">
        <f aca="false">VLOOKUP($C246,'Siponj Bartangi original list'!$B$2:$S$600, 10, FALSE())</f>
        <v>-</v>
      </c>
      <c r="S246" s="8" t="str">
        <f aca="false">VLOOKUP($C246,'Siponj Bartangi original list'!$B$2:$S$600, 13, FALSE())</f>
        <v>no (alive) cognate</v>
      </c>
      <c r="T246" s="8" t="str">
        <f aca="false">VLOOKUP($C246,'Siponj Bartangi original list'!$B$2:$S$600, 14, FALSE())</f>
        <v>no (alive) cognate</v>
      </c>
      <c r="U246" s="8" t="n">
        <f aca="false">VLOOKUP($C246,'Siponj Bartangi original list'!$B$2:$S$600, 15, FALSE())</f>
        <v>0</v>
      </c>
      <c r="V246" s="8" t="str">
        <f aca="false">VLOOKUP($C246,'Basid Bartangi original list'!$B$2:$O$600, 2, FALSE())</f>
        <v>shgKar1999</v>
      </c>
      <c r="W246" s="8" t="str">
        <f aca="false">VLOOKUP($C246,'Basid Bartangi original list'!$B$2:$O$600, 4, FALSE())</f>
        <v>Fayzmamad</v>
      </c>
      <c r="X246" s="8" t="str">
        <f aca="false">VLOOKUP($C246,'Basid Bartangi original list'!$B$2:$O$600, 5, FALSE())</f>
        <v>ractōw</v>
      </c>
      <c r="Y246" s="8" t="str">
        <f aca="false">VLOOKUP($C246,'Basid Bartangi original list'!$B$2:$O$600, 6, FALSE())</f>
        <v>двигаться (со скрипом, со звуком)</v>
      </c>
      <c r="Z246" s="8"/>
      <c r="AA246" s="8" t="str">
        <f aca="false">VLOOKUP($C246,'Basid Bartangi original list'!$B$2:$O$600, 9, FALSE())</f>
        <v>SP</v>
      </c>
      <c r="AB246" s="8" t="str">
        <f aca="false">VLOOKUP($C246,'Rushani original list'!$C$2:$M$596, 2, FALSE())</f>
        <v>shgKar1999</v>
      </c>
      <c r="AC246" s="8" t="str">
        <f aca="false">VLOOKUP($C246,'Rushani original list'!$C$2:$M$596, 5, FALSE())</f>
        <v>Okimsho, Sarafruz</v>
      </c>
      <c r="AD246" s="8" t="str">
        <f aca="false">VLOOKUP($C246,'Rushani original list'!$C$2:$M$596, 6, FALSE())</f>
        <v>ractōw</v>
      </c>
      <c r="AE246" s="8" t="str">
        <f aca="false">VLOOKUP($C246,'Rushani original list'!$C$2:$M$596, 7, FALSE())</f>
        <v>двигаться (со скрипом, со звуком)</v>
      </c>
      <c r="AF246" s="8"/>
      <c r="AG246" s="8" t="str">
        <f aca="false">VLOOKUP($C246,'Rushani original list'!$C$2:$M$596, 9, FALSE())</f>
        <v>SA</v>
      </c>
      <c r="AH246" s="8" t="str">
        <f aca="false">VLOOKUP($C246,'Rushani original list'!$C$2:$M$596, 10, FALSE())</f>
        <v>bad context (inanim)</v>
      </c>
      <c r="AI246" s="8" t="str">
        <f aca="false">CONCATENATE(J246,S246,AG246)</f>
        <v>obsno (alive) cognateSA</v>
      </c>
      <c r="AJ246" s="8" t="str">
        <f aca="false">IFERROR(__xludf.dummyfunction("IF(REGEXMATCH(AH246, ""var""), ""var"", IF(REGEXMATCH(AH246, ""SA""), IF(REGEXMATCH(AH246, ""SP""), ""var"", ""SA""), IF(REGEXMATCH(AH246, ""SP""), ""SP"", ""no data/obs"")))"),"SA")</f>
        <v>SA</v>
      </c>
      <c r="AK246" s="8" t="str">
        <f aca="false">CONCATENATE(T246,AA246,AH246)</f>
        <v>no (alive) cognateSPbad context (inanim)</v>
      </c>
      <c r="AL246" s="8" t="str">
        <f aca="false">IFERROR(__xludf.dummyfunction("IF(REGEXMATCH(AJ246, ""var""), ""var"", IF(REGEXMATCH(AJ246, ""SA""), IF(REGEXMATCH(AJ246, ""SP""), ""var"", ""SA""), IF(REGEXMATCH(AJ246, ""SP""), ""SP"", ""no data/obs"")))"),"SP")</f>
        <v>SP</v>
      </c>
      <c r="AM246" s="8" t="str">
        <f aca="false">CONCATENATE(AJ246,AL246)</f>
        <v>SASP</v>
      </c>
      <c r="AN246" s="8" t="str">
        <f aca="false">IFERROR(__xludf.dummyfunction("IF(REGEXMATCH(AL246, ""var""), ""var"", IF(REGEXMATCH(AL246, ""SA""), IF(REGEXMATCH(AL246, ""SP""), ""var"", ""SA""), IF(REGEXMATCH(AL246, ""SP""), ""SP"", ""no data/obs"")))"),"var")</f>
        <v>var</v>
      </c>
      <c r="AO246" s="8" t="str">
        <f aca="false">CONCATENATE(J246,S246,AA246,AG246)</f>
        <v>obsno (alive) cognateSPSA</v>
      </c>
      <c r="AP246" s="8" t="s">
        <v>42</v>
      </c>
      <c r="AQ246" s="8" t="n">
        <v>2</v>
      </c>
      <c r="AR246" s="8"/>
      <c r="AS246" s="8"/>
      <c r="AT246" s="8"/>
    </row>
    <row r="247" customFormat="false" ht="63.75" hidden="false" customHeight="false" outlineLevel="0" collapsed="false">
      <c r="A247" s="1" t="n">
        <v>246</v>
      </c>
      <c r="B247" s="7" t="n">
        <v>225</v>
      </c>
      <c r="C247" s="7" t="n">
        <v>225</v>
      </c>
      <c r="D247" s="8" t="str">
        <f aca="false">VLOOKUP($C247,'Shughni original list'!$D$2:$M$600, 2, FALSE())</f>
        <v>shgKar1999</v>
      </c>
      <c r="E247" s="9" t="str">
        <f aca="false">VLOOKUP($C247,'Shughni original list'!$D$2:$M$600, 4, FALSE())</f>
        <v>rambtow, ramtow</v>
      </c>
      <c r="F247" s="9"/>
      <c r="G247" s="8" t="str">
        <f aca="false">VLOOKUP($C247,'Shughni original list'!$D$2:$M$600, 7, FALSE())</f>
        <v>топать; тяжело ступать</v>
      </c>
      <c r="H247" s="8"/>
      <c r="I247" s="8"/>
      <c r="J247" s="8" t="str">
        <f aca="false">VLOOKUP($C247,'Shughni original list'!$D$2:$M$600, 8, FALSE())</f>
        <v>SA</v>
      </c>
      <c r="K247" s="8"/>
      <c r="L247" s="8" t="str">
        <f aca="false">VLOOKUP($C247,'Siponj Bartangi original list'!$B$2:$S$600, 2, FALSE())</f>
        <v>shgKar1999</v>
      </c>
      <c r="M247" s="8" t="str">
        <f aca="false">VLOOKUP($C247,'Siponj Bartangi original list'!$B$2:$S$600, 3, FALSE())</f>
        <v>rambtow, ramtow</v>
      </c>
      <c r="N247" s="8" t="str">
        <f aca="false">VLOOKUP($C247,'Siponj Bartangi original list'!$B$2:$S$600, 6, FALSE())</f>
        <v>to stomp, to step heavily</v>
      </c>
      <c r="O247" s="8" t="str">
        <f aca="false">VLOOKUP($C247,'Siponj Bartangi original list'!$B$2:$S$600, 4, FALSE())</f>
        <v>Marhabo, Sarkori</v>
      </c>
      <c r="P247" s="9" t="str">
        <f aca="false">VLOOKUP($C247,'Siponj Bartangi original list'!$B$2:$S$600, 5, FALSE())</f>
        <v>no (alive) cognate</v>
      </c>
      <c r="Q247" s="8" t="str">
        <f aca="false">VLOOKUP($C247,'Siponj Bartangi original list'!$B$2:$S$600, 8, FALSE())</f>
        <v>-</v>
      </c>
      <c r="R247" s="8" t="str">
        <f aca="false">VLOOKUP($C247,'Siponj Bartangi original list'!$B$2:$S$600, 10, FALSE())</f>
        <v>-</v>
      </c>
      <c r="S247" s="8" t="str">
        <f aca="false">VLOOKUP($C247,'Siponj Bartangi original list'!$B$2:$S$600, 13, FALSE())</f>
        <v>no (alive) cognate</v>
      </c>
      <c r="T247" s="8" t="str">
        <f aca="false">VLOOKUP($C247,'Siponj Bartangi original list'!$B$2:$S$600, 14, FALSE())</f>
        <v>no (alive) cognate</v>
      </c>
      <c r="U247" s="8" t="n">
        <f aca="false">VLOOKUP($C247,'Siponj Bartangi original list'!$B$2:$S$600, 15, FALSE())</f>
        <v>0</v>
      </c>
      <c r="V247" s="8" t="str">
        <f aca="false">VLOOKUP($C247,'Basid Bartangi original list'!$B$2:$O$600, 2, FALSE())</f>
        <v>shgKar1999</v>
      </c>
      <c r="W247" s="8" t="str">
        <f aca="false">VLOOKUP($C247,'Basid Bartangi original list'!$B$2:$O$600, 4, FALSE())</f>
        <v>Fayzmamad</v>
      </c>
      <c r="X247" s="8" t="str">
        <f aca="false">VLOOKUP($C247,'Basid Bartangi original list'!$B$2:$O$600, 5, FALSE())</f>
        <v>rambtōw</v>
      </c>
      <c r="Y247" s="8" t="str">
        <f aca="false">VLOOKUP($C247,'Basid Bartangi original list'!$B$2:$O$600, 6, FALSE())</f>
        <v>топать; тяжело ступать</v>
      </c>
      <c r="Z247" s="8"/>
      <c r="AA247" s="8" t="str">
        <f aca="false">VLOOKUP($C247,'Basid Bartangi original list'!$B$2:$O$600, 9, FALSE())</f>
        <v>SA</v>
      </c>
      <c r="AB247" s="8" t="str">
        <f aca="false">VLOOKUP($C247,'Rushani original list'!$C$2:$M$596, 2, FALSE())</f>
        <v>shgKar1999</v>
      </c>
      <c r="AC247" s="8" t="str">
        <f aca="false">VLOOKUP($C247,'Rushani original list'!$C$2:$M$596, 5, FALSE())</f>
        <v>Okimsho, Sarafruz</v>
      </c>
      <c r="AD247" s="8" t="str">
        <f aca="false">VLOOKUP($C247,'Rushani original list'!$C$2:$M$596, 6, FALSE())</f>
        <v>ramtōw</v>
      </c>
      <c r="AE247" s="8" t="str">
        <f aca="false">VLOOKUP($C247,'Rushani original list'!$C$2:$M$596, 7, FALSE())</f>
        <v>топать; тяжело ступать</v>
      </c>
      <c r="AF247" s="8"/>
      <c r="AG247" s="8" t="str">
        <f aca="false">VLOOKUP($C247,'Rushani original list'!$C$2:$M$596, 9, FALSE())</f>
        <v>SA</v>
      </c>
      <c r="AH247" s="8" t="str">
        <f aca="false">VLOOKUP($C247,'Rushani original list'!$C$2:$M$596, 10, FALSE())</f>
        <v>bad context (inanim)</v>
      </c>
      <c r="AI247" s="8" t="str">
        <f aca="false">CONCATENATE(J247,S247,AG247)</f>
        <v>SAno (alive) cognateSA</v>
      </c>
      <c r="AJ247" s="8" t="str">
        <f aca="false">IFERROR(__xludf.dummyfunction("IF(REGEXMATCH(AH247, ""var""), ""var"", IF(REGEXMATCH(AH247, ""SA""), IF(REGEXMATCH(AH247, ""SP""), ""var"", ""SA""), IF(REGEXMATCH(AH247, ""SP""), ""SP"", ""no data/obs"")))"),"SA")</f>
        <v>SA</v>
      </c>
      <c r="AK247" s="8" t="str">
        <f aca="false">CONCATENATE(T247,AA247,AH247)</f>
        <v>no (alive) cognateSAbad context (inanim)</v>
      </c>
      <c r="AL247" s="8" t="str">
        <f aca="false">IFERROR(__xludf.dummyfunction("IF(REGEXMATCH(AJ247, ""var""), ""var"", IF(REGEXMATCH(AJ247, ""SA""), IF(REGEXMATCH(AJ247, ""SP""), ""var"", ""SA""), IF(REGEXMATCH(AJ247, ""SP""), ""SP"", ""no data/obs"")))"),"SA")</f>
        <v>SA</v>
      </c>
      <c r="AM247" s="8" t="str">
        <f aca="false">CONCATENATE(AJ247,AL247)</f>
        <v>SASA</v>
      </c>
      <c r="AN247" s="8" t="str">
        <f aca="false">IFERROR(__xludf.dummyfunction("IF(REGEXMATCH(AL247, ""var""), ""var"", IF(REGEXMATCH(AL247, ""SA""), IF(REGEXMATCH(AL247, ""SP""), ""var"", ""SA""), IF(REGEXMATCH(AL247, ""SP""), ""SP"", ""no data/obs"")))"),"SA")</f>
        <v>SA</v>
      </c>
      <c r="AO247" s="8" t="str">
        <f aca="false">CONCATENATE(J247,S247,AA247,AG247)</f>
        <v>SAno (alive) cognateSASA</v>
      </c>
      <c r="AP247" s="8" t="s">
        <v>42</v>
      </c>
      <c r="AQ247" s="8" t="n">
        <v>3</v>
      </c>
      <c r="AR247" s="8"/>
      <c r="AS247" s="8"/>
      <c r="AT247" s="8"/>
    </row>
    <row r="248" customFormat="false" ht="79.35" hidden="false" customHeight="false" outlineLevel="0" collapsed="false">
      <c r="A248" s="1" t="n">
        <v>247</v>
      </c>
      <c r="B248" s="7" t="n">
        <v>226</v>
      </c>
      <c r="C248" s="7" t="n">
        <v>226</v>
      </c>
      <c r="D248" s="8" t="str">
        <f aca="false">VLOOKUP($C248,'Shughni original list'!$D$2:$M$600, 2, FALSE())</f>
        <v>shgKar1999</v>
      </c>
      <c r="E248" s="9" t="str">
        <f aca="false">VLOOKUP($C248,'Shughni original list'!$D$2:$M$600, 4, FALSE())</f>
        <v>rāxctow</v>
      </c>
      <c r="F248" s="9"/>
      <c r="G248" s="8" t="str">
        <f aca="false">VLOOKUP($C248,'Shughni original list'!$D$2:$M$600, 7, FALSE())</f>
        <v>плясать, танцевать, кружиться (прям. и перен.)</v>
      </c>
      <c r="H248" s="8"/>
      <c r="I248" s="8"/>
      <c r="J248" s="8" t="str">
        <f aca="false">VLOOKUP($C248,'Shughni original list'!$D$2:$M$600, 8, FALSE())</f>
        <v>SA</v>
      </c>
      <c r="K248" s="8"/>
      <c r="L248" s="8" t="str">
        <f aca="false">VLOOKUP($C248,'Siponj Bartangi original list'!$B$2:$S$600, 2, FALSE())</f>
        <v>shgKar1999</v>
      </c>
      <c r="M248" s="8" t="str">
        <f aca="false">VLOOKUP($C248,'Siponj Bartangi original list'!$B$2:$S$600, 3, FALSE())</f>
        <v>rāxctow</v>
      </c>
      <c r="N248" s="8" t="str">
        <f aca="false">VLOOKUP($C248,'Siponj Bartangi original list'!$B$2:$S$600, 6, FALSE())</f>
        <v>to dance, to whirl</v>
      </c>
      <c r="O248" s="8" t="str">
        <f aca="false">VLOOKUP($C248,'Siponj Bartangi original list'!$B$2:$S$600, 4, FALSE())</f>
        <v>Marhabo, Sarkori</v>
      </c>
      <c r="P248" s="9" t="str">
        <f aca="false">VLOOKUP($C248,'Siponj Bartangi original list'!$B$2:$S$600, 5, FALSE())</f>
        <v>raxstōw</v>
      </c>
      <c r="Q248" s="8" t="str">
        <f aca="false">VLOOKUP($C248,'Siponj Bartangi original list'!$B$2:$S$600, 8, FALSE())</f>
        <v>to dance hard</v>
      </c>
      <c r="R248" s="8" t="str">
        <f aca="false">VLOOKUP($C248,'Siponj Bartangi original list'!$B$2:$S$600, 10, FALSE())</f>
        <v>She danced so beautifully</v>
      </c>
      <c r="S248" s="8" t="str">
        <f aca="false">VLOOKUP($C248,'Siponj Bartangi original list'!$B$2:$S$600, 13, FALSE())</f>
        <v>SA</v>
      </c>
      <c r="T248" s="8" t="str">
        <f aca="false">VLOOKUP($C248,'Siponj Bartangi original list'!$B$2:$S$600, 14, FALSE())</f>
        <v>SA</v>
      </c>
      <c r="U248" s="10" t="str">
        <f aca="false">VLOOKUP($C248,'Siponj Bartangi original list'!$B$2:$S$600, 15, FALSE())</f>
        <v>anim</v>
      </c>
      <c r="V248" s="8" t="str">
        <f aca="false">VLOOKUP($C248,'Basid Bartangi original list'!$B$2:$O$600, 2, FALSE())</f>
        <v>shgKar1999</v>
      </c>
      <c r="W248" s="8" t="str">
        <f aca="false">VLOOKUP($C248,'Basid Bartangi original list'!$B$2:$O$600, 4, FALSE())</f>
        <v>Fayzmamad, Jonali</v>
      </c>
      <c r="X248" s="8" t="str">
        <f aca="false">VLOOKUP($C248,'Basid Bartangi original list'!$B$2:$O$600, 5, FALSE())</f>
        <v>raxstōw</v>
      </c>
      <c r="Y248" s="8" t="str">
        <f aca="false">VLOOKUP($C248,'Basid Bartangi original list'!$B$2:$O$600, 6, FALSE())</f>
        <v>плясать, танцевать, кружиться (прям. и перен.)</v>
      </c>
      <c r="Z248" s="8"/>
      <c r="AA248" s="8" t="str">
        <f aca="false">VLOOKUP($C248,'Basid Bartangi original list'!$B$2:$O$600, 9, FALSE())</f>
        <v>SA</v>
      </c>
      <c r="AB248" s="8" t="str">
        <f aca="false">VLOOKUP($C248,'Rushani original list'!$C$2:$M$596, 2, FALSE())</f>
        <v>shgKar1999</v>
      </c>
      <c r="AC248" s="8" t="str">
        <f aca="false">VLOOKUP($C248,'Rushani original list'!$C$2:$M$596, 5, FALSE())</f>
        <v>Rukniya, Mehrangez</v>
      </c>
      <c r="AD248" s="8" t="str">
        <f aca="false">VLOOKUP($C248,'Rushani original list'!$C$2:$M$596, 6, FALSE())</f>
        <v>raxstōw, raxctōw</v>
      </c>
      <c r="AE248" s="8" t="str">
        <f aca="false">VLOOKUP($C248,'Rushani original list'!$C$2:$M$596, 7, FALSE())</f>
        <v>плясать, танцевать, кружиться (прям. и перен.)</v>
      </c>
      <c r="AF248" s="8"/>
      <c r="AG248" s="8" t="str">
        <f aca="false">VLOOKUP($C248,'Rushani original list'!$C$2:$M$596, 9, FALSE())</f>
        <v>SA</v>
      </c>
      <c r="AH248" s="8" t="str">
        <f aca="false">VLOOKUP($C248,'Rushani original list'!$C$2:$M$596, 10, FALSE())</f>
        <v>SA</v>
      </c>
      <c r="AI248" s="8" t="str">
        <f aca="false">CONCATENATE(J248,S248,AG248)</f>
        <v>SASASA</v>
      </c>
      <c r="AJ248" s="8" t="str">
        <f aca="false">IFERROR(__xludf.dummyfunction("IF(REGEXMATCH(AH248, ""var""), ""var"", IF(REGEXMATCH(AH248, ""SA""), IF(REGEXMATCH(AH248, ""SP""), ""var"", ""SA""), IF(REGEXMATCH(AH248, ""SP""), ""SP"", ""no data/obs"")))"),"SA")</f>
        <v>SA</v>
      </c>
      <c r="AK248" s="8" t="str">
        <f aca="false">CONCATENATE(T248,AA248,AH248)</f>
        <v>SASASA</v>
      </c>
      <c r="AL248" s="8" t="str">
        <f aca="false">IFERROR(__xludf.dummyfunction("IF(REGEXMATCH(AJ248, ""var""), ""var"", IF(REGEXMATCH(AJ248, ""SA""), IF(REGEXMATCH(AJ248, ""SP""), ""var"", ""SA""), IF(REGEXMATCH(AJ248, ""SP""), ""SP"", ""no data/obs"")))"),"SA")</f>
        <v>SA</v>
      </c>
      <c r="AM248" s="8" t="str">
        <f aca="false">CONCATENATE(AJ248,AL248)</f>
        <v>SASA</v>
      </c>
      <c r="AN248" s="8" t="str">
        <f aca="false">IFERROR(__xludf.dummyfunction("IF(REGEXMATCH(AL248, ""var""), ""var"", IF(REGEXMATCH(AL248, ""SA""), IF(REGEXMATCH(AL248, ""SP""), ""var"", ""SA""), IF(REGEXMATCH(AL248, ""SP""), ""SP"", ""no data/obs"")))"),"SA")</f>
        <v>SA</v>
      </c>
      <c r="AO248" s="8" t="str">
        <f aca="false">CONCATENATE(J248,S248,AA248,AG248)</f>
        <v>SASASASA</v>
      </c>
      <c r="AP248" s="8"/>
      <c r="AQ248" s="8" t="n">
        <v>4</v>
      </c>
      <c r="AR248" s="8"/>
      <c r="AS248" s="8"/>
      <c r="AT248" s="8"/>
    </row>
    <row r="249" customFormat="false" ht="79.35" hidden="false" customHeight="false" outlineLevel="0" collapsed="false">
      <c r="A249" s="1" t="n">
        <v>248</v>
      </c>
      <c r="B249" s="7" t="n">
        <v>227</v>
      </c>
      <c r="C249" s="7" t="n">
        <v>227</v>
      </c>
      <c r="D249" s="8" t="str">
        <f aca="false">VLOOKUP($C249,'Shughni original list'!$D$2:$M$600, 2, FALSE())</f>
        <v>shgKar1999</v>
      </c>
      <c r="E249" s="9" t="str">
        <f aca="false">VLOOKUP($C249,'Shughni original list'!$D$2:$M$600, 4, FALSE())</f>
        <v>redow</v>
      </c>
      <c r="F249" s="9"/>
      <c r="G249" s="8" t="str">
        <f aca="false">VLOOKUP($C249,'Shughni original list'!$D$2:$M$600, 7, FALSE())</f>
        <v>stay, stay behind, get tired </v>
      </c>
      <c r="H249" s="8"/>
      <c r="I249" s="8"/>
      <c r="J249" s="8" t="str">
        <f aca="false">VLOOKUP($C249,'Shughni original list'!$D$2:$M$600, 8, FALSE())</f>
        <v>SP</v>
      </c>
      <c r="K249" s="8"/>
      <c r="L249" s="8" t="str">
        <f aca="false">VLOOKUP($C249,'Siponj Bartangi original list'!$B$2:$S$600, 2, FALSE())</f>
        <v>brtSok1960</v>
      </c>
      <c r="M249" s="8" t="str">
        <f aca="false">VLOOKUP($C249,'Siponj Bartangi original list'!$B$2:$S$600, 3, FALSE())</f>
        <v>rīdōw</v>
      </c>
      <c r="N249" s="8" t="str">
        <f aca="false">VLOOKUP($C249,'Siponj Bartangi original list'!$B$2:$S$600, 6, FALSE())</f>
        <v>to stay</v>
      </c>
      <c r="O249" s="8" t="str">
        <f aca="false">VLOOKUP($C249,'Siponj Bartangi original list'!$B$2:$S$600, 4, FALSE())</f>
        <v>Marhabo, Sarkori</v>
      </c>
      <c r="P249" s="9" t="str">
        <f aca="false">VLOOKUP($C249,'Siponj Bartangi original list'!$B$2:$S$600, 5, FALSE())</f>
        <v>rīdōw</v>
      </c>
      <c r="Q249" s="8" t="str">
        <f aca="false">VLOOKUP($C249,'Siponj Bartangi original list'!$B$2:$S$600, 8, FALSE())</f>
        <v>to stay, to remain</v>
      </c>
      <c r="R249" s="8" t="str">
        <f aca="false">VLOOKUP($C249,'Siponj Bartangi original list'!$B$2:$S$600, 10, FALSE())</f>
        <v>I stayed in Khorog</v>
      </c>
      <c r="S249" s="8" t="str">
        <f aca="false">VLOOKUP($C249,'Siponj Bartangi original list'!$B$2:$S$600, 13, FALSE())</f>
        <v>SP</v>
      </c>
      <c r="T249" s="8" t="str">
        <f aca="false">VLOOKUP($C249,'Siponj Bartangi original list'!$B$2:$S$600, 14, FALSE())</f>
        <v>SP</v>
      </c>
      <c r="U249" s="8" t="str">
        <f aca="false">VLOOKUP($C249,'Siponj Bartangi original list'!$B$2:$S$600, 15, FALSE())</f>
        <v>anim</v>
      </c>
      <c r="V249" s="8" t="str">
        <f aca="false">VLOOKUP($C249,'Basid Bartangi original list'!$B$2:$O$600, 2, FALSE())</f>
        <v>brtSok1960</v>
      </c>
      <c r="W249" s="8" t="str">
        <f aca="false">VLOOKUP($C249,'Basid Bartangi original list'!$B$2:$O$600, 4, FALSE())</f>
        <v>Anoyatsho, Fayzmamad, Asad</v>
      </c>
      <c r="X249" s="8" t="str">
        <f aca="false">VLOOKUP($C249,'Basid Bartangi original list'!$B$2:$O$600, 5, FALSE())</f>
        <v>rīdōw</v>
      </c>
      <c r="Y249" s="8" t="str">
        <f aca="false">VLOOKUP($C249,'Basid Bartangi original list'!$B$2:$O$600, 6, FALSE())</f>
        <v>stay</v>
      </c>
      <c r="Z249" s="8"/>
      <c r="AA249" s="8" t="str">
        <f aca="false">VLOOKUP($C249,'Basid Bartangi original list'!$B$2:$O$600, 9, FALSE())</f>
        <v>SP</v>
      </c>
      <c r="AB249" s="8" t="str">
        <f aca="false">VLOOKUP($C249,'Rushani original list'!$C$2:$M$596, 2, FALSE())</f>
        <v>rshSok1959</v>
      </c>
      <c r="AC249" s="8" t="str">
        <f aca="false">VLOOKUP($C249,'Rushani original list'!$C$2:$M$596, 5, FALSE())</f>
        <v>Rukniya, Guldasta, Mehrangez</v>
      </c>
      <c r="AD249" s="8" t="str">
        <f aca="false">VLOOKUP($C249,'Rushani original list'!$C$2:$M$596, 6, FALSE())</f>
        <v>raydōw</v>
      </c>
      <c r="AE249" s="8" t="str">
        <f aca="false">VLOOKUP($C249,'Rushani original list'!$C$2:$M$596, 7, FALSE())</f>
        <v>оставаться</v>
      </c>
      <c r="AF249" s="8"/>
      <c r="AG249" s="8" t="str">
        <f aca="false">VLOOKUP($C249,'Rushani original list'!$C$2:$M$596, 9, FALSE())</f>
        <v>SP</v>
      </c>
      <c r="AH249" s="8" t="str">
        <f aca="false">VLOOKUP($C249,'Rushani original list'!$C$2:$M$596, 10, FALSE())</f>
        <v>SP</v>
      </c>
      <c r="AI249" s="8" t="str">
        <f aca="false">CONCATENATE(J249,S249,AG249)</f>
        <v>SPSPSP</v>
      </c>
      <c r="AJ249" s="8" t="str">
        <f aca="false">IFERROR(__xludf.dummyfunction("IF(REGEXMATCH(AH249, ""var""), ""var"", IF(REGEXMATCH(AH249, ""SA""), IF(REGEXMATCH(AH249, ""SP""), ""var"", ""SA""), IF(REGEXMATCH(AH249, ""SP""), ""SP"", ""no data/obs"")))"),"SP")</f>
        <v>SP</v>
      </c>
      <c r="AK249" s="8" t="str">
        <f aca="false">CONCATENATE(T249,AA249,AH249)</f>
        <v>SPSPSP</v>
      </c>
      <c r="AL249" s="8" t="str">
        <f aca="false">IFERROR(__xludf.dummyfunction("IF(REGEXMATCH(AJ249, ""var""), ""var"", IF(REGEXMATCH(AJ249, ""SA""), IF(REGEXMATCH(AJ249, ""SP""), ""var"", ""SA""), IF(REGEXMATCH(AJ249, ""SP""), ""SP"", ""no data/obs"")))"),"SP")</f>
        <v>SP</v>
      </c>
      <c r="AM249" s="8" t="str">
        <f aca="false">CONCATENATE(AJ249,AL249)</f>
        <v>SPSP</v>
      </c>
      <c r="AN249" s="8" t="str">
        <f aca="false">IFERROR(__xludf.dummyfunction("IF(REGEXMATCH(AL249, ""var""), ""var"", IF(REGEXMATCH(AL249, ""SA""), IF(REGEXMATCH(AL249, ""SP""), ""var"", ""SA""), IF(REGEXMATCH(AL249, ""SP""), ""SP"", ""no data/obs"")))"),"SP")</f>
        <v>SP</v>
      </c>
      <c r="AO249" s="8" t="str">
        <f aca="false">CONCATENATE(J249,S249,AA249,AG249)</f>
        <v>SPSPSPSP</v>
      </c>
      <c r="AP249" s="8"/>
      <c r="AQ249" s="8" t="n">
        <v>4</v>
      </c>
      <c r="AR249" s="8"/>
      <c r="AS249" s="8"/>
      <c r="AT249" s="8"/>
    </row>
    <row r="250" customFormat="false" ht="63.75" hidden="false" customHeight="false" outlineLevel="0" collapsed="false">
      <c r="A250" s="1" t="n">
        <v>249</v>
      </c>
      <c r="B250" s="7" t="n">
        <v>228</v>
      </c>
      <c r="C250" s="7" t="n">
        <v>228</v>
      </c>
      <c r="D250" s="8" t="str">
        <f aca="false">VLOOKUP($C250,'Shughni original list'!$D$2:$M$600, 2, FALSE())</f>
        <v>shgKar1999</v>
      </c>
      <c r="E250" s="9" t="str">
        <f aca="false">VLOOKUP($C250,'Shughni original list'!$D$2:$M$600, 4, FALSE())</f>
        <v>ricīstow, racīstow</v>
      </c>
      <c r="F250" s="9"/>
      <c r="G250" s="8" t="str">
        <f aca="false">VLOOKUP($C250,'Shughni original list'!$D$2:$M$600, 7, FALSE())</f>
        <v>run away</v>
      </c>
      <c r="H250" s="8"/>
      <c r="I250" s="8"/>
      <c r="J250" s="8" t="str">
        <f aca="false">VLOOKUP($C250,'Shughni original list'!$D$2:$M$600, 8, FALSE())</f>
        <v>SP</v>
      </c>
      <c r="K250" s="8"/>
      <c r="L250" s="8" t="str">
        <f aca="false">VLOOKUP($C250,'Siponj Bartangi original list'!$B$2:$S$600, 2, FALSE())</f>
        <v>shgKar1999</v>
      </c>
      <c r="M250" s="8" t="str">
        <f aca="false">VLOOKUP($C250,'Siponj Bartangi original list'!$B$2:$S$600, 3, FALSE())</f>
        <v>ricīstow, racīstow</v>
      </c>
      <c r="N250" s="8" t="str">
        <f aca="false">VLOOKUP($C250,'Siponj Bartangi original list'!$B$2:$S$600, 6, FALSE())</f>
        <v>to run away</v>
      </c>
      <c r="O250" s="8" t="str">
        <f aca="false">VLOOKUP($C250,'Siponj Bartangi original list'!$B$2:$S$600, 4, FALSE())</f>
        <v>Marhabo, Sarkori</v>
      </c>
      <c r="P250" s="9" t="str">
        <f aca="false">VLOOKUP($C250,'Siponj Bartangi original list'!$B$2:$S$600, 5, FALSE())</f>
        <v>no (alive) cognate</v>
      </c>
      <c r="Q250" s="8" t="str">
        <f aca="false">VLOOKUP($C250,'Siponj Bartangi original list'!$B$2:$S$600, 8, FALSE())</f>
        <v>-</v>
      </c>
      <c r="R250" s="8" t="str">
        <f aca="false">VLOOKUP($C250,'Siponj Bartangi original list'!$B$2:$S$600, 10, FALSE())</f>
        <v>-</v>
      </c>
      <c r="S250" s="8" t="str">
        <f aca="false">VLOOKUP($C250,'Siponj Bartangi original list'!$B$2:$S$600, 13, FALSE())</f>
        <v>no (alive) cognate</v>
      </c>
      <c r="T250" s="8" t="str">
        <f aca="false">VLOOKUP($C250,'Siponj Bartangi original list'!$B$2:$S$600, 14, FALSE())</f>
        <v>no (alive) cognate</v>
      </c>
      <c r="U250" s="8" t="n">
        <f aca="false">VLOOKUP($C250,'Siponj Bartangi original list'!$B$2:$S$600, 15, FALSE())</f>
        <v>0</v>
      </c>
      <c r="V250" s="8" t="str">
        <f aca="false">VLOOKUP($C250,'Basid Bartangi original list'!$B$2:$O$600, 2, FALSE())</f>
        <v>shgKar1999</v>
      </c>
      <c r="W250" s="8" t="str">
        <f aca="false">VLOOKUP($C250,'Basid Bartangi original list'!$B$2:$O$600, 4, FALSE())</f>
        <v>Anoyatsho, Fayzmamad</v>
      </c>
      <c r="X250" s="8" t="str">
        <f aca="false">VLOOKUP($C250,'Basid Bartangi original list'!$B$2:$O$600, 5, FALSE())</f>
        <v>no (alive) cognate</v>
      </c>
      <c r="Y250" s="8" t="str">
        <f aca="false">VLOOKUP($C250,'Basid Bartangi original list'!$B$2:$O$600, 6, FALSE())</f>
        <v>run away</v>
      </c>
      <c r="Z250" s="8"/>
      <c r="AA250" s="8" t="str">
        <f aca="false">VLOOKUP($C250,'Basid Bartangi original list'!$B$2:$O$600, 9, FALSE())</f>
        <v>no (alive) cognate</v>
      </c>
      <c r="AB250" s="8" t="str">
        <f aca="false">VLOOKUP($C250,'Rushani original list'!$C$2:$M$596, 2, FALSE())</f>
        <v>rshSok1959</v>
      </c>
      <c r="AC250" s="8" t="str">
        <f aca="false">VLOOKUP($C250,'Rushani original list'!$C$2:$M$596, 5, FALSE())</f>
        <v>Rukniya, Guldasta, Mehrangez</v>
      </c>
      <c r="AD250" s="8" t="str">
        <f aca="false">VLOOKUP($C250,'Rushani original list'!$C$2:$M$596, 6, FALSE())</f>
        <v>racēstōw  </v>
      </c>
      <c r="AE250" s="8" t="str">
        <f aca="false">VLOOKUP($C250,'Rushani original list'!$C$2:$M$596, 7, FALSE())</f>
        <v>убегать</v>
      </c>
      <c r="AF250" s="8"/>
      <c r="AG250" s="8" t="str">
        <f aca="false">VLOOKUP($C250,'Rushani original list'!$C$2:$M$596, 9, FALSE())</f>
        <v>var</v>
      </c>
      <c r="AH250" s="8" t="str">
        <f aca="false">VLOOKUP($C250,'Rushani original list'!$C$2:$M$596, 10, FALSE())</f>
        <v>SP</v>
      </c>
      <c r="AI250" s="8" t="str">
        <f aca="false">CONCATENATE(J250,S250,AG250)</f>
        <v>SPno (alive) cognatevar</v>
      </c>
      <c r="AJ250" s="8" t="str">
        <f aca="false">IFERROR(__xludf.dummyfunction("IF(REGEXMATCH(AH250, ""var""), ""var"", IF(REGEXMATCH(AH250, ""SA""), IF(REGEXMATCH(AH250, ""SP""), ""var"", ""SA""), IF(REGEXMATCH(AH250, ""SP""), ""SP"", ""no data/obs"")))"),"var")</f>
        <v>var</v>
      </c>
      <c r="AK250" s="8" t="str">
        <f aca="false">CONCATENATE(T250,AA250,AH250)</f>
        <v>no (alive) cognateno (alive) cognateSP</v>
      </c>
      <c r="AL250" s="8" t="str">
        <f aca="false">IFERROR(__xludf.dummyfunction("IF(REGEXMATCH(AJ250, ""var""), ""var"", IF(REGEXMATCH(AJ250, ""SA""), IF(REGEXMATCH(AJ250, ""SP""), ""var"", ""SA""), IF(REGEXMATCH(AJ250, ""SP""), ""SP"", ""no data/obs"")))"),"SP")</f>
        <v>SP</v>
      </c>
      <c r="AM250" s="8" t="str">
        <f aca="false">CONCATENATE(AJ250,AL250)</f>
        <v>varSP</v>
      </c>
      <c r="AN250" s="8" t="str">
        <f aca="false">IFERROR(__xludf.dummyfunction("IF(REGEXMATCH(AL250, ""var""), ""var"", IF(REGEXMATCH(AL250, ""SA""), IF(REGEXMATCH(AL250, ""SP""), ""var"", ""SA""), IF(REGEXMATCH(AL250, ""SP""), ""SP"", ""no data/obs"")))"),"var")</f>
        <v>var</v>
      </c>
      <c r="AO250" s="8" t="str">
        <f aca="false">CONCATENATE(J250,S250,AA250,AG250)</f>
        <v>SPno (alive) cognateno (alive) cognatevar</v>
      </c>
      <c r="AP250" s="8"/>
      <c r="AQ250" s="8" t="n">
        <v>2</v>
      </c>
      <c r="AR250" s="8"/>
      <c r="AS250" s="8"/>
      <c r="AT250" s="8"/>
    </row>
    <row r="251" customFormat="false" ht="79.35" hidden="false" customHeight="false" outlineLevel="0" collapsed="false">
      <c r="A251" s="1" t="n">
        <v>250</v>
      </c>
      <c r="B251" s="7" t="n">
        <v>229</v>
      </c>
      <c r="C251" s="7" t="n">
        <v>229</v>
      </c>
      <c r="D251" s="8" t="str">
        <f aca="false">VLOOKUP($C251,'Shughni original list'!$D$2:$M$600, 2, FALSE())</f>
        <v>shgKar1999</v>
      </c>
      <c r="E251" s="9" t="str">
        <f aca="false">VLOOKUP($C251,'Shughni original list'!$D$2:$M$600, 4, FALSE())</f>
        <v>rīɣ̌ӡdow, rīɣ̌zdow</v>
      </c>
      <c r="F251" s="9"/>
      <c r="G251" s="8" t="str">
        <f aca="false">VLOOKUP($C251,'Shughni original list'!$D$2:$M$600, 7, FALSE())</f>
        <v>дрожать, трястись</v>
      </c>
      <c r="H251" s="8"/>
      <c r="I251" s="8"/>
      <c r="J251" s="8" t="str">
        <f aca="false">VLOOKUP($C251,'Shughni original list'!$D$2:$M$600, 8, FALSE())</f>
        <v>SA</v>
      </c>
      <c r="K251" s="8"/>
      <c r="L251" s="8" t="str">
        <f aca="false">VLOOKUP($C251,'Siponj Bartangi original list'!$B$2:$S$600, 2, FALSE())</f>
        <v>shgKar1999</v>
      </c>
      <c r="M251" s="8" t="str">
        <f aca="false">VLOOKUP($C251,'Siponj Bartangi original list'!$B$2:$S$600, 3, FALSE())</f>
        <v>rīɣ̌ӡdow, rīɣ̌zdow</v>
      </c>
      <c r="N251" s="8" t="str">
        <f aca="false">VLOOKUP($C251,'Siponj Bartangi original list'!$B$2:$S$600, 6, FALSE())</f>
        <v>to tremble, to shake</v>
      </c>
      <c r="O251" s="8" t="str">
        <f aca="false">VLOOKUP($C251,'Siponj Bartangi original list'!$B$2:$S$600, 4, FALSE())</f>
        <v>Marhabo, Sarkori</v>
      </c>
      <c r="P251" s="9" t="str">
        <f aca="false">VLOOKUP($C251,'Siponj Bartangi original list'!$B$2:$S$600, 5, FALSE())</f>
        <v>rawzdōw</v>
      </c>
      <c r="Q251" s="8" t="str">
        <f aca="false">VLOOKUP($C251,'Siponj Bartangi original list'!$B$2:$S$600, 8, FALSE())</f>
        <v>to tremble, to shake</v>
      </c>
      <c r="R251" s="8" t="str">
        <f aca="false">VLOOKUP($C251,'Siponj Bartangi original list'!$B$2:$S$600, 10, FALSE())</f>
        <v>She was trembling from the cold</v>
      </c>
      <c r="S251" s="8" t="str">
        <f aca="false">VLOOKUP($C251,'Siponj Bartangi original list'!$B$2:$S$600, 13, FALSE())</f>
        <v>SA</v>
      </c>
      <c r="T251" s="8" t="str">
        <f aca="false">VLOOKUP($C251,'Siponj Bartangi original list'!$B$2:$S$600, 14, FALSE())</f>
        <v>SA</v>
      </c>
      <c r="U251" s="8" t="str">
        <f aca="false">VLOOKUP($C251,'Siponj Bartangi original list'!$B$2:$S$600, 15, FALSE())</f>
        <v>anim</v>
      </c>
      <c r="V251" s="8" t="str">
        <f aca="false">VLOOKUP($C251,'Basid Bartangi original list'!$B$2:$O$600, 2, FALSE())</f>
        <v>shgKar1999</v>
      </c>
      <c r="W251" s="8" t="str">
        <f aca="false">VLOOKUP($C251,'Basid Bartangi original list'!$B$2:$O$600, 4, FALSE())</f>
        <v>Anoyatsho, Fayzmamad, Jonali</v>
      </c>
      <c r="X251" s="8" t="str">
        <f aca="false">VLOOKUP($C251,'Basid Bartangi original list'!$B$2:$O$600, 5, FALSE())</f>
        <v>rawzdōw</v>
      </c>
      <c r="Y251" s="8" t="str">
        <f aca="false">VLOOKUP($C251,'Basid Bartangi original list'!$B$2:$O$600, 6, FALSE())</f>
        <v>дрожать, трястись</v>
      </c>
      <c r="Z251" s="8"/>
      <c r="AA251" s="8" t="str">
        <f aca="false">VLOOKUP($C251,'Basid Bartangi original list'!$B$2:$O$600, 9, FALSE())</f>
        <v>SA</v>
      </c>
      <c r="AB251" s="8" t="str">
        <f aca="false">VLOOKUP($C251,'Rushani original list'!$C$2:$M$596, 2, FALSE())</f>
        <v>shgKar1999</v>
      </c>
      <c r="AC251" s="8" t="str">
        <f aca="false">VLOOKUP($C251,'Rushani original list'!$C$2:$M$596, 5, FALSE())</f>
        <v>Rukniya, Mehrangez, Okimsho, Sarafruz</v>
      </c>
      <c r="AD251" s="8" t="str">
        <f aca="false">VLOOKUP($C251,'Rushani original list'!$C$2:$M$596, 6, FALSE())</f>
        <v>rawzdōw</v>
      </c>
      <c r="AE251" s="8" t="str">
        <f aca="false">VLOOKUP($C251,'Rushani original list'!$C$2:$M$596, 7, FALSE())</f>
        <v>дрожать, трястись</v>
      </c>
      <c r="AF251" s="8"/>
      <c r="AG251" s="8" t="str">
        <f aca="false">VLOOKUP($C251,'Rushani original list'!$C$2:$M$596, 9, FALSE())</f>
        <v>SA</v>
      </c>
      <c r="AH251" s="8" t="str">
        <f aca="false">VLOOKUP($C251,'Rushani original list'!$C$2:$M$596, 10, FALSE())</f>
        <v>SA</v>
      </c>
      <c r="AI251" s="8" t="str">
        <f aca="false">CONCATENATE(J251,S251,AG251)</f>
        <v>SASASA</v>
      </c>
      <c r="AJ251" s="8" t="str">
        <f aca="false">IFERROR(__xludf.dummyfunction("IF(REGEXMATCH(AH251, ""var""), ""var"", IF(REGEXMATCH(AH251, ""SA""), IF(REGEXMATCH(AH251, ""SP""), ""var"", ""SA""), IF(REGEXMATCH(AH251, ""SP""), ""SP"", ""no data/obs"")))"),"SA")</f>
        <v>SA</v>
      </c>
      <c r="AK251" s="8" t="str">
        <f aca="false">CONCATENATE(T251,AA251,AH251)</f>
        <v>SASASA</v>
      </c>
      <c r="AL251" s="8" t="str">
        <f aca="false">IFERROR(__xludf.dummyfunction("IF(REGEXMATCH(AJ251, ""var""), ""var"", IF(REGEXMATCH(AJ251, ""SA""), IF(REGEXMATCH(AJ251, ""SP""), ""var"", ""SA""), IF(REGEXMATCH(AJ251, ""SP""), ""SP"", ""no data/obs"")))"),"SA")</f>
        <v>SA</v>
      </c>
      <c r="AM251" s="8" t="str">
        <f aca="false">CONCATENATE(AJ251,AL251)</f>
        <v>SASA</v>
      </c>
      <c r="AN251" s="8" t="str">
        <f aca="false">IFERROR(__xludf.dummyfunction("IF(REGEXMATCH(AL251, ""var""), ""var"", IF(REGEXMATCH(AL251, ""SA""), IF(REGEXMATCH(AL251, ""SP""), ""var"", ""SA""), IF(REGEXMATCH(AL251, ""SP""), ""SP"", ""no data/obs"")))"),"SA")</f>
        <v>SA</v>
      </c>
      <c r="AO251" s="8" t="str">
        <f aca="false">CONCATENATE(J251,S251,AA251,AG251)</f>
        <v>SASASASA</v>
      </c>
      <c r="AP251" s="8"/>
      <c r="AQ251" s="8" t="n">
        <v>4</v>
      </c>
      <c r="AR251" s="8"/>
      <c r="AS251" s="8"/>
      <c r="AT251" s="8"/>
    </row>
    <row r="252" customFormat="false" ht="110.6" hidden="false" customHeight="false" outlineLevel="0" collapsed="false">
      <c r="A252" s="1" t="n">
        <v>251</v>
      </c>
      <c r="B252" s="7" t="n">
        <v>230</v>
      </c>
      <c r="C252" s="7" t="n">
        <v>230</v>
      </c>
      <c r="D252" s="8" t="str">
        <f aca="false">VLOOKUP($C252,'Shughni original list'!$D$2:$M$600, 2, FALSE())</f>
        <v>shgKar1999</v>
      </c>
      <c r="E252" s="9" t="str">
        <f aca="false">VLOOKUP($C252,'Shughni original list'!$D$2:$M$600, 4, FALSE())</f>
        <v>rividow</v>
      </c>
      <c r="F252" s="9"/>
      <c r="G252" s="8" t="str">
        <f aca="false">VLOOKUP($C252,'Shughni original list'!$D$2:$M$600, 7, FALSE())</f>
        <v>1) отдавать молоко, доиться 2) опускаться (о губах при плаче)</v>
      </c>
      <c r="H252" s="8"/>
      <c r="I252" s="8"/>
      <c r="J252" s="8" t="str">
        <f aca="false">VLOOKUP($C252,'Shughni original list'!$D$2:$M$600, 8, FALSE())</f>
        <v>SA</v>
      </c>
      <c r="K252" s="8"/>
      <c r="L252" s="8" t="str">
        <f aca="false">VLOOKUP($C252,'Siponj Bartangi original list'!$B$2:$S$600, 2, FALSE())</f>
        <v>shgKar1999</v>
      </c>
      <c r="M252" s="8" t="str">
        <f aca="false">VLOOKUP($C252,'Siponj Bartangi original list'!$B$2:$S$600, 3, FALSE())</f>
        <v>rividow</v>
      </c>
      <c r="N252" s="8" t="str">
        <f aca="false">VLOOKUP($C252,'Siponj Bartangi original list'!$B$2:$S$600, 6, FALSE())</f>
        <v>to give milk, to lower (lips when crying)</v>
      </c>
      <c r="O252" s="8" t="str">
        <f aca="false">VLOOKUP($C252,'Siponj Bartangi original list'!$B$2:$S$600, 4, FALSE())</f>
        <v>Marhabo, Sarkori</v>
      </c>
      <c r="P252" s="9" t="str">
        <f aca="false">VLOOKUP($C252,'Siponj Bartangi original list'!$B$2:$S$600, 5, FALSE())</f>
        <v>no (alive) cognate</v>
      </c>
      <c r="Q252" s="8" t="str">
        <f aca="false">VLOOKUP($C252,'Siponj Bartangi original list'!$B$2:$S$600, 8, FALSE())</f>
        <v>-</v>
      </c>
      <c r="R252" s="8" t="str">
        <f aca="false">VLOOKUP($C252,'Siponj Bartangi original list'!$B$2:$S$600, 10, FALSE())</f>
        <v>-</v>
      </c>
      <c r="S252" s="8" t="str">
        <f aca="false">VLOOKUP($C252,'Siponj Bartangi original list'!$B$2:$S$600, 13, FALSE())</f>
        <v>no (alive) cognate</v>
      </c>
      <c r="T252" s="8" t="str">
        <f aca="false">VLOOKUP($C252,'Siponj Bartangi original list'!$B$2:$S$600, 14, FALSE())</f>
        <v>no (alive) cognate</v>
      </c>
      <c r="U252" s="8" t="n">
        <f aca="false">VLOOKUP($C252,'Siponj Bartangi original list'!$B$2:$S$600, 15, FALSE())</f>
        <v>0</v>
      </c>
      <c r="V252" s="8" t="str">
        <f aca="false">VLOOKUP($C252,'Basid Bartangi original list'!$B$2:$O$600, 2, FALSE())</f>
        <v>shgKar1999</v>
      </c>
      <c r="W252" s="8" t="str">
        <f aca="false">VLOOKUP($C252,'Basid Bartangi original list'!$B$2:$O$600, 4, FALSE())</f>
        <v>Anoyatsho, Fayzmamad</v>
      </c>
      <c r="X252" s="8" t="str">
        <f aca="false">VLOOKUP($C252,'Basid Bartangi original list'!$B$2:$O$600, 5, FALSE())</f>
        <v>no (alive) cognate</v>
      </c>
      <c r="Y252" s="8" t="str">
        <f aca="false">VLOOKUP($C252,'Basid Bartangi original list'!$B$2:$O$600, 6, FALSE())</f>
        <v>1) отдавать молоко, доиться 2) опускаться (о губах при плаче)</v>
      </c>
      <c r="Z252" s="8"/>
      <c r="AA252" s="8" t="str">
        <f aca="false">VLOOKUP($C252,'Basid Bartangi original list'!$B$2:$O$600, 9, FALSE())</f>
        <v>no (alive) cognate</v>
      </c>
      <c r="AB252" s="8" t="str">
        <f aca="false">VLOOKUP($C252,'Rushani original list'!$C$2:$M$596, 2, FALSE())</f>
        <v>shgKar1999</v>
      </c>
      <c r="AC252" s="8" t="str">
        <f aca="false">VLOOKUP($C252,'Rushani original list'!$C$2:$M$596, 5, FALSE())</f>
        <v>Rukniya, Mehrangez, Okimsho, Sarafruz</v>
      </c>
      <c r="AD252" s="8" t="str">
        <f aca="false">VLOOKUP($C252,'Rushani original list'!$C$2:$M$596, 6, FALSE())</f>
        <v>no (alive) cognate</v>
      </c>
      <c r="AE252" s="8" t="str">
        <f aca="false">VLOOKUP($C252,'Rushani original list'!$C$2:$M$596, 7, FALSE())</f>
        <v>1) отдавать молоко, доиться 2) опускаться (о губах при плаче)</v>
      </c>
      <c r="AF252" s="8"/>
      <c r="AG252" s="8" t="str">
        <f aca="false">VLOOKUP($C252,'Rushani original list'!$C$2:$M$596, 9, FALSE())</f>
        <v>no (alive) cognate</v>
      </c>
      <c r="AH252" s="8" t="str">
        <f aca="false">VLOOKUP($C252,'Rushani original list'!$C$2:$M$596, 10, FALSE())</f>
        <v>no (alive) cognate</v>
      </c>
      <c r="AI252" s="8" t="str">
        <f aca="false">CONCATENATE(J252,S252,AG252)</f>
        <v>SAno (alive) cognateno (alive) cognate</v>
      </c>
      <c r="AJ252" s="8" t="str">
        <f aca="false">IFERROR(__xludf.dummyfunction("IF(REGEXMATCH(AH252, ""var""), ""var"", IF(REGEXMATCH(AH252, ""SA""), IF(REGEXMATCH(AH252, ""SP""), ""var"", ""SA""), IF(REGEXMATCH(AH252, ""SP""), ""SP"", ""no data/obs"")))"),"SA")</f>
        <v>SA</v>
      </c>
      <c r="AK252" s="8" t="str">
        <f aca="false">CONCATENATE(T252,AA252,AH252)</f>
        <v>no (alive) cognateno (alive) cognateno (alive) cognate</v>
      </c>
      <c r="AL252" s="8" t="str">
        <f aca="false">IFERROR(__xludf.dummyfunction("IF(REGEXMATCH(AJ252, ""var""), ""var"", IF(REGEXMATCH(AJ252, ""SA""), IF(REGEXMATCH(AJ252, ""SP""), ""var"", ""SA""), IF(REGEXMATCH(AJ252, ""SP""), ""SP"", ""no data/obs"")))"),"no data/obs")</f>
        <v>no data/obs</v>
      </c>
      <c r="AM252" s="8" t="str">
        <f aca="false">CONCATENATE(AJ252,AL252)</f>
        <v>SAno data/obs</v>
      </c>
      <c r="AN252" s="8" t="str">
        <f aca="false">IFERROR(__xludf.dummyfunction("IF(REGEXMATCH(AL252, ""var""), ""var"", IF(REGEXMATCH(AL252, ""SA""), IF(REGEXMATCH(AL252, ""SP""), ""var"", ""SA""), IF(REGEXMATCH(AL252, ""SP""), ""SP"", ""no data/obs"")))"),"SA")</f>
        <v>SA</v>
      </c>
      <c r="AO252" s="8" t="str">
        <f aca="false">CONCATENATE(J252,S252,AA252,AG252)</f>
        <v>SAno (alive) cognateno (alive) cognateno (alive) cognate</v>
      </c>
      <c r="AP252" s="8"/>
      <c r="AQ252" s="8" t="n">
        <v>1</v>
      </c>
      <c r="AR252" s="8"/>
      <c r="AS252" s="8"/>
      <c r="AT252" s="8"/>
    </row>
    <row r="253" customFormat="false" ht="110.6" hidden="false" customHeight="false" outlineLevel="0" collapsed="false">
      <c r="A253" s="1" t="n">
        <v>252</v>
      </c>
      <c r="B253" s="7" t="n">
        <v>231</v>
      </c>
      <c r="C253" s="7" t="n">
        <v>231</v>
      </c>
      <c r="D253" s="8" t="str">
        <f aca="false">VLOOKUP($C253,'Shughni original list'!$D$2:$M$600, 2, FALSE())</f>
        <v>shgKar1999</v>
      </c>
      <c r="E253" s="9" t="str">
        <f aca="false">VLOOKUP($C253,'Shughni original list'!$D$2:$M$600, 4, FALSE())</f>
        <v>riwêydow</v>
      </c>
      <c r="F253" s="9"/>
      <c r="G253" s="8" t="str">
        <f aca="false">VLOOKUP($C253,'Shughni original list'!$D$2:$M$600, 7, FALSE())</f>
        <v>истощаться, проголодаться; голодать, умирать от голода</v>
      </c>
      <c r="H253" s="8"/>
      <c r="I253" s="8"/>
      <c r="J253" s="8" t="str">
        <f aca="false">VLOOKUP($C253,'Shughni original list'!$D$2:$M$600, 8, FALSE())</f>
        <v>obs</v>
      </c>
      <c r="K253" s="8"/>
      <c r="L253" s="8" t="str">
        <f aca="false">VLOOKUP($C253,'Siponj Bartangi original list'!$B$2:$S$600, 2, FALSE())</f>
        <v>shgKar1999</v>
      </c>
      <c r="M253" s="8" t="str">
        <f aca="false">VLOOKUP($C253,'Siponj Bartangi original list'!$B$2:$S$600, 3, FALSE())</f>
        <v>riwêydow</v>
      </c>
      <c r="N253" s="8" t="str">
        <f aca="false">VLOOKUP($C253,'Siponj Bartangi original list'!$B$2:$S$600, 6, FALSE())</f>
        <v>to get hungry, to get exhausted</v>
      </c>
      <c r="O253" s="8" t="str">
        <f aca="false">VLOOKUP($C253,'Siponj Bartangi original list'!$B$2:$S$600, 4, FALSE())</f>
        <v>Marhabo, Sarkori</v>
      </c>
      <c r="P253" s="9" t="str">
        <f aca="false">VLOOKUP($C253,'Siponj Bartangi original list'!$B$2:$S$600, 5, FALSE())</f>
        <v>no (alive) cognate</v>
      </c>
      <c r="Q253" s="8" t="str">
        <f aca="false">VLOOKUP($C253,'Siponj Bartangi original list'!$B$2:$S$600, 8, FALSE())</f>
        <v>-</v>
      </c>
      <c r="R253" s="8" t="str">
        <f aca="false">VLOOKUP($C253,'Siponj Bartangi original list'!$B$2:$S$600, 10, FALSE())</f>
        <v>-</v>
      </c>
      <c r="S253" s="8" t="str">
        <f aca="false">VLOOKUP($C253,'Siponj Bartangi original list'!$B$2:$S$600, 13, FALSE())</f>
        <v>no (alive) cognate</v>
      </c>
      <c r="T253" s="8" t="str">
        <f aca="false">VLOOKUP($C253,'Siponj Bartangi original list'!$B$2:$S$600, 14, FALSE())</f>
        <v>no (alive) cognate</v>
      </c>
      <c r="U253" s="8" t="n">
        <f aca="false">VLOOKUP($C253,'Siponj Bartangi original list'!$B$2:$S$600, 15, FALSE())</f>
        <v>0</v>
      </c>
      <c r="V253" s="8" t="str">
        <f aca="false">VLOOKUP($C253,'Basid Bartangi original list'!$B$2:$O$600, 2, FALSE())</f>
        <v>shgKar1999</v>
      </c>
      <c r="W253" s="8" t="str">
        <f aca="false">VLOOKUP($C253,'Basid Bartangi original list'!$B$2:$O$600, 4, FALSE())</f>
        <v>Anoyatsho, Fayzmamad</v>
      </c>
      <c r="X253" s="8" t="str">
        <f aca="false">VLOOKUP($C253,'Basid Bartangi original list'!$B$2:$O$600, 5, FALSE())</f>
        <v>no (alive) cognate</v>
      </c>
      <c r="Y253" s="8" t="str">
        <f aca="false">VLOOKUP($C253,'Basid Bartangi original list'!$B$2:$O$600, 6, FALSE())</f>
        <v>get hungry, exhausted</v>
      </c>
      <c r="Z253" s="8"/>
      <c r="AA253" s="8" t="str">
        <f aca="false">VLOOKUP($C253,'Basid Bartangi original list'!$B$2:$O$600, 9, FALSE())</f>
        <v>no (alive) cognate</v>
      </c>
      <c r="AB253" s="8" t="str">
        <f aca="false">VLOOKUP($C253,'Rushani original list'!$C$2:$M$596, 2, FALSE())</f>
        <v>rshSok1959</v>
      </c>
      <c r="AC253" s="8" t="str">
        <f aca="false">VLOOKUP($C253,'Rushani original list'!$C$2:$M$596, 5, FALSE())</f>
        <v>Rukniya, Guldasta, Mehrangez, Okimsho, Sarafruz</v>
      </c>
      <c r="AD253" s="8" t="str">
        <f aca="false">VLOOKUP($C253,'Rushani original list'!$C$2:$M$596, 6, FALSE())</f>
        <v>no (alive) cognate</v>
      </c>
      <c r="AE253" s="8" t="str">
        <f aca="false">VLOOKUP($C253,'Rushani original list'!$C$2:$M$596, 7, FALSE())</f>
        <v>голодать, истощиться от голода, умереть от голода</v>
      </c>
      <c r="AF253" s="8"/>
      <c r="AG253" s="8" t="str">
        <f aca="false">VLOOKUP($C253,'Rushani original list'!$C$2:$M$596, 9, FALSE())</f>
        <v>no (alive) cognate</v>
      </c>
      <c r="AH253" s="8" t="str">
        <f aca="false">VLOOKUP($C253,'Rushani original list'!$C$2:$M$596, 10, FALSE())</f>
        <v>no (alive) cognate</v>
      </c>
      <c r="AI253" s="8" t="str">
        <f aca="false">CONCATENATE(J253,S253,AG253)</f>
        <v>obsno (alive) cognateno (alive) cognate</v>
      </c>
      <c r="AJ253" s="8" t="str">
        <f aca="false">IFERROR(__xludf.dummyfunction("IF(REGEXMATCH(AH253, ""var""), ""var"", IF(REGEXMATCH(AH253, ""SA""), IF(REGEXMATCH(AH253, ""SP""), ""var"", ""SA""), IF(REGEXMATCH(AH253, ""SP""), ""SP"", ""no data/obs"")))"),"no data/obs")</f>
        <v>no data/obs</v>
      </c>
      <c r="AK253" s="8" t="str">
        <f aca="false">CONCATENATE(T253,AA253,AH253)</f>
        <v>no (alive) cognateno (alive) cognateno (alive) cognate</v>
      </c>
      <c r="AL253" s="8" t="str">
        <f aca="false">IFERROR(__xludf.dummyfunction("IF(REGEXMATCH(AJ253, ""var""), ""var"", IF(REGEXMATCH(AJ253, ""SA""), IF(REGEXMATCH(AJ253, ""SP""), ""var"", ""SA""), IF(REGEXMATCH(AJ253, ""SP""), ""SP"", ""no data/obs"")))"),"no data/obs")</f>
        <v>no data/obs</v>
      </c>
      <c r="AM253" s="8" t="str">
        <f aca="false">CONCATENATE(AJ253,AL253)</f>
        <v>no data/obsno data/obs</v>
      </c>
      <c r="AN253" s="8" t="str">
        <f aca="false">IFERROR(__xludf.dummyfunction("IF(REGEXMATCH(AL253, ""var""), ""var"", IF(REGEXMATCH(AL253, ""SA""), IF(REGEXMATCH(AL253, ""SP""), ""var"", ""SA""), IF(REGEXMATCH(AL253, ""SP""), ""SP"", ""no data/obs"")))"),"no data/obs")</f>
        <v>no data/obs</v>
      </c>
      <c r="AO253" s="8" t="str">
        <f aca="false">CONCATENATE(J253,S253,AA253,AG253)</f>
        <v>obsno (alive) cognateno (alive) cognateno (alive) cognate</v>
      </c>
      <c r="AP253" s="8"/>
      <c r="AQ253" s="8" t="n">
        <v>0</v>
      </c>
      <c r="AR253" s="8"/>
      <c r="AS253" s="8"/>
      <c r="AT253" s="8"/>
    </row>
    <row r="254" customFormat="false" ht="79.35" hidden="false" customHeight="false" outlineLevel="0" collapsed="false">
      <c r="A254" s="1" t="n">
        <v>253</v>
      </c>
      <c r="B254" s="7" t="n">
        <v>232</v>
      </c>
      <c r="C254" s="7" t="n">
        <v>232</v>
      </c>
      <c r="D254" s="8" t="str">
        <f aca="false">VLOOKUP($C254,'Shughni original list'!$D$2:$M$600, 2, FALSE())</f>
        <v>shgKar1999</v>
      </c>
      <c r="E254" s="9" t="str">
        <f aca="false">VLOOKUP($C254,'Shughni original list'!$D$2:$M$600, 4, FALSE())</f>
        <v>riwix̌tow</v>
      </c>
      <c r="F254" s="9"/>
      <c r="G254" s="8" t="str">
        <f aca="false">VLOOKUP($C254,'Shughni original list'!$D$2:$M$600, 7, FALSE())</f>
        <v>fly away</v>
      </c>
      <c r="H254" s="8"/>
      <c r="I254" s="8"/>
      <c r="J254" s="8" t="str">
        <f aca="false">VLOOKUP($C254,'Shughni original list'!$D$2:$M$600, 8, FALSE())</f>
        <v>SP</v>
      </c>
      <c r="K254" s="8"/>
      <c r="L254" s="8" t="str">
        <f aca="false">VLOOKUP($C254,'Siponj Bartangi original list'!$B$2:$S$600, 2, FALSE())</f>
        <v>brtSok1960</v>
      </c>
      <c r="M254" s="8" t="str">
        <f aca="false">VLOOKUP($C254,'Siponj Bartangi original list'!$B$2:$S$600, 3, FALSE())</f>
        <v>rawēx̌tōw</v>
      </c>
      <c r="N254" s="8" t="str">
        <f aca="false">VLOOKUP($C254,'Siponj Bartangi original list'!$B$2:$S$600, 6, FALSE())</f>
        <v>to fly away</v>
      </c>
      <c r="O254" s="8" t="str">
        <f aca="false">VLOOKUP($C254,'Siponj Bartangi original list'!$B$2:$S$600, 4, FALSE())</f>
        <v>Marhabo, Sarkori</v>
      </c>
      <c r="P254" s="9" t="str">
        <f aca="false">VLOOKUP($C254,'Siponj Bartangi original list'!$B$2:$S$600, 5, FALSE())</f>
        <v>rawāx̌tōw</v>
      </c>
      <c r="Q254" s="8" t="str">
        <f aca="false">VLOOKUP($C254,'Siponj Bartangi original list'!$B$2:$S$600, 8, FALSE())</f>
        <v>to take off, to fly away; fig. to walk on sunshine</v>
      </c>
      <c r="R254" s="8" t="str">
        <f aca="false">VLOOKUP($C254,'Siponj Bartangi original list'!$B$2:$S$600, 10, FALSE())</f>
        <v>The plane took off; she was walking on sushine</v>
      </c>
      <c r="S254" s="8" t="str">
        <f aca="false">VLOOKUP($C254,'Siponj Bartangi original list'!$B$2:$S$600, 13, FALSE())</f>
        <v>SP</v>
      </c>
      <c r="T254" s="8" t="str">
        <f aca="false">VLOOKUP($C254,'Siponj Bartangi original list'!$B$2:$S$600, 14, FALSE())</f>
        <v>SP</v>
      </c>
      <c r="U254" s="8" t="str">
        <f aca="false">VLOOKUP($C254,'Siponj Bartangi original list'!$B$2:$S$600, 15, FALSE())</f>
        <v>anim, inanim</v>
      </c>
      <c r="V254" s="8" t="str">
        <f aca="false">VLOOKUP($C254,'Basid Bartangi original list'!$B$2:$O$600, 2, FALSE())</f>
        <v>brtSok1960</v>
      </c>
      <c r="W254" s="8" t="str">
        <f aca="false">VLOOKUP($C254,'Basid Bartangi original list'!$B$2:$O$600, 4, FALSE())</f>
        <v>Anoyatsho, Fayzmamad, Asad</v>
      </c>
      <c r="X254" s="8" t="str">
        <f aca="false">VLOOKUP($C254,'Basid Bartangi original list'!$B$2:$O$600, 5, FALSE())</f>
        <v>rawēx̌tōw</v>
      </c>
      <c r="Y254" s="8" t="str">
        <f aca="false">VLOOKUP($C254,'Basid Bartangi original list'!$B$2:$O$600, 6, FALSE())</f>
        <v>fly (away)</v>
      </c>
      <c r="Z254" s="8"/>
      <c r="AA254" s="8" t="str">
        <f aca="false">VLOOKUP($C254,'Basid Bartangi original list'!$B$2:$O$600, 9, FALSE())</f>
        <v>SP</v>
      </c>
      <c r="AB254" s="8" t="str">
        <f aca="false">VLOOKUP($C254,'Rushani original list'!$C$2:$M$596, 2, FALSE())</f>
        <v>rshSok1959</v>
      </c>
      <c r="AC254" s="8" t="str">
        <f aca="false">VLOOKUP($C254,'Rushani original list'!$C$2:$M$596, 5, FALSE())</f>
        <v>Rukniya, Guldasta, Mehrangez</v>
      </c>
      <c r="AD254" s="8" t="str">
        <f aca="false">VLOOKUP($C254,'Rushani original list'!$C$2:$M$596, 6, FALSE())</f>
        <v>rawix̌tōw</v>
      </c>
      <c r="AE254" s="8" t="str">
        <f aca="false">VLOOKUP($C254,'Rushani original list'!$C$2:$M$596, 7, FALSE())</f>
        <v>взлетать, улетать</v>
      </c>
      <c r="AF254" s="8"/>
      <c r="AG254" s="8" t="str">
        <f aca="false">VLOOKUP($C254,'Rushani original list'!$C$2:$M$596, 9, FALSE())</f>
        <v>var</v>
      </c>
      <c r="AH254" s="8" t="str">
        <f aca="false">VLOOKUP($C254,'Rushani original list'!$C$2:$M$596, 10, FALSE())</f>
        <v>SP</v>
      </c>
      <c r="AI254" s="8" t="str">
        <f aca="false">CONCATENATE(J254,S254,AG254)</f>
        <v>SPSPvar</v>
      </c>
      <c r="AJ254" s="8" t="str">
        <f aca="false">IFERROR(__xludf.dummyfunction("IF(REGEXMATCH(AH254, ""var""), ""var"", IF(REGEXMATCH(AH254, ""SA""), IF(REGEXMATCH(AH254, ""SP""), ""var"", ""SA""), IF(REGEXMATCH(AH254, ""SP""), ""SP"", ""no data/obs"")))"),"var")</f>
        <v>var</v>
      </c>
      <c r="AK254" s="8" t="str">
        <f aca="false">CONCATENATE(T254,AA254,AH254)</f>
        <v>SPSPSP</v>
      </c>
      <c r="AL254" s="8" t="str">
        <f aca="false">IFERROR(__xludf.dummyfunction("IF(REGEXMATCH(AJ254, ""var""), ""var"", IF(REGEXMATCH(AJ254, ""SA""), IF(REGEXMATCH(AJ254, ""SP""), ""var"", ""SA""), IF(REGEXMATCH(AJ254, ""SP""), ""SP"", ""no data/obs"")))"),"SP")</f>
        <v>SP</v>
      </c>
      <c r="AM254" s="8" t="str">
        <f aca="false">CONCATENATE(AJ254,AL254)</f>
        <v>varSP</v>
      </c>
      <c r="AN254" s="8" t="str">
        <f aca="false">IFERROR(__xludf.dummyfunction("IF(REGEXMATCH(AL254, ""var""), ""var"", IF(REGEXMATCH(AL254, ""SA""), IF(REGEXMATCH(AL254, ""SP""), ""var"", ""SA""), IF(REGEXMATCH(AL254, ""SP""), ""SP"", ""no data/obs"")))"),"var")</f>
        <v>var</v>
      </c>
      <c r="AO254" s="8" t="str">
        <f aca="false">CONCATENATE(J254,S254,AA254,AG254)</f>
        <v>SPSPSPvar</v>
      </c>
      <c r="AP254" s="8"/>
      <c r="AQ254" s="8" t="n">
        <v>4</v>
      </c>
      <c r="AR254" s="8"/>
      <c r="AS254" s="8"/>
      <c r="AT254" s="8"/>
    </row>
    <row r="255" customFormat="false" ht="110.6" hidden="false" customHeight="false" outlineLevel="0" collapsed="false">
      <c r="A255" s="1" t="n">
        <v>254</v>
      </c>
      <c r="B255" s="7" t="n">
        <v>233</v>
      </c>
      <c r="C255" s="7" t="n">
        <v>233</v>
      </c>
      <c r="D255" s="8" t="str">
        <f aca="false">VLOOKUP($C255,'Shughni original list'!$D$2:$M$600, 2, FALSE())</f>
        <v>shgKar1999</v>
      </c>
      <c r="E255" s="9" t="str">
        <f aca="false">VLOOKUP($C255,'Shughni original list'!$D$2:$M$600, 4, FALSE())</f>
        <v>rix̌tow, razdow</v>
      </c>
      <c r="F255" s="9"/>
      <c r="G255" s="8" t="str">
        <f aca="false">VLOOKUP($C255,'Shughni original list'!$D$2:$M$600, 7, FALSE())</f>
        <v>fall, pour, crumble (about sugar, apples)</v>
      </c>
      <c r="H255" s="8"/>
      <c r="I255" s="8"/>
      <c r="J255" s="8" t="str">
        <f aca="false">VLOOKUP($C255,'Shughni original list'!$D$2:$M$600, 8, FALSE())</f>
        <v>SP</v>
      </c>
      <c r="K255" s="8"/>
      <c r="L255" s="8" t="str">
        <f aca="false">VLOOKUP($C255,'Siponj Bartangi original list'!$B$2:$S$600, 2, FALSE())</f>
        <v>shgKar1999</v>
      </c>
      <c r="M255" s="8" t="str">
        <f aca="false">VLOOKUP($C255,'Siponj Bartangi original list'!$B$2:$S$600, 3, FALSE())</f>
        <v>rix̌tow, razdow</v>
      </c>
      <c r="N255" s="8" t="str">
        <f aca="false">VLOOKUP($C255,'Siponj Bartangi original list'!$B$2:$S$600, 6, FALSE())</f>
        <v>to fall, to pour, to crumble</v>
      </c>
      <c r="O255" s="10" t="str">
        <f aca="false">VLOOKUP($C255,'Siponj Bartangi original list'!$B$2:$S$600, 4, FALSE())</f>
        <v>Marhabo, Sarkori</v>
      </c>
      <c r="P255" s="11" t="str">
        <f aca="false">VLOOKUP($C255,'Siponj Bartangi original list'!$B$2:$S$600, 5, FALSE())</f>
        <v>rix̌tōw</v>
      </c>
      <c r="Q255" s="8" t="str">
        <f aca="false">VLOOKUP($C255,'Siponj Bartangi original list'!$B$2:$S$600, 8, FALSE())</f>
        <v>to fall off, to collapse; to lose weight</v>
      </c>
      <c r="R255" s="8" t="str">
        <f aca="false">VLOOKUP($C255,'Siponj Bartangi original list'!$B$2:$S$600, 10, FALSE())</f>
        <v>All apricots fell; mulberries dropped; the wall collapsed; she lost a lot of weight from illness</v>
      </c>
      <c r="S255" s="10" t="str">
        <f aca="false">VLOOKUP($C255,'Siponj Bartangi original list'!$B$2:$S$600, 13, FALSE())</f>
        <v>SP</v>
      </c>
      <c r="T255" s="10" t="str">
        <f aca="false">VLOOKUP($C255,'Siponj Bartangi original list'!$B$2:$S$600, 14, FALSE())</f>
        <v>SP (anim) / impossible context (inanim S)</v>
      </c>
      <c r="U255" s="10" t="str">
        <f aca="false">VLOOKUP($C255,'Siponj Bartangi original list'!$B$2:$S$600, 15, FALSE())</f>
        <v>inanim, anim (metaph)</v>
      </c>
      <c r="V255" s="8" t="str">
        <f aca="false">VLOOKUP($C255,'Basid Bartangi original list'!$B$2:$O$600, 2, FALSE())</f>
        <v>shgKar1999</v>
      </c>
      <c r="W255" s="8" t="str">
        <f aca="false">VLOOKUP($C255,'Basid Bartangi original list'!$B$2:$O$600, 4, FALSE())</f>
        <v>Asad, Anoyatsho</v>
      </c>
      <c r="X255" s="8" t="str">
        <f aca="false">VLOOKUP($C255,'Basid Bartangi original list'!$B$2:$O$600, 5, FALSE())</f>
        <v>rix̌tōw</v>
      </c>
      <c r="Y255" s="8" t="str">
        <f aca="false">VLOOKUP($C255,'Basid Bartangi original list'!$B$2:$O$600, 6, FALSE())</f>
        <v>fall, pour, crumble (about sugar, apples)</v>
      </c>
      <c r="Z255" s="8"/>
      <c r="AA255" s="8" t="str">
        <f aca="false">VLOOKUP($C255,'Basid Bartangi original list'!$B$2:$O$600, 9, FALSE())</f>
        <v>SP</v>
      </c>
      <c r="AB255" s="8" t="str">
        <f aca="false">VLOOKUP($C255,'Rushani original list'!$C$2:$M$596, 2, FALSE())</f>
        <v>rshSok1959</v>
      </c>
      <c r="AC255" s="8" t="str">
        <f aca="false">VLOOKUP($C255,'Rushani original list'!$C$2:$M$596, 5, FALSE())</f>
        <v>Rukniya, Guldasta, Mehrangez</v>
      </c>
      <c r="AD255" s="8" t="str">
        <f aca="false">VLOOKUP($C255,'Rushani original list'!$C$2:$M$596, 6, FALSE())</f>
        <v>rix̌tōw</v>
      </c>
      <c r="AE255" s="8" t="str">
        <f aca="false">VLOOKUP($C255,'Rushani original list'!$C$2:$M$596, 7, FALSE())</f>
        <v>падать, осыпаться, опадать</v>
      </c>
      <c r="AF255" s="8"/>
      <c r="AG255" s="8" t="str">
        <f aca="false">VLOOKUP($C255,'Rushani original list'!$C$2:$M$596, 9, FALSE())</f>
        <v>SP</v>
      </c>
      <c r="AH255" s="8" t="str">
        <f aca="false">VLOOKUP($C255,'Rushani original list'!$C$2:$M$596, 10, FALSE())</f>
        <v>bad context (inanim)</v>
      </c>
      <c r="AI255" s="8" t="str">
        <f aca="false">CONCATENATE(J255,S255,AG255)</f>
        <v>SPSPSP</v>
      </c>
      <c r="AJ255" s="8" t="str">
        <f aca="false">IFERROR(__xludf.dummyfunction("IF(REGEXMATCH(AH255, ""var""), ""var"", IF(REGEXMATCH(AH255, ""SA""), IF(REGEXMATCH(AH255, ""SP""), ""var"", ""SA""), IF(REGEXMATCH(AH255, ""SP""), ""SP"", ""no data/obs"")))"),"SP")</f>
        <v>SP</v>
      </c>
      <c r="AK255" s="8" t="str">
        <f aca="false">CONCATENATE(T255,AA255,AH255)</f>
        <v>SP (anim) / impossible context (inanim S)SPbad context (inanim)</v>
      </c>
      <c r="AL255" s="8" t="str">
        <f aca="false">IFERROR(__xludf.dummyfunction("IF(REGEXMATCH(AJ255, ""var""), ""var"", IF(REGEXMATCH(AJ255, ""SA""), IF(REGEXMATCH(AJ255, ""SP""), ""var"", ""SA""), IF(REGEXMATCH(AJ255, ""SP""), ""SP"", ""no data/obs"")))"),"SP")</f>
        <v>SP</v>
      </c>
      <c r="AM255" s="8" t="str">
        <f aca="false">CONCATENATE(AJ255,AL255)</f>
        <v>SPSP</v>
      </c>
      <c r="AN255" s="8" t="str">
        <f aca="false">IFERROR(__xludf.dummyfunction("IF(REGEXMATCH(AL255, ""var""), ""var"", IF(REGEXMATCH(AL255, ""SA""), IF(REGEXMATCH(AL255, ""SP""), ""var"", ""SA""), IF(REGEXMATCH(AL255, ""SP""), ""SP"", ""no data/obs"")))"),"SP")</f>
        <v>SP</v>
      </c>
      <c r="AO255" s="8" t="str">
        <f aca="false">CONCATENATE(J255,S255,AA255,AG255)</f>
        <v>SPSPSPSP</v>
      </c>
      <c r="AP255" s="8"/>
      <c r="AQ255" s="8" t="n">
        <v>4</v>
      </c>
      <c r="AR255" s="8"/>
      <c r="AS255" s="8"/>
      <c r="AT255" s="8"/>
    </row>
    <row r="256" customFormat="false" ht="63.75" hidden="false" customHeight="false" outlineLevel="0" collapsed="false">
      <c r="A256" s="1" t="n">
        <v>255</v>
      </c>
      <c r="B256" s="7" t="n">
        <v>234</v>
      </c>
      <c r="C256" s="7" t="n">
        <v>234</v>
      </c>
      <c r="D256" s="8" t="str">
        <f aca="false">VLOOKUP($C256,'Shughni original list'!$D$2:$M$600, 2, FALSE())</f>
        <v>shgKar1999</v>
      </c>
      <c r="E256" s="9" t="str">
        <f aca="false">VLOOKUP($C256,'Shughni original list'!$D$2:$M$600, 4, FALSE())</f>
        <v>růntow</v>
      </c>
      <c r="F256" s="9"/>
      <c r="G256" s="8" t="str">
        <f aca="false">VLOOKUP($C256,'Shughni original list'!$D$2:$M$600, 7, FALSE())</f>
        <v>бросаться, набрасываться</v>
      </c>
      <c r="H256" s="8"/>
      <c r="I256" s="8"/>
      <c r="J256" s="8" t="str">
        <f aca="false">VLOOKUP($C256,'Shughni original list'!$D$2:$M$600, 8, FALSE())</f>
        <v>obs</v>
      </c>
      <c r="K256" s="8"/>
      <c r="L256" s="8" t="str">
        <f aca="false">VLOOKUP($C256,'Siponj Bartangi original list'!$B$2:$S$600, 2, FALSE())</f>
        <v>shgKar1999</v>
      </c>
      <c r="M256" s="8" t="str">
        <f aca="false">VLOOKUP($C256,'Siponj Bartangi original list'!$B$2:$S$600, 3, FALSE())</f>
        <v>růntow</v>
      </c>
      <c r="N256" s="8" t="str">
        <f aca="false">VLOOKUP($C256,'Siponj Bartangi original list'!$B$2:$S$600, 6, FALSE())</f>
        <v>to pounce, to attack</v>
      </c>
      <c r="O256" s="8" t="str">
        <f aca="false">VLOOKUP($C256,'Siponj Bartangi original list'!$B$2:$S$600, 4, FALSE())</f>
        <v>Sarkori</v>
      </c>
      <c r="P256" s="9" t="str">
        <f aca="false">VLOOKUP($C256,'Siponj Bartangi original list'!$B$2:$S$600, 5, FALSE())</f>
        <v>runtōw</v>
      </c>
      <c r="Q256" s="8" t="str">
        <f aca="false">VLOOKUP($C256,'Siponj Bartangi original list'!$B$2:$S$600, 8, FALSE())</f>
        <v>to pounce, to attack</v>
      </c>
      <c r="R256" s="8" t="str">
        <f aca="false">VLOOKUP($C256,'Siponj Bartangi original list'!$B$2:$S$600, 10, FALSE())</f>
        <v>The dog pounced on me yesterday, and I ran away</v>
      </c>
      <c r="S256" s="8" t="str">
        <f aca="false">VLOOKUP($C256,'Siponj Bartangi original list'!$B$2:$S$600, 13, FALSE())</f>
        <v>SA</v>
      </c>
      <c r="T256" s="8" t="str">
        <f aca="false">VLOOKUP($C256,'Siponj Bartangi original list'!$B$2:$S$600, 14, FALSE())</f>
        <v>SA</v>
      </c>
      <c r="U256" s="8" t="str">
        <f aca="false">VLOOKUP($C256,'Siponj Bartangi original list'!$B$2:$S$600, 15, FALSE())</f>
        <v>anim</v>
      </c>
      <c r="V256" s="8" t="str">
        <f aca="false">VLOOKUP($C256,'Basid Bartangi original list'!$B$2:$O$600, 2, FALSE())</f>
        <v>shgKar1999</v>
      </c>
      <c r="W256" s="8" t="str">
        <f aca="false">VLOOKUP($C256,'Basid Bartangi original list'!$B$2:$O$600, 4, FALSE())</f>
        <v>Fayzmamad, Jonali</v>
      </c>
      <c r="X256" s="8" t="str">
        <f aca="false">VLOOKUP($C256,'Basid Bartangi original list'!$B$2:$O$600, 5, FALSE())</f>
        <v>rōntōw</v>
      </c>
      <c r="Y256" s="8" t="str">
        <f aca="false">VLOOKUP($C256,'Basid Bartangi original list'!$B$2:$O$600, 6, FALSE())</f>
        <v>бросаться, набрасываться</v>
      </c>
      <c r="Z256" s="8"/>
      <c r="AA256" s="8" t="str">
        <f aca="false">VLOOKUP($C256,'Basid Bartangi original list'!$B$2:$O$600, 9, FALSE())</f>
        <v>SA</v>
      </c>
      <c r="AB256" s="8" t="str">
        <f aca="false">VLOOKUP($C256,'Rushani original list'!$C$2:$M$596, 2, FALSE())</f>
        <v>shgKar1999</v>
      </c>
      <c r="AC256" s="8" t="str">
        <f aca="false">VLOOKUP($C256,'Rushani original list'!$C$2:$M$596, 5, FALSE())</f>
        <v>Rukniya, Mehrangez, Okimsho, Sarafruz</v>
      </c>
      <c r="AD256" s="8" t="str">
        <f aca="false">VLOOKUP($C256,'Rushani original list'!$C$2:$M$596, 6, FALSE())</f>
        <v>no (alive) cognate</v>
      </c>
      <c r="AE256" s="8" t="str">
        <f aca="false">VLOOKUP($C256,'Rushani original list'!$C$2:$M$596, 7, FALSE())</f>
        <v>бросаться, набрасываться</v>
      </c>
      <c r="AF256" s="8"/>
      <c r="AG256" s="8" t="str">
        <f aca="false">VLOOKUP($C256,'Rushani original list'!$C$2:$M$596, 9, FALSE())</f>
        <v>no (alive) cognate</v>
      </c>
      <c r="AH256" s="8" t="str">
        <f aca="false">VLOOKUP($C256,'Rushani original list'!$C$2:$M$596, 10, FALSE())</f>
        <v>no (alive) cognate</v>
      </c>
      <c r="AI256" s="8" t="str">
        <f aca="false">CONCATENATE(J256,S256,AG256)</f>
        <v>obsSAno (alive) cognate</v>
      </c>
      <c r="AJ256" s="8" t="str">
        <f aca="false">IFERROR(__xludf.dummyfunction("IF(REGEXMATCH(AH256, ""var""), ""var"", IF(REGEXMATCH(AH256, ""SA""), IF(REGEXMATCH(AH256, ""SP""), ""var"", ""SA""), IF(REGEXMATCH(AH256, ""SP""), ""SP"", ""no data/obs"")))"),"SA")</f>
        <v>SA</v>
      </c>
      <c r="AK256" s="8" t="str">
        <f aca="false">CONCATENATE(T256,AA256,AH256)</f>
        <v>SASAno (alive) cognate</v>
      </c>
      <c r="AL256" s="8" t="str">
        <f aca="false">IFERROR(__xludf.dummyfunction("IF(REGEXMATCH(AJ256, ""var""), ""var"", IF(REGEXMATCH(AJ256, ""SA""), IF(REGEXMATCH(AJ256, ""SP""), ""var"", ""SA""), IF(REGEXMATCH(AJ256, ""SP""), ""SP"", ""no data/obs"")))"),"SA")</f>
        <v>SA</v>
      </c>
      <c r="AM256" s="8" t="str">
        <f aca="false">CONCATENATE(AJ256,AL256)</f>
        <v>SASA</v>
      </c>
      <c r="AN256" s="8" t="str">
        <f aca="false">IFERROR(__xludf.dummyfunction("IF(REGEXMATCH(AL256, ""var""), ""var"", IF(REGEXMATCH(AL256, ""SA""), IF(REGEXMATCH(AL256, ""SP""), ""var"", ""SA""), IF(REGEXMATCH(AL256, ""SP""), ""SP"", ""no data/obs"")))"),"SA")</f>
        <v>SA</v>
      </c>
      <c r="AO256" s="8" t="str">
        <f aca="false">CONCATENATE(J256,S256,AA256,AG256)</f>
        <v>obsSASAno (alive) cognate</v>
      </c>
      <c r="AP256" s="8"/>
      <c r="AQ256" s="8" t="n">
        <v>2</v>
      </c>
      <c r="AR256" s="8"/>
      <c r="AS256" s="8"/>
      <c r="AT256" s="8"/>
    </row>
    <row r="257" customFormat="false" ht="48.1" hidden="false" customHeight="false" outlineLevel="0" collapsed="false">
      <c r="A257" s="1" t="n">
        <v>256</v>
      </c>
      <c r="B257" s="7" t="n">
        <v>235</v>
      </c>
      <c r="C257" s="7" t="n">
        <v>235</v>
      </c>
      <c r="D257" s="8" t="str">
        <f aca="false">VLOOKUP($C257,'Shughni original list'!$D$2:$M$600, 2, FALSE())</f>
        <v>shgKar1999</v>
      </c>
      <c r="E257" s="9" t="str">
        <f aca="false">VLOOKUP($C257,'Shughni original list'!$D$2:$M$600, 4, FALSE())</f>
        <v>šifaqtow, šifiqtow</v>
      </c>
      <c r="F257" s="9"/>
      <c r="G257" s="8" t="str">
        <f aca="false">VLOOKUP($C257,'Shughni original list'!$D$2:$M$600, 7, FALSE())</f>
        <v>хныкать, ныть; всхлипывать, плакать навзрыд</v>
      </c>
      <c r="H257" s="8"/>
      <c r="I257" s="8"/>
      <c r="J257" s="8" t="str">
        <f aca="false">VLOOKUP($C257,'Shughni original list'!$D$2:$M$600, 8, FALSE())</f>
        <v>SA</v>
      </c>
      <c r="K257" s="8"/>
      <c r="L257" s="8" t="str">
        <f aca="false">VLOOKUP($C257,'Siponj Bartangi original list'!$B$2:$S$600, 2, FALSE())</f>
        <v>shgKar1999</v>
      </c>
      <c r="M257" s="8" t="str">
        <f aca="false">VLOOKUP($C257,'Siponj Bartangi original list'!$B$2:$S$600, 3, FALSE())</f>
        <v>šifaqtow, šifiqtow</v>
      </c>
      <c r="N257" s="8" t="str">
        <f aca="false">VLOOKUP($C257,'Siponj Bartangi original list'!$B$2:$S$600, 6, FALSE())</f>
        <v>to whimper, to sob, to cry hard</v>
      </c>
      <c r="O257" s="8" t="str">
        <f aca="false">VLOOKUP($C257,'Siponj Bartangi original list'!$B$2:$S$600, 4, FALSE())</f>
        <v>Marhabo, Sarkori</v>
      </c>
      <c r="P257" s="9" t="str">
        <f aca="false">VLOOKUP($C257,'Siponj Bartangi original list'!$B$2:$S$600, 5, FALSE())</f>
        <v>šifiqtōw</v>
      </c>
      <c r="Q257" s="8" t="str">
        <f aca="false">VLOOKUP($C257,'Siponj Bartangi original list'!$B$2:$S$600, 8, FALSE())</f>
        <v>to hiccup from crying</v>
      </c>
      <c r="R257" s="8" t="str">
        <f aca="false">VLOOKUP($C257,'Siponj Bartangi original list'!$B$2:$S$600, 10, FALSE())</f>
        <v>He cried and cried and started hiccuping</v>
      </c>
      <c r="S257" s="8" t="str">
        <f aca="false">VLOOKUP($C257,'Siponj Bartangi original list'!$B$2:$S$600, 13, FALSE())</f>
        <v>SA</v>
      </c>
      <c r="T257" s="8" t="str">
        <f aca="false">VLOOKUP($C257,'Siponj Bartangi original list'!$B$2:$S$600, 14, FALSE())</f>
        <v>SA</v>
      </c>
      <c r="U257" s="10" t="str">
        <f aca="false">VLOOKUP($C257,'Siponj Bartangi original list'!$B$2:$S$600, 15, FALSE())</f>
        <v>anim</v>
      </c>
      <c r="V257" s="8" t="str">
        <f aca="false">VLOOKUP($C257,'Basid Bartangi original list'!$B$2:$O$600, 2, FALSE())</f>
        <v>shgKar1999</v>
      </c>
      <c r="W257" s="8" t="str">
        <f aca="false">VLOOKUP($C257,'Basid Bartangi original list'!$B$2:$O$600, 4, FALSE())</f>
        <v>Fayzmamad, Jonali</v>
      </c>
      <c r="X257" s="8" t="str">
        <f aca="false">VLOOKUP($C257,'Basid Bartangi original list'!$B$2:$O$600, 5, FALSE())</f>
        <v>šifiqtōw</v>
      </c>
      <c r="Y257" s="8" t="str">
        <f aca="false">VLOOKUP($C257,'Basid Bartangi original list'!$B$2:$O$600, 6, FALSE())</f>
        <v>хныкать, ныть; всхлипывать, плакать навзрыд</v>
      </c>
      <c r="Z257" s="8"/>
      <c r="AA257" s="8" t="str">
        <f aca="false">VLOOKUP($C257,'Basid Bartangi original list'!$B$2:$O$600, 9, FALSE())</f>
        <v>SA</v>
      </c>
      <c r="AB257" s="8" t="str">
        <f aca="false">VLOOKUP($C257,'Rushani original list'!$C$2:$M$596, 2, FALSE())</f>
        <v>rshSok1959</v>
      </c>
      <c r="AC257" s="8" t="str">
        <f aca="false">VLOOKUP($C257,'Rushani original list'!$C$2:$M$596, 5, FALSE())</f>
        <v>Rukniya, Guldasta, Mehrangez</v>
      </c>
      <c r="AD257" s="8" t="str">
        <f aca="false">VLOOKUP($C257,'Rushani original list'!$C$2:$M$596, 6, FALSE())</f>
        <v>šifiqtōw</v>
      </c>
      <c r="AE257" s="8" t="str">
        <f aca="false">VLOOKUP($C257,'Rushani original list'!$C$2:$M$596, 7, FALSE())</f>
        <v>всхлипывать, хныкать</v>
      </c>
      <c r="AF257" s="8"/>
      <c r="AG257" s="8" t="str">
        <f aca="false">VLOOKUP($C257,'Rushani original list'!$C$2:$M$596, 9, FALSE())</f>
        <v>SA</v>
      </c>
      <c r="AH257" s="8" t="str">
        <f aca="false">VLOOKUP($C257,'Rushani original list'!$C$2:$M$596, 10, FALSE())</f>
        <v>SA</v>
      </c>
      <c r="AI257" s="8" t="str">
        <f aca="false">CONCATENATE(J257,S257,AG257)</f>
        <v>SASASA</v>
      </c>
      <c r="AJ257" s="8" t="str">
        <f aca="false">IFERROR(__xludf.dummyfunction("IF(REGEXMATCH(AH257, ""var""), ""var"", IF(REGEXMATCH(AH257, ""SA""), IF(REGEXMATCH(AH257, ""SP""), ""var"", ""SA""), IF(REGEXMATCH(AH257, ""SP""), ""SP"", ""no data/obs"")))"),"SA")</f>
        <v>SA</v>
      </c>
      <c r="AK257" s="8" t="str">
        <f aca="false">CONCATENATE(T257,AA257,AH257)</f>
        <v>SASASA</v>
      </c>
      <c r="AL257" s="8" t="str">
        <f aca="false">IFERROR(__xludf.dummyfunction("IF(REGEXMATCH(AJ257, ""var""), ""var"", IF(REGEXMATCH(AJ257, ""SA""), IF(REGEXMATCH(AJ257, ""SP""), ""var"", ""SA""), IF(REGEXMATCH(AJ257, ""SP""), ""SP"", ""no data/obs"")))"),"SA")</f>
        <v>SA</v>
      </c>
      <c r="AM257" s="8" t="str">
        <f aca="false">CONCATENATE(AJ257,AL257)</f>
        <v>SASA</v>
      </c>
      <c r="AN257" s="8" t="str">
        <f aca="false">IFERROR(__xludf.dummyfunction("IF(REGEXMATCH(AL257, ""var""), ""var"", IF(REGEXMATCH(AL257, ""SA""), IF(REGEXMATCH(AL257, ""SP""), ""var"", ""SA""), IF(REGEXMATCH(AL257, ""SP""), ""SP"", ""no data/obs"")))"),"SA")</f>
        <v>SA</v>
      </c>
      <c r="AO257" s="8" t="str">
        <f aca="false">CONCATENATE(J257,S257,AA257,AG257)</f>
        <v>SASASASA</v>
      </c>
      <c r="AP257" s="8" t="s">
        <v>42</v>
      </c>
      <c r="AQ257" s="8" t="n">
        <v>4</v>
      </c>
      <c r="AR257" s="8"/>
      <c r="AS257" s="8"/>
      <c r="AT257" s="8"/>
    </row>
    <row r="258" customFormat="false" ht="79.35" hidden="false" customHeight="false" outlineLevel="0" collapsed="false">
      <c r="A258" s="1" t="n">
        <v>257</v>
      </c>
      <c r="B258" s="7" t="n">
        <v>236</v>
      </c>
      <c r="C258" s="7" t="n">
        <v>236</v>
      </c>
      <c r="D258" s="8" t="str">
        <f aca="false">VLOOKUP($C258,'Shughni original list'!$D$2:$M$600, 2, FALSE())</f>
        <v>shgKar1999</v>
      </c>
      <c r="E258" s="9" t="str">
        <f aca="false">VLOOKUP($C258,'Shughni original list'!$D$2:$M$600, 4, FALSE())</f>
        <v>sifīdow</v>
      </c>
      <c r="F258" s="9"/>
      <c r="G258" s="8" t="str">
        <f aca="false">VLOOKUP($C258,'Shughni original list'!$D$2:$M$600, 7, FALSE())</f>
        <v>climb up, go up</v>
      </c>
      <c r="H258" s="8"/>
      <c r="I258" s="8"/>
      <c r="J258" s="8" t="str">
        <f aca="false">VLOOKUP($C258,'Shughni original list'!$D$2:$M$600, 8, FALSE())</f>
        <v>SP (var)</v>
      </c>
      <c r="K258" s="8"/>
      <c r="L258" s="8" t="str">
        <f aca="false">VLOOKUP($C258,'Siponj Bartangi original list'!$B$2:$S$600, 2, FALSE())</f>
        <v>brtSok1960</v>
      </c>
      <c r="M258" s="8" t="str">
        <f aca="false">VLOOKUP($C258,'Siponj Bartangi original list'!$B$2:$S$600, 3, FALSE())</f>
        <v>sifēdōw</v>
      </c>
      <c r="N258" s="8" t="str">
        <f aca="false">VLOOKUP($C258,'Siponj Bartangi original list'!$B$2:$S$600, 6, FALSE())</f>
        <v>to climb up, to go up</v>
      </c>
      <c r="O258" s="10" t="str">
        <f aca="false">VLOOKUP($C258,'Siponj Bartangi original list'!$B$2:$S$600, 4, FALSE())</f>
        <v>Marhabo, Sarkori</v>
      </c>
      <c r="P258" s="11" t="str">
        <f aca="false">VLOOKUP($C258,'Siponj Bartangi original list'!$B$2:$S$600, 5, FALSE())</f>
        <v>sifēdōw</v>
      </c>
      <c r="Q258" s="8" t="str">
        <f aca="false">VLOOKUP($C258,'Siponj Bartangi original list'!$B$2:$S$600, 8, FALSE())</f>
        <v>to climb up, to go up</v>
      </c>
      <c r="R258" s="8" t="str">
        <f aca="false">VLOOKUP($C258,'Siponj Bartangi original list'!$B$2:$S$600, 10, FALSE())</f>
        <v>He climbed the tree</v>
      </c>
      <c r="S258" s="8" t="str">
        <f aca="false">VLOOKUP($C258,'Siponj Bartangi original list'!$B$2:$S$600, 13, FALSE())</f>
        <v>SP</v>
      </c>
      <c r="T258" s="8" t="str">
        <f aca="false">VLOOKUP($C258,'Siponj Bartangi original list'!$B$2:$S$600, 14, FALSE())</f>
        <v>SP</v>
      </c>
      <c r="U258" s="10" t="str">
        <f aca="false">VLOOKUP($C258,'Siponj Bartangi original list'!$B$2:$S$600, 15, FALSE())</f>
        <v>anim</v>
      </c>
      <c r="V258" s="8" t="str">
        <f aca="false">VLOOKUP($C258,'Basid Bartangi original list'!$B$2:$O$600, 2, FALSE())</f>
        <v>brtSok1960</v>
      </c>
      <c r="W258" s="8" t="str">
        <f aca="false">VLOOKUP($C258,'Basid Bartangi original list'!$B$2:$O$600, 4, FALSE())</f>
        <v>Anoyatsho, Fayzmamad, Asad</v>
      </c>
      <c r="X258" s="8" t="str">
        <f aca="false">VLOOKUP($C258,'Basid Bartangi original list'!$B$2:$O$600, 5, FALSE())</f>
        <v>sifēdōw</v>
      </c>
      <c r="Y258" s="8" t="str">
        <f aca="false">VLOOKUP($C258,'Basid Bartangi original list'!$B$2:$O$600, 6, FALSE())</f>
        <v>climb up, go up</v>
      </c>
      <c r="Z258" s="8"/>
      <c r="AA258" s="8" t="str">
        <f aca="false">VLOOKUP($C258,'Basid Bartangi original list'!$B$2:$O$600, 9, FALSE())</f>
        <v>SP</v>
      </c>
      <c r="AB258" s="8" t="str">
        <f aca="false">VLOOKUP($C258,'Rushani original list'!$C$2:$M$596, 2, FALSE())</f>
        <v>rshSok1959</v>
      </c>
      <c r="AC258" s="8" t="str">
        <f aca="false">VLOOKUP($C258,'Rushani original list'!$C$2:$M$596, 5, FALSE())</f>
        <v>Rukniya, Guldasta, Mehrangez</v>
      </c>
      <c r="AD258" s="8" t="str">
        <f aca="false">VLOOKUP($C258,'Rushani original list'!$C$2:$M$596, 6, FALSE())</f>
        <v>sifēdōw</v>
      </c>
      <c r="AE258" s="8" t="str">
        <f aca="false">VLOOKUP($C258,'Rushani original list'!$C$2:$M$596, 7, FALSE())</f>
        <v>подниматься, взбираться, идти вверх</v>
      </c>
      <c r="AF258" s="8"/>
      <c r="AG258" s="8" t="str">
        <f aca="false">VLOOKUP($C258,'Rushani original list'!$C$2:$M$596, 9, FALSE())</f>
        <v>var</v>
      </c>
      <c r="AH258" s="8" t="str">
        <f aca="false">VLOOKUP($C258,'Rushani original list'!$C$2:$M$596, 10, FALSE())</f>
        <v>SP</v>
      </c>
      <c r="AI258" s="8" t="str">
        <f aca="false">CONCATENATE(J258,S258,AG258)</f>
        <v>SP (var)SPvar</v>
      </c>
      <c r="AJ258" s="8" t="str">
        <f aca="false">IFERROR(__xludf.dummyfunction("IF(REGEXMATCH(AH258, ""var""), ""var"", IF(REGEXMATCH(AH258, ""SA""), IF(REGEXMATCH(AH258, ""SP""), ""var"", ""SA""), IF(REGEXMATCH(AH258, ""SP""), ""SP"", ""no data/obs"")))"),"var")</f>
        <v>var</v>
      </c>
      <c r="AK258" s="8" t="str">
        <f aca="false">CONCATENATE(T258,AA258,AH258)</f>
        <v>SPSPSP</v>
      </c>
      <c r="AL258" s="8" t="str">
        <f aca="false">IFERROR(__xludf.dummyfunction("IF(REGEXMATCH(AJ258, ""var""), ""var"", IF(REGEXMATCH(AJ258, ""SA""), IF(REGEXMATCH(AJ258, ""SP""), ""var"", ""SA""), IF(REGEXMATCH(AJ258, ""SP""), ""SP"", ""no data/obs"")))"),"SP")</f>
        <v>SP</v>
      </c>
      <c r="AM258" s="8" t="str">
        <f aca="false">CONCATENATE(AJ258,AL258)</f>
        <v>varSP</v>
      </c>
      <c r="AN258" s="8" t="str">
        <f aca="false">IFERROR(__xludf.dummyfunction("IF(REGEXMATCH(AL258, ""var""), ""var"", IF(REGEXMATCH(AL258, ""SA""), IF(REGEXMATCH(AL258, ""SP""), ""var"", ""SA""), IF(REGEXMATCH(AL258, ""SP""), ""SP"", ""no data/obs"")))"),"var")</f>
        <v>var</v>
      </c>
      <c r="AO258" s="8" t="str">
        <f aca="false">CONCATENATE(J258,S258,AA258,AG258)</f>
        <v>SP (var)SPSPvar</v>
      </c>
      <c r="AP258" s="8"/>
      <c r="AQ258" s="8" t="n">
        <v>4</v>
      </c>
      <c r="AR258" s="8"/>
      <c r="AS258" s="8"/>
      <c r="AT258" s="8"/>
    </row>
    <row r="259" customFormat="false" ht="95" hidden="false" customHeight="false" outlineLevel="0" collapsed="false">
      <c r="A259" s="1" t="n">
        <v>258</v>
      </c>
      <c r="B259" s="7" t="n">
        <v>237</v>
      </c>
      <c r="C259" s="7" t="n">
        <v>237</v>
      </c>
      <c r="D259" s="8" t="str">
        <f aca="false">VLOOKUP($C259,'Shughni original list'!$D$2:$M$600, 2, FALSE())</f>
        <v>shgKar1999</v>
      </c>
      <c r="E259" s="9" t="str">
        <f aca="false">VLOOKUP($C259,'Shughni original list'!$D$2:$M$600, 4, FALSE())</f>
        <v>sikixtow</v>
      </c>
      <c r="F259" s="9"/>
      <c r="G259" s="8" t="str">
        <f aca="false">VLOOKUP($C259,'Shughni original list'!$D$2:$M$600, 7, FALSE())</f>
        <v>спасаться; уцелевать, выживать, выздоравливать</v>
      </c>
      <c r="H259" s="8"/>
      <c r="I259" s="8"/>
      <c r="J259" s="8" t="str">
        <f aca="false">VLOOKUP($C259,'Shughni original list'!$D$2:$M$600, 8, FALSE())</f>
        <v>SA</v>
      </c>
      <c r="K259" s="8"/>
      <c r="L259" s="8" t="str">
        <f aca="false">VLOOKUP($C259,'Siponj Bartangi original list'!$B$2:$S$600, 2, FALSE())</f>
        <v>shgKar1999</v>
      </c>
      <c r="M259" s="8" t="str">
        <f aca="false">VLOOKUP($C259,'Siponj Bartangi original list'!$B$2:$S$600, 3, FALSE())</f>
        <v>sikixtow</v>
      </c>
      <c r="N259" s="8" t="str">
        <f aca="false">VLOOKUP($C259,'Siponj Bartangi original list'!$B$2:$S$600, 6, FALSE())</f>
        <v>to survive, to escape, to be saved</v>
      </c>
      <c r="O259" s="10" t="str">
        <f aca="false">VLOOKUP($C259,'Siponj Bartangi original list'!$B$2:$S$600, 4, FALSE())</f>
        <v>Sarkori</v>
      </c>
      <c r="P259" s="11" t="str">
        <f aca="false">VLOOKUP($C259,'Siponj Bartangi original list'!$B$2:$S$600, 5, FALSE())</f>
        <v>sikixtōw</v>
      </c>
      <c r="Q259" s="8" t="str">
        <f aca="false">VLOOKUP($C259,'Siponj Bartangi original list'!$B$2:$S$600, 8, FALSE())</f>
        <v>to survive, to escape, to be saved</v>
      </c>
      <c r="R259" s="8" t="str">
        <f aca="false">VLOOKUP($C259,'Siponj Bartangi original list'!$B$2:$S$600, 10, FALSE())</f>
        <v>I barely escaped from the snow leopard; that poor guy barely survived the illness</v>
      </c>
      <c r="S259" s="8" t="str">
        <f aca="false">VLOOKUP($C259,'Siponj Bartangi original list'!$B$2:$S$600, 13, FALSE())</f>
        <v>SA</v>
      </c>
      <c r="T259" s="8" t="str">
        <f aca="false">VLOOKUP($C259,'Siponj Bartangi original list'!$B$2:$S$600, 14, FALSE())</f>
        <v>SP</v>
      </c>
      <c r="U259" s="10" t="str">
        <f aca="false">VLOOKUP($C259,'Siponj Bartangi original list'!$B$2:$S$600, 15, FALSE())</f>
        <v>anim</v>
      </c>
      <c r="V259" s="8" t="str">
        <f aca="false">VLOOKUP($C259,'Basid Bartangi original list'!$B$2:$O$600, 2, FALSE())</f>
        <v>shgKar1999</v>
      </c>
      <c r="W259" s="8" t="str">
        <f aca="false">VLOOKUP($C259,'Basid Bartangi original list'!$B$2:$O$600, 4, FALSE())</f>
        <v>Fayzmamad, Jonali</v>
      </c>
      <c r="X259" s="8" t="str">
        <f aca="false">VLOOKUP($C259,'Basid Bartangi original list'!$B$2:$O$600, 5, FALSE())</f>
        <v>sikuxtōw</v>
      </c>
      <c r="Y259" s="8" t="str">
        <f aca="false">VLOOKUP($C259,'Basid Bartangi original list'!$B$2:$O$600, 6, FALSE())</f>
        <v>be saved, survive</v>
      </c>
      <c r="Z259" s="8"/>
      <c r="AA259" s="8" t="str">
        <f aca="false">VLOOKUP($C259,'Basid Bartangi original list'!$B$2:$O$600, 9, FALSE())</f>
        <v>var</v>
      </c>
      <c r="AB259" s="8" t="str">
        <f aca="false">VLOOKUP($C259,'Rushani original list'!$C$2:$M$596, 2, FALSE())</f>
        <v>shgKar1999</v>
      </c>
      <c r="AC259" s="8" t="str">
        <f aca="false">VLOOKUP($C259,'Rushani original list'!$C$2:$M$596, 5, FALSE())</f>
        <v>Rukniya, Mehrangez</v>
      </c>
      <c r="AD259" s="8" t="str">
        <f aca="false">VLOOKUP($C259,'Rushani original list'!$C$2:$M$596, 6, FALSE())</f>
        <v>sikixtōw</v>
      </c>
      <c r="AE259" s="8" t="str">
        <f aca="false">VLOOKUP($C259,'Rushani original list'!$C$2:$M$596, 7, FALSE())</f>
        <v>спасаться; уцелевать, выживать, выздоравливать</v>
      </c>
      <c r="AF259" s="8"/>
      <c r="AG259" s="8" t="str">
        <f aca="false">VLOOKUP($C259,'Rushani original list'!$C$2:$M$596, 9, FALSE())</f>
        <v>var</v>
      </c>
      <c r="AH259" s="8" t="str">
        <f aca="false">VLOOKUP($C259,'Rushani original list'!$C$2:$M$596, 10, FALSE())</f>
        <v>var</v>
      </c>
      <c r="AI259" s="8" t="str">
        <f aca="false">CONCATENATE(J259,S259,AG259)</f>
        <v>SASAvar</v>
      </c>
      <c r="AJ259" s="8" t="str">
        <f aca="false">IFERROR(__xludf.dummyfunction("IF(REGEXMATCH(AH259, ""var""), ""var"", IF(REGEXMATCH(AH259, ""SA""), IF(REGEXMATCH(AH259, ""SP""), ""var"", ""SA""), IF(REGEXMATCH(AH259, ""SP""), ""SP"", ""no data/obs"")))"),"var")</f>
        <v>var</v>
      </c>
      <c r="AK259" s="8" t="str">
        <f aca="false">CONCATENATE(T259,AA259,AH259)</f>
        <v>SPvarvar</v>
      </c>
      <c r="AL259" s="8" t="str">
        <f aca="false">IFERROR(__xludf.dummyfunction("IF(REGEXMATCH(AJ259, ""var""), ""var"", IF(REGEXMATCH(AJ259, ""SA""), IF(REGEXMATCH(AJ259, ""SP""), ""var"", ""SA""), IF(REGEXMATCH(AJ259, ""SP""), ""SP"", ""no data/obs"")))"),"var")</f>
        <v>var</v>
      </c>
      <c r="AM259" s="8" t="str">
        <f aca="false">CONCATENATE(AJ259,AL259)</f>
        <v>varvar</v>
      </c>
      <c r="AN259" s="8" t="str">
        <f aca="false">IFERROR(__xludf.dummyfunction("IF(REGEXMATCH(AL259, ""var""), ""var"", IF(REGEXMATCH(AL259, ""SA""), IF(REGEXMATCH(AL259, ""SP""), ""var"", ""SA""), IF(REGEXMATCH(AL259, ""SP""), ""SP"", ""no data/obs"")))"),"var")</f>
        <v>var</v>
      </c>
      <c r="AO259" s="8" t="str">
        <f aca="false">CONCATENATE(J259,S259,AA259,AG259)</f>
        <v>SASAvarvar</v>
      </c>
      <c r="AP259" s="8"/>
      <c r="AQ259" s="8" t="n">
        <v>4</v>
      </c>
      <c r="AR259" s="8"/>
      <c r="AS259" s="8"/>
      <c r="AT259" s="8"/>
    </row>
    <row r="260" customFormat="false" ht="79.35" hidden="false" customHeight="false" outlineLevel="0" collapsed="false">
      <c r="A260" s="1" t="n">
        <v>259</v>
      </c>
      <c r="B260" s="7" t="n">
        <v>238</v>
      </c>
      <c r="C260" s="7" t="n">
        <v>238</v>
      </c>
      <c r="D260" s="10" t="str">
        <f aca="false">VLOOKUP($C260,'Shughni original list'!$D$2:$M$600, 2, FALSE())</f>
        <v>shgKar1999</v>
      </c>
      <c r="E260" s="11" t="str">
        <f aca="false">VLOOKUP($C260,'Shughni original list'!$D$2:$M$600, 4, FALSE())</f>
        <v>siktow, saktow</v>
      </c>
      <c r="F260" s="9"/>
      <c r="G260" s="10" t="str">
        <f aca="false">VLOOKUP($C260,'Shughni original list'!$D$2:$M$600, 7, FALSE())</f>
        <v>вздрагивать; подскакивать (от испуга, неожиданности)</v>
      </c>
      <c r="H260" s="8"/>
      <c r="I260" s="8"/>
      <c r="J260" s="10" t="str">
        <f aca="false">VLOOKUP($C260,'Shughni original list'!$D$2:$M$600, 8, FALSE())</f>
        <v>obs</v>
      </c>
      <c r="K260" s="8"/>
      <c r="L260" s="10" t="str">
        <f aca="false">VLOOKUP($C260,'Siponj Bartangi original list'!$B$2:$S$600, 2, FALSE())</f>
        <v>brtSok1960</v>
      </c>
      <c r="M260" s="10" t="str">
        <f aca="false">VLOOKUP($C260,'Siponj Bartangi original list'!$B$2:$S$600, 3, FALSE())</f>
        <v>siktōw</v>
      </c>
      <c r="N260" s="10" t="str">
        <f aca="false">VLOOKUP($C260,'Siponj Bartangi original list'!$B$2:$S$600, 6, FALSE())</f>
        <v>to startle, to shudder</v>
      </c>
      <c r="O260" s="10" t="str">
        <f aca="false">VLOOKUP($C260,'Siponj Bartangi original list'!$B$2:$S$600, 4, FALSE())</f>
        <v>Sarkori</v>
      </c>
      <c r="P260" s="11" t="str">
        <f aca="false">VLOOKUP($C260,'Siponj Bartangi original list'!$B$2:$S$600, 5, FALSE())</f>
        <v>sakstōw</v>
      </c>
      <c r="Q260" s="10" t="str">
        <f aca="false">VLOOKUP($C260,'Siponj Bartangi original list'!$B$2:$S$600, 8, FALSE())</f>
        <v>to startle, to shudder</v>
      </c>
      <c r="R260" s="10" t="str">
        <f aca="false">VLOOKUP($C260,'Siponj Bartangi original list'!$B$2:$S$600, 10, FALSE())</f>
        <v>He shuddered in his sleep</v>
      </c>
      <c r="S260" s="10" t="str">
        <f aca="false">VLOOKUP($C260,'Siponj Bartangi original list'!$B$2:$S$600, 13, FALSE())</f>
        <v>SA</v>
      </c>
      <c r="T260" s="10" t="str">
        <f aca="false">VLOOKUP($C260,'Siponj Bartangi original list'!$B$2:$S$600, 14, FALSE())</f>
        <v>var</v>
      </c>
      <c r="U260" s="10" t="str">
        <f aca="false">VLOOKUP($C260,'Siponj Bartangi original list'!$B$2:$S$600, 15, FALSE())</f>
        <v>anim</v>
      </c>
      <c r="V260" s="10" t="str">
        <f aca="false">VLOOKUP($C260,'Basid Bartangi original list'!$B$2:$O$600, 2, FALSE())</f>
        <v>brtSok1960</v>
      </c>
      <c r="W260" s="10" t="str">
        <f aca="false">VLOOKUP($C260,'Basid Bartangi original list'!$B$2:$O$600, 4, FALSE())</f>
        <v>Anoyatsho, Fayzmamad, Asad</v>
      </c>
      <c r="X260" s="10" t="str">
        <f aca="false">VLOOKUP($C260,'Basid Bartangi original list'!$B$2:$O$600, 5, FALSE())</f>
        <v>siktōw</v>
      </c>
      <c r="Y260" s="10" t="str">
        <f aca="false">VLOOKUP($C260,'Basid Bartangi original list'!$B$2:$O$600, 6, FALSE())</f>
        <v>start, shudder</v>
      </c>
      <c r="Z260" s="8"/>
      <c r="AA260" s="10" t="str">
        <f aca="false">VLOOKUP($C260,'Basid Bartangi original list'!$B$2:$O$600, 9, FALSE())</f>
        <v>no (alive) cognate</v>
      </c>
      <c r="AB260" s="10" t="str">
        <f aca="false">VLOOKUP($C260,'Rushani original list'!$C$2:$M$596, 2, FALSE())</f>
        <v>rshSok1959</v>
      </c>
      <c r="AC260" s="10" t="str">
        <f aca="false">VLOOKUP($C260,'Rushani original list'!$C$2:$M$596, 5, FALSE())</f>
        <v>Rukniya, Guldasta, Mehrangez, Okimsho, Sarafruz</v>
      </c>
      <c r="AD260" s="10" t="str">
        <f aca="false">VLOOKUP($C260,'Rushani original list'!$C$2:$M$596, 6, FALSE())</f>
        <v>no (alive) cognate</v>
      </c>
      <c r="AE260" s="10" t="str">
        <f aca="false">VLOOKUP($C260,'Rushani original list'!$C$2:$M$596, 7, FALSE())</f>
        <v>вздрагивать</v>
      </c>
      <c r="AF260" s="8"/>
      <c r="AG260" s="10" t="str">
        <f aca="false">VLOOKUP($C260,'Rushani original list'!$C$2:$M$596, 9, FALSE())</f>
        <v>no (alive) cognate</v>
      </c>
      <c r="AH260" s="10" t="str">
        <f aca="false">VLOOKUP($C260,'Rushani original list'!$C$2:$M$596, 10, FALSE())</f>
        <v>no (alive) cognate</v>
      </c>
      <c r="AI260" s="10" t="str">
        <f aca="false">CONCATENATE(J260,S260,AG260)</f>
        <v>obsSAno (alive) cognate</v>
      </c>
      <c r="AJ260" s="8" t="str">
        <f aca="false">IFERROR(__xludf.dummyfunction("IF(REGEXMATCH(AH260, ""var""), ""var"", IF(REGEXMATCH(AH260, ""SA""), IF(REGEXMATCH(AH260, ""SP""), ""var"", ""SA""), IF(REGEXMATCH(AH260, ""SP""), ""SP"", ""no data/obs"")))"),"SA")</f>
        <v>SA</v>
      </c>
      <c r="AK260" s="10" t="str">
        <f aca="false">CONCATENATE(T260,AA260,AH260)</f>
        <v>varno (alive) cognateno (alive) cognate</v>
      </c>
      <c r="AL260" s="8" t="str">
        <f aca="false">IFERROR(__xludf.dummyfunction("IF(REGEXMATCH(AJ260, ""var""), ""var"", IF(REGEXMATCH(AJ260, ""SA""), IF(REGEXMATCH(AJ260, ""SP""), ""var"", ""SA""), IF(REGEXMATCH(AJ260, ""SP""), ""SP"", ""no data/obs"")))"),"var")</f>
        <v>var</v>
      </c>
      <c r="AM260" s="8" t="str">
        <f aca="false">CONCATENATE(AJ260,AL260)</f>
        <v>SAvar</v>
      </c>
      <c r="AN260" s="8" t="str">
        <f aca="false">IFERROR(__xludf.dummyfunction("IF(REGEXMATCH(AL260, ""var""), ""var"", IF(REGEXMATCH(AL260, ""SA""), IF(REGEXMATCH(AL260, ""SP""), ""var"", ""SA""), IF(REGEXMATCH(AL260, ""SP""), ""SP"", ""no data/obs"")))"),"var")</f>
        <v>var</v>
      </c>
      <c r="AO260" s="10" t="str">
        <f aca="false">CONCATENATE(J260,S260,AA260,AG260)</f>
        <v>obsSAno (alive) cognateno (alive) cognate</v>
      </c>
      <c r="AP260" s="8"/>
      <c r="AQ260" s="8" t="n">
        <v>1</v>
      </c>
      <c r="AR260" s="8"/>
      <c r="AS260" s="8"/>
      <c r="AT260" s="8"/>
    </row>
    <row r="261" customFormat="false" ht="79.35" hidden="false" customHeight="false" outlineLevel="0" collapsed="false">
      <c r="A261" s="1" t="n">
        <v>260</v>
      </c>
      <c r="B261" s="7" t="n">
        <v>239</v>
      </c>
      <c r="C261" s="7" t="n">
        <v>239</v>
      </c>
      <c r="D261" s="8" t="str">
        <f aca="false">VLOOKUP($C261,'Shughni original list'!$D$2:$M$600, 2, FALSE())</f>
        <v>shgKar1999</v>
      </c>
      <c r="E261" s="9" t="str">
        <f aca="false">VLOOKUP($C261,'Shughni original list'!$D$2:$M$600, 4, FALSE())</f>
        <v>šīntow</v>
      </c>
      <c r="F261" s="9"/>
      <c r="G261" s="8" t="str">
        <f aca="false">VLOOKUP($C261,'Shughni original list'!$D$2:$M$600, 7, FALSE())</f>
        <v>laugh, make fun; </v>
      </c>
      <c r="H261" s="8"/>
      <c r="I261" s="8"/>
      <c r="J261" s="8" t="str">
        <f aca="false">VLOOKUP($C261,'Shughni original list'!$D$2:$M$600, 8, FALSE())</f>
        <v>SA</v>
      </c>
      <c r="K261" s="8"/>
      <c r="L261" s="8" t="str">
        <f aca="false">VLOOKUP($C261,'Siponj Bartangi original list'!$B$2:$S$600, 2, FALSE())</f>
        <v>brtSok1960</v>
      </c>
      <c r="M261" s="8" t="str">
        <f aca="false">VLOOKUP($C261,'Siponj Bartangi original list'!$B$2:$S$600, 3, FALSE())</f>
        <v>šēntōw</v>
      </c>
      <c r="N261" s="8" t="str">
        <f aca="false">VLOOKUP($C261,'Siponj Bartangi original list'!$B$2:$S$600, 6, FALSE())</f>
        <v>to laugh</v>
      </c>
      <c r="O261" s="8" t="str">
        <f aca="false">VLOOKUP($C261,'Siponj Bartangi original list'!$B$2:$S$600, 4, FALSE())</f>
        <v>Marhabo, Sarkori</v>
      </c>
      <c r="P261" s="9" t="str">
        <f aca="false">VLOOKUP($C261,'Siponj Bartangi original list'!$B$2:$S$600, 5, FALSE())</f>
        <v>šēntōw</v>
      </c>
      <c r="Q261" s="8" t="str">
        <f aca="false">VLOOKUP($C261,'Siponj Bartangi original list'!$B$2:$S$600, 8, FALSE())</f>
        <v>to laugh</v>
      </c>
      <c r="R261" s="8" t="str">
        <f aca="false">VLOOKUP($C261,'Siponj Bartangi original list'!$B$2:$S$600, 10, FALSE())</f>
        <v>I laughed a lot</v>
      </c>
      <c r="S261" s="8" t="str">
        <f aca="false">VLOOKUP($C261,'Siponj Bartangi original list'!$B$2:$S$600, 13, FALSE())</f>
        <v>SA</v>
      </c>
      <c r="T261" s="8" t="str">
        <f aca="false">VLOOKUP($C261,'Siponj Bartangi original list'!$B$2:$S$600, 14, FALSE())</f>
        <v>SA</v>
      </c>
      <c r="U261" s="10" t="str">
        <f aca="false">VLOOKUP($C261,'Siponj Bartangi original list'!$B$2:$S$600, 15, FALSE())</f>
        <v>anim</v>
      </c>
      <c r="V261" s="8" t="str">
        <f aca="false">VLOOKUP($C261,'Basid Bartangi original list'!$B$2:$O$600, 2, FALSE())</f>
        <v>brtSok1960</v>
      </c>
      <c r="W261" s="8" t="str">
        <f aca="false">VLOOKUP($C261,'Basid Bartangi original list'!$B$2:$O$600, 4, FALSE())</f>
        <v>Anoyatsho, Fayzmamad, Asad</v>
      </c>
      <c r="X261" s="8" t="str">
        <f aca="false">VLOOKUP($C261,'Basid Bartangi original list'!$B$2:$O$600, 5, FALSE())</f>
        <v>šēntōw</v>
      </c>
      <c r="Y261" s="8" t="str">
        <f aca="false">VLOOKUP($C261,'Basid Bartangi original list'!$B$2:$O$600, 6, FALSE())</f>
        <v>laugh</v>
      </c>
      <c r="Z261" s="8"/>
      <c r="AA261" s="8" t="str">
        <f aca="false">VLOOKUP($C261,'Basid Bartangi original list'!$B$2:$O$600, 9, FALSE())</f>
        <v>SA</v>
      </c>
      <c r="AB261" s="8" t="str">
        <f aca="false">VLOOKUP($C261,'Rushani original list'!$C$2:$M$596, 2, FALSE())</f>
        <v>rshSok1959</v>
      </c>
      <c r="AC261" s="8" t="str">
        <f aca="false">VLOOKUP($C261,'Rushani original list'!$C$2:$M$596, 5, FALSE())</f>
        <v>Rukniya, Guldasta, Mehrangez</v>
      </c>
      <c r="AD261" s="8" t="str">
        <f aca="false">VLOOKUP($C261,'Rushani original list'!$C$2:$M$596, 6, FALSE())</f>
        <v>šintōw</v>
      </c>
      <c r="AE261" s="8" t="str">
        <f aca="false">VLOOKUP($C261,'Rushani original list'!$C$2:$M$596, 7, FALSE())</f>
        <v>смеяться</v>
      </c>
      <c r="AF261" s="8"/>
      <c r="AG261" s="8" t="str">
        <f aca="false">VLOOKUP($C261,'Rushani original list'!$C$2:$M$596, 9, FALSE())</f>
        <v>SA</v>
      </c>
      <c r="AH261" s="8" t="str">
        <f aca="false">VLOOKUP($C261,'Rushani original list'!$C$2:$M$596, 10, FALSE())</f>
        <v>SA</v>
      </c>
      <c r="AI261" s="8" t="str">
        <f aca="false">CONCATENATE(J261,S261,AG261)</f>
        <v>SASASA</v>
      </c>
      <c r="AJ261" s="8" t="str">
        <f aca="false">IFERROR(__xludf.dummyfunction("IF(REGEXMATCH(AH261, ""var""), ""var"", IF(REGEXMATCH(AH261, ""SA""), IF(REGEXMATCH(AH261, ""SP""), ""var"", ""SA""), IF(REGEXMATCH(AH261, ""SP""), ""SP"", ""no data/obs"")))"),"SA")</f>
        <v>SA</v>
      </c>
      <c r="AK261" s="8" t="str">
        <f aca="false">CONCATENATE(T261,AA261,AH261)</f>
        <v>SASASA</v>
      </c>
      <c r="AL261" s="8" t="str">
        <f aca="false">IFERROR(__xludf.dummyfunction("IF(REGEXMATCH(AJ261, ""var""), ""var"", IF(REGEXMATCH(AJ261, ""SA""), IF(REGEXMATCH(AJ261, ""SP""), ""var"", ""SA""), IF(REGEXMATCH(AJ261, ""SP""), ""SP"", ""no data/obs"")))"),"SA")</f>
        <v>SA</v>
      </c>
      <c r="AM261" s="8" t="str">
        <f aca="false">CONCATENATE(AJ261,AL261)</f>
        <v>SASA</v>
      </c>
      <c r="AN261" s="8" t="str">
        <f aca="false">IFERROR(__xludf.dummyfunction("IF(REGEXMATCH(AL261, ""var""), ""var"", IF(REGEXMATCH(AL261, ""SA""), IF(REGEXMATCH(AL261, ""SP""), ""var"", ""SA""), IF(REGEXMATCH(AL261, ""SP""), ""SP"", ""no data/obs"")))"),"SA")</f>
        <v>SA</v>
      </c>
      <c r="AO261" s="8" t="str">
        <f aca="false">CONCATENATE(J261,S261,AA261,AG261)</f>
        <v>SASASASA</v>
      </c>
      <c r="AP261" s="8"/>
      <c r="AQ261" s="8" t="n">
        <v>4</v>
      </c>
      <c r="AR261" s="8"/>
      <c r="AS261" s="8"/>
      <c r="AT261" s="8"/>
    </row>
    <row r="262" customFormat="false" ht="48.1" hidden="false" customHeight="false" outlineLevel="0" collapsed="false">
      <c r="A262" s="1" t="n">
        <v>261</v>
      </c>
      <c r="B262" s="7" t="n">
        <v>240</v>
      </c>
      <c r="C262" s="7" t="n">
        <v>240</v>
      </c>
      <c r="D262" s="8" t="str">
        <f aca="false">VLOOKUP($C262,'Shughni original list'!$D$2:$M$600, 2, FALSE())</f>
        <v>shgKar1999</v>
      </c>
      <c r="E262" s="9" t="str">
        <f aca="false">VLOOKUP($C262,'Shughni original list'!$D$2:$M$600, 4, FALSE())</f>
        <v>šipaqtow</v>
      </c>
      <c r="F262" s="9"/>
      <c r="G262" s="8" t="str">
        <f aca="false">VLOOKUP($C262,'Shughni original list'!$D$2:$M$600, 7, FALSE())</f>
        <v>щелкать (напр. языком)</v>
      </c>
      <c r="H262" s="8"/>
      <c r="I262" s="8"/>
      <c r="J262" s="8" t="str">
        <f aca="false">VLOOKUP($C262,'Shughni original list'!$D$2:$M$600, 8, FALSE())</f>
        <v>ср 245</v>
      </c>
      <c r="K262" s="8"/>
      <c r="L262" s="8" t="str">
        <f aca="false">VLOOKUP($C262,'Siponj Bartangi original list'!$B$2:$S$600, 2, FALSE())</f>
        <v>shgKar1999</v>
      </c>
      <c r="M262" s="8" t="str">
        <f aca="false">VLOOKUP($C262,'Siponj Bartangi original list'!$B$2:$S$600, 3, FALSE())</f>
        <v>šipaqtow</v>
      </c>
      <c r="N262" s="8" t="str">
        <f aca="false">VLOOKUP($C262,'Siponj Bartangi original list'!$B$2:$S$600, 6, FALSE())</f>
        <v>to click (e.g. tongue)</v>
      </c>
      <c r="O262" s="8" t="str">
        <f aca="false">VLOOKUP($C262,'Siponj Bartangi original list'!$B$2:$S$600, 4, FALSE())</f>
        <v>Marhabo, Sarkori</v>
      </c>
      <c r="P262" s="9" t="str">
        <f aca="false">VLOOKUP($C262,'Siponj Bartangi original list'!$B$2:$S$600, 5, FALSE())</f>
        <v>см 245</v>
      </c>
      <c r="Q262" s="8" t="str">
        <f aca="false">VLOOKUP($C262,'Siponj Bartangi original list'!$B$2:$S$600, 8, FALSE())</f>
        <v>-</v>
      </c>
      <c r="R262" s="8" t="str">
        <f aca="false">VLOOKUP($C262,'Siponj Bartangi original list'!$B$2:$S$600, 10, FALSE())</f>
        <v>-</v>
      </c>
      <c r="S262" s="8" t="str">
        <f aca="false">VLOOKUP($C262,'Siponj Bartangi original list'!$B$2:$S$600, 13, FALSE())</f>
        <v>см 245</v>
      </c>
      <c r="T262" s="8" t="str">
        <f aca="false">VLOOKUP($C262,'Siponj Bartangi original list'!$B$2:$S$600, 14, FALSE())</f>
        <v>см 245</v>
      </c>
      <c r="U262" s="8" t="n">
        <f aca="false">VLOOKUP($C262,'Siponj Bartangi original list'!$B$2:$S$600, 15, FALSE())</f>
        <v>0</v>
      </c>
      <c r="V262" s="8" t="str">
        <f aca="false">VLOOKUP($C262,'Basid Bartangi original list'!$B$2:$O$600, 2, FALSE())</f>
        <v>shgKar1999</v>
      </c>
      <c r="W262" s="8" t="str">
        <f aca="false">VLOOKUP($C262,'Basid Bartangi original list'!$B$2:$O$600, 4, FALSE())</f>
        <v>Jonali</v>
      </c>
      <c r="X262" s="8" t="str">
        <f aca="false">VLOOKUP($C262,'Basid Bartangi original list'!$B$2:$O$600, 5, FALSE())</f>
        <v>ср 309</v>
      </c>
      <c r="Y262" s="8" t="str">
        <f aca="false">VLOOKUP($C262,'Basid Bartangi original list'!$B$2:$O$600, 6, FALSE())</f>
        <v>щелкать (напр. языком)</v>
      </c>
      <c r="Z262" s="8"/>
      <c r="AA262" s="8" t="str">
        <f aca="false">VLOOKUP($C262,'Basid Bartangi original list'!$B$2:$O$600, 9, FALSE())</f>
        <v>ср 309</v>
      </c>
      <c r="AB262" s="8" t="str">
        <f aca="false">VLOOKUP($C262,'Rushani original list'!$C$2:$M$596, 2, FALSE())</f>
        <v>shgKar1999</v>
      </c>
      <c r="AC262" s="8" t="str">
        <f aca="false">VLOOKUP($C262,'Rushani original list'!$C$2:$M$596, 5, FALSE())</f>
        <v>Okimsho, Sarafruz</v>
      </c>
      <c r="AD262" s="8" t="str">
        <f aca="false">VLOOKUP($C262,'Rushani original list'!$C$2:$M$596, 6, FALSE())</f>
        <v>šipaqtōw</v>
      </c>
      <c r="AE262" s="8" t="str">
        <f aca="false">VLOOKUP($C262,'Rushani original list'!$C$2:$M$596, 7, FALSE())</f>
        <v>щелкать (напр. языком)</v>
      </c>
      <c r="AF262" s="8"/>
      <c r="AG262" s="8" t="str">
        <f aca="false">VLOOKUP($C262,'Rushani original list'!$C$2:$M$596, 9, FALSE())</f>
        <v>SA</v>
      </c>
      <c r="AH262" s="8" t="str">
        <f aca="false">VLOOKUP($C262,'Rushani original list'!$C$2:$M$596, 10, FALSE())</f>
        <v>SA</v>
      </c>
      <c r="AI262" s="8" t="str">
        <f aca="false">CONCATENATE(J262,S262,AG262)</f>
        <v>ср 245см 245SA</v>
      </c>
      <c r="AJ262" s="8" t="str">
        <f aca="false">IFERROR(__xludf.dummyfunction("IF(REGEXMATCH(AH262, ""var""), ""var"", IF(REGEXMATCH(AH262, ""SA""), IF(REGEXMATCH(AH262, ""SP""), ""var"", ""SA""), IF(REGEXMATCH(AH262, ""SP""), ""SP"", ""no data/obs"")))"),"SA")</f>
        <v>SA</v>
      </c>
      <c r="AK262" s="8" t="str">
        <f aca="false">CONCATENATE(T262,AA262,AH262)</f>
        <v>см 245ср 309SA</v>
      </c>
      <c r="AL262" s="8" t="str">
        <f aca="false">IFERROR(__xludf.dummyfunction("IF(REGEXMATCH(AJ262, ""var""), ""var"", IF(REGEXMATCH(AJ262, ""SA""), IF(REGEXMATCH(AJ262, ""SP""), ""var"", ""SA""), IF(REGEXMATCH(AJ262, ""SP""), ""SP"", ""no data/obs"")))"),"SA")</f>
        <v>SA</v>
      </c>
      <c r="AM262" s="8" t="str">
        <f aca="false">CONCATENATE(AJ262,AL262)</f>
        <v>SASA</v>
      </c>
      <c r="AN262" s="8" t="str">
        <f aca="false">IFERROR(__xludf.dummyfunction("IF(REGEXMATCH(AL262, ""var""), ""var"", IF(REGEXMATCH(AL262, ""SA""), IF(REGEXMATCH(AL262, ""SP""), ""var"", ""SA""), IF(REGEXMATCH(AL262, ""SP""), ""SP"", ""no data/obs"")))"),"SA")</f>
        <v>SA</v>
      </c>
      <c r="AO262" s="8" t="str">
        <f aca="false">CONCATENATE(J262,S262,AA262,AG262)</f>
        <v>ср 245см 245ср 309SA</v>
      </c>
      <c r="AP262" s="8" t="s">
        <v>42</v>
      </c>
      <c r="AQ262" s="8" t="n">
        <v>1</v>
      </c>
      <c r="AR262" s="8"/>
      <c r="AS262" s="8"/>
      <c r="AT262" s="8"/>
    </row>
    <row r="263" customFormat="false" ht="157.5" hidden="false" customHeight="false" outlineLevel="0" collapsed="false">
      <c r="A263" s="1" t="n">
        <v>262</v>
      </c>
      <c r="B263" s="7" t="n">
        <v>241</v>
      </c>
      <c r="C263" s="7" t="n">
        <v>241</v>
      </c>
      <c r="D263" s="8" t="str">
        <f aca="false">VLOOKUP($C263,'Shughni original list'!$D$2:$M$600, 2, FALSE())</f>
        <v>shgKar1999</v>
      </c>
      <c r="E263" s="9" t="str">
        <f aca="false">VLOOKUP($C263,'Shughni original list'!$D$2:$M$600, 4, FALSE())</f>
        <v>šiqartow</v>
      </c>
      <c r="F263" s="9"/>
      <c r="G263" s="8" t="str">
        <f aca="false">VLOOKUP($C263,'Shughni original list'!$D$2:$M$600, 7, FALSE())</f>
        <v>отряхиваться, взъерошивать перышки</v>
      </c>
      <c r="H263" s="8"/>
      <c r="I263" s="8"/>
      <c r="J263" s="8" t="str">
        <f aca="false">VLOOKUP($C263,'Shughni original list'!$D$2:$M$600, 8, FALSE())</f>
        <v>obs</v>
      </c>
      <c r="K263" s="8"/>
      <c r="L263" s="8" t="str">
        <f aca="false">VLOOKUP($C263,'Siponj Bartangi original list'!$B$2:$S$600, 2, FALSE())</f>
        <v>shgKar1999</v>
      </c>
      <c r="M263" s="8" t="str">
        <f aca="false">VLOOKUP($C263,'Siponj Bartangi original list'!$B$2:$S$600, 3, FALSE())</f>
        <v>šiqartow</v>
      </c>
      <c r="N263" s="8" t="str">
        <f aca="false">VLOOKUP($C263,'Siponj Bartangi original list'!$B$2:$S$600, 6, FALSE())</f>
        <v>to shake off, to ruffle feathers</v>
      </c>
      <c r="O263" s="8" t="str">
        <f aca="false">VLOOKUP($C263,'Siponj Bartangi original list'!$B$2:$S$600, 4, FALSE())</f>
        <v>Marhabo, Sarkori</v>
      </c>
      <c r="P263" s="9" t="str">
        <f aca="false">VLOOKUP($C263,'Siponj Bartangi original list'!$B$2:$S$600, 5, FALSE())</f>
        <v>šipardōw</v>
      </c>
      <c r="Q263" s="8" t="str">
        <f aca="false">VLOOKUP($C263,'Siponj Bartangi original list'!$B$2:$S$600, 8, FALSE())</f>
        <v>to shake off, to ruffle feathers, to flap wings</v>
      </c>
      <c r="R263" s="8" t="str">
        <f aca="false">VLOOKUP($C263,'Siponj Bartangi original list'!$B$2:$S$600, 10, FALSE())</f>
        <v>The butterfly spread its wings; the bird flapped and flapped its wings and flew away; the bird was flapping in the water yesterday</v>
      </c>
      <c r="S263" s="8" t="str">
        <f aca="false">VLOOKUP($C263,'Siponj Bartangi original list'!$B$2:$S$600, 13, FALSE())</f>
        <v>SA</v>
      </c>
      <c r="T263" s="8" t="str">
        <f aca="false">VLOOKUP($C263,'Siponj Bartangi original list'!$B$2:$S$600, 14, FALSE())</f>
        <v>SA</v>
      </c>
      <c r="U263" s="10" t="str">
        <f aca="false">VLOOKUP($C263,'Siponj Bartangi original list'!$B$2:$S$600, 15, FALSE())</f>
        <v>anim</v>
      </c>
      <c r="V263" s="8" t="str">
        <f aca="false">VLOOKUP($C263,'Basid Bartangi original list'!$B$2:$O$600, 2, FALSE())</f>
        <v>shgKar1999</v>
      </c>
      <c r="W263" s="8" t="str">
        <f aca="false">VLOOKUP($C263,'Basid Bartangi original list'!$B$2:$O$600, 4, FALSE())</f>
        <v>Fayzmamad, Jonali</v>
      </c>
      <c r="X263" s="8" t="str">
        <f aca="false">VLOOKUP($C263,'Basid Bartangi original list'!$B$2:$O$600, 5, FALSE())</f>
        <v>šiparθtōw</v>
      </c>
      <c r="Y263" s="8" t="str">
        <f aca="false">VLOOKUP($C263,'Basid Bartangi original list'!$B$2:$O$600, 6, FALSE())</f>
        <v>отряхиваться, взъерошивать перышки</v>
      </c>
      <c r="Z263" s="8"/>
      <c r="AA263" s="8" t="str">
        <f aca="false">VLOOKUP($C263,'Basid Bartangi original list'!$B$2:$O$600, 9, FALSE())</f>
        <v>SA</v>
      </c>
      <c r="AB263" s="8" t="str">
        <f aca="false">VLOOKUP($C263,'Rushani original list'!$C$2:$M$596, 2, FALSE())</f>
        <v>shgKar1999</v>
      </c>
      <c r="AC263" s="8" t="str">
        <f aca="false">VLOOKUP($C263,'Rushani original list'!$C$2:$M$596, 5, FALSE())</f>
        <v>Okimsho, Sarafruz</v>
      </c>
      <c r="AD263" s="8" t="str">
        <f aca="false">VLOOKUP($C263,'Rushani original list'!$C$2:$M$596, 6, FALSE())</f>
        <v>šiqarθtōw</v>
      </c>
      <c r="AE263" s="8" t="str">
        <f aca="false">VLOOKUP($C263,'Rushani original list'!$C$2:$M$596, 7, FALSE())</f>
        <v>отряхиваться, взъерошивать перышки</v>
      </c>
      <c r="AF263" s="8"/>
      <c r="AG263" s="8" t="str">
        <f aca="false">VLOOKUP($C263,'Rushani original list'!$C$2:$M$596, 9, FALSE())</f>
        <v>SA</v>
      </c>
      <c r="AH263" s="8" t="str">
        <f aca="false">VLOOKUP($C263,'Rushani original list'!$C$2:$M$596, 10, FALSE())</f>
        <v>SA</v>
      </c>
      <c r="AI263" s="8" t="str">
        <f aca="false">CONCATENATE(J263,S263,AG263)</f>
        <v>obsSASA</v>
      </c>
      <c r="AJ263" s="8" t="str">
        <f aca="false">IFERROR(__xludf.dummyfunction("IF(REGEXMATCH(AH263, ""var""), ""var"", IF(REGEXMATCH(AH263, ""SA""), IF(REGEXMATCH(AH263, ""SP""), ""var"", ""SA""), IF(REGEXMATCH(AH263, ""SP""), ""SP"", ""no data/obs"")))"),"SA")</f>
        <v>SA</v>
      </c>
      <c r="AK263" s="8" t="str">
        <f aca="false">CONCATENATE(T263,AA263,AH263)</f>
        <v>SASASA</v>
      </c>
      <c r="AL263" s="8" t="str">
        <f aca="false">IFERROR(__xludf.dummyfunction("IF(REGEXMATCH(AJ263, ""var""), ""var"", IF(REGEXMATCH(AJ263, ""SA""), IF(REGEXMATCH(AJ263, ""SP""), ""var"", ""SA""), IF(REGEXMATCH(AJ263, ""SP""), ""SP"", ""no data/obs"")))"),"SA")</f>
        <v>SA</v>
      </c>
      <c r="AM263" s="8" t="str">
        <f aca="false">CONCATENATE(AJ263,AL263)</f>
        <v>SASA</v>
      </c>
      <c r="AN263" s="8" t="str">
        <f aca="false">IFERROR(__xludf.dummyfunction("IF(REGEXMATCH(AL263, ""var""), ""var"", IF(REGEXMATCH(AL263, ""SA""), IF(REGEXMATCH(AL263, ""SP""), ""var"", ""SA""), IF(REGEXMATCH(AL263, ""SP""), ""SP"", ""no data/obs"")))"),"SA")</f>
        <v>SA</v>
      </c>
      <c r="AO263" s="8" t="str">
        <f aca="false">CONCATENATE(J263,S263,AA263,AG263)</f>
        <v>obsSASASA</v>
      </c>
      <c r="AP263" s="8"/>
      <c r="AQ263" s="8" t="n">
        <v>3</v>
      </c>
      <c r="AR263" s="8"/>
      <c r="AS263" s="8"/>
      <c r="AT263" s="8"/>
    </row>
    <row r="264" customFormat="false" ht="110.6" hidden="false" customHeight="false" outlineLevel="0" collapsed="false">
      <c r="A264" s="1" t="n">
        <v>263</v>
      </c>
      <c r="B264" s="7" t="n">
        <v>242</v>
      </c>
      <c r="C264" s="7" t="n">
        <v>242</v>
      </c>
      <c r="D264" s="8" t="str">
        <f aca="false">VLOOKUP($C264,'Shughni original list'!$D$2:$M$600, 2, FALSE())</f>
        <v>shgKar1999</v>
      </c>
      <c r="E264" s="9" t="str">
        <f aca="false">VLOOKUP($C264,'Shughni original list'!$D$2:$M$600, 4, FALSE())</f>
        <v>šiqatbow, šiqaptow, šiqabtow</v>
      </c>
      <c r="F264" s="9"/>
      <c r="G264" s="8" t="str">
        <f aca="false">VLOOKUP($C264,'Shughni original list'!$D$2:$M$600, 7, FALSE())</f>
        <v>ехидничать</v>
      </c>
      <c r="H264" s="8"/>
      <c r="I264" s="8"/>
      <c r="J264" s="8" t="str">
        <f aca="false">VLOOKUP($C264,'Shughni original list'!$D$2:$M$600, 8, FALSE())</f>
        <v>obs</v>
      </c>
      <c r="K264" s="8"/>
      <c r="L264" s="8" t="str">
        <f aca="false">VLOOKUP($C264,'Siponj Bartangi original list'!$B$2:$S$600, 2, FALSE())</f>
        <v>shgKar1999</v>
      </c>
      <c r="M264" s="8" t="str">
        <f aca="false">VLOOKUP($C264,'Siponj Bartangi original list'!$B$2:$S$600, 3, FALSE())</f>
        <v>šiqatbow, šiqaptow, šiqabtow</v>
      </c>
      <c r="N264" s="8" t="str">
        <f aca="false">VLOOKUP($C264,'Siponj Bartangi original list'!$B$2:$S$600, 6, FALSE())</f>
        <v>to be sarcastic</v>
      </c>
      <c r="O264" s="8" t="str">
        <f aca="false">VLOOKUP($C264,'Siponj Bartangi original list'!$B$2:$S$600, 4, FALSE())</f>
        <v>Marhabo, Sarkori</v>
      </c>
      <c r="P264" s="9" t="str">
        <f aca="false">VLOOKUP($C264,'Siponj Bartangi original list'!$B$2:$S$600, 5, FALSE())</f>
        <v>no (alive) cognate</v>
      </c>
      <c r="Q264" s="8" t="str">
        <f aca="false">VLOOKUP($C264,'Siponj Bartangi original list'!$B$2:$S$600, 8, FALSE())</f>
        <v>-</v>
      </c>
      <c r="R264" s="8" t="str">
        <f aca="false">VLOOKUP($C264,'Siponj Bartangi original list'!$B$2:$S$600, 10, FALSE())</f>
        <v>-</v>
      </c>
      <c r="S264" s="8" t="str">
        <f aca="false">VLOOKUP($C264,'Siponj Bartangi original list'!$B$2:$S$600, 13, FALSE())</f>
        <v>no (alive) cognate</v>
      </c>
      <c r="T264" s="8" t="str">
        <f aca="false">VLOOKUP($C264,'Siponj Bartangi original list'!$B$2:$S$600, 14, FALSE())</f>
        <v>no (alive) cognate</v>
      </c>
      <c r="U264" s="8" t="n">
        <f aca="false">VLOOKUP($C264,'Siponj Bartangi original list'!$B$2:$S$600, 15, FALSE())</f>
        <v>0</v>
      </c>
      <c r="V264" s="8" t="str">
        <f aca="false">VLOOKUP($C264,'Basid Bartangi original list'!$B$2:$O$600, 2, FALSE())</f>
        <v>shgKar1999</v>
      </c>
      <c r="W264" s="8" t="str">
        <f aca="false">VLOOKUP($C264,'Basid Bartangi original list'!$B$2:$O$600, 4, FALSE())</f>
        <v>Anoyatsho, Fayzmamad</v>
      </c>
      <c r="X264" s="8" t="str">
        <f aca="false">VLOOKUP($C264,'Basid Bartangi original list'!$B$2:$O$600, 5, FALSE())</f>
        <v>no (alive) cognate</v>
      </c>
      <c r="Y264" s="8" t="str">
        <f aca="false">VLOOKUP($C264,'Basid Bartangi original list'!$B$2:$O$600, 6, FALSE())</f>
        <v>ехидничать</v>
      </c>
      <c r="Z264" s="8"/>
      <c r="AA264" s="8" t="str">
        <f aca="false">VLOOKUP($C264,'Basid Bartangi original list'!$B$2:$O$600, 9, FALSE())</f>
        <v>no (alive) cognate</v>
      </c>
      <c r="AB264" s="8" t="str">
        <f aca="false">VLOOKUP($C264,'Rushani original list'!$C$2:$M$596, 2, FALSE())</f>
        <v>shgKar1999</v>
      </c>
      <c r="AC264" s="8" t="str">
        <f aca="false">VLOOKUP($C264,'Rushani original list'!$C$2:$M$596, 5, FALSE())</f>
        <v>Rukniya, Mehrangez, Okimsho, Sarafruz</v>
      </c>
      <c r="AD264" s="8" t="str">
        <f aca="false">VLOOKUP($C264,'Rushani original list'!$C$2:$M$596, 6, FALSE())</f>
        <v>no (alive) cognate</v>
      </c>
      <c r="AE264" s="8" t="str">
        <f aca="false">VLOOKUP($C264,'Rushani original list'!$C$2:$M$596, 7, FALSE())</f>
        <v>ехидничать</v>
      </c>
      <c r="AF264" s="8"/>
      <c r="AG264" s="8" t="str">
        <f aca="false">VLOOKUP($C264,'Rushani original list'!$C$2:$M$596, 9, FALSE())</f>
        <v>no (alive) cognate</v>
      </c>
      <c r="AH264" s="8" t="str">
        <f aca="false">VLOOKUP($C264,'Rushani original list'!$C$2:$M$596, 10, FALSE())</f>
        <v>no (alive) cognate</v>
      </c>
      <c r="AI264" s="8" t="str">
        <f aca="false">CONCATENATE(J264,S264,AG264)</f>
        <v>obsno (alive) cognateno (alive) cognate</v>
      </c>
      <c r="AJ264" s="8" t="str">
        <f aca="false">IFERROR(__xludf.dummyfunction("IF(REGEXMATCH(AH264, ""var""), ""var"", IF(REGEXMATCH(AH264, ""SA""), IF(REGEXMATCH(AH264, ""SP""), ""var"", ""SA""), IF(REGEXMATCH(AH264, ""SP""), ""SP"", ""no data/obs"")))"),"no data/obs")</f>
        <v>no data/obs</v>
      </c>
      <c r="AK264" s="8" t="str">
        <f aca="false">CONCATENATE(T264,AA264,AH264)</f>
        <v>no (alive) cognateno (alive) cognateno (alive) cognate</v>
      </c>
      <c r="AL264" s="8" t="str">
        <f aca="false">IFERROR(__xludf.dummyfunction("IF(REGEXMATCH(AJ264, ""var""), ""var"", IF(REGEXMATCH(AJ264, ""SA""), IF(REGEXMATCH(AJ264, ""SP""), ""var"", ""SA""), IF(REGEXMATCH(AJ264, ""SP""), ""SP"", ""no data/obs"")))"),"no data/obs")</f>
        <v>no data/obs</v>
      </c>
      <c r="AM264" s="8" t="str">
        <f aca="false">CONCATENATE(AJ264,AL264)</f>
        <v>no data/obsno data/obs</v>
      </c>
      <c r="AN264" s="8" t="str">
        <f aca="false">IFERROR(__xludf.dummyfunction("IF(REGEXMATCH(AL264, ""var""), ""var"", IF(REGEXMATCH(AL264, ""SA""), IF(REGEXMATCH(AL264, ""SP""), ""var"", ""SA""), IF(REGEXMATCH(AL264, ""SP""), ""SP"", ""no data/obs"")))"),"no data/obs")</f>
        <v>no data/obs</v>
      </c>
      <c r="AO264" s="8" t="str">
        <f aca="false">CONCATENATE(J264,S264,AA264,AG264)</f>
        <v>obsno (alive) cognateno (alive) cognateno (alive) cognate</v>
      </c>
      <c r="AP264" s="8"/>
      <c r="AQ264" s="8" t="n">
        <v>0</v>
      </c>
      <c r="AR264" s="8"/>
      <c r="AS264" s="8"/>
      <c r="AT264" s="8"/>
    </row>
    <row r="265" customFormat="false" ht="173.1" hidden="false" customHeight="false" outlineLevel="0" collapsed="false">
      <c r="A265" s="1" t="n">
        <v>264</v>
      </c>
      <c r="B265" s="7" t="n">
        <v>243</v>
      </c>
      <c r="C265" s="7" t="n">
        <v>243.1</v>
      </c>
      <c r="D265" s="8" t="str">
        <f aca="false">VLOOKUP($C265,'Shughni original list'!$D$2:$M$600, 2, FALSE())</f>
        <v>shgKar1999</v>
      </c>
      <c r="E265" s="9" t="str">
        <f aca="false">VLOOKUP($C265,'Shughni original list'!$D$2:$M$600, 4, FALSE())</f>
        <v>siridow, sirêwstow, sirīwstow</v>
      </c>
      <c r="F265" s="9"/>
      <c r="G265" s="8" t="str">
        <f aca="false">VLOOKUP($C265,'Shughni original list'!$D$2:$M$600, 7, FALSE())</f>
        <v>separate (from a group); get sour (about milk)</v>
      </c>
      <c r="H265" s="8"/>
      <c r="I265" s="8"/>
      <c r="J265" s="8" t="str">
        <f aca="false">VLOOKUP($C265,'Shughni original list'!$D$2:$M$600, 8, FALSE())</f>
        <v>SP</v>
      </c>
      <c r="K265" s="8"/>
      <c r="L265" s="8" t="str">
        <f aca="false">VLOOKUP($C265,'Siponj Bartangi original list'!$B$2:$S$600, 2, FALSE())</f>
        <v>shgKar1999</v>
      </c>
      <c r="M265" s="8" t="str">
        <f aca="false">VLOOKUP($C265,'Siponj Bartangi original list'!$B$2:$S$600, 3, FALSE())</f>
        <v>siridow, sirêwstow, sirīwstow</v>
      </c>
      <c r="N265" s="8" t="str">
        <f aca="false">VLOOKUP($C265,'Siponj Bartangi original list'!$B$2:$S$600, 6, FALSE())</f>
        <v>to curdle, to separate</v>
      </c>
      <c r="O265" s="8" t="str">
        <f aca="false">VLOOKUP($C265,'Siponj Bartangi original list'!$B$2:$S$600, 4, FALSE())</f>
        <v>Marhabo, Sarkori</v>
      </c>
      <c r="P265" s="9" t="str">
        <f aca="false">VLOOKUP($C265,'Siponj Bartangi original list'!$B$2:$S$600, 5, FALSE())</f>
        <v>only transitive counterpart sirewdōw</v>
      </c>
      <c r="Q265" s="8" t="str">
        <f aca="false">VLOOKUP($C265,'Siponj Bartangi original list'!$B$2:$S$600, 8, FALSE())</f>
        <v>-</v>
      </c>
      <c r="R265" s="8" t="str">
        <f aca="false">VLOOKUP($C265,'Siponj Bartangi original list'!$B$2:$S$600, 10, FALSE())</f>
        <v>-</v>
      </c>
      <c r="S265" s="8" t="str">
        <f aca="false">VLOOKUP($C265,'Siponj Bartangi original list'!$B$2:$S$600, 13, FALSE())</f>
        <v>only transitive counterpart sirewdōw</v>
      </c>
      <c r="T265" s="8" t="str">
        <f aca="false">VLOOKUP($C265,'Siponj Bartangi original list'!$B$2:$S$600, 14, FALSE())</f>
        <v>only transitive counterpart sirewdōw</v>
      </c>
      <c r="U265" s="8" t="n">
        <f aca="false">VLOOKUP($C265,'Siponj Bartangi original list'!$B$2:$S$600, 15, FALSE())</f>
        <v>0</v>
      </c>
      <c r="V265" s="8" t="str">
        <f aca="false">VLOOKUP($C265,'Basid Bartangi original list'!$B$2:$O$600, 2, FALSE())</f>
        <v>shgKar1999</v>
      </c>
      <c r="W265" s="8" t="str">
        <f aca="false">VLOOKUP($C265,'Basid Bartangi original list'!$B$2:$O$600, 4, FALSE())</f>
        <v>Fayzmamad, Jonali</v>
      </c>
      <c r="X265" s="8" t="str">
        <f aca="false">VLOOKUP($C265,'Basid Bartangi original list'!$B$2:$O$600, 5, FALSE())</f>
        <v>siridōw</v>
      </c>
      <c r="Y265" s="8" t="str">
        <f aca="false">VLOOKUP($C265,'Basid Bartangi original list'!$B$2:$O$600, 6, FALSE())</f>
        <v>get sour (about milk), separate</v>
      </c>
      <c r="Z265" s="8"/>
      <c r="AA265" s="8" t="str">
        <f aca="false">VLOOKUP($C265,'Basid Bartangi original list'!$B$2:$O$600, 9, FALSE())</f>
        <v>bad context (inanim, sg)</v>
      </c>
      <c r="AB265" s="8" t="str">
        <f aca="false">VLOOKUP($C265,'Rushani original list'!$C$2:$M$596, 2, FALSE())</f>
        <v>shgKar1999</v>
      </c>
      <c r="AC265" s="8" t="str">
        <f aca="false">VLOOKUP($C265,'Rushani original list'!$C$2:$M$596, 5, FALSE())</f>
        <v>Rukniya, Mehrangez, Okimsho, Sarafruz</v>
      </c>
      <c r="AD265" s="8" t="str">
        <f aca="false">VLOOKUP($C265,'Rushani original list'!$C$2:$M$596, 6, FALSE())</f>
        <v>no (alive) cognate</v>
      </c>
      <c r="AE265" s="8" t="str">
        <f aca="false">VLOOKUP($C265,'Rushani original list'!$C$2:$M$596, 7, FALSE())</f>
        <v>перестать сосать грудь, отказываться от груди; сворачиваться (о молочных продуктах), отделяться</v>
      </c>
      <c r="AF265" s="8"/>
      <c r="AG265" s="8" t="str">
        <f aca="false">VLOOKUP($C265,'Rushani original list'!$C$2:$M$596, 9, FALSE())</f>
        <v>no (alive) cognate</v>
      </c>
      <c r="AH265" s="8" t="str">
        <f aca="false">VLOOKUP($C265,'Rushani original list'!$C$2:$M$596, 10, FALSE())</f>
        <v>no (alive) cognate</v>
      </c>
      <c r="AI265" s="8" t="str">
        <f aca="false">CONCATENATE(J265,S265,AG265)</f>
        <v>SPonly transitive counterpart sirewdōwno (alive) cognate</v>
      </c>
      <c r="AJ265" s="8" t="str">
        <f aca="false">IFERROR(__xludf.dummyfunction("IF(REGEXMATCH(AH265, ""var""), ""var"", IF(REGEXMATCH(AH265, ""SA""), IF(REGEXMATCH(AH265, ""SP""), ""var"", ""SA""), IF(REGEXMATCH(AH265, ""SP""), ""SP"", ""no data/obs"")))"),"SP")</f>
        <v>SP</v>
      </c>
      <c r="AK265" s="8" t="str">
        <f aca="false">CONCATENATE(T265,AA265,AH265)</f>
        <v>only transitive counterpart sirewdōwbad context (inanim, sg)no (alive) cognate</v>
      </c>
      <c r="AL265" s="8" t="str">
        <f aca="false">IFERROR(__xludf.dummyfunction("IF(REGEXMATCH(AJ265, ""var""), ""var"", IF(REGEXMATCH(AJ265, ""SA""), IF(REGEXMATCH(AJ265, ""SP""), ""var"", ""SA""), IF(REGEXMATCH(AJ265, ""SP""), ""SP"", ""no data/obs"")))"),"no data/obs")</f>
        <v>no data/obs</v>
      </c>
      <c r="AM265" s="8" t="str">
        <f aca="false">CONCATENATE(AJ265,AL265)</f>
        <v>SPno data/obs</v>
      </c>
      <c r="AN265" s="8" t="str">
        <f aca="false">IFERROR(__xludf.dummyfunction("IF(REGEXMATCH(AL265, ""var""), ""var"", IF(REGEXMATCH(AL265, ""SA""), IF(REGEXMATCH(AL265, ""SP""), ""var"", ""SA""), IF(REGEXMATCH(AL265, ""SP""), ""SP"", ""no data/obs"")))"),"SP")</f>
        <v>SP</v>
      </c>
      <c r="AO265" s="8" t="str">
        <f aca="false">CONCATENATE(J265,S265,AA265,AG265)</f>
        <v>SPonly transitive counterpart sirewdōwbad context (inanim, sg)no (alive) cognate</v>
      </c>
      <c r="AP265" s="8"/>
      <c r="AQ265" s="8" t="n">
        <v>2</v>
      </c>
      <c r="AR265" s="8"/>
      <c r="AS265" s="8"/>
      <c r="AT265" s="8"/>
    </row>
    <row r="266" customFormat="false" ht="95" hidden="false" customHeight="false" outlineLevel="0" collapsed="false">
      <c r="A266" s="1" t="n">
        <v>265</v>
      </c>
      <c r="B266" s="7" t="n">
        <v>243</v>
      </c>
      <c r="C266" s="7" t="n">
        <v>243.2</v>
      </c>
      <c r="D266" s="8" t="str">
        <f aca="false">VLOOKUP($C266,'Shughni original list'!$D$2:$M$600, 2, FALSE())</f>
        <v>shgKar1999</v>
      </c>
      <c r="E266" s="9" t="str">
        <f aca="false">VLOOKUP($C266,'Shughni original list'!$D$2:$M$600, 4, FALSE())</f>
        <v>siridow, sirêwstow, sirīwstow</v>
      </c>
      <c r="F266" s="9"/>
      <c r="G266" s="8" t="str">
        <f aca="false">VLOOKUP($C266,'Shughni original list'!$D$2:$M$600, 7, FALSE())</f>
        <v>stop breastfeeding (when baby refuses)</v>
      </c>
      <c r="H266" s="8"/>
      <c r="I266" s="8"/>
      <c r="J266" s="8" t="str">
        <f aca="false">VLOOKUP($C266,'Shughni original list'!$D$2:$M$600, 8, FALSE())</f>
        <v>obs</v>
      </c>
      <c r="K266" s="8"/>
      <c r="L266" s="8" t="str">
        <f aca="false">VLOOKUP($C266,'Siponj Bartangi original list'!$B$2:$S$600, 2, FALSE())</f>
        <v>shgKar1999</v>
      </c>
      <c r="M266" s="8" t="str">
        <f aca="false">VLOOKUP($C266,'Siponj Bartangi original list'!$B$2:$S$600, 3, FALSE())</f>
        <v>siridow, sirêwstow, sirīwstow</v>
      </c>
      <c r="N266" s="8" t="str">
        <f aca="false">VLOOKUP($C266,'Siponj Bartangi original list'!$B$2:$S$600, 6, FALSE())</f>
        <v>to stop breastfeeding (when baby refuses)</v>
      </c>
      <c r="O266" s="8" t="str">
        <f aca="false">VLOOKUP($C266,'Siponj Bartangi original list'!$B$2:$S$600, 4, FALSE())</f>
        <v>Marhabo, Sarkori</v>
      </c>
      <c r="P266" s="9" t="str">
        <f aca="false">VLOOKUP($C266,'Siponj Bartangi original list'!$B$2:$S$600, 5, FALSE())</f>
        <v>only transitive counterpart sirewdōw</v>
      </c>
      <c r="Q266" s="8" t="str">
        <f aca="false">VLOOKUP($C266,'Siponj Bartangi original list'!$B$2:$S$600, 8, FALSE())</f>
        <v>-</v>
      </c>
      <c r="R266" s="8" t="str">
        <f aca="false">VLOOKUP($C266,'Siponj Bartangi original list'!$B$2:$S$600, 10, FALSE())</f>
        <v>-</v>
      </c>
      <c r="S266" s="8" t="str">
        <f aca="false">VLOOKUP($C266,'Siponj Bartangi original list'!$B$2:$S$600, 13, FALSE())</f>
        <v>only transitive counterpart sirewdōw</v>
      </c>
      <c r="T266" s="8" t="str">
        <f aca="false">VLOOKUP($C266,'Siponj Bartangi original list'!$B$2:$S$600, 14, FALSE())</f>
        <v>only transitive counterpart sirewdōw</v>
      </c>
      <c r="U266" s="8" t="n">
        <f aca="false">VLOOKUP($C266,'Siponj Bartangi original list'!$B$2:$S$600, 15, FALSE())</f>
        <v>0</v>
      </c>
      <c r="V266" s="8" t="str">
        <f aca="false">VLOOKUP($C266,'Basid Bartangi original list'!$B$2:$O$600, 2, FALSE())</f>
        <v>shgKar1999</v>
      </c>
      <c r="W266" s="8" t="n">
        <f aca="false">VLOOKUP($C266,'Basid Bartangi original list'!$B$2:$O$600, 4, FALSE())</f>
        <v>0</v>
      </c>
      <c r="X266" s="8" t="str">
        <f aca="false">VLOOKUP($C266,'Basid Bartangi original list'!$B$2:$O$600, 5, FALSE())</f>
        <v>no</v>
      </c>
      <c r="Y266" s="8" t="str">
        <f aca="false">VLOOKUP($C266,'Basid Bartangi original list'!$B$2:$O$600, 6, FALSE())</f>
        <v>stop breastfeeding (when baby refuses)</v>
      </c>
      <c r="Z266" s="8"/>
      <c r="AA266" s="8" t="str">
        <f aca="false">VLOOKUP($C266,'Basid Bartangi original list'!$B$2:$O$600, 9, FALSE())</f>
        <v>tr</v>
      </c>
      <c r="AB266" s="8" t="str">
        <f aca="false">VLOOKUP($C266,'Rushani original list'!$C$2:$M$596, 2, FALSE())</f>
        <v>shgKar1999</v>
      </c>
      <c r="AC266" s="8" t="str">
        <f aca="false">VLOOKUP($C266,'Rushani original list'!$C$2:$M$596, 5, FALSE())</f>
        <v>Rukniya, Mehrangez, Okimsho, Sarafruz</v>
      </c>
      <c r="AD266" s="8" t="str">
        <f aca="false">VLOOKUP($C266,'Rushani original list'!$C$2:$M$596, 6, FALSE())</f>
        <v>no (alive) cognate</v>
      </c>
      <c r="AE266" s="8" t="str">
        <f aca="false">VLOOKUP($C266,'Rushani original list'!$C$2:$M$596, 7, FALSE())</f>
        <v>stop breastfeeding (when baby refuses)</v>
      </c>
      <c r="AF266" s="8"/>
      <c r="AG266" s="8" t="str">
        <f aca="false">VLOOKUP($C266,'Rushani original list'!$C$2:$M$596, 9, FALSE())</f>
        <v>no (alive) cognate</v>
      </c>
      <c r="AH266" s="8" t="str">
        <f aca="false">VLOOKUP($C266,'Rushani original list'!$C$2:$M$596, 10, FALSE())</f>
        <v>no (alive) cognate</v>
      </c>
      <c r="AI266" s="8" t="str">
        <f aca="false">CONCATENATE(J266,S266,AG266)</f>
        <v>obsonly transitive counterpart sirewdōwno (alive) cognate</v>
      </c>
      <c r="AJ266" s="8" t="str">
        <f aca="false">IFERROR(__xludf.dummyfunction("IF(REGEXMATCH(AH266, ""var""), ""var"", IF(REGEXMATCH(AH266, ""SA""), IF(REGEXMATCH(AH266, ""SP""), ""var"", ""SA""), IF(REGEXMATCH(AH266, ""SP""), ""SP"", ""no data/obs"")))"),"no data/obs")</f>
        <v>no data/obs</v>
      </c>
      <c r="AK266" s="8" t="str">
        <f aca="false">CONCATENATE(T266,AA266,AH266)</f>
        <v>only transitive counterpart sirewdōwtrno (alive) cognate</v>
      </c>
      <c r="AL266" s="8" t="str">
        <f aca="false">IFERROR(__xludf.dummyfunction("IF(REGEXMATCH(AJ266, ""var""), ""var"", IF(REGEXMATCH(AJ266, ""SA""), IF(REGEXMATCH(AJ266, ""SP""), ""var"", ""SA""), IF(REGEXMATCH(AJ266, ""SP""), ""SP"", ""no data/obs"")))"),"no data/obs")</f>
        <v>no data/obs</v>
      </c>
      <c r="AM266" s="8" t="str">
        <f aca="false">CONCATENATE(AJ266,AL266)</f>
        <v>no data/obsno data/obs</v>
      </c>
      <c r="AN266" s="8" t="str">
        <f aca="false">IFERROR(__xludf.dummyfunction("IF(REGEXMATCH(AL266, ""var""), ""var"", IF(REGEXMATCH(AL266, ""SA""), IF(REGEXMATCH(AL266, ""SP""), ""var"", ""SA""), IF(REGEXMATCH(AL266, ""SP""), ""SP"", ""no data/obs"")))"),"no data/obs")</f>
        <v>no data/obs</v>
      </c>
      <c r="AO266" s="8" t="str">
        <f aca="false">CONCATENATE(J266,S266,AA266,AG266)</f>
        <v>obsonly transitive counterpart sirewdōwtrno (alive) cognate</v>
      </c>
      <c r="AP266" s="8"/>
      <c r="AQ266" s="8" t="n">
        <v>0</v>
      </c>
      <c r="AR266" s="8"/>
      <c r="AS266" s="8"/>
      <c r="AT266" s="8"/>
    </row>
    <row r="267" customFormat="false" ht="110.6" hidden="false" customHeight="false" outlineLevel="0" collapsed="false">
      <c r="A267" s="1" t="n">
        <v>266</v>
      </c>
      <c r="B267" s="7" t="n">
        <v>244</v>
      </c>
      <c r="C267" s="7" t="n">
        <v>244</v>
      </c>
      <c r="D267" s="8" t="str">
        <f aca="false">VLOOKUP($C267,'Shughni original list'!$D$2:$M$600, 2, FALSE())</f>
        <v>shgKar1999</v>
      </c>
      <c r="E267" s="9" t="str">
        <f aca="false">VLOOKUP($C267,'Shughni original list'!$D$2:$M$600, 4, FALSE())</f>
        <v>širīptow</v>
      </c>
      <c r="F267" s="9"/>
      <c r="G267" s="8" t="str">
        <f aca="false">VLOOKUP($C267,'Shughni original list'!$D$2:$M$600, 7, FALSE())</f>
        <v>вариться, кипеть, булькать; бродить (о густом пахтанье)</v>
      </c>
      <c r="H267" s="8"/>
      <c r="I267" s="8"/>
      <c r="J267" s="8" t="str">
        <f aca="false">VLOOKUP($C267,'Shughni original list'!$D$2:$M$600, 8, FALSE())</f>
        <v>obs</v>
      </c>
      <c r="K267" s="8"/>
      <c r="L267" s="8" t="str">
        <f aca="false">VLOOKUP($C267,'Siponj Bartangi original list'!$B$2:$S$600, 2, FALSE())</f>
        <v>shgKar1999</v>
      </c>
      <c r="M267" s="8" t="str">
        <f aca="false">VLOOKUP($C267,'Siponj Bartangi original list'!$B$2:$S$600, 3, FALSE())</f>
        <v>širīptow</v>
      </c>
      <c r="N267" s="8" t="str">
        <f aca="false">VLOOKUP($C267,'Siponj Bartangi original list'!$B$2:$S$600, 6, FALSE())</f>
        <v>to boil, to brew, to ferment</v>
      </c>
      <c r="O267" s="8" t="str">
        <f aca="false">VLOOKUP($C267,'Siponj Bartangi original list'!$B$2:$S$600, 4, FALSE())</f>
        <v>Marhabo, Sarkori</v>
      </c>
      <c r="P267" s="9" t="str">
        <f aca="false">VLOOKUP($C267,'Siponj Bartangi original list'!$B$2:$S$600, 5, FALSE())</f>
        <v>no (alive) cognate</v>
      </c>
      <c r="Q267" s="8" t="str">
        <f aca="false">VLOOKUP($C267,'Siponj Bartangi original list'!$B$2:$S$600, 8, FALSE())</f>
        <v>-</v>
      </c>
      <c r="R267" s="8" t="str">
        <f aca="false">VLOOKUP($C267,'Siponj Bartangi original list'!$B$2:$S$600, 10, FALSE())</f>
        <v>-</v>
      </c>
      <c r="S267" s="8" t="str">
        <f aca="false">VLOOKUP($C267,'Siponj Bartangi original list'!$B$2:$S$600, 13, FALSE())</f>
        <v>no (alive) cognate</v>
      </c>
      <c r="T267" s="8" t="str">
        <f aca="false">VLOOKUP($C267,'Siponj Bartangi original list'!$B$2:$S$600, 14, FALSE())</f>
        <v>no (alive) cognate</v>
      </c>
      <c r="U267" s="8" t="n">
        <f aca="false">VLOOKUP($C267,'Siponj Bartangi original list'!$B$2:$S$600, 15, FALSE())</f>
        <v>0</v>
      </c>
      <c r="V267" s="8" t="str">
        <f aca="false">VLOOKUP($C267,'Basid Bartangi original list'!$B$2:$O$600, 2, FALSE())</f>
        <v>shgKar1999</v>
      </c>
      <c r="W267" s="8" t="str">
        <f aca="false">VLOOKUP($C267,'Basid Bartangi original list'!$B$2:$O$600, 4, FALSE())</f>
        <v>Anoyatsho, Fayzmamad</v>
      </c>
      <c r="X267" s="8" t="str">
        <f aca="false">VLOOKUP($C267,'Basid Bartangi original list'!$B$2:$O$600, 5, FALSE())</f>
        <v>no (alive) cognate</v>
      </c>
      <c r="Y267" s="8" t="str">
        <f aca="false">VLOOKUP($C267,'Basid Bartangi original list'!$B$2:$O$600, 6, FALSE())</f>
        <v>вариться, кипеть, булькать; бродить (о густом пахтанье)</v>
      </c>
      <c r="Z267" s="8"/>
      <c r="AA267" s="8" t="str">
        <f aca="false">VLOOKUP($C267,'Basid Bartangi original list'!$B$2:$O$600, 9, FALSE())</f>
        <v>no (alive) cognate</v>
      </c>
      <c r="AB267" s="8" t="str">
        <f aca="false">VLOOKUP($C267,'Rushani original list'!$C$2:$M$596, 2, FALSE())</f>
        <v>shgKar1999</v>
      </c>
      <c r="AC267" s="8" t="str">
        <f aca="false">VLOOKUP($C267,'Rushani original list'!$C$2:$M$596, 5, FALSE())</f>
        <v>Rukniya, Mehrangez, Okimsho, Sarafruz</v>
      </c>
      <c r="AD267" s="8" t="str">
        <f aca="false">VLOOKUP($C267,'Rushani original list'!$C$2:$M$596, 6, FALSE())</f>
        <v>no (alive) cognate</v>
      </c>
      <c r="AE267" s="8" t="str">
        <f aca="false">VLOOKUP($C267,'Rushani original list'!$C$2:$M$596, 7, FALSE())</f>
        <v>вариться, кипеть, булькать; бродить (о густом пахтанье)</v>
      </c>
      <c r="AF267" s="8"/>
      <c r="AG267" s="8" t="str">
        <f aca="false">VLOOKUP($C267,'Rushani original list'!$C$2:$M$596, 9, FALSE())</f>
        <v>no (alive) cognate</v>
      </c>
      <c r="AH267" s="8" t="str">
        <f aca="false">VLOOKUP($C267,'Rushani original list'!$C$2:$M$596, 10, FALSE())</f>
        <v>no (alive) cognate</v>
      </c>
      <c r="AI267" s="8" t="str">
        <f aca="false">CONCATENATE(J267,S267,AG267)</f>
        <v>obsno (alive) cognateno (alive) cognate</v>
      </c>
      <c r="AJ267" s="8" t="str">
        <f aca="false">IFERROR(__xludf.dummyfunction("IF(REGEXMATCH(AH267, ""var""), ""var"", IF(REGEXMATCH(AH267, ""SA""), IF(REGEXMATCH(AH267, ""SP""), ""var"", ""SA""), IF(REGEXMATCH(AH267, ""SP""), ""SP"", ""no data/obs"")))"),"no data/obs")</f>
        <v>no data/obs</v>
      </c>
      <c r="AK267" s="8" t="str">
        <f aca="false">CONCATENATE(T267,AA267,AH267)</f>
        <v>no (alive) cognateno (alive) cognateno (alive) cognate</v>
      </c>
      <c r="AL267" s="8" t="str">
        <f aca="false">IFERROR(__xludf.dummyfunction("IF(REGEXMATCH(AJ267, ""var""), ""var"", IF(REGEXMATCH(AJ267, ""SA""), IF(REGEXMATCH(AJ267, ""SP""), ""var"", ""SA""), IF(REGEXMATCH(AJ267, ""SP""), ""SP"", ""no data/obs"")))"),"no data/obs")</f>
        <v>no data/obs</v>
      </c>
      <c r="AM267" s="8" t="str">
        <f aca="false">CONCATENATE(AJ267,AL267)</f>
        <v>no data/obsno data/obs</v>
      </c>
      <c r="AN267" s="8" t="str">
        <f aca="false">IFERROR(__xludf.dummyfunction("IF(REGEXMATCH(AL267, ""var""), ""var"", IF(REGEXMATCH(AL267, ""SA""), IF(REGEXMATCH(AL267, ""SP""), ""var"", ""SA""), IF(REGEXMATCH(AL267, ""SP""), ""SP"", ""no data/obs"")))"),"no data/obs")</f>
        <v>no data/obs</v>
      </c>
      <c r="AO267" s="8" t="str">
        <f aca="false">CONCATENATE(J267,S267,AA267,AG267)</f>
        <v>obsno (alive) cognateno (alive) cognateno (alive) cognate</v>
      </c>
      <c r="AP267" s="8"/>
      <c r="AQ267" s="8" t="n">
        <v>0</v>
      </c>
      <c r="AR267" s="8"/>
      <c r="AS267" s="8"/>
      <c r="AT267" s="8"/>
    </row>
    <row r="268" customFormat="false" ht="141.85" hidden="false" customHeight="false" outlineLevel="0" collapsed="false">
      <c r="A268" s="1" t="n">
        <v>267</v>
      </c>
      <c r="B268" s="7" t="n">
        <v>245</v>
      </c>
      <c r="C268" s="7" t="n">
        <v>245</v>
      </c>
      <c r="D268" s="8" t="str">
        <f aca="false">VLOOKUP($C268,'Shughni original list'!$D$2:$M$600, 2, FALSE())</f>
        <v>shgKar1999</v>
      </c>
      <c r="E268" s="9" t="str">
        <f aca="false">VLOOKUP($C268,'Shughni original list'!$D$2:$M$600, 4, FALSE())</f>
        <v>šitaqtow</v>
      </c>
      <c r="F268" s="9"/>
      <c r="G268" s="8" t="str">
        <f aca="false">VLOOKUP($C268,'Shughni original list'!$D$2:$M$600, 7, FALSE())</f>
        <v>щелкать, чмокать (языком); чавкать петь, свистеть, чирикать, щебетать (о воробье)</v>
      </c>
      <c r="H268" s="8"/>
      <c r="I268" s="8"/>
      <c r="J268" s="8" t="str">
        <f aca="false">VLOOKUP($C268,'Shughni original list'!$D$2:$M$600, 8, FALSE())</f>
        <v>SA</v>
      </c>
      <c r="K268" s="8"/>
      <c r="L268" s="8" t="str">
        <f aca="false">VLOOKUP($C268,'Siponj Bartangi original list'!$B$2:$S$600, 2, FALSE())</f>
        <v>shgKar1999</v>
      </c>
      <c r="M268" s="8" t="str">
        <f aca="false">VLOOKUP($C268,'Siponj Bartangi original list'!$B$2:$S$600, 3, FALSE())</f>
        <v>šitaqtow</v>
      </c>
      <c r="N268" s="8" t="str">
        <f aca="false">VLOOKUP($C268,'Siponj Bartangi original list'!$B$2:$S$600, 6, FALSE())</f>
        <v>to click, to smooch, to slurp; to chirp</v>
      </c>
      <c r="O268" s="8" t="str">
        <f aca="false">VLOOKUP($C268,'Siponj Bartangi original list'!$B$2:$S$600, 4, FALSE())</f>
        <v>Marhabo, Sarkori</v>
      </c>
      <c r="P268" s="9" t="str">
        <f aca="false">VLOOKUP($C268,'Siponj Bartangi original list'!$B$2:$S$600, 5, FALSE())</f>
        <v>šitaqtōw</v>
      </c>
      <c r="Q268" s="8" t="str">
        <f aca="false">VLOOKUP($C268,'Siponj Bartangi original list'!$B$2:$S$600, 8, FALSE())</f>
        <v>to click (tongue, fingers, gum)</v>
      </c>
      <c r="R268" s="8" t="str">
        <f aca="false">VLOOKUP($C268,'Siponj Bartangi original list'!$B$2:$S$600, 10, FALSE())</f>
        <v>He was chewing gum and clicking</v>
      </c>
      <c r="S268" s="8" t="str">
        <f aca="false">VLOOKUP($C268,'Siponj Bartangi original list'!$B$2:$S$600, 13, FALSE())</f>
        <v>SA</v>
      </c>
      <c r="T268" s="8" t="str">
        <f aca="false">VLOOKUP($C268,'Siponj Bartangi original list'!$B$2:$S$600, 14, FALSE())</f>
        <v>SA</v>
      </c>
      <c r="U268" s="8" t="str">
        <f aca="false">VLOOKUP($C268,'Siponj Bartangi original list'!$B$2:$S$600, 15, FALSE())</f>
        <v>inanim, anim</v>
      </c>
      <c r="V268" s="8" t="str">
        <f aca="false">VLOOKUP($C268,'Basid Bartangi original list'!$B$2:$O$600, 2, FALSE())</f>
        <v>shgKar1999</v>
      </c>
      <c r="W268" s="8" t="str">
        <f aca="false">VLOOKUP($C268,'Basid Bartangi original list'!$B$2:$O$600, 4, FALSE())</f>
        <v>Fayzmamad, Jonali</v>
      </c>
      <c r="X268" s="8" t="str">
        <f aca="false">VLOOKUP($C268,'Basid Bartangi original list'!$B$2:$O$600, 5, FALSE())</f>
        <v>šitaqtōw</v>
      </c>
      <c r="Y268" s="8" t="str">
        <f aca="false">VLOOKUP($C268,'Basid Bartangi original list'!$B$2:$O$600, 6, FALSE())</f>
        <v>щелкать, чмокать (языком); чавкать петь, свистеть, чирикать, щебетать (о воробье)</v>
      </c>
      <c r="Z268" s="8"/>
      <c r="AA268" s="8" t="str">
        <f aca="false">VLOOKUP($C268,'Basid Bartangi original list'!$B$2:$O$600, 9, FALSE())</f>
        <v>SA</v>
      </c>
      <c r="AB268" s="8" t="str">
        <f aca="false">VLOOKUP($C268,'Rushani original list'!$C$2:$M$596, 2, FALSE())</f>
        <v>shgKar1999</v>
      </c>
      <c r="AC268" s="8" t="str">
        <f aca="false">VLOOKUP($C268,'Rushani original list'!$C$2:$M$596, 5, FALSE())</f>
        <v>Rukniya</v>
      </c>
      <c r="AD268" s="8" t="str">
        <f aca="false">VLOOKUP($C268,'Rushani original list'!$C$2:$M$596, 6, FALSE())</f>
        <v>šitaqtōw</v>
      </c>
      <c r="AE268" s="8" t="str">
        <f aca="false">VLOOKUP($C268,'Rushani original list'!$C$2:$M$596, 7, FALSE())</f>
        <v>щелкать, чмокать (языком); чавкать петь, свистеть, чирикать, щебетать (о воробье)</v>
      </c>
      <c r="AF268" s="8"/>
      <c r="AG268" s="8" t="str">
        <f aca="false">VLOOKUP($C268,'Rushani original list'!$C$2:$M$596, 9, FALSE())</f>
        <v>SA</v>
      </c>
      <c r="AH268" s="8" t="str">
        <f aca="false">VLOOKUP($C268,'Rushani original list'!$C$2:$M$596, 10, FALSE())</f>
        <v>SA</v>
      </c>
      <c r="AI268" s="8" t="str">
        <f aca="false">CONCATENATE(J268,S268,AG268)</f>
        <v>SASASA</v>
      </c>
      <c r="AJ268" s="8" t="str">
        <f aca="false">IFERROR(__xludf.dummyfunction("IF(REGEXMATCH(AH268, ""var""), ""var"", IF(REGEXMATCH(AH268, ""SA""), IF(REGEXMATCH(AH268, ""SP""), ""var"", ""SA""), IF(REGEXMATCH(AH268, ""SP""), ""SP"", ""no data/obs"")))"),"SA")</f>
        <v>SA</v>
      </c>
      <c r="AK268" s="8" t="str">
        <f aca="false">CONCATENATE(T268,AA268,AH268)</f>
        <v>SASASA</v>
      </c>
      <c r="AL268" s="8" t="str">
        <f aca="false">IFERROR(__xludf.dummyfunction("IF(REGEXMATCH(AJ268, ""var""), ""var"", IF(REGEXMATCH(AJ268, ""SA""), IF(REGEXMATCH(AJ268, ""SP""), ""var"", ""SA""), IF(REGEXMATCH(AJ268, ""SP""), ""SP"", ""no data/obs"")))"),"SA")</f>
        <v>SA</v>
      </c>
      <c r="AM268" s="8" t="str">
        <f aca="false">CONCATENATE(AJ268,AL268)</f>
        <v>SASA</v>
      </c>
      <c r="AN268" s="8" t="str">
        <f aca="false">IFERROR(__xludf.dummyfunction("IF(REGEXMATCH(AL268, ""var""), ""var"", IF(REGEXMATCH(AL268, ""SA""), IF(REGEXMATCH(AL268, ""SP""), ""var"", ""SA""), IF(REGEXMATCH(AL268, ""SP""), ""SP"", ""no data/obs"")))"),"SA")</f>
        <v>SA</v>
      </c>
      <c r="AO268" s="8" t="str">
        <f aca="false">CONCATENATE(J268,S268,AA268,AG268)</f>
        <v>SASASASA</v>
      </c>
      <c r="AP268" s="8" t="s">
        <v>42</v>
      </c>
      <c r="AQ268" s="8" t="n">
        <v>4</v>
      </c>
      <c r="AR268" s="8"/>
      <c r="AS268" s="8"/>
      <c r="AT268" s="8"/>
    </row>
    <row r="269" customFormat="false" ht="173.1" hidden="false" customHeight="false" outlineLevel="0" collapsed="false">
      <c r="A269" s="1" t="n">
        <v>268</v>
      </c>
      <c r="B269" s="7" t="n">
        <v>246</v>
      </c>
      <c r="C269" s="7" t="n">
        <v>246</v>
      </c>
      <c r="D269" s="8" t="str">
        <f aca="false">VLOOKUP($C269,'Shughni original list'!$D$2:$M$600, 2, FALSE())</f>
        <v>shgKar1999</v>
      </c>
      <c r="E269" s="9" t="str">
        <f aca="false">VLOOKUP($C269,'Shughni original list'!$D$2:$M$600, 4, FALSE())</f>
        <v>sitāvdow, sitīvdow</v>
      </c>
      <c r="F269" s="9"/>
      <c r="G269" s="8" t="str">
        <f aca="false">VLOOKUP($C269,'Shughni original list'!$D$2:$M$600, 7, FALSE())</f>
        <v>1) жариться, поджариваться 2) испытывать жажду, хотеть пить 3) горевать, огорчаться, убиваться</v>
      </c>
      <c r="H269" s="8"/>
      <c r="I269" s="8"/>
      <c r="J269" s="8" t="str">
        <f aca="false">VLOOKUP($C269,'Shughni original list'!$D$2:$M$600, 8, FALSE())</f>
        <v>SA</v>
      </c>
      <c r="K269" s="8"/>
      <c r="L269" s="8" t="str">
        <f aca="false">VLOOKUP($C269,'Siponj Bartangi original list'!$B$2:$S$600, 2, FALSE())</f>
        <v>shgKar1999</v>
      </c>
      <c r="M269" s="8" t="str">
        <f aca="false">VLOOKUP($C269,'Siponj Bartangi original list'!$B$2:$S$600, 3, FALSE())</f>
        <v>sitāvdow, sitīvdow</v>
      </c>
      <c r="N269" s="8" t="str">
        <f aca="false">VLOOKUP($C269,'Siponj Bartangi original list'!$B$2:$S$600, 6, FALSE())</f>
        <v>to fry, to get roasted; to dry out; to burn from love</v>
      </c>
      <c r="O269" s="8" t="str">
        <f aca="false">VLOOKUP($C269,'Siponj Bartangi original list'!$B$2:$S$600, 4, FALSE())</f>
        <v>Marhabo, Sarkori</v>
      </c>
      <c r="P269" s="9" t="str">
        <f aca="false">VLOOKUP($C269,'Siponj Bartangi original list'!$B$2:$S$600, 5, FALSE())</f>
        <v>stīwdōw; stafstōw</v>
      </c>
      <c r="Q269" s="8" t="str">
        <f aca="false">VLOOKUP($C269,'Siponj Bartangi original list'!$B$2:$S$600, 8, FALSE())</f>
        <v>to fry, to get roasted; to dry out; to burn from love</v>
      </c>
      <c r="R269" s="8" t="str">
        <f aca="false">VLOOKUP($C269,'Siponj Bartangi original list'!$B$2:$S$600, 10, FALSE())</f>
        <v>The potatoes got roasted; my throat is dry from thirst; I got sunburned; I was burning with love for you (lit. my liver was burning because of you)</v>
      </c>
      <c r="S269" s="8" t="str">
        <f aca="false">VLOOKUP($C269,'Siponj Bartangi original list'!$B$2:$S$600, 13, FALSE())</f>
        <v>SA</v>
      </c>
      <c r="T269" s="8" t="str">
        <f aca="false">VLOOKUP($C269,'Siponj Bartangi original list'!$B$2:$S$600, 14, FALSE())</f>
        <v>SA</v>
      </c>
      <c r="U269" s="8" t="str">
        <f aca="false">VLOOKUP($C269,'Siponj Bartangi original list'!$B$2:$S$600, 15, FALSE())</f>
        <v>inanim, anim (metaph)</v>
      </c>
      <c r="V269" s="8" t="str">
        <f aca="false">VLOOKUP($C269,'Basid Bartangi original list'!$B$2:$O$600, 2, FALSE())</f>
        <v>shgKar1999</v>
      </c>
      <c r="W269" s="8" t="str">
        <f aca="false">VLOOKUP($C269,'Basid Bartangi original list'!$B$2:$O$600, 4, FALSE())</f>
        <v>Fayzmamad, Jonali</v>
      </c>
      <c r="X269" s="8" t="str">
        <f aca="false">VLOOKUP($C269,'Basid Bartangi original list'!$B$2:$O$600, 5, FALSE())</f>
        <v>stafstōw</v>
      </c>
      <c r="Y269" s="8" t="str">
        <f aca="false">VLOOKUP($C269,'Basid Bartangi original list'!$B$2:$O$600, 6, FALSE())</f>
        <v>1) жариться, поджариваться 2) испытывать жажду, хотеть пить 3) горевать, огорчаться, убиваться</v>
      </c>
      <c r="Z269" s="8"/>
      <c r="AA269" s="8" t="str">
        <f aca="false">VLOOKUP($C269,'Basid Bartangi original list'!$B$2:$O$600, 9, FALSE())</f>
        <v>SP</v>
      </c>
      <c r="AB269" s="8" t="str">
        <f aca="false">VLOOKUP($C269,'Rushani original list'!$C$2:$M$596, 2, FALSE())</f>
        <v>shgKar1999</v>
      </c>
      <c r="AC269" s="8" t="str">
        <f aca="false">VLOOKUP($C269,'Rushani original list'!$C$2:$M$596, 5, FALSE())</f>
        <v>Rukniya, Okimsho, Sarafruz</v>
      </c>
      <c r="AD269" s="8" t="str">
        <f aca="false">VLOOKUP($C269,'Rushani original list'!$C$2:$M$596, 6, FALSE())</f>
        <v>sitafstōw</v>
      </c>
      <c r="AE269" s="8" t="str">
        <f aca="false">VLOOKUP($C269,'Rushani original list'!$C$2:$M$596, 7, FALSE())</f>
        <v>1) жариться, поджариваться 2) испытывать жажду, хотеть пить 3) горевать, огорчаться, убиваться</v>
      </c>
      <c r="AF269" s="8"/>
      <c r="AG269" s="8" t="str">
        <f aca="false">VLOOKUP($C269,'Rushani original list'!$C$2:$M$596, 9, FALSE())</f>
        <v>SP</v>
      </c>
      <c r="AH269" s="8" t="str">
        <f aca="false">VLOOKUP($C269,'Rushani original list'!$C$2:$M$596, 10, FALSE())</f>
        <v>bad context (inanim)</v>
      </c>
      <c r="AI269" s="8" t="str">
        <f aca="false">CONCATENATE(J269,S269,AG269)</f>
        <v>SASASP</v>
      </c>
      <c r="AJ269" s="8" t="str">
        <f aca="false">IFERROR(__xludf.dummyfunction("IF(REGEXMATCH(AH269, ""var""), ""var"", IF(REGEXMATCH(AH269, ""SA""), IF(REGEXMATCH(AH269, ""SP""), ""var"", ""SA""), IF(REGEXMATCH(AH269, ""SP""), ""SP"", ""no data/obs"")))"),"var")</f>
        <v>var</v>
      </c>
      <c r="AK269" s="8" t="str">
        <f aca="false">CONCATENATE(T269,AA269,AH269)</f>
        <v>SASPbad context (inanim)</v>
      </c>
      <c r="AL269" s="8" t="str">
        <f aca="false">IFERROR(__xludf.dummyfunction("IF(REGEXMATCH(AJ269, ""var""), ""var"", IF(REGEXMATCH(AJ269, ""SA""), IF(REGEXMATCH(AJ269, ""SP""), ""var"", ""SA""), IF(REGEXMATCH(AJ269, ""SP""), ""SP"", ""no data/obs"")))"),"var")</f>
        <v>var</v>
      </c>
      <c r="AM269" s="8" t="str">
        <f aca="false">CONCATENATE(AJ269,AL269)</f>
        <v>varvar</v>
      </c>
      <c r="AN269" s="8" t="str">
        <f aca="false">IFERROR(__xludf.dummyfunction("IF(REGEXMATCH(AL269, ""var""), ""var"", IF(REGEXMATCH(AL269, ""SA""), IF(REGEXMATCH(AL269, ""SP""), ""var"", ""SA""), IF(REGEXMATCH(AL269, ""SP""), ""SP"", ""no data/obs"")))"),"var")</f>
        <v>var</v>
      </c>
      <c r="AO269" s="8" t="str">
        <f aca="false">CONCATENATE(J269,S269,AA269,AG269)</f>
        <v>SASASPSP</v>
      </c>
      <c r="AP269" s="8"/>
      <c r="AQ269" s="8" t="n">
        <v>4</v>
      </c>
      <c r="AR269" s="8"/>
      <c r="AS269" s="8"/>
      <c r="AT269" s="8"/>
    </row>
    <row r="270" customFormat="false" ht="63.75" hidden="false" customHeight="false" outlineLevel="0" collapsed="false">
      <c r="A270" s="1" t="n">
        <v>269</v>
      </c>
      <c r="B270" s="7" t="n">
        <v>247</v>
      </c>
      <c r="C270" s="7" t="n">
        <v>247</v>
      </c>
      <c r="D270" s="8" t="str">
        <f aca="false">VLOOKUP($C270,'Shughni original list'!$D$2:$M$600, 2, FALSE())</f>
        <v>shgKar1999</v>
      </c>
      <c r="E270" s="9" t="str">
        <f aca="false">VLOOKUP($C270,'Shughni original list'!$D$2:$M$600, 4, FALSE())</f>
        <v>šitaxtow</v>
      </c>
      <c r="F270" s="9"/>
      <c r="G270" s="8" t="str">
        <f aca="false">VLOOKUP($C270,'Shughni original list'!$D$2:$M$600, 7, FALSE())</f>
        <v>тарахтеть, грохотать</v>
      </c>
      <c r="H270" s="8"/>
      <c r="I270" s="8"/>
      <c r="J270" s="8" t="str">
        <f aca="false">VLOOKUP($C270,'Shughni original list'!$D$2:$M$600, 8, FALSE())</f>
        <v>obs</v>
      </c>
      <c r="K270" s="8"/>
      <c r="L270" s="8" t="str">
        <f aca="false">VLOOKUP($C270,'Siponj Bartangi original list'!$B$2:$S$600, 2, FALSE())</f>
        <v>shgKar1999</v>
      </c>
      <c r="M270" s="8" t="str">
        <f aca="false">VLOOKUP($C270,'Siponj Bartangi original list'!$B$2:$S$600, 3, FALSE())</f>
        <v>šitaxtow</v>
      </c>
      <c r="N270" s="8" t="str">
        <f aca="false">VLOOKUP($C270,'Siponj Bartangi original list'!$B$2:$S$600, 6, FALSE())</f>
        <v>to rattle, to clatter</v>
      </c>
      <c r="O270" s="8" t="str">
        <f aca="false">VLOOKUP($C270,'Siponj Bartangi original list'!$B$2:$S$600, 4, FALSE())</f>
        <v>Marhabo, Sarkori</v>
      </c>
      <c r="P270" s="9" t="str">
        <f aca="false">VLOOKUP($C270,'Siponj Bartangi original list'!$B$2:$S$600, 5, FALSE())</f>
        <v>см čiraxt</v>
      </c>
      <c r="Q270" s="8" t="str">
        <f aca="false">VLOOKUP($C270,'Siponj Bartangi original list'!$B$2:$S$600, 8, FALSE())</f>
        <v>-</v>
      </c>
      <c r="R270" s="8" t="str">
        <f aca="false">VLOOKUP($C270,'Siponj Bartangi original list'!$B$2:$S$600, 10, FALSE())</f>
        <v>-</v>
      </c>
      <c r="S270" s="8" t="str">
        <f aca="false">VLOOKUP($C270,'Siponj Bartangi original list'!$B$2:$S$600, 13, FALSE())</f>
        <v>см čiraxt</v>
      </c>
      <c r="T270" s="8" t="str">
        <f aca="false">VLOOKUP($C270,'Siponj Bartangi original list'!$B$2:$S$600, 14, FALSE())</f>
        <v>см čiraxt</v>
      </c>
      <c r="U270" s="8" t="n">
        <f aca="false">VLOOKUP($C270,'Siponj Bartangi original list'!$B$2:$S$600, 15, FALSE())</f>
        <v>0</v>
      </c>
      <c r="V270" s="8" t="str">
        <f aca="false">VLOOKUP($C270,'Basid Bartangi original list'!$B$2:$O$600, 2, FALSE())</f>
        <v>shgKar1999</v>
      </c>
      <c r="W270" s="8" t="str">
        <f aca="false">VLOOKUP($C270,'Basid Bartangi original list'!$B$2:$O$600, 4, FALSE())</f>
        <v>Anoyatsho, Jonali</v>
      </c>
      <c r="X270" s="8" t="str">
        <f aca="false">VLOOKUP($C270,'Basid Bartangi original list'!$B$2:$O$600, 5, FALSE())</f>
        <v>šitaktōw, šitaxtōw</v>
      </c>
      <c r="Y270" s="8" t="str">
        <f aca="false">VLOOKUP($C270,'Basid Bartangi original list'!$B$2:$O$600, 6, FALSE())</f>
        <v>тарахтеть, грохотать</v>
      </c>
      <c r="Z270" s="8"/>
      <c r="AA270" s="8" t="str">
        <f aca="false">VLOOKUP($C270,'Basid Bartangi original list'!$B$2:$O$600, 9, FALSE())</f>
        <v>SA</v>
      </c>
      <c r="AB270" s="8" t="str">
        <f aca="false">VLOOKUP($C270,'Rushani original list'!$C$2:$M$596, 2, FALSE())</f>
        <v>shgKar1999</v>
      </c>
      <c r="AC270" s="8" t="str">
        <f aca="false">VLOOKUP($C270,'Rushani original list'!$C$2:$M$596, 5, FALSE())</f>
        <v>Rukniya, Mehrangez, Okimsho, Sarafruz</v>
      </c>
      <c r="AD270" s="8" t="str">
        <f aca="false">VLOOKUP($C270,'Rushani original list'!$C$2:$M$596, 6, FALSE())</f>
        <v>no (alive) cognate</v>
      </c>
      <c r="AE270" s="8" t="str">
        <f aca="false">VLOOKUP($C270,'Rushani original list'!$C$2:$M$596, 7, FALSE())</f>
        <v>тарахтеть, грохотать</v>
      </c>
      <c r="AF270" s="8"/>
      <c r="AG270" s="8" t="str">
        <f aca="false">VLOOKUP($C270,'Rushani original list'!$C$2:$M$596, 9, FALSE())</f>
        <v>no (alive) cognate</v>
      </c>
      <c r="AH270" s="8" t="str">
        <f aca="false">VLOOKUP($C270,'Rushani original list'!$C$2:$M$596, 10, FALSE())</f>
        <v>no (alive) cognate</v>
      </c>
      <c r="AI270" s="8" t="str">
        <f aca="false">CONCATENATE(J270,S270,AG270)</f>
        <v>obsсм čiraxtno (alive) cognate</v>
      </c>
      <c r="AJ270" s="8" t="str">
        <f aca="false">IFERROR(__xludf.dummyfunction("IF(REGEXMATCH(AH270, ""var""), ""var"", IF(REGEXMATCH(AH270, ""SA""), IF(REGEXMATCH(AH270, ""SP""), ""var"", ""SA""), IF(REGEXMATCH(AH270, ""SP""), ""SP"", ""no data/obs"")))"),"no data/obs")</f>
        <v>no data/obs</v>
      </c>
      <c r="AK270" s="8" t="str">
        <f aca="false">CONCATENATE(T270,AA270,AH270)</f>
        <v>см čiraxtSAno (alive) cognate</v>
      </c>
      <c r="AL270" s="8" t="str">
        <f aca="false">IFERROR(__xludf.dummyfunction("IF(REGEXMATCH(AJ270, ""var""), ""var"", IF(REGEXMATCH(AJ270, ""SA""), IF(REGEXMATCH(AJ270, ""SP""), ""var"", ""SA""), IF(REGEXMATCH(AJ270, ""SP""), ""SP"", ""no data/obs"")))"),"SA")</f>
        <v>SA</v>
      </c>
      <c r="AM270" s="8" t="str">
        <f aca="false">CONCATENATE(AJ270,AL270)</f>
        <v>no data/obsSA</v>
      </c>
      <c r="AN270" s="8" t="str">
        <f aca="false">IFERROR(__xludf.dummyfunction("IF(REGEXMATCH(AL270, ""var""), ""var"", IF(REGEXMATCH(AL270, ""SA""), IF(REGEXMATCH(AL270, ""SP""), ""var"", ""SA""), IF(REGEXMATCH(AL270, ""SP""), ""SP"", ""no data/obs"")))"),"SA")</f>
        <v>SA</v>
      </c>
      <c r="AO270" s="8" t="str">
        <f aca="false">CONCATENATE(J270,S270,AA270,AG270)</f>
        <v>obsсм čiraxtSAno (alive) cognate</v>
      </c>
      <c r="AP270" s="8" t="s">
        <v>42</v>
      </c>
      <c r="AQ270" s="8" t="n">
        <v>1</v>
      </c>
      <c r="AR270" s="8"/>
      <c r="AS270" s="8"/>
      <c r="AT270" s="8"/>
    </row>
    <row r="271" customFormat="false" ht="79.35" hidden="false" customHeight="false" outlineLevel="0" collapsed="false">
      <c r="A271" s="1" t="n">
        <v>270</v>
      </c>
      <c r="B271" s="7" t="n">
        <v>248</v>
      </c>
      <c r="C271" s="7" t="n">
        <v>248</v>
      </c>
      <c r="D271" s="8" t="str">
        <f aca="false">VLOOKUP($C271,'Shughni original list'!$D$2:$M$600, 2, FALSE())</f>
        <v>shgKar1999</v>
      </c>
      <c r="E271" s="9" t="str">
        <f aca="false">VLOOKUP($C271,'Shughni original list'!$D$2:$M$600, 4, FALSE())</f>
        <v>sittow, sitow, siddow, sidow</v>
      </c>
      <c r="F271" s="9"/>
      <c r="G271" s="8" t="str">
        <f aca="false">VLOOKUP($C271,'Shughni original list'!$D$2:$M$600, 7, FALSE())</f>
        <v>go, set off, become, appear</v>
      </c>
      <c r="H271" s="8"/>
      <c r="I271" s="8"/>
      <c r="J271" s="8" t="str">
        <f aca="false">VLOOKUP($C271,'Shughni original list'!$D$2:$M$600, 8, FALSE())</f>
        <v>SP</v>
      </c>
      <c r="K271" s="8"/>
      <c r="L271" s="8" t="str">
        <f aca="false">VLOOKUP($C271,'Siponj Bartangi original list'!$B$2:$S$600, 2, FALSE())</f>
        <v>brtSok1960</v>
      </c>
      <c r="M271" s="8" t="str">
        <f aca="false">VLOOKUP($C271,'Siponj Bartangi original list'!$B$2:$S$600, 3, FALSE())</f>
        <v>sidōw</v>
      </c>
      <c r="N271" s="8" t="str">
        <f aca="false">VLOOKUP($C271,'Siponj Bartangi original list'!$B$2:$S$600, 6, FALSE())</f>
        <v>to go, to set off, to become, to appear</v>
      </c>
      <c r="O271" s="8" t="str">
        <f aca="false">VLOOKUP($C271,'Siponj Bartangi original list'!$B$2:$S$600, 4, FALSE())</f>
        <v>Marhabo, Sarkori</v>
      </c>
      <c r="P271" s="9" t="str">
        <f aca="false">VLOOKUP($C271,'Siponj Bartangi original list'!$B$2:$S$600, 5, FALSE())</f>
        <v>sidōw</v>
      </c>
      <c r="Q271" s="8" t="str">
        <f aca="false">VLOOKUP($C271,'Siponj Bartangi original list'!$B$2:$S$600, 8, FALSE())</f>
        <v>to go, to set off, to become, to appear</v>
      </c>
      <c r="R271" s="8" t="str">
        <f aca="false">VLOOKUP($C271,'Siponj Bartangi original list'!$B$2:$S$600, 10, FALSE())</f>
        <v>I went to the wedding; she became a teacher</v>
      </c>
      <c r="S271" s="8" t="str">
        <f aca="false">VLOOKUP($C271,'Siponj Bartangi original list'!$B$2:$S$600, 13, FALSE())</f>
        <v>SP</v>
      </c>
      <c r="T271" s="8" t="str">
        <f aca="false">VLOOKUP($C271,'Siponj Bartangi original list'!$B$2:$S$600, 14, FALSE())</f>
        <v>SP</v>
      </c>
      <c r="U271" s="8" t="str">
        <f aca="false">VLOOKUP($C271,'Siponj Bartangi original list'!$B$2:$S$600, 15, FALSE())</f>
        <v>anim</v>
      </c>
      <c r="V271" s="8" t="str">
        <f aca="false">VLOOKUP($C271,'Basid Bartangi original list'!$B$2:$O$600, 2, FALSE())</f>
        <v>brtSok1960</v>
      </c>
      <c r="W271" s="8" t="str">
        <f aca="false">VLOOKUP($C271,'Basid Bartangi original list'!$B$2:$O$600, 4, FALSE())</f>
        <v>Anoyatsho, Fayzmamad, Asad</v>
      </c>
      <c r="X271" s="8" t="str">
        <f aca="false">VLOOKUP($C271,'Basid Bartangi original list'!$B$2:$O$600, 5, FALSE())</f>
        <v>sidōw</v>
      </c>
      <c r="Y271" s="8" t="str">
        <f aca="false">VLOOKUP($C271,'Basid Bartangi original list'!$B$2:$O$600, 6, FALSE())</f>
        <v>go, set off, become, appear</v>
      </c>
      <c r="Z271" s="8"/>
      <c r="AA271" s="8" t="str">
        <f aca="false">VLOOKUP($C271,'Basid Bartangi original list'!$B$2:$O$600, 9, FALSE())</f>
        <v>SP</v>
      </c>
      <c r="AB271" s="8" t="str">
        <f aca="false">VLOOKUP($C271,'Rushani original list'!$C$2:$M$596, 2, FALSE())</f>
        <v>rshSok1959</v>
      </c>
      <c r="AC271" s="8" t="str">
        <f aca="false">VLOOKUP($C271,'Rushani original list'!$C$2:$M$596, 5, FALSE())</f>
        <v>Rukniya, Guldasta, Mehrangez</v>
      </c>
      <c r="AD271" s="8" t="str">
        <f aca="false">VLOOKUP($C271,'Rushani original list'!$C$2:$M$596, 6, FALSE())</f>
        <v>sidōw sitōw</v>
      </c>
      <c r="AE271" s="8" t="str">
        <f aca="false">VLOOKUP($C271,'Rushani original list'!$C$2:$M$596, 7, FALSE())</f>
        <v>идти, становиться</v>
      </c>
      <c r="AF271" s="8"/>
      <c r="AG271" s="8" t="str">
        <f aca="false">VLOOKUP($C271,'Rushani original list'!$C$2:$M$596, 9, FALSE())</f>
        <v>SP</v>
      </c>
      <c r="AH271" s="8" t="str">
        <f aca="false">VLOOKUP($C271,'Rushani original list'!$C$2:$M$596, 10, FALSE())</f>
        <v>SP</v>
      </c>
      <c r="AI271" s="8" t="str">
        <f aca="false">CONCATENATE(J271,S271,AG271)</f>
        <v>SPSPSP</v>
      </c>
      <c r="AJ271" s="8" t="str">
        <f aca="false">IFERROR(__xludf.dummyfunction("IF(REGEXMATCH(AH271, ""var""), ""var"", IF(REGEXMATCH(AH271, ""SA""), IF(REGEXMATCH(AH271, ""SP""), ""var"", ""SA""), IF(REGEXMATCH(AH271, ""SP""), ""SP"", ""no data/obs"")))"),"SP")</f>
        <v>SP</v>
      </c>
      <c r="AK271" s="8" t="str">
        <f aca="false">CONCATENATE(T271,AA271,AH271)</f>
        <v>SPSPSP</v>
      </c>
      <c r="AL271" s="8" t="str">
        <f aca="false">IFERROR(__xludf.dummyfunction("IF(REGEXMATCH(AJ271, ""var""), ""var"", IF(REGEXMATCH(AJ271, ""SA""), IF(REGEXMATCH(AJ271, ""SP""), ""var"", ""SA""), IF(REGEXMATCH(AJ271, ""SP""), ""SP"", ""no data/obs"")))"),"SP")</f>
        <v>SP</v>
      </c>
      <c r="AM271" s="8" t="str">
        <f aca="false">CONCATENATE(AJ271,AL271)</f>
        <v>SPSP</v>
      </c>
      <c r="AN271" s="8" t="str">
        <f aca="false">IFERROR(__xludf.dummyfunction("IF(REGEXMATCH(AL271, ""var""), ""var"", IF(REGEXMATCH(AL271, ""SA""), IF(REGEXMATCH(AL271, ""SP""), ""var"", ""SA""), IF(REGEXMATCH(AL271, ""SP""), ""SP"", ""no data/obs"")))"),"SP")</f>
        <v>SP</v>
      </c>
      <c r="AO271" s="8" t="str">
        <f aca="false">CONCATENATE(J271,S271,AA271,AG271)</f>
        <v>SPSPSPSP</v>
      </c>
      <c r="AP271" s="8"/>
      <c r="AQ271" s="8" t="n">
        <v>4</v>
      </c>
      <c r="AR271" s="8"/>
      <c r="AS271" s="8"/>
      <c r="AT271" s="8"/>
    </row>
    <row r="272" customFormat="false" ht="95" hidden="false" customHeight="false" outlineLevel="0" collapsed="false">
      <c r="A272" s="1" t="n">
        <v>271</v>
      </c>
      <c r="B272" s="7" t="n">
        <v>249</v>
      </c>
      <c r="C272" s="7" t="n">
        <v>249</v>
      </c>
      <c r="D272" s="8" t="str">
        <f aca="false">VLOOKUP($C272,'Shughni original list'!$D$2:$M$600, 2, FALSE())</f>
        <v>shgKar1999</v>
      </c>
      <c r="E272" s="9" t="str">
        <f aca="false">VLOOKUP($C272,'Shughni original list'!$D$2:$M$600, 4, FALSE())</f>
        <v>šiturtow</v>
      </c>
      <c r="F272" s="9"/>
      <c r="G272" s="8" t="str">
        <f aca="false">VLOOKUP($C272,'Shughni original list'!$D$2:$M$600, 7, FALSE())</f>
        <v>громко испускать ветры, кричать, горланить, орать</v>
      </c>
      <c r="H272" s="8"/>
      <c r="I272" s="8"/>
      <c r="J272" s="8" t="str">
        <f aca="false">VLOOKUP($C272,'Shughni original list'!$D$2:$M$600, 8, FALSE())</f>
        <v>obs</v>
      </c>
      <c r="K272" s="8"/>
      <c r="L272" s="8" t="str">
        <f aca="false">VLOOKUP($C272,'Siponj Bartangi original list'!$B$2:$S$600, 2, FALSE())</f>
        <v>shgKar1999</v>
      </c>
      <c r="M272" s="8" t="str">
        <f aca="false">VLOOKUP($C272,'Siponj Bartangi original list'!$B$2:$S$600, 3, FALSE())</f>
        <v>šiturtow</v>
      </c>
      <c r="N272" s="8" t="str">
        <f aca="false">VLOOKUP($C272,'Siponj Bartangi original list'!$B$2:$S$600, 6, FALSE())</f>
        <v>to fart loudly, to shout</v>
      </c>
      <c r="O272" s="8" t="str">
        <f aca="false">VLOOKUP($C272,'Siponj Bartangi original list'!$B$2:$S$600, 4, FALSE())</f>
        <v>Marhabo, Sarkori</v>
      </c>
      <c r="P272" s="9" t="str">
        <f aca="false">VLOOKUP($C272,'Siponj Bartangi original list'!$B$2:$S$600, 5, FALSE())</f>
        <v>šiturtōw, šiturdōw</v>
      </c>
      <c r="Q272" s="8" t="str">
        <f aca="false">VLOOKUP($C272,'Siponj Bartangi original list'!$B$2:$S$600, 8, FALSE())</f>
        <v>to fart; to misbehave, to show off</v>
      </c>
      <c r="R272" s="8" t="str">
        <f aca="false">VLOOKUP($C272,'Siponj Bartangi original list'!$B$2:$S$600, 10, FALSE())</f>
        <v>Stop showing off; he brags a lot</v>
      </c>
      <c r="S272" s="8" t="str">
        <f aca="false">VLOOKUP($C272,'Siponj Bartangi original list'!$B$2:$S$600, 13, FALSE())</f>
        <v>SA</v>
      </c>
      <c r="T272" s="8" t="str">
        <f aca="false">VLOOKUP($C272,'Siponj Bartangi original list'!$B$2:$S$600, 14, FALSE())</f>
        <v>SA</v>
      </c>
      <c r="U272" s="8" t="str">
        <f aca="false">VLOOKUP($C272,'Siponj Bartangi original list'!$B$2:$S$600, 15, FALSE())</f>
        <v>anim</v>
      </c>
      <c r="V272" s="8" t="str">
        <f aca="false">VLOOKUP($C272,'Basid Bartangi original list'!$B$2:$O$600, 2, FALSE())</f>
        <v>shgKar1999</v>
      </c>
      <c r="W272" s="8" t="str">
        <f aca="false">VLOOKUP($C272,'Basid Bartangi original list'!$B$2:$O$600, 4, FALSE())</f>
        <v>Anoyatsho, Fayzmamad</v>
      </c>
      <c r="X272" s="8" t="str">
        <f aca="false">VLOOKUP($C272,'Basid Bartangi original list'!$B$2:$O$600, 5, FALSE())</f>
        <v>šiturtōw, šiturdōw</v>
      </c>
      <c r="Y272" s="8" t="str">
        <f aca="false">VLOOKUP($C272,'Basid Bartangi original list'!$B$2:$O$600, 6, FALSE())</f>
        <v>громко испускать ветры, кричать, горланить, орать</v>
      </c>
      <c r="Z272" s="8"/>
      <c r="AA272" s="8" t="str">
        <f aca="false">VLOOKUP($C272,'Basid Bartangi original list'!$B$2:$O$600, 9, FALSE())</f>
        <v>SP</v>
      </c>
      <c r="AB272" s="8" t="str">
        <f aca="false">VLOOKUP($C272,'Rushani original list'!$C$2:$M$596, 2, FALSE())</f>
        <v>shgKar1999</v>
      </c>
      <c r="AC272" s="8" t="str">
        <f aca="false">VLOOKUP($C272,'Rushani original list'!$C$2:$M$596, 5, FALSE())</f>
        <v>Rukniya</v>
      </c>
      <c r="AD272" s="8" t="str">
        <f aca="false">VLOOKUP($C272,'Rushani original list'!$C$2:$M$596, 6, FALSE())</f>
        <v>šiturtōw</v>
      </c>
      <c r="AE272" s="8" t="str">
        <f aca="false">VLOOKUP($C272,'Rushani original list'!$C$2:$M$596, 7, FALSE())</f>
        <v>громко испускать ветры, кричать, горланить, орать</v>
      </c>
      <c r="AF272" s="8"/>
      <c r="AG272" s="8" t="str">
        <f aca="false">VLOOKUP($C272,'Rushani original list'!$C$2:$M$596, 9, FALSE())</f>
        <v>bad context (only presense)</v>
      </c>
      <c r="AH272" s="8" t="str">
        <f aca="false">VLOOKUP($C272,'Rushani original list'!$C$2:$M$596, 10, FALSE())</f>
        <v>bad context (only presense)</v>
      </c>
      <c r="AI272" s="8" t="str">
        <f aca="false">CONCATENATE(J272,S272,AG272)</f>
        <v>obsSAbad context (only presense)</v>
      </c>
      <c r="AJ272" s="8" t="str">
        <f aca="false">IFERROR(__xludf.dummyfunction("IF(REGEXMATCH(AH272, ""var""), ""var"", IF(REGEXMATCH(AH272, ""SA""), IF(REGEXMATCH(AH272, ""SP""), ""var"", ""SA""), IF(REGEXMATCH(AH272, ""SP""), ""SP"", ""no data/obs"")))"),"SA")</f>
        <v>SA</v>
      </c>
      <c r="AK272" s="8" t="str">
        <f aca="false">CONCATENATE(T272,AA272,AH272)</f>
        <v>SASPbad context (only presense)</v>
      </c>
      <c r="AL272" s="8" t="str">
        <f aca="false">IFERROR(__xludf.dummyfunction("IF(REGEXMATCH(AJ272, ""var""), ""var"", IF(REGEXMATCH(AJ272, ""SA""), IF(REGEXMATCH(AJ272, ""SP""), ""var"", ""SA""), IF(REGEXMATCH(AJ272, ""SP""), ""SP"", ""no data/obs"")))"),"var")</f>
        <v>var</v>
      </c>
      <c r="AM272" s="8" t="str">
        <f aca="false">CONCATENATE(AJ272,AL272)</f>
        <v>SAvar</v>
      </c>
      <c r="AN272" s="8" t="str">
        <f aca="false">IFERROR(__xludf.dummyfunction("IF(REGEXMATCH(AL272, ""var""), ""var"", IF(REGEXMATCH(AL272, ""SA""), IF(REGEXMATCH(AL272, ""SP""), ""var"", ""SA""), IF(REGEXMATCH(AL272, ""SP""), ""SP"", ""no data/obs"")))"),"var")</f>
        <v>var</v>
      </c>
      <c r="AO272" s="8" t="str">
        <f aca="false">CONCATENATE(J272,S272,AA272,AG272)</f>
        <v>obsSASPbad context (only presense)</v>
      </c>
      <c r="AP272" s="8" t="s">
        <v>42</v>
      </c>
      <c r="AQ272" s="8" t="n">
        <v>2</v>
      </c>
      <c r="AR272" s="8"/>
      <c r="AS272" s="8"/>
      <c r="AT272" s="8"/>
    </row>
    <row r="273" customFormat="false" ht="79.35" hidden="false" customHeight="false" outlineLevel="0" collapsed="false">
      <c r="A273" s="1" t="n">
        <v>272</v>
      </c>
      <c r="B273" s="7" t="n">
        <v>250</v>
      </c>
      <c r="C273" s="7" t="n">
        <v>250</v>
      </c>
      <c r="D273" s="8" t="str">
        <f aca="false">VLOOKUP($C273,'Shughni original list'!$D$2:$M$600, 2, FALSE())</f>
        <v>shgKar1999</v>
      </c>
      <c r="E273" s="9" t="str">
        <f aca="false">VLOOKUP($C273,'Shughni original list'!$D$2:$M$600, 4, FALSE())</f>
        <v>šix̌tow</v>
      </c>
      <c r="F273" s="9"/>
      <c r="G273" s="8" t="str">
        <f aca="false">VLOOKUP($C273,'Shughni original list'!$D$2:$M$600, 7, FALSE())</f>
        <v>1) defecate; 2) be afraid;</v>
      </c>
      <c r="H273" s="8"/>
      <c r="I273" s="8"/>
      <c r="J273" s="8" t="str">
        <f aca="false">VLOOKUP($C273,'Shughni original list'!$D$2:$M$600, 8, FALSE())</f>
        <v>SA</v>
      </c>
      <c r="K273" s="8"/>
      <c r="L273" s="8" t="str">
        <f aca="false">VLOOKUP($C273,'Siponj Bartangi original list'!$B$2:$S$600, 2, FALSE())</f>
        <v>brtSok1960</v>
      </c>
      <c r="M273" s="8" t="str">
        <f aca="false">VLOOKUP($C273,'Siponj Bartangi original list'!$B$2:$S$600, 3, FALSE())</f>
        <v>šix̆tōw</v>
      </c>
      <c r="N273" s="8" t="str">
        <f aca="false">VLOOKUP($C273,'Siponj Bartangi original list'!$B$2:$S$600, 6, FALSE())</f>
        <v>to defecate</v>
      </c>
      <c r="O273" s="8" t="str">
        <f aca="false">VLOOKUP($C273,'Siponj Bartangi original list'!$B$2:$S$600, 4, FALSE())</f>
        <v>Marhabo, Sarkori</v>
      </c>
      <c r="P273" s="9" t="str">
        <f aca="false">VLOOKUP($C273,'Siponj Bartangi original list'!$B$2:$S$600, 5, FALSE())</f>
        <v>šix̆tōw</v>
      </c>
      <c r="Q273" s="8" t="str">
        <f aca="false">VLOOKUP($C273,'Siponj Bartangi original list'!$B$2:$S$600, 8, FALSE())</f>
        <v>to defecate</v>
      </c>
      <c r="R273" s="8" t="str">
        <f aca="false">VLOOKUP($C273,'Siponj Bartangi original list'!$B$2:$S$600, 10, FALSE())</f>
        <v>I soiled myself from fear</v>
      </c>
      <c r="S273" s="8" t="str">
        <f aca="false">VLOOKUP($C273,'Siponj Bartangi original list'!$B$2:$S$600, 13, FALSE())</f>
        <v>SA</v>
      </c>
      <c r="T273" s="8" t="str">
        <f aca="false">VLOOKUP($C273,'Siponj Bartangi original list'!$B$2:$S$600, 14, FALSE())</f>
        <v>SA</v>
      </c>
      <c r="U273" s="8" t="str">
        <f aca="false">VLOOKUP($C273,'Siponj Bartangi original list'!$B$2:$S$600, 15, FALSE())</f>
        <v>anim</v>
      </c>
      <c r="V273" s="8" t="str">
        <f aca="false">VLOOKUP($C273,'Basid Bartangi original list'!$B$2:$O$600, 2, FALSE())</f>
        <v>brtSok1960</v>
      </c>
      <c r="W273" s="8" t="str">
        <f aca="false">VLOOKUP($C273,'Basid Bartangi original list'!$B$2:$O$600, 4, FALSE())</f>
        <v>Anoyatsho, Fayzmamad, Asad</v>
      </c>
      <c r="X273" s="8" t="str">
        <f aca="false">VLOOKUP($C273,'Basid Bartangi original list'!$B$2:$O$600, 5, FALSE())</f>
        <v>šix̆tōw</v>
      </c>
      <c r="Y273" s="8" t="str">
        <f aca="false">VLOOKUP($C273,'Basid Bartangi original list'!$B$2:$O$600, 6, FALSE())</f>
        <v>defecate</v>
      </c>
      <c r="Z273" s="8"/>
      <c r="AA273" s="8" t="str">
        <f aca="false">VLOOKUP($C273,'Basid Bartangi original list'!$B$2:$O$600, 9, FALSE())</f>
        <v>SA</v>
      </c>
      <c r="AB273" s="8" t="str">
        <f aca="false">VLOOKUP($C273,'Rushani original list'!$C$2:$M$596, 2, FALSE())</f>
        <v>shgKar1999</v>
      </c>
      <c r="AC273" s="8" t="str">
        <f aca="false">VLOOKUP($C273,'Rushani original list'!$C$2:$M$596, 5, FALSE())</f>
        <v>Rukniya, Guldasta, Mehrangez</v>
      </c>
      <c r="AD273" s="8" t="str">
        <f aca="false">VLOOKUP($C273,'Rushani original list'!$C$2:$M$596, 6, FALSE())</f>
        <v>šux̌tōw</v>
      </c>
      <c r="AE273" s="8" t="str">
        <f aca="false">VLOOKUP($C273,'Rushani original list'!$C$2:$M$596, 7, FALSE())</f>
        <v>испражняться / струсить</v>
      </c>
      <c r="AF273" s="8"/>
      <c r="AG273" s="8" t="str">
        <f aca="false">VLOOKUP($C273,'Rushani original list'!$C$2:$M$596, 9, FALSE())</f>
        <v>SA</v>
      </c>
      <c r="AH273" s="8" t="str">
        <f aca="false">VLOOKUP($C273,'Rushani original list'!$C$2:$M$596, 10, FALSE())</f>
        <v>SA</v>
      </c>
      <c r="AI273" s="8" t="str">
        <f aca="false">CONCATENATE(J273,S273,AG273)</f>
        <v>SASASA</v>
      </c>
      <c r="AJ273" s="8" t="str">
        <f aca="false">IFERROR(__xludf.dummyfunction("IF(REGEXMATCH(AH273, ""var""), ""var"", IF(REGEXMATCH(AH273, ""SA""), IF(REGEXMATCH(AH273, ""SP""), ""var"", ""SA""), IF(REGEXMATCH(AH273, ""SP""), ""SP"", ""no data/obs"")))"),"SA")</f>
        <v>SA</v>
      </c>
      <c r="AK273" s="8" t="str">
        <f aca="false">CONCATENATE(T273,AA273,AH273)</f>
        <v>SASASA</v>
      </c>
      <c r="AL273" s="8" t="str">
        <f aca="false">IFERROR(__xludf.dummyfunction("IF(REGEXMATCH(AJ273, ""var""), ""var"", IF(REGEXMATCH(AJ273, ""SA""), IF(REGEXMATCH(AJ273, ""SP""), ""var"", ""SA""), IF(REGEXMATCH(AJ273, ""SP""), ""SP"", ""no data/obs"")))"),"SA")</f>
        <v>SA</v>
      </c>
      <c r="AM273" s="8" t="str">
        <f aca="false">CONCATENATE(AJ273,AL273)</f>
        <v>SASA</v>
      </c>
      <c r="AN273" s="8" t="str">
        <f aca="false">IFERROR(__xludf.dummyfunction("IF(REGEXMATCH(AL273, ""var""), ""var"", IF(REGEXMATCH(AL273, ""SA""), IF(REGEXMATCH(AL273, ""SP""), ""var"", ""SA""), IF(REGEXMATCH(AL273, ""SP""), ""SP"", ""no data/obs"")))"),"SA")</f>
        <v>SA</v>
      </c>
      <c r="AO273" s="8" t="str">
        <f aca="false">CONCATENATE(J273,S273,AA273,AG273)</f>
        <v>SASASASA</v>
      </c>
      <c r="AP273" s="8"/>
      <c r="AQ273" s="8" t="n">
        <v>4</v>
      </c>
      <c r="AR273" s="8"/>
      <c r="AS273" s="8"/>
      <c r="AT273" s="8"/>
    </row>
    <row r="274" customFormat="false" ht="95" hidden="false" customHeight="false" outlineLevel="0" collapsed="false">
      <c r="A274" s="1" t="n">
        <v>273</v>
      </c>
      <c r="B274" s="7" t="n">
        <v>251</v>
      </c>
      <c r="C274" s="7" t="n">
        <v>251</v>
      </c>
      <c r="D274" s="8" t="str">
        <f aca="false">VLOOKUP($C274,'Shughni original list'!$D$2:$M$600, 2, FALSE())</f>
        <v>shgKar1999</v>
      </c>
      <c r="E274" s="9" t="str">
        <f aca="false">VLOOKUP($C274,'Shughni original list'!$D$2:$M$600, 4, FALSE())</f>
        <v>tangtow, tungtow</v>
      </c>
      <c r="F274" s="9"/>
      <c r="G274" s="8" t="str">
        <f aca="false">VLOOKUP($C274,'Shughni original list'!$D$2:$M$600, 7, FALSE())</f>
        <v>звенеть, издавать звук металла</v>
      </c>
      <c r="H274" s="8"/>
      <c r="I274" s="8"/>
      <c r="J274" s="8" t="str">
        <f aca="false">VLOOKUP($C274,'Shughni original list'!$D$2:$M$600, 8, FALSE())</f>
        <v>SA</v>
      </c>
      <c r="K274" s="8"/>
      <c r="L274" s="8" t="str">
        <f aca="false">VLOOKUP($C274,'Siponj Bartangi original list'!$B$2:$S$600, 2, FALSE())</f>
        <v>shgKar1999</v>
      </c>
      <c r="M274" s="8" t="str">
        <f aca="false">VLOOKUP($C274,'Siponj Bartangi original list'!$B$2:$S$600, 3, FALSE())</f>
        <v>tangtow, tungtow</v>
      </c>
      <c r="N274" s="8" t="str">
        <f aca="false">VLOOKUP($C274,'Siponj Bartangi original list'!$B$2:$S$600, 6, FALSE())</f>
        <v>to jingle, to clang</v>
      </c>
      <c r="O274" s="8" t="str">
        <f aca="false">VLOOKUP($C274,'Siponj Bartangi original list'!$B$2:$S$600, 4, FALSE())</f>
        <v>Marhabo, Sarkori</v>
      </c>
      <c r="P274" s="9" t="str">
        <f aca="false">VLOOKUP($C274,'Siponj Bartangi original list'!$B$2:$S$600, 5, FALSE())</f>
        <v>tungtōw</v>
      </c>
      <c r="Q274" s="8" t="str">
        <f aca="false">VLOOKUP($C274,'Siponj Bartangi original list'!$B$2:$S$600, 8, FALSE())</f>
        <v>to jingle, to clang</v>
      </c>
      <c r="R274" s="8" t="str">
        <f aca="false">VLOOKUP($C274,'Siponj Bartangi original list'!$B$2:$S$600, 10, FALSE())</f>
        <v>He was clanging with a shovel in the field; I clanged a stone on the stove</v>
      </c>
      <c r="S274" s="8" t="str">
        <f aca="false">VLOOKUP($C274,'Siponj Bartangi original list'!$B$2:$S$600, 13, FALSE())</f>
        <v>SA</v>
      </c>
      <c r="T274" s="8" t="str">
        <f aca="false">VLOOKUP($C274,'Siponj Bartangi original list'!$B$2:$S$600, 14, FALSE())</f>
        <v>SA</v>
      </c>
      <c r="U274" s="10" t="str">
        <f aca="false">VLOOKUP($C274,'Siponj Bartangi original list'!$B$2:$S$600, 15, FALSE())</f>
        <v>anim?</v>
      </c>
      <c r="V274" s="8" t="str">
        <f aca="false">VLOOKUP($C274,'Basid Bartangi original list'!$B$2:$O$600, 2, FALSE())</f>
        <v>shgKar1999</v>
      </c>
      <c r="W274" s="8" t="str">
        <f aca="false">VLOOKUP($C274,'Basid Bartangi original list'!$B$2:$O$600, 4, FALSE())</f>
        <v>Anoyatsho</v>
      </c>
      <c r="X274" s="8" t="str">
        <f aca="false">VLOOKUP($C274,'Basid Bartangi original list'!$B$2:$O$600, 5, FALSE())</f>
        <v>tungtōw</v>
      </c>
      <c r="Y274" s="8" t="str">
        <f aca="false">VLOOKUP($C274,'Basid Bartangi original list'!$B$2:$O$600, 6, FALSE())</f>
        <v>звенеть, издавать звук металла</v>
      </c>
      <c r="Z274" s="8"/>
      <c r="AA274" s="8" t="str">
        <f aca="false">VLOOKUP($C274,'Basid Bartangi original list'!$B$2:$O$600, 9, FALSE())</f>
        <v>SA</v>
      </c>
      <c r="AB274" s="8" t="str">
        <f aca="false">VLOOKUP($C274,'Rushani original list'!$C$2:$M$596, 2, FALSE())</f>
        <v>shgKar1999</v>
      </c>
      <c r="AC274" s="8" t="str">
        <f aca="false">VLOOKUP($C274,'Rushani original list'!$C$2:$M$596, 5, FALSE())</f>
        <v>Okimsho, Sarafruz</v>
      </c>
      <c r="AD274" s="8" t="str">
        <f aca="false">VLOOKUP($C274,'Rushani original list'!$C$2:$M$596, 6, FALSE())</f>
        <v>tangtōw</v>
      </c>
      <c r="AE274" s="8" t="str">
        <f aca="false">VLOOKUP($C274,'Rushani original list'!$C$2:$M$596, 7, FALSE())</f>
        <v>звенеть, издавать звук металла</v>
      </c>
      <c r="AF274" s="8"/>
      <c r="AG274" s="8" t="str">
        <f aca="false">VLOOKUP($C274,'Rushani original list'!$C$2:$M$596, 9, FALSE())</f>
        <v>SA</v>
      </c>
      <c r="AH274" s="8" t="str">
        <f aca="false">VLOOKUP($C274,'Rushani original list'!$C$2:$M$596, 10, FALSE())</f>
        <v>bad context (inanim)</v>
      </c>
      <c r="AI274" s="8" t="str">
        <f aca="false">CONCATENATE(J274,S274,AG274)</f>
        <v>SASASA</v>
      </c>
      <c r="AJ274" s="8" t="str">
        <f aca="false">IFERROR(__xludf.dummyfunction("IF(REGEXMATCH(AH274, ""var""), ""var"", IF(REGEXMATCH(AH274, ""SA""), IF(REGEXMATCH(AH274, ""SP""), ""var"", ""SA""), IF(REGEXMATCH(AH274, ""SP""), ""SP"", ""no data/obs"")))"),"SA")</f>
        <v>SA</v>
      </c>
      <c r="AK274" s="8" t="str">
        <f aca="false">CONCATENATE(T274,AA274,AH274)</f>
        <v>SASAbad context (inanim)</v>
      </c>
      <c r="AL274" s="8" t="str">
        <f aca="false">IFERROR(__xludf.dummyfunction("IF(REGEXMATCH(AJ274, ""var""), ""var"", IF(REGEXMATCH(AJ274, ""SA""), IF(REGEXMATCH(AJ274, ""SP""), ""var"", ""SA""), IF(REGEXMATCH(AJ274, ""SP""), ""SP"", ""no data/obs"")))"),"SA")</f>
        <v>SA</v>
      </c>
      <c r="AM274" s="8" t="str">
        <f aca="false">CONCATENATE(AJ274,AL274)</f>
        <v>SASA</v>
      </c>
      <c r="AN274" s="8" t="str">
        <f aca="false">IFERROR(__xludf.dummyfunction("IF(REGEXMATCH(AL274, ""var""), ""var"", IF(REGEXMATCH(AL274, ""SA""), IF(REGEXMATCH(AL274, ""SP""), ""var"", ""SA""), IF(REGEXMATCH(AL274, ""SP""), ""SP"", ""no data/obs"")))"),"SA")</f>
        <v>SA</v>
      </c>
      <c r="AO274" s="8" t="str">
        <f aca="false">CONCATENATE(J274,S274,AA274,AG274)</f>
        <v>SASASASA</v>
      </c>
      <c r="AP274" s="8" t="s">
        <v>42</v>
      </c>
      <c r="AQ274" s="8" t="n">
        <v>4</v>
      </c>
      <c r="AR274" s="8"/>
      <c r="AS274" s="8"/>
      <c r="AT274" s="8"/>
    </row>
    <row r="275" customFormat="false" ht="95" hidden="false" customHeight="false" outlineLevel="0" collapsed="false">
      <c r="A275" s="1" t="n">
        <v>274</v>
      </c>
      <c r="B275" s="7" t="n">
        <v>252</v>
      </c>
      <c r="C275" s="7" t="n">
        <v>252</v>
      </c>
      <c r="D275" s="8" t="str">
        <f aca="false">VLOOKUP($C275,'Shughni original list'!$D$2:$M$600, 2, FALSE())</f>
        <v>shgKar1999</v>
      </c>
      <c r="E275" s="9" t="str">
        <f aca="false">VLOOKUP($C275,'Shughni original list'!$D$2:$M$600, 4, FALSE())</f>
        <v>tāntow, tantow</v>
      </c>
      <c r="F275" s="9"/>
      <c r="G275" s="8" t="str">
        <f aca="false">VLOOKUP($C275,'Shughni original list'!$D$2:$M$600, 7, FALSE())</f>
        <v>возиться, беспрерывно ходить, двигаться</v>
      </c>
      <c r="H275" s="8"/>
      <c r="I275" s="8"/>
      <c r="J275" s="8" t="str">
        <f aca="false">VLOOKUP($C275,'Shughni original list'!$D$2:$M$600, 8, FALSE())</f>
        <v>SA / tr?</v>
      </c>
      <c r="K275" s="8"/>
      <c r="L275" s="8" t="str">
        <f aca="false">VLOOKUP($C275,'Siponj Bartangi original list'!$B$2:$S$600, 2, FALSE())</f>
        <v>shgKar1999</v>
      </c>
      <c r="M275" s="8" t="str">
        <f aca="false">VLOOKUP($C275,'Siponj Bartangi original list'!$B$2:$S$600, 3, FALSE())</f>
        <v>tāntow, tantow</v>
      </c>
      <c r="N275" s="8" t="str">
        <f aca="false">VLOOKUP($C275,'Siponj Bartangi original list'!$B$2:$S$600, 6, FALSE())</f>
        <v>to move around, to move constantly; to weave a web</v>
      </c>
      <c r="O275" s="8" t="str">
        <f aca="false">VLOOKUP($C275,'Siponj Bartangi original list'!$B$2:$S$600, 4, FALSE())</f>
        <v>Marhabo, Sarkori</v>
      </c>
      <c r="P275" s="9" t="str">
        <f aca="false">VLOOKUP($C275,'Siponj Bartangi original list'!$B$2:$S$600, 5, FALSE())</f>
        <v>tantōw</v>
      </c>
      <c r="Q275" s="8" t="str">
        <f aca="false">VLOOKUP($C275,'Siponj Bartangi original list'!$B$2:$S$600, 8, FALSE())</f>
        <v>to move around, to move constantly; to weave a web</v>
      </c>
      <c r="R275" s="8" t="str">
        <f aca="false">VLOOKUP($C275,'Siponj Bartangi original list'!$B$2:$S$600, 10, FALSE())</f>
        <v>The spider weaves a lot of web; yesterday she walked all around the kishlak (village)</v>
      </c>
      <c r="S275" s="8" t="str">
        <f aca="false">VLOOKUP($C275,'Siponj Bartangi original list'!$B$2:$S$600, 13, FALSE())</f>
        <v>SA</v>
      </c>
      <c r="T275" s="8" t="str">
        <f aca="false">VLOOKUP($C275,'Siponj Bartangi original list'!$B$2:$S$600, 14, FALSE())</f>
        <v>SA</v>
      </c>
      <c r="U275" s="8" t="str">
        <f aca="false">VLOOKUP($C275,'Siponj Bartangi original list'!$B$2:$S$600, 15, FALSE())</f>
        <v>anim</v>
      </c>
      <c r="V275" s="8" t="str">
        <f aca="false">VLOOKUP($C275,'Basid Bartangi original list'!$B$2:$O$600, 2, FALSE())</f>
        <v>shgKar1999</v>
      </c>
      <c r="W275" s="8" t="str">
        <f aca="false">VLOOKUP($C275,'Basid Bartangi original list'!$B$2:$O$600, 4, FALSE())</f>
        <v>Anoyatsho</v>
      </c>
      <c r="X275" s="8" t="str">
        <f aca="false">VLOOKUP($C275,'Basid Bartangi original list'!$B$2:$O$600, 5, FALSE())</f>
        <v>tantōw</v>
      </c>
      <c r="Y275" s="8" t="str">
        <f aca="false">VLOOKUP($C275,'Basid Bartangi original list'!$B$2:$O$600, 6, FALSE())</f>
        <v>возиться, беспрерывно ходить, двигаться</v>
      </c>
      <c r="Z275" s="8"/>
      <c r="AA275" s="8" t="str">
        <f aca="false">VLOOKUP($C275,'Basid Bartangi original list'!$B$2:$O$600, 9, FALSE())</f>
        <v>SA</v>
      </c>
      <c r="AB275" s="8" t="str">
        <f aca="false">VLOOKUP($C275,'Rushani original list'!$C$2:$M$596, 2, FALSE())</f>
        <v>shgKar1999</v>
      </c>
      <c r="AC275" s="8" t="str">
        <f aca="false">VLOOKUP($C275,'Rushani original list'!$C$2:$M$596, 5, FALSE())</f>
        <v>Rukniya, Mehrangez</v>
      </c>
      <c r="AD275" s="8" t="str">
        <f aca="false">VLOOKUP($C275,'Rushani original list'!$C$2:$M$596, 6, FALSE())</f>
        <v>tantōw</v>
      </c>
      <c r="AE275" s="8" t="str">
        <f aca="false">VLOOKUP($C275,'Rushani original list'!$C$2:$M$596, 7, FALSE())</f>
        <v>возиться, беспрерывно ходить, двигаться</v>
      </c>
      <c r="AF275" s="8"/>
      <c r="AG275" s="8" t="str">
        <f aca="false">VLOOKUP($C275,'Rushani original list'!$C$2:$M$596, 9, FALSE())</f>
        <v>SA</v>
      </c>
      <c r="AH275" s="8" t="str">
        <f aca="false">VLOOKUP($C275,'Rushani original list'!$C$2:$M$596, 10, FALSE())</f>
        <v>SA</v>
      </c>
      <c r="AI275" s="8" t="str">
        <f aca="false">CONCATENATE(J275,S275,AG275)</f>
        <v>SA / tr?SASA</v>
      </c>
      <c r="AJ275" s="8" t="str">
        <f aca="false">IFERROR(__xludf.dummyfunction("IF(REGEXMATCH(AH275, ""var""), ""var"", IF(REGEXMATCH(AH275, ""SA""), IF(REGEXMATCH(AH275, ""SP""), ""var"", ""SA""), IF(REGEXMATCH(AH275, ""SP""), ""SP"", ""no data/obs"")))"),"SA")</f>
        <v>SA</v>
      </c>
      <c r="AK275" s="8" t="str">
        <f aca="false">CONCATENATE(T275,AA275,AH275)</f>
        <v>SASASA</v>
      </c>
      <c r="AL275" s="8" t="str">
        <f aca="false">IFERROR(__xludf.dummyfunction("IF(REGEXMATCH(AJ275, ""var""), ""var"", IF(REGEXMATCH(AJ275, ""SA""), IF(REGEXMATCH(AJ275, ""SP""), ""var"", ""SA""), IF(REGEXMATCH(AJ275, ""SP""), ""SP"", ""no data/obs"")))"),"SA")</f>
        <v>SA</v>
      </c>
      <c r="AM275" s="8" t="str">
        <f aca="false">CONCATENATE(AJ275,AL275)</f>
        <v>SASA</v>
      </c>
      <c r="AN275" s="8" t="str">
        <f aca="false">IFERROR(__xludf.dummyfunction("IF(REGEXMATCH(AL275, ""var""), ""var"", IF(REGEXMATCH(AL275, ""SA""), IF(REGEXMATCH(AL275, ""SP""), ""var"", ""SA""), IF(REGEXMATCH(AL275, ""SP""), ""SP"", ""no data/obs"")))"),"SA")</f>
        <v>SA</v>
      </c>
      <c r="AO275" s="8" t="str">
        <f aca="false">CONCATENATE(J275,S275,AA275,AG275)</f>
        <v>SA / tr?SASASA</v>
      </c>
      <c r="AP275" s="8"/>
      <c r="AQ275" s="8" t="n">
        <v>4</v>
      </c>
      <c r="AR275" s="8"/>
      <c r="AS275" s="8"/>
      <c r="AT275" s="8"/>
    </row>
    <row r="276" customFormat="false" ht="63.75" hidden="false" customHeight="false" outlineLevel="0" collapsed="false">
      <c r="A276" s="1" t="n">
        <v>275</v>
      </c>
      <c r="B276" s="7" t="n">
        <v>253</v>
      </c>
      <c r="C276" s="7" t="n">
        <v>253</v>
      </c>
      <c r="D276" s="8" t="str">
        <f aca="false">VLOOKUP($C276,'Shughni original list'!$D$2:$M$600, 2, FALSE())</f>
        <v>shgKar1999</v>
      </c>
      <c r="E276" s="9" t="str">
        <f aca="false">VLOOKUP($C276,'Shughni original list'!$D$2:$M$600, 4, FALSE())</f>
        <v>taqtow / tuqtow (tůqtow)</v>
      </c>
      <c r="F276" s="9"/>
      <c r="G276" s="8" t="str">
        <f aca="false">VLOOKUP($C276,'Shughni original list'!$D$2:$M$600, 7, FALSE())</f>
        <v>knock;</v>
      </c>
      <c r="H276" s="8"/>
      <c r="I276" s="8"/>
      <c r="J276" s="8" t="str">
        <f aca="false">VLOOKUP($C276,'Shughni original list'!$D$2:$M$600, 8, FALSE())</f>
        <v>SA</v>
      </c>
      <c r="K276" s="8"/>
      <c r="L276" s="8" t="str">
        <f aca="false">VLOOKUP($C276,'Siponj Bartangi original list'!$B$2:$S$600, 2, FALSE())</f>
        <v>shgKar1999</v>
      </c>
      <c r="M276" s="8" t="str">
        <f aca="false">VLOOKUP($C276,'Siponj Bartangi original list'!$B$2:$S$600, 3, FALSE())</f>
        <v>taqtow (taqt čīdow)</v>
      </c>
      <c r="N276" s="8" t="str">
        <f aca="false">VLOOKUP($C276,'Siponj Bartangi original list'!$B$2:$S$600, 6, FALSE())</f>
        <v>to knock</v>
      </c>
      <c r="O276" s="8" t="str">
        <f aca="false">VLOOKUP($C276,'Siponj Bartangi original list'!$B$2:$S$600, 4, FALSE())</f>
        <v>Asad (p.c.)</v>
      </c>
      <c r="P276" s="9" t="str">
        <f aca="false">VLOOKUP($C276,'Siponj Bartangi original list'!$B$2:$S$600, 5, FALSE())</f>
        <v>toqtōw, taqtōw</v>
      </c>
      <c r="Q276" s="8" t="str">
        <f aca="false">VLOOKUP($C276,'Siponj Bartangi original list'!$B$2:$S$600, 8, FALSE())</f>
        <v>to knock</v>
      </c>
      <c r="R276" s="8" t="str">
        <f aca="false">VLOOKUP($C276,'Siponj Bartangi original list'!$B$2:$S$600, 10, FALSE())</f>
        <v>I knocked on the door; I knocked him on the head</v>
      </c>
      <c r="S276" s="8" t="str">
        <f aca="false">VLOOKUP($C276,'Siponj Bartangi original list'!$B$2:$S$600, 13, FALSE())</f>
        <v>SA</v>
      </c>
      <c r="T276" s="8" t="str">
        <f aca="false">VLOOKUP($C276,'Siponj Bartangi original list'!$B$2:$S$600, 14, FALSE())</f>
        <v>SA</v>
      </c>
      <c r="U276" s="8" t="str">
        <f aca="false">VLOOKUP($C276,'Siponj Bartangi original list'!$B$2:$S$600, 15, FALSE())</f>
        <v>anim</v>
      </c>
      <c r="V276" s="8" t="str">
        <f aca="false">VLOOKUP($C276,'Basid Bartangi original list'!$B$2:$O$600, 2, FALSE())</f>
        <v>shgKar1999</v>
      </c>
      <c r="W276" s="8" t="str">
        <f aca="false">VLOOKUP($C276,'Basid Bartangi original list'!$B$2:$O$600, 4, FALSE())</f>
        <v>Asad, Anoyatsho</v>
      </c>
      <c r="X276" s="8" t="str">
        <f aca="false">VLOOKUP($C276,'Basid Bartangi original list'!$B$2:$O$600, 5, FALSE())</f>
        <v>toqtōw</v>
      </c>
      <c r="Y276" s="8" t="str">
        <f aca="false">VLOOKUP($C276,'Basid Bartangi original list'!$B$2:$O$600, 6, FALSE())</f>
        <v>knock;</v>
      </c>
      <c r="Z276" s="8"/>
      <c r="AA276" s="8" t="str">
        <f aca="false">VLOOKUP($C276,'Basid Bartangi original list'!$B$2:$O$600, 9, FALSE())</f>
        <v>SA</v>
      </c>
      <c r="AB276" s="8" t="str">
        <f aca="false">VLOOKUP($C276,'Rushani original list'!$C$2:$M$596, 2, FALSE())</f>
        <v>rshPis1954</v>
      </c>
      <c r="AC276" s="8" t="str">
        <f aca="false">VLOOKUP($C276,'Rushani original list'!$C$2:$M$596, 5, FALSE())</f>
        <v>Rukniya, Guldasta, Mehrangez</v>
      </c>
      <c r="AD276" s="8" t="str">
        <f aca="false">VLOOKUP($C276,'Rushani original list'!$C$2:$M$596, 6, FALSE())</f>
        <v>toqtów</v>
      </c>
      <c r="AE276" s="8" t="str">
        <f aca="false">VLOOKUP($C276,'Rushani original list'!$C$2:$M$596, 7, FALSE())</f>
        <v>стучать</v>
      </c>
      <c r="AF276" s="8"/>
      <c r="AG276" s="8" t="str">
        <f aca="false">VLOOKUP($C276,'Rushani original list'!$C$2:$M$596, 9, FALSE())</f>
        <v>SA</v>
      </c>
      <c r="AH276" s="8" t="str">
        <f aca="false">VLOOKUP($C276,'Rushani original list'!$C$2:$M$596, 10, FALSE())</f>
        <v>SA</v>
      </c>
      <c r="AI276" s="8" t="str">
        <f aca="false">CONCATENATE(J276,S276,AG276)</f>
        <v>SASASA</v>
      </c>
      <c r="AJ276" s="8" t="str">
        <f aca="false">IFERROR(__xludf.dummyfunction("IF(REGEXMATCH(AH276, ""var""), ""var"", IF(REGEXMATCH(AH276, ""SA""), IF(REGEXMATCH(AH276, ""SP""), ""var"", ""SA""), IF(REGEXMATCH(AH276, ""SP""), ""SP"", ""no data/obs"")))"),"SA")</f>
        <v>SA</v>
      </c>
      <c r="AK276" s="8" t="str">
        <f aca="false">CONCATENATE(T276,AA276,AH276)</f>
        <v>SASASA</v>
      </c>
      <c r="AL276" s="8" t="str">
        <f aca="false">IFERROR(__xludf.dummyfunction("IF(REGEXMATCH(AJ276, ""var""), ""var"", IF(REGEXMATCH(AJ276, ""SA""), IF(REGEXMATCH(AJ276, ""SP""), ""var"", ""SA""), IF(REGEXMATCH(AJ276, ""SP""), ""SP"", ""no data/obs"")))"),"SA")</f>
        <v>SA</v>
      </c>
      <c r="AM276" s="8" t="str">
        <f aca="false">CONCATENATE(AJ276,AL276)</f>
        <v>SASA</v>
      </c>
      <c r="AN276" s="8" t="str">
        <f aca="false">IFERROR(__xludf.dummyfunction("IF(REGEXMATCH(AL276, ""var""), ""var"", IF(REGEXMATCH(AL276, ""SA""), IF(REGEXMATCH(AL276, ""SP""), ""var"", ""SA""), IF(REGEXMATCH(AL276, ""SP""), ""SP"", ""no data/obs"")))"),"SA")</f>
        <v>SA</v>
      </c>
      <c r="AO276" s="8" t="str">
        <f aca="false">CONCATENATE(J276,S276,AA276,AG276)</f>
        <v>SASASASA</v>
      </c>
      <c r="AP276" s="8" t="s">
        <v>42</v>
      </c>
      <c r="AQ276" s="8" t="n">
        <v>4</v>
      </c>
      <c r="AR276" s="8"/>
      <c r="AS276" s="8"/>
      <c r="AT276" s="8"/>
    </row>
    <row r="277" customFormat="false" ht="79.35" hidden="false" customHeight="false" outlineLevel="0" collapsed="false">
      <c r="A277" s="1" t="n">
        <v>276</v>
      </c>
      <c r="B277" s="7" t="n">
        <v>254</v>
      </c>
      <c r="C277" s="7" t="n">
        <v>254</v>
      </c>
      <c r="D277" s="8" t="str">
        <f aca="false">VLOOKUP($C277,'Shughni original list'!$D$2:$M$600, 2, FALSE())</f>
        <v>shgKar1999</v>
      </c>
      <c r="E277" s="9" t="str">
        <f aca="false">VLOOKUP($C277,'Shughni original list'!$D$2:$M$600, 4, FALSE())</f>
        <v>tidiktow, tidaktow</v>
      </c>
      <c r="F277" s="9"/>
      <c r="G277" s="8" t="str">
        <f aca="false">VLOOKUP($C277,'Shughni original list'!$D$2:$M$600, 7, FALSE())</f>
        <v>struggle, pant</v>
      </c>
      <c r="H277" s="8"/>
      <c r="I277" s="8"/>
      <c r="J277" s="8" t="str">
        <f aca="false">VLOOKUP($C277,'Shughni original list'!$D$2:$M$600, 8, FALSE())</f>
        <v>obs</v>
      </c>
      <c r="K277" s="8"/>
      <c r="L277" s="8" t="str">
        <f aca="false">VLOOKUP($C277,'Siponj Bartangi original list'!$B$2:$S$600, 2, FALSE())</f>
        <v>shgKar1999</v>
      </c>
      <c r="M277" s="8" t="str">
        <f aca="false">VLOOKUP($C277,'Siponj Bartangi original list'!$B$2:$S$600, 3, FALSE())</f>
        <v>tidiktow, tidaktow</v>
      </c>
      <c r="N277" s="8" t="str">
        <f aca="false">VLOOKUP($C277,'Siponj Bartangi original list'!$B$2:$S$600, 6, FALSE())</f>
        <v>to struggle, to pant</v>
      </c>
      <c r="O277" s="8" t="n">
        <f aca="false">VLOOKUP($C277,'Siponj Bartangi original list'!$B$2:$S$600, 4, FALSE())</f>
        <v>0</v>
      </c>
      <c r="P277" s="9" t="n">
        <f aca="false">VLOOKUP($C277,'Siponj Bartangi original list'!$B$2:$S$600, 5, FALSE())</f>
        <v>0</v>
      </c>
      <c r="Q277" s="8" t="str">
        <f aca="false">VLOOKUP($C277,'Siponj Bartangi original list'!$B$2:$S$600, 8, FALSE())</f>
        <v>-</v>
      </c>
      <c r="R277" s="8" t="str">
        <f aca="false">VLOOKUP($C277,'Siponj Bartangi original list'!$B$2:$S$600, 10, FALSE())</f>
        <v>-</v>
      </c>
      <c r="S277" s="8" t="n">
        <f aca="false">VLOOKUP($C277,'Siponj Bartangi original list'!$B$2:$S$600, 13, FALSE())</f>
        <v>0</v>
      </c>
      <c r="T277" s="8" t="n">
        <f aca="false">VLOOKUP($C277,'Siponj Bartangi original list'!$B$2:$S$600, 14, FALSE())</f>
        <v>0</v>
      </c>
      <c r="U277" s="8" t="n">
        <f aca="false">VLOOKUP($C277,'Siponj Bartangi original list'!$B$2:$S$600, 15, FALSE())</f>
        <v>0</v>
      </c>
      <c r="V277" s="8" t="str">
        <f aca="false">VLOOKUP($C277,'Basid Bartangi original list'!$B$2:$O$600, 2, FALSE())</f>
        <v>shgKar1999</v>
      </c>
      <c r="W277" s="8" t="str">
        <f aca="false">VLOOKUP($C277,'Basid Bartangi original list'!$B$2:$O$600, 4, FALSE())</f>
        <v>Anoyatsho, Jonali</v>
      </c>
      <c r="X277" s="8" t="str">
        <f aca="false">VLOOKUP($C277,'Basid Bartangi original list'!$B$2:$O$600, 5, FALSE())</f>
        <v>no (alive) cognate</v>
      </c>
      <c r="Y277" s="8" t="str">
        <f aca="false">VLOOKUP($C277,'Basid Bartangi original list'!$B$2:$O$600, 6, FALSE())</f>
        <v>struggle, try hard, pant</v>
      </c>
      <c r="Z277" s="8"/>
      <c r="AA277" s="8" t="str">
        <f aca="false">VLOOKUP($C277,'Basid Bartangi original list'!$B$2:$O$600, 9, FALSE())</f>
        <v>no (alive) cognate</v>
      </c>
      <c r="AB277" s="8" t="str">
        <f aca="false">VLOOKUP($C277,'Rushani original list'!$C$2:$M$596, 2, FALSE())</f>
        <v>shgKar1999</v>
      </c>
      <c r="AC277" s="8" t="str">
        <f aca="false">VLOOKUP($C277,'Rushani original list'!$C$2:$M$596, 5, FALSE())</f>
        <v>Rukniya, Mehrangez, Okimsho, Sarafruz</v>
      </c>
      <c r="AD277" s="8" t="str">
        <f aca="false">VLOOKUP($C277,'Rushani original list'!$C$2:$M$596, 6, FALSE())</f>
        <v>no (alive) cognate</v>
      </c>
      <c r="AE277" s="8" t="str">
        <f aca="false">VLOOKUP($C277,'Rushani original list'!$C$2:$M$596, 7, FALSE())</f>
        <v>силиться, тужиться; стараться; тяжело дышать</v>
      </c>
      <c r="AF277" s="8"/>
      <c r="AG277" s="8" t="str">
        <f aca="false">VLOOKUP($C277,'Rushani original list'!$C$2:$M$596, 9, FALSE())</f>
        <v>no (alive) cognate</v>
      </c>
      <c r="AH277" s="8" t="str">
        <f aca="false">VLOOKUP($C277,'Rushani original list'!$C$2:$M$596, 10, FALSE())</f>
        <v>no (alive) cognate</v>
      </c>
      <c r="AI277" s="8" t="str">
        <f aca="false">CONCATENATE(J277,S277,AG277)</f>
        <v>obs0no (alive) cognate</v>
      </c>
      <c r="AJ277" s="8" t="str">
        <f aca="false">IFERROR(__xludf.dummyfunction("IF(REGEXMATCH(AH277, ""var""), ""var"", IF(REGEXMATCH(AH277, ""SA""), IF(REGEXMATCH(AH277, ""SP""), ""var"", ""SA""), IF(REGEXMATCH(AH277, ""SP""), ""SP"", ""no data/obs"")))"),"no data/obs")</f>
        <v>no data/obs</v>
      </c>
      <c r="AK277" s="8" t="str">
        <f aca="false">CONCATENATE(T277,AA277,AH277)</f>
        <v>0no (alive) cognateno (alive) cognate</v>
      </c>
      <c r="AL277" s="8" t="str">
        <f aca="false">IFERROR(__xludf.dummyfunction("IF(REGEXMATCH(AJ277, ""var""), ""var"", IF(REGEXMATCH(AJ277, ""SA""), IF(REGEXMATCH(AJ277, ""SP""), ""var"", ""SA""), IF(REGEXMATCH(AJ277, ""SP""), ""SP"", ""no data/obs"")))"),"no data/obs")</f>
        <v>no data/obs</v>
      </c>
      <c r="AM277" s="8" t="str">
        <f aca="false">CONCATENATE(AJ277,AL277)</f>
        <v>no data/obsno data/obs</v>
      </c>
      <c r="AN277" s="8" t="str">
        <f aca="false">IFERROR(__xludf.dummyfunction("IF(REGEXMATCH(AL277, ""var""), ""var"", IF(REGEXMATCH(AL277, ""SA""), IF(REGEXMATCH(AL277, ""SP""), ""var"", ""SA""), IF(REGEXMATCH(AL277, ""SP""), ""SP"", ""no data/obs"")))"),"no data/obs")</f>
        <v>no data/obs</v>
      </c>
      <c r="AO277" s="8" t="str">
        <f aca="false">CONCATENATE(J277,S277,AA277,AG277)</f>
        <v>obs0no (alive) cognateno (alive) cognate</v>
      </c>
      <c r="AP277" s="8"/>
      <c r="AQ277" s="8" t="n">
        <v>0</v>
      </c>
      <c r="AR277" s="8"/>
      <c r="AS277" s="8"/>
      <c r="AT277" s="8"/>
    </row>
    <row r="278" customFormat="false" ht="79.35" hidden="false" customHeight="false" outlineLevel="0" collapsed="false">
      <c r="A278" s="1" t="n">
        <v>277</v>
      </c>
      <c r="B278" s="7" t="n">
        <v>255</v>
      </c>
      <c r="C278" s="7" t="n">
        <v>255</v>
      </c>
      <c r="D278" s="8" t="str">
        <f aca="false">VLOOKUP($C278,'Shughni original list'!$D$2:$M$600, 2, FALSE())</f>
        <v>shgKar1999</v>
      </c>
      <c r="E278" s="9" t="str">
        <f aca="false">VLOOKUP($C278,'Shughni original list'!$D$2:$M$600, 4, FALSE())</f>
        <v>tīdow</v>
      </c>
      <c r="F278" s="9"/>
      <c r="G278" s="8" t="str">
        <f aca="false">VLOOKUP($C278,'Shughni original list'!$D$2:$M$600, 7, FALSE())</f>
        <v>go, set off, go away </v>
      </c>
      <c r="H278" s="8"/>
      <c r="I278" s="8"/>
      <c r="J278" s="8" t="str">
        <f aca="false">VLOOKUP($C278,'Shughni original list'!$D$2:$M$600, 8, FALSE())</f>
        <v>SP</v>
      </c>
      <c r="K278" s="8"/>
      <c r="L278" s="8" t="str">
        <f aca="false">VLOOKUP($C278,'Siponj Bartangi original list'!$B$2:$S$600, 2, FALSE())</f>
        <v>brtSok1960</v>
      </c>
      <c r="M278" s="8" t="str">
        <f aca="false">VLOOKUP($C278,'Siponj Bartangi original list'!$B$2:$S$600, 3, FALSE())</f>
        <v>taydōw</v>
      </c>
      <c r="N278" s="8" t="str">
        <f aca="false">VLOOKUP($C278,'Siponj Bartangi original list'!$B$2:$S$600, 6, FALSE())</f>
        <v>to go, to set off, to leave</v>
      </c>
      <c r="O278" s="8" t="str">
        <f aca="false">VLOOKUP($C278,'Siponj Bartangi original list'!$B$2:$S$600, 4, FALSE())</f>
        <v>Marhabo, Sarkori</v>
      </c>
      <c r="P278" s="9" t="str">
        <f aca="false">VLOOKUP($C278,'Siponj Bartangi original list'!$B$2:$S$600, 5, FALSE())</f>
        <v>taydōw</v>
      </c>
      <c r="Q278" s="8" t="str">
        <f aca="false">VLOOKUP($C278,'Siponj Bartangi original list'!$B$2:$S$600, 8, FALSE())</f>
        <v>to go, to set off, to leave</v>
      </c>
      <c r="R278" s="8" t="str">
        <f aca="false">VLOOKUP($C278,'Siponj Bartangi original list'!$B$2:$S$600, 10, FALSE())</f>
        <v>He went to visit friends</v>
      </c>
      <c r="S278" s="8" t="str">
        <f aca="false">VLOOKUP($C278,'Siponj Bartangi original list'!$B$2:$S$600, 13, FALSE())</f>
        <v>SP</v>
      </c>
      <c r="T278" s="8" t="str">
        <f aca="false">VLOOKUP($C278,'Siponj Bartangi original list'!$B$2:$S$600, 14, FALSE())</f>
        <v>SP</v>
      </c>
      <c r="U278" s="8" t="str">
        <f aca="false">VLOOKUP($C278,'Siponj Bartangi original list'!$B$2:$S$600, 15, FALSE())</f>
        <v>anim</v>
      </c>
      <c r="V278" s="8" t="str">
        <f aca="false">VLOOKUP($C278,'Basid Bartangi original list'!$B$2:$O$600, 2, FALSE())</f>
        <v>brtSok1960</v>
      </c>
      <c r="W278" s="8" t="str">
        <f aca="false">VLOOKUP($C278,'Basid Bartangi original list'!$B$2:$O$600, 4, FALSE())</f>
        <v>Anoyatsho, Fayzmamad, Asad</v>
      </c>
      <c r="X278" s="8" t="str">
        <f aca="false">VLOOKUP($C278,'Basid Bartangi original list'!$B$2:$O$600, 5, FALSE())</f>
        <v>taydōw</v>
      </c>
      <c r="Y278" s="8" t="str">
        <f aca="false">VLOOKUP($C278,'Basid Bartangi original list'!$B$2:$O$600, 6, FALSE())</f>
        <v>go, set off, go away </v>
      </c>
      <c r="Z278" s="8"/>
      <c r="AA278" s="8" t="str">
        <f aca="false">VLOOKUP($C278,'Basid Bartangi original list'!$B$2:$O$600, 9, FALSE())</f>
        <v>SP</v>
      </c>
      <c r="AB278" s="8" t="str">
        <f aca="false">VLOOKUP($C278,'Rushani original list'!$C$2:$M$596, 2, FALSE())</f>
        <v>rshSok1959</v>
      </c>
      <c r="AC278" s="8" t="str">
        <f aca="false">VLOOKUP($C278,'Rushani original list'!$C$2:$M$596, 5, FALSE())</f>
        <v>Rukniya, Guldasta, Mehrangez</v>
      </c>
      <c r="AD278" s="8" t="str">
        <f aca="false">VLOOKUP($C278,'Rushani original list'!$C$2:$M$596, 6, FALSE())</f>
        <v>tīdow</v>
      </c>
      <c r="AE278" s="8" t="str">
        <f aca="false">VLOOKUP($C278,'Rushani original list'!$C$2:$M$596, 7, FALSE())</f>
        <v>идти</v>
      </c>
      <c r="AF278" s="8"/>
      <c r="AG278" s="8" t="str">
        <f aca="false">VLOOKUP($C278,'Rushani original list'!$C$2:$M$596, 9, FALSE())</f>
        <v>SP</v>
      </c>
      <c r="AH278" s="8" t="str">
        <f aca="false">VLOOKUP($C278,'Rushani original list'!$C$2:$M$596, 10, FALSE())</f>
        <v>SP</v>
      </c>
      <c r="AI278" s="8" t="str">
        <f aca="false">CONCATENATE(J278,S278,AG278)</f>
        <v>SPSPSP</v>
      </c>
      <c r="AJ278" s="8" t="str">
        <f aca="false">IFERROR(__xludf.dummyfunction("IF(REGEXMATCH(AH278, ""var""), ""var"", IF(REGEXMATCH(AH278, ""SA""), IF(REGEXMATCH(AH278, ""SP""), ""var"", ""SA""), IF(REGEXMATCH(AH278, ""SP""), ""SP"", ""no data/obs"")))"),"SP")</f>
        <v>SP</v>
      </c>
      <c r="AK278" s="8" t="str">
        <f aca="false">CONCATENATE(T278,AA278,AH278)</f>
        <v>SPSPSP</v>
      </c>
      <c r="AL278" s="8" t="str">
        <f aca="false">IFERROR(__xludf.dummyfunction("IF(REGEXMATCH(AJ278, ""var""), ""var"", IF(REGEXMATCH(AJ278, ""SA""), IF(REGEXMATCH(AJ278, ""SP""), ""var"", ""SA""), IF(REGEXMATCH(AJ278, ""SP""), ""SP"", ""no data/obs"")))"),"SP")</f>
        <v>SP</v>
      </c>
      <c r="AM278" s="8" t="str">
        <f aca="false">CONCATENATE(AJ278,AL278)</f>
        <v>SPSP</v>
      </c>
      <c r="AN278" s="8" t="str">
        <f aca="false">IFERROR(__xludf.dummyfunction("IF(REGEXMATCH(AL278, ""var""), ""var"", IF(REGEXMATCH(AL278, ""SA""), IF(REGEXMATCH(AL278, ""SP""), ""var"", ""SA""), IF(REGEXMATCH(AL278, ""SP""), ""SP"", ""no data/obs"")))"),"SP")</f>
        <v>SP</v>
      </c>
      <c r="AO278" s="8" t="str">
        <f aca="false">CONCATENATE(J278,S278,AA278,AG278)</f>
        <v>SPSPSPSP</v>
      </c>
      <c r="AP278" s="8"/>
      <c r="AQ278" s="8" t="n">
        <v>4</v>
      </c>
      <c r="AR278" s="8"/>
      <c r="AS278" s="8"/>
      <c r="AT278" s="8"/>
    </row>
    <row r="279" customFormat="false" ht="110.6" hidden="false" customHeight="false" outlineLevel="0" collapsed="false">
      <c r="A279" s="1" t="n">
        <v>278</v>
      </c>
      <c r="B279" s="7" t="n">
        <v>256</v>
      </c>
      <c r="C279" s="7" t="n">
        <v>256</v>
      </c>
      <c r="D279" s="8" t="str">
        <f aca="false">VLOOKUP($C279,'Shughni original list'!$D$2:$M$600, 2, FALSE())</f>
        <v>shgKar1999</v>
      </c>
      <c r="E279" s="9" t="str">
        <f aca="false">VLOOKUP($C279,'Shughni original list'!$D$2:$M$600, 4, FALSE())</f>
        <v>tifirtow</v>
      </c>
      <c r="F279" s="9"/>
      <c r="G279" s="8" t="str">
        <f aca="false">VLOOKUP($C279,'Shughni original list'!$D$2:$M$600, 7, FALSE())</f>
        <v>продвигаться; набирать скорость</v>
      </c>
      <c r="H279" s="8"/>
      <c r="I279" s="8"/>
      <c r="J279" s="8" t="str">
        <f aca="false">VLOOKUP($C279,'Shughni original list'!$D$2:$M$600, 8, FALSE())</f>
        <v>SA</v>
      </c>
      <c r="K279" s="8"/>
      <c r="L279" s="8" t="str">
        <f aca="false">VLOOKUP($C279,'Siponj Bartangi original list'!$B$2:$S$600, 2, FALSE())</f>
        <v>shgKar1999</v>
      </c>
      <c r="M279" s="8" t="str">
        <f aca="false">VLOOKUP($C279,'Siponj Bartangi original list'!$B$2:$S$600, 3, FALSE())</f>
        <v>tifirtow</v>
      </c>
      <c r="N279" s="8" t="str">
        <f aca="false">VLOOKUP($C279,'Siponj Bartangi original list'!$B$2:$S$600, 6, FALSE())</f>
        <v>to advance, to gain speed</v>
      </c>
      <c r="O279" s="8" t="str">
        <f aca="false">VLOOKUP($C279,'Siponj Bartangi original list'!$B$2:$S$600, 4, FALSE())</f>
        <v>Marhabo, Sarkori</v>
      </c>
      <c r="P279" s="11" t="str">
        <f aca="false">VLOOKUP($C279,'Siponj Bartangi original list'!$B$2:$S$600, 5, FALSE())</f>
        <v>no (alive) cognate</v>
      </c>
      <c r="Q279" s="8" t="str">
        <f aca="false">VLOOKUP($C279,'Siponj Bartangi original list'!$B$2:$S$600, 8, FALSE())</f>
        <v>-</v>
      </c>
      <c r="R279" s="8" t="str">
        <f aca="false">VLOOKUP($C279,'Siponj Bartangi original list'!$B$2:$S$600, 10, FALSE())</f>
        <v>-</v>
      </c>
      <c r="S279" s="8" t="str">
        <f aca="false">VLOOKUP($C279,'Siponj Bartangi original list'!$B$2:$S$600, 13, FALSE())</f>
        <v>no (alive) cognate</v>
      </c>
      <c r="T279" s="8" t="str">
        <f aca="false">VLOOKUP($C279,'Siponj Bartangi original list'!$B$2:$S$600, 14, FALSE())</f>
        <v>no (alive) cognate</v>
      </c>
      <c r="U279" s="8" t="n">
        <f aca="false">VLOOKUP($C279,'Siponj Bartangi original list'!$B$2:$S$600, 15, FALSE())</f>
        <v>0</v>
      </c>
      <c r="V279" s="8" t="str">
        <f aca="false">VLOOKUP($C279,'Basid Bartangi original list'!$B$2:$O$600, 2, FALSE())</f>
        <v>shgKar1999</v>
      </c>
      <c r="W279" s="8" t="str">
        <f aca="false">VLOOKUP($C279,'Basid Bartangi original list'!$B$2:$O$600, 4, FALSE())</f>
        <v>Anoyatsho, Fayzmamad</v>
      </c>
      <c r="X279" s="8" t="str">
        <f aca="false">VLOOKUP($C279,'Basid Bartangi original list'!$B$2:$O$600, 5, FALSE())</f>
        <v>no (alive) cognate</v>
      </c>
      <c r="Y279" s="8" t="str">
        <f aca="false">VLOOKUP($C279,'Basid Bartangi original list'!$B$2:$O$600, 6, FALSE())</f>
        <v>продвигаться; набирать скорость</v>
      </c>
      <c r="Z279" s="8"/>
      <c r="AA279" s="8" t="str">
        <f aca="false">VLOOKUP($C279,'Basid Bartangi original list'!$B$2:$O$600, 9, FALSE())</f>
        <v>no (alive) cognate</v>
      </c>
      <c r="AB279" s="8" t="str">
        <f aca="false">VLOOKUP($C279,'Rushani original list'!$C$2:$M$596, 2, FALSE())</f>
        <v>shgKar1999</v>
      </c>
      <c r="AC279" s="8" t="str">
        <f aca="false">VLOOKUP($C279,'Rushani original list'!$C$2:$M$596, 5, FALSE())</f>
        <v>Rukniya, Mehrangez, Okimsho, Sarafruz</v>
      </c>
      <c r="AD279" s="8" t="str">
        <f aca="false">VLOOKUP($C279,'Rushani original list'!$C$2:$M$596, 6, FALSE())</f>
        <v>no (alive) cognate</v>
      </c>
      <c r="AE279" s="8" t="str">
        <f aca="false">VLOOKUP($C279,'Rushani original list'!$C$2:$M$596, 7, FALSE())</f>
        <v>продвигаться; набирать скорость</v>
      </c>
      <c r="AF279" s="8"/>
      <c r="AG279" s="8" t="str">
        <f aca="false">VLOOKUP($C279,'Rushani original list'!$C$2:$M$596, 9, FALSE())</f>
        <v>no (alive) cognate</v>
      </c>
      <c r="AH279" s="8" t="str">
        <f aca="false">VLOOKUP($C279,'Rushani original list'!$C$2:$M$596, 10, FALSE())</f>
        <v>no (alive) cognate</v>
      </c>
      <c r="AI279" s="8" t="str">
        <f aca="false">CONCATENATE(J279,S279,AG279)</f>
        <v>SAno (alive) cognateno (alive) cognate</v>
      </c>
      <c r="AJ279" s="8" t="str">
        <f aca="false">IFERROR(__xludf.dummyfunction("IF(REGEXMATCH(AH279, ""var""), ""var"", IF(REGEXMATCH(AH279, ""SA""), IF(REGEXMATCH(AH279, ""SP""), ""var"", ""SA""), IF(REGEXMATCH(AH279, ""SP""), ""SP"", ""no data/obs"")))"),"SA")</f>
        <v>SA</v>
      </c>
      <c r="AK279" s="8" t="str">
        <f aca="false">CONCATENATE(T279,AA279,AH279)</f>
        <v>no (alive) cognateno (alive) cognateno (alive) cognate</v>
      </c>
      <c r="AL279" s="8" t="str">
        <f aca="false">IFERROR(__xludf.dummyfunction("IF(REGEXMATCH(AJ279, ""var""), ""var"", IF(REGEXMATCH(AJ279, ""SA""), IF(REGEXMATCH(AJ279, ""SP""), ""var"", ""SA""), IF(REGEXMATCH(AJ279, ""SP""), ""SP"", ""no data/obs"")))"),"no data/obs")</f>
        <v>no data/obs</v>
      </c>
      <c r="AM279" s="8" t="str">
        <f aca="false">CONCATENATE(AJ279,AL279)</f>
        <v>SAno data/obs</v>
      </c>
      <c r="AN279" s="8" t="str">
        <f aca="false">IFERROR(__xludf.dummyfunction("IF(REGEXMATCH(AL279, ""var""), ""var"", IF(REGEXMATCH(AL279, ""SA""), IF(REGEXMATCH(AL279, ""SP""), ""var"", ""SA""), IF(REGEXMATCH(AL279, ""SP""), ""SP"", ""no data/obs"")))"),"SA")</f>
        <v>SA</v>
      </c>
      <c r="AO279" s="8" t="str">
        <f aca="false">CONCATENATE(J279,S279,AA279,AG279)</f>
        <v>SAno (alive) cognateno (alive) cognateno (alive) cognate</v>
      </c>
      <c r="AP279" s="8"/>
      <c r="AQ279" s="8" t="n">
        <v>1</v>
      </c>
      <c r="AR279" s="8"/>
      <c r="AS279" s="8"/>
      <c r="AT279" s="8"/>
    </row>
    <row r="280" customFormat="false" ht="95" hidden="false" customHeight="false" outlineLevel="0" collapsed="false">
      <c r="A280" s="1" t="n">
        <v>279</v>
      </c>
      <c r="B280" s="7" t="n">
        <v>257</v>
      </c>
      <c r="C280" s="7" t="n">
        <v>257</v>
      </c>
      <c r="D280" s="8" t="str">
        <f aca="false">VLOOKUP($C280,'Shughni original list'!$D$2:$M$600, 2, FALSE())</f>
        <v>shgKar1999</v>
      </c>
      <c r="E280" s="9" t="str">
        <f aca="false">VLOOKUP($C280,'Shughni original list'!$D$2:$M$600, 4, FALSE())</f>
        <v>tiɣdow</v>
      </c>
      <c r="F280" s="9"/>
      <c r="G280" s="8" t="str">
        <f aca="false">VLOOKUP($C280,'Shughni original list'!$D$2:$M$600, 7, FALSE())</f>
        <v>ворчать; кричать</v>
      </c>
      <c r="H280" s="8"/>
      <c r="I280" s="8"/>
      <c r="J280" s="8" t="str">
        <f aca="false">VLOOKUP($C280,'Shughni original list'!$D$2:$M$600, 8, FALSE())</f>
        <v>obs</v>
      </c>
      <c r="K280" s="8"/>
      <c r="L280" s="8" t="str">
        <f aca="false">VLOOKUP($C280,'Siponj Bartangi original list'!$B$2:$S$600, 2, FALSE())</f>
        <v>shgKar1999</v>
      </c>
      <c r="M280" s="8" t="str">
        <f aca="false">VLOOKUP($C280,'Siponj Bartangi original list'!$B$2:$S$600, 3, FALSE())</f>
        <v>tiɣdow</v>
      </c>
      <c r="N280" s="8" t="str">
        <f aca="false">VLOOKUP($C280,'Siponj Bartangi original list'!$B$2:$S$600, 6, FALSE())</f>
        <v>to grumble, to shout</v>
      </c>
      <c r="O280" s="8" t="n">
        <f aca="false">VLOOKUP($C280,'Siponj Bartangi original list'!$B$2:$S$600, 4, FALSE())</f>
        <v>0</v>
      </c>
      <c r="P280" s="9" t="n">
        <f aca="false">VLOOKUP($C280,'Siponj Bartangi original list'!$B$2:$S$600, 5, FALSE())</f>
        <v>0</v>
      </c>
      <c r="Q280" s="8" t="str">
        <f aca="false">VLOOKUP($C280,'Siponj Bartangi original list'!$B$2:$S$600, 8, FALSE())</f>
        <v>-</v>
      </c>
      <c r="R280" s="8" t="str">
        <f aca="false">VLOOKUP($C280,'Siponj Bartangi original list'!$B$2:$S$600, 10, FALSE())</f>
        <v>-</v>
      </c>
      <c r="S280" s="8" t="str">
        <f aca="false">VLOOKUP($C280,'Siponj Bartangi original list'!$B$2:$S$600, 13, FALSE())</f>
        <v>см ǰiɣd / ʒiɣd</v>
      </c>
      <c r="T280" s="8" t="str">
        <f aca="false">VLOOKUP($C280,'Siponj Bartangi original list'!$B$2:$S$600, 14, FALSE())</f>
        <v>см ǰiɣd / ʒiɣd</v>
      </c>
      <c r="U280" s="8" t="n">
        <f aca="false">VLOOKUP($C280,'Siponj Bartangi original list'!$B$2:$S$600, 15, FALSE())</f>
        <v>0</v>
      </c>
      <c r="V280" s="8" t="str">
        <f aca="false">VLOOKUP($C280,'Basid Bartangi original list'!$B$2:$O$600, 2, FALSE())</f>
        <v>shgKar1999</v>
      </c>
      <c r="W280" s="8" t="str">
        <f aca="false">VLOOKUP($C280,'Basid Bartangi original list'!$B$2:$O$600, 4, FALSE())</f>
        <v>Anoyatsho, Jonali</v>
      </c>
      <c r="X280" s="8" t="str">
        <f aca="false">VLOOKUP($C280,'Basid Bartangi original list'!$B$2:$O$600, 5, FALSE())</f>
        <v>no (alive) cognate</v>
      </c>
      <c r="Y280" s="8" t="str">
        <f aca="false">VLOOKUP($C280,'Basid Bartangi original list'!$B$2:$O$600, 6, FALSE())</f>
        <v>ворчать; кричать</v>
      </c>
      <c r="Z280" s="8"/>
      <c r="AA280" s="8" t="str">
        <f aca="false">VLOOKUP($C280,'Basid Bartangi original list'!$B$2:$O$600, 9, FALSE())</f>
        <v>no (alive) cognate</v>
      </c>
      <c r="AB280" s="8" t="str">
        <f aca="false">VLOOKUP($C280,'Rushani original list'!$C$2:$M$596, 2, FALSE())</f>
        <v>shgKar1999</v>
      </c>
      <c r="AC280" s="8" t="str">
        <f aca="false">VLOOKUP($C280,'Rushani original list'!$C$2:$M$596, 5, FALSE())</f>
        <v>Rukniya, Mehrangez, Okimsho, Sarafruz</v>
      </c>
      <c r="AD280" s="8" t="str">
        <f aca="false">VLOOKUP($C280,'Rushani original list'!$C$2:$M$596, 6, FALSE())</f>
        <v>no (alive) cognate</v>
      </c>
      <c r="AE280" s="8" t="str">
        <f aca="false">VLOOKUP($C280,'Rushani original list'!$C$2:$M$596, 7, FALSE())</f>
        <v>ворчать; кричать</v>
      </c>
      <c r="AF280" s="8"/>
      <c r="AG280" s="8" t="str">
        <f aca="false">VLOOKUP($C280,'Rushani original list'!$C$2:$M$596, 9, FALSE())</f>
        <v>no (alive) cognate</v>
      </c>
      <c r="AH280" s="8" t="str">
        <f aca="false">VLOOKUP($C280,'Rushani original list'!$C$2:$M$596, 10, FALSE())</f>
        <v>no (alive) cognate</v>
      </c>
      <c r="AI280" s="8" t="str">
        <f aca="false">CONCATENATE(J280,S280,AG280)</f>
        <v>obsсм ǰiɣd / ʒiɣdno (alive) cognate</v>
      </c>
      <c r="AJ280" s="8" t="str">
        <f aca="false">IFERROR(__xludf.dummyfunction("IF(REGEXMATCH(AH280, ""var""), ""var"", IF(REGEXMATCH(AH280, ""SA""), IF(REGEXMATCH(AH280, ""SP""), ""var"", ""SA""), IF(REGEXMATCH(AH280, ""SP""), ""SP"", ""no data/obs"")))"),"no data/obs")</f>
        <v>no data/obs</v>
      </c>
      <c r="AK280" s="8" t="str">
        <f aca="false">CONCATENATE(T280,AA280,AH280)</f>
        <v>см ǰiɣd / ʒiɣdno (alive) cognateno (alive) cognate</v>
      </c>
      <c r="AL280" s="8" t="str">
        <f aca="false">IFERROR(__xludf.dummyfunction("IF(REGEXMATCH(AJ280, ""var""), ""var"", IF(REGEXMATCH(AJ280, ""SA""), IF(REGEXMATCH(AJ280, ""SP""), ""var"", ""SA""), IF(REGEXMATCH(AJ280, ""SP""), ""SP"", ""no data/obs"")))"),"no data/obs")</f>
        <v>no data/obs</v>
      </c>
      <c r="AM280" s="8" t="str">
        <f aca="false">CONCATENATE(AJ280,AL280)</f>
        <v>no data/obsno data/obs</v>
      </c>
      <c r="AN280" s="8" t="str">
        <f aca="false">IFERROR(__xludf.dummyfunction("IF(REGEXMATCH(AL280, ""var""), ""var"", IF(REGEXMATCH(AL280, ""SA""), IF(REGEXMATCH(AL280, ""SP""), ""var"", ""SA""), IF(REGEXMATCH(AL280, ""SP""), ""SP"", ""no data/obs"")))"),"no data/obs")</f>
        <v>no data/obs</v>
      </c>
      <c r="AO280" s="8" t="str">
        <f aca="false">CONCATENATE(J280,S280,AA280,AG280)</f>
        <v>obsсм ǰiɣd / ʒiɣdno (alive) cognateno (alive) cognate</v>
      </c>
      <c r="AP280" s="8"/>
      <c r="AQ280" s="8" t="n">
        <v>0</v>
      </c>
      <c r="AR280" s="8"/>
      <c r="AS280" s="8"/>
      <c r="AT280" s="8"/>
    </row>
    <row r="281" customFormat="false" ht="95" hidden="false" customHeight="false" outlineLevel="0" collapsed="false">
      <c r="A281" s="1" t="n">
        <v>280</v>
      </c>
      <c r="B281" s="7" t="n">
        <v>258</v>
      </c>
      <c r="C281" s="7" t="n">
        <v>258</v>
      </c>
      <c r="D281" s="8" t="str">
        <f aca="false">VLOOKUP($C281,'Shughni original list'!$D$2:$M$600, 2, FALSE())</f>
        <v>shgKar1999</v>
      </c>
      <c r="E281" s="9" t="str">
        <f aca="false">VLOOKUP($C281,'Shughni original list'!$D$2:$M$600, 4, FALSE())</f>
        <v>tīɣdow</v>
      </c>
      <c r="F281" s="9"/>
      <c r="G281" s="8" t="str">
        <f aca="false">VLOOKUP($C281,'Shughni original list'!$D$2:$M$600, 7, FALSE())</f>
        <v>гудеть, дудеть (напр., о машине)</v>
      </c>
      <c r="H281" s="8"/>
      <c r="I281" s="8"/>
      <c r="J281" s="8" t="str">
        <f aca="false">VLOOKUP($C281,'Shughni original list'!$D$2:$M$600, 8, FALSE())</f>
        <v>obs</v>
      </c>
      <c r="K281" s="8"/>
      <c r="L281" s="8" t="str">
        <f aca="false">VLOOKUP($C281,'Siponj Bartangi original list'!$B$2:$S$600, 2, FALSE())</f>
        <v>shgKar1999</v>
      </c>
      <c r="M281" s="8" t="str">
        <f aca="false">VLOOKUP($C281,'Siponj Bartangi original list'!$B$2:$S$600, 3, FALSE())</f>
        <v>tīɣdow</v>
      </c>
      <c r="N281" s="8" t="str">
        <f aca="false">VLOOKUP($C281,'Siponj Bartangi original list'!$B$2:$S$600, 6, FALSE())</f>
        <v>to honk, to hum (e.g., car)</v>
      </c>
      <c r="O281" s="8" t="n">
        <f aca="false">VLOOKUP($C281,'Siponj Bartangi original list'!$B$2:$S$600, 4, FALSE())</f>
        <v>0</v>
      </c>
      <c r="P281" s="9" t="n">
        <f aca="false">VLOOKUP($C281,'Siponj Bartangi original list'!$B$2:$S$600, 5, FALSE())</f>
        <v>0</v>
      </c>
      <c r="Q281" s="8" t="str">
        <f aca="false">VLOOKUP($C281,'Siponj Bartangi original list'!$B$2:$S$600, 8, FALSE())</f>
        <v>-</v>
      </c>
      <c r="R281" s="8" t="str">
        <f aca="false">VLOOKUP($C281,'Siponj Bartangi original list'!$B$2:$S$600, 10, FALSE())</f>
        <v>-</v>
      </c>
      <c r="S281" s="8" t="str">
        <f aca="false">VLOOKUP($C281,'Siponj Bartangi original list'!$B$2:$S$600, 13, FALSE())</f>
        <v>см ǰiɣd / ʒiɣd</v>
      </c>
      <c r="T281" s="8" t="str">
        <f aca="false">VLOOKUP($C281,'Siponj Bartangi original list'!$B$2:$S$600, 14, FALSE())</f>
        <v>см ǰiɣd / ʒiɣd</v>
      </c>
      <c r="U281" s="8" t="n">
        <f aca="false">VLOOKUP($C281,'Siponj Bartangi original list'!$B$2:$S$600, 15, FALSE())</f>
        <v>0</v>
      </c>
      <c r="V281" s="8" t="str">
        <f aca="false">VLOOKUP($C281,'Basid Bartangi original list'!$B$2:$O$600, 2, FALSE())</f>
        <v>shgKar1999</v>
      </c>
      <c r="W281" s="8" t="str">
        <f aca="false">VLOOKUP($C281,'Basid Bartangi original list'!$B$2:$O$600, 4, FALSE())</f>
        <v>Anoyatsho, Fayzmamad</v>
      </c>
      <c r="X281" s="8" t="str">
        <f aca="false">VLOOKUP($C281,'Basid Bartangi original list'!$B$2:$O$600, 5, FALSE())</f>
        <v>no (alive) cognate</v>
      </c>
      <c r="Y281" s="8" t="str">
        <f aca="false">VLOOKUP($C281,'Basid Bartangi original list'!$B$2:$O$600, 6, FALSE())</f>
        <v>гудеть, дудеть (напр., о машине)</v>
      </c>
      <c r="Z281" s="8"/>
      <c r="AA281" s="8" t="str">
        <f aca="false">VLOOKUP($C281,'Basid Bartangi original list'!$B$2:$O$600, 9, FALSE())</f>
        <v>no (alive) cognate</v>
      </c>
      <c r="AB281" s="8" t="str">
        <f aca="false">VLOOKUP($C281,'Rushani original list'!$C$2:$M$596, 2, FALSE())</f>
        <v>shgKar1999</v>
      </c>
      <c r="AC281" s="8" t="str">
        <f aca="false">VLOOKUP($C281,'Rushani original list'!$C$2:$M$596, 5, FALSE())</f>
        <v>Rukniya, Mehrangez, Okimsho, Sarafruz</v>
      </c>
      <c r="AD281" s="8" t="str">
        <f aca="false">VLOOKUP($C281,'Rushani original list'!$C$2:$M$596, 6, FALSE())</f>
        <v>no (alive) cognate</v>
      </c>
      <c r="AE281" s="8" t="str">
        <f aca="false">VLOOKUP($C281,'Rushani original list'!$C$2:$M$596, 7, FALSE())</f>
        <v>гудеть, дудеть (напр., о машине)</v>
      </c>
      <c r="AF281" s="8"/>
      <c r="AG281" s="8" t="str">
        <f aca="false">VLOOKUP($C281,'Rushani original list'!$C$2:$M$596, 9, FALSE())</f>
        <v>no (alive) cognate</v>
      </c>
      <c r="AH281" s="8" t="str">
        <f aca="false">VLOOKUP($C281,'Rushani original list'!$C$2:$M$596, 10, FALSE())</f>
        <v>no (alive) cognate</v>
      </c>
      <c r="AI281" s="8" t="str">
        <f aca="false">CONCATENATE(J281,S281,AG281)</f>
        <v>obsсм ǰiɣd / ʒiɣdno (alive) cognate</v>
      </c>
      <c r="AJ281" s="8" t="str">
        <f aca="false">IFERROR(__xludf.dummyfunction("IF(REGEXMATCH(AH281, ""var""), ""var"", IF(REGEXMATCH(AH281, ""SA""), IF(REGEXMATCH(AH281, ""SP""), ""var"", ""SA""), IF(REGEXMATCH(AH281, ""SP""), ""SP"", ""no data/obs"")))"),"no data/obs")</f>
        <v>no data/obs</v>
      </c>
      <c r="AK281" s="8" t="str">
        <f aca="false">CONCATENATE(T281,AA281,AH281)</f>
        <v>см ǰiɣd / ʒiɣdno (alive) cognateno (alive) cognate</v>
      </c>
      <c r="AL281" s="8" t="str">
        <f aca="false">IFERROR(__xludf.dummyfunction("IF(REGEXMATCH(AJ281, ""var""), ""var"", IF(REGEXMATCH(AJ281, ""SA""), IF(REGEXMATCH(AJ281, ""SP""), ""var"", ""SA""), IF(REGEXMATCH(AJ281, ""SP""), ""SP"", ""no data/obs"")))"),"no data/obs")</f>
        <v>no data/obs</v>
      </c>
      <c r="AM281" s="8" t="str">
        <f aca="false">CONCATENATE(AJ281,AL281)</f>
        <v>no data/obsno data/obs</v>
      </c>
      <c r="AN281" s="8" t="str">
        <f aca="false">IFERROR(__xludf.dummyfunction("IF(REGEXMATCH(AL281, ""var""), ""var"", IF(REGEXMATCH(AL281, ""SA""), IF(REGEXMATCH(AL281, ""SP""), ""var"", ""SA""), IF(REGEXMATCH(AL281, ""SP""), ""SP"", ""no data/obs"")))"),"no data/obs")</f>
        <v>no data/obs</v>
      </c>
      <c r="AO281" s="8" t="str">
        <f aca="false">CONCATENATE(J281,S281,AA281,AG281)</f>
        <v>obsсм ǰiɣd / ʒiɣdno (alive) cognateno (alive) cognate</v>
      </c>
      <c r="AP281" s="8"/>
      <c r="AQ281" s="8" t="n">
        <v>0</v>
      </c>
      <c r="AR281" s="8"/>
      <c r="AS281" s="8"/>
      <c r="AT281" s="8"/>
    </row>
    <row r="282" customFormat="false" ht="126.25" hidden="false" customHeight="false" outlineLevel="0" collapsed="false">
      <c r="A282" s="1" t="n">
        <v>281</v>
      </c>
      <c r="B282" s="7" t="n">
        <v>259</v>
      </c>
      <c r="C282" s="7" t="n">
        <v>259.1</v>
      </c>
      <c r="D282" s="8" t="str">
        <f aca="false">VLOOKUP($C282,'Shughni original list'!$D$2:$M$600, 2, FALSE())</f>
        <v>shgKar1999</v>
      </c>
      <c r="E282" s="9" t="str">
        <f aca="false">VLOOKUP($C282,'Shughni original list'!$D$2:$M$600, 4, FALSE())</f>
        <v>tīptow</v>
      </c>
      <c r="F282" s="9"/>
      <c r="G282" s="8" t="str">
        <f aca="false">VLOOKUP($C282,'Shughni original list'!$D$2:$M$600, 7, FALSE())</f>
        <v>ушибаться; подворачиваться (о ноге), вывихиваться</v>
      </c>
      <c r="H282" s="8"/>
      <c r="I282" s="8"/>
      <c r="J282" s="8" t="str">
        <f aca="false">VLOOKUP($C282,'Shughni original list'!$D$2:$M$600, 8, FALSE())</f>
        <v>only tr counterpart, têptow</v>
      </c>
      <c r="K282" s="8"/>
      <c r="L282" s="8" t="str">
        <f aca="false">VLOOKUP($C282,'Siponj Bartangi original list'!$B$2:$S$600, 2, FALSE())</f>
        <v>shgKar1999</v>
      </c>
      <c r="M282" s="8" t="str">
        <f aca="false">VLOOKUP($C282,'Siponj Bartangi original list'!$B$2:$S$600, 3, FALSE())</f>
        <v>tīptow</v>
      </c>
      <c r="N282" s="8" t="str">
        <f aca="false">VLOOKUP($C282,'Siponj Bartangi original list'!$B$2:$S$600, 6, FALSE())</f>
        <v>to hurt, to sprain</v>
      </c>
      <c r="O282" s="8" t="str">
        <f aca="false">VLOOKUP($C282,'Siponj Bartangi original list'!$B$2:$S$600, 4, FALSE())</f>
        <v>Marhabo, Sarkori</v>
      </c>
      <c r="P282" s="9" t="str">
        <f aca="false">VLOOKUP($C282,'Siponj Bartangi original list'!$B$2:$S$600, 5, FALSE())</f>
        <v>toptōw</v>
      </c>
      <c r="Q282" s="8" t="str">
        <f aca="false">VLOOKUP($C282,'Siponj Bartangi original list'!$B$2:$S$600, 8, FALSE())</f>
        <v>to twist out, to sprain (about a hand or foot)</v>
      </c>
      <c r="R282" s="8" t="str">
        <f aca="false">VLOOKUP($C282,'Siponj Bartangi original list'!$B$2:$S$600, 10, FALSE())</f>
        <v>My hand sprained (twisted out)</v>
      </c>
      <c r="S282" s="8" t="str">
        <f aca="false">VLOOKUP($C282,'Siponj Bartangi original list'!$B$2:$S$600, 13, FALSE())</f>
        <v>var</v>
      </c>
      <c r="T282" s="8" t="str">
        <f aca="false">VLOOKUP($C282,'Siponj Bartangi original list'!$B$2:$S$600, 14, FALSE())</f>
        <v>impossible context (inanim S)</v>
      </c>
      <c r="U282" s="10" t="str">
        <f aca="false">VLOOKUP($C282,'Siponj Bartangi original list'!$B$2:$S$600, 15, FALSE())</f>
        <v>inanim</v>
      </c>
      <c r="V282" s="8" t="str">
        <f aca="false">VLOOKUP($C282,'Basid Bartangi original list'!$B$2:$O$600, 2, FALSE())</f>
        <v>shgKar1999</v>
      </c>
      <c r="W282" s="8" t="str">
        <f aca="false">VLOOKUP($C282,'Basid Bartangi original list'!$B$2:$O$600, 4, FALSE())</f>
        <v>Anoyatsho, Jonali</v>
      </c>
      <c r="X282" s="8" t="str">
        <f aca="false">VLOOKUP($C282,'Basid Bartangi original list'!$B$2:$O$600, 5, FALSE())</f>
        <v>toptōw</v>
      </c>
      <c r="Y282" s="8" t="str">
        <f aca="false">VLOOKUP($C282,'Basid Bartangi original list'!$B$2:$O$600, 6, FALSE())</f>
        <v>ушибаться; подворачиваться (о ноге), вывихиваться</v>
      </c>
      <c r="Z282" s="8"/>
      <c r="AA282" s="8" t="str">
        <f aca="false">VLOOKUP($C282,'Basid Bartangi original list'!$B$2:$O$600, 9, FALSE())</f>
        <v>bad context inanim</v>
      </c>
      <c r="AB282" s="8" t="str">
        <f aca="false">VLOOKUP($C282,'Rushani original list'!$C$2:$M$596, 2, FALSE())</f>
        <v>shgKar1999</v>
      </c>
      <c r="AC282" s="8" t="str">
        <f aca="false">VLOOKUP($C282,'Rushani original list'!$C$2:$M$596, 5, FALSE())</f>
        <v>Rukniya, Mehrangez, Okimsho, Sarafruz</v>
      </c>
      <c r="AD282" s="8" t="str">
        <f aca="false">VLOOKUP($C282,'Rushani original list'!$C$2:$M$596, 6, FALSE())</f>
        <v>only causative teptōw</v>
      </c>
      <c r="AE282" s="8" t="str">
        <f aca="false">VLOOKUP($C282,'Rushani original list'!$C$2:$M$596, 7, FALSE())</f>
        <v>ушибаться; подворачиваться (о ноге), вывихиваться</v>
      </c>
      <c r="AF282" s="8"/>
      <c r="AG282" s="8" t="str">
        <f aca="false">VLOOKUP($C282,'Rushani original list'!$C$2:$M$596, 9, FALSE())</f>
        <v>only causative teptōw</v>
      </c>
      <c r="AH282" s="8" t="str">
        <f aca="false">VLOOKUP($C282,'Rushani original list'!$C$2:$M$596, 10, FALSE())</f>
        <v>only causative teptōw</v>
      </c>
      <c r="AI282" s="8" t="str">
        <f aca="false">CONCATENATE(J282,S282,AG282)</f>
        <v>only tr counterpart, têptowvaronly causative teptōw</v>
      </c>
      <c r="AJ282" s="8" t="str">
        <f aca="false">IFERROR(__xludf.dummyfunction("IF(REGEXMATCH(AH282, ""var""), ""var"", IF(REGEXMATCH(AH282, ""SA""), IF(REGEXMATCH(AH282, ""SP""), ""var"", ""SA""), IF(REGEXMATCH(AH282, ""SP""), ""SP"", ""no data/obs"")))"),"var")</f>
        <v>var</v>
      </c>
      <c r="AK282" s="8" t="str">
        <f aca="false">CONCATENATE(T282,AA282,AH282)</f>
        <v>impossible context (inanim S)bad context inanimonly causative teptōw</v>
      </c>
      <c r="AL282" s="8" t="str">
        <f aca="false">IFERROR(__xludf.dummyfunction("IF(REGEXMATCH(AJ282, ""var""), ""var"", IF(REGEXMATCH(AJ282, ""SA""), IF(REGEXMATCH(AJ282, ""SP""), ""var"", ""SA""), IF(REGEXMATCH(AJ282, ""SP""), ""SP"", ""no data/obs"")))"),"no data/obs")</f>
        <v>no data/obs</v>
      </c>
      <c r="AM282" s="8" t="str">
        <f aca="false">CONCATENATE(AJ282,AL282)</f>
        <v>varno data/obs</v>
      </c>
      <c r="AN282" s="8" t="str">
        <f aca="false">IFERROR(__xludf.dummyfunction("IF(REGEXMATCH(AL282, ""var""), ""var"", IF(REGEXMATCH(AL282, ""SA""), IF(REGEXMATCH(AL282, ""SP""), ""var"", ""SA""), IF(REGEXMATCH(AL282, ""SP""), ""SP"", ""no data/obs"")))"),"var")</f>
        <v>var</v>
      </c>
      <c r="AO282" s="8" t="str">
        <f aca="false">CONCATENATE(J282,S282,AA282,AG282)</f>
        <v>only tr counterpart, têptowvarbad context inanimonly causative teptōw</v>
      </c>
      <c r="AP282" s="8"/>
      <c r="AQ282" s="8" t="n">
        <v>1</v>
      </c>
      <c r="AR282" s="8"/>
      <c r="AS282" s="8"/>
      <c r="AT282" s="8"/>
    </row>
    <row r="283" customFormat="false" ht="110.6" hidden="false" customHeight="false" outlineLevel="0" collapsed="false">
      <c r="A283" s="1" t="n">
        <v>282</v>
      </c>
      <c r="B283" s="7" t="n">
        <v>259</v>
      </c>
      <c r="C283" s="7" t="n">
        <v>259.2</v>
      </c>
      <c r="D283" s="8" t="str">
        <f aca="false">VLOOKUP($C283,'Shughni original list'!$D$2:$M$600, 2, FALSE())</f>
        <v>shgKar1999</v>
      </c>
      <c r="E283" s="9" t="str">
        <f aca="false">VLOOKUP($C283,'Shughni original list'!$D$2:$M$600, 4, FALSE())</f>
        <v>tīptow</v>
      </c>
      <c r="F283" s="9"/>
      <c r="G283" s="8" t="str">
        <f aca="false">VLOOKUP($C283,'Shughni original list'!$D$2:$M$600, 7, FALSE())</f>
        <v>вздрагивать; шевелиться</v>
      </c>
      <c r="H283" s="8"/>
      <c r="I283" s="8"/>
      <c r="J283" s="8" t="str">
        <f aca="false">VLOOKUP($C283,'Shughni original list'!$D$2:$M$600, 8, FALSE())</f>
        <v>obs</v>
      </c>
      <c r="K283" s="8"/>
      <c r="L283" s="8" t="str">
        <f aca="false">VLOOKUP($C283,'Siponj Bartangi original list'!$B$2:$S$600, 2, FALSE())</f>
        <v>shgKar1999</v>
      </c>
      <c r="M283" s="8" t="str">
        <f aca="false">VLOOKUP($C283,'Siponj Bartangi original list'!$B$2:$S$600, 3, FALSE())</f>
        <v>tīptow</v>
      </c>
      <c r="N283" s="8" t="str">
        <f aca="false">VLOOKUP($C283,'Siponj Bartangi original list'!$B$2:$S$600, 6, FALSE())</f>
        <v>to shudder, to twitch</v>
      </c>
      <c r="O283" s="8" t="str">
        <f aca="false">VLOOKUP($C283,'Siponj Bartangi original list'!$B$2:$S$600, 4, FALSE())</f>
        <v>Marhabo, Sarkori</v>
      </c>
      <c r="P283" s="9" t="str">
        <f aca="false">VLOOKUP($C283,'Siponj Bartangi original list'!$B$2:$S$600, 5, FALSE())</f>
        <v>no (alive) cognate</v>
      </c>
      <c r="Q283" s="8" t="str">
        <f aca="false">VLOOKUP($C283,'Siponj Bartangi original list'!$B$2:$S$600, 8, FALSE())</f>
        <v>-</v>
      </c>
      <c r="R283" s="8" t="str">
        <f aca="false">VLOOKUP($C283,'Siponj Bartangi original list'!$B$2:$S$600, 10, FALSE())</f>
        <v>-</v>
      </c>
      <c r="S283" s="8" t="str">
        <f aca="false">VLOOKUP($C283,'Siponj Bartangi original list'!$B$2:$S$600, 13, FALSE())</f>
        <v>no (alive) cognate</v>
      </c>
      <c r="T283" s="8" t="str">
        <f aca="false">VLOOKUP($C283,'Siponj Bartangi original list'!$B$2:$S$600, 14, FALSE())</f>
        <v>no (alive) cognate</v>
      </c>
      <c r="U283" s="8" t="n">
        <f aca="false">VLOOKUP($C283,'Siponj Bartangi original list'!$B$2:$S$600, 15, FALSE())</f>
        <v>0</v>
      </c>
      <c r="V283" s="8" t="str">
        <f aca="false">VLOOKUP($C283,'Basid Bartangi original list'!$B$2:$O$600, 2, FALSE())</f>
        <v>shgKar1999</v>
      </c>
      <c r="W283" s="8" t="str">
        <f aca="false">VLOOKUP($C283,'Basid Bartangi original list'!$B$2:$O$600, 4, FALSE())</f>
        <v>Anoyatsho, Fayzmamad</v>
      </c>
      <c r="X283" s="8" t="str">
        <f aca="false">VLOOKUP($C283,'Basid Bartangi original list'!$B$2:$O$600, 5, FALSE())</f>
        <v>no (alive) cognate</v>
      </c>
      <c r="Y283" s="8" t="str">
        <f aca="false">VLOOKUP($C283,'Basid Bartangi original list'!$B$2:$O$600, 6, FALSE())</f>
        <v>вздрагивать; шевелиться</v>
      </c>
      <c r="Z283" s="8"/>
      <c r="AA283" s="8" t="str">
        <f aca="false">VLOOKUP($C283,'Basid Bartangi original list'!$B$2:$O$600, 9, FALSE())</f>
        <v>no (alive) cognate</v>
      </c>
      <c r="AB283" s="8" t="str">
        <f aca="false">VLOOKUP($C283,'Rushani original list'!$C$2:$M$596, 2, FALSE())</f>
        <v>shgKar1999</v>
      </c>
      <c r="AC283" s="8" t="str">
        <f aca="false">VLOOKUP($C283,'Rushani original list'!$C$2:$M$596, 5, FALSE())</f>
        <v>Rukniya, Mehrangez, Okimsho, Sarafruz</v>
      </c>
      <c r="AD283" s="8" t="str">
        <f aca="false">VLOOKUP($C283,'Rushani original list'!$C$2:$M$596, 6, FALSE())</f>
        <v>no (alive) cognate</v>
      </c>
      <c r="AE283" s="8" t="str">
        <f aca="false">VLOOKUP($C283,'Rushani original list'!$C$2:$M$596, 7, FALSE())</f>
        <v>вздрагивать; шевелиться</v>
      </c>
      <c r="AF283" s="8"/>
      <c r="AG283" s="8" t="str">
        <f aca="false">VLOOKUP($C283,'Rushani original list'!$C$2:$M$596, 9, FALSE())</f>
        <v>no (alive) cognate</v>
      </c>
      <c r="AH283" s="8" t="str">
        <f aca="false">VLOOKUP($C283,'Rushani original list'!$C$2:$M$596, 10, FALSE())</f>
        <v>no (alive) cognate</v>
      </c>
      <c r="AI283" s="8" t="str">
        <f aca="false">CONCATENATE(J283,S283,AG283)</f>
        <v>obsno (alive) cognateno (alive) cognate</v>
      </c>
      <c r="AJ283" s="8" t="str">
        <f aca="false">IFERROR(__xludf.dummyfunction("IF(REGEXMATCH(AH283, ""var""), ""var"", IF(REGEXMATCH(AH283, ""SA""), IF(REGEXMATCH(AH283, ""SP""), ""var"", ""SA""), IF(REGEXMATCH(AH283, ""SP""), ""SP"", ""no data/obs"")))"),"no data/obs")</f>
        <v>no data/obs</v>
      </c>
      <c r="AK283" s="8" t="str">
        <f aca="false">CONCATENATE(T283,AA283,AH283)</f>
        <v>no (alive) cognateno (alive) cognateno (alive) cognate</v>
      </c>
      <c r="AL283" s="8" t="str">
        <f aca="false">IFERROR(__xludf.dummyfunction("IF(REGEXMATCH(AJ283, ""var""), ""var"", IF(REGEXMATCH(AJ283, ""SA""), IF(REGEXMATCH(AJ283, ""SP""), ""var"", ""SA""), IF(REGEXMATCH(AJ283, ""SP""), ""SP"", ""no data/obs"")))"),"no data/obs")</f>
        <v>no data/obs</v>
      </c>
      <c r="AM283" s="8" t="str">
        <f aca="false">CONCATENATE(AJ283,AL283)</f>
        <v>no data/obsno data/obs</v>
      </c>
      <c r="AN283" s="8" t="str">
        <f aca="false">IFERROR(__xludf.dummyfunction("IF(REGEXMATCH(AL283, ""var""), ""var"", IF(REGEXMATCH(AL283, ""SA""), IF(REGEXMATCH(AL283, ""SP""), ""var"", ""SA""), IF(REGEXMATCH(AL283, ""SP""), ""SP"", ""no data/obs"")))"),"no data/obs")</f>
        <v>no data/obs</v>
      </c>
      <c r="AO283" s="8" t="str">
        <f aca="false">CONCATENATE(J283,S283,AA283,AG283)</f>
        <v>obsno (alive) cognateno (alive) cognateno (alive) cognate</v>
      </c>
      <c r="AP283" s="8"/>
      <c r="AQ283" s="8" t="n">
        <v>0</v>
      </c>
      <c r="AR283" s="8"/>
      <c r="AS283" s="8"/>
      <c r="AT283" s="8"/>
    </row>
    <row r="284" customFormat="false" ht="79.35" hidden="false" customHeight="false" outlineLevel="0" collapsed="false">
      <c r="A284" s="1" t="n">
        <v>283</v>
      </c>
      <c r="B284" s="7" t="n">
        <v>260</v>
      </c>
      <c r="C284" s="7" t="n">
        <v>260</v>
      </c>
      <c r="D284" s="8" t="str">
        <f aca="false">VLOOKUP($C284,'Shughni original list'!$D$2:$M$600, 2, FALSE())</f>
        <v>shgKar1999</v>
      </c>
      <c r="E284" s="9" t="str">
        <f aca="false">VLOOKUP($C284,'Shughni original list'!$D$2:$M$600, 4, FALSE())</f>
        <v>tirangtow</v>
      </c>
      <c r="F284" s="9"/>
      <c r="G284" s="8" t="str">
        <f aca="false">VLOOKUP($C284,'Shughni original list'!$D$2:$M$600, 7, FALSE())</f>
        <v>звенеть</v>
      </c>
      <c r="H284" s="8"/>
      <c r="I284" s="8"/>
      <c r="J284" s="8" t="str">
        <f aca="false">VLOOKUP($C284,'Shughni original list'!$D$2:$M$600, 8, FALSE())</f>
        <v>SA</v>
      </c>
      <c r="K284" s="8"/>
      <c r="L284" s="8" t="str">
        <f aca="false">VLOOKUP($C284,'Siponj Bartangi original list'!$B$2:$S$600, 2, FALSE())</f>
        <v>shgKar1999</v>
      </c>
      <c r="M284" s="8" t="str">
        <f aca="false">VLOOKUP($C284,'Siponj Bartangi original list'!$B$2:$S$600, 3, FALSE())</f>
        <v>tirangtow</v>
      </c>
      <c r="N284" s="8" t="str">
        <f aca="false">VLOOKUP($C284,'Siponj Bartangi original list'!$B$2:$S$600, 6, FALSE())</f>
        <v>to ring</v>
      </c>
      <c r="O284" s="8" t="str">
        <f aca="false">VLOOKUP($C284,'Siponj Bartangi original list'!$B$2:$S$600, 4, FALSE())</f>
        <v>Sarkori</v>
      </c>
      <c r="P284" s="9" t="str">
        <f aca="false">VLOOKUP($C284,'Siponj Bartangi original list'!$B$2:$S$600, 5, FALSE())</f>
        <v>ср 133</v>
      </c>
      <c r="Q284" s="8" t="str">
        <f aca="false">VLOOKUP($C284,'Siponj Bartangi original list'!$B$2:$S$600, 8, FALSE())</f>
        <v>-</v>
      </c>
      <c r="R284" s="8" t="str">
        <f aca="false">VLOOKUP($C284,'Siponj Bartangi original list'!$B$2:$S$600, 10, FALSE())</f>
        <v>-</v>
      </c>
      <c r="S284" s="8" t="str">
        <f aca="false">VLOOKUP($C284,'Siponj Bartangi original list'!$B$2:$S$600, 13, FALSE())</f>
        <v>ср 133</v>
      </c>
      <c r="T284" s="8" t="str">
        <f aca="false">VLOOKUP($C284,'Siponj Bartangi original list'!$B$2:$S$600, 14, FALSE())</f>
        <v>ср 133</v>
      </c>
      <c r="U284" s="8" t="n">
        <f aca="false">VLOOKUP($C284,'Siponj Bartangi original list'!$B$2:$S$600, 15, FALSE())</f>
        <v>0</v>
      </c>
      <c r="V284" s="8" t="str">
        <f aca="false">VLOOKUP($C284,'Basid Bartangi original list'!$B$2:$O$600, 2, FALSE())</f>
        <v>shgKar1999</v>
      </c>
      <c r="W284" s="8" t="str">
        <f aca="false">VLOOKUP($C284,'Basid Bartangi original list'!$B$2:$O$600, 4, FALSE())</f>
        <v>Anoyatsho, Fayzmamad</v>
      </c>
      <c r="X284" s="8" t="str">
        <f aca="false">VLOOKUP($C284,'Basid Bartangi original list'!$B$2:$O$600, 5, FALSE())</f>
        <v>no (alive) cognate</v>
      </c>
      <c r="Y284" s="8" t="str">
        <f aca="false">VLOOKUP($C284,'Basid Bartangi original list'!$B$2:$O$600, 6, FALSE())</f>
        <v>звенеть</v>
      </c>
      <c r="Z284" s="8"/>
      <c r="AA284" s="8" t="str">
        <f aca="false">VLOOKUP($C284,'Basid Bartangi original list'!$B$2:$O$600, 9, FALSE())</f>
        <v>no (alive) cognate</v>
      </c>
      <c r="AB284" s="8" t="str">
        <f aca="false">VLOOKUP($C284,'Rushani original list'!$C$2:$M$596, 2, FALSE())</f>
        <v>shgKar1999</v>
      </c>
      <c r="AC284" s="8" t="str">
        <f aca="false">VLOOKUP($C284,'Rushani original list'!$C$2:$M$596, 5, FALSE())</f>
        <v>Mehrangez</v>
      </c>
      <c r="AD284" s="8" t="str">
        <f aca="false">VLOOKUP($C284,'Rushani original list'!$C$2:$M$596, 6, FALSE())</f>
        <v>tirangtōw</v>
      </c>
      <c r="AE284" s="8" t="str">
        <f aca="false">VLOOKUP($C284,'Rushani original list'!$C$2:$M$596, 7, FALSE())</f>
        <v>звенеть</v>
      </c>
      <c r="AF284" s="8"/>
      <c r="AG284" s="8" t="str">
        <f aca="false">VLOOKUP($C284,'Rushani original list'!$C$2:$M$596, 9, FALSE())</f>
        <v>SA</v>
      </c>
      <c r="AH284" s="8" t="str">
        <f aca="false">VLOOKUP($C284,'Rushani original list'!$C$2:$M$596, 10, FALSE())</f>
        <v>bad context (inanim)</v>
      </c>
      <c r="AI284" s="8" t="str">
        <f aca="false">CONCATENATE(J284,S284,AG284)</f>
        <v>SAср 133SA</v>
      </c>
      <c r="AJ284" s="8" t="str">
        <f aca="false">IFERROR(__xludf.dummyfunction("IF(REGEXMATCH(AH284, ""var""), ""var"", IF(REGEXMATCH(AH284, ""SA""), IF(REGEXMATCH(AH284, ""SP""), ""var"", ""SA""), IF(REGEXMATCH(AH284, ""SP""), ""SP"", ""no data/obs"")))"),"SA")</f>
        <v>SA</v>
      </c>
      <c r="AK284" s="8" t="str">
        <f aca="false">CONCATENATE(T284,AA284,AH284)</f>
        <v>ср 133no (alive) cognatebad context (inanim)</v>
      </c>
      <c r="AL284" s="8" t="str">
        <f aca="false">IFERROR(__xludf.dummyfunction("IF(REGEXMATCH(AJ284, ""var""), ""var"", IF(REGEXMATCH(AJ284, ""SA""), IF(REGEXMATCH(AJ284, ""SP""), ""var"", ""SA""), IF(REGEXMATCH(AJ284, ""SP""), ""SP"", ""no data/obs"")))"),"no data/obs")</f>
        <v>no data/obs</v>
      </c>
      <c r="AM284" s="8" t="str">
        <f aca="false">CONCATENATE(AJ284,AL284)</f>
        <v>SAno data/obs</v>
      </c>
      <c r="AN284" s="8" t="str">
        <f aca="false">IFERROR(__xludf.dummyfunction("IF(REGEXMATCH(AL284, ""var""), ""var"", IF(REGEXMATCH(AL284, ""SA""), IF(REGEXMATCH(AL284, ""SP""), ""var"", ""SA""), IF(REGEXMATCH(AL284, ""SP""), ""SP"", ""no data/obs"")))"),"SA")</f>
        <v>SA</v>
      </c>
      <c r="AO284" s="8" t="str">
        <f aca="false">CONCATENATE(J284,S284,AA284,AG284)</f>
        <v>SAср 133no (alive) cognateSA</v>
      </c>
      <c r="AP284" s="8" t="s">
        <v>42</v>
      </c>
      <c r="AQ284" s="8" t="n">
        <v>2</v>
      </c>
      <c r="AR284" s="8"/>
      <c r="AS284" s="8"/>
      <c r="AT284" s="8"/>
    </row>
    <row r="285" customFormat="false" ht="110.6" hidden="false" customHeight="false" outlineLevel="0" collapsed="false">
      <c r="A285" s="1" t="n">
        <v>284</v>
      </c>
      <c r="B285" s="7" t="n">
        <v>261</v>
      </c>
      <c r="C285" s="7" t="n">
        <v>261</v>
      </c>
      <c r="D285" s="8" t="str">
        <f aca="false">VLOOKUP($C285,'Shughni original list'!$D$2:$M$600, 2, FALSE())</f>
        <v>shgKar1999</v>
      </c>
      <c r="E285" s="9" t="str">
        <f aca="false">VLOOKUP($C285,'Shughni original list'!$D$2:$M$600, 4, FALSE())</f>
        <v>tirůqtow</v>
      </c>
      <c r="F285" s="9"/>
      <c r="G285" s="8" t="str">
        <f aca="false">VLOOKUP($C285,'Shughni original list'!$D$2:$M$600, 7, FALSE())</f>
        <v>knock;</v>
      </c>
      <c r="H285" s="8"/>
      <c r="I285" s="8"/>
      <c r="J285" s="8" t="str">
        <f aca="false">VLOOKUP($C285,'Shughni original list'!$D$2:$M$600, 8, FALSE())</f>
        <v>SA</v>
      </c>
      <c r="K285" s="8"/>
      <c r="L285" s="8" t="str">
        <f aca="false">VLOOKUP($C285,'Siponj Bartangi original list'!$B$2:$S$600, 2, FALSE())</f>
        <v>shgKar1999</v>
      </c>
      <c r="M285" s="8" t="str">
        <f aca="false">VLOOKUP($C285,'Siponj Bartangi original list'!$B$2:$S$600, 3, FALSE())</f>
        <v>tirůqtow</v>
      </c>
      <c r="N285" s="8" t="str">
        <f aca="false">VLOOKUP($C285,'Siponj Bartangi original list'!$B$2:$S$600, 6, FALSE())</f>
        <v>to knock</v>
      </c>
      <c r="O285" s="8" t="str">
        <f aca="false">VLOOKUP($C285,'Siponj Bartangi original list'!$B$2:$S$600, 4, FALSE())</f>
        <v>Marhabo, Sarkori</v>
      </c>
      <c r="P285" s="9" t="str">
        <f aca="false">VLOOKUP($C285,'Siponj Bartangi original list'!$B$2:$S$600, 5, FALSE())</f>
        <v>tiraqtōw, tiraxtōw, turuqtōw</v>
      </c>
      <c r="Q285" s="8" t="str">
        <f aca="false">VLOOKUP($C285,'Siponj Bartangi original list'!$B$2:$S$600, 8, FALSE())</f>
        <v>to knock</v>
      </c>
      <c r="R285" s="8" t="str">
        <f aca="false">VLOOKUP($C285,'Siponj Bartangi original list'!$B$2:$S$600, 10, FALSE())</f>
        <v>The horse walked and knocked with its hooves; the woodpecker knocked on the tree</v>
      </c>
      <c r="S285" s="8" t="str">
        <f aca="false">VLOOKUP($C285,'Siponj Bartangi original list'!$B$2:$S$600, 13, FALSE())</f>
        <v>SA</v>
      </c>
      <c r="T285" s="8" t="str">
        <f aca="false">VLOOKUP($C285,'Siponj Bartangi original list'!$B$2:$S$600, 14, FALSE())</f>
        <v>SA</v>
      </c>
      <c r="U285" s="8" t="str">
        <f aca="false">VLOOKUP($C285,'Siponj Bartangi original list'!$B$2:$S$600, 15, FALSE())</f>
        <v>anim</v>
      </c>
      <c r="V285" s="8" t="str">
        <f aca="false">VLOOKUP($C285,'Basid Bartangi original list'!$B$2:$O$600, 2, FALSE())</f>
        <v>shgKar1999</v>
      </c>
      <c r="W285" s="8" t="str">
        <f aca="false">VLOOKUP($C285,'Basid Bartangi original list'!$B$2:$O$600, 4, FALSE())</f>
        <v>Anoyatsho</v>
      </c>
      <c r="X285" s="8" t="str">
        <f aca="false">VLOOKUP($C285,'Basid Bartangi original list'!$B$2:$O$600, 5, FALSE())</f>
        <v>tiröqtōw</v>
      </c>
      <c r="Y285" s="8" t="str">
        <f aca="false">VLOOKUP($C285,'Basid Bartangi original list'!$B$2:$O$600, 6, FALSE())</f>
        <v>knock;</v>
      </c>
      <c r="Z285" s="8"/>
      <c r="AA285" s="8" t="str">
        <f aca="false">VLOOKUP($C285,'Basid Bartangi original list'!$B$2:$O$600, 9, FALSE())</f>
        <v>SA</v>
      </c>
      <c r="AB285" s="8" t="str">
        <f aca="false">VLOOKUP($C285,'Rushani original list'!$C$2:$M$596, 2, FALSE())</f>
        <v>shgKar1999</v>
      </c>
      <c r="AC285" s="8" t="str">
        <f aca="false">VLOOKUP($C285,'Rushani original list'!$C$2:$M$596, 5, FALSE())</f>
        <v>Rukniya, Mehrangez, Okimsho, Sarafruz</v>
      </c>
      <c r="AD285" s="8" t="str">
        <f aca="false">VLOOKUP($C285,'Rushani original list'!$C$2:$M$596, 6, FALSE())</f>
        <v>tiraqtōw, turuqtōw</v>
      </c>
      <c r="AE285" s="8" t="str">
        <f aca="false">VLOOKUP($C285,'Rushani original list'!$C$2:$M$596, 7, FALSE())</f>
        <v>knock;</v>
      </c>
      <c r="AF285" s="8"/>
      <c r="AG285" s="8" t="str">
        <f aca="false">VLOOKUP($C285,'Rushani original list'!$C$2:$M$596, 9, FALSE())</f>
        <v>SA</v>
      </c>
      <c r="AH285" s="8" t="str">
        <f aca="false">VLOOKUP($C285,'Rushani original list'!$C$2:$M$596, 10, FALSE())</f>
        <v>SA</v>
      </c>
      <c r="AI285" s="8" t="str">
        <f aca="false">CONCATENATE(J285,S285,AG285)</f>
        <v>SASASA</v>
      </c>
      <c r="AJ285" s="8" t="str">
        <f aca="false">IFERROR(__xludf.dummyfunction("IF(REGEXMATCH(AH285, ""var""), ""var"", IF(REGEXMATCH(AH285, ""SA""), IF(REGEXMATCH(AH285, ""SP""), ""var"", ""SA""), IF(REGEXMATCH(AH285, ""SP""), ""SP"", ""no data/obs"")))"),"SA")</f>
        <v>SA</v>
      </c>
      <c r="AK285" s="8" t="str">
        <f aca="false">CONCATENATE(T285,AA285,AH285)</f>
        <v>SASASA</v>
      </c>
      <c r="AL285" s="8" t="str">
        <f aca="false">IFERROR(__xludf.dummyfunction("IF(REGEXMATCH(AJ285, ""var""), ""var"", IF(REGEXMATCH(AJ285, ""SA""), IF(REGEXMATCH(AJ285, ""SP""), ""var"", ""SA""), IF(REGEXMATCH(AJ285, ""SP""), ""SP"", ""no data/obs"")))"),"SA")</f>
        <v>SA</v>
      </c>
      <c r="AM285" s="8" t="str">
        <f aca="false">CONCATENATE(AJ285,AL285)</f>
        <v>SASA</v>
      </c>
      <c r="AN285" s="8" t="str">
        <f aca="false">IFERROR(__xludf.dummyfunction("IF(REGEXMATCH(AL285, ""var""), ""var"", IF(REGEXMATCH(AL285, ""SA""), IF(REGEXMATCH(AL285, ""SP""), ""var"", ""SA""), IF(REGEXMATCH(AL285, ""SP""), ""SP"", ""no data/obs"")))"),"SA")</f>
        <v>SA</v>
      </c>
      <c r="AO285" s="8" t="str">
        <f aca="false">CONCATENATE(J285,S285,AA285,AG285)</f>
        <v>SASASASA</v>
      </c>
      <c r="AP285" s="8" t="s">
        <v>42</v>
      </c>
      <c r="AQ285" s="8" t="n">
        <v>4</v>
      </c>
      <c r="AR285" s="8"/>
      <c r="AS285" s="8"/>
      <c r="AT285" s="8"/>
    </row>
    <row r="286" customFormat="false" ht="95" hidden="false" customHeight="false" outlineLevel="0" collapsed="false">
      <c r="A286" s="1" t="n">
        <v>285</v>
      </c>
      <c r="B286" s="7" t="n">
        <v>262</v>
      </c>
      <c r="C286" s="7" t="n">
        <v>262</v>
      </c>
      <c r="D286" s="8" t="str">
        <f aca="false">VLOOKUP($C286,'Shughni original list'!$D$2:$M$600, 2, FALSE())</f>
        <v>shgKar1999</v>
      </c>
      <c r="E286" s="9" t="str">
        <f aca="false">VLOOKUP($C286,'Shughni original list'!$D$2:$M$600, 4, FALSE())</f>
        <v>tirůxtow</v>
      </c>
      <c r="F286" s="9"/>
      <c r="G286" s="8" t="str">
        <f aca="false">VLOOKUP($C286,'Shughni original list'!$D$2:$M$600, 7, FALSE())</f>
        <v>грохотать, тарахтеть</v>
      </c>
      <c r="H286" s="8"/>
      <c r="I286" s="8"/>
      <c r="J286" s="8" t="str">
        <f aca="false">VLOOKUP($C286,'Shughni original list'!$D$2:$M$600, 8, FALSE())</f>
        <v>obs</v>
      </c>
      <c r="K286" s="8"/>
      <c r="L286" s="8" t="str">
        <f aca="false">VLOOKUP($C286,'Siponj Bartangi original list'!$B$2:$S$600, 2, FALSE())</f>
        <v>shgKar1999</v>
      </c>
      <c r="M286" s="8" t="str">
        <f aca="false">VLOOKUP($C286,'Siponj Bartangi original list'!$B$2:$S$600, 3, FALSE())</f>
        <v>tirůxtow</v>
      </c>
      <c r="N286" s="8" t="str">
        <f aca="false">VLOOKUP($C286,'Siponj Bartangi original list'!$B$2:$S$600, 6, FALSE())</f>
        <v>to rumble, to rattle</v>
      </c>
      <c r="O286" s="8" t="str">
        <f aca="false">VLOOKUP($C286,'Siponj Bartangi original list'!$B$2:$S$600, 4, FALSE())</f>
        <v>Sarkori</v>
      </c>
      <c r="P286" s="9" t="str">
        <f aca="false">VLOOKUP($C286,'Siponj Bartangi original list'!$B$2:$S$600, 5, FALSE())</f>
        <v>ср 261</v>
      </c>
      <c r="Q286" s="8" t="str">
        <f aca="false">VLOOKUP($C286,'Siponj Bartangi original list'!$B$2:$S$600, 8, FALSE())</f>
        <v>-</v>
      </c>
      <c r="R286" s="8" t="str">
        <f aca="false">VLOOKUP($C286,'Siponj Bartangi original list'!$B$2:$S$600, 10, FALSE())</f>
        <v>-</v>
      </c>
      <c r="S286" s="8" t="str">
        <f aca="false">VLOOKUP($C286,'Siponj Bartangi original list'!$B$2:$S$600, 13, FALSE())</f>
        <v>ср 261</v>
      </c>
      <c r="T286" s="8" t="str">
        <f aca="false">VLOOKUP($C286,'Siponj Bartangi original list'!$B$2:$S$600, 14, FALSE())</f>
        <v>ср 261</v>
      </c>
      <c r="U286" s="8" t="n">
        <f aca="false">VLOOKUP($C286,'Siponj Bartangi original list'!$B$2:$S$600, 15, FALSE())</f>
        <v>0</v>
      </c>
      <c r="V286" s="8" t="str">
        <f aca="false">VLOOKUP($C286,'Basid Bartangi original list'!$B$2:$O$600, 2, FALSE())</f>
        <v>shgKar1999</v>
      </c>
      <c r="W286" s="8" t="str">
        <f aca="false">VLOOKUP($C286,'Basid Bartangi original list'!$B$2:$O$600, 4, FALSE())</f>
        <v>Anoyatsho, Fayzmamad</v>
      </c>
      <c r="X286" s="8" t="str">
        <f aca="false">VLOOKUP($C286,'Basid Bartangi original list'!$B$2:$O$600, 5, FALSE())</f>
        <v>no (alive) cognate</v>
      </c>
      <c r="Y286" s="8" t="str">
        <f aca="false">VLOOKUP($C286,'Basid Bartangi original list'!$B$2:$O$600, 6, FALSE())</f>
        <v>грохотать, тарахтеть</v>
      </c>
      <c r="Z286" s="8"/>
      <c r="AA286" s="8" t="str">
        <f aca="false">VLOOKUP($C286,'Basid Bartangi original list'!$B$2:$O$600, 9, FALSE())</f>
        <v>no (alive) cognate</v>
      </c>
      <c r="AB286" s="8" t="str">
        <f aca="false">VLOOKUP($C286,'Rushani original list'!$C$2:$M$596, 2, FALSE())</f>
        <v>shgKar1999</v>
      </c>
      <c r="AC286" s="8" t="str">
        <f aca="false">VLOOKUP($C286,'Rushani original list'!$C$2:$M$596, 5, FALSE())</f>
        <v>Rukniya, Mehrangez, Okimsho, Sarafruz</v>
      </c>
      <c r="AD286" s="8" t="str">
        <f aca="false">VLOOKUP($C286,'Rushani original list'!$C$2:$M$596, 6, FALSE())</f>
        <v>no (alive) cognate</v>
      </c>
      <c r="AE286" s="8" t="str">
        <f aca="false">VLOOKUP($C286,'Rushani original list'!$C$2:$M$596, 7, FALSE())</f>
        <v>грохотать, тарахтеть</v>
      </c>
      <c r="AF286" s="8"/>
      <c r="AG286" s="8" t="str">
        <f aca="false">VLOOKUP($C286,'Rushani original list'!$C$2:$M$596, 9, FALSE())</f>
        <v>no (alive) cognate</v>
      </c>
      <c r="AH286" s="8" t="str">
        <f aca="false">VLOOKUP($C286,'Rushani original list'!$C$2:$M$596, 10, FALSE())</f>
        <v>no (alive) cognate</v>
      </c>
      <c r="AI286" s="8" t="str">
        <f aca="false">CONCATENATE(J286,S286,AG286)</f>
        <v>obsср 261no (alive) cognate</v>
      </c>
      <c r="AJ286" s="8" t="str">
        <f aca="false">IFERROR(__xludf.dummyfunction("IF(REGEXMATCH(AH286, ""var""), ""var"", IF(REGEXMATCH(AH286, ""SA""), IF(REGEXMATCH(AH286, ""SP""), ""var"", ""SA""), IF(REGEXMATCH(AH286, ""SP""), ""SP"", ""no data/obs"")))"),"no data/obs")</f>
        <v>no data/obs</v>
      </c>
      <c r="AK286" s="8" t="str">
        <f aca="false">CONCATENATE(T286,AA286,AH286)</f>
        <v>ср 261no (alive) cognateno (alive) cognate</v>
      </c>
      <c r="AL286" s="8" t="str">
        <f aca="false">IFERROR(__xludf.dummyfunction("IF(REGEXMATCH(AJ286, ""var""), ""var"", IF(REGEXMATCH(AJ286, ""SA""), IF(REGEXMATCH(AJ286, ""SP""), ""var"", ""SA""), IF(REGEXMATCH(AJ286, ""SP""), ""SP"", ""no data/obs"")))"),"no data/obs")</f>
        <v>no data/obs</v>
      </c>
      <c r="AM286" s="8" t="str">
        <f aca="false">CONCATENATE(AJ286,AL286)</f>
        <v>no data/obsno data/obs</v>
      </c>
      <c r="AN286" s="8" t="str">
        <f aca="false">IFERROR(__xludf.dummyfunction("IF(REGEXMATCH(AL286, ""var""), ""var"", IF(REGEXMATCH(AL286, ""SA""), IF(REGEXMATCH(AL286, ""SP""), ""var"", ""SA""), IF(REGEXMATCH(AL286, ""SP""), ""SP"", ""no data/obs"")))"),"no data/obs")</f>
        <v>no data/obs</v>
      </c>
      <c r="AO286" s="8" t="str">
        <f aca="false">CONCATENATE(J286,S286,AA286,AG286)</f>
        <v>obsср 261no (alive) cognateno (alive) cognate</v>
      </c>
      <c r="AP286" s="8"/>
      <c r="AQ286" s="8" t="n">
        <v>0</v>
      </c>
      <c r="AR286" s="8"/>
      <c r="AS286" s="8"/>
      <c r="AT286" s="8"/>
    </row>
    <row r="287" customFormat="false" ht="79.35" hidden="false" customHeight="false" outlineLevel="0" collapsed="false">
      <c r="A287" s="1" t="n">
        <v>286</v>
      </c>
      <c r="B287" s="7" t="n">
        <v>263</v>
      </c>
      <c r="C287" s="7" t="n">
        <v>263</v>
      </c>
      <c r="D287" s="10" t="str">
        <f aca="false">VLOOKUP($C287,'Shughni original list'!$D$2:$M$600, 2, FALSE())</f>
        <v>shgKar1999</v>
      </c>
      <c r="E287" s="11" t="str">
        <f aca="false">VLOOKUP($C287,'Shughni original list'!$D$2:$M$600, 4, FALSE())</f>
        <v>tix̌tow</v>
      </c>
      <c r="F287" s="9"/>
      <c r="G287" s="10" t="str">
        <f aca="false">VLOOKUP($C287,'Shughni original list'!$D$2:$M$600, 7, FALSE())</f>
        <v>драться</v>
      </c>
      <c r="H287" s="8"/>
      <c r="I287" s="8"/>
      <c r="J287" s="10" t="str">
        <f aca="false">VLOOKUP($C287,'Shughni original list'!$D$2:$M$600, 8, FALSE())</f>
        <v>obs</v>
      </c>
      <c r="K287" s="8"/>
      <c r="L287" s="10" t="str">
        <f aca="false">VLOOKUP($C287,'Siponj Bartangi original list'!$B$2:$S$600, 2, FALSE())</f>
        <v>brtSok1960</v>
      </c>
      <c r="M287" s="10" t="str">
        <f aca="false">VLOOKUP($C287,'Siponj Bartangi original list'!$B$2:$S$600, 3, FALSE())</f>
        <v>tix̆tōw, taxctow</v>
      </c>
      <c r="N287" s="10" t="str">
        <f aca="false">VLOOKUP($C287,'Siponj Bartangi original list'!$B$2:$S$600, 6, FALSE())</f>
        <v>to fight</v>
      </c>
      <c r="O287" s="10" t="str">
        <f aca="false">VLOOKUP($C287,'Siponj Bartangi original list'!$B$2:$S$600, 4, FALSE())</f>
        <v>Marhabo, Sarkori</v>
      </c>
      <c r="P287" s="11" t="str">
        <f aca="false">VLOOKUP($C287,'Siponj Bartangi original list'!$B$2:$S$600, 5, FALSE())</f>
        <v>taxtōw, tixtōw</v>
      </c>
      <c r="Q287" s="10" t="str">
        <f aca="false">VLOOKUP($C287,'Siponj Bartangi original list'!$B$2:$S$600, 8, FALSE())</f>
        <v>to fight</v>
      </c>
      <c r="R287" s="10" t="str">
        <f aca="false">VLOOKUP($C287,'Siponj Bartangi original list'!$B$2:$S$600, 10, FALSE())</f>
        <v>He fought with me</v>
      </c>
      <c r="S287" s="10" t="str">
        <f aca="false">VLOOKUP($C287,'Siponj Bartangi original list'!$B$2:$S$600, 13, FALSE())</f>
        <v>SA</v>
      </c>
      <c r="T287" s="10" t="str">
        <f aca="false">VLOOKUP($C287,'Siponj Bartangi original list'!$B$2:$S$600, 14, FALSE())</f>
        <v>SP</v>
      </c>
      <c r="U287" s="10" t="str">
        <f aca="false">VLOOKUP($C287,'Siponj Bartangi original list'!$B$2:$S$600, 15, FALSE())</f>
        <v>anim</v>
      </c>
      <c r="V287" s="10" t="str">
        <f aca="false">VLOOKUP($C287,'Basid Bartangi original list'!$B$2:$O$600, 2, FALSE())</f>
        <v>brtSok1960</v>
      </c>
      <c r="W287" s="10" t="str">
        <f aca="false">VLOOKUP($C287,'Basid Bartangi original list'!$B$2:$O$600, 4, FALSE())</f>
        <v>Anoyatsho, Fayzmamad, Asad</v>
      </c>
      <c r="X287" s="10" t="str">
        <f aca="false">VLOOKUP($C287,'Basid Bartangi original list'!$B$2:$O$600, 5, FALSE())</f>
        <v>tix̆tōw, taxctow</v>
      </c>
      <c r="Y287" s="10" t="str">
        <f aca="false">VLOOKUP($C287,'Basid Bartangi original list'!$B$2:$O$600, 6, FALSE())</f>
        <v>fight</v>
      </c>
      <c r="Z287" s="8"/>
      <c r="AA287" s="10" t="str">
        <f aca="false">VLOOKUP($C287,'Basid Bartangi original list'!$B$2:$O$600, 9, FALSE())</f>
        <v>SP</v>
      </c>
      <c r="AB287" s="8" t="str">
        <f aca="false">VLOOKUP($C287,'Rushani original list'!$C$2:$M$596, 2, FALSE())</f>
        <v>rshSok1959</v>
      </c>
      <c r="AC287" s="8" t="str">
        <f aca="false">VLOOKUP($C287,'Rushani original list'!$C$2:$M$596, 5, FALSE())</f>
        <v>Rukniya, Guldasta, Mehrangez</v>
      </c>
      <c r="AD287" s="8" t="str">
        <f aca="false">VLOOKUP($C287,'Rushani original list'!$C$2:$M$596, 6, FALSE())</f>
        <v>tix̌tōw</v>
      </c>
      <c r="AE287" s="8" t="str">
        <f aca="false">VLOOKUP($C287,'Rushani original list'!$C$2:$M$596, 7, FALSE())</f>
        <v>схватываться в драке, драться</v>
      </c>
      <c r="AF287" s="8"/>
      <c r="AG287" s="8" t="str">
        <f aca="false">VLOOKUP($C287,'Rushani original list'!$C$2:$M$596, 9, FALSE())</f>
        <v>SA</v>
      </c>
      <c r="AH287" s="8" t="str">
        <f aca="false">VLOOKUP($C287,'Rushani original list'!$C$2:$M$596, 10, FALSE())</f>
        <v>SA</v>
      </c>
      <c r="AI287" s="10" t="str">
        <f aca="false">CONCATENATE(J287,S287,AG287)</f>
        <v>obsSASA</v>
      </c>
      <c r="AJ287" s="8" t="str">
        <f aca="false">IFERROR(__xludf.dummyfunction("IF(REGEXMATCH(AH287, ""var""), ""var"", IF(REGEXMATCH(AH287, ""SA""), IF(REGEXMATCH(AH287, ""SP""), ""var"", ""SA""), IF(REGEXMATCH(AH287, ""SP""), ""SP"", ""no data/obs"")))"),"SA")</f>
        <v>SA</v>
      </c>
      <c r="AK287" s="10" t="str">
        <f aca="false">CONCATENATE(T287,AA287,AH287)</f>
        <v>SPSPSA</v>
      </c>
      <c r="AL287" s="8" t="str">
        <f aca="false">IFERROR(__xludf.dummyfunction("IF(REGEXMATCH(AJ287, ""var""), ""var"", IF(REGEXMATCH(AJ287, ""SA""), IF(REGEXMATCH(AJ287, ""SP""), ""var"", ""SA""), IF(REGEXMATCH(AJ287, ""SP""), ""SP"", ""no data/obs"")))"),"var")</f>
        <v>var</v>
      </c>
      <c r="AM287" s="8" t="str">
        <f aca="false">CONCATENATE(AJ287,AL287)</f>
        <v>SAvar</v>
      </c>
      <c r="AN287" s="8" t="str">
        <f aca="false">IFERROR(__xludf.dummyfunction("IF(REGEXMATCH(AL287, ""var""), ""var"", IF(REGEXMATCH(AL287, ""SA""), IF(REGEXMATCH(AL287, ""SP""), ""var"", ""SA""), IF(REGEXMATCH(AL287, ""SP""), ""SP"", ""no data/obs"")))"),"var")</f>
        <v>var</v>
      </c>
      <c r="AO287" s="10" t="str">
        <f aca="false">CONCATENATE(J287,S287,AA287,AG287)</f>
        <v>obsSASPSA</v>
      </c>
      <c r="AP287" s="8"/>
      <c r="AQ287" s="8" t="n">
        <v>3</v>
      </c>
      <c r="AR287" s="8"/>
      <c r="AS287" s="8"/>
      <c r="AT287" s="8"/>
    </row>
    <row r="288" customFormat="false" ht="79.35" hidden="false" customHeight="false" outlineLevel="0" collapsed="false">
      <c r="A288" s="1" t="n">
        <v>287</v>
      </c>
      <c r="B288" s="7" t="n">
        <v>264</v>
      </c>
      <c r="C288" s="7" t="n">
        <v>264</v>
      </c>
      <c r="D288" s="8" t="str">
        <f aca="false">VLOOKUP($C288,'Shughni original list'!$D$2:$M$600, 2, FALSE())</f>
        <v>shgKar1999</v>
      </c>
      <c r="E288" s="9" t="str">
        <f aca="false">VLOOKUP($C288,'Shughni original list'!$D$2:$M$600, 4, FALSE())</f>
        <v>tixtow, taxctow</v>
      </c>
      <c r="F288" s="9"/>
      <c r="G288" s="8" t="str">
        <f aca="false">VLOOKUP($C288,'Shughni original list'!$D$2:$M$600, 7, FALSE())</f>
        <v>дымить, чадить, коптить, дымить, чадить, коптить вонять, дурно пахнуть</v>
      </c>
      <c r="H288" s="8"/>
      <c r="I288" s="8"/>
      <c r="J288" s="8" t="str">
        <f aca="false">VLOOKUP($C288,'Shughni original list'!$D$2:$M$600, 8, FALSE())</f>
        <v>obs</v>
      </c>
      <c r="K288" s="8"/>
      <c r="L288" s="8" t="str">
        <f aca="false">VLOOKUP($C288,'Siponj Bartangi original list'!$B$2:$S$600, 2, FALSE())</f>
        <v>shgKar1999</v>
      </c>
      <c r="M288" s="8" t="str">
        <f aca="false">VLOOKUP($C288,'Siponj Bartangi original list'!$B$2:$S$600, 3, FALSE())</f>
        <v>tixtow, taxctow</v>
      </c>
      <c r="N288" s="8" t="str">
        <f aca="false">VLOOKUP($C288,'Siponj Bartangi original list'!$B$2:$S$600, 6, FALSE())</f>
        <v>to smoke, to stink</v>
      </c>
      <c r="O288" s="8" t="str">
        <f aca="false">VLOOKUP($C288,'Siponj Bartangi original list'!$B$2:$S$600, 4, FALSE())</f>
        <v>Marhabo, Sarkori</v>
      </c>
      <c r="P288" s="9" t="str">
        <f aca="false">VLOOKUP($C288,'Siponj Bartangi original list'!$B$2:$S$600, 5, FALSE())</f>
        <v>taxstōw</v>
      </c>
      <c r="Q288" s="8" t="str">
        <f aca="false">VLOOKUP($C288,'Siponj Bartangi original list'!$B$2:$S$600, 8, FALSE())</f>
        <v>to smell, to smoke</v>
      </c>
      <c r="R288" s="8" t="str">
        <f aca="false">VLOOKUP($C288,'Siponj Bartangi original list'!$B$2:$S$600, 10, FALSE())</f>
        <v>She baked pies and they smelled nice; this wood smokes heavily</v>
      </c>
      <c r="S288" s="8" t="str">
        <f aca="false">VLOOKUP($C288,'Siponj Bartangi original list'!$B$2:$S$600, 13, FALSE())</f>
        <v>SA</v>
      </c>
      <c r="T288" s="8" t="str">
        <f aca="false">VLOOKUP($C288,'Siponj Bartangi original list'!$B$2:$S$600, 14, FALSE())</f>
        <v>impossible context (inanim S)</v>
      </c>
      <c r="U288" s="8" t="str">
        <f aca="false">VLOOKUP($C288,'Siponj Bartangi original list'!$B$2:$S$600, 15, FALSE())</f>
        <v>inanim</v>
      </c>
      <c r="V288" s="8" t="str">
        <f aca="false">VLOOKUP($C288,'Basid Bartangi original list'!$B$2:$O$600, 2, FALSE())</f>
        <v>shgKar1999</v>
      </c>
      <c r="W288" s="8" t="str">
        <f aca="false">VLOOKUP($C288,'Basid Bartangi original list'!$B$2:$O$600, 4, FALSE())</f>
        <v>Anoyatsho, Fayzmamad</v>
      </c>
      <c r="X288" s="8" t="str">
        <f aca="false">VLOOKUP($C288,'Basid Bartangi original list'!$B$2:$O$600, 5, FALSE())</f>
        <v>no (alive) cognate</v>
      </c>
      <c r="Y288" s="8" t="str">
        <f aca="false">VLOOKUP($C288,'Basid Bartangi original list'!$B$2:$O$600, 6, FALSE())</f>
        <v>дымить, чадить, коптить вонять, дурно пахнуть</v>
      </c>
      <c r="Z288" s="8"/>
      <c r="AA288" s="8" t="str">
        <f aca="false">VLOOKUP($C288,'Basid Bartangi original list'!$B$2:$O$600, 9, FALSE())</f>
        <v>no (alive) cognate</v>
      </c>
      <c r="AB288" s="8" t="str">
        <f aca="false">VLOOKUP($C288,'Rushani original list'!$C$2:$M$596, 2, FALSE())</f>
        <v>rshPis1954</v>
      </c>
      <c r="AC288" s="8" t="str">
        <f aca="false">VLOOKUP($C288,'Rushani original list'!$C$2:$M$596, 5, FALSE())</f>
        <v>Rukniya, Guldasta, Mehrangez</v>
      </c>
      <c r="AD288" s="8" t="str">
        <f aca="false">VLOOKUP($C288,'Rushani original list'!$C$2:$M$596, 6, FALSE())</f>
        <v>taxstow</v>
      </c>
      <c r="AE288" s="8" t="str">
        <f aca="false">VLOOKUP($C288,'Rushani original list'!$C$2:$M$596, 7, FALSE())</f>
        <v>дымить </v>
      </c>
      <c r="AF288" s="8"/>
      <c r="AG288" s="8" t="str">
        <f aca="false">VLOOKUP($C288,'Rushani original list'!$C$2:$M$596, 9, FALSE())</f>
        <v>var</v>
      </c>
      <c r="AH288" s="8" t="str">
        <f aca="false">VLOOKUP($C288,'Rushani original list'!$C$2:$M$596, 10, FALSE())</f>
        <v>SP</v>
      </c>
      <c r="AI288" s="8" t="str">
        <f aca="false">CONCATENATE(J288,S288,AG288)</f>
        <v>obsSAvar</v>
      </c>
      <c r="AJ288" s="8" t="str">
        <f aca="false">IFERROR(__xludf.dummyfunction("IF(REGEXMATCH(AH288, ""var""), ""var"", IF(REGEXMATCH(AH288, ""SA""), IF(REGEXMATCH(AH288, ""SP""), ""var"", ""SA""), IF(REGEXMATCH(AH288, ""SP""), ""SP"", ""no data/obs"")))"),"var")</f>
        <v>var</v>
      </c>
      <c r="AK288" s="8" t="str">
        <f aca="false">CONCATENATE(T288,AA288,AH288)</f>
        <v>impossible context (inanim S)no (alive) cognateSP</v>
      </c>
      <c r="AL288" s="8" t="str">
        <f aca="false">IFERROR(__xludf.dummyfunction("IF(REGEXMATCH(AJ288, ""var""), ""var"", IF(REGEXMATCH(AJ288, ""SA""), IF(REGEXMATCH(AJ288, ""SP""), ""var"", ""SA""), IF(REGEXMATCH(AJ288, ""SP""), ""SP"", ""no data/obs"")))"),"SP")</f>
        <v>SP</v>
      </c>
      <c r="AM288" s="8" t="str">
        <f aca="false">CONCATENATE(AJ288,AL288)</f>
        <v>varSP</v>
      </c>
      <c r="AN288" s="8" t="str">
        <f aca="false">IFERROR(__xludf.dummyfunction("IF(REGEXMATCH(AL288, ""var""), ""var"", IF(REGEXMATCH(AL288, ""SA""), IF(REGEXMATCH(AL288, ""SP""), ""var"", ""SA""), IF(REGEXMATCH(AL288, ""SP""), ""SP"", ""no data/obs"")))"),"var")</f>
        <v>var</v>
      </c>
      <c r="AO288" s="8" t="str">
        <f aca="false">CONCATENATE(J288,S288,AA288,AG288)</f>
        <v>obsSAno (alive) cognatevar</v>
      </c>
      <c r="AP288" s="8"/>
      <c r="AQ288" s="8" t="n">
        <v>2</v>
      </c>
      <c r="AR288" s="8"/>
      <c r="AS288" s="8"/>
      <c r="AT288" s="8"/>
    </row>
    <row r="289" customFormat="false" ht="63.75" hidden="false" customHeight="false" outlineLevel="0" collapsed="false">
      <c r="A289" s="1" t="n">
        <v>288</v>
      </c>
      <c r="B289" s="7" t="n">
        <v>265</v>
      </c>
      <c r="C289" s="7" t="n">
        <v>265</v>
      </c>
      <c r="D289" s="8" t="str">
        <f aca="false">VLOOKUP($C289,'Shughni original list'!$D$2:$M$600, 2, FALSE())</f>
        <v>shgKar1999</v>
      </c>
      <c r="E289" s="9" t="str">
        <f aca="false">VLOOKUP($C289,'Shughni original list'!$D$2:$M$600, 4, FALSE())</f>
        <v>tixtow, taxctow</v>
      </c>
      <c r="F289" s="9"/>
      <c r="G289" s="8" t="str">
        <f aca="false">VLOOKUP($C289,'Shughni original list'!$D$2:$M$600, 7, FALSE())</f>
        <v>задевать, касаться, придираться</v>
      </c>
      <c r="H289" s="8"/>
      <c r="I289" s="8"/>
      <c r="J289" s="8" t="str">
        <f aca="false">VLOOKUP($C289,'Shughni original list'!$D$2:$M$600, 8, FALSE())</f>
        <v>SA/bi (var)</v>
      </c>
      <c r="K289" s="8"/>
      <c r="L289" s="8" t="str">
        <f aca="false">VLOOKUP($C289,'Siponj Bartangi original list'!$B$2:$S$600, 2, FALSE())</f>
        <v>shgKar1999</v>
      </c>
      <c r="M289" s="8" t="str">
        <f aca="false">VLOOKUP($C289,'Siponj Bartangi original list'!$B$2:$S$600, 3, FALSE())</f>
        <v>tixtow, taxctow</v>
      </c>
      <c r="N289" s="8" t="str">
        <f aca="false">VLOOKUP($C289,'Siponj Bartangi original list'!$B$2:$S$600, 6, FALSE())</f>
        <v>to touch, to nitpick</v>
      </c>
      <c r="O289" s="8" t="str">
        <f aca="false">VLOOKUP($C289,'Siponj Bartangi original list'!$B$2:$S$600, 4, FALSE())</f>
        <v>Marhabo</v>
      </c>
      <c r="P289" s="9" t="str">
        <f aca="false">VLOOKUP($C289,'Siponj Bartangi original list'!$B$2:$S$600, 5, FALSE())</f>
        <v>taxstōw</v>
      </c>
      <c r="Q289" s="8" t="str">
        <f aca="false">VLOOKUP($C289,'Siponj Bartangi original list'!$B$2:$S$600, 8, FALSE())</f>
        <v>to tease, to pick on</v>
      </c>
      <c r="R289" s="8" t="str">
        <f aca="false">VLOOKUP($C289,'Siponj Bartangi original list'!$B$2:$S$600, 10, FALSE())</f>
        <v>She teased me so much I hit her</v>
      </c>
      <c r="S289" s="8" t="str">
        <f aca="false">VLOOKUP($C289,'Siponj Bartangi original list'!$B$2:$S$600, 13, FALSE())</f>
        <v>SA</v>
      </c>
      <c r="T289" s="8" t="str">
        <f aca="false">VLOOKUP($C289,'Siponj Bartangi original list'!$B$2:$S$600, 14, FALSE())</f>
        <v>SA</v>
      </c>
      <c r="U289" s="8" t="str">
        <f aca="false">VLOOKUP($C289,'Siponj Bartangi original list'!$B$2:$S$600, 15, FALSE())</f>
        <v>anim</v>
      </c>
      <c r="V289" s="8" t="str">
        <f aca="false">VLOOKUP($C289,'Basid Bartangi original list'!$B$2:$O$600, 2, FALSE())</f>
        <v>shgKar1999</v>
      </c>
      <c r="W289" s="8" t="str">
        <f aca="false">VLOOKUP($C289,'Basid Bartangi original list'!$B$2:$O$600, 4, FALSE())</f>
        <v>Anoyatsho, Fayzmamad</v>
      </c>
      <c r="X289" s="8" t="str">
        <f aca="false">VLOOKUP($C289,'Basid Bartangi original list'!$B$2:$O$600, 5, FALSE())</f>
        <v>taxstōw</v>
      </c>
      <c r="Y289" s="8" t="str">
        <f aca="false">VLOOKUP($C289,'Basid Bartangi original list'!$B$2:$O$600, 6, FALSE())</f>
        <v>задевать, касаться, придираться</v>
      </c>
      <c r="Z289" s="8"/>
      <c r="AA289" s="8" t="str">
        <f aca="false">VLOOKUP($C289,'Basid Bartangi original list'!$B$2:$O$600, 9, FALSE())</f>
        <v>SA</v>
      </c>
      <c r="AB289" s="8" t="str">
        <f aca="false">VLOOKUP($C289,'Rushani original list'!$C$2:$M$596, 2, FALSE())</f>
        <v>rshPis1954</v>
      </c>
      <c r="AC289" s="8" t="str">
        <f aca="false">VLOOKUP($C289,'Rushani original list'!$C$2:$M$596, 5, FALSE())</f>
        <v>Rukniya, Guldasta, Mehrangez</v>
      </c>
      <c r="AD289" s="8" t="str">
        <f aca="false">VLOOKUP($C289,'Rushani original list'!$C$2:$M$596, 6, FALSE())</f>
        <v>taxstow</v>
      </c>
      <c r="AE289" s="8" t="str">
        <f aca="false">VLOOKUP($C289,'Rushani original list'!$C$2:$M$596, 7, FALSE())</f>
        <v>докапываться, придираться</v>
      </c>
      <c r="AF289" s="8"/>
      <c r="AG289" s="8" t="str">
        <f aca="false">VLOOKUP($C289,'Rushani original list'!$C$2:$M$596, 9, FALSE())</f>
        <v>SA</v>
      </c>
      <c r="AH289" s="8" t="str">
        <f aca="false">VLOOKUP($C289,'Rushani original list'!$C$2:$M$596, 10, FALSE())</f>
        <v>SA</v>
      </c>
      <c r="AI289" s="8" t="str">
        <f aca="false">CONCATENATE(J289,S289,AG289)</f>
        <v>SA/bi (var)SASA</v>
      </c>
      <c r="AJ289" s="8" t="str">
        <f aca="false">IFERROR(__xludf.dummyfunction("IF(REGEXMATCH(AH289, ""var""), ""var"", IF(REGEXMATCH(AH289, ""SA""), IF(REGEXMATCH(AH289, ""SP""), ""var"", ""SA""), IF(REGEXMATCH(AH289, ""SP""), ""SP"", ""no data/obs"")))"),"var")</f>
        <v>var</v>
      </c>
      <c r="AK289" s="8" t="str">
        <f aca="false">CONCATENATE(T289,AA289,AH289)</f>
        <v>SASASA</v>
      </c>
      <c r="AL289" s="8" t="str">
        <f aca="false">IFERROR(__xludf.dummyfunction("IF(REGEXMATCH(AJ289, ""var""), ""var"", IF(REGEXMATCH(AJ289, ""SA""), IF(REGEXMATCH(AJ289, ""SP""), ""var"", ""SA""), IF(REGEXMATCH(AJ289, ""SP""), ""SP"", ""no data/obs"")))"),"SA")</f>
        <v>SA</v>
      </c>
      <c r="AM289" s="8" t="str">
        <f aca="false">CONCATENATE(AJ289,AL289)</f>
        <v>varSA</v>
      </c>
      <c r="AN289" s="8" t="str">
        <f aca="false">IFERROR(__xludf.dummyfunction("IF(REGEXMATCH(AL289, ""var""), ""var"", IF(REGEXMATCH(AL289, ""SA""), IF(REGEXMATCH(AL289, ""SP""), ""var"", ""SA""), IF(REGEXMATCH(AL289, ""SP""), ""SP"", ""no data/obs"")))"),"var")</f>
        <v>var</v>
      </c>
      <c r="AO289" s="8" t="str">
        <f aca="false">CONCATENATE(J289,S289,AA289,AG289)</f>
        <v>SA/bi (var)SASASA</v>
      </c>
      <c r="AP289" s="8"/>
      <c r="AQ289" s="8" t="n">
        <v>4</v>
      </c>
      <c r="AR289" s="8"/>
      <c r="AS289" s="8"/>
      <c r="AT289" s="8"/>
    </row>
    <row r="290" customFormat="false" ht="79.35" hidden="false" customHeight="false" outlineLevel="0" collapsed="false">
      <c r="A290" s="1" t="n">
        <v>289</v>
      </c>
      <c r="B290" s="7" t="n">
        <v>266</v>
      </c>
      <c r="C290" s="7" t="n">
        <v>266</v>
      </c>
      <c r="D290" s="8" t="str">
        <f aca="false">VLOOKUP($C290,'Shughni original list'!$D$2:$M$600, 2, FALSE())</f>
        <v>shgKar1999</v>
      </c>
      <c r="E290" s="9" t="str">
        <f aca="false">VLOOKUP($C290,'Shughni original list'!$D$2:$M$600, 4, FALSE())</f>
        <v>tuctow</v>
      </c>
      <c r="F290" s="9"/>
      <c r="G290" s="8" t="str">
        <f aca="false">VLOOKUP($C290,'Shughni original list'!$D$2:$M$600, 7, FALSE())</f>
        <v>топать, шлепать, топтаться</v>
      </c>
      <c r="H290" s="8"/>
      <c r="I290" s="8"/>
      <c r="J290" s="8" t="str">
        <f aca="false">VLOOKUP($C290,'Shughni original list'!$D$2:$M$600, 8, FALSE())</f>
        <v>obs</v>
      </c>
      <c r="K290" s="8"/>
      <c r="L290" s="8" t="str">
        <f aca="false">VLOOKUP($C290,'Siponj Bartangi original list'!$B$2:$S$600, 2, FALSE())</f>
        <v>shgKar1999</v>
      </c>
      <c r="M290" s="8" t="str">
        <f aca="false">VLOOKUP($C290,'Siponj Bartangi original list'!$B$2:$S$600, 3, FALSE())</f>
        <v>tuctow</v>
      </c>
      <c r="N290" s="8" t="str">
        <f aca="false">VLOOKUP($C290,'Siponj Bartangi original list'!$B$2:$S$600, 6, FALSE())</f>
        <v>to stomp, to shuffle</v>
      </c>
      <c r="O290" s="8" t="str">
        <f aca="false">VLOOKUP($C290,'Siponj Bartangi original list'!$B$2:$S$600, 4, FALSE())</f>
        <v>Marhabo, Sarkori</v>
      </c>
      <c r="P290" s="9" t="str">
        <f aca="false">VLOOKUP($C290,'Siponj Bartangi original list'!$B$2:$S$600, 5, FALSE())</f>
        <v>tuctōw (tactōw f)</v>
      </c>
      <c r="Q290" s="8" t="str">
        <f aca="false">VLOOKUP($C290,'Siponj Bartangi original list'!$B$2:$S$600, 8, FALSE())</f>
        <v>to waddle, to walk slowly</v>
      </c>
      <c r="R290" s="8" t="str">
        <f aca="false">VLOOKUP($C290,'Siponj Bartangi original list'!$B$2:$S$600, 10, FALSE())</f>
        <v>This fat bull waddles slowly; she was walking slowly up the hill</v>
      </c>
      <c r="S290" s="8" t="str">
        <f aca="false">VLOOKUP($C290,'Siponj Bartangi original list'!$B$2:$S$600, 13, FALSE())</f>
        <v>SA</v>
      </c>
      <c r="T290" s="8" t="str">
        <f aca="false">VLOOKUP($C290,'Siponj Bartangi original list'!$B$2:$S$600, 14, FALSE())</f>
        <v>SA</v>
      </c>
      <c r="U290" s="8" t="str">
        <f aca="false">VLOOKUP($C290,'Siponj Bartangi original list'!$B$2:$S$600, 15, FALSE())</f>
        <v>anim</v>
      </c>
      <c r="V290" s="8" t="str">
        <f aca="false">VLOOKUP($C290,'Basid Bartangi original list'!$B$2:$O$600, 2, FALSE())</f>
        <v>shgKar1999</v>
      </c>
      <c r="W290" s="8" t="str">
        <f aca="false">VLOOKUP($C290,'Basid Bartangi original list'!$B$2:$O$600, 4, FALSE())</f>
        <v>Anoyatsho, Fayzmamad</v>
      </c>
      <c r="X290" s="8" t="str">
        <f aca="false">VLOOKUP($C290,'Basid Bartangi original list'!$B$2:$O$600, 5, FALSE())</f>
        <v>tuctōw</v>
      </c>
      <c r="Y290" s="8" t="str">
        <f aca="false">VLOOKUP($C290,'Basid Bartangi original list'!$B$2:$O$600, 6, FALSE())</f>
        <v>топать, шлепать, топтаться</v>
      </c>
      <c r="Z290" s="8"/>
      <c r="AA290" s="8" t="str">
        <f aca="false">VLOOKUP($C290,'Basid Bartangi original list'!$B$2:$O$600, 9, FALSE())</f>
        <v>SA</v>
      </c>
      <c r="AB290" s="8" t="str">
        <f aca="false">VLOOKUP($C290,'Rushani original list'!$C$2:$M$596, 2, FALSE())</f>
        <v>shgKar1999</v>
      </c>
      <c r="AC290" s="8" t="str">
        <f aca="false">VLOOKUP($C290,'Rushani original list'!$C$2:$M$596, 5, FALSE())</f>
        <v>Rukniya, Mehrangez, Okimsho, Sarafruz</v>
      </c>
      <c r="AD290" s="8" t="str">
        <f aca="false">VLOOKUP($C290,'Rushani original list'!$C$2:$M$596, 6, FALSE())</f>
        <v>no (alive) cognate</v>
      </c>
      <c r="AE290" s="8" t="str">
        <f aca="false">VLOOKUP($C290,'Rushani original list'!$C$2:$M$596, 7, FALSE())</f>
        <v>топать, шлепать, топтаться</v>
      </c>
      <c r="AF290" s="8"/>
      <c r="AG290" s="8" t="str">
        <f aca="false">VLOOKUP($C290,'Rushani original list'!$C$2:$M$596, 9, FALSE())</f>
        <v>no (alive) cognate</v>
      </c>
      <c r="AH290" s="8" t="str">
        <f aca="false">VLOOKUP($C290,'Rushani original list'!$C$2:$M$596, 10, FALSE())</f>
        <v>no (alive) cognate</v>
      </c>
      <c r="AI290" s="8" t="str">
        <f aca="false">CONCATENATE(J290,S290,AG290)</f>
        <v>obsSAno (alive) cognate</v>
      </c>
      <c r="AJ290" s="8" t="str">
        <f aca="false">IFERROR(__xludf.dummyfunction("IF(REGEXMATCH(AH290, ""var""), ""var"", IF(REGEXMATCH(AH290, ""SA""), IF(REGEXMATCH(AH290, ""SP""), ""var"", ""SA""), IF(REGEXMATCH(AH290, ""SP""), ""SP"", ""no data/obs"")))"),"SA")</f>
        <v>SA</v>
      </c>
      <c r="AK290" s="8" t="str">
        <f aca="false">CONCATENATE(T290,AA290,AH290)</f>
        <v>SASAno (alive) cognate</v>
      </c>
      <c r="AL290" s="8" t="str">
        <f aca="false">IFERROR(__xludf.dummyfunction("IF(REGEXMATCH(AJ290, ""var""), ""var"", IF(REGEXMATCH(AJ290, ""SA""), IF(REGEXMATCH(AJ290, ""SP""), ""var"", ""SA""), IF(REGEXMATCH(AJ290, ""SP""), ""SP"", ""no data/obs"")))"),"SA")</f>
        <v>SA</v>
      </c>
      <c r="AM290" s="8" t="str">
        <f aca="false">CONCATENATE(AJ290,AL290)</f>
        <v>SASA</v>
      </c>
      <c r="AN290" s="8" t="str">
        <f aca="false">IFERROR(__xludf.dummyfunction("IF(REGEXMATCH(AL290, ""var""), ""var"", IF(REGEXMATCH(AL290, ""SA""), IF(REGEXMATCH(AL290, ""SP""), ""var"", ""SA""), IF(REGEXMATCH(AL290, ""SP""), ""SP"", ""no data/obs"")))"),"SA")</f>
        <v>SA</v>
      </c>
      <c r="AO290" s="8" t="str">
        <f aca="false">CONCATENATE(J290,S290,AA290,AG290)</f>
        <v>obsSASAno (alive) cognate</v>
      </c>
      <c r="AP290" s="8"/>
      <c r="AQ290" s="8" t="n">
        <v>2</v>
      </c>
      <c r="AR290" s="8"/>
      <c r="AS290" s="8"/>
      <c r="AT290" s="8"/>
    </row>
    <row r="291" customFormat="false" ht="48.1" hidden="false" customHeight="false" outlineLevel="0" collapsed="false">
      <c r="A291" s="1" t="n">
        <v>290</v>
      </c>
      <c r="B291" s="7" t="n">
        <v>267</v>
      </c>
      <c r="C291" s="7" t="n">
        <v>267</v>
      </c>
      <c r="D291" s="8" t="str">
        <f aca="false">VLOOKUP($C291,'Shughni original list'!$D$2:$M$600, 2, FALSE())</f>
        <v>shgKar1999</v>
      </c>
      <c r="E291" s="9" t="str">
        <f aca="false">VLOOKUP($C291,'Shughni original list'!$D$2:$M$600, 4, FALSE())</f>
        <v>tuftow</v>
      </c>
      <c r="F291" s="9"/>
      <c r="G291" s="8" t="str">
        <f aca="false">VLOOKUP($C291,'Shughni original list'!$D$2:$M$600, 7, FALSE())</f>
        <v>spit</v>
      </c>
      <c r="H291" s="8"/>
      <c r="I291" s="8"/>
      <c r="J291" s="8" t="str">
        <f aca="false">VLOOKUP($C291,'Shughni original list'!$D$2:$M$600, 8, FALSE())</f>
        <v>SA</v>
      </c>
      <c r="K291" s="8"/>
      <c r="L291" s="8" t="str">
        <f aca="false">VLOOKUP($C291,'Siponj Bartangi original list'!$B$2:$S$600, 2, FALSE())</f>
        <v>shgKar1999</v>
      </c>
      <c r="M291" s="8" t="str">
        <f aca="false">VLOOKUP($C291,'Siponj Bartangi original list'!$B$2:$S$600, 3, FALSE())</f>
        <v>tuftow</v>
      </c>
      <c r="N291" s="8" t="str">
        <f aca="false">VLOOKUP($C291,'Siponj Bartangi original list'!$B$2:$S$600, 6, FALSE())</f>
        <v>to spit</v>
      </c>
      <c r="O291" s="8" t="str">
        <f aca="false">VLOOKUP($C291,'Siponj Bartangi original list'!$B$2:$S$600, 4, FALSE())</f>
        <v>Anoyatsho (p.c.)</v>
      </c>
      <c r="P291" s="9" t="str">
        <f aca="false">VLOOKUP($C291,'Siponj Bartangi original list'!$B$2:$S$600, 5, FALSE())</f>
        <v>tuftōw</v>
      </c>
      <c r="Q291" s="8" t="str">
        <f aca="false">VLOOKUP($C291,'Siponj Bartangi original list'!$B$2:$S$600, 8, FALSE())</f>
        <v>to spit</v>
      </c>
      <c r="R291" s="8" t="str">
        <f aca="false">VLOOKUP($C291,'Siponj Bartangi original list'!$B$2:$S$600, 10, FALSE())</f>
        <v>I spat at him; he spat on the road</v>
      </c>
      <c r="S291" s="8" t="str">
        <f aca="false">VLOOKUP($C291,'Siponj Bartangi original list'!$B$2:$S$600, 13, FALSE())</f>
        <v>SA</v>
      </c>
      <c r="T291" s="8" t="str">
        <f aca="false">VLOOKUP($C291,'Siponj Bartangi original list'!$B$2:$S$600, 14, FALSE())</f>
        <v>SA</v>
      </c>
      <c r="U291" s="8" t="str">
        <f aca="false">VLOOKUP($C291,'Siponj Bartangi original list'!$B$2:$S$600, 15, FALSE())</f>
        <v>anim</v>
      </c>
      <c r="V291" s="8" t="str">
        <f aca="false">VLOOKUP($C291,'Basid Bartangi original list'!$B$2:$O$600, 2, FALSE())</f>
        <v>shgKar1999</v>
      </c>
      <c r="W291" s="8" t="str">
        <f aca="false">VLOOKUP($C291,'Basid Bartangi original list'!$B$2:$O$600, 4, FALSE())</f>
        <v>Anoyatsho (p.c.)</v>
      </c>
      <c r="X291" s="8" t="str">
        <f aca="false">VLOOKUP($C291,'Basid Bartangi original list'!$B$2:$O$600, 5, FALSE())</f>
        <v>tuftōw</v>
      </c>
      <c r="Y291" s="8" t="str">
        <f aca="false">VLOOKUP($C291,'Basid Bartangi original list'!$B$2:$O$600, 6, FALSE())</f>
        <v>spit;</v>
      </c>
      <c r="Z291" s="8"/>
      <c r="AA291" s="8" t="str">
        <f aca="false">VLOOKUP($C291,'Basid Bartangi original list'!$B$2:$O$600, 9, FALSE())</f>
        <v>SA</v>
      </c>
      <c r="AB291" s="8" t="str">
        <f aca="false">VLOOKUP($C291,'Rushani original list'!$C$2:$M$596, 2, FALSE())</f>
        <v>shgKar1999</v>
      </c>
      <c r="AC291" s="8" t="str">
        <f aca="false">VLOOKUP($C291,'Rushani original list'!$C$2:$M$596, 5, FALSE())</f>
        <v>Rukniya, Guldasta, Mehrangez</v>
      </c>
      <c r="AD291" s="8" t="str">
        <f aca="false">VLOOKUP($C291,'Rushani original list'!$C$2:$M$596, 6, FALSE())</f>
        <v>tuftōw</v>
      </c>
      <c r="AE291" s="8" t="str">
        <f aca="false">VLOOKUP($C291,'Rushani original list'!$C$2:$M$596, 7, FALSE())</f>
        <v>spit</v>
      </c>
      <c r="AF291" s="8"/>
      <c r="AG291" s="8" t="str">
        <f aca="false">VLOOKUP($C291,'Rushani original list'!$C$2:$M$596, 9, FALSE())</f>
        <v>SA</v>
      </c>
      <c r="AH291" s="8" t="str">
        <f aca="false">VLOOKUP($C291,'Rushani original list'!$C$2:$M$596, 10, FALSE())</f>
        <v>SA</v>
      </c>
      <c r="AI291" s="8" t="str">
        <f aca="false">CONCATENATE(J291,S291,AG291)</f>
        <v>SASASA</v>
      </c>
      <c r="AJ291" s="8" t="str">
        <f aca="false">IFERROR(__xludf.dummyfunction("IF(REGEXMATCH(AH291, ""var""), ""var"", IF(REGEXMATCH(AH291, ""SA""), IF(REGEXMATCH(AH291, ""SP""), ""var"", ""SA""), IF(REGEXMATCH(AH291, ""SP""), ""SP"", ""no data/obs"")))"),"SA")</f>
        <v>SA</v>
      </c>
      <c r="AK291" s="8" t="str">
        <f aca="false">CONCATENATE(T291,AA291,AH291)</f>
        <v>SASASA</v>
      </c>
      <c r="AL291" s="8" t="str">
        <f aca="false">IFERROR(__xludf.dummyfunction("IF(REGEXMATCH(AJ291, ""var""), ""var"", IF(REGEXMATCH(AJ291, ""SA""), IF(REGEXMATCH(AJ291, ""SP""), ""var"", ""SA""), IF(REGEXMATCH(AJ291, ""SP""), ""SP"", ""no data/obs"")))"),"SA")</f>
        <v>SA</v>
      </c>
      <c r="AM291" s="8" t="str">
        <f aca="false">CONCATENATE(AJ291,AL291)</f>
        <v>SASA</v>
      </c>
      <c r="AN291" s="8" t="str">
        <f aca="false">IFERROR(__xludf.dummyfunction("IF(REGEXMATCH(AL291, ""var""), ""var"", IF(REGEXMATCH(AL291, ""SA""), IF(REGEXMATCH(AL291, ""SP""), ""var"", ""SA""), IF(REGEXMATCH(AL291, ""SP""), ""SP"", ""no data/obs"")))"),"SA")</f>
        <v>SA</v>
      </c>
      <c r="AO291" s="8" t="str">
        <f aca="false">CONCATENATE(J291,S291,AA291,AG291)</f>
        <v>SASASASA</v>
      </c>
      <c r="AP291" s="8"/>
      <c r="AQ291" s="8" t="n">
        <v>4</v>
      </c>
      <c r="AR291" s="8"/>
      <c r="AS291" s="8"/>
      <c r="AT291" s="8"/>
    </row>
    <row r="292" customFormat="false" ht="63.75" hidden="false" customHeight="false" outlineLevel="0" collapsed="false">
      <c r="A292" s="1" t="n">
        <v>291</v>
      </c>
      <c r="B292" s="7" t="n">
        <v>268</v>
      </c>
      <c r="C292" s="7" t="n">
        <v>268</v>
      </c>
      <c r="D292" s="8" t="str">
        <f aca="false">VLOOKUP($C292,'Shughni original list'!$D$2:$M$600, 2, FALSE())</f>
        <v>shgKar1999</v>
      </c>
      <c r="E292" s="9" t="str">
        <f aca="false">VLOOKUP($C292,'Shughni original list'!$D$2:$M$600, 4, FALSE())</f>
        <v>tůɣ̌dow</v>
      </c>
      <c r="F292" s="9"/>
      <c r="G292" s="8" t="str">
        <f aca="false">VLOOKUP($C292,'Shughni original list'!$D$2:$M$600, 7, FALSE())</f>
        <v>be ill, suffer</v>
      </c>
      <c r="H292" s="8"/>
      <c r="I292" s="8"/>
      <c r="J292" s="8" t="str">
        <f aca="false">VLOOKUP($C292,'Shughni original list'!$D$2:$M$600, 8, FALSE())</f>
        <v>SA</v>
      </c>
      <c r="K292" s="8"/>
      <c r="L292" s="8" t="str">
        <f aca="false">VLOOKUP($C292,'Siponj Bartangi original list'!$B$2:$S$600, 2, FALSE())</f>
        <v>shgKar1999</v>
      </c>
      <c r="M292" s="8" t="str">
        <f aca="false">VLOOKUP($C292,'Siponj Bartangi original list'!$B$2:$S$600, 3, FALSE())</f>
        <v>tůɣ̌dow</v>
      </c>
      <c r="N292" s="8" t="str">
        <f aca="false">VLOOKUP($C292,'Siponj Bartangi original list'!$B$2:$S$600, 6, FALSE())</f>
        <v>to be ill, to suffer</v>
      </c>
      <c r="O292" s="8" t="str">
        <f aca="false">VLOOKUP($C292,'Siponj Bartangi original list'!$B$2:$S$600, 4, FALSE())</f>
        <v>Marhabo, Sarkori</v>
      </c>
      <c r="P292" s="9" t="str">
        <f aca="false">VLOOKUP($C292,'Siponj Bartangi original list'!$B$2:$S$600, 5, FALSE())</f>
        <v>tūɣ̌dōw</v>
      </c>
      <c r="Q292" s="8" t="str">
        <f aca="false">VLOOKUP($C292,'Siponj Bartangi original list'!$B$2:$S$600, 8, FALSE())</f>
        <v>to be ill, to suffer</v>
      </c>
      <c r="R292" s="8" t="str">
        <f aca="false">VLOOKUP($C292,'Siponj Bartangi original list'!$B$2:$S$600, 10, FALSE())</f>
        <v>She is still ill with the flu; she has been sick for many years</v>
      </c>
      <c r="S292" s="8" t="str">
        <f aca="false">VLOOKUP($C292,'Siponj Bartangi original list'!$B$2:$S$600, 13, FALSE())</f>
        <v>SA</v>
      </c>
      <c r="T292" s="8" t="str">
        <f aca="false">VLOOKUP($C292,'Siponj Bartangi original list'!$B$2:$S$600, 14, FALSE())</f>
        <v>SA</v>
      </c>
      <c r="U292" s="8" t="str">
        <f aca="false">VLOOKUP($C292,'Siponj Bartangi original list'!$B$2:$S$600, 15, FALSE())</f>
        <v>anim</v>
      </c>
      <c r="V292" s="8" t="str">
        <f aca="false">VLOOKUP($C292,'Basid Bartangi original list'!$B$2:$O$600, 2, FALSE())</f>
        <v>shgKar1999</v>
      </c>
      <c r="W292" s="8" t="str">
        <f aca="false">VLOOKUP($C292,'Basid Bartangi original list'!$B$2:$O$600, 4, FALSE())</f>
        <v>Anoyatsho (p.c.)</v>
      </c>
      <c r="X292" s="8" t="str">
        <f aca="false">VLOOKUP($C292,'Basid Bartangi original list'!$B$2:$O$600, 5, FALSE())</f>
        <v>tuɣ̌dōw</v>
      </c>
      <c r="Y292" s="8" t="str">
        <f aca="false">VLOOKUP($C292,'Basid Bartangi original list'!$B$2:$O$600, 6, FALSE())</f>
        <v>be ill/suffer</v>
      </c>
      <c r="Z292" s="8"/>
      <c r="AA292" s="8" t="str">
        <f aca="false">VLOOKUP($C292,'Basid Bartangi original list'!$B$2:$O$600, 9, FALSE())</f>
        <v>SA</v>
      </c>
      <c r="AB292" s="8" t="str">
        <f aca="false">VLOOKUP($C292,'Rushani original list'!$C$2:$M$596, 2, FALSE())</f>
        <v>shgKar1999</v>
      </c>
      <c r="AC292" s="8" t="str">
        <f aca="false">VLOOKUP($C292,'Rushani original list'!$C$2:$M$596, 5, FALSE())</f>
        <v>Rukniya, Guldasta, Mehrangez</v>
      </c>
      <c r="AD292" s="8" t="str">
        <f aca="false">VLOOKUP($C292,'Rushani original list'!$C$2:$M$596, 6, FALSE())</f>
        <v>tuɣ̌dōw</v>
      </c>
      <c r="AE292" s="8" t="str">
        <f aca="false">VLOOKUP($C292,'Rushani original list'!$C$2:$M$596, 7, FALSE())</f>
        <v>be ill/suffer</v>
      </c>
      <c r="AF292" s="8"/>
      <c r="AG292" s="8" t="str">
        <f aca="false">VLOOKUP($C292,'Rushani original list'!$C$2:$M$596, 9, FALSE())</f>
        <v>SA</v>
      </c>
      <c r="AH292" s="8" t="str">
        <f aca="false">VLOOKUP($C292,'Rushani original list'!$C$2:$M$596, 10, FALSE())</f>
        <v>SA</v>
      </c>
      <c r="AI292" s="8" t="str">
        <f aca="false">CONCATENATE(J292,S292,AG292)</f>
        <v>SASASA</v>
      </c>
      <c r="AJ292" s="8" t="str">
        <f aca="false">IFERROR(__xludf.dummyfunction("IF(REGEXMATCH(AH292, ""var""), ""var"", IF(REGEXMATCH(AH292, ""SA""), IF(REGEXMATCH(AH292, ""SP""), ""var"", ""SA""), IF(REGEXMATCH(AH292, ""SP""), ""SP"", ""no data/obs"")))"),"SA")</f>
        <v>SA</v>
      </c>
      <c r="AK292" s="8" t="str">
        <f aca="false">CONCATENATE(T292,AA292,AH292)</f>
        <v>SASASA</v>
      </c>
      <c r="AL292" s="8" t="str">
        <f aca="false">IFERROR(__xludf.dummyfunction("IF(REGEXMATCH(AJ292, ""var""), ""var"", IF(REGEXMATCH(AJ292, ""SA""), IF(REGEXMATCH(AJ292, ""SP""), ""var"", ""SA""), IF(REGEXMATCH(AJ292, ""SP""), ""SP"", ""no data/obs"")))"),"SA")</f>
        <v>SA</v>
      </c>
      <c r="AM292" s="8" t="str">
        <f aca="false">CONCATENATE(AJ292,AL292)</f>
        <v>SASA</v>
      </c>
      <c r="AN292" s="8" t="str">
        <f aca="false">IFERROR(__xludf.dummyfunction("IF(REGEXMATCH(AL292, ""var""), ""var"", IF(REGEXMATCH(AL292, ""SA""), IF(REGEXMATCH(AL292, ""SP""), ""var"", ""SA""), IF(REGEXMATCH(AL292, ""SP""), ""SP"", ""no data/obs"")))"),"SA")</f>
        <v>SA</v>
      </c>
      <c r="AO292" s="8" t="str">
        <f aca="false">CONCATENATE(J292,S292,AA292,AG292)</f>
        <v>SASASASA</v>
      </c>
      <c r="AP292" s="8"/>
      <c r="AQ292" s="8" t="n">
        <v>4</v>
      </c>
      <c r="AR292" s="8"/>
      <c r="AS292" s="8"/>
      <c r="AT292" s="8"/>
    </row>
    <row r="293" customFormat="false" ht="79.35" hidden="false" customHeight="false" outlineLevel="0" collapsed="false">
      <c r="A293" s="1" t="n">
        <v>292</v>
      </c>
      <c r="B293" s="7" t="n">
        <v>269</v>
      </c>
      <c r="C293" s="7" t="n">
        <v>269</v>
      </c>
      <c r="D293" s="8" t="str">
        <f aca="false">VLOOKUP($C293,'Shughni original list'!$D$2:$M$600, 2, FALSE())</f>
        <v>shgKar1999</v>
      </c>
      <c r="E293" s="9" t="str">
        <f aca="false">VLOOKUP($C293,'Shughni original list'!$D$2:$M$600, 4, FALSE())</f>
        <v>tumbtow, tumtow, tumbtow</v>
      </c>
      <c r="F293" s="9"/>
      <c r="G293" s="8" t="str">
        <f aca="false">VLOOKUP($C293,'Shughni original list'!$D$2:$M$600, 7, FALSE())</f>
        <v>звукоподр. грохотанью, грому</v>
      </c>
      <c r="H293" s="8"/>
      <c r="I293" s="8"/>
      <c r="J293" s="8" t="str">
        <f aca="false">VLOOKUP($C293,'Shughni original list'!$D$2:$M$600, 8, FALSE())</f>
        <v>SA</v>
      </c>
      <c r="K293" s="8"/>
      <c r="L293" s="8" t="str">
        <f aca="false">VLOOKUP($C293,'Siponj Bartangi original list'!$B$2:$S$600, 2, FALSE())</f>
        <v>shgKar1999</v>
      </c>
      <c r="M293" s="8" t="str">
        <f aca="false">VLOOKUP($C293,'Siponj Bartangi original list'!$B$2:$S$600, 3, FALSE())</f>
        <v>tumbtow, tumtow, tumbbtow</v>
      </c>
      <c r="N293" s="8" t="str">
        <f aca="false">VLOOKUP($C293,'Siponj Bartangi original list'!$B$2:$S$600, 6, FALSE())</f>
        <v>to thunder</v>
      </c>
      <c r="O293" s="8" t="str">
        <f aca="false">VLOOKUP($C293,'Siponj Bartangi original list'!$B$2:$S$600, 4, FALSE())</f>
        <v>Marhabo, Sarkori</v>
      </c>
      <c r="P293" s="9" t="str">
        <f aca="false">VLOOKUP($C293,'Siponj Bartangi original list'!$B$2:$S$600, 5, FALSE())</f>
        <v>no (alive) cognate</v>
      </c>
      <c r="Q293" s="8" t="str">
        <f aca="false">VLOOKUP($C293,'Siponj Bartangi original list'!$B$2:$S$600, 8, FALSE())</f>
        <v>-</v>
      </c>
      <c r="R293" s="8" t="str">
        <f aca="false">VLOOKUP($C293,'Siponj Bartangi original list'!$B$2:$S$600, 10, FALSE())</f>
        <v>-</v>
      </c>
      <c r="S293" s="8" t="str">
        <f aca="false">VLOOKUP($C293,'Siponj Bartangi original list'!$B$2:$S$600, 13, FALSE())</f>
        <v>no (alive) cognate</v>
      </c>
      <c r="T293" s="8" t="str">
        <f aca="false">VLOOKUP($C293,'Siponj Bartangi original list'!$B$2:$S$600, 14, FALSE())</f>
        <v>no (alive) cognate</v>
      </c>
      <c r="U293" s="8" t="n">
        <f aca="false">VLOOKUP($C293,'Siponj Bartangi original list'!$B$2:$S$600, 15, FALSE())</f>
        <v>0</v>
      </c>
      <c r="V293" s="8" t="str">
        <f aca="false">VLOOKUP($C293,'Basid Bartangi original list'!$B$2:$O$600, 2, FALSE())</f>
        <v>shgKar1999</v>
      </c>
      <c r="W293" s="8" t="str">
        <f aca="false">VLOOKUP($C293,'Basid Bartangi original list'!$B$2:$O$600, 4, FALSE())</f>
        <v>Anoyatsho (p.c.)</v>
      </c>
      <c r="X293" s="8" t="str">
        <f aca="false">VLOOKUP($C293,'Basid Bartangi original list'!$B$2:$O$600, 5, FALSE())</f>
        <v>tumbtōw</v>
      </c>
      <c r="Y293" s="8" t="str">
        <f aca="false">VLOOKUP($C293,'Basid Bartangi original list'!$B$2:$O$600, 6, FALSE())</f>
        <v>звукоподр. грохотанью, грому</v>
      </c>
      <c r="Z293" s="8"/>
      <c r="AA293" s="8" t="str">
        <f aca="false">VLOOKUP($C293,'Basid Bartangi original list'!$B$2:$O$600, 9, FALSE())</f>
        <v>SA</v>
      </c>
      <c r="AB293" s="8" t="str">
        <f aca="false">VLOOKUP($C293,'Rushani original list'!$C$2:$M$596, 2, FALSE())</f>
        <v>shgKar1999</v>
      </c>
      <c r="AC293" s="8" t="str">
        <f aca="false">VLOOKUP($C293,'Rushani original list'!$C$2:$M$596, 5, FALSE())</f>
        <v>Rukniya, Mehrangez, Okimsho, Sarafruz</v>
      </c>
      <c r="AD293" s="8" t="str">
        <f aca="false">VLOOKUP($C293,'Rushani original list'!$C$2:$M$596, 6, FALSE())</f>
        <v>no (alive) cognate</v>
      </c>
      <c r="AE293" s="8" t="str">
        <f aca="false">VLOOKUP($C293,'Rushani original list'!$C$2:$M$596, 7, FALSE())</f>
        <v>звукоподр. грохотанью, грому</v>
      </c>
      <c r="AF293" s="8"/>
      <c r="AG293" s="8" t="str">
        <f aca="false">VLOOKUP($C293,'Rushani original list'!$C$2:$M$596, 9, FALSE())</f>
        <v>no (alive) cognate</v>
      </c>
      <c r="AH293" s="8" t="str">
        <f aca="false">VLOOKUP($C293,'Rushani original list'!$C$2:$M$596, 10, FALSE())</f>
        <v>no (alive) cognate</v>
      </c>
      <c r="AI293" s="8" t="str">
        <f aca="false">CONCATENATE(J293,S293,AG293)</f>
        <v>SAno (alive) cognateno (alive) cognate</v>
      </c>
      <c r="AJ293" s="8" t="str">
        <f aca="false">IFERROR(__xludf.dummyfunction("IF(REGEXMATCH(AH293, ""var""), ""var"", IF(REGEXMATCH(AH293, ""SA""), IF(REGEXMATCH(AH293, ""SP""), ""var"", ""SA""), IF(REGEXMATCH(AH293, ""SP""), ""SP"", ""no data/obs"")))"),"SA")</f>
        <v>SA</v>
      </c>
      <c r="AK293" s="8" t="str">
        <f aca="false">CONCATENATE(T293,AA293,AH293)</f>
        <v>no (alive) cognateSAno (alive) cognate</v>
      </c>
      <c r="AL293" s="8" t="str">
        <f aca="false">IFERROR(__xludf.dummyfunction("IF(REGEXMATCH(AJ293, ""var""), ""var"", IF(REGEXMATCH(AJ293, ""SA""), IF(REGEXMATCH(AJ293, ""SP""), ""var"", ""SA""), IF(REGEXMATCH(AJ293, ""SP""), ""SP"", ""no data/obs"")))"),"SA")</f>
        <v>SA</v>
      </c>
      <c r="AM293" s="8" t="str">
        <f aca="false">CONCATENATE(AJ293,AL293)</f>
        <v>SASA</v>
      </c>
      <c r="AN293" s="8" t="str">
        <f aca="false">IFERROR(__xludf.dummyfunction("IF(REGEXMATCH(AL293, ""var""), ""var"", IF(REGEXMATCH(AL293, ""SA""), IF(REGEXMATCH(AL293, ""SP""), ""var"", ""SA""), IF(REGEXMATCH(AL293, ""SP""), ""SP"", ""no data/obs"")))"),"SA")</f>
        <v>SA</v>
      </c>
      <c r="AO293" s="8" t="str">
        <f aca="false">CONCATENATE(J293,S293,AA293,AG293)</f>
        <v>SAno (alive) cognateSAno (alive) cognate</v>
      </c>
      <c r="AP293" s="8" t="s">
        <v>42</v>
      </c>
      <c r="AQ293" s="8" t="n">
        <v>2</v>
      </c>
      <c r="AR293" s="8"/>
      <c r="AS293" s="8"/>
      <c r="AT293" s="8"/>
    </row>
    <row r="294" customFormat="false" ht="110.6" hidden="false" customHeight="false" outlineLevel="0" collapsed="false">
      <c r="A294" s="1" t="n">
        <v>293</v>
      </c>
      <c r="B294" s="7" t="n">
        <v>270</v>
      </c>
      <c r="C294" s="7" t="n">
        <v>270</v>
      </c>
      <c r="D294" s="8" t="str">
        <f aca="false">VLOOKUP($C294,'Shughni original list'!$D$2:$M$600, 2, FALSE())</f>
        <v>shgKar1999</v>
      </c>
      <c r="E294" s="9" t="str">
        <f aca="false">VLOOKUP($C294,'Shughni original list'!$D$2:$M$600, 4, FALSE())</f>
        <v>turtow, tartow</v>
      </c>
      <c r="F294" s="9"/>
      <c r="G294" s="8" t="str">
        <f aca="false">VLOOKUP($C294,'Shughni original list'!$D$2:$M$600, 7, FALSE())</f>
        <v>1) орать, кричать 2) тарахтеть, трещать, шуметь 3) испускать газы</v>
      </c>
      <c r="H294" s="8"/>
      <c r="I294" s="8"/>
      <c r="J294" s="8" t="str">
        <f aca="false">VLOOKUP($C294,'Shughni original list'!$D$2:$M$600, 8, FALSE())</f>
        <v>SA</v>
      </c>
      <c r="K294" s="8"/>
      <c r="L294" s="8" t="str">
        <f aca="false">VLOOKUP($C294,'Siponj Bartangi original list'!$B$2:$S$600, 2, FALSE())</f>
        <v>shgKar1999</v>
      </c>
      <c r="M294" s="8" t="str">
        <f aca="false">VLOOKUP($C294,'Siponj Bartangi original list'!$B$2:$S$600, 3, FALSE())</f>
        <v>turtow, tartow</v>
      </c>
      <c r="N294" s="8" t="str">
        <f aca="false">VLOOKUP($C294,'Siponj Bartangi original list'!$B$2:$S$600, 6, FALSE())</f>
        <v>to yell, to rattle, to fart</v>
      </c>
      <c r="O294" s="8" t="str">
        <f aca="false">VLOOKUP($C294,'Siponj Bartangi original list'!$B$2:$S$600, 4, FALSE())</f>
        <v>Marhabo, Sarkori</v>
      </c>
      <c r="P294" s="9" t="str">
        <f aca="false">VLOOKUP($C294,'Siponj Bartangi original list'!$B$2:$S$600, 5, FALSE())</f>
        <v>turdōw</v>
      </c>
      <c r="Q294" s="8" t="str">
        <f aca="false">VLOOKUP($C294,'Siponj Bartangi original list'!$B$2:$S$600, 8, FALSE())</f>
        <v>to fart, to scream</v>
      </c>
      <c r="R294" s="8" t="str">
        <f aca="false">VLOOKUP($C294,'Siponj Bartangi original list'!$B$2:$S$600, 10, FALSE())</f>
        <v>he ate a lot and farted; they were screaming and screaming yesterday</v>
      </c>
      <c r="S294" s="8" t="str">
        <f aca="false">VLOOKUP($C294,'Siponj Bartangi original list'!$B$2:$S$600, 13, FALSE())</f>
        <v>SA</v>
      </c>
      <c r="T294" s="8" t="str">
        <f aca="false">VLOOKUP($C294,'Siponj Bartangi original list'!$B$2:$S$600, 14, FALSE())</f>
        <v>SA</v>
      </c>
      <c r="U294" s="8" t="str">
        <f aca="false">VLOOKUP($C294,'Siponj Bartangi original list'!$B$2:$S$600, 15, FALSE())</f>
        <v>anim</v>
      </c>
      <c r="V294" s="8" t="str">
        <f aca="false">VLOOKUP($C294,'Basid Bartangi original list'!$B$2:$O$600, 2, FALSE())</f>
        <v>shgKar1999</v>
      </c>
      <c r="W294" s="8" t="str">
        <f aca="false">VLOOKUP($C294,'Basid Bartangi original list'!$B$2:$O$600, 4, FALSE())</f>
        <v>Anoyatsho (p.c.)</v>
      </c>
      <c r="X294" s="8" t="str">
        <f aca="false">VLOOKUP($C294,'Basid Bartangi original list'!$B$2:$O$600, 5, FALSE())</f>
        <v>turdōw</v>
      </c>
      <c r="Y294" s="8" t="str">
        <f aca="false">VLOOKUP($C294,'Basid Bartangi original list'!$B$2:$O$600, 6, FALSE())</f>
        <v>1) орать, кричать 2) тарахтеть, трещать, шуметь 3) испускать газы</v>
      </c>
      <c r="Z294" s="8"/>
      <c r="AA294" s="8" t="str">
        <f aca="false">VLOOKUP($C294,'Basid Bartangi original list'!$B$2:$O$600, 9, FALSE())</f>
        <v>SA</v>
      </c>
      <c r="AB294" s="8" t="str">
        <f aca="false">VLOOKUP($C294,'Rushani original list'!$C$2:$M$596, 2, FALSE())</f>
        <v>shgKar1999</v>
      </c>
      <c r="AC294" s="8" t="str">
        <f aca="false">VLOOKUP($C294,'Rushani original list'!$C$2:$M$596, 5, FALSE())</f>
        <v>Rukniya, Mehrangez, Okimsho, Sarafruz</v>
      </c>
      <c r="AD294" s="8" t="str">
        <f aca="false">VLOOKUP($C294,'Rushani original list'!$C$2:$M$596, 6, FALSE())</f>
        <v>no (alive) cognate</v>
      </c>
      <c r="AE294" s="8" t="str">
        <f aca="false">VLOOKUP($C294,'Rushani original list'!$C$2:$M$596, 7, FALSE())</f>
        <v>1) орать, кричать 2) тарахтеть, трещать, шуметь 3) испускать газы</v>
      </c>
      <c r="AF294" s="8"/>
      <c r="AG294" s="8" t="str">
        <f aca="false">VLOOKUP($C294,'Rushani original list'!$C$2:$M$596, 9, FALSE())</f>
        <v>no (alive) cognate</v>
      </c>
      <c r="AH294" s="8" t="str">
        <f aca="false">VLOOKUP($C294,'Rushani original list'!$C$2:$M$596, 10, FALSE())</f>
        <v>no (alive) cognate</v>
      </c>
      <c r="AI294" s="8" t="str">
        <f aca="false">CONCATENATE(J294,S294,AG294)</f>
        <v>SASAno (alive) cognate</v>
      </c>
      <c r="AJ294" s="8" t="str">
        <f aca="false">IFERROR(__xludf.dummyfunction("IF(REGEXMATCH(AH294, ""var""), ""var"", IF(REGEXMATCH(AH294, ""SA""), IF(REGEXMATCH(AH294, ""SP""), ""var"", ""SA""), IF(REGEXMATCH(AH294, ""SP""), ""SP"", ""no data/obs"")))"),"SA")</f>
        <v>SA</v>
      </c>
      <c r="AK294" s="8" t="str">
        <f aca="false">CONCATENATE(T294,AA294,AH294)</f>
        <v>SASAno (alive) cognate</v>
      </c>
      <c r="AL294" s="8" t="str">
        <f aca="false">IFERROR(__xludf.dummyfunction("IF(REGEXMATCH(AJ294, ""var""), ""var"", IF(REGEXMATCH(AJ294, ""SA""), IF(REGEXMATCH(AJ294, ""SP""), ""var"", ""SA""), IF(REGEXMATCH(AJ294, ""SP""), ""SP"", ""no data/obs"")))"),"SA")</f>
        <v>SA</v>
      </c>
      <c r="AM294" s="8" t="str">
        <f aca="false">CONCATENATE(AJ294,AL294)</f>
        <v>SASA</v>
      </c>
      <c r="AN294" s="8" t="str">
        <f aca="false">IFERROR(__xludf.dummyfunction("IF(REGEXMATCH(AL294, ""var""), ""var"", IF(REGEXMATCH(AL294, ""SA""), IF(REGEXMATCH(AL294, ""SP""), ""var"", ""SA""), IF(REGEXMATCH(AL294, ""SP""), ""SP"", ""no data/obs"")))"),"SA")</f>
        <v>SA</v>
      </c>
      <c r="AO294" s="8" t="str">
        <f aca="false">CONCATENATE(J294,S294,AA294,AG294)</f>
        <v>SASASAno (alive) cognate</v>
      </c>
      <c r="AP294" s="8" t="s">
        <v>42</v>
      </c>
      <c r="AQ294" s="8" t="n">
        <v>3</v>
      </c>
      <c r="AR294" s="8"/>
      <c r="AS294" s="8"/>
      <c r="AT294" s="8"/>
    </row>
    <row r="295" customFormat="false" ht="79.35" hidden="false" customHeight="false" outlineLevel="0" collapsed="false">
      <c r="A295" s="1" t="n">
        <v>294</v>
      </c>
      <c r="B295" s="7" t="n">
        <v>271</v>
      </c>
      <c r="C295" s="7" t="n">
        <v>271</v>
      </c>
      <c r="D295" s="8" t="str">
        <f aca="false">VLOOKUP($C295,'Shughni original list'!$D$2:$M$600, 2, FALSE())</f>
        <v>shgKar1999</v>
      </c>
      <c r="E295" s="9" t="str">
        <f aca="false">VLOOKUP($C295,'Shughni original list'!$D$2:$M$600, 4, FALSE())</f>
        <v>vidow</v>
      </c>
      <c r="F295" s="9"/>
      <c r="G295" s="8" t="str">
        <f aca="false">VLOOKUP($C295,'Shughni original list'!$D$2:$M$600, 7, FALSE())</f>
        <v>be</v>
      </c>
      <c r="H295" s="8"/>
      <c r="I295" s="8"/>
      <c r="J295" s="8" t="str">
        <f aca="false">VLOOKUP($C295,'Shughni original list'!$D$2:$M$600, 8, FALSE())</f>
        <v>SP</v>
      </c>
      <c r="K295" s="8"/>
      <c r="L295" s="8" t="str">
        <f aca="false">VLOOKUP($C295,'Siponj Bartangi original list'!$B$2:$S$600, 2, FALSE())</f>
        <v>brtSok1960</v>
      </c>
      <c r="M295" s="8" t="str">
        <f aca="false">VLOOKUP($C295,'Siponj Bartangi original list'!$B$2:$S$600, 3, FALSE())</f>
        <v>vidōw</v>
      </c>
      <c r="N295" s="8" t="str">
        <f aca="false">VLOOKUP($C295,'Siponj Bartangi original list'!$B$2:$S$600, 6, FALSE())</f>
        <v>to be</v>
      </c>
      <c r="O295" s="8" t="str">
        <f aca="false">VLOOKUP($C295,'Siponj Bartangi original list'!$B$2:$S$600, 4, FALSE())</f>
        <v>Marhabo, Sarkori</v>
      </c>
      <c r="P295" s="9" t="str">
        <f aca="false">VLOOKUP($C295,'Siponj Bartangi original list'!$B$2:$S$600, 5, FALSE())</f>
        <v>vidōw</v>
      </c>
      <c r="Q295" s="8" t="str">
        <f aca="false">VLOOKUP($C295,'Siponj Bartangi original list'!$B$2:$S$600, 8, FALSE())</f>
        <v>to be</v>
      </c>
      <c r="R295" s="8" t="str">
        <f aca="false">VLOOKUP($C295,'Siponj Bartangi original list'!$B$2:$S$600, 10, FALSE())</f>
        <v>I was in Dushanbe last year</v>
      </c>
      <c r="S295" s="8" t="str">
        <f aca="false">VLOOKUP($C295,'Siponj Bartangi original list'!$B$2:$S$600, 13, FALSE())</f>
        <v>SP</v>
      </c>
      <c r="T295" s="8" t="str">
        <f aca="false">VLOOKUP($C295,'Siponj Bartangi original list'!$B$2:$S$600, 14, FALSE())</f>
        <v>SP</v>
      </c>
      <c r="U295" s="8" t="str">
        <f aca="false">VLOOKUP($C295,'Siponj Bartangi original list'!$B$2:$S$600, 15, FALSE())</f>
        <v>anim, inanim</v>
      </c>
      <c r="V295" s="8" t="str">
        <f aca="false">VLOOKUP($C295,'Basid Bartangi original list'!$B$2:$O$600, 2, FALSE())</f>
        <v>brtSok1960</v>
      </c>
      <c r="W295" s="8" t="str">
        <f aca="false">VLOOKUP($C295,'Basid Bartangi original list'!$B$2:$O$600, 4, FALSE())</f>
        <v>Anoyatsho, Fayzmamad, Asad</v>
      </c>
      <c r="X295" s="8" t="str">
        <f aca="false">VLOOKUP($C295,'Basid Bartangi original list'!$B$2:$O$600, 5, FALSE())</f>
        <v>vidōw</v>
      </c>
      <c r="Y295" s="8" t="str">
        <f aca="false">VLOOKUP($C295,'Basid Bartangi original list'!$B$2:$O$600, 6, FALSE())</f>
        <v>be</v>
      </c>
      <c r="Z295" s="8"/>
      <c r="AA295" s="8" t="str">
        <f aca="false">VLOOKUP($C295,'Basid Bartangi original list'!$B$2:$O$600, 9, FALSE())</f>
        <v>SP</v>
      </c>
      <c r="AB295" s="8" t="str">
        <f aca="false">VLOOKUP($C295,'Rushani original list'!$C$2:$M$596, 2, FALSE())</f>
        <v>rshPis1954</v>
      </c>
      <c r="AC295" s="8" t="str">
        <f aca="false">VLOOKUP($C295,'Rushani original list'!$C$2:$M$596, 5, FALSE())</f>
        <v>Rukniya, Guldasta, Mehrangez</v>
      </c>
      <c r="AD295" s="8" t="str">
        <f aca="false">VLOOKUP($C295,'Rushani original list'!$C$2:$M$596, 6, FALSE())</f>
        <v>vidów</v>
      </c>
      <c r="AE295" s="8" t="str">
        <f aca="false">VLOOKUP($C295,'Rushani original list'!$C$2:$M$596, 7, FALSE())</f>
        <v>быть</v>
      </c>
      <c r="AF295" s="8"/>
      <c r="AG295" s="8" t="str">
        <f aca="false">VLOOKUP($C295,'Rushani original list'!$C$2:$M$596, 9, FALSE())</f>
        <v>SP</v>
      </c>
      <c r="AH295" s="8" t="str">
        <f aca="false">VLOOKUP($C295,'Rushani original list'!$C$2:$M$596, 10, FALSE())</f>
        <v>SP</v>
      </c>
      <c r="AI295" s="8" t="str">
        <f aca="false">CONCATENATE(J295,S295,AG295)</f>
        <v>SPSPSP</v>
      </c>
      <c r="AJ295" s="8" t="str">
        <f aca="false">IFERROR(__xludf.dummyfunction("IF(REGEXMATCH(AH295, ""var""), ""var"", IF(REGEXMATCH(AH295, ""SA""), IF(REGEXMATCH(AH295, ""SP""), ""var"", ""SA""), IF(REGEXMATCH(AH295, ""SP""), ""SP"", ""no data/obs"")))"),"SP")</f>
        <v>SP</v>
      </c>
      <c r="AK295" s="8" t="str">
        <f aca="false">CONCATENATE(T295,AA295,AH295)</f>
        <v>SPSPSP</v>
      </c>
      <c r="AL295" s="8" t="str">
        <f aca="false">IFERROR(__xludf.dummyfunction("IF(REGEXMATCH(AJ295, ""var""), ""var"", IF(REGEXMATCH(AJ295, ""SA""), IF(REGEXMATCH(AJ295, ""SP""), ""var"", ""SA""), IF(REGEXMATCH(AJ295, ""SP""), ""SP"", ""no data/obs"")))"),"SP")</f>
        <v>SP</v>
      </c>
      <c r="AM295" s="8" t="str">
        <f aca="false">CONCATENATE(AJ295,AL295)</f>
        <v>SPSP</v>
      </c>
      <c r="AN295" s="8" t="str">
        <f aca="false">IFERROR(__xludf.dummyfunction("IF(REGEXMATCH(AL295, ""var""), ""var"", IF(REGEXMATCH(AL295, ""SA""), IF(REGEXMATCH(AL295, ""SP""), ""var"", ""SA""), IF(REGEXMATCH(AL295, ""SP""), ""SP"", ""no data/obs"")))"),"SP")</f>
        <v>SP</v>
      </c>
      <c r="AO295" s="8" t="str">
        <f aca="false">CONCATENATE(J295,S295,AA295,AG295)</f>
        <v>SPSPSPSP</v>
      </c>
      <c r="AP295" s="8"/>
      <c r="AQ295" s="8" t="n">
        <v>4</v>
      </c>
      <c r="AR295" s="8"/>
      <c r="AS295" s="8"/>
      <c r="AT295" s="8"/>
    </row>
    <row r="296" customFormat="false" ht="79.35" hidden="false" customHeight="false" outlineLevel="0" collapsed="false">
      <c r="A296" s="1" t="n">
        <v>295</v>
      </c>
      <c r="B296" s="7" t="n">
        <v>272</v>
      </c>
      <c r="C296" s="7" t="n">
        <v>272</v>
      </c>
      <c r="D296" s="8" t="str">
        <f aca="false">VLOOKUP($C296,'Shughni original list'!$D$2:$M$600, 2, FALSE())</f>
        <v>shgKar1999</v>
      </c>
      <c r="E296" s="9" t="str">
        <f aca="false">VLOOKUP($C296,'Shughni original list'!$D$2:$M$600, 4, FALSE())</f>
        <v>virix̌tow</v>
      </c>
      <c r="F296" s="9"/>
      <c r="G296" s="8" t="str">
        <f aca="false">VLOOKUP($C296,'Shughni original list'!$D$2:$M$600, 7, FALSE())</f>
        <v>break down</v>
      </c>
      <c r="H296" s="8"/>
      <c r="I296" s="8"/>
      <c r="J296" s="8" t="str">
        <f aca="false">VLOOKUP($C296,'Shughni original list'!$D$2:$M$600, 8, FALSE())</f>
        <v>SP</v>
      </c>
      <c r="K296" s="8"/>
      <c r="L296" s="8" t="str">
        <f aca="false">VLOOKUP($C296,'Siponj Bartangi original list'!$B$2:$S$600, 2, FALSE())</f>
        <v>brtSok1960</v>
      </c>
      <c r="M296" s="8" t="str">
        <f aca="false">VLOOKUP($C296,'Siponj Bartangi original list'!$B$2:$S$600, 3, FALSE())</f>
        <v>virix̌tōw</v>
      </c>
      <c r="N296" s="8" t="str">
        <f aca="false">VLOOKUP($C296,'Siponj Bartangi original list'!$B$2:$S$600, 6, FALSE())</f>
        <v>to break down</v>
      </c>
      <c r="O296" s="8" t="str">
        <f aca="false">VLOOKUP($C296,'Siponj Bartangi original list'!$B$2:$S$600, 4, FALSE())</f>
        <v>Marhabo, Sarkori</v>
      </c>
      <c r="P296" s="11" t="str">
        <f aca="false">VLOOKUP($C296,'Siponj Bartangi original list'!$B$2:$S$600, 5, FALSE())</f>
        <v>virix̌tōw</v>
      </c>
      <c r="Q296" s="8" t="str">
        <f aca="false">VLOOKUP($C296,'Siponj Bartangi original list'!$B$2:$S$600, 8, FALSE())</f>
        <v>to break down</v>
      </c>
      <c r="R296" s="8" t="str">
        <f aca="false">VLOOKUP($C296,'Siponj Bartangi original list'!$B$2:$S$600, 10, FALSE())</f>
        <v>my car broke down</v>
      </c>
      <c r="S296" s="8" t="str">
        <f aca="false">VLOOKUP($C296,'Siponj Bartangi original list'!$B$2:$S$600, 13, FALSE())</f>
        <v>SP</v>
      </c>
      <c r="T296" s="8" t="str">
        <f aca="false">VLOOKUP($C296,'Siponj Bartangi original list'!$B$2:$S$600, 14, FALSE())</f>
        <v>SP</v>
      </c>
      <c r="U296" s="8" t="str">
        <f aca="false">VLOOKUP($C296,'Siponj Bartangi original list'!$B$2:$S$600, 15, FALSE())</f>
        <v>inanim</v>
      </c>
      <c r="V296" s="8" t="str">
        <f aca="false">VLOOKUP($C296,'Basid Bartangi original list'!$B$2:$O$600, 2, FALSE())</f>
        <v>brtSok1960</v>
      </c>
      <c r="W296" s="8" t="str">
        <f aca="false">VLOOKUP($C296,'Basid Bartangi original list'!$B$2:$O$600, 4, FALSE())</f>
        <v>Anoyatsho, Fayzmamad, Asad</v>
      </c>
      <c r="X296" s="8" t="str">
        <f aca="false">VLOOKUP($C296,'Basid Bartangi original list'!$B$2:$O$600, 5, FALSE())</f>
        <v>virix̌tōw</v>
      </c>
      <c r="Y296" s="8" t="str">
        <f aca="false">VLOOKUP($C296,'Basid Bartangi original list'!$B$2:$O$600, 6, FALSE())</f>
        <v>break</v>
      </c>
      <c r="Z296" s="8"/>
      <c r="AA296" s="8" t="str">
        <f aca="false">VLOOKUP($C296,'Basid Bartangi original list'!$B$2:$O$600, 9, FALSE())</f>
        <v>SP</v>
      </c>
      <c r="AB296" s="8" t="str">
        <f aca="false">VLOOKUP($C296,'Rushani original list'!$C$2:$M$596, 2, FALSE())</f>
        <v>rshSok1959</v>
      </c>
      <c r="AC296" s="8" t="str">
        <f aca="false">VLOOKUP($C296,'Rushani original list'!$C$2:$M$596, 5, FALSE())</f>
        <v>Rukniya, Guldasta, Mehrangez</v>
      </c>
      <c r="AD296" s="8" t="str">
        <f aca="false">VLOOKUP($C296,'Rushani original list'!$C$2:$M$596, 6, FALSE())</f>
        <v>virix̌tōw</v>
      </c>
      <c r="AE296" s="8" t="str">
        <f aca="false">VLOOKUP($C296,'Rushani original list'!$C$2:$M$596, 7, FALSE())</f>
        <v>разбиваться, ломаться</v>
      </c>
      <c r="AF296" s="8"/>
      <c r="AG296" s="8" t="str">
        <f aca="false">VLOOKUP($C296,'Rushani original list'!$C$2:$M$596, 9, FALSE())</f>
        <v>SP</v>
      </c>
      <c r="AH296" s="8" t="str">
        <f aca="false">VLOOKUP($C296,'Rushani original list'!$C$2:$M$596, 10, FALSE())</f>
        <v>SP</v>
      </c>
      <c r="AI296" s="8" t="str">
        <f aca="false">CONCATENATE(J296,S296,AG296)</f>
        <v>SPSPSP</v>
      </c>
      <c r="AJ296" s="8" t="str">
        <f aca="false">IFERROR(__xludf.dummyfunction("IF(REGEXMATCH(AH296, ""var""), ""var"", IF(REGEXMATCH(AH296, ""SA""), IF(REGEXMATCH(AH296, ""SP""), ""var"", ""SA""), IF(REGEXMATCH(AH296, ""SP""), ""SP"", ""no data/obs"")))"),"SP")</f>
        <v>SP</v>
      </c>
      <c r="AK296" s="8" t="str">
        <f aca="false">CONCATENATE(T296,AA296,AH296)</f>
        <v>SPSPSP</v>
      </c>
      <c r="AL296" s="8" t="str">
        <f aca="false">IFERROR(__xludf.dummyfunction("IF(REGEXMATCH(AJ296, ""var""), ""var"", IF(REGEXMATCH(AJ296, ""SA""), IF(REGEXMATCH(AJ296, ""SP""), ""var"", ""SA""), IF(REGEXMATCH(AJ296, ""SP""), ""SP"", ""no data/obs"")))"),"SP")</f>
        <v>SP</v>
      </c>
      <c r="AM296" s="8" t="str">
        <f aca="false">CONCATENATE(AJ296,AL296)</f>
        <v>SPSP</v>
      </c>
      <c r="AN296" s="8" t="str">
        <f aca="false">IFERROR(__xludf.dummyfunction("IF(REGEXMATCH(AL296, ""var""), ""var"", IF(REGEXMATCH(AL296, ""SA""), IF(REGEXMATCH(AL296, ""SP""), ""var"", ""SA""), IF(REGEXMATCH(AL296, ""SP""), ""SP"", ""no data/obs"")))"),"SP")</f>
        <v>SP</v>
      </c>
      <c r="AO296" s="8" t="str">
        <f aca="false">CONCATENATE(J296,S296,AA296,AG296)</f>
        <v>SPSPSPSP</v>
      </c>
      <c r="AP296" s="8"/>
      <c r="AQ296" s="8" t="n">
        <v>4</v>
      </c>
      <c r="AR296" s="8"/>
      <c r="AS296" s="8"/>
      <c r="AT296" s="8"/>
    </row>
    <row r="297" customFormat="false" ht="110.6" hidden="false" customHeight="false" outlineLevel="0" collapsed="false">
      <c r="A297" s="1" t="n">
        <v>296</v>
      </c>
      <c r="B297" s="7" t="n">
        <v>273</v>
      </c>
      <c r="C297" s="7" t="n">
        <v>273</v>
      </c>
      <c r="D297" s="8" t="str">
        <f aca="false">VLOOKUP($C297,'Shughni original list'!$D$2:$M$600, 2, FALSE())</f>
        <v>shgKar1999</v>
      </c>
      <c r="E297" s="9" t="str">
        <f aca="false">VLOOKUP($C297,'Shughni original list'!$D$2:$M$600, 4, FALSE())</f>
        <v>viwīdow</v>
      </c>
      <c r="F297" s="9"/>
      <c r="G297" s="8" t="str">
        <f aca="false">VLOOKUP($C297,'Shughni original list'!$D$2:$M$600, 7, FALSE())</f>
        <v>отказываться от еды, переставать есть</v>
      </c>
      <c r="H297" s="8"/>
      <c r="I297" s="8"/>
      <c r="J297" s="8" t="str">
        <f aca="false">VLOOKUP($C297,'Shughni original list'!$D$2:$M$600, 8, FALSE())</f>
        <v>obs</v>
      </c>
      <c r="K297" s="8"/>
      <c r="L297" s="8" t="str">
        <f aca="false">VLOOKUP($C297,'Siponj Bartangi original list'!$B$2:$S$600, 2, FALSE())</f>
        <v>shgKar1999</v>
      </c>
      <c r="M297" s="8" t="str">
        <f aca="false">VLOOKUP($C297,'Siponj Bartangi original list'!$B$2:$S$600, 3, FALSE())</f>
        <v>viwīdow</v>
      </c>
      <c r="N297" s="8" t="str">
        <f aca="false">VLOOKUP($C297,'Siponj Bartangi original list'!$B$2:$S$600, 6, FALSE())</f>
        <v>to stop eating</v>
      </c>
      <c r="O297" s="8" t="str">
        <f aca="false">VLOOKUP($C297,'Siponj Bartangi original list'!$B$2:$S$600, 4, FALSE())</f>
        <v>Marhabo, Sarkori</v>
      </c>
      <c r="P297" s="9" t="str">
        <f aca="false">VLOOKUP($C297,'Siponj Bartangi original list'!$B$2:$S$600, 5, FALSE())</f>
        <v>no (alive) cognate</v>
      </c>
      <c r="Q297" s="8" t="str">
        <f aca="false">VLOOKUP($C297,'Siponj Bartangi original list'!$B$2:$S$600, 8, FALSE())</f>
        <v>-</v>
      </c>
      <c r="R297" s="8" t="str">
        <f aca="false">VLOOKUP($C297,'Siponj Bartangi original list'!$B$2:$S$600, 10, FALSE())</f>
        <v>-</v>
      </c>
      <c r="S297" s="8" t="str">
        <f aca="false">VLOOKUP($C297,'Siponj Bartangi original list'!$B$2:$S$600, 13, FALSE())</f>
        <v>no (alive) cognate</v>
      </c>
      <c r="T297" s="8" t="str">
        <f aca="false">VLOOKUP($C297,'Siponj Bartangi original list'!$B$2:$S$600, 14, FALSE())</f>
        <v>no (alive) cognate</v>
      </c>
      <c r="U297" s="8" t="n">
        <f aca="false">VLOOKUP($C297,'Siponj Bartangi original list'!$B$2:$S$600, 15, FALSE())</f>
        <v>0</v>
      </c>
      <c r="V297" s="8" t="str">
        <f aca="false">VLOOKUP($C297,'Basid Bartangi original list'!$B$2:$O$600, 2, FALSE())</f>
        <v>shgKar1999</v>
      </c>
      <c r="W297" s="10" t="str">
        <f aca="false">VLOOKUP($C297,'Basid Bartangi original list'!$B$2:$O$600, 4, FALSE())</f>
        <v>Anoyatsho (p.c.)</v>
      </c>
      <c r="X297" s="8" t="str">
        <f aca="false">VLOOKUP($C297,'Basid Bartangi original list'!$B$2:$O$600, 5, FALSE())</f>
        <v>no (alive) cognate</v>
      </c>
      <c r="Y297" s="8" t="str">
        <f aca="false">VLOOKUP($C297,'Basid Bartangi original list'!$B$2:$O$600, 6, FALSE())</f>
        <v>отказываться от еды, переставать есть</v>
      </c>
      <c r="Z297" s="8"/>
      <c r="AA297" s="8" t="str">
        <f aca="false">VLOOKUP($C297,'Basid Bartangi original list'!$B$2:$O$600, 9, FALSE())</f>
        <v>no (alive) cognate</v>
      </c>
      <c r="AB297" s="8" t="str">
        <f aca="false">VLOOKUP($C297,'Rushani original list'!$C$2:$M$596, 2, FALSE())</f>
        <v>shgKar1999</v>
      </c>
      <c r="AC297" s="8" t="str">
        <f aca="false">VLOOKUP($C297,'Rushani original list'!$C$2:$M$596, 5, FALSE())</f>
        <v>Rukniya, Mehrangez, Okimsho, Sarafruz</v>
      </c>
      <c r="AD297" s="8" t="str">
        <f aca="false">VLOOKUP($C297,'Rushani original list'!$C$2:$M$596, 6, FALSE())</f>
        <v>no (alive) cognate</v>
      </c>
      <c r="AE297" s="8" t="str">
        <f aca="false">VLOOKUP($C297,'Rushani original list'!$C$2:$M$596, 7, FALSE())</f>
        <v>отказываться от еды, переставать есть</v>
      </c>
      <c r="AF297" s="8"/>
      <c r="AG297" s="8" t="str">
        <f aca="false">VLOOKUP($C297,'Rushani original list'!$C$2:$M$596, 9, FALSE())</f>
        <v>no (alive) cognate</v>
      </c>
      <c r="AH297" s="8" t="str">
        <f aca="false">VLOOKUP($C297,'Rushani original list'!$C$2:$M$596, 10, FALSE())</f>
        <v>no (alive) cognate</v>
      </c>
      <c r="AI297" s="8" t="str">
        <f aca="false">CONCATENATE(J297,S297,AG297)</f>
        <v>obsno (alive) cognateno (alive) cognate</v>
      </c>
      <c r="AJ297" s="8" t="str">
        <f aca="false">IFERROR(__xludf.dummyfunction("IF(REGEXMATCH(AH297, ""var""), ""var"", IF(REGEXMATCH(AH297, ""SA""), IF(REGEXMATCH(AH297, ""SP""), ""var"", ""SA""), IF(REGEXMATCH(AH297, ""SP""), ""SP"", ""no data/obs"")))"),"no data/obs")</f>
        <v>no data/obs</v>
      </c>
      <c r="AK297" s="8" t="str">
        <f aca="false">CONCATENATE(T297,AA297,AH297)</f>
        <v>no (alive) cognateno (alive) cognateno (alive) cognate</v>
      </c>
      <c r="AL297" s="8" t="str">
        <f aca="false">IFERROR(__xludf.dummyfunction("IF(REGEXMATCH(AJ297, ""var""), ""var"", IF(REGEXMATCH(AJ297, ""SA""), IF(REGEXMATCH(AJ297, ""SP""), ""var"", ""SA""), IF(REGEXMATCH(AJ297, ""SP""), ""SP"", ""no data/obs"")))"),"no data/obs")</f>
        <v>no data/obs</v>
      </c>
      <c r="AM297" s="8" t="str">
        <f aca="false">CONCATENATE(AJ297,AL297)</f>
        <v>no data/obsno data/obs</v>
      </c>
      <c r="AN297" s="8" t="str">
        <f aca="false">IFERROR(__xludf.dummyfunction("IF(REGEXMATCH(AL297, ""var""), ""var"", IF(REGEXMATCH(AL297, ""SA""), IF(REGEXMATCH(AL297, ""SP""), ""var"", ""SA""), IF(REGEXMATCH(AL297, ""SP""), ""SP"", ""no data/obs"")))"),"no data/obs")</f>
        <v>no data/obs</v>
      </c>
      <c r="AO297" s="8" t="str">
        <f aca="false">CONCATENATE(J297,S297,AA297,AG297)</f>
        <v>obsno (alive) cognateno (alive) cognateno (alive) cognate</v>
      </c>
      <c r="AP297" s="8"/>
      <c r="AQ297" s="8" t="n">
        <v>0</v>
      </c>
      <c r="AR297" s="8"/>
      <c r="AS297" s="8"/>
      <c r="AT297" s="8"/>
    </row>
    <row r="298" customFormat="false" ht="79.35" hidden="false" customHeight="false" outlineLevel="0" collapsed="false">
      <c r="A298" s="1" t="n">
        <v>297</v>
      </c>
      <c r="B298" s="7" t="n">
        <v>274</v>
      </c>
      <c r="C298" s="7" t="n">
        <v>274</v>
      </c>
      <c r="D298" s="8" t="str">
        <f aca="false">VLOOKUP($C298,'Shughni original list'!$D$2:$M$600, 2, FALSE())</f>
        <v>shgKar1999</v>
      </c>
      <c r="E298" s="9" t="str">
        <f aca="false">VLOOKUP($C298,'Shughni original list'!$D$2:$M$600, 4, FALSE())</f>
        <v>wāgdow, waɣdow</v>
      </c>
      <c r="F298" s="9"/>
      <c r="G298" s="8" t="str">
        <f aca="false">VLOOKUP($C298,'Shughni original list'!$D$2:$M$600, 7, FALSE())</f>
        <v>1) cry, yell, shout 2) howl (about wind)</v>
      </c>
      <c r="H298" s="8"/>
      <c r="I298" s="8"/>
      <c r="J298" s="8" t="str">
        <f aca="false">VLOOKUP($C298,'Shughni original list'!$D$2:$M$600, 8, FALSE())</f>
        <v>SA</v>
      </c>
      <c r="K298" s="8"/>
      <c r="L298" s="8" t="str">
        <f aca="false">VLOOKUP($C298,'Siponj Bartangi original list'!$B$2:$S$600, 2, FALSE())</f>
        <v>brtSok1960</v>
      </c>
      <c r="M298" s="8" t="str">
        <f aca="false">VLOOKUP($C298,'Siponj Bartangi original list'!$B$2:$S$600, 3, FALSE())</f>
        <v>wāγdōw</v>
      </c>
      <c r="N298" s="8" t="str">
        <f aca="false">VLOOKUP($C298,'Siponj Bartangi original list'!$B$2:$S$600, 6, FALSE())</f>
        <v>to shout, to yell</v>
      </c>
      <c r="O298" s="8" t="str">
        <f aca="false">VLOOKUP($C298,'Siponj Bartangi original list'!$B$2:$S$600, 4, FALSE())</f>
        <v>Marhabo</v>
      </c>
      <c r="P298" s="9" t="str">
        <f aca="false">VLOOKUP($C298,'Siponj Bartangi original list'!$B$2:$S$600, 5, FALSE())</f>
        <v>wāɣdōw, weɣdōw</v>
      </c>
      <c r="Q298" s="8" t="str">
        <f aca="false">VLOOKUP($C298,'Siponj Bartangi original list'!$B$2:$S$600, 8, FALSE())</f>
        <v>to yell at someone, to scold</v>
      </c>
      <c r="R298" s="8" t="str">
        <f aca="false">VLOOKUP($C298,'Siponj Bartangi original list'!$B$2:$S$600, 10, FALSE())</f>
        <v>she yelled at me</v>
      </c>
      <c r="S298" s="8" t="str">
        <f aca="false">VLOOKUP($C298,'Siponj Bartangi original list'!$B$2:$S$600, 13, FALSE())</f>
        <v>SA</v>
      </c>
      <c r="T298" s="8" t="str">
        <f aca="false">VLOOKUP($C298,'Siponj Bartangi original list'!$B$2:$S$600, 14, FALSE())</f>
        <v>SA</v>
      </c>
      <c r="U298" s="8" t="str">
        <f aca="false">VLOOKUP($C298,'Siponj Bartangi original list'!$B$2:$S$600, 15, FALSE())</f>
        <v>anim</v>
      </c>
      <c r="V298" s="8" t="str">
        <f aca="false">VLOOKUP($C298,'Basid Bartangi original list'!$B$2:$O$600, 2, FALSE())</f>
        <v>brtSok1960</v>
      </c>
      <c r="W298" s="8" t="str">
        <f aca="false">VLOOKUP($C298,'Basid Bartangi original list'!$B$2:$O$600, 4, FALSE())</f>
        <v>Anoyatsho, Fayzmamad, Asad</v>
      </c>
      <c r="X298" s="8" t="str">
        <f aca="false">VLOOKUP($C298,'Basid Bartangi original list'!$B$2:$O$600, 5, FALSE())</f>
        <v>wāγdōw</v>
      </c>
      <c r="Y298" s="8" t="str">
        <f aca="false">VLOOKUP($C298,'Basid Bartangi original list'!$B$2:$O$600, 6, FALSE())</f>
        <v>shout, yell;</v>
      </c>
      <c r="Z298" s="8"/>
      <c r="AA298" s="8" t="str">
        <f aca="false">VLOOKUP($C298,'Basid Bartangi original list'!$B$2:$O$600, 9, FALSE())</f>
        <v>SA</v>
      </c>
      <c r="AB298" s="8" t="str">
        <f aca="false">VLOOKUP($C298,'Rushani original list'!$C$2:$M$596, 2, FALSE())</f>
        <v>rshSok1959</v>
      </c>
      <c r="AC298" s="8" t="str">
        <f aca="false">VLOOKUP($C298,'Rushani original list'!$C$2:$M$596, 5, FALSE())</f>
        <v>Rukniya, Guldasta, Mehrangez</v>
      </c>
      <c r="AD298" s="8" t="str">
        <f aca="false">VLOOKUP($C298,'Rushani original list'!$C$2:$M$596, 6, FALSE())</f>
        <v>wāɣdōw</v>
      </c>
      <c r="AE298" s="8" t="str">
        <f aca="false">VLOOKUP($C298,'Rushani original list'!$C$2:$M$596, 7, FALSE())</f>
        <v>громко плакать, кричать, реветь</v>
      </c>
      <c r="AF298" s="8"/>
      <c r="AG298" s="8" t="str">
        <f aca="false">VLOOKUP($C298,'Rushani original list'!$C$2:$M$596, 9, FALSE())</f>
        <v>SA</v>
      </c>
      <c r="AH298" s="8" t="str">
        <f aca="false">VLOOKUP($C298,'Rushani original list'!$C$2:$M$596, 10, FALSE())</f>
        <v>SA</v>
      </c>
      <c r="AI298" s="8" t="str">
        <f aca="false">CONCATENATE(J298,S298,AG298)</f>
        <v>SASASA</v>
      </c>
      <c r="AJ298" s="8" t="str">
        <f aca="false">IFERROR(__xludf.dummyfunction("IF(REGEXMATCH(AH298, ""var""), ""var"", IF(REGEXMATCH(AH298, ""SA""), IF(REGEXMATCH(AH298, ""SP""), ""var"", ""SA""), IF(REGEXMATCH(AH298, ""SP""), ""SP"", ""no data/obs"")))"),"SA")</f>
        <v>SA</v>
      </c>
      <c r="AK298" s="8" t="str">
        <f aca="false">CONCATENATE(T298,AA298,AH298)</f>
        <v>SASASA</v>
      </c>
      <c r="AL298" s="8" t="str">
        <f aca="false">IFERROR(__xludf.dummyfunction("IF(REGEXMATCH(AJ298, ""var""), ""var"", IF(REGEXMATCH(AJ298, ""SA""), IF(REGEXMATCH(AJ298, ""SP""), ""var"", ""SA""), IF(REGEXMATCH(AJ298, ""SP""), ""SP"", ""no data/obs"")))"),"SA")</f>
        <v>SA</v>
      </c>
      <c r="AM298" s="8" t="str">
        <f aca="false">CONCATENATE(AJ298,AL298)</f>
        <v>SASA</v>
      </c>
      <c r="AN298" s="8" t="str">
        <f aca="false">IFERROR(__xludf.dummyfunction("IF(REGEXMATCH(AL298, ""var""), ""var"", IF(REGEXMATCH(AL298, ""SA""), IF(REGEXMATCH(AL298, ""SP""), ""var"", ""SA""), IF(REGEXMATCH(AL298, ""SP""), ""SP"", ""no data/obs"")))"),"SA")</f>
        <v>SA</v>
      </c>
      <c r="AO298" s="8" t="str">
        <f aca="false">CONCATENATE(J298,S298,AA298,AG298)</f>
        <v>SASASASA</v>
      </c>
      <c r="AP298" s="8" t="s">
        <v>42</v>
      </c>
      <c r="AQ298" s="8" t="n">
        <v>4</v>
      </c>
      <c r="AR298" s="8"/>
      <c r="AS298" s="8"/>
      <c r="AT298" s="8"/>
    </row>
    <row r="299" customFormat="false" ht="110.6" hidden="false" customHeight="false" outlineLevel="0" collapsed="false">
      <c r="A299" s="1" t="n">
        <v>298</v>
      </c>
      <c r="B299" s="7" t="n">
        <v>275</v>
      </c>
      <c r="C299" s="7" t="n">
        <v>275</v>
      </c>
      <c r="D299" s="8" t="str">
        <f aca="false">VLOOKUP($C299,'Shughni original list'!$D$2:$M$600, 2, FALSE())</f>
        <v>shgKar1999</v>
      </c>
      <c r="E299" s="9" t="str">
        <f aca="false">VLOOKUP($C299,'Shughni original list'!$D$2:$M$600, 4, FALSE())</f>
        <v>waqtow</v>
      </c>
      <c r="F299" s="9"/>
      <c r="G299" s="8" t="str">
        <f aca="false">VLOOKUP($C299,'Shughni original list'!$D$2:$M$600, 7, FALSE())</f>
        <v>петь, ворковать, верещать (о куропатке)</v>
      </c>
      <c r="H299" s="8"/>
      <c r="I299" s="8"/>
      <c r="J299" s="8" t="str">
        <f aca="false">VLOOKUP($C299,'Shughni original list'!$D$2:$M$600, 8, FALSE())</f>
        <v>SA</v>
      </c>
      <c r="K299" s="8"/>
      <c r="L299" s="8" t="str">
        <f aca="false">VLOOKUP($C299,'Siponj Bartangi original list'!$B$2:$S$600, 2, FALSE())</f>
        <v>shgKar1999</v>
      </c>
      <c r="M299" s="8" t="str">
        <f aca="false">VLOOKUP($C299,'Siponj Bartangi original list'!$B$2:$S$600, 3, FALSE())</f>
        <v>waqtow</v>
      </c>
      <c r="N299" s="8" t="str">
        <f aca="false">VLOOKUP($C299,'Siponj Bartangi original list'!$B$2:$S$600, 6, FALSE())</f>
        <v>to sing, to coo, to screech (partridge)</v>
      </c>
      <c r="O299" s="8" t="str">
        <f aca="false">VLOOKUP($C299,'Siponj Bartangi original list'!$B$2:$S$600, 4, FALSE())</f>
        <v>Marhabo, Sarkori</v>
      </c>
      <c r="P299" s="9" t="str">
        <f aca="false">VLOOKUP($C299,'Siponj Bartangi original list'!$B$2:$S$600, 5, FALSE())</f>
        <v>waqtōw</v>
      </c>
      <c r="Q299" s="8" t="str">
        <f aca="false">VLOOKUP($C299,'Siponj Bartangi original list'!$B$2:$S$600, 8, FALSE())</f>
        <v>to croak (frog), to quack (duck), to chirp (partridge); to chatter</v>
      </c>
      <c r="R299" s="8" t="str">
        <f aca="false">VLOOKUP($C299,'Siponj Bartangi original list'!$B$2:$S$600, 10, FALSE())</f>
        <v>the frog was croaking; the duck was quacking; why do you keep chattering and chattering?</v>
      </c>
      <c r="S299" s="8" t="str">
        <f aca="false">VLOOKUP($C299,'Siponj Bartangi original list'!$B$2:$S$600, 13, FALSE())</f>
        <v>SA</v>
      </c>
      <c r="T299" s="8" t="str">
        <f aca="false">VLOOKUP($C299,'Siponj Bartangi original list'!$B$2:$S$600, 14, FALSE())</f>
        <v>SA</v>
      </c>
      <c r="U299" s="10" t="str">
        <f aca="false">VLOOKUP($C299,'Siponj Bartangi original list'!$B$2:$S$600, 15, FALSE())</f>
        <v>anim</v>
      </c>
      <c r="V299" s="8" t="str">
        <f aca="false">VLOOKUP($C299,'Basid Bartangi original list'!$B$2:$O$600, 2, FALSE())</f>
        <v>shgKar1999</v>
      </c>
      <c r="W299" s="8" t="str">
        <f aca="false">VLOOKUP($C299,'Basid Bartangi original list'!$B$2:$O$600, 4, FALSE())</f>
        <v>Anoyatsho (p.c.)</v>
      </c>
      <c r="X299" s="8" t="str">
        <f aca="false">VLOOKUP($C299,'Basid Bartangi original list'!$B$2:$O$600, 5, FALSE())</f>
        <v>waqtōw</v>
      </c>
      <c r="Y299" s="8" t="str">
        <f aca="false">VLOOKUP($C299,'Basid Bartangi original list'!$B$2:$O$600, 6, FALSE())</f>
        <v>петь, ворковать, верещать (о куропатке)</v>
      </c>
      <c r="Z299" s="8"/>
      <c r="AA299" s="8" t="str">
        <f aca="false">VLOOKUP($C299,'Basid Bartangi original list'!$B$2:$O$600, 9, FALSE())</f>
        <v>SA</v>
      </c>
      <c r="AB299" s="8" t="str">
        <f aca="false">VLOOKUP($C299,'Rushani original list'!$C$2:$M$596, 2, FALSE())</f>
        <v>shgKar1999</v>
      </c>
      <c r="AC299" s="8" t="str">
        <f aca="false">VLOOKUP($C299,'Rushani original list'!$C$2:$M$596, 5, FALSE())</f>
        <v>Okimsho, Sarafruz</v>
      </c>
      <c r="AD299" s="8" t="str">
        <f aca="false">VLOOKUP($C299,'Rushani original list'!$C$2:$M$596, 6, FALSE())</f>
        <v>waqtōw</v>
      </c>
      <c r="AE299" s="8" t="str">
        <f aca="false">VLOOKUP($C299,'Rushani original list'!$C$2:$M$596, 7, FALSE())</f>
        <v>петь, ворковать, верещать (о куропатке)</v>
      </c>
      <c r="AF299" s="8"/>
      <c r="AG299" s="8" t="str">
        <f aca="false">VLOOKUP($C299,'Rushani original list'!$C$2:$M$596, 9, FALSE())</f>
        <v>SA</v>
      </c>
      <c r="AH299" s="8" t="str">
        <f aca="false">VLOOKUP($C299,'Rushani original list'!$C$2:$M$596, 10, FALSE())</f>
        <v>SA</v>
      </c>
      <c r="AI299" s="8" t="str">
        <f aca="false">CONCATENATE(J299,S299,AG299)</f>
        <v>SASASA</v>
      </c>
      <c r="AJ299" s="8" t="str">
        <f aca="false">IFERROR(__xludf.dummyfunction("IF(REGEXMATCH(AH299, ""var""), ""var"", IF(REGEXMATCH(AH299, ""SA""), IF(REGEXMATCH(AH299, ""SP""), ""var"", ""SA""), IF(REGEXMATCH(AH299, ""SP""), ""SP"", ""no data/obs"")))"),"SA")</f>
        <v>SA</v>
      </c>
      <c r="AK299" s="8" t="str">
        <f aca="false">CONCATENATE(T299,AA299,AH299)</f>
        <v>SASASA</v>
      </c>
      <c r="AL299" s="8" t="str">
        <f aca="false">IFERROR(__xludf.dummyfunction("IF(REGEXMATCH(AJ299, ""var""), ""var"", IF(REGEXMATCH(AJ299, ""SA""), IF(REGEXMATCH(AJ299, ""SP""), ""var"", ""SA""), IF(REGEXMATCH(AJ299, ""SP""), ""SP"", ""no data/obs"")))"),"SA")</f>
        <v>SA</v>
      </c>
      <c r="AM299" s="8" t="str">
        <f aca="false">CONCATENATE(AJ299,AL299)</f>
        <v>SASA</v>
      </c>
      <c r="AN299" s="8" t="str">
        <f aca="false">IFERROR(__xludf.dummyfunction("IF(REGEXMATCH(AL299, ""var""), ""var"", IF(REGEXMATCH(AL299, ""SA""), IF(REGEXMATCH(AL299, ""SP""), ""var"", ""SA""), IF(REGEXMATCH(AL299, ""SP""), ""SP"", ""no data/obs"")))"),"SA")</f>
        <v>SA</v>
      </c>
      <c r="AO299" s="8" t="str">
        <f aca="false">CONCATENATE(J299,S299,AA299,AG299)</f>
        <v>SASASASA</v>
      </c>
      <c r="AP299" s="8" t="s">
        <v>42</v>
      </c>
      <c r="AQ299" s="8" t="n">
        <v>4</v>
      </c>
      <c r="AR299" s="8"/>
      <c r="AS299" s="8"/>
      <c r="AT299" s="8"/>
    </row>
    <row r="300" customFormat="false" ht="79.35" hidden="false" customHeight="false" outlineLevel="0" collapsed="false">
      <c r="A300" s="1" t="n">
        <v>299</v>
      </c>
      <c r="B300" s="7" t="n">
        <v>276</v>
      </c>
      <c r="C300" s="7" t="n">
        <v>276</v>
      </c>
      <c r="D300" s="8" t="str">
        <f aca="false">VLOOKUP($C300,'Shughni original list'!$D$2:$M$600, 2, FALSE())</f>
        <v>shgKar1999</v>
      </c>
      <c r="E300" s="9" t="str">
        <f aca="false">VLOOKUP($C300,'Shughni original list'!$D$2:$M$600, 4, FALSE())</f>
        <v>warventow</v>
      </c>
      <c r="F300" s="9"/>
      <c r="G300" s="8" t="str">
        <f aca="false">VLOOKUP($C300,'Shughni original list'!$D$2:$M$600, 7, FALSE())</f>
        <v>talk at length, chat;</v>
      </c>
      <c r="H300" s="8"/>
      <c r="I300" s="8"/>
      <c r="J300" s="8" t="str">
        <f aca="false">VLOOKUP($C300,'Shughni original list'!$D$2:$M$600, 8, FALSE())</f>
        <v>SA</v>
      </c>
      <c r="K300" s="8"/>
      <c r="L300" s="8" t="str">
        <f aca="false">VLOOKUP($C300,'Siponj Bartangi original list'!$B$2:$S$600, 2, FALSE())</f>
        <v>shgKar1999</v>
      </c>
      <c r="M300" s="8" t="str">
        <f aca="false">VLOOKUP($C300,'Siponj Bartangi original list'!$B$2:$S$600, 3, FALSE())</f>
        <v>warventow</v>
      </c>
      <c r="N300" s="8" t="str">
        <f aca="false">VLOOKUP($C300,'Siponj Bartangi original list'!$B$2:$S$600, 6, FALSE())</f>
        <v>to boil (tr)</v>
      </c>
      <c r="O300" s="8" t="str">
        <f aca="false">VLOOKUP($C300,'Siponj Bartangi original list'!$B$2:$S$600, 4, FALSE())</f>
        <v>Marhabo, Sarkori</v>
      </c>
      <c r="P300" s="11" t="str">
        <f aca="false">VLOOKUP($C300,'Siponj Bartangi original list'!$B$2:$S$600, 5, FALSE())</f>
        <v>warventōw</v>
      </c>
      <c r="Q300" s="8" t="str">
        <f aca="false">VLOOKUP($C300,'Siponj Bartangi original list'!$B$2:$S$600, 8, FALSE())</f>
        <v>to boil, to cook; to chatter</v>
      </c>
      <c r="R300" s="8" t="str">
        <f aca="false">VLOOKUP($C300,'Siponj Bartangi original list'!$B$2:$S$600, 10, FALSE())</f>
        <v>I boiled the tea; I cooked the meat well; he’s chattering again today</v>
      </c>
      <c r="S300" s="8" t="str">
        <f aca="false">VLOOKUP($C300,'Siponj Bartangi original list'!$B$2:$S$600, 13, FALSE())</f>
        <v>SA/tr</v>
      </c>
      <c r="T300" s="8" t="str">
        <f aca="false">VLOOKUP($C300,'Siponj Bartangi original list'!$B$2:$S$600, 14, FALSE())</f>
        <v>SA/tr</v>
      </c>
      <c r="U300" s="10" t="str">
        <f aca="false">VLOOKUP($C300,'Siponj Bartangi original list'!$B$2:$S$600, 15, FALSE())</f>
        <v>anim</v>
      </c>
      <c r="V300" s="8" t="str">
        <f aca="false">VLOOKUP($C300,'Basid Bartangi original list'!$B$2:$O$600, 2, FALSE())</f>
        <v>shgKar1999</v>
      </c>
      <c r="W300" s="8" t="str">
        <f aca="false">VLOOKUP($C300,'Basid Bartangi original list'!$B$2:$O$600, 4, FALSE())</f>
        <v>Asad, Fayzmamad</v>
      </c>
      <c r="X300" s="8" t="str">
        <f aca="false">VLOOKUP($C300,'Basid Bartangi original list'!$B$2:$O$600, 5, FALSE())</f>
        <v>warventōw, warvontōw</v>
      </c>
      <c r="Y300" s="8" t="str">
        <f aca="false">VLOOKUP($C300,'Basid Bartangi original list'!$B$2:$O$600, 6, FALSE())</f>
        <v>boil (tr)</v>
      </c>
      <c r="Z300" s="8"/>
      <c r="AA300" s="8" t="str">
        <f aca="false">VLOOKUP($C300,'Basid Bartangi original list'!$B$2:$O$600, 9, FALSE())</f>
        <v>SA/tr</v>
      </c>
      <c r="AB300" s="8" t="str">
        <f aca="false">VLOOKUP($C300,'Rushani original list'!$C$2:$M$596, 2, FALSE())</f>
        <v>rshSok1959</v>
      </c>
      <c r="AC300" s="8" t="str">
        <f aca="false">VLOOKUP($C300,'Rushani original list'!$C$2:$M$596, 5, FALSE())</f>
        <v>Rukniya, Guldasta, Mehrangez</v>
      </c>
      <c r="AD300" s="8" t="str">
        <f aca="false">VLOOKUP($C300,'Rushani original list'!$C$2:$M$596, 6, FALSE())</f>
        <v>warvēntōw</v>
      </c>
      <c r="AE300" s="8" t="str">
        <f aca="false">VLOOKUP($C300,'Rushani original list'!$C$2:$M$596, 7, FALSE())</f>
        <v>кипятить, варить</v>
      </c>
      <c r="AF300" s="8"/>
      <c r="AG300" s="8" t="str">
        <f aca="false">VLOOKUP($C300,'Rushani original list'!$C$2:$M$596, 9, FALSE())</f>
        <v>tr</v>
      </c>
      <c r="AH300" s="8" t="str">
        <f aca="false">VLOOKUP($C300,'Rushani original list'!$C$2:$M$596, 10, FALSE())</f>
        <v>tr</v>
      </c>
      <c r="AI300" s="8" t="str">
        <f aca="false">CONCATENATE(J300,S300,AG300)</f>
        <v>SASA/trtr</v>
      </c>
      <c r="AJ300" s="8" t="str">
        <f aca="false">IFERROR(__xludf.dummyfunction("IF(REGEXMATCH(AH300, ""var""), ""var"", IF(REGEXMATCH(AH300, ""SA""), IF(REGEXMATCH(AH300, ""SP""), ""var"", ""SA""), IF(REGEXMATCH(AH300, ""SP""), ""SP"", ""no data/obs"")))"),"SA")</f>
        <v>SA</v>
      </c>
      <c r="AK300" s="8" t="str">
        <f aca="false">CONCATENATE(T300,AA300,AH300)</f>
        <v>SA/trSA/trtr</v>
      </c>
      <c r="AL300" s="8" t="str">
        <f aca="false">IFERROR(__xludf.dummyfunction("IF(REGEXMATCH(AJ300, ""var""), ""var"", IF(REGEXMATCH(AJ300, ""SA""), IF(REGEXMATCH(AJ300, ""SP""), ""var"", ""SA""), IF(REGEXMATCH(AJ300, ""SP""), ""SP"", ""no data/obs"")))"),"SA")</f>
        <v>SA</v>
      </c>
      <c r="AM300" s="8" t="str">
        <f aca="false">CONCATENATE(AJ300,AL300)</f>
        <v>SASA</v>
      </c>
      <c r="AN300" s="8" t="str">
        <f aca="false">IFERROR(__xludf.dummyfunction("IF(REGEXMATCH(AL300, ""var""), ""var"", IF(REGEXMATCH(AL300, ""SA""), IF(REGEXMATCH(AL300, ""SP""), ""var"", ""SA""), IF(REGEXMATCH(AL300, ""SP""), ""SP"", ""no data/obs"")))"),"SA")</f>
        <v>SA</v>
      </c>
      <c r="AO300" s="8" t="str">
        <f aca="false">CONCATENATE(J300,S300,AA300,AG300)</f>
        <v>SASA/trSA/trtr</v>
      </c>
      <c r="AP300" s="8" t="s">
        <v>42</v>
      </c>
      <c r="AQ300" s="8" t="n">
        <v>4</v>
      </c>
      <c r="AR300" s="8"/>
      <c r="AS300" s="8"/>
      <c r="AT300" s="8"/>
    </row>
    <row r="301" customFormat="false" ht="235.6" hidden="false" customHeight="false" outlineLevel="0" collapsed="false">
      <c r="A301" s="1" t="n">
        <v>300</v>
      </c>
      <c r="B301" s="7" t="n">
        <v>277</v>
      </c>
      <c r="C301" s="7" t="n">
        <v>277</v>
      </c>
      <c r="D301" s="8" t="str">
        <f aca="false">VLOOKUP($C301,'Shughni original list'!$D$2:$M$600, 2, FALSE())</f>
        <v>shgKar1999</v>
      </c>
      <c r="E301" s="9" t="str">
        <f aca="false">VLOOKUP($C301,'Shughni original list'!$D$2:$M$600, 4, FALSE())</f>
        <v>warwarθtow</v>
      </c>
      <c r="F301" s="9"/>
      <c r="G301" s="8" t="str">
        <f aca="false">VLOOKUP($C301,'Shughni original list'!$D$2:$M$600, 7, FALSE())</f>
        <v>1) возиться, двигаться; шевелиться; барахтаться 2) привыкать, привязываться; симпатизировать 3) перевертываться, ворочаться</v>
      </c>
      <c r="H301" s="8"/>
      <c r="I301" s="8"/>
      <c r="J301" s="8" t="str">
        <f aca="false">VLOOKUP($C301,'Shughni original list'!$D$2:$M$600, 8, FALSE())</f>
        <v>obs</v>
      </c>
      <c r="K301" s="8"/>
      <c r="L301" s="8" t="str">
        <f aca="false">VLOOKUP($C301,'Siponj Bartangi original list'!$B$2:$S$600, 2, FALSE())</f>
        <v>shgKar1999</v>
      </c>
      <c r="M301" s="8" t="str">
        <f aca="false">VLOOKUP($C301,'Siponj Bartangi original list'!$B$2:$S$600, 3, FALSE())</f>
        <v>warwarθtow</v>
      </c>
      <c r="N301" s="8" t="str">
        <f aca="false">VLOOKUP($C301,'Siponj Bartangi original list'!$B$2:$S$600, 6, FALSE())</f>
        <v>to move, to struggle, to wiggle; to get used to, get attached; to turn over</v>
      </c>
      <c r="O301" s="8" t="str">
        <f aca="false">VLOOKUP($C301,'Siponj Bartangi original list'!$B$2:$S$600, 4, FALSE())</f>
        <v>Marhabo, Sarkori</v>
      </c>
      <c r="P301" s="9" t="str">
        <f aca="false">VLOOKUP($C301,'Siponj Bartangi original list'!$B$2:$S$600, 5, FALSE())</f>
        <v>warwarθtōw</v>
      </c>
      <c r="Q301" s="8" t="str">
        <f aca="false">VLOOKUP($C301,'Siponj Bartangi original list'!$B$2:$S$600, 8, FALSE())</f>
        <v>to poke around, to do something slowly, to work slowly</v>
      </c>
      <c r="R301" s="8" t="str">
        <f aca="false">VLOOKUP($C301,'Siponj Bartangi original list'!$B$2:$S$600, 10, FALSE())</f>
        <v>he was doing something in the house yesterday too; what are you poking around in the dirt for? this one doesn’t poke around, he works</v>
      </c>
      <c r="S301" s="8" t="str">
        <f aca="false">VLOOKUP($C301,'Siponj Bartangi original list'!$B$2:$S$600, 13, FALSE())</f>
        <v>SA</v>
      </c>
      <c r="T301" s="8" t="str">
        <f aca="false">VLOOKUP($C301,'Siponj Bartangi original list'!$B$2:$S$600, 14, FALSE())</f>
        <v>SA</v>
      </c>
      <c r="U301" s="8" t="str">
        <f aca="false">VLOOKUP($C301,'Siponj Bartangi original list'!$B$2:$S$600, 15, FALSE())</f>
        <v>anim</v>
      </c>
      <c r="V301" s="8" t="str">
        <f aca="false">VLOOKUP($C301,'Basid Bartangi original list'!$B$2:$O$600, 2, FALSE())</f>
        <v>shgKar1999</v>
      </c>
      <c r="W301" s="8" t="str">
        <f aca="false">VLOOKUP($C301,'Basid Bartangi original list'!$B$2:$O$600, 4, FALSE())</f>
        <v>Anoyatsho (p.c.)</v>
      </c>
      <c r="X301" s="8" t="str">
        <f aca="false">VLOOKUP($C301,'Basid Bartangi original list'!$B$2:$O$600, 5, FALSE())</f>
        <v>warwarθtōw</v>
      </c>
      <c r="Y301" s="8" t="str">
        <f aca="false">VLOOKUP($C301,'Basid Bartangi original list'!$B$2:$O$600, 6, FALSE())</f>
        <v>1) возиться, двигаться; шевелиться; барахтаться 2) привыкать, привязываться; симпатизировать 3) перевертываться, ворочаться</v>
      </c>
      <c r="Z301" s="8"/>
      <c r="AA301" s="8" t="str">
        <f aca="false">VLOOKUP($C301,'Basid Bartangi original list'!$B$2:$O$600, 9, FALSE())</f>
        <v>SA</v>
      </c>
      <c r="AB301" s="8" t="str">
        <f aca="false">VLOOKUP($C301,'Rushani original list'!$C$2:$M$596, 2, FALSE())</f>
        <v>shgKar1999</v>
      </c>
      <c r="AC301" s="8" t="str">
        <f aca="false">VLOOKUP($C301,'Rushani original list'!$C$2:$M$596, 5, FALSE())</f>
        <v>Okimsho, Sarafruz</v>
      </c>
      <c r="AD301" s="8" t="str">
        <f aca="false">VLOOKUP($C301,'Rushani original list'!$C$2:$M$596, 6, FALSE())</f>
        <v>warwarθtōw</v>
      </c>
      <c r="AE301" s="8" t="str">
        <f aca="false">VLOOKUP($C301,'Rushani original list'!$C$2:$M$596, 7, FALSE())</f>
        <v>1) возиться, двигаться; шевелиться; барахтаться 2) привыкать, привязываться; симпатизировать 3) перевертываться, ворочаться</v>
      </c>
      <c r="AF301" s="8"/>
      <c r="AG301" s="8" t="str">
        <f aca="false">VLOOKUP($C301,'Rushani original list'!$C$2:$M$596, 9, FALSE())</f>
        <v>SA</v>
      </c>
      <c r="AH301" s="8" t="str">
        <f aca="false">VLOOKUP($C301,'Rushani original list'!$C$2:$M$596, 10, FALSE())</f>
        <v>SA</v>
      </c>
      <c r="AI301" s="8" t="str">
        <f aca="false">CONCATENATE(J301,S301,AG301)</f>
        <v>obsSASA</v>
      </c>
      <c r="AJ301" s="8" t="str">
        <f aca="false">IFERROR(__xludf.dummyfunction("IF(REGEXMATCH(AH301, ""var""), ""var"", IF(REGEXMATCH(AH301, ""SA""), IF(REGEXMATCH(AH301, ""SP""), ""var"", ""SA""), IF(REGEXMATCH(AH301, ""SP""), ""SP"", ""no data/obs"")))"),"SA")</f>
        <v>SA</v>
      </c>
      <c r="AK301" s="8" t="str">
        <f aca="false">CONCATENATE(T301,AA301,AH301)</f>
        <v>SASASA</v>
      </c>
      <c r="AL301" s="8" t="str">
        <f aca="false">IFERROR(__xludf.dummyfunction("IF(REGEXMATCH(AJ301, ""var""), ""var"", IF(REGEXMATCH(AJ301, ""SA""), IF(REGEXMATCH(AJ301, ""SP""), ""var"", ""SA""), IF(REGEXMATCH(AJ301, ""SP""), ""SP"", ""no data/obs"")))"),"SA")</f>
        <v>SA</v>
      </c>
      <c r="AM301" s="8" t="str">
        <f aca="false">CONCATENATE(AJ301,AL301)</f>
        <v>SASA</v>
      </c>
      <c r="AN301" s="8" t="str">
        <f aca="false">IFERROR(__xludf.dummyfunction("IF(REGEXMATCH(AL301, ""var""), ""var"", IF(REGEXMATCH(AL301, ""SA""), IF(REGEXMATCH(AL301, ""SP""), ""var"", ""SA""), IF(REGEXMATCH(AL301, ""SP""), ""SP"", ""no data/obs"")))"),"SA")</f>
        <v>SA</v>
      </c>
      <c r="AO301" s="8" t="str">
        <f aca="false">CONCATENATE(J301,S301,AA301,AG301)</f>
        <v>obsSASASA</v>
      </c>
      <c r="AP301" s="8"/>
      <c r="AQ301" s="8" t="n">
        <v>3</v>
      </c>
      <c r="AR301" s="8"/>
      <c r="AS301" s="8"/>
      <c r="AT301" s="8"/>
    </row>
    <row r="302" customFormat="false" ht="79.35" hidden="false" customHeight="false" outlineLevel="0" collapsed="false">
      <c r="A302" s="1" t="n">
        <v>301</v>
      </c>
      <c r="B302" s="7" t="n">
        <v>278</v>
      </c>
      <c r="C302" s="7" t="n">
        <v>278</v>
      </c>
      <c r="D302" s="8" t="str">
        <f aca="false">VLOOKUP($C302,'Shughni original list'!$D$2:$M$600, 2, FALSE())</f>
        <v>shgKar1999</v>
      </c>
      <c r="E302" s="9" t="str">
        <f aca="false">VLOOKUP($C302,'Shughni original list'!$D$2:$M$600, 4, FALSE())</f>
        <v>warδidow</v>
      </c>
      <c r="F302" s="9"/>
      <c r="G302" s="8" t="str">
        <f aca="false">VLOOKUP($C302,'Shughni original list'!$D$2:$M$600, 7, FALSE())</f>
        <v>болтать; сочинять, фантазировать</v>
      </c>
      <c r="H302" s="8"/>
      <c r="I302" s="8"/>
      <c r="J302" s="8" t="str">
        <f aca="false">VLOOKUP($C302,'Shughni original list'!$D$2:$M$600, 8, FALSE())</f>
        <v>obs</v>
      </c>
      <c r="K302" s="8"/>
      <c r="L302" s="8" t="str">
        <f aca="false">VLOOKUP($C302,'Siponj Bartangi original list'!$B$2:$S$600, 2, FALSE())</f>
        <v>shgKar1999</v>
      </c>
      <c r="M302" s="8" t="str">
        <f aca="false">VLOOKUP($C302,'Siponj Bartangi original list'!$B$2:$S$600, 3, FALSE())</f>
        <v>warδidow</v>
      </c>
      <c r="N302" s="8" t="str">
        <f aca="false">VLOOKUP($C302,'Siponj Bartangi original list'!$B$2:$S$600, 6, FALSE())</f>
        <v>to chat, to fantasize</v>
      </c>
      <c r="O302" s="8" t="str">
        <f aca="false">VLOOKUP($C302,'Siponj Bartangi original list'!$B$2:$S$600, 4, FALSE())</f>
        <v>Marhabo</v>
      </c>
      <c r="P302" s="9" t="n">
        <f aca="false">VLOOKUP($C302,'Siponj Bartangi original list'!$B$2:$S$600, 5, FALSE())</f>
        <v>0</v>
      </c>
      <c r="Q302" s="8" t="str">
        <f aca="false">VLOOKUP($C302,'Siponj Bartangi original list'!$B$2:$S$600, 8, FALSE())</f>
        <v>to chatter</v>
      </c>
      <c r="R302" s="8" t="str">
        <f aca="false">VLOOKUP($C302,'Siponj Bartangi original list'!$B$2:$S$600, 10, FALSE())</f>
        <v>she talks a lot</v>
      </c>
      <c r="S302" s="8" t="str">
        <f aca="false">VLOOKUP($C302,'Siponj Bartangi original list'!$B$2:$S$600, 13, FALSE())</f>
        <v>SA</v>
      </c>
      <c r="T302" s="8" t="str">
        <f aca="false">VLOOKUP($C302,'Siponj Bartangi original list'!$B$2:$S$600, 14, FALSE())</f>
        <v>SA</v>
      </c>
      <c r="U302" s="8" t="str">
        <f aca="false">VLOOKUP($C302,'Siponj Bartangi original list'!$B$2:$S$600, 15, FALSE())</f>
        <v>anim</v>
      </c>
      <c r="V302" s="8" t="str">
        <f aca="false">VLOOKUP($C302,'Basid Bartangi original list'!$B$2:$O$600, 2, FALSE())</f>
        <v>shgKar1999</v>
      </c>
      <c r="W302" s="8" t="str">
        <f aca="false">VLOOKUP($C302,'Basid Bartangi original list'!$B$2:$O$600, 4, FALSE())</f>
        <v>Anoyatsho, Fayzmamad</v>
      </c>
      <c r="X302" s="8" t="str">
        <f aca="false">VLOOKUP($C302,'Basid Bartangi original list'!$B$2:$O$600, 5, FALSE())</f>
        <v>no (alive) cognate</v>
      </c>
      <c r="Y302" s="8" t="str">
        <f aca="false">VLOOKUP($C302,'Basid Bartangi original list'!$B$2:$O$600, 6, FALSE())</f>
        <v>болтать; сочинять, фантазировать</v>
      </c>
      <c r="Z302" s="8"/>
      <c r="AA302" s="8" t="str">
        <f aca="false">VLOOKUP($C302,'Basid Bartangi original list'!$B$2:$O$600, 9, FALSE())</f>
        <v>no (alive) cognate</v>
      </c>
      <c r="AB302" s="8" t="str">
        <f aca="false">VLOOKUP($C302,'Rushani original list'!$C$2:$M$596, 2, FALSE())</f>
        <v>shgKar1999</v>
      </c>
      <c r="AC302" s="8" t="str">
        <f aca="false">VLOOKUP($C302,'Rushani original list'!$C$2:$M$596, 5, FALSE())</f>
        <v>Rukniya, Mehrangez, Okimsho, Sarafruz</v>
      </c>
      <c r="AD302" s="8" t="str">
        <f aca="false">VLOOKUP($C302,'Rushani original list'!$C$2:$M$596, 6, FALSE())</f>
        <v>no (alive) cognate</v>
      </c>
      <c r="AE302" s="8" t="str">
        <f aca="false">VLOOKUP($C302,'Rushani original list'!$C$2:$M$596, 7, FALSE())</f>
        <v>болтать; сочинять, фантазировать</v>
      </c>
      <c r="AF302" s="8"/>
      <c r="AG302" s="8" t="str">
        <f aca="false">VLOOKUP($C302,'Rushani original list'!$C$2:$M$596, 9, FALSE())</f>
        <v>no (alive) cognate</v>
      </c>
      <c r="AH302" s="8" t="str">
        <f aca="false">VLOOKUP($C302,'Rushani original list'!$C$2:$M$596, 10, FALSE())</f>
        <v>no (alive) cognate</v>
      </c>
      <c r="AI302" s="8" t="str">
        <f aca="false">CONCATENATE(J302,S302,AG302)</f>
        <v>obsSAno (alive) cognate</v>
      </c>
      <c r="AJ302" s="8" t="str">
        <f aca="false">IFERROR(__xludf.dummyfunction("IF(REGEXMATCH(AH302, ""var""), ""var"", IF(REGEXMATCH(AH302, ""SA""), IF(REGEXMATCH(AH302, ""SP""), ""var"", ""SA""), IF(REGEXMATCH(AH302, ""SP""), ""SP"", ""no data/obs"")))"),"SA")</f>
        <v>SA</v>
      </c>
      <c r="AK302" s="8" t="str">
        <f aca="false">CONCATENATE(T302,AA302,AH302)</f>
        <v>SAno (alive) cognateno (alive) cognate</v>
      </c>
      <c r="AL302" s="8" t="str">
        <f aca="false">IFERROR(__xludf.dummyfunction("IF(REGEXMATCH(AJ302, ""var""), ""var"", IF(REGEXMATCH(AJ302, ""SA""), IF(REGEXMATCH(AJ302, ""SP""), ""var"", ""SA""), IF(REGEXMATCH(AJ302, ""SP""), ""SP"", ""no data/obs"")))"),"SA")</f>
        <v>SA</v>
      </c>
      <c r="AM302" s="8" t="str">
        <f aca="false">CONCATENATE(AJ302,AL302)</f>
        <v>SASA</v>
      </c>
      <c r="AN302" s="8" t="str">
        <f aca="false">IFERROR(__xludf.dummyfunction("IF(REGEXMATCH(AL302, ""var""), ""var"", IF(REGEXMATCH(AL302, ""SA""), IF(REGEXMATCH(AL302, ""SP""), ""var"", ""SA""), IF(REGEXMATCH(AL302, ""SP""), ""SP"", ""no data/obs"")))"),"SA")</f>
        <v>SA</v>
      </c>
      <c r="AO302" s="8" t="str">
        <f aca="false">CONCATENATE(J302,S302,AA302,AG302)</f>
        <v>obsSAno (alive) cognateno (alive) cognate</v>
      </c>
      <c r="AP302" s="8" t="s">
        <v>42</v>
      </c>
      <c r="AQ302" s="8" t="n">
        <v>1</v>
      </c>
      <c r="AR302" s="8"/>
      <c r="AS302" s="8"/>
      <c r="AT302" s="8"/>
    </row>
    <row r="303" customFormat="false" ht="63.75" hidden="false" customHeight="false" outlineLevel="0" collapsed="false">
      <c r="A303" s="1" t="n">
        <v>302</v>
      </c>
      <c r="B303" s="7" t="n">
        <v>279</v>
      </c>
      <c r="C303" s="7" t="n">
        <v>279</v>
      </c>
      <c r="D303" s="8" t="str">
        <f aca="false">VLOOKUP($C303,'Shughni original list'!$D$2:$M$600, 2, FALSE())</f>
        <v>shgKar1999</v>
      </c>
      <c r="E303" s="9" t="str">
        <f aca="false">VLOOKUP($C303,'Shughni original list'!$D$2:$M$600, 4, FALSE())</f>
        <v>warθāptow</v>
      </c>
      <c r="F303" s="9"/>
      <c r="G303" s="8" t="str">
        <f aca="false">VLOOKUP($C303,'Shughni original list'!$D$2:$M$600, 7, FALSE())</f>
        <v>болтать, говорить; фантазировать</v>
      </c>
      <c r="H303" s="8"/>
      <c r="I303" s="8"/>
      <c r="J303" s="8" t="str">
        <f aca="false">VLOOKUP($C303,'Shughni original list'!$D$2:$M$600, 8, FALSE())</f>
        <v>SA</v>
      </c>
      <c r="K303" s="8"/>
      <c r="L303" s="8" t="str">
        <f aca="false">VLOOKUP($C303,'Siponj Bartangi original list'!$B$2:$S$600, 2, FALSE())</f>
        <v>shgKar1999</v>
      </c>
      <c r="M303" s="8" t="str">
        <f aca="false">VLOOKUP($C303,'Siponj Bartangi original list'!$B$2:$S$600, 3, FALSE())</f>
        <v>warθāptow</v>
      </c>
      <c r="N303" s="8" t="str">
        <f aca="false">VLOOKUP($C303,'Siponj Bartangi original list'!$B$2:$S$600, 6, FALSE())</f>
        <v>to babble, to talk, to fantasize</v>
      </c>
      <c r="O303" s="8" t="str">
        <f aca="false">VLOOKUP($C303,'Siponj Bartangi original list'!$B$2:$S$600, 4, FALSE())</f>
        <v>Marhabo, Sarkori</v>
      </c>
      <c r="P303" s="9" t="str">
        <f aca="false">VLOOKUP($C303,'Siponj Bartangi original list'!$B$2:$S$600, 5, FALSE())</f>
        <v>warθeptōw</v>
      </c>
      <c r="Q303" s="8" t="str">
        <f aca="false">VLOOKUP($C303,'Siponj Bartangi original list'!$B$2:$S$600, 8, FALSE())</f>
        <v>to grope, to search with hands</v>
      </c>
      <c r="R303" s="8" t="str">
        <f aca="false">VLOOKUP($C303,'Siponj Bartangi original list'!$B$2:$S$600, 10, FALSE())</f>
        <v>they rummaged through my bag; he was groping in the chest</v>
      </c>
      <c r="S303" s="8" t="str">
        <f aca="false">VLOOKUP($C303,'Siponj Bartangi original list'!$B$2:$S$600, 13, FALSE())</f>
        <v>SA</v>
      </c>
      <c r="T303" s="8" t="str">
        <f aca="false">VLOOKUP($C303,'Siponj Bartangi original list'!$B$2:$S$600, 14, FALSE())</f>
        <v>SA</v>
      </c>
      <c r="U303" s="10" t="str">
        <f aca="false">VLOOKUP($C303,'Siponj Bartangi original list'!$B$2:$S$600, 15, FALSE())</f>
        <v>anim</v>
      </c>
      <c r="V303" s="8" t="str">
        <f aca="false">VLOOKUP($C303,'Basid Bartangi original list'!$B$2:$O$600, 2, FALSE())</f>
        <v>shgKar1999</v>
      </c>
      <c r="W303" s="8" t="str">
        <f aca="false">VLOOKUP($C303,'Basid Bartangi original list'!$B$2:$O$600, 4, FALSE())</f>
        <v>Anoyatsho (p.c.)</v>
      </c>
      <c r="X303" s="8" t="str">
        <f aca="false">VLOOKUP($C303,'Basid Bartangi original list'!$B$2:$O$600, 5, FALSE())</f>
        <v>warθeptōw</v>
      </c>
      <c r="Y303" s="8" t="str">
        <f aca="false">VLOOKUP($C303,'Basid Bartangi original list'!$B$2:$O$600, 6, FALSE())</f>
        <v>болтать, говорить; фантазировать</v>
      </c>
      <c r="Z303" s="8"/>
      <c r="AA303" s="8" t="str">
        <f aca="false">VLOOKUP($C303,'Basid Bartangi original list'!$B$2:$O$600, 9, FALSE())</f>
        <v>SA</v>
      </c>
      <c r="AB303" s="8" t="str">
        <f aca="false">VLOOKUP($C303,'Rushani original list'!$C$2:$M$596, 2, FALSE())</f>
        <v>rshPis1954</v>
      </c>
      <c r="AC303" s="8" t="str">
        <f aca="false">VLOOKUP($C303,'Rushani original list'!$C$2:$M$596, 5, FALSE())</f>
        <v>Rukniya, Guldasta, Mehrangez</v>
      </c>
      <c r="AD303" s="8" t="str">
        <f aca="false">VLOOKUP($C303,'Rushani original list'!$C$2:$M$596, 6, FALSE())</f>
        <v>warδawtōw</v>
      </c>
      <c r="AE303" s="8" t="str">
        <f aca="false">VLOOKUP($C303,'Rushani original list'!$C$2:$M$596, 7, FALSE())</f>
        <v>болтать, фантазировать</v>
      </c>
      <c r="AF303" s="8"/>
      <c r="AG303" s="8" t="str">
        <f aca="false">VLOOKUP($C303,'Rushani original list'!$C$2:$M$596, 9, FALSE())</f>
        <v>obs</v>
      </c>
      <c r="AH303" s="8" t="str">
        <f aca="false">VLOOKUP($C303,'Rushani original list'!$C$2:$M$596, 10, FALSE())</f>
        <v>obs</v>
      </c>
      <c r="AI303" s="8" t="str">
        <f aca="false">CONCATENATE(J303,S303,AG303)</f>
        <v>SASAobs</v>
      </c>
      <c r="AJ303" s="8" t="str">
        <f aca="false">IFERROR(__xludf.dummyfunction("IF(REGEXMATCH(AH303, ""var""), ""var"", IF(REGEXMATCH(AH303, ""SA""), IF(REGEXMATCH(AH303, ""SP""), ""var"", ""SA""), IF(REGEXMATCH(AH303, ""SP""), ""SP"", ""no data/obs"")))"),"SA")</f>
        <v>SA</v>
      </c>
      <c r="AK303" s="8" t="str">
        <f aca="false">CONCATENATE(T303,AA303,AH303)</f>
        <v>SASAobs</v>
      </c>
      <c r="AL303" s="8" t="str">
        <f aca="false">IFERROR(__xludf.dummyfunction("IF(REGEXMATCH(AJ303, ""var""), ""var"", IF(REGEXMATCH(AJ303, ""SA""), IF(REGEXMATCH(AJ303, ""SP""), ""var"", ""SA""), IF(REGEXMATCH(AJ303, ""SP""), ""SP"", ""no data/obs"")))"),"SA")</f>
        <v>SA</v>
      </c>
      <c r="AM303" s="8" t="str">
        <f aca="false">CONCATENATE(AJ303,AL303)</f>
        <v>SASA</v>
      </c>
      <c r="AN303" s="8" t="str">
        <f aca="false">IFERROR(__xludf.dummyfunction("IF(REGEXMATCH(AL303, ""var""), ""var"", IF(REGEXMATCH(AL303, ""SA""), IF(REGEXMATCH(AL303, ""SP""), ""var"", ""SA""), IF(REGEXMATCH(AL303, ""SP""), ""SP"", ""no data/obs"")))"),"SA")</f>
        <v>SA</v>
      </c>
      <c r="AO303" s="8" t="str">
        <f aca="false">CONCATENATE(J303,S303,AA303,AG303)</f>
        <v>SASASAobs</v>
      </c>
      <c r="AP303" s="8" t="s">
        <v>42</v>
      </c>
      <c r="AQ303" s="8" t="n">
        <v>3</v>
      </c>
      <c r="AR303" s="8"/>
      <c r="AS303" s="8"/>
      <c r="AT303" s="8"/>
    </row>
    <row r="304" customFormat="false" ht="79.35" hidden="false" customHeight="false" outlineLevel="0" collapsed="false">
      <c r="A304" s="1" t="n">
        <v>303</v>
      </c>
      <c r="B304" s="7" t="n">
        <v>280</v>
      </c>
      <c r="C304" s="7" t="n">
        <v>280</v>
      </c>
      <c r="D304" s="8" t="str">
        <f aca="false">VLOOKUP($C304,'Shughni original list'!$D$2:$M$600, 2, FALSE())</f>
        <v>shgKar1999</v>
      </c>
      <c r="E304" s="9" t="str">
        <f aca="false">VLOOKUP($C304,'Shughni original list'!$D$2:$M$600, 4, FALSE())</f>
        <v>wāštow</v>
      </c>
      <c r="F304" s="9"/>
      <c r="G304" s="8" t="str">
        <f aca="false">VLOOKUP($C304,'Shughni original list'!$D$2:$M$600, 7, FALSE())</f>
        <v>размахивать, махать руками (при ходьбе)</v>
      </c>
      <c r="H304" s="8"/>
      <c r="I304" s="8"/>
      <c r="J304" s="8" t="str">
        <f aca="false">VLOOKUP($C304,'Shughni original list'!$D$2:$M$600, 8, FALSE())</f>
        <v>SA</v>
      </c>
      <c r="K304" s="8"/>
      <c r="L304" s="8" t="str">
        <f aca="false">VLOOKUP($C304,'Siponj Bartangi original list'!$B$2:$S$600, 2, FALSE())</f>
        <v>shgKar1999</v>
      </c>
      <c r="M304" s="8" t="str">
        <f aca="false">VLOOKUP($C304,'Siponj Bartangi original list'!$B$2:$S$600, 3, FALSE())</f>
        <v>wāštow</v>
      </c>
      <c r="N304" s="8" t="str">
        <f aca="false">VLOOKUP($C304,'Siponj Bartangi original list'!$B$2:$S$600, 6, FALSE())</f>
        <v>to wave hands (while walking)</v>
      </c>
      <c r="O304" s="8" t="str">
        <f aca="false">VLOOKUP($C304,'Siponj Bartangi original list'!$B$2:$S$600, 4, FALSE())</f>
        <v>Marhabo, Sarkori</v>
      </c>
      <c r="P304" s="9" t="str">
        <f aca="false">VLOOKUP($C304,'Siponj Bartangi original list'!$B$2:$S$600, 5, FALSE())</f>
        <v>waštōw</v>
      </c>
      <c r="Q304" s="8" t="str">
        <f aca="false">VLOOKUP($C304,'Siponj Bartangi original list'!$B$2:$S$600, 8, FALSE())</f>
        <v>to wave hands (while walking); to strut</v>
      </c>
      <c r="R304" s="8" t="str">
        <f aca="false">VLOOKUP($C304,'Siponj Bartangi original list'!$B$2:$S$600, 10, FALSE())</f>
        <v>that annoying girl walked by, swinging her arms</v>
      </c>
      <c r="S304" s="8" t="str">
        <f aca="false">VLOOKUP($C304,'Siponj Bartangi original list'!$B$2:$S$600, 13, FALSE())</f>
        <v>SA</v>
      </c>
      <c r="T304" s="8" t="str">
        <f aca="false">VLOOKUP($C304,'Siponj Bartangi original list'!$B$2:$S$600, 14, FALSE())</f>
        <v>SA</v>
      </c>
      <c r="U304" s="8" t="str">
        <f aca="false">VLOOKUP($C304,'Siponj Bartangi original list'!$B$2:$S$600, 15, FALSE())</f>
        <v>anim</v>
      </c>
      <c r="V304" s="8" t="str">
        <f aca="false">VLOOKUP($C304,'Basid Bartangi original list'!$B$2:$O$600, 2, FALSE())</f>
        <v>shgKar1999</v>
      </c>
      <c r="W304" s="8" t="str">
        <f aca="false">VLOOKUP($C304,'Basid Bartangi original list'!$B$2:$O$600, 4, FALSE())</f>
        <v>Jonali</v>
      </c>
      <c r="X304" s="8" t="str">
        <f aca="false">VLOOKUP($C304,'Basid Bartangi original list'!$B$2:$O$600, 5, FALSE())</f>
        <v>waх̌tōw</v>
      </c>
      <c r="Y304" s="8" t="str">
        <f aca="false">VLOOKUP($C304,'Basid Bartangi original list'!$B$2:$O$600, 6, FALSE())</f>
        <v>размахивать, махать руками (при ходьбе)</v>
      </c>
      <c r="Z304" s="8"/>
      <c r="AA304" s="8" t="str">
        <f aca="false">VLOOKUP($C304,'Basid Bartangi original list'!$B$2:$O$600, 9, FALSE())</f>
        <v>SP</v>
      </c>
      <c r="AB304" s="8" t="str">
        <f aca="false">VLOOKUP($C304,'Rushani original list'!$C$2:$M$596, 2, FALSE())</f>
        <v>shgKar1999</v>
      </c>
      <c r="AC304" s="8" t="str">
        <f aca="false">VLOOKUP($C304,'Rushani original list'!$C$2:$M$596, 5, FALSE())</f>
        <v>Okimsho, Sarafruz</v>
      </c>
      <c r="AD304" s="8" t="str">
        <f aca="false">VLOOKUP($C304,'Rushani original list'!$C$2:$M$596, 6, FALSE())</f>
        <v>waštōw</v>
      </c>
      <c r="AE304" s="8" t="str">
        <f aca="false">VLOOKUP($C304,'Rushani original list'!$C$2:$M$596, 7, FALSE())</f>
        <v>размахивать, махать руками (при ходьбе)</v>
      </c>
      <c r="AF304" s="8"/>
      <c r="AG304" s="8" t="str">
        <f aca="false">VLOOKUP($C304,'Rushani original list'!$C$2:$M$596, 9, FALSE())</f>
        <v>SA</v>
      </c>
      <c r="AH304" s="8" t="str">
        <f aca="false">VLOOKUP($C304,'Rushani original list'!$C$2:$M$596, 10, FALSE())</f>
        <v>SA</v>
      </c>
      <c r="AI304" s="8" t="str">
        <f aca="false">CONCATENATE(J304,S304,AG304)</f>
        <v>SASASA</v>
      </c>
      <c r="AJ304" s="8" t="str">
        <f aca="false">IFERROR(__xludf.dummyfunction("IF(REGEXMATCH(AH304, ""var""), ""var"", IF(REGEXMATCH(AH304, ""SA""), IF(REGEXMATCH(AH304, ""SP""), ""var"", ""SA""), IF(REGEXMATCH(AH304, ""SP""), ""SP"", ""no data/obs"")))"),"SA")</f>
        <v>SA</v>
      </c>
      <c r="AK304" s="8" t="str">
        <f aca="false">CONCATENATE(T304,AA304,AH304)</f>
        <v>SASPSA</v>
      </c>
      <c r="AL304" s="8" t="str">
        <f aca="false">IFERROR(__xludf.dummyfunction("IF(REGEXMATCH(AJ304, ""var""), ""var"", IF(REGEXMATCH(AJ304, ""SA""), IF(REGEXMATCH(AJ304, ""SP""), ""var"", ""SA""), IF(REGEXMATCH(AJ304, ""SP""), ""SP"", ""no data/obs"")))"),"var")</f>
        <v>var</v>
      </c>
      <c r="AM304" s="8" t="str">
        <f aca="false">CONCATENATE(AJ304,AL304)</f>
        <v>SAvar</v>
      </c>
      <c r="AN304" s="8" t="str">
        <f aca="false">IFERROR(__xludf.dummyfunction("IF(REGEXMATCH(AL304, ""var""), ""var"", IF(REGEXMATCH(AL304, ""SA""), IF(REGEXMATCH(AL304, ""SP""), ""var"", ""SA""), IF(REGEXMATCH(AL304, ""SP""), ""SP"", ""no data/obs"")))"),"var")</f>
        <v>var</v>
      </c>
      <c r="AO304" s="8" t="str">
        <f aca="false">CONCATENATE(J304,S304,AA304,AG304)</f>
        <v>SASASPSA</v>
      </c>
      <c r="AP304" s="8"/>
      <c r="AQ304" s="8" t="n">
        <v>4</v>
      </c>
      <c r="AR304" s="8"/>
      <c r="AS304" s="8"/>
      <c r="AT304" s="8"/>
    </row>
    <row r="305" customFormat="false" ht="110.6" hidden="false" customHeight="false" outlineLevel="0" collapsed="false">
      <c r="A305" s="1" t="n">
        <v>304</v>
      </c>
      <c r="B305" s="7" t="n">
        <v>281</v>
      </c>
      <c r="C305" s="7" t="n">
        <v>281</v>
      </c>
      <c r="D305" s="8" t="str">
        <f aca="false">VLOOKUP($C305,'Shughni original list'!$D$2:$M$600, 2, FALSE())</f>
        <v>shgKar1999</v>
      </c>
      <c r="E305" s="9" t="str">
        <f aca="false">VLOOKUP($C305,'Shughni original list'!$D$2:$M$600, 4, FALSE())</f>
        <v>wêbtow, wêptow</v>
      </c>
      <c r="F305" s="9"/>
      <c r="G305" s="8" t="str">
        <f aca="false">VLOOKUP($C305,'Shughni original list'!$D$2:$M$600, 7, FALSE())</f>
        <v>вращаться, кружиться (о крайнем быке при молотьбе)</v>
      </c>
      <c r="H305" s="8"/>
      <c r="I305" s="8"/>
      <c r="J305" s="8" t="str">
        <f aca="false">VLOOKUP($C305,'Shughni original list'!$D$2:$M$600, 8, FALSE())</f>
        <v>obs</v>
      </c>
      <c r="K305" s="8"/>
      <c r="L305" s="8" t="str">
        <f aca="false">VLOOKUP($C305,'Siponj Bartangi original list'!$B$2:$S$600, 2, FALSE())</f>
        <v>shgKar1999</v>
      </c>
      <c r="M305" s="8" t="str">
        <f aca="false">VLOOKUP($C305,'Siponj Bartangi original list'!$B$2:$S$600, 3, FALSE())</f>
        <v>wêbtow, wêptow</v>
      </c>
      <c r="N305" s="8" t="str">
        <f aca="false">VLOOKUP($C305,'Siponj Bartangi original list'!$B$2:$S$600, 6, FALSE())</f>
        <v>to rotate, to whirl (e.g. ox while threshing)</v>
      </c>
      <c r="O305" s="8" t="str">
        <f aca="false">VLOOKUP($C305,'Siponj Bartangi original list'!$B$2:$S$600, 4, FALSE())</f>
        <v>Marhabo, Sarkori</v>
      </c>
      <c r="P305" s="9" t="str">
        <f aca="false">VLOOKUP($C305,'Siponj Bartangi original list'!$B$2:$S$600, 5, FALSE())</f>
        <v>no (alive) cognate</v>
      </c>
      <c r="Q305" s="8" t="str">
        <f aca="false">VLOOKUP($C305,'Siponj Bartangi original list'!$B$2:$S$600, 8, FALSE())</f>
        <v>-</v>
      </c>
      <c r="R305" s="8" t="str">
        <f aca="false">VLOOKUP($C305,'Siponj Bartangi original list'!$B$2:$S$600, 10, FALSE())</f>
        <v>-</v>
      </c>
      <c r="S305" s="8" t="str">
        <f aca="false">VLOOKUP($C305,'Siponj Bartangi original list'!$B$2:$S$600, 13, FALSE())</f>
        <v>no (alive) cognate</v>
      </c>
      <c r="T305" s="8" t="str">
        <f aca="false">VLOOKUP($C305,'Siponj Bartangi original list'!$B$2:$S$600, 14, FALSE())</f>
        <v>no (alive) cognate</v>
      </c>
      <c r="U305" s="8" t="n">
        <f aca="false">VLOOKUP($C305,'Siponj Bartangi original list'!$B$2:$S$600, 15, FALSE())</f>
        <v>0</v>
      </c>
      <c r="V305" s="8" t="str">
        <f aca="false">VLOOKUP($C305,'Basid Bartangi original list'!$B$2:$O$600, 2, FALSE())</f>
        <v>shgKar1999</v>
      </c>
      <c r="W305" s="8" t="str">
        <f aca="false">VLOOKUP($C305,'Basid Bartangi original list'!$B$2:$O$600, 4, FALSE())</f>
        <v>Anoyatsho, Fayzmamad</v>
      </c>
      <c r="X305" s="8" t="str">
        <f aca="false">VLOOKUP($C305,'Basid Bartangi original list'!$B$2:$O$600, 5, FALSE())</f>
        <v>no (alive) cognate</v>
      </c>
      <c r="Y305" s="8" t="str">
        <f aca="false">VLOOKUP($C305,'Basid Bartangi original list'!$B$2:$O$600, 6, FALSE())</f>
        <v>вращаться, кружиться (о крайнем быке при молотьбе)</v>
      </c>
      <c r="Z305" s="8"/>
      <c r="AA305" s="8" t="str">
        <f aca="false">VLOOKUP($C305,'Basid Bartangi original list'!$B$2:$O$600, 9, FALSE())</f>
        <v>no (alive) cognate</v>
      </c>
      <c r="AB305" s="8" t="str">
        <f aca="false">VLOOKUP($C305,'Rushani original list'!$C$2:$M$596, 2, FALSE())</f>
        <v>shgKar1999</v>
      </c>
      <c r="AC305" s="8" t="str">
        <f aca="false">VLOOKUP($C305,'Rushani original list'!$C$2:$M$596, 5, FALSE())</f>
        <v>Rukniya, Mehrangez, Okimsho, Sarafruz</v>
      </c>
      <c r="AD305" s="8" t="str">
        <f aca="false">VLOOKUP($C305,'Rushani original list'!$C$2:$M$596, 6, FALSE())</f>
        <v>no (alive) cognate</v>
      </c>
      <c r="AE305" s="8" t="str">
        <f aca="false">VLOOKUP($C305,'Rushani original list'!$C$2:$M$596, 7, FALSE())</f>
        <v>вращаться, кружиться (о крайнем быке при молотьбе)</v>
      </c>
      <c r="AF305" s="8"/>
      <c r="AG305" s="8" t="str">
        <f aca="false">VLOOKUP($C305,'Rushani original list'!$C$2:$M$596, 9, FALSE())</f>
        <v>no (alive) cognate</v>
      </c>
      <c r="AH305" s="8" t="str">
        <f aca="false">VLOOKUP($C305,'Rushani original list'!$C$2:$M$596, 10, FALSE())</f>
        <v>no (alive) cognate</v>
      </c>
      <c r="AI305" s="8" t="str">
        <f aca="false">CONCATENATE(J305,S305,AG305)</f>
        <v>obsno (alive) cognateno (alive) cognate</v>
      </c>
      <c r="AJ305" s="8" t="str">
        <f aca="false">IFERROR(__xludf.dummyfunction("IF(REGEXMATCH(AH305, ""var""), ""var"", IF(REGEXMATCH(AH305, ""SA""), IF(REGEXMATCH(AH305, ""SP""), ""var"", ""SA""), IF(REGEXMATCH(AH305, ""SP""), ""SP"", ""no data/obs"")))"),"no data/obs")</f>
        <v>no data/obs</v>
      </c>
      <c r="AK305" s="8" t="str">
        <f aca="false">CONCATENATE(T305,AA305,AH305)</f>
        <v>no (alive) cognateno (alive) cognateno (alive) cognate</v>
      </c>
      <c r="AL305" s="8" t="str">
        <f aca="false">IFERROR(__xludf.dummyfunction("IF(REGEXMATCH(AJ305, ""var""), ""var"", IF(REGEXMATCH(AJ305, ""SA""), IF(REGEXMATCH(AJ305, ""SP""), ""var"", ""SA""), IF(REGEXMATCH(AJ305, ""SP""), ""SP"", ""no data/obs"")))"),"no data/obs")</f>
        <v>no data/obs</v>
      </c>
      <c r="AM305" s="8" t="str">
        <f aca="false">CONCATENATE(AJ305,AL305)</f>
        <v>no data/obsno data/obs</v>
      </c>
      <c r="AN305" s="8" t="str">
        <f aca="false">IFERROR(__xludf.dummyfunction("IF(REGEXMATCH(AL305, ""var""), ""var"", IF(REGEXMATCH(AL305, ""SA""), IF(REGEXMATCH(AL305, ""SP""), ""var"", ""SA""), IF(REGEXMATCH(AL305, ""SP""), ""SP"", ""no data/obs"")))"),"no data/obs")</f>
        <v>no data/obs</v>
      </c>
      <c r="AO305" s="8" t="str">
        <f aca="false">CONCATENATE(J305,S305,AA305,AG305)</f>
        <v>obsno (alive) cognateno (alive) cognateno (alive) cognate</v>
      </c>
      <c r="AP305" s="8"/>
      <c r="AQ305" s="8" t="n">
        <v>0</v>
      </c>
      <c r="AR305" s="8"/>
      <c r="AS305" s="8"/>
      <c r="AT305" s="8"/>
    </row>
    <row r="306" customFormat="false" ht="63.75" hidden="false" customHeight="false" outlineLevel="0" collapsed="false">
      <c r="A306" s="1" t="n">
        <v>305</v>
      </c>
      <c r="B306" s="7" t="n">
        <v>282</v>
      </c>
      <c r="C306" s="7" t="n">
        <v>282</v>
      </c>
      <c r="D306" s="8" t="str">
        <f aca="false">VLOOKUP($C306,'Shughni original list'!$D$2:$M$600, 2, FALSE())</f>
        <v>shgKar1999</v>
      </c>
      <c r="E306" s="9" t="str">
        <f aca="false">VLOOKUP($C306,'Shughni original list'!$D$2:$M$600, 4, FALSE())</f>
        <v>wêɣdow</v>
      </c>
      <c r="F306" s="9"/>
      <c r="G306" s="8" t="str">
        <f aca="false">VLOOKUP($C306,'Shughni original list'!$D$2:$M$600, 7, FALSE())</f>
        <v>блеять; мычать</v>
      </c>
      <c r="H306" s="8"/>
      <c r="I306" s="8"/>
      <c r="J306" s="8" t="str">
        <f aca="false">VLOOKUP($C306,'Shughni original list'!$D$2:$M$600, 8, FALSE())</f>
        <v>obs</v>
      </c>
      <c r="K306" s="8"/>
      <c r="L306" s="8" t="str">
        <f aca="false">VLOOKUP($C306,'Siponj Bartangi original list'!$B$2:$S$600, 2, FALSE())</f>
        <v>shgKar1999</v>
      </c>
      <c r="M306" s="8" t="str">
        <f aca="false">VLOOKUP($C306,'Siponj Bartangi original list'!$B$2:$S$600, 3, FALSE())</f>
        <v>wêɣdow</v>
      </c>
      <c r="N306" s="8" t="str">
        <f aca="false">VLOOKUP($C306,'Siponj Bartangi original list'!$B$2:$S$600, 6, FALSE())</f>
        <v>to bleat, to moo</v>
      </c>
      <c r="O306" s="8" t="str">
        <f aca="false">VLOOKUP($C306,'Siponj Bartangi original list'!$B$2:$S$600, 4, FALSE())</f>
        <v>Marhabo, Sarkori</v>
      </c>
      <c r="P306" s="9" t="str">
        <f aca="false">VLOOKUP($C306,'Siponj Bartangi original list'!$B$2:$S$600, 5, FALSE())</f>
        <v>weɣdōw</v>
      </c>
      <c r="Q306" s="8" t="str">
        <f aca="false">VLOOKUP($C306,'Siponj Bartangi original list'!$B$2:$S$600, 8, FALSE())</f>
        <v>to scream (child, animal like a fox)</v>
      </c>
      <c r="R306" s="8" t="str">
        <f aca="false">VLOOKUP($C306,'Siponj Bartangi original list'!$B$2:$S$600, 10, FALSE())</f>
        <v>the child was screaming a lot; the animal was screaming</v>
      </c>
      <c r="S306" s="8" t="str">
        <f aca="false">VLOOKUP($C306,'Siponj Bartangi original list'!$B$2:$S$600, 13, FALSE())</f>
        <v>SA</v>
      </c>
      <c r="T306" s="8" t="str">
        <f aca="false">VLOOKUP($C306,'Siponj Bartangi original list'!$B$2:$S$600, 14, FALSE())</f>
        <v>SA</v>
      </c>
      <c r="U306" s="8" t="str">
        <f aca="false">VLOOKUP($C306,'Siponj Bartangi original list'!$B$2:$S$600, 15, FALSE())</f>
        <v>anim</v>
      </c>
      <c r="V306" s="8" t="str">
        <f aca="false">VLOOKUP($C306,'Basid Bartangi original list'!$B$2:$O$600, 2, FALSE())</f>
        <v>shgKar1999</v>
      </c>
      <c r="W306" s="8" t="str">
        <f aca="false">VLOOKUP($C306,'Basid Bartangi original list'!$B$2:$O$600, 4, FALSE())</f>
        <v>Fayzmamad</v>
      </c>
      <c r="X306" s="8" t="str">
        <f aca="false">VLOOKUP($C306,'Basid Bartangi original list'!$B$2:$O$600, 5, FALSE())</f>
        <v>waɣdōw</v>
      </c>
      <c r="Y306" s="8" t="str">
        <f aca="false">VLOOKUP($C306,'Basid Bartangi original list'!$B$2:$O$600, 6, FALSE())</f>
        <v>блеять; мычать</v>
      </c>
      <c r="Z306" s="8"/>
      <c r="AA306" s="8" t="str">
        <f aca="false">VLOOKUP($C306,'Basid Bartangi original list'!$B$2:$O$600, 9, FALSE())</f>
        <v>SA</v>
      </c>
      <c r="AB306" s="8" t="str">
        <f aca="false">VLOOKUP($C306,'Rushani original list'!$C$2:$M$596, 2, FALSE())</f>
        <v>shgKar1999</v>
      </c>
      <c r="AC306" s="8" t="str">
        <f aca="false">VLOOKUP($C306,'Rushani original list'!$C$2:$M$596, 5, FALSE())</f>
        <v>Rukniya, Mehrangez, Okimsho, Sarafruz</v>
      </c>
      <c r="AD306" s="8" t="str">
        <f aca="false">VLOOKUP($C306,'Rushani original list'!$C$2:$M$596, 6, FALSE())</f>
        <v>no (alive) cognate</v>
      </c>
      <c r="AE306" s="8" t="str">
        <f aca="false">VLOOKUP($C306,'Rushani original list'!$C$2:$M$596, 7, FALSE())</f>
        <v>блеять; мычать</v>
      </c>
      <c r="AF306" s="8"/>
      <c r="AG306" s="8" t="str">
        <f aca="false">VLOOKUP($C306,'Rushani original list'!$C$2:$M$596, 9, FALSE())</f>
        <v>no (alive) cognate</v>
      </c>
      <c r="AH306" s="8" t="str">
        <f aca="false">VLOOKUP($C306,'Rushani original list'!$C$2:$M$596, 10, FALSE())</f>
        <v>no (alive) cognate</v>
      </c>
      <c r="AI306" s="8" t="str">
        <f aca="false">CONCATENATE(J306,S306,AG306)</f>
        <v>obsSAno (alive) cognate</v>
      </c>
      <c r="AJ306" s="8" t="str">
        <f aca="false">IFERROR(__xludf.dummyfunction("IF(REGEXMATCH(AH306, ""var""), ""var"", IF(REGEXMATCH(AH306, ""SA""), IF(REGEXMATCH(AH306, ""SP""), ""var"", ""SA""), IF(REGEXMATCH(AH306, ""SP""), ""SP"", ""no data/obs"")))"),"SA")</f>
        <v>SA</v>
      </c>
      <c r="AK306" s="8" t="str">
        <f aca="false">CONCATENATE(T306,AA306,AH306)</f>
        <v>SASAno (alive) cognate</v>
      </c>
      <c r="AL306" s="8" t="str">
        <f aca="false">IFERROR(__xludf.dummyfunction("IF(REGEXMATCH(AJ306, ""var""), ""var"", IF(REGEXMATCH(AJ306, ""SA""), IF(REGEXMATCH(AJ306, ""SP""), ""var"", ""SA""), IF(REGEXMATCH(AJ306, ""SP""), ""SP"", ""no data/obs"")))"),"SA")</f>
        <v>SA</v>
      </c>
      <c r="AM306" s="8" t="str">
        <f aca="false">CONCATENATE(AJ306,AL306)</f>
        <v>SASA</v>
      </c>
      <c r="AN306" s="8" t="str">
        <f aca="false">IFERROR(__xludf.dummyfunction("IF(REGEXMATCH(AL306, ""var""), ""var"", IF(REGEXMATCH(AL306, ""SA""), IF(REGEXMATCH(AL306, ""SP""), ""var"", ""SA""), IF(REGEXMATCH(AL306, ""SP""), ""SP"", ""no data/obs"")))"),"SA")</f>
        <v>SA</v>
      </c>
      <c r="AO306" s="8" t="str">
        <f aca="false">CONCATENATE(J306,S306,AA306,AG306)</f>
        <v>obsSASAno (alive) cognate</v>
      </c>
      <c r="AP306" s="8" t="s">
        <v>42</v>
      </c>
      <c r="AQ306" s="8" t="n">
        <v>2</v>
      </c>
      <c r="AR306" s="8"/>
      <c r="AS306" s="8"/>
      <c r="AT306" s="8"/>
    </row>
    <row r="307" customFormat="false" ht="79.35" hidden="false" customHeight="false" outlineLevel="0" collapsed="false">
      <c r="A307" s="1" t="n">
        <v>306</v>
      </c>
      <c r="B307" s="7" t="n">
        <v>283</v>
      </c>
      <c r="C307" s="7" t="n">
        <v>283</v>
      </c>
      <c r="D307" s="10" t="str">
        <f aca="false">VLOOKUP($C307,'Shughni original list'!$D$2:$M$600, 2, FALSE())</f>
        <v>shgKar1999</v>
      </c>
      <c r="E307" s="11" t="str">
        <f aca="false">VLOOKUP($C307,'Shughni original list'!$D$2:$M$600, 4, FALSE())</f>
        <v>wêx̌tow</v>
      </c>
      <c r="F307" s="9"/>
      <c r="G307" s="10" t="str">
        <f aca="false">VLOOKUP($C307,'Shughni original list'!$D$2:$M$600, 7, FALSE())</f>
        <v>fall, get in, freeze </v>
      </c>
      <c r="H307" s="8"/>
      <c r="I307" s="8"/>
      <c r="J307" s="10" t="str">
        <f aca="false">VLOOKUP($C307,'Shughni original list'!$D$2:$M$600, 8, FALSE())</f>
        <v>SP</v>
      </c>
      <c r="K307" s="8"/>
      <c r="L307" s="10" t="str">
        <f aca="false">VLOOKUP($C307,'Siponj Bartangi original list'!$B$2:$S$600, 2, FALSE())</f>
        <v>brtSok1960</v>
      </c>
      <c r="M307" s="10" t="str">
        <f aca="false">VLOOKUP($C307,'Siponj Bartangi original list'!$B$2:$S$600, 3, FALSE())</f>
        <v>wēx̆tōw</v>
      </c>
      <c r="N307" s="10" t="str">
        <f aca="false">VLOOKUP($C307,'Siponj Bartangi original list'!$B$2:$S$600, 6, FALSE())</f>
        <v>to fall</v>
      </c>
      <c r="O307" s="10" t="str">
        <f aca="false">VLOOKUP($C307,'Siponj Bartangi original list'!$B$2:$S$600, 4, FALSE())</f>
        <v>Marhabo, Sarkori</v>
      </c>
      <c r="P307" s="11" t="str">
        <f aca="false">VLOOKUP($C307,'Siponj Bartangi original list'!$B$2:$S$600, 5, FALSE())</f>
        <v>wēx̆tōw</v>
      </c>
      <c r="Q307" s="10" t="str">
        <f aca="false">VLOOKUP($C307,'Siponj Bartangi original list'!$B$2:$S$600, 8, FALSE())</f>
        <v>to fall</v>
      </c>
      <c r="R307" s="10" t="str">
        <f aca="false">VLOOKUP($C307,'Siponj Bartangi original list'!$B$2:$S$600, 10, FALSE())</f>
        <v>he fell from the tree; the apple fell from the tree</v>
      </c>
      <c r="S307" s="10" t="str">
        <f aca="false">VLOOKUP($C307,'Siponj Bartangi original list'!$B$2:$S$600, 13, FALSE())</f>
        <v>SP</v>
      </c>
      <c r="T307" s="10" t="str">
        <f aca="false">VLOOKUP($C307,'Siponj Bartangi original list'!$B$2:$S$600, 14, FALSE())</f>
        <v>SP</v>
      </c>
      <c r="U307" s="10" t="str">
        <f aca="false">VLOOKUP($C307,'Siponj Bartangi original list'!$B$2:$S$600, 15, FALSE())</f>
        <v>inanim, anim</v>
      </c>
      <c r="V307" s="10" t="str">
        <f aca="false">VLOOKUP($C307,'Basid Bartangi original list'!$B$2:$O$600, 2, FALSE())</f>
        <v>brtSok1960</v>
      </c>
      <c r="W307" s="10" t="str">
        <f aca="false">VLOOKUP($C307,'Basid Bartangi original list'!$B$2:$O$600, 4, FALSE())</f>
        <v>Anoyatsho, Fayzmamad, Asad</v>
      </c>
      <c r="X307" s="10" t="str">
        <f aca="false">VLOOKUP($C307,'Basid Bartangi original list'!$B$2:$O$600, 5, FALSE())</f>
        <v>wēx̆tōw</v>
      </c>
      <c r="Y307" s="10" t="str">
        <f aca="false">VLOOKUP($C307,'Basid Bartangi original list'!$B$2:$O$600, 6, FALSE())</f>
        <v>fall</v>
      </c>
      <c r="Z307" s="8"/>
      <c r="AA307" s="10" t="str">
        <f aca="false">VLOOKUP($C307,'Basid Bartangi original list'!$B$2:$O$600, 9, FALSE())</f>
        <v>SP</v>
      </c>
      <c r="AB307" s="10" t="str">
        <f aca="false">VLOOKUP($C307,'Rushani original list'!$C$2:$M$596, 2, FALSE())</f>
        <v>rshSok1959</v>
      </c>
      <c r="AC307" s="10" t="str">
        <f aca="false">VLOOKUP($C307,'Rushani original list'!$C$2:$M$596, 5, FALSE())</f>
        <v>Rukniya, Guldasta, Mehrangez</v>
      </c>
      <c r="AD307" s="10" t="str">
        <f aca="false">VLOOKUP($C307,'Rushani original list'!$C$2:$M$596, 6, FALSE())</f>
        <v>wēx̌tōw</v>
      </c>
      <c r="AE307" s="10" t="str">
        <f aca="false">VLOOKUP($C307,'Rushani original list'!$C$2:$M$596, 7, FALSE())</f>
        <v>падать</v>
      </c>
      <c r="AF307" s="8"/>
      <c r="AG307" s="10" t="str">
        <f aca="false">VLOOKUP($C307,'Rushani original list'!$C$2:$M$596, 9, FALSE())</f>
        <v>var</v>
      </c>
      <c r="AH307" s="10" t="str">
        <f aca="false">VLOOKUP($C307,'Rushani original list'!$C$2:$M$596, 10, FALSE())</f>
        <v>SP</v>
      </c>
      <c r="AI307" s="10" t="str">
        <f aca="false">CONCATENATE(J307,S307,AG307)</f>
        <v>SPSPvar</v>
      </c>
      <c r="AJ307" s="8" t="str">
        <f aca="false">IFERROR(__xludf.dummyfunction("IF(REGEXMATCH(AH307, ""var""), ""var"", IF(REGEXMATCH(AH307, ""SA""), IF(REGEXMATCH(AH307, ""SP""), ""var"", ""SA""), IF(REGEXMATCH(AH307, ""SP""), ""SP"", ""no data/obs"")))"),"var")</f>
        <v>var</v>
      </c>
      <c r="AK307" s="10" t="str">
        <f aca="false">CONCATENATE(T307,AA307,AH307)</f>
        <v>SPSPSP</v>
      </c>
      <c r="AL307" s="8" t="str">
        <f aca="false">IFERROR(__xludf.dummyfunction("IF(REGEXMATCH(AJ307, ""var""), ""var"", IF(REGEXMATCH(AJ307, ""SA""), IF(REGEXMATCH(AJ307, ""SP""), ""var"", ""SA""), IF(REGEXMATCH(AJ307, ""SP""), ""SP"", ""no data/obs"")))"),"SP")</f>
        <v>SP</v>
      </c>
      <c r="AM307" s="8" t="str">
        <f aca="false">CONCATENATE(AJ307,AL307)</f>
        <v>varSP</v>
      </c>
      <c r="AN307" s="8" t="str">
        <f aca="false">IFERROR(__xludf.dummyfunction("IF(REGEXMATCH(AL307, ""var""), ""var"", IF(REGEXMATCH(AL307, ""SA""), IF(REGEXMATCH(AL307, ""SP""), ""var"", ""SA""), IF(REGEXMATCH(AL307, ""SP""), ""SP"", ""no data/obs"")))"),"var")</f>
        <v>var</v>
      </c>
      <c r="AO307" s="10" t="str">
        <f aca="false">CONCATENATE(J307,S307,AA307,AG307)</f>
        <v>SPSPSPvar</v>
      </c>
      <c r="AP307" s="8"/>
      <c r="AQ307" s="8" t="n">
        <v>4</v>
      </c>
      <c r="AR307" s="8"/>
      <c r="AS307" s="8"/>
      <c r="AT307" s="8"/>
    </row>
    <row r="308" customFormat="false" ht="79.35" hidden="false" customHeight="false" outlineLevel="0" collapsed="false">
      <c r="A308" s="1" t="n">
        <v>307</v>
      </c>
      <c r="B308" s="7" t="n">
        <v>284</v>
      </c>
      <c r="C308" s="7" t="n">
        <v>284</v>
      </c>
      <c r="D308" s="8" t="str">
        <f aca="false">VLOOKUP($C308,'Shughni original list'!$D$2:$M$600, 2, FALSE())</f>
        <v>shgKar1999</v>
      </c>
      <c r="E308" s="9" t="str">
        <f aca="false">VLOOKUP($C308,'Shughni original list'!$D$2:$M$600, 4, FALSE())</f>
        <v>wirīvdow</v>
      </c>
      <c r="F308" s="9"/>
      <c r="G308" s="8" t="str">
        <f aca="false">VLOOKUP($C308,'Shughni original list'!$D$2:$M$600, 7, FALSE())</f>
        <v>stand, stand up</v>
      </c>
      <c r="H308" s="8"/>
      <c r="I308" s="8"/>
      <c r="J308" s="8" t="str">
        <f aca="false">VLOOKUP($C308,'Shughni original list'!$D$2:$M$600, 8, FALSE())</f>
        <v>SP (var)</v>
      </c>
      <c r="K308" s="8"/>
      <c r="L308" s="8" t="str">
        <f aca="false">VLOOKUP($C308,'Siponj Bartangi original list'!$B$2:$S$600, 2, FALSE())</f>
        <v>brtSok1960</v>
      </c>
      <c r="M308" s="8" t="str">
        <f aca="false">VLOOKUP($C308,'Siponj Bartangi original list'!$B$2:$S$600, 3, FALSE())</f>
        <v>wirīvdōw</v>
      </c>
      <c r="N308" s="8" t="str">
        <f aca="false">VLOOKUP($C308,'Siponj Bartangi original list'!$B$2:$S$600, 6, FALSE())</f>
        <v>to get up, to stand</v>
      </c>
      <c r="O308" s="8" t="str">
        <f aca="false">VLOOKUP($C308,'Siponj Bartangi original list'!$B$2:$S$600, 4, FALSE())</f>
        <v>Marhabo, Sarkori</v>
      </c>
      <c r="P308" s="9" t="str">
        <f aca="false">VLOOKUP($C308,'Siponj Bartangi original list'!$B$2:$S$600, 5, FALSE())</f>
        <v>wirewdōw</v>
      </c>
      <c r="Q308" s="8" t="str">
        <f aca="false">VLOOKUP($C308,'Siponj Bartangi original list'!$B$2:$S$600, 8, FALSE())</f>
        <v>to get up, to stand</v>
      </c>
      <c r="R308" s="8" t="str">
        <f aca="false">VLOOKUP($C308,'Siponj Bartangi original list'!$B$2:$S$600, 10, FALSE())</f>
        <v>she gets up early; he was standing in the rain</v>
      </c>
      <c r="S308" s="8" t="str">
        <f aca="false">VLOOKUP($C308,'Siponj Bartangi original list'!$B$2:$S$600, 13, FALSE())</f>
        <v>var</v>
      </c>
      <c r="T308" s="8" t="str">
        <f aca="false">VLOOKUP($C308,'Siponj Bartangi original list'!$B$2:$S$600, 14, FALSE())</f>
        <v>var</v>
      </c>
      <c r="U308" s="8" t="str">
        <f aca="false">VLOOKUP($C308,'Siponj Bartangi original list'!$B$2:$S$600, 15, FALSE())</f>
        <v>anim</v>
      </c>
      <c r="V308" s="8" t="str">
        <f aca="false">VLOOKUP($C308,'Basid Bartangi original list'!$B$2:$O$600, 2, FALSE())</f>
        <v>brtSok1960</v>
      </c>
      <c r="W308" s="8" t="str">
        <f aca="false">VLOOKUP($C308,'Basid Bartangi original list'!$B$2:$O$600, 4, FALSE())</f>
        <v>Anoyatsho, Fayzmamad, Asad</v>
      </c>
      <c r="X308" s="8" t="str">
        <f aca="false">VLOOKUP($C308,'Basid Bartangi original list'!$B$2:$O$600, 5, FALSE())</f>
        <v>wirīvdōw</v>
      </c>
      <c r="Y308" s="8" t="str">
        <f aca="false">VLOOKUP($C308,'Basid Bartangi original list'!$B$2:$O$600, 6, FALSE())</f>
        <v>stand (up)</v>
      </c>
      <c r="Z308" s="8"/>
      <c r="AA308" s="8" t="str">
        <f aca="false">VLOOKUP($C308,'Basid Bartangi original list'!$B$2:$O$600, 9, FALSE())</f>
        <v>SP</v>
      </c>
      <c r="AB308" s="8" t="str">
        <f aca="false">VLOOKUP($C308,'Rushani original list'!$C$2:$M$596, 2, FALSE())</f>
        <v>rshSok1959</v>
      </c>
      <c r="AC308" s="8" t="str">
        <f aca="false">VLOOKUP($C308,'Rushani original list'!$C$2:$M$596, 5, FALSE())</f>
        <v>Rukniya, Guldasta, Mehrangez</v>
      </c>
      <c r="AD308" s="8" t="str">
        <f aca="false">VLOOKUP($C308,'Rushani original list'!$C$2:$M$596, 6, FALSE())</f>
        <v>wirivdōw</v>
      </c>
      <c r="AE308" s="8" t="str">
        <f aca="false">VLOOKUP($C308,'Rushani original list'!$C$2:$M$596, 7, FALSE())</f>
        <v>стоять</v>
      </c>
      <c r="AF308" s="8"/>
      <c r="AG308" s="8" t="str">
        <f aca="false">VLOOKUP($C308,'Rushani original list'!$C$2:$M$596, 9, FALSE())</f>
        <v>SA</v>
      </c>
      <c r="AH308" s="8" t="str">
        <f aca="false">VLOOKUP($C308,'Rushani original list'!$C$2:$M$596, 10, FALSE())</f>
        <v>SP</v>
      </c>
      <c r="AI308" s="8" t="str">
        <f aca="false">CONCATENATE(J308,S308,AG308)</f>
        <v>SP (var)varSA</v>
      </c>
      <c r="AJ308" s="8" t="str">
        <f aca="false">IFERROR(__xludf.dummyfunction("IF(REGEXMATCH(AH308, ""var""), ""var"", IF(REGEXMATCH(AH308, ""SA""), IF(REGEXMATCH(AH308, ""SP""), ""var"", ""SA""), IF(REGEXMATCH(AH308, ""SP""), ""SP"", ""no data/obs"")))"),"var")</f>
        <v>var</v>
      </c>
      <c r="AK308" s="8" t="str">
        <f aca="false">CONCATENATE(T308,AA308,AH308)</f>
        <v>varSPSP</v>
      </c>
      <c r="AL308" s="8" t="str">
        <f aca="false">IFERROR(__xludf.dummyfunction("IF(REGEXMATCH(AJ308, ""var""), ""var"", IF(REGEXMATCH(AJ308, ""SA""), IF(REGEXMATCH(AJ308, ""SP""), ""var"", ""SA""), IF(REGEXMATCH(AJ308, ""SP""), ""SP"", ""no data/obs"")))"),"var")</f>
        <v>var</v>
      </c>
      <c r="AM308" s="8" t="str">
        <f aca="false">CONCATENATE(AJ308,AL308)</f>
        <v>varvar</v>
      </c>
      <c r="AN308" s="8" t="str">
        <f aca="false">IFERROR(__xludf.dummyfunction("IF(REGEXMATCH(AL308, ""var""), ""var"", IF(REGEXMATCH(AL308, ""SA""), IF(REGEXMATCH(AL308, ""SP""), ""var"", ""SA""), IF(REGEXMATCH(AL308, ""SP""), ""SP"", ""no data/obs"")))"),"var")</f>
        <v>var</v>
      </c>
      <c r="AO308" s="8" t="str">
        <f aca="false">CONCATENATE(J308,S308,AA308,AG308)</f>
        <v>SP (var)varSPSA</v>
      </c>
      <c r="AP308" s="8"/>
      <c r="AQ308" s="8" t="n">
        <v>4</v>
      </c>
      <c r="AR308" s="8"/>
      <c r="AS308" s="8"/>
      <c r="AT308" s="8"/>
    </row>
    <row r="309" customFormat="false" ht="95" hidden="false" customHeight="false" outlineLevel="0" collapsed="false">
      <c r="A309" s="1" t="n">
        <v>308</v>
      </c>
      <c r="B309" s="7" t="n">
        <v>285</v>
      </c>
      <c r="C309" s="7" t="n">
        <v>285</v>
      </c>
      <c r="D309" s="8" t="str">
        <f aca="false">VLOOKUP($C309,'Shughni original list'!$D$2:$M$600, 2, FALSE())</f>
        <v>shgKar1999</v>
      </c>
      <c r="E309" s="9" t="str">
        <f aca="false">VLOOKUP($C309,'Shughni original list'!$D$2:$M$600, 4, FALSE())</f>
        <v>wirīwstow, wirīwdow</v>
      </c>
      <c r="F309" s="9"/>
      <c r="G309" s="8" t="str">
        <f aca="false">VLOOKUP($C309,'Shughni original list'!$D$2:$M$600, 7, FALSE())</f>
        <v>untwine</v>
      </c>
      <c r="H309" s="8"/>
      <c r="I309" s="8"/>
      <c r="J309" s="8" t="str">
        <f aca="false">VLOOKUP($C309,'Shughni original list'!$D$2:$M$600, 8, FALSE())</f>
        <v>SP</v>
      </c>
      <c r="K309" s="8"/>
      <c r="L309" s="8" t="str">
        <f aca="false">VLOOKUP($C309,'Siponj Bartangi original list'!$B$2:$S$600, 2, FALSE())</f>
        <v>shgKar1999</v>
      </c>
      <c r="M309" s="8" t="str">
        <f aca="false">VLOOKUP($C309,'Siponj Bartangi original list'!$B$2:$S$600, 3, FALSE())</f>
        <v>wirīwstow, wirīwdow</v>
      </c>
      <c r="N309" s="8" t="str">
        <f aca="false">VLOOKUP($C309,'Siponj Bartangi original list'!$B$2:$S$600, 6, FALSE())</f>
        <v>to unwind</v>
      </c>
      <c r="O309" s="8" t="str">
        <f aca="false">VLOOKUP($C309,'Siponj Bartangi original list'!$B$2:$S$600, 4, FALSE())</f>
        <v>Marhabo, Sarkori</v>
      </c>
      <c r="P309" s="9" t="str">
        <f aca="false">VLOOKUP($C309,'Siponj Bartangi original list'!$B$2:$S$600, 5, FALSE())</f>
        <v>wirāvdōw</v>
      </c>
      <c r="Q309" s="8" t="str">
        <f aca="false">VLOOKUP($C309,'Siponj Bartangi original list'!$B$2:$S$600, 8, FALSE())</f>
        <v>to come undone (braid), to come apart (clothing)</v>
      </c>
      <c r="R309" s="8" t="str">
        <f aca="false">VLOOKUP($C309,'Siponj Bartangi original list'!$B$2:$S$600, 10, FALSE())</f>
        <v>the braid came undone; my pants ripped at the seam</v>
      </c>
      <c r="S309" s="8" t="str">
        <f aca="false">VLOOKUP($C309,'Siponj Bartangi original list'!$B$2:$S$600, 13, FALSE())</f>
        <v>SP</v>
      </c>
      <c r="T309" s="8" t="str">
        <f aca="false">VLOOKUP($C309,'Siponj Bartangi original list'!$B$2:$S$600, 14, FALSE())</f>
        <v>SP</v>
      </c>
      <c r="U309" s="8" t="str">
        <f aca="false">VLOOKUP($C309,'Siponj Bartangi original list'!$B$2:$S$600, 15, FALSE())</f>
        <v>inanim</v>
      </c>
      <c r="V309" s="8" t="str">
        <f aca="false">VLOOKUP($C309,'Basid Bartangi original list'!$B$2:$O$600, 2, FALSE())</f>
        <v>shgKar1999</v>
      </c>
      <c r="W309" s="8" t="str">
        <f aca="false">VLOOKUP($C309,'Basid Bartangi original list'!$B$2:$O$600, 4, FALSE())</f>
        <v>Fayzmamad, Jonali</v>
      </c>
      <c r="X309" s="8" t="str">
        <f aca="false">VLOOKUP($C309,'Basid Bartangi original list'!$B$2:$O$600, 5, FALSE())</f>
        <v>only transitive counterpart wirāwstōw</v>
      </c>
      <c r="Y309" s="8" t="str">
        <f aca="false">VLOOKUP($C309,'Basid Bartangi original list'!$B$2:$O$600, 6, FALSE())</f>
        <v>untwine</v>
      </c>
      <c r="Z309" s="8"/>
      <c r="AA309" s="8" t="str">
        <f aca="false">VLOOKUP($C309,'Basid Bartangi original list'!$B$2:$O$600, 9, FALSE())</f>
        <v>only transitive counterpart wirāwstōw</v>
      </c>
      <c r="AB309" s="8" t="str">
        <f aca="false">VLOOKUP($C309,'Rushani original list'!$C$2:$M$596, 2, FALSE())</f>
        <v>rshSok1959</v>
      </c>
      <c r="AC309" s="8" t="str">
        <f aca="false">VLOOKUP($C309,'Rushani original list'!$C$2:$M$596, 5, FALSE())</f>
        <v>Rukniya, Guldasta, Mehrangez</v>
      </c>
      <c r="AD309" s="10" t="str">
        <f aca="false">VLOOKUP($C309,'Rushani original list'!$C$2:$M$596, 6, FALSE())</f>
        <v>wirāwdōw</v>
      </c>
      <c r="AE309" s="8" t="str">
        <f aca="false">VLOOKUP($C309,'Rushani original list'!$C$2:$M$596, 7, FALSE())</f>
        <v>распарываться</v>
      </c>
      <c r="AF309" s="8"/>
      <c r="AG309" s="8" t="str">
        <f aca="false">VLOOKUP($C309,'Rushani original list'!$C$2:$M$596, 9, FALSE())</f>
        <v>SP</v>
      </c>
      <c r="AH309" s="8" t="str">
        <f aca="false">VLOOKUP($C309,'Rushani original list'!$C$2:$M$596, 10, FALSE())</f>
        <v>bad context (inanim)</v>
      </c>
      <c r="AI309" s="8" t="str">
        <f aca="false">CONCATENATE(J309,S309,AG309)</f>
        <v>SPSPSP</v>
      </c>
      <c r="AJ309" s="8" t="str">
        <f aca="false">IFERROR(__xludf.dummyfunction("IF(REGEXMATCH(AH309, ""var""), ""var"", IF(REGEXMATCH(AH309, ""SA""), IF(REGEXMATCH(AH309, ""SP""), ""var"", ""SA""), IF(REGEXMATCH(AH309, ""SP""), ""SP"", ""no data/obs"")))"),"SP")</f>
        <v>SP</v>
      </c>
      <c r="AK309" s="8" t="str">
        <f aca="false">CONCATENATE(T309,AA309,AH309)</f>
        <v>SPonly transitive counterpart wirāwstōwbad context (inanim)</v>
      </c>
      <c r="AL309" s="8" t="str">
        <f aca="false">IFERROR(__xludf.dummyfunction("IF(REGEXMATCH(AJ309, ""var""), ""var"", IF(REGEXMATCH(AJ309, ""SA""), IF(REGEXMATCH(AJ309, ""SP""), ""var"", ""SA""), IF(REGEXMATCH(AJ309, ""SP""), ""SP"", ""no data/obs"")))"),"SP")</f>
        <v>SP</v>
      </c>
      <c r="AM309" s="8" t="str">
        <f aca="false">CONCATENATE(AJ309,AL309)</f>
        <v>SPSP</v>
      </c>
      <c r="AN309" s="8" t="str">
        <f aca="false">IFERROR(__xludf.dummyfunction("IF(REGEXMATCH(AL309, ""var""), ""var"", IF(REGEXMATCH(AL309, ""SA""), IF(REGEXMATCH(AL309, ""SP""), ""var"", ""SA""), IF(REGEXMATCH(AL309, ""SP""), ""SP"", ""no data/obs"")))"),"SP")</f>
        <v>SP</v>
      </c>
      <c r="AO309" s="8" t="str">
        <f aca="false">CONCATENATE(J309,S309,AA309,AG309)</f>
        <v>SPSPonly transitive counterpart wirāwstōwSP</v>
      </c>
      <c r="AP309" s="8"/>
      <c r="AQ309" s="8" t="n">
        <v>3</v>
      </c>
      <c r="AR309" s="8"/>
      <c r="AS309" s="8"/>
      <c r="AT309" s="8"/>
    </row>
    <row r="310" customFormat="false" ht="110.6" hidden="false" customHeight="false" outlineLevel="0" collapsed="false">
      <c r="A310" s="1" t="n">
        <v>309</v>
      </c>
      <c r="B310" s="7" t="n">
        <v>286</v>
      </c>
      <c r="C310" s="7" t="n">
        <v>286.1</v>
      </c>
      <c r="D310" s="8" t="str">
        <f aca="false">VLOOKUP($C310,'Shughni original list'!$D$2:$M$600, 2, FALSE())</f>
        <v>shgKar1999</v>
      </c>
      <c r="E310" s="9" t="str">
        <f aca="false">VLOOKUP($C310,'Shughni original list'!$D$2:$M$600, 4, FALSE())</f>
        <v>wīrvdow</v>
      </c>
      <c r="F310" s="9"/>
      <c r="G310" s="8" t="str">
        <f aca="false">VLOOKUP($C310,'Shughni original list'!$D$2:$M$600, 7, FALSE())</f>
        <v>кипеть; вариться; </v>
      </c>
      <c r="H310" s="8"/>
      <c r="I310" s="8"/>
      <c r="J310" s="8" t="str">
        <f aca="false">VLOOKUP($C310,'Shughni original list'!$D$2:$M$600, 8, FALSE())</f>
        <v>SA</v>
      </c>
      <c r="K310" s="8"/>
      <c r="L310" s="8" t="str">
        <f aca="false">VLOOKUP($C310,'Siponj Bartangi original list'!$B$2:$S$600, 2, FALSE())</f>
        <v>shgKar1999</v>
      </c>
      <c r="M310" s="8" t="str">
        <f aca="false">VLOOKUP($C310,'Siponj Bartangi original list'!$B$2:$S$600, 3, FALSE())</f>
        <v>wīrvdow</v>
      </c>
      <c r="N310" s="8" t="str">
        <f aca="false">VLOOKUP($C310,'Siponj Bartangi original list'!$B$2:$S$600, 6, FALSE())</f>
        <v>to boil, to cook</v>
      </c>
      <c r="O310" s="8" t="str">
        <f aca="false">VLOOKUP($C310,'Siponj Bartangi original list'!$B$2:$S$600, 4, FALSE())</f>
        <v>Marhabo, Sarkori</v>
      </c>
      <c r="P310" s="9" t="str">
        <f aca="false">VLOOKUP($C310,'Siponj Bartangi original list'!$B$2:$S$600, 5, FALSE())</f>
        <v>wīrvdōw</v>
      </c>
      <c r="Q310" s="8" t="str">
        <f aca="false">VLOOKUP($C310,'Siponj Bartangi original list'!$B$2:$S$600, 8, FALSE())</f>
        <v>to boil, to cook</v>
      </c>
      <c r="R310" s="8" t="str">
        <f aca="false">VLOOKUP($C310,'Siponj Bartangi original list'!$B$2:$S$600, 10, FALSE())</f>
        <v>my tea boiled</v>
      </c>
      <c r="S310" s="8" t="str">
        <f aca="false">VLOOKUP($C310,'Siponj Bartangi original list'!$B$2:$S$600, 13, FALSE())</f>
        <v>SA</v>
      </c>
      <c r="T310" s="8" t="str">
        <f aca="false">VLOOKUP($C310,'Siponj Bartangi original list'!$B$2:$S$600, 14, FALSE())</f>
        <v>impossible context (inanim S)</v>
      </c>
      <c r="U310" s="8" t="str">
        <f aca="false">VLOOKUP($C310,'Siponj Bartangi original list'!$B$2:$S$600, 15, FALSE())</f>
        <v>inanim</v>
      </c>
      <c r="V310" s="8" t="str">
        <f aca="false">VLOOKUP($C310,'Basid Bartangi original list'!$B$2:$O$600, 2, FALSE())</f>
        <v>shgKar1999</v>
      </c>
      <c r="W310" s="8" t="str">
        <f aca="false">VLOOKUP($C310,'Basid Bartangi original list'!$B$2:$O$600, 4, FALSE())</f>
        <v>Asad, Anoyatsho, Jonali</v>
      </c>
      <c r="X310" s="8" t="str">
        <f aca="false">VLOOKUP($C310,'Basid Bartangi original list'!$B$2:$O$600, 5, FALSE())</f>
        <v>wīrvdōw</v>
      </c>
      <c r="Y310" s="8" t="str">
        <f aca="false">VLOOKUP($C310,'Basid Bartangi original list'!$B$2:$O$600, 6, FALSE())</f>
        <v>boil, cook</v>
      </c>
      <c r="Z310" s="8"/>
      <c r="AA310" s="8" t="str">
        <f aca="false">VLOOKUP($C310,'Basid Bartangi original list'!$B$2:$O$600, 9, FALSE())</f>
        <v>bad context (inanim, sg)</v>
      </c>
      <c r="AB310" s="8" t="str">
        <f aca="false">VLOOKUP($C310,'Rushani original list'!$C$2:$M$596, 2, FALSE())</f>
        <v>rshSok1959</v>
      </c>
      <c r="AC310" s="8" t="str">
        <f aca="false">VLOOKUP($C310,'Rushani original list'!$C$2:$M$596, 5, FALSE())</f>
        <v>Rukniya, Guldasta, Mehrangez</v>
      </c>
      <c r="AD310" s="8" t="str">
        <f aca="false">VLOOKUP($C310,'Rushani original list'!$C$2:$M$596, 6, FALSE())</f>
        <v>wirvdōw</v>
      </c>
      <c r="AE310" s="8" t="str">
        <f aca="false">VLOOKUP($C310,'Rushani original list'!$C$2:$M$596, 7, FALSE())</f>
        <v>носиться по дому</v>
      </c>
      <c r="AF310" s="8"/>
      <c r="AG310" s="8" t="str">
        <f aca="false">VLOOKUP($C310,'Rushani original list'!$C$2:$M$596, 9, FALSE())</f>
        <v>var</v>
      </c>
      <c r="AH310" s="8" t="str">
        <f aca="false">VLOOKUP($C310,'Rushani original list'!$C$2:$M$596, 10, FALSE())</f>
        <v>SA</v>
      </c>
      <c r="AI310" s="8" t="str">
        <f aca="false">CONCATENATE(J310,S310,AG310)</f>
        <v>SASAvar</v>
      </c>
      <c r="AJ310" s="8" t="str">
        <f aca="false">IFERROR(__xludf.dummyfunction("IF(REGEXMATCH(AH310, ""var""), ""var"", IF(REGEXMATCH(AH310, ""SA""), IF(REGEXMATCH(AH310, ""SP""), ""var"", ""SA""), IF(REGEXMATCH(AH310, ""SP""), ""SP"", ""no data/obs"")))"),"var")</f>
        <v>var</v>
      </c>
      <c r="AK310" s="8" t="str">
        <f aca="false">CONCATENATE(T310,AA310,AH310)</f>
        <v>impossible context (inanim S)bad context (inanim, sg)SA</v>
      </c>
      <c r="AL310" s="8" t="str">
        <f aca="false">IFERROR(__xludf.dummyfunction("IF(REGEXMATCH(AJ310, ""var""), ""var"", IF(REGEXMATCH(AJ310, ""SA""), IF(REGEXMATCH(AJ310, ""SP""), ""var"", ""SA""), IF(REGEXMATCH(AJ310, ""SP""), ""SP"", ""no data/obs"")))"),"SA")</f>
        <v>SA</v>
      </c>
      <c r="AM310" s="8" t="str">
        <f aca="false">CONCATENATE(AJ310,AL310)</f>
        <v>varSA</v>
      </c>
      <c r="AN310" s="8" t="str">
        <f aca="false">IFERROR(__xludf.dummyfunction("IF(REGEXMATCH(AL310, ""var""), ""var"", IF(REGEXMATCH(AL310, ""SA""), IF(REGEXMATCH(AL310, ""SP""), ""var"", ""SA""), IF(REGEXMATCH(AL310, ""SP""), ""SP"", ""no data/obs"")))"),"var")</f>
        <v>var</v>
      </c>
      <c r="AO310" s="8" t="str">
        <f aca="false">CONCATENATE(J310,S310,AA310,AG310)</f>
        <v>SASAbad context (inanim, sg)var</v>
      </c>
      <c r="AP310" s="8"/>
      <c r="AQ310" s="8" t="n">
        <v>4</v>
      </c>
      <c r="AR310" s="8"/>
      <c r="AS310" s="8"/>
      <c r="AT310" s="8"/>
    </row>
    <row r="311" customFormat="false" ht="63.75" hidden="false" customHeight="false" outlineLevel="0" collapsed="false">
      <c r="A311" s="1" t="n">
        <v>310</v>
      </c>
      <c r="B311" s="7" t="n">
        <v>286</v>
      </c>
      <c r="C311" s="7" t="n">
        <v>286.2</v>
      </c>
      <c r="D311" s="8" t="str">
        <f aca="false">VLOOKUP($C311,'Shughni original list'!$D$2:$M$600, 2, FALSE())</f>
        <v>shgKar1999</v>
      </c>
      <c r="E311" s="9" t="str">
        <f aca="false">VLOOKUP($C311,'Shughni original list'!$D$2:$M$600, 4, FALSE())</f>
        <v>wīrvdow</v>
      </c>
      <c r="F311" s="9"/>
      <c r="G311" s="8" t="str">
        <f aca="false">VLOOKUP($C311,'Shughni original list'!$D$2:$M$600, 7, FALSE())</f>
        <v>БОЛТАТЬ шевелиться; возиться; баловаться; бегать, носиться</v>
      </c>
      <c r="H311" s="8"/>
      <c r="I311" s="8"/>
      <c r="J311" s="8" t="str">
        <f aca="false">VLOOKUP($C311,'Shughni original list'!$D$2:$M$600, 8, FALSE())</f>
        <v>SA</v>
      </c>
      <c r="K311" s="8"/>
      <c r="L311" s="8" t="str">
        <f aca="false">VLOOKUP($C311,'Siponj Bartangi original list'!$B$2:$S$600, 2, FALSE())</f>
        <v>shgKar1999</v>
      </c>
      <c r="M311" s="8" t="str">
        <f aca="false">VLOOKUP($C311,'Siponj Bartangi original list'!$B$2:$S$600, 3, FALSE())</f>
        <v>wīrvdow</v>
      </c>
      <c r="N311" s="8" t="str">
        <f aca="false">VLOOKUP($C311,'Siponj Bartangi original list'!$B$2:$S$600, 6, FALSE())</f>
        <v>to mess around, to move, to chat</v>
      </c>
      <c r="O311" s="8" t="str">
        <f aca="false">VLOOKUP($C311,'Siponj Bartangi original list'!$B$2:$S$600, 4, FALSE())</f>
        <v>Marhabo, Sarkori</v>
      </c>
      <c r="P311" s="9" t="str">
        <f aca="false">VLOOKUP($C311,'Siponj Bartangi original list'!$B$2:$S$600, 5, FALSE())</f>
        <v>wīrvdōw</v>
      </c>
      <c r="Q311" s="8" t="str">
        <f aca="false">VLOOKUP($C311,'Siponj Bartangi original list'!$B$2:$S$600, 8, FALSE())</f>
        <v>to run around (children)</v>
      </c>
      <c r="R311" s="8" t="str">
        <f aca="false">VLOOKUP($C311,'Siponj Bartangi original list'!$B$2:$S$600, 10, FALSE())</f>
        <v>stop running around the house</v>
      </c>
      <c r="S311" s="8" t="str">
        <f aca="false">VLOOKUP($C311,'Siponj Bartangi original list'!$B$2:$S$600, 13, FALSE())</f>
        <v>SA</v>
      </c>
      <c r="T311" s="8" t="str">
        <f aca="false">VLOOKUP($C311,'Siponj Bartangi original list'!$B$2:$S$600, 14, FALSE())</f>
        <v>SA</v>
      </c>
      <c r="U311" s="8" t="str">
        <f aca="false">VLOOKUP($C311,'Siponj Bartangi original list'!$B$2:$S$600, 15, FALSE())</f>
        <v>anim</v>
      </c>
      <c r="V311" s="8" t="str">
        <f aca="false">VLOOKUP($C311,'Basid Bartangi original list'!$B$2:$O$600, 2, FALSE())</f>
        <v>shgKar1999</v>
      </c>
      <c r="W311" s="8" t="str">
        <f aca="false">VLOOKUP($C311,'Basid Bartangi original list'!$B$2:$O$600, 4, FALSE())</f>
        <v>Asad, Anoyatsho, Jonali</v>
      </c>
      <c r="X311" s="8" t="str">
        <f aca="false">VLOOKUP($C311,'Basid Bartangi original list'!$B$2:$O$600, 5, FALSE())</f>
        <v>wīrvdōw</v>
      </c>
      <c r="Y311" s="8" t="str">
        <f aca="false">VLOOKUP($C311,'Basid Bartangi original list'!$B$2:$O$600, 6, FALSE())</f>
        <v>mess around, move, chat</v>
      </c>
      <c r="Z311" s="8"/>
      <c r="AA311" s="8" t="str">
        <f aca="false">VLOOKUP($C311,'Basid Bartangi original list'!$B$2:$O$600, 9, FALSE())</f>
        <v>SA</v>
      </c>
      <c r="AB311" s="8" t="str">
        <f aca="false">VLOOKUP($C311,'Rushani original list'!$C$2:$M$596, 2, FALSE())</f>
        <v>rshSok1959</v>
      </c>
      <c r="AC311" s="8" t="str">
        <f aca="false">VLOOKUP($C311,'Rushani original list'!$C$2:$M$596, 5, FALSE())</f>
        <v>Rukniya, Guldasta, Mehrangez</v>
      </c>
      <c r="AD311" s="8" t="str">
        <f aca="false">VLOOKUP($C311,'Rushani original list'!$C$2:$M$596, 6, FALSE())</f>
        <v>wirvdōw</v>
      </c>
      <c r="AE311" s="8" t="str">
        <f aca="false">VLOOKUP($C311,'Rushani original list'!$C$2:$M$596, 7, FALSE())</f>
        <v>болтать</v>
      </c>
      <c r="AF311" s="8"/>
      <c r="AG311" s="8" t="str">
        <f aca="false">VLOOKUP($C311,'Rushani original list'!$C$2:$M$596, 9, FALSE())</f>
        <v>SA</v>
      </c>
      <c r="AH311" s="8" t="str">
        <f aca="false">VLOOKUP($C311,'Rushani original list'!$C$2:$M$596, 10, FALSE())</f>
        <v>SA</v>
      </c>
      <c r="AI311" s="8" t="str">
        <f aca="false">CONCATENATE(J311,S311,AG311)</f>
        <v>SASASA</v>
      </c>
      <c r="AJ311" s="8" t="str">
        <f aca="false">IFERROR(__xludf.dummyfunction("IF(REGEXMATCH(AH311, ""var""), ""var"", IF(REGEXMATCH(AH311, ""SA""), IF(REGEXMATCH(AH311, ""SP""), ""var"", ""SA""), IF(REGEXMATCH(AH311, ""SP""), ""SP"", ""no data/obs"")))"),"SA")</f>
        <v>SA</v>
      </c>
      <c r="AK311" s="8" t="str">
        <f aca="false">CONCATENATE(T311,AA311,AH311)</f>
        <v>SASASA</v>
      </c>
      <c r="AL311" s="8" t="str">
        <f aca="false">IFERROR(__xludf.dummyfunction("IF(REGEXMATCH(AJ311, ""var""), ""var"", IF(REGEXMATCH(AJ311, ""SA""), IF(REGEXMATCH(AJ311, ""SP""), ""var"", ""SA""), IF(REGEXMATCH(AJ311, ""SP""), ""SP"", ""no data/obs"")))"),"SA")</f>
        <v>SA</v>
      </c>
      <c r="AM311" s="8" t="str">
        <f aca="false">CONCATENATE(AJ311,AL311)</f>
        <v>SASA</v>
      </c>
      <c r="AN311" s="8" t="str">
        <f aca="false">IFERROR(__xludf.dummyfunction("IF(REGEXMATCH(AL311, ""var""), ""var"", IF(REGEXMATCH(AL311, ""SA""), IF(REGEXMATCH(AL311, ""SP""), ""var"", ""SA""), IF(REGEXMATCH(AL311, ""SP""), ""SP"", ""no data/obs"")))"),"SA")</f>
        <v>SA</v>
      </c>
      <c r="AO311" s="8" t="str">
        <f aca="false">CONCATENATE(J311,S311,AA311,AG311)</f>
        <v>SASASASA</v>
      </c>
      <c r="AP311" s="8" t="s">
        <v>44</v>
      </c>
      <c r="AQ311" s="8" t="n">
        <v>4</v>
      </c>
      <c r="AR311" s="8"/>
      <c r="AS311" s="8"/>
      <c r="AT311" s="8"/>
    </row>
    <row r="312" customFormat="false" ht="95" hidden="false" customHeight="false" outlineLevel="0" collapsed="false">
      <c r="A312" s="1" t="n">
        <v>311</v>
      </c>
      <c r="B312" s="7" t="n">
        <v>287</v>
      </c>
      <c r="C312" s="7" t="n">
        <v>287</v>
      </c>
      <c r="D312" s="8" t="str">
        <f aca="false">VLOOKUP($C312,'Shughni original list'!$D$2:$M$600, 2, FALSE())</f>
        <v>shgKar1999</v>
      </c>
      <c r="E312" s="9" t="str">
        <f aca="false">VLOOKUP($C312,'Shughni original list'!$D$2:$M$600, 4, FALSE())</f>
        <v>wištow</v>
      </c>
      <c r="F312" s="9"/>
      <c r="G312" s="8" t="str">
        <f aca="false">VLOOKUP($C312,'Shughni original list'!$D$2:$M$600, 7, FALSE())</f>
        <v>работать не спеша, помаленьку, ковыряться, возиться</v>
      </c>
      <c r="H312" s="8"/>
      <c r="I312" s="8"/>
      <c r="J312" s="8" t="str">
        <f aca="false">VLOOKUP($C312,'Shughni original list'!$D$2:$M$600, 8, FALSE())</f>
        <v>SA / tr?</v>
      </c>
      <c r="K312" s="8"/>
      <c r="L312" s="8" t="str">
        <f aca="false">VLOOKUP($C312,'Siponj Bartangi original list'!$B$2:$S$600, 2, FALSE())</f>
        <v>shgKar1999</v>
      </c>
      <c r="M312" s="8" t="str">
        <f aca="false">VLOOKUP($C312,'Siponj Bartangi original list'!$B$2:$S$600, 3, FALSE())</f>
        <v>wištow</v>
      </c>
      <c r="N312" s="8" t="str">
        <f aca="false">VLOOKUP($C312,'Siponj Bartangi original list'!$B$2:$S$600, 6, FALSE())</f>
        <v>to mix (tr.), to poke around (intr.), to work slowly, to fidget</v>
      </c>
      <c r="O312" s="8" t="str">
        <f aca="false">VLOOKUP($C312,'Siponj Bartangi original list'!$B$2:$S$600, 4, FALSE())</f>
        <v>Marhabo, Sarkori</v>
      </c>
      <c r="P312" s="9" t="str">
        <f aca="false">VLOOKUP($C312,'Siponj Bartangi original list'!$B$2:$S$600, 5, FALSE())</f>
        <v>wīštōw</v>
      </c>
      <c r="Q312" s="8" t="str">
        <f aca="false">VLOOKUP($C312,'Siponj Bartangi original list'!$B$2:$S$600, 8, FALSE())</f>
        <v>to mix (tr.), to poke around (intr.), to work slowly, to fidget</v>
      </c>
      <c r="R312" s="8" t="str">
        <f aca="false">VLOOKUP($C312,'Siponj Bartangi original list'!$B$2:$S$600, 10, FALSE())</f>
        <v>she is poking in the dirt; she is still fidgeting around at home</v>
      </c>
      <c r="S312" s="8" t="str">
        <f aca="false">VLOOKUP($C312,'Siponj Bartangi original list'!$B$2:$S$600, 13, FALSE())</f>
        <v>SA/tr</v>
      </c>
      <c r="T312" s="8" t="str">
        <f aca="false">VLOOKUP($C312,'Siponj Bartangi original list'!$B$2:$S$600, 14, FALSE())</f>
        <v>SA/tr</v>
      </c>
      <c r="U312" s="8" t="str">
        <f aca="false">VLOOKUP($C312,'Siponj Bartangi original list'!$B$2:$S$600, 15, FALSE())</f>
        <v>anim</v>
      </c>
      <c r="V312" s="8" t="str">
        <f aca="false">VLOOKUP($C312,'Basid Bartangi original list'!$B$2:$O$600, 2, FALSE())</f>
        <v>shgKar1999</v>
      </c>
      <c r="W312" s="8" t="str">
        <f aca="false">VLOOKUP($C312,'Basid Bartangi original list'!$B$2:$O$600, 4, FALSE())</f>
        <v>Asad, Anoyatsho, Jonali</v>
      </c>
      <c r="X312" s="8" t="str">
        <f aca="false">VLOOKUP($C312,'Basid Bartangi original list'!$B$2:$O$600, 5, FALSE())</f>
        <v>-</v>
      </c>
      <c r="Y312" s="8" t="str">
        <f aca="false">VLOOKUP($C312,'Basid Bartangi original list'!$B$2:$O$600, 6, FALSE())</f>
        <v>работать не спеша, помаленьку, ковыряться, возиться</v>
      </c>
      <c r="Z312" s="8"/>
      <c r="AA312" s="8" t="str">
        <f aca="false">VLOOKUP($C312,'Basid Bartangi original list'!$B$2:$O$600, 9, FALSE())</f>
        <v>var</v>
      </c>
      <c r="AB312" s="8" t="str">
        <f aca="false">VLOOKUP($C312,'Rushani original list'!$C$2:$M$596, 2, FALSE())</f>
        <v>shgKar1999</v>
      </c>
      <c r="AC312" s="8" t="str">
        <f aca="false">VLOOKUP($C312,'Rushani original list'!$C$2:$M$596, 5, FALSE())</f>
        <v>Rukniya, Mehrangez, Okimsho, Sarafruz</v>
      </c>
      <c r="AD312" s="8" t="str">
        <f aca="false">VLOOKUP($C312,'Rushani original list'!$C$2:$M$596, 6, FALSE())</f>
        <v>no (alive) cognate</v>
      </c>
      <c r="AE312" s="8" t="str">
        <f aca="false">VLOOKUP($C312,'Rushani original list'!$C$2:$M$596, 7, FALSE())</f>
        <v>работать не спеша, помаленьку, ковыряться, возиться</v>
      </c>
      <c r="AF312" s="8"/>
      <c r="AG312" s="8" t="str">
        <f aca="false">VLOOKUP($C312,'Rushani original list'!$C$2:$M$596, 9, FALSE())</f>
        <v>no (alive) cognate</v>
      </c>
      <c r="AH312" s="8" t="str">
        <f aca="false">VLOOKUP($C312,'Rushani original list'!$C$2:$M$596, 10, FALSE())</f>
        <v>no (alive) cognate</v>
      </c>
      <c r="AI312" s="8" t="str">
        <f aca="false">CONCATENATE(J312,S312,AG312)</f>
        <v>SA / tr?SA/trno (alive) cognate</v>
      </c>
      <c r="AJ312" s="8" t="str">
        <f aca="false">IFERROR(__xludf.dummyfunction("IF(REGEXMATCH(AH312, ""var""), ""var"", IF(REGEXMATCH(AH312, ""SA""), IF(REGEXMATCH(AH312, ""SP""), ""var"", ""SA""), IF(REGEXMATCH(AH312, ""SP""), ""SP"", ""no data/obs"")))"),"SA")</f>
        <v>SA</v>
      </c>
      <c r="AK312" s="8" t="str">
        <f aca="false">CONCATENATE(T312,AA312,AH312)</f>
        <v>SA/trvarno (alive) cognate</v>
      </c>
      <c r="AL312" s="8" t="str">
        <f aca="false">IFERROR(__xludf.dummyfunction("IF(REGEXMATCH(AJ312, ""var""), ""var"", IF(REGEXMATCH(AJ312, ""SA""), IF(REGEXMATCH(AJ312, ""SP""), ""var"", ""SA""), IF(REGEXMATCH(AJ312, ""SP""), ""SP"", ""no data/obs"")))"),"var")</f>
        <v>var</v>
      </c>
      <c r="AM312" s="8" t="str">
        <f aca="false">CONCATENATE(AJ312,AL312)</f>
        <v>SAvar</v>
      </c>
      <c r="AN312" s="8" t="str">
        <f aca="false">IFERROR(__xludf.dummyfunction("IF(REGEXMATCH(AL312, ""var""), ""var"", IF(REGEXMATCH(AL312, ""SA""), IF(REGEXMATCH(AL312, ""SP""), ""var"", ""SA""), IF(REGEXMATCH(AL312, ""SP""), ""SP"", ""no data/obs"")))"),"var")</f>
        <v>var</v>
      </c>
      <c r="AO312" s="8" t="str">
        <f aca="false">CONCATENATE(J312,S312,AA312,AG312)</f>
        <v>SA / tr?SA/trvarno (alive) cognate</v>
      </c>
      <c r="AP312" s="8"/>
      <c r="AQ312" s="8" t="n">
        <v>3</v>
      </c>
      <c r="AR312" s="8"/>
      <c r="AS312" s="8"/>
      <c r="AT312" s="8"/>
    </row>
    <row r="313" customFormat="false" ht="79.35" hidden="false" customHeight="false" outlineLevel="0" collapsed="false">
      <c r="A313" s="1" t="n">
        <v>312</v>
      </c>
      <c r="B313" s="7" t="n">
        <v>288</v>
      </c>
      <c r="C313" s="7" t="n">
        <v>288</v>
      </c>
      <c r="D313" s="8" t="str">
        <f aca="false">VLOOKUP($C313,'Shughni original list'!$D$2:$M$600, 2, FALSE())</f>
        <v>shgKar1999</v>
      </c>
      <c r="E313" s="9" t="str">
        <f aca="false">VLOOKUP($C313,'Shughni original list'!$D$2:$M$600, 4, FALSE())</f>
        <v>wīx̌tow, wāzdow</v>
      </c>
      <c r="F313" s="9"/>
      <c r="G313" s="8" t="str">
        <f aca="false">VLOOKUP($C313,'Shughni original list'!$D$2:$M$600, 7, FALSE())</f>
        <v>плавать, купаться</v>
      </c>
      <c r="H313" s="8"/>
      <c r="I313" s="8"/>
      <c r="J313" s="8" t="str">
        <f aca="false">VLOOKUP($C313,'Shughni original list'!$D$2:$M$600, 8, FALSE())</f>
        <v>obs</v>
      </c>
      <c r="K313" s="8"/>
      <c r="L313" s="8" t="str">
        <f aca="false">VLOOKUP($C313,'Siponj Bartangi original list'!$B$2:$S$600, 2, FALSE())</f>
        <v>brtSok1960</v>
      </c>
      <c r="M313" s="8" t="str">
        <f aca="false">VLOOKUP($C313,'Siponj Bartangi original list'!$B$2:$S$600, 3, FALSE())</f>
        <v>wīх̌tōw</v>
      </c>
      <c r="N313" s="8" t="str">
        <f aca="false">VLOOKUP($C313,'Siponj Bartangi original list'!$B$2:$S$600, 6, FALSE())</f>
        <v>to swim</v>
      </c>
      <c r="O313" s="8" t="str">
        <f aca="false">VLOOKUP($C313,'Siponj Bartangi original list'!$B$2:$S$600, 4, FALSE())</f>
        <v>Marhabo, Sarkori</v>
      </c>
      <c r="P313" s="9" t="str">
        <f aca="false">VLOOKUP($C313,'Siponj Bartangi original list'!$B$2:$S$600, 5, FALSE())</f>
        <v>waх̌tōw</v>
      </c>
      <c r="Q313" s="8" t="str">
        <f aca="false">VLOOKUP($C313,'Siponj Bartangi original list'!$B$2:$S$600, 8, FALSE())</f>
        <v>to swim</v>
      </c>
      <c r="R313" s="8" t="str">
        <f aca="false">VLOOKUP($C313,'Siponj Bartangi original list'!$B$2:$S$600, 10, FALSE())</f>
        <v>they were swimming in the river</v>
      </c>
      <c r="S313" s="8" t="str">
        <f aca="false">VLOOKUP($C313,'Siponj Bartangi original list'!$B$2:$S$600, 13, FALSE())</f>
        <v>SA</v>
      </c>
      <c r="T313" s="8" t="str">
        <f aca="false">VLOOKUP($C313,'Siponj Bartangi original list'!$B$2:$S$600, 14, FALSE())</f>
        <v>SA</v>
      </c>
      <c r="U313" s="10" t="str">
        <f aca="false">VLOOKUP($C313,'Siponj Bartangi original list'!$B$2:$S$600, 15, FALSE())</f>
        <v>anim</v>
      </c>
      <c r="V313" s="8" t="str">
        <f aca="false">VLOOKUP($C313,'Basid Bartangi original list'!$B$2:$O$600, 2, FALSE())</f>
        <v>brtSok1960</v>
      </c>
      <c r="W313" s="8" t="str">
        <f aca="false">VLOOKUP($C313,'Basid Bartangi original list'!$B$2:$O$600, 4, FALSE())</f>
        <v>Anoyatsho, Fayzmamad, Asad</v>
      </c>
      <c r="X313" s="8" t="str">
        <f aca="false">VLOOKUP($C313,'Basid Bartangi original list'!$B$2:$O$600, 5, FALSE())</f>
        <v>wīх̌tōw</v>
      </c>
      <c r="Y313" s="8" t="str">
        <f aca="false">VLOOKUP($C313,'Basid Bartangi original list'!$B$2:$O$600, 6, FALSE())</f>
        <v>swim</v>
      </c>
      <c r="Z313" s="8"/>
      <c r="AA313" s="8" t="str">
        <f aca="false">VLOOKUP($C313,'Basid Bartangi original list'!$B$2:$O$600, 9, FALSE())</f>
        <v>SA</v>
      </c>
      <c r="AB313" s="8" t="str">
        <f aca="false">VLOOKUP($C313,'Rushani original list'!$C$2:$M$596, 2, FALSE())</f>
        <v>rshSok1959</v>
      </c>
      <c r="AC313" s="8" t="str">
        <f aca="false">VLOOKUP($C313,'Rushani original list'!$C$2:$M$596, 5, FALSE())</f>
        <v>Rukniya, Guldasta, Mehrangez</v>
      </c>
      <c r="AD313" s="8" t="str">
        <f aca="false">VLOOKUP($C313,'Rushani original list'!$C$2:$M$596, 6, FALSE())</f>
        <v>wāx̌tōw</v>
      </c>
      <c r="AE313" s="8" t="str">
        <f aca="false">VLOOKUP($C313,'Rushani original list'!$C$2:$M$596, 7, FALSE())</f>
        <v>плыть</v>
      </c>
      <c r="AF313" s="8"/>
      <c r="AG313" s="8" t="str">
        <f aca="false">VLOOKUP($C313,'Rushani original list'!$C$2:$M$596, 9, FALSE())</f>
        <v>SA</v>
      </c>
      <c r="AH313" s="8" t="str">
        <f aca="false">VLOOKUP($C313,'Rushani original list'!$C$2:$M$596, 10, FALSE())</f>
        <v>var</v>
      </c>
      <c r="AI313" s="8" t="str">
        <f aca="false">CONCATENATE(J313,S313,AG313)</f>
        <v>obsSASA</v>
      </c>
      <c r="AJ313" s="8" t="str">
        <f aca="false">IFERROR(__xludf.dummyfunction("IF(REGEXMATCH(AH313, ""var""), ""var"", IF(REGEXMATCH(AH313, ""SA""), IF(REGEXMATCH(AH313, ""SP""), ""var"", ""SA""), IF(REGEXMATCH(AH313, ""SP""), ""SP"", ""no data/obs"")))"),"SA")</f>
        <v>SA</v>
      </c>
      <c r="AK313" s="8" t="str">
        <f aca="false">CONCATENATE(T313,AA313,AH313)</f>
        <v>SASAvar</v>
      </c>
      <c r="AL313" s="8" t="str">
        <f aca="false">IFERROR(__xludf.dummyfunction("IF(REGEXMATCH(AJ313, ""var""), ""var"", IF(REGEXMATCH(AJ313, ""SA""), IF(REGEXMATCH(AJ313, ""SP""), ""var"", ""SA""), IF(REGEXMATCH(AJ313, ""SP""), ""SP"", ""no data/obs"")))"),"var")</f>
        <v>var</v>
      </c>
      <c r="AM313" s="8" t="str">
        <f aca="false">CONCATENATE(AJ313,AL313)</f>
        <v>SAvar</v>
      </c>
      <c r="AN313" s="8" t="str">
        <f aca="false">IFERROR(__xludf.dummyfunction("IF(REGEXMATCH(AL313, ""var""), ""var"", IF(REGEXMATCH(AL313, ""SA""), IF(REGEXMATCH(AL313, ""SP""), ""var"", ""SA""), IF(REGEXMATCH(AL313, ""SP""), ""SP"", ""no data/obs"")))"),"var")</f>
        <v>var</v>
      </c>
      <c r="AO313" s="8" t="str">
        <f aca="false">CONCATENATE(J313,S313,AA313,AG313)</f>
        <v>obsSASASA</v>
      </c>
      <c r="AP313" s="8"/>
      <c r="AQ313" s="8" t="n">
        <v>3</v>
      </c>
      <c r="AR313" s="8"/>
      <c r="AS313" s="8"/>
      <c r="AT313" s="8"/>
    </row>
    <row r="314" customFormat="false" ht="79.35" hidden="false" customHeight="false" outlineLevel="0" collapsed="false">
      <c r="A314" s="1" t="n">
        <v>313</v>
      </c>
      <c r="B314" s="7" t="n">
        <v>289</v>
      </c>
      <c r="C314" s="7" t="n">
        <v>289</v>
      </c>
      <c r="D314" s="8" t="str">
        <f aca="false">VLOOKUP($C314,'Shughni original list'!$D$2:$M$600, 2, FALSE())</f>
        <v>shgKar1999</v>
      </c>
      <c r="E314" s="9" t="str">
        <f aca="false">VLOOKUP($C314,'Shughni original list'!$D$2:$M$600, 4, FALSE())</f>
        <v>wizdow, wiӡdow</v>
      </c>
      <c r="F314" s="9"/>
      <c r="G314" s="8" t="str">
        <f aca="false">VLOOKUP($C314,'Shughni original list'!$D$2:$M$600, 7, FALSE())</f>
        <v>fit, pass</v>
      </c>
      <c r="H314" s="8"/>
      <c r="I314" s="8"/>
      <c r="J314" s="8" t="str">
        <f aca="false">VLOOKUP($C314,'Shughni original list'!$D$2:$M$600, 8, FALSE())</f>
        <v>SA</v>
      </c>
      <c r="K314" s="8"/>
      <c r="L314" s="8" t="str">
        <f aca="false">VLOOKUP($C314,'Siponj Bartangi original list'!$B$2:$S$600, 2, FALSE())</f>
        <v>shgKar1999</v>
      </c>
      <c r="M314" s="8" t="str">
        <f aca="false">VLOOKUP($C314,'Siponj Bartangi original list'!$B$2:$S$600, 3, FALSE())</f>
        <v>wizdow, wiӡdow</v>
      </c>
      <c r="N314" s="8" t="str">
        <f aca="false">VLOOKUP($C314,'Siponj Bartangi original list'!$B$2:$S$600, 6, FALSE())</f>
        <v>to fit </v>
      </c>
      <c r="O314" s="8" t="str">
        <f aca="false">VLOOKUP($C314,'Siponj Bartangi original list'!$B$2:$S$600, 4, FALSE())</f>
        <v>Marhabo, Sarkori</v>
      </c>
      <c r="P314" s="9" t="str">
        <f aca="false">VLOOKUP($C314,'Siponj Bartangi original list'!$B$2:$S$600, 5, FALSE())</f>
        <v>wīzdōw</v>
      </c>
      <c r="Q314" s="8" t="str">
        <f aca="false">VLOOKUP($C314,'Siponj Bartangi original list'!$B$2:$S$600, 8, FALSE())</f>
        <v>to fit</v>
      </c>
      <c r="R314" s="8" t="str">
        <f aca="false">VLOOKUP($C314,'Siponj Bartangi original list'!$B$2:$S$600, 10, FALSE())</f>
        <v>I fit into the clothes; they fit in the house; the wardrobe didn’t fit in the house</v>
      </c>
      <c r="S314" s="8" t="str">
        <f aca="false">VLOOKUP($C314,'Siponj Bartangi original list'!$B$2:$S$600, 13, FALSE())</f>
        <v>SA</v>
      </c>
      <c r="T314" s="8" t="str">
        <f aca="false">VLOOKUP($C314,'Siponj Bartangi original list'!$B$2:$S$600, 14, FALSE())</f>
        <v>var</v>
      </c>
      <c r="U314" s="10" t="str">
        <f aca="false">VLOOKUP($C314,'Siponj Bartangi original list'!$B$2:$S$600, 15, FALSE())</f>
        <v>anim, inanim</v>
      </c>
      <c r="V314" s="8" t="str">
        <f aca="false">VLOOKUP($C314,'Basid Bartangi original list'!$B$2:$O$600, 2, FALSE())</f>
        <v>shgKar1999</v>
      </c>
      <c r="W314" s="8" t="str">
        <f aca="false">VLOOKUP($C314,'Basid Bartangi original list'!$B$2:$O$600, 4, FALSE())</f>
        <v>Anoyatsho, Fayzmamad</v>
      </c>
      <c r="X314" s="8" t="str">
        <f aca="false">VLOOKUP($C314,'Basid Bartangi original list'!$B$2:$O$600, 5, FALSE())</f>
        <v>wīzdōw</v>
      </c>
      <c r="Y314" s="8" t="str">
        <f aca="false">VLOOKUP($C314,'Basid Bartangi original list'!$B$2:$O$600, 6, FALSE())</f>
        <v>fit, pass</v>
      </c>
      <c r="Z314" s="8"/>
      <c r="AA314" s="8" t="str">
        <f aca="false">VLOOKUP($C314,'Basid Bartangi original list'!$B$2:$O$600, 9, FALSE())</f>
        <v>SP</v>
      </c>
      <c r="AB314" s="8" t="str">
        <f aca="false">VLOOKUP($C314,'Rushani original list'!$C$2:$M$596, 2, FALSE())</f>
        <v>rshSok1959</v>
      </c>
      <c r="AC314" s="8" t="str">
        <f aca="false">VLOOKUP($C314,'Rushani original list'!$C$2:$M$596, 5, FALSE())</f>
        <v>Rukniya, Guldasta, Mehrangez</v>
      </c>
      <c r="AD314" s="8" t="str">
        <f aca="false">VLOOKUP($C314,'Rushani original list'!$C$2:$M$596, 6, FALSE())</f>
        <v>wīzdow</v>
      </c>
      <c r="AE314" s="8" t="str">
        <f aca="false">VLOOKUP($C314,'Rushani original list'!$C$2:$M$596, 7, FALSE())</f>
        <v>помещаться (inanim)</v>
      </c>
      <c r="AF314" s="8"/>
      <c r="AG314" s="8" t="str">
        <f aca="false">VLOOKUP($C314,'Rushani original list'!$C$2:$M$596, 9, FALSE())</f>
        <v>SA</v>
      </c>
      <c r="AH314" s="8" t="str">
        <f aca="false">VLOOKUP($C314,'Rushani original list'!$C$2:$M$596, 10, FALSE())</f>
        <v>SP</v>
      </c>
      <c r="AI314" s="8" t="str">
        <f aca="false">CONCATENATE(J314,S314,AG314)</f>
        <v>SASASA</v>
      </c>
      <c r="AJ314" s="8" t="str">
        <f aca="false">IFERROR(__xludf.dummyfunction("IF(REGEXMATCH(AH314, ""var""), ""var"", IF(REGEXMATCH(AH314, ""SA""), IF(REGEXMATCH(AH314, ""SP""), ""var"", ""SA""), IF(REGEXMATCH(AH314, ""SP""), ""SP"", ""no data/obs"")))"),"SA")</f>
        <v>SA</v>
      </c>
      <c r="AK314" s="8" t="str">
        <f aca="false">CONCATENATE(T314,AA314,AH314)</f>
        <v>varSPSP</v>
      </c>
      <c r="AL314" s="8" t="str">
        <f aca="false">IFERROR(__xludf.dummyfunction("IF(REGEXMATCH(AJ314, ""var""), ""var"", IF(REGEXMATCH(AJ314, ""SA""), IF(REGEXMATCH(AJ314, ""SP""), ""var"", ""SA""), IF(REGEXMATCH(AJ314, ""SP""), ""SP"", ""no data/obs"")))"),"var")</f>
        <v>var</v>
      </c>
      <c r="AM314" s="8" t="str">
        <f aca="false">CONCATENATE(AJ314,AL314)</f>
        <v>SAvar</v>
      </c>
      <c r="AN314" s="8" t="str">
        <f aca="false">IFERROR(__xludf.dummyfunction("IF(REGEXMATCH(AL314, ""var""), ""var"", IF(REGEXMATCH(AL314, ""SA""), IF(REGEXMATCH(AL314, ""SP""), ""var"", ""SA""), IF(REGEXMATCH(AL314, ""SP""), ""SP"", ""no data/obs"")))"),"var")</f>
        <v>var</v>
      </c>
      <c r="AO314" s="8" t="str">
        <f aca="false">CONCATENATE(J314,S314,AA314,AG314)</f>
        <v>SASASPSA</v>
      </c>
      <c r="AP314" s="8"/>
      <c r="AQ314" s="8" t="n">
        <v>4</v>
      </c>
      <c r="AR314" s="8"/>
      <c r="AS314" s="8"/>
      <c r="AT314" s="8"/>
    </row>
    <row r="315" customFormat="false" ht="63.75" hidden="false" customHeight="false" outlineLevel="0" collapsed="false">
      <c r="A315" s="1" t="n">
        <v>314</v>
      </c>
      <c r="B315" s="7" t="n">
        <v>290</v>
      </c>
      <c r="C315" s="7" t="n">
        <v>290</v>
      </c>
      <c r="D315" s="8" t="str">
        <f aca="false">VLOOKUP($C315,'Shughni original list'!$D$2:$M$600, 2, FALSE())</f>
        <v>shgKar1999</v>
      </c>
      <c r="E315" s="9" t="str">
        <f aca="false">VLOOKUP($C315,'Shughni original list'!$D$2:$M$600, 4, FALSE())</f>
        <v>wizidow</v>
      </c>
      <c r="F315" s="9"/>
      <c r="G315" s="8" t="str">
        <f aca="false">VLOOKUP($C315,'Shughni original list'!$D$2:$M$600, 7, FALSE())</f>
        <v>fade out, go out (about fire)</v>
      </c>
      <c r="H315" s="8"/>
      <c r="I315" s="8"/>
      <c r="J315" s="8" t="str">
        <f aca="false">VLOOKUP($C315,'Shughni original list'!$D$2:$M$600, 8, FALSE())</f>
        <v>SP</v>
      </c>
      <c r="K315" s="8"/>
      <c r="L315" s="8" t="str">
        <f aca="false">VLOOKUP($C315,'Siponj Bartangi original list'!$B$2:$S$600, 2, FALSE())</f>
        <v>shgKar1999</v>
      </c>
      <c r="M315" s="8" t="str">
        <f aca="false">VLOOKUP($C315,'Siponj Bartangi original list'!$B$2:$S$600, 3, FALSE())</f>
        <v>wizidow</v>
      </c>
      <c r="N315" s="8" t="str">
        <f aca="false">VLOOKUP($C315,'Siponj Bartangi original list'!$B$2:$S$600, 6, FALSE())</f>
        <v>to fade out, to go out</v>
      </c>
      <c r="O315" s="8" t="str">
        <f aca="false">VLOOKUP($C315,'Siponj Bartangi original list'!$B$2:$S$600, 4, FALSE())</f>
        <v>Marhabo, Sarkori</v>
      </c>
      <c r="P315" s="9" t="str">
        <f aca="false">VLOOKUP($C315,'Siponj Bartangi original list'!$B$2:$S$600, 5, FALSE())</f>
        <v>wizidōw</v>
      </c>
      <c r="Q315" s="8" t="str">
        <f aca="false">VLOOKUP($C315,'Siponj Bartangi original list'!$B$2:$S$600, 8, FALSE())</f>
        <v>to fade out, to go out, to turn off</v>
      </c>
      <c r="R315" s="8" t="str">
        <f aca="false">VLOOKUP($C315,'Siponj Bartangi original list'!$B$2:$S$600, 10, FALSE())</f>
        <v>the light went out; the car stalled; the fire went out</v>
      </c>
      <c r="S315" s="8" t="str">
        <f aca="false">VLOOKUP($C315,'Siponj Bartangi original list'!$B$2:$S$600, 13, FALSE())</f>
        <v>SP</v>
      </c>
      <c r="T315" s="8" t="str">
        <f aca="false">VLOOKUP($C315,'Siponj Bartangi original list'!$B$2:$S$600, 14, FALSE())</f>
        <v>impossible context (inanim S)</v>
      </c>
      <c r="U315" s="10" t="str">
        <f aca="false">VLOOKUP($C315,'Siponj Bartangi original list'!$B$2:$S$600, 15, FALSE())</f>
        <v>inanim</v>
      </c>
      <c r="V315" s="8" t="str">
        <f aca="false">VLOOKUP($C315,'Basid Bartangi original list'!$B$2:$O$600, 2, FALSE())</f>
        <v>shgKar1999</v>
      </c>
      <c r="W315" s="8" t="str">
        <f aca="false">VLOOKUP($C315,'Basid Bartangi original list'!$B$2:$O$600, 4, FALSE())</f>
        <v>Asad, Fayzmamad</v>
      </c>
      <c r="X315" s="8" t="str">
        <f aca="false">VLOOKUP($C315,'Basid Bartangi original list'!$B$2:$O$600, 5, FALSE())</f>
        <v>wizidōw</v>
      </c>
      <c r="Y315" s="8" t="str">
        <f aca="false">VLOOKUP($C315,'Basid Bartangi original list'!$B$2:$O$600, 6, FALSE())</f>
        <v>fade out</v>
      </c>
      <c r="Z315" s="8"/>
      <c r="AA315" s="8" t="str">
        <f aca="false">VLOOKUP($C315,'Basid Bartangi original list'!$B$2:$O$600, 9, FALSE())</f>
        <v>SP</v>
      </c>
      <c r="AB315" s="8" t="str">
        <f aca="false">VLOOKUP($C315,'Rushani original list'!$C$2:$M$596, 2, FALSE())</f>
        <v>rshSok1959</v>
      </c>
      <c r="AC315" s="8" t="str">
        <f aca="false">VLOOKUP($C315,'Rushani original list'!$C$2:$M$596, 5, FALSE())</f>
        <v>Rukniya, Guldasta, Mehrangez</v>
      </c>
      <c r="AD315" s="8" t="str">
        <f aca="false">VLOOKUP($C315,'Rushani original list'!$C$2:$M$596, 6, FALSE())</f>
        <v>wizidōw</v>
      </c>
      <c r="AE315" s="8" t="str">
        <f aca="false">VLOOKUP($C315,'Rushani original list'!$C$2:$M$596, 7, FALSE())</f>
        <v>гаснуть, потухать</v>
      </c>
      <c r="AF315" s="8"/>
      <c r="AG315" s="8" t="str">
        <f aca="false">VLOOKUP($C315,'Rushani original list'!$C$2:$M$596, 9, FALSE())</f>
        <v>SP</v>
      </c>
      <c r="AH315" s="8" t="str">
        <f aca="false">VLOOKUP($C315,'Rushani original list'!$C$2:$M$596, 10, FALSE())</f>
        <v>SP</v>
      </c>
      <c r="AI315" s="8" t="str">
        <f aca="false">CONCATENATE(J315,S315,AG315)</f>
        <v>SPSPSP</v>
      </c>
      <c r="AJ315" s="8" t="str">
        <f aca="false">IFERROR(__xludf.dummyfunction("IF(REGEXMATCH(AH315, ""var""), ""var"", IF(REGEXMATCH(AH315, ""SA""), IF(REGEXMATCH(AH315, ""SP""), ""var"", ""SA""), IF(REGEXMATCH(AH315, ""SP""), ""SP"", ""no data/obs"")))"),"SP")</f>
        <v>SP</v>
      </c>
      <c r="AK315" s="8" t="str">
        <f aca="false">CONCATENATE(T315,AA315,AH315)</f>
        <v>impossible context (inanim S)SPSP</v>
      </c>
      <c r="AL315" s="8" t="str">
        <f aca="false">IFERROR(__xludf.dummyfunction("IF(REGEXMATCH(AJ315, ""var""), ""var"", IF(REGEXMATCH(AJ315, ""SA""), IF(REGEXMATCH(AJ315, ""SP""), ""var"", ""SA""), IF(REGEXMATCH(AJ315, ""SP""), ""SP"", ""no data/obs"")))"),"SP")</f>
        <v>SP</v>
      </c>
      <c r="AM315" s="8" t="str">
        <f aca="false">CONCATENATE(AJ315,AL315)</f>
        <v>SPSP</v>
      </c>
      <c r="AN315" s="8" t="str">
        <f aca="false">IFERROR(__xludf.dummyfunction("IF(REGEXMATCH(AL315, ""var""), ""var"", IF(REGEXMATCH(AL315, ""SA""), IF(REGEXMATCH(AL315, ""SP""), ""var"", ""SA""), IF(REGEXMATCH(AL315, ""SP""), ""SP"", ""no data/obs"")))"),"SP")</f>
        <v>SP</v>
      </c>
      <c r="AO315" s="8" t="str">
        <f aca="false">CONCATENATE(J315,S315,AA315,AG315)</f>
        <v>SPSPSPSP</v>
      </c>
      <c r="AP315" s="8"/>
      <c r="AQ315" s="8" t="n">
        <v>4</v>
      </c>
      <c r="AR315" s="8"/>
      <c r="AS315" s="8"/>
      <c r="AT315" s="8"/>
    </row>
    <row r="316" customFormat="false" ht="63.75" hidden="false" customHeight="false" outlineLevel="0" collapsed="false">
      <c r="A316" s="1" t="n">
        <v>315</v>
      </c>
      <c r="B316" s="7" t="n">
        <v>291</v>
      </c>
      <c r="C316" s="7" t="n">
        <v>291</v>
      </c>
      <c r="D316" s="8" t="str">
        <f aca="false">VLOOKUP($C316,'Shughni original list'!$D$2:$M$600, 2, FALSE())</f>
        <v>shgKar1999</v>
      </c>
      <c r="E316" s="9" t="str">
        <f aca="false">VLOOKUP($C316,'Shughni original list'!$D$2:$M$600, 4, FALSE())</f>
        <v>wižīvdow</v>
      </c>
      <c r="F316" s="9"/>
      <c r="G316" s="8" t="str">
        <f aca="false">VLOOKUP($C316,'Shughni original list'!$D$2:$M$600, 7, FALSE())</f>
        <v>go back, return</v>
      </c>
      <c r="H316" s="8"/>
      <c r="I316" s="8"/>
      <c r="J316" s="8" t="str">
        <f aca="false">VLOOKUP($C316,'Shughni original list'!$D$2:$M$600, 8, FALSE())</f>
        <v>SP</v>
      </c>
      <c r="K316" s="8"/>
      <c r="L316" s="8" t="str">
        <f aca="false">VLOOKUP($C316,'Siponj Bartangi original list'!$B$2:$S$600, 2, FALSE())</f>
        <v>brtZar1937</v>
      </c>
      <c r="M316" s="8" t="str">
        <f aca="false">VLOOKUP($C316,'Siponj Bartangi original list'!$B$2:$S$600, 3, FALSE())</f>
        <v>wižīvdōw</v>
      </c>
      <c r="N316" s="8" t="str">
        <f aca="false">VLOOKUP($C316,'Siponj Bartangi original list'!$B$2:$S$600, 6, FALSE())</f>
        <v>to go back, to return</v>
      </c>
      <c r="O316" s="8" t="str">
        <f aca="false">VLOOKUP($C316,'Siponj Bartangi original list'!$B$2:$S$600, 4, FALSE())</f>
        <v>Marhabo, Sarkori</v>
      </c>
      <c r="P316" s="9" t="str">
        <f aca="false">VLOOKUP($C316,'Siponj Bartangi original list'!$B$2:$S$600, 5, FALSE())</f>
        <v>wižīvdōw</v>
      </c>
      <c r="Q316" s="8" t="str">
        <f aca="false">VLOOKUP($C316,'Siponj Bartangi original list'!$B$2:$S$600, 8, FALSE())</f>
        <v>to turn back halfway, not reaching the destination</v>
      </c>
      <c r="R316" s="8" t="str">
        <f aca="false">VLOOKUP($C316,'Siponj Bartangi original list'!$B$2:$S$600, 10, FALSE())</f>
        <v>he turned back on the way</v>
      </c>
      <c r="S316" s="8" t="str">
        <f aca="false">VLOOKUP($C316,'Siponj Bartangi original list'!$B$2:$S$600, 13, FALSE())</f>
        <v>SP</v>
      </c>
      <c r="T316" s="8" t="str">
        <f aca="false">VLOOKUP($C316,'Siponj Bartangi original list'!$B$2:$S$600, 14, FALSE())</f>
        <v>SP</v>
      </c>
      <c r="U316" s="8" t="str">
        <f aca="false">VLOOKUP($C316,'Siponj Bartangi original list'!$B$2:$S$600, 15, FALSE())</f>
        <v>anim</v>
      </c>
      <c r="V316" s="8" t="str">
        <f aca="false">VLOOKUP($C316,'Basid Bartangi original list'!$B$2:$O$600, 2, FALSE())</f>
        <v>brtZar1937</v>
      </c>
      <c r="W316" s="8" t="str">
        <f aca="false">VLOOKUP($C316,'Basid Bartangi original list'!$B$2:$O$600, 4, FALSE())</f>
        <v>Anoyatsho, Fayzmamad</v>
      </c>
      <c r="X316" s="8" t="str">
        <f aca="false">VLOOKUP($C316,'Basid Bartangi original list'!$B$2:$O$600, 5, FALSE())</f>
        <v>wižīvdōw</v>
      </c>
      <c r="Y316" s="8" t="str">
        <f aca="false">VLOOKUP($C316,'Basid Bartangi original list'!$B$2:$O$600, 6, FALSE())</f>
        <v>go back, return</v>
      </c>
      <c r="Z316" s="8"/>
      <c r="AA316" s="8" t="str">
        <f aca="false">VLOOKUP($C316,'Basid Bartangi original list'!$B$2:$O$600, 9, FALSE())</f>
        <v>only transitive counterpart</v>
      </c>
      <c r="AB316" s="8" t="str">
        <f aca="false">VLOOKUP($C316,'Rushani original list'!$C$2:$M$596, 2, FALSE())</f>
        <v>rshSok1959</v>
      </c>
      <c r="AC316" s="8" t="str">
        <f aca="false">VLOOKUP($C316,'Rushani original list'!$C$2:$M$596, 5, FALSE())</f>
        <v>Rukniya, Guldasta, Mehrangez</v>
      </c>
      <c r="AD316" s="8" t="str">
        <f aca="false">VLOOKUP($C316,'Rushani original list'!$C$2:$M$596, 6, FALSE())</f>
        <v>р. wiživdōw х. wižīvdōw</v>
      </c>
      <c r="AE316" s="8" t="str">
        <f aca="false">VLOOKUP($C316,'Rushani original list'!$C$2:$M$596, 7, FALSE())</f>
        <v>возвращаться</v>
      </c>
      <c r="AF316" s="8"/>
      <c r="AG316" s="8" t="str">
        <f aca="false">VLOOKUP($C316,'Rushani original list'!$C$2:$M$596, 9, FALSE())</f>
        <v>var</v>
      </c>
      <c r="AH316" s="8" t="str">
        <f aca="false">VLOOKUP($C316,'Rushani original list'!$C$2:$M$596, 10, FALSE())</f>
        <v>var</v>
      </c>
      <c r="AI316" s="8" t="str">
        <f aca="false">CONCATENATE(J316,S316,AG316)</f>
        <v>SPSPvar</v>
      </c>
      <c r="AJ316" s="8" t="str">
        <f aca="false">IFERROR(__xludf.dummyfunction("IF(REGEXMATCH(AH316, ""var""), ""var"", IF(REGEXMATCH(AH316, ""SA""), IF(REGEXMATCH(AH316, ""SP""), ""var"", ""SA""), IF(REGEXMATCH(AH316, ""SP""), ""SP"", ""no data/obs"")))"),"var")</f>
        <v>var</v>
      </c>
      <c r="AK316" s="8" t="str">
        <f aca="false">CONCATENATE(T316,AA316,AH316)</f>
        <v>SPonly transitive counterpartvar</v>
      </c>
      <c r="AL316" s="8" t="str">
        <f aca="false">IFERROR(__xludf.dummyfunction("IF(REGEXMATCH(AJ316, ""var""), ""var"", IF(REGEXMATCH(AJ316, ""SA""), IF(REGEXMATCH(AJ316, ""SP""), ""var"", ""SA""), IF(REGEXMATCH(AJ316, ""SP""), ""SP"", ""no data/obs"")))"),"var")</f>
        <v>var</v>
      </c>
      <c r="AM316" s="8" t="str">
        <f aca="false">CONCATENATE(AJ316,AL316)</f>
        <v>varvar</v>
      </c>
      <c r="AN316" s="8" t="str">
        <f aca="false">IFERROR(__xludf.dummyfunction("IF(REGEXMATCH(AL316, ""var""), ""var"", IF(REGEXMATCH(AL316, ""SA""), IF(REGEXMATCH(AL316, ""SP""), ""var"", ""SA""), IF(REGEXMATCH(AL316, ""SP""), ""SP"", ""no data/obs"")))"),"var")</f>
        <v>var</v>
      </c>
      <c r="AO316" s="8" t="str">
        <f aca="false">CONCATENATE(J316,S316,AA316,AG316)</f>
        <v>SPSPonly transitive counterpartvar</v>
      </c>
      <c r="AP316" s="8"/>
      <c r="AQ316" s="8" t="n">
        <v>3</v>
      </c>
      <c r="AR316" s="8"/>
      <c r="AS316" s="8"/>
      <c r="AT316" s="8"/>
    </row>
    <row r="317" customFormat="false" ht="110.6" hidden="false" customHeight="false" outlineLevel="0" collapsed="false">
      <c r="A317" s="1" t="n">
        <v>316</v>
      </c>
      <c r="B317" s="7" t="n">
        <v>292</v>
      </c>
      <c r="C317" s="7" t="n">
        <v>292</v>
      </c>
      <c r="D317" s="8" t="str">
        <f aca="false">VLOOKUP($C317,'Shughni original list'!$D$2:$M$600, 2, FALSE())</f>
        <v>shgKar1999</v>
      </c>
      <c r="E317" s="9" t="str">
        <f aca="false">VLOOKUP($C317,'Shughni original list'!$D$2:$M$600, 4, FALSE())</f>
        <v>woyāftow</v>
      </c>
      <c r="F317" s="9"/>
      <c r="G317" s="8" t="str">
        <f aca="false">VLOOKUP($C317,'Shughni original list'!$D$2:$M$600, 7, FALSE())</f>
        <v>стремиться, тянуться, бросаться</v>
      </c>
      <c r="H317" s="8"/>
      <c r="I317" s="8"/>
      <c r="J317" s="8" t="str">
        <f aca="false">VLOOKUP($C317,'Shughni original list'!$D$2:$M$600, 8, FALSE())</f>
        <v>obs</v>
      </c>
      <c r="K317" s="8"/>
      <c r="L317" s="8" t="str">
        <f aca="false">VLOOKUP($C317,'Siponj Bartangi original list'!$B$2:$S$600, 2, FALSE())</f>
        <v>shgKar1999</v>
      </c>
      <c r="M317" s="8" t="str">
        <f aca="false">VLOOKUP($C317,'Siponj Bartangi original list'!$B$2:$S$600, 3, FALSE())</f>
        <v>woyāftow</v>
      </c>
      <c r="N317" s="8" t="str">
        <f aca="false">VLOOKUP($C317,'Siponj Bartangi original list'!$B$2:$S$600, 6, FALSE())</f>
        <v>to strive, to reach out</v>
      </c>
      <c r="O317" s="8" t="str">
        <f aca="false">VLOOKUP($C317,'Siponj Bartangi original list'!$B$2:$S$600, 4, FALSE())</f>
        <v>Marhabo, Sarkori</v>
      </c>
      <c r="P317" s="9" t="str">
        <f aca="false">VLOOKUP($C317,'Siponj Bartangi original list'!$B$2:$S$600, 5, FALSE())</f>
        <v>no (alive) cognate</v>
      </c>
      <c r="Q317" s="8" t="str">
        <f aca="false">VLOOKUP($C317,'Siponj Bartangi original list'!$B$2:$S$600, 8, FALSE())</f>
        <v>-</v>
      </c>
      <c r="R317" s="8" t="str">
        <f aca="false">VLOOKUP($C317,'Siponj Bartangi original list'!$B$2:$S$600, 10, FALSE())</f>
        <v>-</v>
      </c>
      <c r="S317" s="8" t="str">
        <f aca="false">VLOOKUP($C317,'Siponj Bartangi original list'!$B$2:$S$600, 13, FALSE())</f>
        <v>no (alive) cognate</v>
      </c>
      <c r="T317" s="8" t="str">
        <f aca="false">VLOOKUP($C317,'Siponj Bartangi original list'!$B$2:$S$600, 14, FALSE())</f>
        <v>no (alive) cognate</v>
      </c>
      <c r="U317" s="8" t="n">
        <f aca="false">VLOOKUP($C317,'Siponj Bartangi original list'!$B$2:$S$600, 15, FALSE())</f>
        <v>0</v>
      </c>
      <c r="V317" s="8" t="str">
        <f aca="false">VLOOKUP($C317,'Basid Bartangi original list'!$B$2:$O$600, 2, FALSE())</f>
        <v>shgKar1999</v>
      </c>
      <c r="W317" s="8" t="str">
        <f aca="false">VLOOKUP($C317,'Basid Bartangi original list'!$B$2:$O$600, 4, FALSE())</f>
        <v>Anoyatsho, Fayzmamad</v>
      </c>
      <c r="X317" s="8" t="str">
        <f aca="false">VLOOKUP($C317,'Basid Bartangi original list'!$B$2:$O$600, 5, FALSE())</f>
        <v>no (alive) cognate</v>
      </c>
      <c r="Y317" s="8" t="str">
        <f aca="false">VLOOKUP($C317,'Basid Bartangi original list'!$B$2:$O$600, 6, FALSE())</f>
        <v>стремиться, тянуться, бросаться</v>
      </c>
      <c r="Z317" s="8"/>
      <c r="AA317" s="8" t="str">
        <f aca="false">VLOOKUP($C317,'Basid Bartangi original list'!$B$2:$O$600, 9, FALSE())</f>
        <v>no (alive) cognate</v>
      </c>
      <c r="AB317" s="8" t="str">
        <f aca="false">VLOOKUP($C317,'Rushani original list'!$C$2:$M$596, 2, FALSE())</f>
        <v>shgKar1999</v>
      </c>
      <c r="AC317" s="8" t="str">
        <f aca="false">VLOOKUP($C317,'Rushani original list'!$C$2:$M$596, 5, FALSE())</f>
        <v>Rukniya, Mehrangez, Okimsho, Sarafruz</v>
      </c>
      <c r="AD317" s="8" t="str">
        <f aca="false">VLOOKUP($C317,'Rushani original list'!$C$2:$M$596, 6, FALSE())</f>
        <v>no (alive) cognate</v>
      </c>
      <c r="AE317" s="8" t="str">
        <f aca="false">VLOOKUP($C317,'Rushani original list'!$C$2:$M$596, 7, FALSE())</f>
        <v>стремиться, тянуться, бросаться</v>
      </c>
      <c r="AF317" s="8"/>
      <c r="AG317" s="8" t="str">
        <f aca="false">VLOOKUP($C317,'Rushani original list'!$C$2:$M$596, 9, FALSE())</f>
        <v>no (alive) cognate</v>
      </c>
      <c r="AH317" s="8" t="str">
        <f aca="false">VLOOKUP($C317,'Rushani original list'!$C$2:$M$596, 10, FALSE())</f>
        <v>no (alive) cognate</v>
      </c>
      <c r="AI317" s="8" t="str">
        <f aca="false">CONCATENATE(J317,S317,AG317)</f>
        <v>obsno (alive) cognateno (alive) cognate</v>
      </c>
      <c r="AJ317" s="8" t="str">
        <f aca="false">IFERROR(__xludf.dummyfunction("IF(REGEXMATCH(AH317, ""var""), ""var"", IF(REGEXMATCH(AH317, ""SA""), IF(REGEXMATCH(AH317, ""SP""), ""var"", ""SA""), IF(REGEXMATCH(AH317, ""SP""), ""SP"", ""no data/obs"")))"),"no data/obs")</f>
        <v>no data/obs</v>
      </c>
      <c r="AK317" s="8" t="str">
        <f aca="false">CONCATENATE(T317,AA317,AH317)</f>
        <v>no (alive) cognateno (alive) cognateno (alive) cognate</v>
      </c>
      <c r="AL317" s="8" t="str">
        <f aca="false">IFERROR(__xludf.dummyfunction("IF(REGEXMATCH(AJ317, ""var""), ""var"", IF(REGEXMATCH(AJ317, ""SA""), IF(REGEXMATCH(AJ317, ""SP""), ""var"", ""SA""), IF(REGEXMATCH(AJ317, ""SP""), ""SP"", ""no data/obs"")))"),"no data/obs")</f>
        <v>no data/obs</v>
      </c>
      <c r="AM317" s="8" t="str">
        <f aca="false">CONCATENATE(AJ317,AL317)</f>
        <v>no data/obsno data/obs</v>
      </c>
      <c r="AN317" s="8" t="str">
        <f aca="false">IFERROR(__xludf.dummyfunction("IF(REGEXMATCH(AL317, ""var""), ""var"", IF(REGEXMATCH(AL317, ""SA""), IF(REGEXMATCH(AL317, ""SP""), ""var"", ""SA""), IF(REGEXMATCH(AL317, ""SP""), ""SP"", ""no data/obs"")))"),"no data/obs")</f>
        <v>no data/obs</v>
      </c>
      <c r="AO317" s="8" t="str">
        <f aca="false">CONCATENATE(J317,S317,AA317,AG317)</f>
        <v>obsno (alive) cognateno (alive) cognateno (alive) cognate</v>
      </c>
      <c r="AP317" s="8"/>
      <c r="AQ317" s="8" t="n">
        <v>0</v>
      </c>
      <c r="AR317" s="8"/>
      <c r="AS317" s="8"/>
      <c r="AT317" s="8"/>
    </row>
    <row r="318" customFormat="false" ht="95" hidden="false" customHeight="false" outlineLevel="0" collapsed="false">
      <c r="A318" s="1" t="n">
        <v>317</v>
      </c>
      <c r="B318" s="7" t="n">
        <v>293</v>
      </c>
      <c r="C318" s="7" t="n">
        <v>293</v>
      </c>
      <c r="D318" s="8" t="str">
        <f aca="false">VLOOKUP($C318,'Shughni original list'!$D$2:$M$600, 2, FALSE())</f>
        <v>shgKar1999</v>
      </c>
      <c r="E318" s="9" t="str">
        <f aca="false">VLOOKUP($C318,'Shughni original list'!$D$2:$M$600, 4, FALSE())</f>
        <v>wuctow</v>
      </c>
      <c r="F318" s="9"/>
      <c r="G318" s="8" t="str">
        <f aca="false">VLOOKUP($C318,'Shughni original list'!$D$2:$M$600, 7, FALSE())</f>
        <v>качаться, колебаться; двигаться, шевелиться; дрожать, трястись</v>
      </c>
      <c r="H318" s="8"/>
      <c r="I318" s="8"/>
      <c r="J318" s="8" t="str">
        <f aca="false">VLOOKUP($C318,'Shughni original list'!$D$2:$M$600, 8, FALSE())</f>
        <v>SA</v>
      </c>
      <c r="K318" s="8"/>
      <c r="L318" s="8" t="str">
        <f aca="false">VLOOKUP($C318,'Siponj Bartangi original list'!$B$2:$S$600, 2, FALSE())</f>
        <v>shgKar1999</v>
      </c>
      <c r="M318" s="8" t="str">
        <f aca="false">VLOOKUP($C318,'Siponj Bartangi original list'!$B$2:$S$600, 3, FALSE())</f>
        <v>wuctow</v>
      </c>
      <c r="N318" s="8" t="str">
        <f aca="false">VLOOKUP($C318,'Siponj Bartangi original list'!$B$2:$S$600, 6, FALSE())</f>
        <v>to budge, to move slowly; to work slowly; to sway</v>
      </c>
      <c r="O318" s="8" t="str">
        <f aca="false">VLOOKUP($C318,'Siponj Bartangi original list'!$B$2:$S$600, 4, FALSE())</f>
        <v>Marhabo, Sarkori</v>
      </c>
      <c r="P318" s="9" t="str">
        <f aca="false">VLOOKUP($C318,'Siponj Bartangi original list'!$B$2:$S$600, 5, FALSE())</f>
        <v>wuctōw</v>
      </c>
      <c r="Q318" s="8" t="str">
        <f aca="false">VLOOKUP($C318,'Siponj Bartangi original list'!$B$2:$S$600, 8, FALSE())</f>
        <v>to move slowly, to crawl (ant, worm, person after illness)</v>
      </c>
      <c r="R318" s="8" t="str">
        <f aca="false">VLOOKUP($C318,'Siponj Bartangi original list'!$B$2:$S$600, 10, FALSE())</f>
        <v>this person can barely move after the illness; the ant is crawling</v>
      </c>
      <c r="S318" s="8" t="str">
        <f aca="false">VLOOKUP($C318,'Siponj Bartangi original list'!$B$2:$S$600, 13, FALSE())</f>
        <v>SA</v>
      </c>
      <c r="T318" s="8" t="str">
        <f aca="false">VLOOKUP($C318,'Siponj Bartangi original list'!$B$2:$S$600, 14, FALSE())</f>
        <v>SA</v>
      </c>
      <c r="U318" s="8" t="str">
        <f aca="false">VLOOKUP($C318,'Siponj Bartangi original list'!$B$2:$S$600, 15, FALSE())</f>
        <v>anim</v>
      </c>
      <c r="V318" s="8" t="str">
        <f aca="false">VLOOKUP($C318,'Basid Bartangi original list'!$B$2:$O$600, 2, FALSE())</f>
        <v>shgKar1999</v>
      </c>
      <c r="W318" s="8" t="str">
        <f aca="false">VLOOKUP($C318,'Basid Bartangi original list'!$B$2:$O$600, 4, FALSE())</f>
        <v>Anoyatsho, Fayzmamad, Jonali</v>
      </c>
      <c r="X318" s="8" t="str">
        <f aca="false">VLOOKUP($C318,'Basid Bartangi original list'!$B$2:$O$600, 5, FALSE())</f>
        <v>wuctōw</v>
      </c>
      <c r="Y318" s="8" t="str">
        <f aca="false">VLOOKUP($C318,'Basid Bartangi original list'!$B$2:$O$600, 6, FALSE())</f>
        <v>1) budge, move, walk slowly ; 2) work slowly;  3) swing, shake;</v>
      </c>
      <c r="Z318" s="8"/>
      <c r="AA318" s="8" t="str">
        <f aca="false">VLOOKUP($C318,'Basid Bartangi original list'!$B$2:$O$600, 9, FALSE())</f>
        <v>SP</v>
      </c>
      <c r="AB318" s="8" t="str">
        <f aca="false">VLOOKUP($C318,'Rushani original list'!$C$2:$M$596, 2, FALSE())</f>
        <v>shgKar1999</v>
      </c>
      <c r="AC318" s="8" t="str">
        <f aca="false">VLOOKUP($C318,'Rushani original list'!$C$2:$M$596, 5, FALSE())</f>
        <v>Rukniya, Guldasta, Mehrangez</v>
      </c>
      <c r="AD318" s="8" t="str">
        <f aca="false">VLOOKUP($C318,'Rushani original list'!$C$2:$M$596, 6, FALSE())</f>
        <v>wuctōw</v>
      </c>
      <c r="AE318" s="8" t="str">
        <f aca="false">VLOOKUP($C318,'Rushani original list'!$C$2:$M$596, 7, FALSE())</f>
        <v>1) move, walk slowly, trudge; 2) work slowly; </v>
      </c>
      <c r="AF318" s="8"/>
      <c r="AG318" s="8" t="str">
        <f aca="false">VLOOKUP($C318,'Rushani original list'!$C$2:$M$596, 9, FALSE())</f>
        <v>SA</v>
      </c>
      <c r="AH318" s="8" t="str">
        <f aca="false">VLOOKUP($C318,'Rushani original list'!$C$2:$M$596, 10, FALSE())</f>
        <v>SA</v>
      </c>
      <c r="AI318" s="8" t="str">
        <f aca="false">CONCATENATE(J318,S318,AG318)</f>
        <v>SASASA</v>
      </c>
      <c r="AJ318" s="8" t="str">
        <f aca="false">IFERROR(__xludf.dummyfunction("IF(REGEXMATCH(AH318, ""var""), ""var"", IF(REGEXMATCH(AH318, ""SA""), IF(REGEXMATCH(AH318, ""SP""), ""var"", ""SA""), IF(REGEXMATCH(AH318, ""SP""), ""SP"", ""no data/obs"")))"),"SA")</f>
        <v>SA</v>
      </c>
      <c r="AK318" s="8" t="str">
        <f aca="false">CONCATENATE(T318,AA318,AH318)</f>
        <v>SASPSA</v>
      </c>
      <c r="AL318" s="8" t="str">
        <f aca="false">IFERROR(__xludf.dummyfunction("IF(REGEXMATCH(AJ318, ""var""), ""var"", IF(REGEXMATCH(AJ318, ""SA""), IF(REGEXMATCH(AJ318, ""SP""), ""var"", ""SA""), IF(REGEXMATCH(AJ318, ""SP""), ""SP"", ""no data/obs"")))"),"var")</f>
        <v>var</v>
      </c>
      <c r="AM318" s="8" t="str">
        <f aca="false">CONCATENATE(AJ318,AL318)</f>
        <v>SAvar</v>
      </c>
      <c r="AN318" s="8" t="str">
        <f aca="false">IFERROR(__xludf.dummyfunction("IF(REGEXMATCH(AL318, ""var""), ""var"", IF(REGEXMATCH(AL318, ""SA""), IF(REGEXMATCH(AL318, ""SP""), ""var"", ""SA""), IF(REGEXMATCH(AL318, ""SP""), ""SP"", ""no data/obs"")))"),"var")</f>
        <v>var</v>
      </c>
      <c r="AO318" s="8" t="str">
        <f aca="false">CONCATENATE(J318,S318,AA318,AG318)</f>
        <v>SASASPSA</v>
      </c>
      <c r="AP318" s="8"/>
      <c r="AQ318" s="8" t="n">
        <v>4</v>
      </c>
      <c r="AR318" s="8"/>
      <c r="AS318" s="8"/>
      <c r="AT318" s="8"/>
    </row>
    <row r="319" customFormat="false" ht="48.1" hidden="false" customHeight="false" outlineLevel="0" collapsed="false">
      <c r="A319" s="1" t="n">
        <v>318</v>
      </c>
      <c r="B319" s="7" t="n">
        <v>294</v>
      </c>
      <c r="C319" s="7" t="n">
        <v>294</v>
      </c>
      <c r="D319" s="8" t="str">
        <f aca="false">VLOOKUP($C319,'Shughni original list'!$D$2:$M$600, 2, FALSE())</f>
        <v>shgKar1999</v>
      </c>
      <c r="E319" s="9" t="str">
        <f aca="false">VLOOKUP($C319,'Shughni original list'!$D$2:$M$600, 4, FALSE())</f>
        <v>wůɣdow, bůɣdow</v>
      </c>
      <c r="F319" s="9"/>
      <c r="G319" s="8" t="str">
        <f aca="false">VLOOKUP($C319,'Shughni original list'!$D$2:$M$600, 7, FALSE())</f>
        <v>1) cry, yell, 2) moo, roar (about bull, camel);</v>
      </c>
      <c r="H319" s="8"/>
      <c r="I319" s="8"/>
      <c r="J319" s="8" t="str">
        <f aca="false">VLOOKUP($C319,'Shughni original list'!$D$2:$M$600, 8, FALSE())</f>
        <v>SA</v>
      </c>
      <c r="K319" s="8"/>
      <c r="L319" s="8" t="str">
        <f aca="false">VLOOKUP($C319,'Siponj Bartangi original list'!$B$2:$S$600, 2, FALSE())</f>
        <v>shgKar1999</v>
      </c>
      <c r="M319" s="8" t="str">
        <f aca="false">VLOOKUP($C319,'Siponj Bartangi original list'!$B$2:$S$600, 3, FALSE())</f>
        <v>wůɣdow</v>
      </c>
      <c r="N319" s="8" t="str">
        <f aca="false">VLOOKUP($C319,'Siponj Bartangi original list'!$B$2:$S$600, 6, FALSE())</f>
        <v>to moo, to roar (bull, camel)</v>
      </c>
      <c r="O319" s="8" t="str">
        <f aca="false">VLOOKUP($C319,'Siponj Bartangi original list'!$B$2:$S$600, 4, FALSE())</f>
        <v>Asad (p.c.)</v>
      </c>
      <c r="P319" s="9" t="str">
        <f aca="false">VLOOKUP($C319,'Siponj Bartangi original list'!$B$2:$S$600, 5, FALSE())</f>
        <v>bůɣdōw</v>
      </c>
      <c r="Q319" s="8" t="str">
        <f aca="false">VLOOKUP($C319,'Siponj Bartangi original list'!$B$2:$S$600, 8, FALSE())</f>
        <v>to moo, to roar (bull, camel)</v>
      </c>
      <c r="R319" s="8" t="str">
        <f aca="false">VLOOKUP($C319,'Siponj Bartangi original list'!$B$2:$S$600, 10, FALSE())</f>
        <v>the cow was mooing; the calf was mooing</v>
      </c>
      <c r="S319" s="8" t="str">
        <f aca="false">VLOOKUP($C319,'Siponj Bartangi original list'!$B$2:$S$600, 13, FALSE())</f>
        <v>SA</v>
      </c>
      <c r="T319" s="8" t="str">
        <f aca="false">VLOOKUP($C319,'Siponj Bartangi original list'!$B$2:$S$600, 14, FALSE())</f>
        <v>SA</v>
      </c>
      <c r="U319" s="10" t="str">
        <f aca="false">VLOOKUP($C319,'Siponj Bartangi original list'!$B$2:$S$600, 15, FALSE())</f>
        <v>anim</v>
      </c>
      <c r="V319" s="8" t="str">
        <f aca="false">VLOOKUP($C319,'Basid Bartangi original list'!$B$2:$O$600, 2, FALSE())</f>
        <v>shgKar1999</v>
      </c>
      <c r="W319" s="8" t="str">
        <f aca="false">VLOOKUP($C319,'Basid Bartangi original list'!$B$2:$O$600, 4, FALSE())</f>
        <v>Asad, Fayzmamad</v>
      </c>
      <c r="X319" s="8" t="str">
        <f aca="false">VLOOKUP($C319,'Basid Bartangi original list'!$B$2:$O$600, 5, FALSE())</f>
        <v>böɣdōw, böwdōw</v>
      </c>
      <c r="Y319" s="8" t="str">
        <f aca="false">VLOOKUP($C319,'Basid Bartangi original list'!$B$2:$O$600, 6, FALSE())</f>
        <v>moo, roar (about bull, camel);</v>
      </c>
      <c r="Z319" s="8"/>
      <c r="AA319" s="8" t="str">
        <f aca="false">VLOOKUP($C319,'Basid Bartangi original list'!$B$2:$O$600, 9, FALSE())</f>
        <v>SA</v>
      </c>
      <c r="AB319" s="8" t="str">
        <f aca="false">VLOOKUP($C319,'Rushani original list'!$C$2:$M$596, 2, FALSE())</f>
        <v>shgKar1999</v>
      </c>
      <c r="AC319" s="8" t="str">
        <f aca="false">VLOOKUP($C319,'Rushani original list'!$C$2:$M$596, 5, FALSE())</f>
        <v>Rukniya, Guldasta, Mehrangez</v>
      </c>
      <c r="AD319" s="8" t="str">
        <f aca="false">VLOOKUP($C319,'Rushani original list'!$C$2:$M$596, 6, FALSE())</f>
        <v>weɣdōw</v>
      </c>
      <c r="AE319" s="8" t="str">
        <f aca="false">VLOOKUP($C319,'Rushani original list'!$C$2:$M$596, 7, FALSE())</f>
        <v>moo, roar (about bull, camel);</v>
      </c>
      <c r="AF319" s="8"/>
      <c r="AG319" s="8" t="str">
        <f aca="false">VLOOKUP($C319,'Rushani original list'!$C$2:$M$596, 9, FALSE())</f>
        <v>SA</v>
      </c>
      <c r="AH319" s="8" t="str">
        <f aca="false">VLOOKUP($C319,'Rushani original list'!$C$2:$M$596, 10, FALSE())</f>
        <v>SA</v>
      </c>
      <c r="AI319" s="8" t="str">
        <f aca="false">CONCATENATE(J319,S319,AG319)</f>
        <v>SASASA</v>
      </c>
      <c r="AJ319" s="8" t="str">
        <f aca="false">IFERROR(__xludf.dummyfunction("IF(REGEXMATCH(AH319, ""var""), ""var"", IF(REGEXMATCH(AH319, ""SA""), IF(REGEXMATCH(AH319, ""SP""), ""var"", ""SA""), IF(REGEXMATCH(AH319, ""SP""), ""SP"", ""no data/obs"")))"),"SA")</f>
        <v>SA</v>
      </c>
      <c r="AK319" s="8" t="str">
        <f aca="false">CONCATENATE(T319,AA319,AH319)</f>
        <v>SASASA</v>
      </c>
      <c r="AL319" s="8" t="str">
        <f aca="false">IFERROR(__xludf.dummyfunction("IF(REGEXMATCH(AJ319, ""var""), ""var"", IF(REGEXMATCH(AJ319, ""SA""), IF(REGEXMATCH(AJ319, ""SP""), ""var"", ""SA""), IF(REGEXMATCH(AJ319, ""SP""), ""SP"", ""no data/obs"")))"),"SA")</f>
        <v>SA</v>
      </c>
      <c r="AM319" s="8" t="str">
        <f aca="false">CONCATENATE(AJ319,AL319)</f>
        <v>SASA</v>
      </c>
      <c r="AN319" s="8" t="str">
        <f aca="false">IFERROR(__xludf.dummyfunction("IF(REGEXMATCH(AL319, ""var""), ""var"", IF(REGEXMATCH(AL319, ""SA""), IF(REGEXMATCH(AL319, ""SP""), ""var"", ""SA""), IF(REGEXMATCH(AL319, ""SP""), ""SP"", ""no data/obs"")))"),"SA")</f>
        <v>SA</v>
      </c>
      <c r="AO319" s="8" t="str">
        <f aca="false">CONCATENATE(J319,S319,AA319,AG319)</f>
        <v>SASASASA</v>
      </c>
      <c r="AP319" s="8" t="s">
        <v>42</v>
      </c>
      <c r="AQ319" s="8" t="n">
        <v>4</v>
      </c>
      <c r="AR319" s="8"/>
      <c r="AS319" s="8"/>
      <c r="AT319" s="8"/>
    </row>
    <row r="320" customFormat="false" ht="141.85" hidden="false" customHeight="false" outlineLevel="0" collapsed="false">
      <c r="A320" s="1" t="n">
        <v>319</v>
      </c>
      <c r="B320" s="7" t="n">
        <v>295</v>
      </c>
      <c r="C320" s="7" t="n">
        <v>295</v>
      </c>
      <c r="D320" s="8" t="str">
        <f aca="false">VLOOKUP($C320,'Shughni original list'!$D$2:$M$600, 2, FALSE())</f>
        <v>shgKar1999</v>
      </c>
      <c r="E320" s="9" t="str">
        <f aca="false">VLOOKUP($C320,'Shughni original list'!$D$2:$M$600, 4, FALSE())</f>
        <v>wurzdow</v>
      </c>
      <c r="F320" s="9"/>
      <c r="G320" s="8" t="str">
        <f aca="false">VLOOKUP($C320,'Shughni original list'!$D$2:$M$600, 7, FALSE())</f>
        <v>дрожать, ощущать озноб; судорожно сокращаться (о теле или какой-л. его части)</v>
      </c>
      <c r="H320" s="8"/>
      <c r="I320" s="8"/>
      <c r="J320" s="8" t="str">
        <f aca="false">VLOOKUP($C320,'Shughni original list'!$D$2:$M$600, 8, FALSE())</f>
        <v>obs</v>
      </c>
      <c r="K320" s="8"/>
      <c r="L320" s="8" t="str">
        <f aca="false">VLOOKUP($C320,'Siponj Bartangi original list'!$B$2:$S$600, 2, FALSE())</f>
        <v>shgKar1999</v>
      </c>
      <c r="M320" s="8" t="str">
        <f aca="false">VLOOKUP($C320,'Siponj Bartangi original list'!$B$2:$S$600, 3, FALSE())</f>
        <v>wurzdow</v>
      </c>
      <c r="N320" s="8" t="str">
        <f aca="false">VLOOKUP($C320,'Siponj Bartangi original list'!$B$2:$S$600, 6, FALSE())</f>
        <v>to shiver, to convulse</v>
      </c>
      <c r="O320" s="8" t="str">
        <f aca="false">VLOOKUP($C320,'Siponj Bartangi original list'!$B$2:$S$600, 4, FALSE())</f>
        <v>Marhabo, Sarkori</v>
      </c>
      <c r="P320" s="9" t="n">
        <f aca="false">VLOOKUP($C320,'Siponj Bartangi original list'!$B$2:$S$600, 5, FALSE())</f>
        <v>0</v>
      </c>
      <c r="Q320" s="8" t="str">
        <f aca="false">VLOOKUP($C320,'Siponj Bartangi original list'!$B$2:$S$600, 8, FALSE())</f>
        <v>to go bad (kefir), to stop working well (eyes)</v>
      </c>
      <c r="R320" s="8" t="str">
        <f aca="false">VLOOKUP($C320,'Siponj Bartangi original list'!$B$2:$S$600, 10, FALSE())</f>
        <v>the kefir went sour; my eyes started seeing poorly</v>
      </c>
      <c r="S320" s="8" t="str">
        <f aca="false">VLOOKUP($C320,'Siponj Bartangi original list'!$B$2:$S$600, 13, FALSE())</f>
        <v>SA</v>
      </c>
      <c r="T320" s="8" t="str">
        <f aca="false">VLOOKUP($C320,'Siponj Bartangi original list'!$B$2:$S$600, 14, FALSE())</f>
        <v>impossible context (inanim S)</v>
      </c>
      <c r="U320" s="8" t="str">
        <f aca="false">VLOOKUP($C320,'Siponj Bartangi original list'!$B$2:$S$600, 15, FALSE())</f>
        <v>inanim</v>
      </c>
      <c r="V320" s="8" t="str">
        <f aca="false">VLOOKUP($C320,'Basid Bartangi original list'!$B$2:$O$600, 2, FALSE())</f>
        <v>shgKar1999</v>
      </c>
      <c r="W320" s="8" t="str">
        <f aca="false">VLOOKUP($C320,'Basid Bartangi original list'!$B$2:$O$600, 4, FALSE())</f>
        <v>Fayzmamad</v>
      </c>
      <c r="X320" s="8" t="str">
        <f aca="false">VLOOKUP($C320,'Basid Bartangi original list'!$B$2:$O$600, 5, FALSE())</f>
        <v>burzdōw</v>
      </c>
      <c r="Y320" s="8" t="str">
        <f aca="false">VLOOKUP($C320,'Basid Bartangi original list'!$B$2:$O$600, 6, FALSE())</f>
        <v>дрожать, ощущать озноб; судорожно сокращаться (о теле или какой-л. его части)</v>
      </c>
      <c r="Z320" s="8"/>
      <c r="AA320" s="8" t="str">
        <f aca="false">VLOOKUP($C320,'Basid Bartangi original list'!$B$2:$O$600, 9, FALSE())</f>
        <v>SP</v>
      </c>
      <c r="AB320" s="8" t="str">
        <f aca="false">VLOOKUP($C320,'Rushani original list'!$C$2:$M$596, 2, FALSE())</f>
        <v>shgKar1999</v>
      </c>
      <c r="AC320" s="8" t="str">
        <f aca="false">VLOOKUP($C320,'Rushani original list'!$C$2:$M$596, 5, FALSE())</f>
        <v>Okimsho, Sarafruz</v>
      </c>
      <c r="AD320" s="8" t="str">
        <f aca="false">VLOOKUP($C320,'Rushani original list'!$C$2:$M$596, 6, FALSE())</f>
        <v>burzdōw</v>
      </c>
      <c r="AE320" s="8" t="str">
        <f aca="false">VLOOKUP($C320,'Rushani original list'!$C$2:$M$596, 7, FALSE())</f>
        <v>дрожать, ощущать озноб; судорожно сокращаться (о теле или какой-л. его части)</v>
      </c>
      <c r="AF320" s="8"/>
      <c r="AG320" s="8" t="str">
        <f aca="false">VLOOKUP($C320,'Rushani original list'!$C$2:$M$596, 9, FALSE())</f>
        <v>SA</v>
      </c>
      <c r="AH320" s="8" t="str">
        <f aca="false">VLOOKUP($C320,'Rushani original list'!$C$2:$M$596, 10, FALSE())</f>
        <v>bad context (inanim)</v>
      </c>
      <c r="AI320" s="8" t="str">
        <f aca="false">CONCATENATE(J320,S320,AG320)</f>
        <v>obsSASA</v>
      </c>
      <c r="AJ320" s="8" t="str">
        <f aca="false">IFERROR(__xludf.dummyfunction("IF(REGEXMATCH(AH320, ""var""), ""var"", IF(REGEXMATCH(AH320, ""SA""), IF(REGEXMATCH(AH320, ""SP""), ""var"", ""SA""), IF(REGEXMATCH(AH320, ""SP""), ""SP"", ""no data/obs"")))"),"SA")</f>
        <v>SA</v>
      </c>
      <c r="AK320" s="8" t="str">
        <f aca="false">CONCATENATE(T320,AA320,AH320)</f>
        <v>impossible context (inanim S)SPbad context (inanim)</v>
      </c>
      <c r="AL320" s="8" t="str">
        <f aca="false">IFERROR(__xludf.dummyfunction("IF(REGEXMATCH(AJ320, ""var""), ""var"", IF(REGEXMATCH(AJ320, ""SA""), IF(REGEXMATCH(AJ320, ""SP""), ""var"", ""SA""), IF(REGEXMATCH(AJ320, ""SP""), ""SP"", ""no data/obs"")))"),"SP")</f>
        <v>SP</v>
      </c>
      <c r="AM320" s="8" t="str">
        <f aca="false">CONCATENATE(AJ320,AL320)</f>
        <v>SASP</v>
      </c>
      <c r="AN320" s="8" t="str">
        <f aca="false">IFERROR(__xludf.dummyfunction("IF(REGEXMATCH(AL320, ""var""), ""var"", IF(REGEXMATCH(AL320, ""SA""), IF(REGEXMATCH(AL320, ""SP""), ""var"", ""SA""), IF(REGEXMATCH(AL320, ""SP""), ""SP"", ""no data/obs"")))"),"var")</f>
        <v>var</v>
      </c>
      <c r="AO320" s="8" t="str">
        <f aca="false">CONCATENATE(J320,S320,AA320,AG320)</f>
        <v>obsSASPSA</v>
      </c>
      <c r="AP320" s="8"/>
      <c r="AQ320" s="8" t="n">
        <v>3</v>
      </c>
      <c r="AR320" s="8"/>
      <c r="AS320" s="8"/>
      <c r="AT320" s="8"/>
    </row>
    <row r="321" customFormat="false" ht="79.35" hidden="false" customHeight="false" outlineLevel="0" collapsed="false">
      <c r="A321" s="1" t="n">
        <v>320</v>
      </c>
      <c r="B321" s="7" t="n">
        <v>296</v>
      </c>
      <c r="C321" s="7" t="n">
        <v>296</v>
      </c>
      <c r="D321" s="8" t="str">
        <f aca="false">VLOOKUP($C321,'Shughni original list'!$D$2:$M$600, 2, FALSE())</f>
        <v>shgKar1999</v>
      </c>
      <c r="E321" s="9" t="str">
        <f aca="false">VLOOKUP($C321,'Shughni original list'!$D$2:$M$600, 4, FALSE())</f>
        <v>wuxtow</v>
      </c>
      <c r="F321" s="9"/>
      <c r="G321" s="8" t="str">
        <f aca="false">VLOOKUP($C321,'Shughni original list'!$D$2:$M$600, 7, FALSE())</f>
        <v>кашлять</v>
      </c>
      <c r="H321" s="8"/>
      <c r="I321" s="8"/>
      <c r="J321" s="8" t="str">
        <f aca="false">VLOOKUP($C321,'Shughni original list'!$D$2:$M$600, 8, FALSE())</f>
        <v>obs</v>
      </c>
      <c r="K321" s="8"/>
      <c r="L321" s="8" t="str">
        <f aca="false">VLOOKUP($C321,'Siponj Bartangi original list'!$B$2:$S$600, 2, FALSE())</f>
        <v>shgKar1999</v>
      </c>
      <c r="M321" s="8" t="str">
        <f aca="false">VLOOKUP($C321,'Siponj Bartangi original list'!$B$2:$S$600, 3, FALSE())</f>
        <v>wuxtow</v>
      </c>
      <c r="N321" s="8" t="str">
        <f aca="false">VLOOKUP($C321,'Siponj Bartangi original list'!$B$2:$S$600, 6, FALSE())</f>
        <v>to cough</v>
      </c>
      <c r="O321" s="8" t="str">
        <f aca="false">VLOOKUP($C321,'Siponj Bartangi original list'!$B$2:$S$600, 4, FALSE())</f>
        <v>Marhabo, Sarkori</v>
      </c>
      <c r="P321" s="9" t="str">
        <f aca="false">VLOOKUP($C321,'Siponj Bartangi original list'!$B$2:$S$600, 5, FALSE())</f>
        <v>buxdōw; wuxtōw</v>
      </c>
      <c r="Q321" s="8" t="str">
        <f aca="false">VLOOKUP($C321,'Siponj Bartangi original list'!$B$2:$S$600, 8, FALSE())</f>
        <v>to cough</v>
      </c>
      <c r="R321" s="8" t="str">
        <f aca="false">VLOOKUP($C321,'Siponj Bartangi original list'!$B$2:$S$600, 10, FALSE())</f>
        <v>she’s coughing badly after the flu; he keeps coughing at night</v>
      </c>
      <c r="S321" s="8" t="str">
        <f aca="false">VLOOKUP($C321,'Siponj Bartangi original list'!$B$2:$S$600, 13, FALSE())</f>
        <v>SA</v>
      </c>
      <c r="T321" s="8" t="str">
        <f aca="false">VLOOKUP($C321,'Siponj Bartangi original list'!$B$2:$S$600, 14, FALSE())</f>
        <v>SA</v>
      </c>
      <c r="U321" s="10" t="str">
        <f aca="false">VLOOKUP($C321,'Siponj Bartangi original list'!$B$2:$S$600, 15, FALSE())</f>
        <v>anim</v>
      </c>
      <c r="V321" s="8" t="str">
        <f aca="false">VLOOKUP($C321,'Basid Bartangi original list'!$B$2:$O$600, 2, FALSE())</f>
        <v>shgKar1999</v>
      </c>
      <c r="W321" s="8" t="n">
        <f aca="false">VLOOKUP($C321,'Basid Bartangi original list'!$B$2:$O$600, 4, FALSE())</f>
        <v>0</v>
      </c>
      <c r="X321" s="8" t="str">
        <f aca="false">VLOOKUP($C321,'Basid Bartangi original list'!$B$2:$O$600, 5, FALSE())</f>
        <v>-</v>
      </c>
      <c r="Y321" s="8" t="str">
        <f aca="false">VLOOKUP($C321,'Basid Bartangi original list'!$B$2:$O$600, 6, FALSE())</f>
        <v>кашлять</v>
      </c>
      <c r="Z321" s="8"/>
      <c r="AA321" s="8" t="str">
        <f aca="false">VLOOKUP($C321,'Basid Bartangi original list'!$B$2:$O$600, 9, FALSE())</f>
        <v>no (alive) cognate</v>
      </c>
      <c r="AB321" s="8" t="str">
        <f aca="false">VLOOKUP($C321,'Rushani original list'!$C$2:$M$596, 2, FALSE())</f>
        <v>shgKar1999</v>
      </c>
      <c r="AC321" s="8" t="str">
        <f aca="false">VLOOKUP($C321,'Rushani original list'!$C$2:$M$596, 5, FALSE())</f>
        <v>Okimsho, Sarafruz</v>
      </c>
      <c r="AD321" s="8" t="str">
        <f aca="false">VLOOKUP($C321,'Rushani original list'!$C$2:$M$596, 6, FALSE())</f>
        <v>wuxtōw</v>
      </c>
      <c r="AE321" s="8" t="str">
        <f aca="false">VLOOKUP($C321,'Rushani original list'!$C$2:$M$596, 7, FALSE())</f>
        <v>кашлять</v>
      </c>
      <c r="AF321" s="8"/>
      <c r="AG321" s="8" t="str">
        <f aca="false">VLOOKUP($C321,'Rushani original list'!$C$2:$M$596, 9, FALSE())</f>
        <v>SA</v>
      </c>
      <c r="AH321" s="8" t="str">
        <f aca="false">VLOOKUP($C321,'Rushani original list'!$C$2:$M$596, 10, FALSE())</f>
        <v>SA</v>
      </c>
      <c r="AI321" s="8" t="str">
        <f aca="false">CONCATENATE(J321,S321,AG321)</f>
        <v>obsSASA</v>
      </c>
      <c r="AJ321" s="8" t="str">
        <f aca="false">IFERROR(__xludf.dummyfunction("IF(REGEXMATCH(AH321, ""var""), ""var"", IF(REGEXMATCH(AH321, ""SA""), IF(REGEXMATCH(AH321, ""SP""), ""var"", ""SA""), IF(REGEXMATCH(AH321, ""SP""), ""SP"", ""no data/obs"")))"),"SA")</f>
        <v>SA</v>
      </c>
      <c r="AK321" s="8" t="str">
        <f aca="false">CONCATENATE(T321,AA321,AH321)</f>
        <v>SAno (alive) cognateSA</v>
      </c>
      <c r="AL321" s="8" t="str">
        <f aca="false">IFERROR(__xludf.dummyfunction("IF(REGEXMATCH(AJ321, ""var""), ""var"", IF(REGEXMATCH(AJ321, ""SA""), IF(REGEXMATCH(AJ321, ""SP""), ""var"", ""SA""), IF(REGEXMATCH(AJ321, ""SP""), ""SP"", ""no data/obs"")))"),"SA")</f>
        <v>SA</v>
      </c>
      <c r="AM321" s="8" t="str">
        <f aca="false">CONCATENATE(AJ321,AL321)</f>
        <v>SASA</v>
      </c>
      <c r="AN321" s="8" t="str">
        <f aca="false">IFERROR(__xludf.dummyfunction("IF(REGEXMATCH(AL321, ""var""), ""var"", IF(REGEXMATCH(AL321, ""SA""), IF(REGEXMATCH(AL321, ""SP""), ""var"", ""SA""), IF(REGEXMATCH(AL321, ""SP""), ""SP"", ""no data/obs"")))"),"SA")</f>
        <v>SA</v>
      </c>
      <c r="AO321" s="8" t="str">
        <f aca="false">CONCATENATE(J321,S321,AA321,AG321)</f>
        <v>obsSAno (alive) cognateSA</v>
      </c>
      <c r="AP321" s="8" t="s">
        <v>42</v>
      </c>
      <c r="AQ321" s="8" t="n">
        <v>2</v>
      </c>
      <c r="AR321" s="8"/>
      <c r="AS321" s="8"/>
      <c r="AT321" s="8"/>
    </row>
    <row r="322" customFormat="false" ht="110.6" hidden="false" customHeight="false" outlineLevel="0" collapsed="false">
      <c r="A322" s="1" t="n">
        <v>321</v>
      </c>
      <c r="B322" s="7" t="n">
        <v>297</v>
      </c>
      <c r="C322" s="7" t="n">
        <v>297</v>
      </c>
      <c r="D322" s="8" t="str">
        <f aca="false">VLOOKUP($C322,'Shughni original list'!$D$2:$M$600, 2, FALSE())</f>
        <v>shgKar1999</v>
      </c>
      <c r="E322" s="9" t="str">
        <f aca="false">VLOOKUP($C322,'Shughni original list'!$D$2:$M$600, 4, FALSE())</f>
        <v>wůytow, woytow</v>
      </c>
      <c r="F322" s="9"/>
      <c r="G322" s="8" t="str">
        <f aca="false">VLOOKUP($C322,'Shughni original list'!$D$2:$M$600, 7, FALSE())</f>
        <v>ныть; рыдать; плакать; ахать да охать; захваливать; сглазить</v>
      </c>
      <c r="H322" s="8"/>
      <c r="I322" s="8"/>
      <c r="J322" s="8" t="str">
        <f aca="false">VLOOKUP($C322,'Shughni original list'!$D$2:$M$600, 8, FALSE())</f>
        <v>obs</v>
      </c>
      <c r="K322" s="8"/>
      <c r="L322" s="8" t="str">
        <f aca="false">VLOOKUP($C322,'Siponj Bartangi original list'!$B$2:$S$600, 2, FALSE())</f>
        <v>shgKar1999</v>
      </c>
      <c r="M322" s="8" t="str">
        <f aca="false">VLOOKUP($C322,'Siponj Bartangi original list'!$B$2:$S$600, 3, FALSE())</f>
        <v>wůytow, woytow</v>
      </c>
      <c r="N322" s="8" t="str">
        <f aca="false">VLOOKUP($C322,'Siponj Bartangi original list'!$B$2:$S$600, 6, FALSE())</f>
        <v>to moan, to sob, to whine, to sigh, to jinx</v>
      </c>
      <c r="O322" s="8" t="str">
        <f aca="false">VLOOKUP($C322,'Siponj Bartangi original list'!$B$2:$S$600, 4, FALSE())</f>
        <v>Marhabo, Sarkori</v>
      </c>
      <c r="P322" s="9" t="str">
        <f aca="false">VLOOKUP($C322,'Siponj Bartangi original list'!$B$2:$S$600, 5, FALSE())</f>
        <v>woydōw</v>
      </c>
      <c r="Q322" s="8" t="str">
        <f aca="false">VLOOKUP($C322,'Siponj Bartangi original list'!$B$2:$S$600, 8, FALSE())</f>
        <v>to whine, to envy</v>
      </c>
      <c r="R322" s="8" t="str">
        <f aca="false">VLOOKUP($C322,'Siponj Bartangi original list'!$B$2:$S$600, 10, FALSE())</f>
        <v>this sick man whines a lot; she envies me</v>
      </c>
      <c r="S322" s="8" t="str">
        <f aca="false">VLOOKUP($C322,'Siponj Bartangi original list'!$B$2:$S$600, 13, FALSE())</f>
        <v>SA</v>
      </c>
      <c r="T322" s="8" t="str">
        <f aca="false">VLOOKUP($C322,'Siponj Bartangi original list'!$B$2:$S$600, 14, FALSE())</f>
        <v>SA</v>
      </c>
      <c r="U322" s="8" t="str">
        <f aca="false">VLOOKUP($C322,'Siponj Bartangi original list'!$B$2:$S$600, 15, FALSE())</f>
        <v>anim</v>
      </c>
      <c r="V322" s="8" t="str">
        <f aca="false">VLOOKUP($C322,'Basid Bartangi original list'!$B$2:$O$600, 2, FALSE())</f>
        <v>shgKar1999</v>
      </c>
      <c r="W322" s="8" t="str">
        <f aca="false">VLOOKUP($C322,'Basid Bartangi original list'!$B$2:$O$600, 4, FALSE())</f>
        <v>Anoyatsho</v>
      </c>
      <c r="X322" s="8" t="str">
        <f aca="false">VLOOKUP($C322,'Basid Bartangi original list'!$B$2:$O$600, 5, FALSE())</f>
        <v>woydōw</v>
      </c>
      <c r="Y322" s="8" t="str">
        <f aca="false">VLOOKUP($C322,'Basid Bartangi original list'!$B$2:$O$600, 6, FALSE())</f>
        <v>ныть; рыдать; плакать; ахать да охать; захваливать; сглазить</v>
      </c>
      <c r="Z322" s="8"/>
      <c r="AA322" s="8" t="str">
        <f aca="false">VLOOKUP($C322,'Basid Bartangi original list'!$B$2:$O$600, 9, FALSE())</f>
        <v>SA</v>
      </c>
      <c r="AB322" s="8" t="str">
        <f aca="false">VLOOKUP($C322,'Rushani original list'!$C$2:$M$596, 2, FALSE())</f>
        <v>shgKar1999</v>
      </c>
      <c r="AC322" s="8" t="str">
        <f aca="false">VLOOKUP($C322,'Rushani original list'!$C$2:$M$596, 5, FALSE())</f>
        <v>Rukniya, Okimsho, Sarafruz</v>
      </c>
      <c r="AD322" s="8" t="str">
        <f aca="false">VLOOKUP($C322,'Rushani original list'!$C$2:$M$596, 6, FALSE())</f>
        <v>woytōw, woydōw</v>
      </c>
      <c r="AE322" s="8" t="str">
        <f aca="false">VLOOKUP($C322,'Rushani original list'!$C$2:$M$596, 7, FALSE())</f>
        <v>ныть; рыдать; плакать; ахать да охать; захваливать; сглазить</v>
      </c>
      <c r="AF322" s="8"/>
      <c r="AG322" s="8" t="str">
        <f aca="false">VLOOKUP($C322,'Rushani original list'!$C$2:$M$596, 9, FALSE())</f>
        <v>SA</v>
      </c>
      <c r="AH322" s="8" t="str">
        <f aca="false">VLOOKUP($C322,'Rushani original list'!$C$2:$M$596, 10, FALSE())</f>
        <v>SA</v>
      </c>
      <c r="AI322" s="8" t="str">
        <f aca="false">CONCATENATE(J322,S322,AG322)</f>
        <v>obsSASA</v>
      </c>
      <c r="AJ322" s="8" t="str">
        <f aca="false">IFERROR(__xludf.dummyfunction("IF(REGEXMATCH(AH322, ""var""), ""var"", IF(REGEXMATCH(AH322, ""SA""), IF(REGEXMATCH(AH322, ""SP""), ""var"", ""SA""), IF(REGEXMATCH(AH322, ""SP""), ""SP"", ""no data/obs"")))"),"SA")</f>
        <v>SA</v>
      </c>
      <c r="AK322" s="8" t="str">
        <f aca="false">CONCATENATE(T322,AA322,AH322)</f>
        <v>SASASA</v>
      </c>
      <c r="AL322" s="8" t="str">
        <f aca="false">IFERROR(__xludf.dummyfunction("IF(REGEXMATCH(AJ322, ""var""), ""var"", IF(REGEXMATCH(AJ322, ""SA""), IF(REGEXMATCH(AJ322, ""SP""), ""var"", ""SA""), IF(REGEXMATCH(AJ322, ""SP""), ""SP"", ""no data/obs"")))"),"SA")</f>
        <v>SA</v>
      </c>
      <c r="AM322" s="8" t="str">
        <f aca="false">CONCATENATE(AJ322,AL322)</f>
        <v>SASA</v>
      </c>
      <c r="AN322" s="8" t="str">
        <f aca="false">IFERROR(__xludf.dummyfunction("IF(REGEXMATCH(AL322, ""var""), ""var"", IF(REGEXMATCH(AL322, ""SA""), IF(REGEXMATCH(AL322, ""SP""), ""var"", ""SA""), IF(REGEXMATCH(AL322, ""SP""), ""SP"", ""no data/obs"")))"),"SA")</f>
        <v>SA</v>
      </c>
      <c r="AO322" s="8" t="str">
        <f aca="false">CONCATENATE(J322,S322,AA322,AG322)</f>
        <v>obsSASASA</v>
      </c>
      <c r="AP322" s="8" t="s">
        <v>42</v>
      </c>
      <c r="AQ322" s="8" t="n">
        <v>3</v>
      </c>
      <c r="AR322" s="8"/>
      <c r="AS322" s="8"/>
      <c r="AT322" s="8"/>
    </row>
    <row r="323" customFormat="false" ht="110.6" hidden="false" customHeight="false" outlineLevel="0" collapsed="false">
      <c r="A323" s="1" t="n">
        <v>322</v>
      </c>
      <c r="B323" s="7" t="n">
        <v>298</v>
      </c>
      <c r="C323" s="7" t="n">
        <v>298</v>
      </c>
      <c r="D323" s="8" t="str">
        <f aca="false">VLOOKUP($C323,'Shughni original list'!$D$2:$M$600, 2, FALSE())</f>
        <v>shgKar1999</v>
      </c>
      <c r="E323" s="9" t="str">
        <f aca="false">VLOOKUP($C323,'Shughni original list'!$D$2:$M$600, 4, FALSE())</f>
        <v>wuzdow</v>
      </c>
      <c r="F323" s="9"/>
      <c r="G323" s="8" t="str">
        <f aca="false">VLOOKUP($C323,'Shughni original list'!$D$2:$M$600, 7, FALSE())</f>
        <v>копошиться, кишеть, шевелиться (о насекомых)</v>
      </c>
      <c r="H323" s="8"/>
      <c r="I323" s="8"/>
      <c r="J323" s="8" t="str">
        <f aca="false">VLOOKUP($C323,'Shughni original list'!$D$2:$M$600, 8, FALSE())</f>
        <v>SA</v>
      </c>
      <c r="K323" s="8"/>
      <c r="L323" s="8" t="str">
        <f aca="false">VLOOKUP($C323,'Siponj Bartangi original list'!$B$2:$S$600, 2, FALSE())</f>
        <v>shgKar1999</v>
      </c>
      <c r="M323" s="8" t="str">
        <f aca="false">VLOOKUP($C323,'Siponj Bartangi original list'!$B$2:$S$600, 3, FALSE())</f>
        <v>wuzdow</v>
      </c>
      <c r="N323" s="8" t="str">
        <f aca="false">VLOOKUP($C323,'Siponj Bartangi original list'!$B$2:$S$600, 6, FALSE())</f>
        <v>to swarm, to stir (insects)</v>
      </c>
      <c r="O323" s="8" t="str">
        <f aca="false">VLOOKUP($C323,'Siponj Bartangi original list'!$B$2:$S$600, 4, FALSE())</f>
        <v>Marhabo, Sarkori</v>
      </c>
      <c r="P323" s="9" t="str">
        <f aca="false">VLOOKUP($C323,'Siponj Bartangi original list'!$B$2:$S$600, 5, FALSE())</f>
        <v>no (alive) cognate</v>
      </c>
      <c r="Q323" s="8" t="str">
        <f aca="false">VLOOKUP($C323,'Siponj Bartangi original list'!$B$2:$S$600, 8, FALSE())</f>
        <v>-</v>
      </c>
      <c r="R323" s="8" t="str">
        <f aca="false">VLOOKUP($C323,'Siponj Bartangi original list'!$B$2:$S$600, 10, FALSE())</f>
        <v>-</v>
      </c>
      <c r="S323" s="8" t="str">
        <f aca="false">VLOOKUP($C323,'Siponj Bartangi original list'!$B$2:$S$600, 13, FALSE())</f>
        <v>no (alive) cognate</v>
      </c>
      <c r="T323" s="8" t="str">
        <f aca="false">VLOOKUP($C323,'Siponj Bartangi original list'!$B$2:$S$600, 14, FALSE())</f>
        <v>no (alive) cognate</v>
      </c>
      <c r="U323" s="8" t="n">
        <f aca="false">VLOOKUP($C323,'Siponj Bartangi original list'!$B$2:$S$600, 15, FALSE())</f>
        <v>0</v>
      </c>
      <c r="V323" s="8" t="str">
        <f aca="false">VLOOKUP($C323,'Basid Bartangi original list'!$B$2:$O$600, 2, FALSE())</f>
        <v>shgKar1999</v>
      </c>
      <c r="W323" s="8" t="str">
        <f aca="false">VLOOKUP($C323,'Basid Bartangi original list'!$B$2:$O$600, 4, FALSE())</f>
        <v>Anoyatsho, Fayzmamad</v>
      </c>
      <c r="X323" s="8" t="str">
        <f aca="false">VLOOKUP($C323,'Basid Bartangi original list'!$B$2:$O$600, 5, FALSE())</f>
        <v>no (alive) cognate</v>
      </c>
      <c r="Y323" s="8" t="str">
        <f aca="false">VLOOKUP($C323,'Basid Bartangi original list'!$B$2:$O$600, 6, FALSE())</f>
        <v>копошиться, кишеть, шевелиться (о насекомых)</v>
      </c>
      <c r="Z323" s="8"/>
      <c r="AA323" s="8" t="str">
        <f aca="false">VLOOKUP($C323,'Basid Bartangi original list'!$B$2:$O$600, 9, FALSE())</f>
        <v>no (alive) cognate</v>
      </c>
      <c r="AB323" s="8" t="str">
        <f aca="false">VLOOKUP($C323,'Rushani original list'!$C$2:$M$596, 2, FALSE())</f>
        <v>shgKar1999</v>
      </c>
      <c r="AC323" s="8" t="str">
        <f aca="false">VLOOKUP($C323,'Rushani original list'!$C$2:$M$596, 5, FALSE())</f>
        <v>Rukniya, Mehrangez, Okimsho, Sarafruz</v>
      </c>
      <c r="AD323" s="8" t="str">
        <f aca="false">VLOOKUP($C323,'Rushani original list'!$C$2:$M$596, 6, FALSE())</f>
        <v>no (alive) cognate</v>
      </c>
      <c r="AE323" s="8" t="str">
        <f aca="false">VLOOKUP($C323,'Rushani original list'!$C$2:$M$596, 7, FALSE())</f>
        <v>копошиться, кишеть, шевелиться (о насекомых)</v>
      </c>
      <c r="AF323" s="8"/>
      <c r="AG323" s="8" t="str">
        <f aca="false">VLOOKUP($C323,'Rushani original list'!$C$2:$M$596, 9, FALSE())</f>
        <v>no (alive) cognate</v>
      </c>
      <c r="AH323" s="8" t="str">
        <f aca="false">VLOOKUP($C323,'Rushani original list'!$C$2:$M$596, 10, FALSE())</f>
        <v>no (alive) cognate</v>
      </c>
      <c r="AI323" s="8" t="str">
        <f aca="false">CONCATENATE(J323,S323,AG323)</f>
        <v>SAno (alive) cognateno (alive) cognate</v>
      </c>
      <c r="AJ323" s="8" t="str">
        <f aca="false">IFERROR(__xludf.dummyfunction("IF(REGEXMATCH(AH323, ""var""), ""var"", IF(REGEXMATCH(AH323, ""SA""), IF(REGEXMATCH(AH323, ""SP""), ""var"", ""SA""), IF(REGEXMATCH(AH323, ""SP""), ""SP"", ""no data/obs"")))"),"SA")</f>
        <v>SA</v>
      </c>
      <c r="AK323" s="8" t="str">
        <f aca="false">CONCATENATE(T323,AA323,AH323)</f>
        <v>no (alive) cognateno (alive) cognateno (alive) cognate</v>
      </c>
      <c r="AL323" s="8" t="str">
        <f aca="false">IFERROR(__xludf.dummyfunction("IF(REGEXMATCH(AJ323, ""var""), ""var"", IF(REGEXMATCH(AJ323, ""SA""), IF(REGEXMATCH(AJ323, ""SP""), ""var"", ""SA""), IF(REGEXMATCH(AJ323, ""SP""), ""SP"", ""no data/obs"")))"),"no data/obs")</f>
        <v>no data/obs</v>
      </c>
      <c r="AM323" s="8" t="str">
        <f aca="false">CONCATENATE(AJ323,AL323)</f>
        <v>SAno data/obs</v>
      </c>
      <c r="AN323" s="8" t="str">
        <f aca="false">IFERROR(__xludf.dummyfunction("IF(REGEXMATCH(AL323, ""var""), ""var"", IF(REGEXMATCH(AL323, ""SA""), IF(REGEXMATCH(AL323, ""SP""), ""var"", ""SA""), IF(REGEXMATCH(AL323, ""SP""), ""SP"", ""no data/obs"")))"),"SA")</f>
        <v>SA</v>
      </c>
      <c r="AO323" s="8" t="str">
        <f aca="false">CONCATENATE(J323,S323,AA323,AG323)</f>
        <v>SAno (alive) cognateno (alive) cognateno (alive) cognate</v>
      </c>
      <c r="AP323" s="8"/>
      <c r="AQ323" s="8" t="n">
        <v>1</v>
      </c>
      <c r="AR323" s="8"/>
      <c r="AS323" s="8"/>
      <c r="AT323" s="8"/>
    </row>
    <row r="324" customFormat="false" ht="79.35" hidden="false" customHeight="false" outlineLevel="0" collapsed="false">
      <c r="A324" s="1" t="n">
        <v>323</v>
      </c>
      <c r="B324" s="7" t="n">
        <v>299</v>
      </c>
      <c r="C324" s="7" t="n">
        <v>299</v>
      </c>
      <c r="D324" s="10" t="str">
        <f aca="false">VLOOKUP($C324,'Shughni original list'!$D$2:$M$600, 2, FALSE())</f>
        <v>shgKar1999</v>
      </c>
      <c r="E324" s="11" t="str">
        <f aca="false">VLOOKUP($C324,'Shughni original list'!$D$2:$M$600, 4, FALSE())</f>
        <v>x̌āčtow</v>
      </c>
      <c r="F324" s="9"/>
      <c r="G324" s="10" t="str">
        <f aca="false">VLOOKUP($C324,'Shughni original list'!$D$2:$M$600, 7, FALSE())</f>
        <v>качаться; трястись, дрожать; шевелиться</v>
      </c>
      <c r="H324" s="8"/>
      <c r="I324" s="8"/>
      <c r="J324" s="10" t="str">
        <f aca="false">VLOOKUP($C324,'Shughni original list'!$D$2:$M$600, 8, FALSE())</f>
        <v>obs</v>
      </c>
      <c r="K324" s="8"/>
      <c r="L324" s="10" t="str">
        <f aca="false">VLOOKUP($C324,'Siponj Bartangi original list'!$B$2:$S$600, 2, FALSE())</f>
        <v>shgKar1999</v>
      </c>
      <c r="M324" s="10" t="str">
        <f aca="false">VLOOKUP($C324,'Siponj Bartangi original list'!$B$2:$S$600, 3, FALSE())</f>
        <v>x̌āčtow</v>
      </c>
      <c r="N324" s="10" t="str">
        <f aca="false">VLOOKUP($C324,'Siponj Bartangi original list'!$B$2:$S$600, 6, FALSE())</f>
        <v>to sway, to tremble, to stir</v>
      </c>
      <c r="O324" s="10" t="str">
        <f aca="false">VLOOKUP($C324,'Siponj Bartangi original list'!$B$2:$S$600, 4, FALSE())</f>
        <v>Sarkori</v>
      </c>
      <c r="P324" s="9" t="n">
        <f aca="false">VLOOKUP($C324,'Siponj Bartangi original list'!$B$2:$S$600, 5, FALSE())</f>
        <v>0</v>
      </c>
      <c r="Q324" s="10" t="str">
        <f aca="false">VLOOKUP($C324,'Siponj Bartangi original list'!$B$2:$S$600, 8, FALSE())</f>
        <v>-</v>
      </c>
      <c r="R324" s="10" t="str">
        <f aca="false">VLOOKUP($C324,'Siponj Bartangi original list'!$B$2:$S$600, 10, FALSE())</f>
        <v>-</v>
      </c>
      <c r="S324" s="10" t="str">
        <f aca="false">VLOOKUP($C324,'Siponj Bartangi original list'!$B$2:$S$600, 13, FALSE())</f>
        <v>ср х̌actow</v>
      </c>
      <c r="T324" s="10" t="str">
        <f aca="false">VLOOKUP($C324,'Siponj Bartangi original list'!$B$2:$S$600, 14, FALSE())</f>
        <v>ср х̌actow</v>
      </c>
      <c r="U324" s="8" t="n">
        <f aca="false">VLOOKUP($C324,'Siponj Bartangi original list'!$B$2:$S$600, 15, FALSE())</f>
        <v>0</v>
      </c>
      <c r="V324" s="10" t="str">
        <f aca="false">VLOOKUP($C324,'Basid Bartangi original list'!$B$2:$O$600, 2, FALSE())</f>
        <v>shgKar1999</v>
      </c>
      <c r="W324" s="10" t="str">
        <f aca="false">VLOOKUP($C324,'Basid Bartangi original list'!$B$2:$O$600, 4, FALSE())</f>
        <v>Anoyatsho, Fayzmamad</v>
      </c>
      <c r="X324" s="10" t="str">
        <f aca="false">VLOOKUP($C324,'Basid Bartangi original list'!$B$2:$O$600, 5, FALSE())</f>
        <v>ср 340</v>
      </c>
      <c r="Y324" s="10" t="str">
        <f aca="false">VLOOKUP($C324,'Basid Bartangi original list'!$B$2:$O$600, 6, FALSE())</f>
        <v>качаться; трястись, дрожать; шевелиться</v>
      </c>
      <c r="Z324" s="8"/>
      <c r="AA324" s="10" t="str">
        <f aca="false">VLOOKUP($C324,'Basid Bartangi original list'!$B$2:$O$600, 9, FALSE())</f>
        <v>ср 340</v>
      </c>
      <c r="AB324" s="10" t="str">
        <f aca="false">VLOOKUP($C324,'Rushani original list'!$C$2:$M$596, 2, FALSE())</f>
        <v>shgKar1999</v>
      </c>
      <c r="AC324" s="10" t="str">
        <f aca="false">VLOOKUP($C324,'Rushani original list'!$C$2:$M$596, 5, FALSE())</f>
        <v>Rukniya, Mehrangez, Okimsho, Sarafruz</v>
      </c>
      <c r="AD324" s="10" t="str">
        <f aca="false">VLOOKUP($C324,'Rushani original list'!$C$2:$M$596, 6, FALSE())</f>
        <v>no (alive) cognate</v>
      </c>
      <c r="AE324" s="10" t="str">
        <f aca="false">VLOOKUP($C324,'Rushani original list'!$C$2:$M$596, 7, FALSE())</f>
        <v>качаться; трястись, дрожать; шевелиться</v>
      </c>
      <c r="AF324" s="8"/>
      <c r="AG324" s="10" t="str">
        <f aca="false">VLOOKUP($C324,'Rushani original list'!$C$2:$M$596, 9, FALSE())</f>
        <v>no (alive) cognate</v>
      </c>
      <c r="AH324" s="10" t="str">
        <f aca="false">VLOOKUP($C324,'Rushani original list'!$C$2:$M$596, 10, FALSE())</f>
        <v>no (alive) cognate</v>
      </c>
      <c r="AI324" s="10" t="str">
        <f aca="false">CONCATENATE(J324,S324,AG324)</f>
        <v>obsср х̌actowno (alive) cognate</v>
      </c>
      <c r="AJ324" s="8" t="str">
        <f aca="false">IFERROR(__xludf.dummyfunction("IF(REGEXMATCH(AH324, ""var""), ""var"", IF(REGEXMATCH(AH324, ""SA""), IF(REGEXMATCH(AH324, ""SP""), ""var"", ""SA""), IF(REGEXMATCH(AH324, ""SP""), ""SP"", ""no data/obs"")))"),"no data/obs")</f>
        <v>no data/obs</v>
      </c>
      <c r="AK324" s="10" t="str">
        <f aca="false">CONCATENATE(T324,AA324,AH324)</f>
        <v>ср х̌actowср 340no (alive) cognate</v>
      </c>
      <c r="AL324" s="8" t="str">
        <f aca="false">IFERROR(__xludf.dummyfunction("IF(REGEXMATCH(AJ324, ""var""), ""var"", IF(REGEXMATCH(AJ324, ""SA""), IF(REGEXMATCH(AJ324, ""SP""), ""var"", ""SA""), IF(REGEXMATCH(AJ324, ""SP""), ""SP"", ""no data/obs"")))"),"no data/obs")</f>
        <v>no data/obs</v>
      </c>
      <c r="AM324" s="8" t="str">
        <f aca="false">CONCATENATE(AJ324,AL324)</f>
        <v>no data/obsno data/obs</v>
      </c>
      <c r="AN324" s="8" t="str">
        <f aca="false">IFERROR(__xludf.dummyfunction("IF(REGEXMATCH(AL324, ""var""), ""var"", IF(REGEXMATCH(AL324, ""SA""), IF(REGEXMATCH(AL324, ""SP""), ""var"", ""SA""), IF(REGEXMATCH(AL324, ""SP""), ""SP"", ""no data/obs"")))"),"no data/obs")</f>
        <v>no data/obs</v>
      </c>
      <c r="AO324" s="10" t="str">
        <f aca="false">CONCATENATE(J324,S324,AA324,AG324)</f>
        <v>obsср х̌actowср 340no (alive) cognate</v>
      </c>
      <c r="AP324" s="8"/>
      <c r="AQ324" s="8" t="n">
        <v>0</v>
      </c>
      <c r="AR324" s="8"/>
      <c r="AS324" s="8"/>
      <c r="AT324" s="8"/>
    </row>
    <row r="325" customFormat="false" ht="79.35" hidden="false" customHeight="false" outlineLevel="0" collapsed="false">
      <c r="A325" s="1" t="n">
        <v>324</v>
      </c>
      <c r="B325" s="7" t="n">
        <v>300</v>
      </c>
      <c r="C325" s="7" t="n">
        <v>300</v>
      </c>
      <c r="D325" s="8" t="str">
        <f aca="false">VLOOKUP($C325,'Shughni original list'!$D$2:$M$600, 2, FALSE())</f>
        <v>shgKar1999</v>
      </c>
      <c r="E325" s="9" t="str">
        <f aca="false">VLOOKUP($C325,'Shughni original list'!$D$2:$M$600, 4, FALSE())</f>
        <v>xāvdow</v>
      </c>
      <c r="F325" s="9"/>
      <c r="G325" s="8" t="str">
        <f aca="false">VLOOKUP($C325,'Shughni original list'!$D$2:$M$600, 7, FALSE())</f>
        <v>descend, go down</v>
      </c>
      <c r="H325" s="8"/>
      <c r="I325" s="8"/>
      <c r="J325" s="8" t="str">
        <f aca="false">VLOOKUP($C325,'Shughni original list'!$D$2:$M$600, 8, FALSE())</f>
        <v>SP (var)</v>
      </c>
      <c r="K325" s="8"/>
      <c r="L325" s="8" t="str">
        <f aca="false">VLOOKUP($C325,'Siponj Bartangi original list'!$B$2:$S$600, 2, FALSE())</f>
        <v>brtSok1960</v>
      </c>
      <c r="M325" s="8" t="str">
        <f aca="false">VLOOKUP($C325,'Siponj Bartangi original list'!$B$2:$S$600, 3, FALSE())</f>
        <v>xāvdōw</v>
      </c>
      <c r="N325" s="8" t="str">
        <f aca="false">VLOOKUP($C325,'Siponj Bartangi original list'!$B$2:$S$600, 6, FALSE())</f>
        <v>to go down, to agree</v>
      </c>
      <c r="O325" s="8" t="str">
        <f aca="false">VLOOKUP($C325,'Siponj Bartangi original list'!$B$2:$S$600, 4, FALSE())</f>
        <v>Marhabo, Sarkori</v>
      </c>
      <c r="P325" s="9" t="str">
        <f aca="false">VLOOKUP($C325,'Siponj Bartangi original list'!$B$2:$S$600, 5, FALSE())</f>
        <v>xāvdōw</v>
      </c>
      <c r="Q325" s="8" t="str">
        <f aca="false">VLOOKUP($C325,'Siponj Bartangi original list'!$B$2:$S$600, 8, FALSE())</f>
        <v>to go down, to descend</v>
      </c>
      <c r="R325" s="8" t="str">
        <f aca="false">VLOOKUP($C325,'Siponj Bartangi original list'!$B$2:$S$600, 10, FALSE())</f>
        <v>she climbed down from the roof; he came down from the mountains</v>
      </c>
      <c r="S325" s="8" t="str">
        <f aca="false">VLOOKUP($C325,'Siponj Bartangi original list'!$B$2:$S$600, 13, FALSE())</f>
        <v>SP</v>
      </c>
      <c r="T325" s="8" t="str">
        <f aca="false">VLOOKUP($C325,'Siponj Bartangi original list'!$B$2:$S$600, 14, FALSE())</f>
        <v>SP</v>
      </c>
      <c r="U325" s="8" t="str">
        <f aca="false">VLOOKUP($C325,'Siponj Bartangi original list'!$B$2:$S$600, 15, FALSE())</f>
        <v>anim</v>
      </c>
      <c r="V325" s="8" t="str">
        <f aca="false">VLOOKUP($C325,'Basid Bartangi original list'!$B$2:$O$600, 2, FALSE())</f>
        <v>brtSok1960</v>
      </c>
      <c r="W325" s="8" t="str">
        <f aca="false">VLOOKUP($C325,'Basid Bartangi original list'!$B$2:$O$600, 4, FALSE())</f>
        <v>Anoyatsho, Fayzmamad, Asad</v>
      </c>
      <c r="X325" s="8" t="str">
        <f aca="false">VLOOKUP($C325,'Basid Bartangi original list'!$B$2:$O$600, 5, FALSE())</f>
        <v>xāvdōw</v>
      </c>
      <c r="Y325" s="8" t="str">
        <f aca="false">VLOOKUP($C325,'Basid Bartangi original list'!$B$2:$O$600, 6, FALSE())</f>
        <v>descent, go down, agree</v>
      </c>
      <c r="Z325" s="8"/>
      <c r="AA325" s="8" t="str">
        <f aca="false">VLOOKUP($C325,'Basid Bartangi original list'!$B$2:$O$600, 9, FALSE())</f>
        <v>SP</v>
      </c>
      <c r="AB325" s="8" t="str">
        <f aca="false">VLOOKUP($C325,'Rushani original list'!$C$2:$M$596, 2, FALSE())</f>
        <v>rshSok1959</v>
      </c>
      <c r="AC325" s="8" t="str">
        <f aca="false">VLOOKUP($C325,'Rushani original list'!$C$2:$M$596, 5, FALSE())</f>
        <v>Rukniya, Guldasta, Mehrangez</v>
      </c>
      <c r="AD325" s="8" t="str">
        <f aca="false">VLOOKUP($C325,'Rushani original list'!$C$2:$M$596, 6, FALSE())</f>
        <v>xāvdōw</v>
      </c>
      <c r="AE325" s="8" t="str">
        <f aca="false">VLOOKUP($C325,'Rushani original list'!$C$2:$M$596, 7, FALSE())</f>
        <v>спускаться</v>
      </c>
      <c r="AF325" s="8"/>
      <c r="AG325" s="8" t="str">
        <f aca="false">VLOOKUP($C325,'Rushani original list'!$C$2:$M$596, 9, FALSE())</f>
        <v>var</v>
      </c>
      <c r="AH325" s="8" t="str">
        <f aca="false">VLOOKUP($C325,'Rushani original list'!$C$2:$M$596, 10, FALSE())</f>
        <v>SP</v>
      </c>
      <c r="AI325" s="8" t="str">
        <f aca="false">CONCATENATE(J325,S325,AG325)</f>
        <v>SP (var)SPvar</v>
      </c>
      <c r="AJ325" s="8" t="str">
        <f aca="false">IFERROR(__xludf.dummyfunction("IF(REGEXMATCH(AH325, ""var""), ""var"", IF(REGEXMATCH(AH325, ""SA""), IF(REGEXMATCH(AH325, ""SP""), ""var"", ""SA""), IF(REGEXMATCH(AH325, ""SP""), ""SP"", ""no data/obs"")))"),"var")</f>
        <v>var</v>
      </c>
      <c r="AK325" s="8" t="str">
        <f aca="false">CONCATENATE(T325,AA325,AH325)</f>
        <v>SPSPSP</v>
      </c>
      <c r="AL325" s="8" t="str">
        <f aca="false">IFERROR(__xludf.dummyfunction("IF(REGEXMATCH(AJ325, ""var""), ""var"", IF(REGEXMATCH(AJ325, ""SA""), IF(REGEXMATCH(AJ325, ""SP""), ""var"", ""SA""), IF(REGEXMATCH(AJ325, ""SP""), ""SP"", ""no data/obs"")))"),"SP")</f>
        <v>SP</v>
      </c>
      <c r="AM325" s="8" t="str">
        <f aca="false">CONCATENATE(AJ325,AL325)</f>
        <v>varSP</v>
      </c>
      <c r="AN325" s="8" t="str">
        <f aca="false">IFERROR(__xludf.dummyfunction("IF(REGEXMATCH(AL325, ""var""), ""var"", IF(REGEXMATCH(AL325, ""SA""), IF(REGEXMATCH(AL325, ""SP""), ""var"", ""SA""), IF(REGEXMATCH(AL325, ""SP""), ""SP"", ""no data/obs"")))"),"var")</f>
        <v>var</v>
      </c>
      <c r="AO325" s="8" t="str">
        <f aca="false">CONCATENATE(J325,S325,AA325,AG325)</f>
        <v>SP (var)SPSPvar</v>
      </c>
      <c r="AP325" s="8"/>
      <c r="AQ325" s="8" t="n">
        <v>4</v>
      </c>
      <c r="AR325" s="8"/>
      <c r="AS325" s="8"/>
      <c r="AT325" s="8"/>
    </row>
    <row r="326" customFormat="false" ht="110.6" hidden="false" customHeight="false" outlineLevel="0" collapsed="false">
      <c r="A326" s="1" t="n">
        <v>325</v>
      </c>
      <c r="B326" s="7" t="n">
        <v>301</v>
      </c>
      <c r="C326" s="7" t="n">
        <v>301</v>
      </c>
      <c r="D326" s="8" t="str">
        <f aca="false">VLOOKUP($C326,'Shughni original list'!$D$2:$M$600, 2, FALSE())</f>
        <v>shgKar1999</v>
      </c>
      <c r="E326" s="9" t="str">
        <f aca="false">VLOOKUP($C326,'Shughni original list'!$D$2:$M$600, 4, FALSE())</f>
        <v>x̌aystow</v>
      </c>
      <c r="F326" s="9"/>
      <c r="G326" s="8" t="str">
        <f aca="false">VLOOKUP($C326,'Shughni original list'!$D$2:$M$600, 7, FALSE())</f>
        <v>растягиваться, расширяться</v>
      </c>
      <c r="H326" s="8"/>
      <c r="I326" s="8"/>
      <c r="J326" s="8" t="str">
        <f aca="false">VLOOKUP($C326,'Shughni original list'!$D$2:$M$600, 8, FALSE())</f>
        <v>obs</v>
      </c>
      <c r="K326" s="8"/>
      <c r="L326" s="8" t="str">
        <f aca="false">VLOOKUP($C326,'Siponj Bartangi original list'!$B$2:$S$600, 2, FALSE())</f>
        <v>shgKar1999</v>
      </c>
      <c r="M326" s="8" t="str">
        <f aca="false">VLOOKUP($C326,'Siponj Bartangi original list'!$B$2:$S$600, 3, FALSE())</f>
        <v>x̌aystow</v>
      </c>
      <c r="N326" s="8" t="str">
        <f aca="false">VLOOKUP($C326,'Siponj Bartangi original list'!$B$2:$S$600, 6, FALSE())</f>
        <v>to stretch, to expand</v>
      </c>
      <c r="O326" s="8" t="str">
        <f aca="false">VLOOKUP($C326,'Siponj Bartangi original list'!$B$2:$S$600, 4, FALSE())</f>
        <v>Marhabo, Sarkori</v>
      </c>
      <c r="P326" s="9" t="str">
        <f aca="false">VLOOKUP($C326,'Siponj Bartangi original list'!$B$2:$S$600, 5, FALSE())</f>
        <v>х̌aystōw</v>
      </c>
      <c r="Q326" s="8" t="str">
        <f aca="false">VLOOKUP($C326,'Siponj Bartangi original list'!$B$2:$S$600, 8, FALSE())</f>
        <v>to stretch; to move aside; to rise, to puff up (dough)</v>
      </c>
      <c r="R326" s="8" t="str">
        <f aca="false">VLOOKUP($C326,'Siponj Bartangi original list'!$B$2:$S$600, 10, FALSE())</f>
        <v>my dress stretched out; she moved aside, moved aside and left; my dough has risen</v>
      </c>
      <c r="S326" s="8" t="str">
        <f aca="false">VLOOKUP($C326,'Siponj Bartangi original list'!$B$2:$S$600, 13, FALSE())</f>
        <v>SA</v>
      </c>
      <c r="T326" s="8" t="str">
        <f aca="false">VLOOKUP($C326,'Siponj Bartangi original list'!$B$2:$S$600, 14, FALSE())</f>
        <v>SA</v>
      </c>
      <c r="U326" s="8" t="str">
        <f aca="false">VLOOKUP($C326,'Siponj Bartangi original list'!$B$2:$S$600, 15, FALSE())</f>
        <v>inanim, anim</v>
      </c>
      <c r="V326" s="8" t="str">
        <f aca="false">VLOOKUP($C326,'Basid Bartangi original list'!$B$2:$O$600, 2, FALSE())</f>
        <v>shgKar1999</v>
      </c>
      <c r="W326" s="8" t="str">
        <f aca="false">VLOOKUP($C326,'Basid Bartangi original list'!$B$2:$O$600, 4, FALSE())</f>
        <v>Anoyatsho, Fayzmamad</v>
      </c>
      <c r="X326" s="8" t="str">
        <f aca="false">VLOOKUP($C326,'Basid Bartangi original list'!$B$2:$O$600, 5, FALSE())</f>
        <v>х̌aystōw</v>
      </c>
      <c r="Y326" s="8" t="str">
        <f aca="false">VLOOKUP($C326,'Basid Bartangi original list'!$B$2:$O$600, 6, FALSE())</f>
        <v>растягиваться, расширяться</v>
      </c>
      <c r="Z326" s="8"/>
      <c r="AA326" s="8" t="str">
        <f aca="false">VLOOKUP($C326,'Basid Bartangi original list'!$B$2:$O$600, 9, FALSE())</f>
        <v>SA</v>
      </c>
      <c r="AB326" s="8" t="str">
        <f aca="false">VLOOKUP($C326,'Rushani original list'!$C$2:$M$596, 2, FALSE())</f>
        <v>shgKar1999</v>
      </c>
      <c r="AC326" s="8" t="str">
        <f aca="false">VLOOKUP($C326,'Rushani original list'!$C$2:$M$596, 5, FALSE())</f>
        <v>Rukniya, Mehrangez, Okimsho, Sarafruz</v>
      </c>
      <c r="AD326" s="8" t="str">
        <f aca="false">VLOOKUP($C326,'Rushani original list'!$C$2:$M$596, 6, FALSE())</f>
        <v>х̌aystōw</v>
      </c>
      <c r="AE326" s="8" t="str">
        <f aca="false">VLOOKUP($C326,'Rushani original list'!$C$2:$M$596, 7, FALSE())</f>
        <v>растягиваться, расширяться</v>
      </c>
      <c r="AF326" s="8"/>
      <c r="AG326" s="8" t="str">
        <f aca="false">VLOOKUP($C326,'Rushani original list'!$C$2:$M$596, 9, FALSE())</f>
        <v>SA</v>
      </c>
      <c r="AH326" s="8" t="str">
        <f aca="false">VLOOKUP($C326,'Rushani original list'!$C$2:$M$596, 10, FALSE())</f>
        <v>SA</v>
      </c>
      <c r="AI326" s="8" t="str">
        <f aca="false">CONCATENATE(J326,S326,AG326)</f>
        <v>obsSASA</v>
      </c>
      <c r="AJ326" s="8" t="str">
        <f aca="false">IFERROR(__xludf.dummyfunction("IF(REGEXMATCH(AH326, ""var""), ""var"", IF(REGEXMATCH(AH326, ""SA""), IF(REGEXMATCH(AH326, ""SP""), ""var"", ""SA""), IF(REGEXMATCH(AH326, ""SP""), ""SP"", ""no data/obs"")))"),"SA")</f>
        <v>SA</v>
      </c>
      <c r="AK326" s="8" t="str">
        <f aca="false">CONCATENATE(T326,AA326,AH326)</f>
        <v>SASASA</v>
      </c>
      <c r="AL326" s="8" t="str">
        <f aca="false">IFERROR(__xludf.dummyfunction("IF(REGEXMATCH(AJ326, ""var""), ""var"", IF(REGEXMATCH(AJ326, ""SA""), IF(REGEXMATCH(AJ326, ""SP""), ""var"", ""SA""), IF(REGEXMATCH(AJ326, ""SP""), ""SP"", ""no data/obs"")))"),"SA")</f>
        <v>SA</v>
      </c>
      <c r="AM326" s="8" t="str">
        <f aca="false">CONCATENATE(AJ326,AL326)</f>
        <v>SASA</v>
      </c>
      <c r="AN326" s="8" t="str">
        <f aca="false">IFERROR(__xludf.dummyfunction("IF(REGEXMATCH(AL326, ""var""), ""var"", IF(REGEXMATCH(AL326, ""SA""), IF(REGEXMATCH(AL326, ""SP""), ""var"", ""SA""), IF(REGEXMATCH(AL326, ""SP""), ""SP"", ""no data/obs"")))"),"SA")</f>
        <v>SA</v>
      </c>
      <c r="AO326" s="8" t="str">
        <f aca="false">CONCATENATE(J326,S326,AA326,AG326)</f>
        <v>obsSASASA</v>
      </c>
      <c r="AP326" s="8"/>
      <c r="AQ326" s="8" t="n">
        <v>3</v>
      </c>
      <c r="AR326" s="8"/>
      <c r="AS326" s="8"/>
      <c r="AT326" s="8"/>
    </row>
    <row r="327" customFormat="false" ht="110.6" hidden="false" customHeight="false" outlineLevel="0" collapsed="false">
      <c r="A327" s="1" t="n">
        <v>326</v>
      </c>
      <c r="B327" s="7" t="n">
        <v>302</v>
      </c>
      <c r="C327" s="7" t="n">
        <v>302</v>
      </c>
      <c r="D327" s="8" t="str">
        <f aca="false">VLOOKUP($C327,'Shughni original list'!$D$2:$M$600, 2, FALSE())</f>
        <v>shgKar1999</v>
      </c>
      <c r="E327" s="9" t="str">
        <f aca="false">VLOOKUP($C327,'Shughni original list'!$D$2:$M$600, 4, FALSE())</f>
        <v>x̌aδdow</v>
      </c>
      <c r="F327" s="9"/>
      <c r="G327" s="8" t="str">
        <f aca="false">VLOOKUP($C327,'Shughni original list'!$D$2:$M$600, 7, FALSE())</f>
        <v>таять, растапливаться; плавиться</v>
      </c>
      <c r="H327" s="8"/>
      <c r="I327" s="8"/>
      <c r="J327" s="8" t="str">
        <f aca="false">VLOOKUP($C327,'Shughni original list'!$D$2:$M$600, 8, FALSE())</f>
        <v>obs</v>
      </c>
      <c r="K327" s="8"/>
      <c r="L327" s="8" t="str">
        <f aca="false">VLOOKUP($C327,'Siponj Bartangi original list'!$B$2:$S$600, 2, FALSE())</f>
        <v>shgKar1999</v>
      </c>
      <c r="M327" s="8" t="str">
        <f aca="false">VLOOKUP($C327,'Siponj Bartangi original list'!$B$2:$S$600, 3, FALSE())</f>
        <v>x̌aδdow</v>
      </c>
      <c r="N327" s="8" t="str">
        <f aca="false">VLOOKUP($C327,'Siponj Bartangi original list'!$B$2:$S$600, 6, FALSE())</f>
        <v>to melt</v>
      </c>
      <c r="O327" s="8" t="str">
        <f aca="false">VLOOKUP($C327,'Siponj Bartangi original list'!$B$2:$S$600, 4, FALSE())</f>
        <v>Marhabo, Sarkori</v>
      </c>
      <c r="P327" s="9" t="str">
        <f aca="false">VLOOKUP($C327,'Siponj Bartangi original list'!$B$2:$S$600, 5, FALSE())</f>
        <v>no (alive) cognate</v>
      </c>
      <c r="Q327" s="8" t="str">
        <f aca="false">VLOOKUP($C327,'Siponj Bartangi original list'!$B$2:$S$600, 8, FALSE())</f>
        <v>-</v>
      </c>
      <c r="R327" s="8" t="str">
        <f aca="false">VLOOKUP($C327,'Siponj Bartangi original list'!$B$2:$S$600, 10, FALSE())</f>
        <v>-</v>
      </c>
      <c r="S327" s="8" t="str">
        <f aca="false">VLOOKUP($C327,'Siponj Bartangi original list'!$B$2:$S$600, 13, FALSE())</f>
        <v>no (alive) cognate</v>
      </c>
      <c r="T327" s="8" t="str">
        <f aca="false">VLOOKUP($C327,'Siponj Bartangi original list'!$B$2:$S$600, 14, FALSE())</f>
        <v>no (alive) cognate</v>
      </c>
      <c r="U327" s="8" t="n">
        <f aca="false">VLOOKUP($C327,'Siponj Bartangi original list'!$B$2:$S$600, 15, FALSE())</f>
        <v>0</v>
      </c>
      <c r="V327" s="8" t="str">
        <f aca="false">VLOOKUP($C327,'Basid Bartangi original list'!$B$2:$O$600, 2, FALSE())</f>
        <v>shgKar1999</v>
      </c>
      <c r="W327" s="8" t="str">
        <f aca="false">VLOOKUP($C327,'Basid Bartangi original list'!$B$2:$O$600, 4, FALSE())</f>
        <v>Anoyatsho, Fayzmamad</v>
      </c>
      <c r="X327" s="8" t="str">
        <f aca="false">VLOOKUP($C327,'Basid Bartangi original list'!$B$2:$O$600, 5, FALSE())</f>
        <v>no (alive) cognate</v>
      </c>
      <c r="Y327" s="8" t="str">
        <f aca="false">VLOOKUP($C327,'Basid Bartangi original list'!$B$2:$O$600, 6, FALSE())</f>
        <v>таять, растапливаться; плавиться</v>
      </c>
      <c r="Z327" s="8"/>
      <c r="AA327" s="8" t="str">
        <f aca="false">VLOOKUP($C327,'Basid Bartangi original list'!$B$2:$O$600, 9, FALSE())</f>
        <v>no (alive) cognate</v>
      </c>
      <c r="AB327" s="8" t="str">
        <f aca="false">VLOOKUP($C327,'Rushani original list'!$C$2:$M$596, 2, FALSE())</f>
        <v>shgKar1999</v>
      </c>
      <c r="AC327" s="8" t="str">
        <f aca="false">VLOOKUP($C327,'Rushani original list'!$C$2:$M$596, 5, FALSE())</f>
        <v>Rukniya, Mehrangez, Okimsho, Sarafruz</v>
      </c>
      <c r="AD327" s="8" t="str">
        <f aca="false">VLOOKUP($C327,'Rushani original list'!$C$2:$M$596, 6, FALSE())</f>
        <v>no (alive) cognate</v>
      </c>
      <c r="AE327" s="8" t="str">
        <f aca="false">VLOOKUP($C327,'Rushani original list'!$C$2:$M$596, 7, FALSE())</f>
        <v>таять, растапливаться; плавиться</v>
      </c>
      <c r="AF327" s="8"/>
      <c r="AG327" s="8" t="str">
        <f aca="false">VLOOKUP($C327,'Rushani original list'!$C$2:$M$596, 9, FALSE())</f>
        <v>no (alive) cognate</v>
      </c>
      <c r="AH327" s="8" t="str">
        <f aca="false">VLOOKUP($C327,'Rushani original list'!$C$2:$M$596, 10, FALSE())</f>
        <v>no (alive) cognate</v>
      </c>
      <c r="AI327" s="8" t="str">
        <f aca="false">CONCATENATE(J327,S327,AG327)</f>
        <v>obsno (alive) cognateno (alive) cognate</v>
      </c>
      <c r="AJ327" s="8" t="str">
        <f aca="false">IFERROR(__xludf.dummyfunction("IF(REGEXMATCH(AH327, ""var""), ""var"", IF(REGEXMATCH(AH327, ""SA""), IF(REGEXMATCH(AH327, ""SP""), ""var"", ""SA""), IF(REGEXMATCH(AH327, ""SP""), ""SP"", ""no data/obs"")))"),"no data/obs")</f>
        <v>no data/obs</v>
      </c>
      <c r="AK327" s="8" t="str">
        <f aca="false">CONCATENATE(T327,AA327,AH327)</f>
        <v>no (alive) cognateno (alive) cognateno (alive) cognate</v>
      </c>
      <c r="AL327" s="8" t="str">
        <f aca="false">IFERROR(__xludf.dummyfunction("IF(REGEXMATCH(AJ327, ""var""), ""var"", IF(REGEXMATCH(AJ327, ""SA""), IF(REGEXMATCH(AJ327, ""SP""), ""var"", ""SA""), IF(REGEXMATCH(AJ327, ""SP""), ""SP"", ""no data/obs"")))"),"no data/obs")</f>
        <v>no data/obs</v>
      </c>
      <c r="AM327" s="8" t="str">
        <f aca="false">CONCATENATE(AJ327,AL327)</f>
        <v>no data/obsno data/obs</v>
      </c>
      <c r="AN327" s="8" t="str">
        <f aca="false">IFERROR(__xludf.dummyfunction("IF(REGEXMATCH(AL327, ""var""), ""var"", IF(REGEXMATCH(AL327, ""SA""), IF(REGEXMATCH(AL327, ""SP""), ""var"", ""SA""), IF(REGEXMATCH(AL327, ""SP""), ""SP"", ""no data/obs"")))"),"no data/obs")</f>
        <v>no data/obs</v>
      </c>
      <c r="AO327" s="8" t="str">
        <f aca="false">CONCATENATE(J327,S327,AA327,AG327)</f>
        <v>obsno (alive) cognateno (alive) cognateno (alive) cognate</v>
      </c>
      <c r="AP327" s="8"/>
      <c r="AQ327" s="8" t="n">
        <v>0</v>
      </c>
      <c r="AR327" s="8"/>
      <c r="AS327" s="8"/>
      <c r="AT327" s="8"/>
    </row>
    <row r="328" customFormat="false" ht="79.35" hidden="false" customHeight="false" outlineLevel="0" collapsed="false">
      <c r="A328" s="1" t="n">
        <v>327</v>
      </c>
      <c r="B328" s="7" t="n">
        <v>303</v>
      </c>
      <c r="C328" s="7" t="n">
        <v>303</v>
      </c>
      <c r="D328" s="8" t="str">
        <f aca="false">VLOOKUP($C328,'Shughni original list'!$D$2:$M$600, 2, FALSE())</f>
        <v>shgKar1999</v>
      </c>
      <c r="E328" s="9" t="str">
        <f aca="false">VLOOKUP($C328,'Shughni original list'!$D$2:$M$600, 4, FALSE())</f>
        <v>x̌êvdow</v>
      </c>
      <c r="F328" s="9"/>
      <c r="G328" s="8" t="str">
        <f aca="false">VLOOKUP($C328,'Shughni original list'!$D$2:$M$600, 7, FALSE())</f>
        <v>sleep, fall asleep</v>
      </c>
      <c r="H328" s="8"/>
      <c r="I328" s="8"/>
      <c r="J328" s="8" t="str">
        <f aca="false">VLOOKUP($C328,'Shughni original list'!$D$2:$M$600, 8, FALSE())</f>
        <v>var</v>
      </c>
      <c r="K328" s="8"/>
      <c r="L328" s="8" t="str">
        <f aca="false">VLOOKUP($C328,'Siponj Bartangi original list'!$B$2:$S$600, 2, FALSE())</f>
        <v>brtSok1960</v>
      </c>
      <c r="M328" s="8" t="str">
        <f aca="false">VLOOKUP($C328,'Siponj Bartangi original list'!$B$2:$S$600, 3, FALSE())</f>
        <v>ax̌ēvdōw</v>
      </c>
      <c r="N328" s="8" t="str">
        <f aca="false">VLOOKUP($C328,'Siponj Bartangi original list'!$B$2:$S$600, 6, FALSE())</f>
        <v>to sleep</v>
      </c>
      <c r="O328" s="8" t="str">
        <f aca="false">VLOOKUP($C328,'Siponj Bartangi original list'!$B$2:$S$600, 4, FALSE())</f>
        <v>Marhabo, Sarkori</v>
      </c>
      <c r="P328" s="9" t="str">
        <f aca="false">VLOOKUP($C328,'Siponj Bartangi original list'!$B$2:$S$600, 5, FALSE())</f>
        <v>ax̌ēvdōw</v>
      </c>
      <c r="Q328" s="8" t="str">
        <f aca="false">VLOOKUP($C328,'Siponj Bartangi original list'!$B$2:$S$600, 8, FALSE())</f>
        <v>to sleep</v>
      </c>
      <c r="R328" s="8" t="str">
        <f aca="false">VLOOKUP($C328,'Siponj Bartangi original list'!$B$2:$S$600, 10, FALSE())</f>
        <v>he slept very soundly all night</v>
      </c>
      <c r="S328" s="8" t="str">
        <f aca="false">VLOOKUP($C328,'Siponj Bartangi original list'!$B$2:$S$600, 13, FALSE())</f>
        <v>SA</v>
      </c>
      <c r="T328" s="8" t="str">
        <f aca="false">VLOOKUP($C328,'Siponj Bartangi original list'!$B$2:$S$600, 14, FALSE())</f>
        <v>SA</v>
      </c>
      <c r="U328" s="8" t="str">
        <f aca="false">VLOOKUP($C328,'Siponj Bartangi original list'!$B$2:$S$600, 15, FALSE())</f>
        <v>anim</v>
      </c>
      <c r="V328" s="8" t="str">
        <f aca="false">VLOOKUP($C328,'Basid Bartangi original list'!$B$2:$O$600, 2, FALSE())</f>
        <v>brtSok1960</v>
      </c>
      <c r="W328" s="8" t="str">
        <f aca="false">VLOOKUP($C328,'Basid Bartangi original list'!$B$2:$O$600, 4, FALSE())</f>
        <v>Anoyatsho, Fayzmamad, Asad</v>
      </c>
      <c r="X328" s="8" t="str">
        <f aca="false">VLOOKUP($C328,'Basid Bartangi original list'!$B$2:$O$600, 5, FALSE())</f>
        <v>ax̌ēvdōw</v>
      </c>
      <c r="Y328" s="8" t="str">
        <f aca="false">VLOOKUP($C328,'Basid Bartangi original list'!$B$2:$O$600, 6, FALSE())</f>
        <v>sleep</v>
      </c>
      <c r="Z328" s="8"/>
      <c r="AA328" s="8" t="str">
        <f aca="false">VLOOKUP($C328,'Basid Bartangi original list'!$B$2:$O$600, 9, FALSE())</f>
        <v>SP</v>
      </c>
      <c r="AB328" s="8" t="str">
        <f aca="false">VLOOKUP($C328,'Rushani original list'!$C$2:$M$596, 2, FALSE())</f>
        <v>rshSok1959</v>
      </c>
      <c r="AC328" s="8" t="str">
        <f aca="false">VLOOKUP($C328,'Rushani original list'!$C$2:$M$596, 5, FALSE())</f>
        <v>Rukniya, Guldasta, Mehrangez</v>
      </c>
      <c r="AD328" s="8" t="str">
        <f aca="false">VLOOKUP($C328,'Rushani original list'!$C$2:$M$596, 6, FALSE())</f>
        <v>x̌ēvdow</v>
      </c>
      <c r="AE328" s="8" t="str">
        <f aca="false">VLOOKUP($C328,'Rushani original list'!$C$2:$M$596, 7, FALSE())</f>
        <v>спать</v>
      </c>
      <c r="AF328" s="8"/>
      <c r="AG328" s="8" t="str">
        <f aca="false">VLOOKUP($C328,'Rushani original list'!$C$2:$M$596, 9, FALSE())</f>
        <v>var</v>
      </c>
      <c r="AH328" s="8" t="str">
        <f aca="false">VLOOKUP($C328,'Rushani original list'!$C$2:$M$596, 10, FALSE())</f>
        <v>SP</v>
      </c>
      <c r="AI328" s="8" t="str">
        <f aca="false">CONCATENATE(J328,S328,AG328)</f>
        <v>varSAvar</v>
      </c>
      <c r="AJ328" s="8" t="str">
        <f aca="false">IFERROR(__xludf.dummyfunction("IF(REGEXMATCH(AH328, ""var""), ""var"", IF(REGEXMATCH(AH328, ""SA""), IF(REGEXMATCH(AH328, ""SP""), ""var"", ""SA""), IF(REGEXMATCH(AH328, ""SP""), ""SP"", ""no data/obs"")))"),"var")</f>
        <v>var</v>
      </c>
      <c r="AK328" s="8" t="str">
        <f aca="false">CONCATENATE(T328,AA328,AH328)</f>
        <v>SASPSP</v>
      </c>
      <c r="AL328" s="8" t="str">
        <f aca="false">IFERROR(__xludf.dummyfunction("IF(REGEXMATCH(AJ328, ""var""), ""var"", IF(REGEXMATCH(AJ328, ""SA""), IF(REGEXMATCH(AJ328, ""SP""), ""var"", ""SA""), IF(REGEXMATCH(AJ328, ""SP""), ""SP"", ""no data/obs"")))"),"var")</f>
        <v>var</v>
      </c>
      <c r="AM328" s="8" t="str">
        <f aca="false">CONCATENATE(AJ328,AL328)</f>
        <v>varvar</v>
      </c>
      <c r="AN328" s="8" t="str">
        <f aca="false">IFERROR(__xludf.dummyfunction("IF(REGEXMATCH(AL328, ""var""), ""var"", IF(REGEXMATCH(AL328, ""SA""), IF(REGEXMATCH(AL328, ""SP""), ""var"", ""SA""), IF(REGEXMATCH(AL328, ""SP""), ""SP"", ""no data/obs"")))"),"var")</f>
        <v>var</v>
      </c>
      <c r="AO328" s="8" t="str">
        <f aca="false">CONCATENATE(J328,S328,AA328,AG328)</f>
        <v>varSASPvar</v>
      </c>
      <c r="AP328" s="8"/>
      <c r="AQ328" s="8" t="n">
        <v>4</v>
      </c>
      <c r="AR328" s="8"/>
      <c r="AS328" s="8"/>
      <c r="AT328" s="8"/>
    </row>
    <row r="329" customFormat="false" ht="110.6" hidden="false" customHeight="false" outlineLevel="0" collapsed="false">
      <c r="A329" s="1" t="n">
        <v>328</v>
      </c>
      <c r="B329" s="7" t="n">
        <v>304</v>
      </c>
      <c r="C329" s="7" t="n">
        <v>304</v>
      </c>
      <c r="D329" s="8" t="str">
        <f aca="false">VLOOKUP($C329,'Shughni original list'!$D$2:$M$600, 2, FALSE())</f>
        <v>shgKar1999</v>
      </c>
      <c r="E329" s="9" t="str">
        <f aca="false">VLOOKUP($C329,'Shughni original list'!$D$2:$M$600, 4, FALSE())</f>
        <v>x̌êwtow, x̌êwdow</v>
      </c>
      <c r="F329" s="9"/>
      <c r="G329" s="8" t="str">
        <f aca="false">VLOOKUP($C329,'Shughni original list'!$D$2:$M$600, 7, FALSE())</f>
        <v>саднить, чесаться (о глазах)</v>
      </c>
      <c r="H329" s="8"/>
      <c r="I329" s="8"/>
      <c r="J329" s="8" t="str">
        <f aca="false">VLOOKUP($C329,'Shughni original list'!$D$2:$M$600, 8, FALSE())</f>
        <v>obs</v>
      </c>
      <c r="K329" s="8"/>
      <c r="L329" s="8" t="str">
        <f aca="false">VLOOKUP($C329,'Siponj Bartangi original list'!$B$2:$S$600, 2, FALSE())</f>
        <v>shgKar1999</v>
      </c>
      <c r="M329" s="8" t="str">
        <f aca="false">VLOOKUP($C329,'Siponj Bartangi original list'!$B$2:$S$600, 3, FALSE())</f>
        <v>x̌êwtow, x̌êwdow</v>
      </c>
      <c r="N329" s="8" t="str">
        <f aca="false">VLOOKUP($C329,'Siponj Bartangi original list'!$B$2:$S$600, 6, FALSE())</f>
        <v>to sting, to itch (eyes)</v>
      </c>
      <c r="O329" s="8" t="str">
        <f aca="false">VLOOKUP($C329,'Siponj Bartangi original list'!$B$2:$S$600, 4, FALSE())</f>
        <v>Marhabo, Sarkori</v>
      </c>
      <c r="P329" s="9" t="str">
        <f aca="false">VLOOKUP($C329,'Siponj Bartangi original list'!$B$2:$S$600, 5, FALSE())</f>
        <v>no (alive) cognate</v>
      </c>
      <c r="Q329" s="8" t="str">
        <f aca="false">VLOOKUP($C329,'Siponj Bartangi original list'!$B$2:$S$600, 8, FALSE())</f>
        <v>-</v>
      </c>
      <c r="R329" s="8" t="str">
        <f aca="false">VLOOKUP($C329,'Siponj Bartangi original list'!$B$2:$S$600, 10, FALSE())</f>
        <v>-</v>
      </c>
      <c r="S329" s="8" t="str">
        <f aca="false">VLOOKUP($C329,'Siponj Bartangi original list'!$B$2:$S$600, 13, FALSE())</f>
        <v>no (alive) cognate</v>
      </c>
      <c r="T329" s="8" t="str">
        <f aca="false">VLOOKUP($C329,'Siponj Bartangi original list'!$B$2:$S$600, 14, FALSE())</f>
        <v>no (alive) cognate</v>
      </c>
      <c r="U329" s="8" t="n">
        <f aca="false">VLOOKUP($C329,'Siponj Bartangi original list'!$B$2:$S$600, 15, FALSE())</f>
        <v>0</v>
      </c>
      <c r="V329" s="8" t="str">
        <f aca="false">VLOOKUP($C329,'Basid Bartangi original list'!$B$2:$O$600, 2, FALSE())</f>
        <v>shgKar1999</v>
      </c>
      <c r="W329" s="8" t="str">
        <f aca="false">VLOOKUP($C329,'Basid Bartangi original list'!$B$2:$O$600, 4, FALSE())</f>
        <v>Anoyatsho, Fayzmamad</v>
      </c>
      <c r="X329" s="8" t="str">
        <f aca="false">VLOOKUP($C329,'Basid Bartangi original list'!$B$2:$O$600, 5, FALSE())</f>
        <v>no (alive) cognate</v>
      </c>
      <c r="Y329" s="8" t="str">
        <f aca="false">VLOOKUP($C329,'Basid Bartangi original list'!$B$2:$O$600, 6, FALSE())</f>
        <v>саднить, чесаться (о глазах)</v>
      </c>
      <c r="Z329" s="8"/>
      <c r="AA329" s="8" t="str">
        <f aca="false">VLOOKUP($C329,'Basid Bartangi original list'!$B$2:$O$600, 9, FALSE())</f>
        <v>no (alive) cognate</v>
      </c>
      <c r="AB329" s="8" t="str">
        <f aca="false">VLOOKUP($C329,'Rushani original list'!$C$2:$M$596, 2, FALSE())</f>
        <v>shgKar1999</v>
      </c>
      <c r="AC329" s="8" t="str">
        <f aca="false">VLOOKUP($C329,'Rushani original list'!$C$2:$M$596, 5, FALSE())</f>
        <v>Rukniya, Mehrangez, Okimsho, Sarafruz</v>
      </c>
      <c r="AD329" s="8" t="str">
        <f aca="false">VLOOKUP($C329,'Rushani original list'!$C$2:$M$596, 6, FALSE())</f>
        <v>no (alive) cognate</v>
      </c>
      <c r="AE329" s="8" t="str">
        <f aca="false">VLOOKUP($C329,'Rushani original list'!$C$2:$M$596, 7, FALSE())</f>
        <v>саднить, чесаться (о глазах)</v>
      </c>
      <c r="AF329" s="8"/>
      <c r="AG329" s="8" t="str">
        <f aca="false">VLOOKUP($C329,'Rushani original list'!$C$2:$M$596, 9, FALSE())</f>
        <v>no (alive) cognate</v>
      </c>
      <c r="AH329" s="8" t="str">
        <f aca="false">VLOOKUP($C329,'Rushani original list'!$C$2:$M$596, 10, FALSE())</f>
        <v>no (alive) cognate</v>
      </c>
      <c r="AI329" s="8" t="str">
        <f aca="false">CONCATENATE(J329,S329,AG329)</f>
        <v>obsno (alive) cognateno (alive) cognate</v>
      </c>
      <c r="AJ329" s="8" t="str">
        <f aca="false">IFERROR(__xludf.dummyfunction("IF(REGEXMATCH(AH329, ""var""), ""var"", IF(REGEXMATCH(AH329, ""SA""), IF(REGEXMATCH(AH329, ""SP""), ""var"", ""SA""), IF(REGEXMATCH(AH329, ""SP""), ""SP"", ""no data/obs"")))"),"no data/obs")</f>
        <v>no data/obs</v>
      </c>
      <c r="AK329" s="8" t="str">
        <f aca="false">CONCATENATE(T329,AA329,AH329)</f>
        <v>no (alive) cognateno (alive) cognateno (alive) cognate</v>
      </c>
      <c r="AL329" s="8" t="str">
        <f aca="false">IFERROR(__xludf.dummyfunction("IF(REGEXMATCH(AJ329, ""var""), ""var"", IF(REGEXMATCH(AJ329, ""SA""), IF(REGEXMATCH(AJ329, ""SP""), ""var"", ""SA""), IF(REGEXMATCH(AJ329, ""SP""), ""SP"", ""no data/obs"")))"),"no data/obs")</f>
        <v>no data/obs</v>
      </c>
      <c r="AM329" s="8" t="str">
        <f aca="false">CONCATENATE(AJ329,AL329)</f>
        <v>no data/obsno data/obs</v>
      </c>
      <c r="AN329" s="8" t="str">
        <f aca="false">IFERROR(__xludf.dummyfunction("IF(REGEXMATCH(AL329, ""var""), ""var"", IF(REGEXMATCH(AL329, ""SA""), IF(REGEXMATCH(AL329, ""SP""), ""var"", ""SA""), IF(REGEXMATCH(AL329, ""SP""), ""SP"", ""no data/obs"")))"),"no data/obs")</f>
        <v>no data/obs</v>
      </c>
      <c r="AO329" s="8" t="str">
        <f aca="false">CONCATENATE(J329,S329,AA329,AG329)</f>
        <v>obsno (alive) cognateno (alive) cognateno (alive) cognate</v>
      </c>
      <c r="AP329" s="8"/>
      <c r="AQ329" s="8" t="n">
        <v>0</v>
      </c>
      <c r="AR329" s="8"/>
      <c r="AS329" s="8"/>
      <c r="AT329" s="8"/>
    </row>
    <row r="330" customFormat="false" ht="79.35" hidden="false" customHeight="false" outlineLevel="0" collapsed="false">
      <c r="A330" s="1" t="n">
        <v>329</v>
      </c>
      <c r="B330" s="7" t="n">
        <v>305</v>
      </c>
      <c r="C330" s="7" t="n">
        <v>305</v>
      </c>
      <c r="D330" s="8" t="str">
        <f aca="false">VLOOKUP($C330,'Shughni original list'!$D$2:$M$600, 2, FALSE())</f>
        <v>shgKar1999</v>
      </c>
      <c r="E330" s="9" t="str">
        <f aca="false">VLOOKUP($C330,'Shughni original list'!$D$2:$M$600, 4, FALSE())</f>
        <v>x̌icêdow</v>
      </c>
      <c r="F330" s="9"/>
      <c r="G330" s="8" t="str">
        <f aca="false">VLOOKUP($C330,'Shughni original list'!$D$2:$M$600, 7, FALSE())</f>
        <v>freeze</v>
      </c>
      <c r="H330" s="8"/>
      <c r="I330" s="8"/>
      <c r="J330" s="8" t="str">
        <f aca="false">VLOOKUP($C330,'Shughni original list'!$D$2:$M$600, 8, FALSE())</f>
        <v>SP (var)</v>
      </c>
      <c r="K330" s="8"/>
      <c r="L330" s="8" t="str">
        <f aca="false">VLOOKUP($C330,'Siponj Bartangi original list'!$B$2:$S$600, 2, FALSE())</f>
        <v>brtSok1960</v>
      </c>
      <c r="M330" s="8" t="str">
        <f aca="false">VLOOKUP($C330,'Siponj Bartangi original list'!$B$2:$S$600, 3, FALSE())</f>
        <v>x̌icidōw</v>
      </c>
      <c r="N330" s="8" t="str">
        <f aca="false">VLOOKUP($C330,'Siponj Bartangi original list'!$B$2:$S$600, 6, FALSE())</f>
        <v>to freeze</v>
      </c>
      <c r="O330" s="8" t="str">
        <f aca="false">VLOOKUP($C330,'Siponj Bartangi original list'!$B$2:$S$600, 4, FALSE())</f>
        <v>Marhabo, Sarkori</v>
      </c>
      <c r="P330" s="9" t="str">
        <f aca="false">VLOOKUP($C330,'Siponj Bartangi original list'!$B$2:$S$600, 5, FALSE())</f>
        <v>x̌icidōw</v>
      </c>
      <c r="Q330" s="8" t="str">
        <f aca="false">VLOOKUP($C330,'Siponj Bartangi original list'!$B$2:$S$600, 8, FALSE())</f>
        <v>to freeze</v>
      </c>
      <c r="R330" s="8" t="str">
        <f aca="false">VLOOKUP($C330,'Siponj Bartangi original list'!$B$2:$S$600, 10, FALSE())</f>
        <v>they were very cold</v>
      </c>
      <c r="S330" s="8" t="str">
        <f aca="false">VLOOKUP($C330,'Siponj Bartangi original list'!$B$2:$S$600, 13, FALSE())</f>
        <v>SP</v>
      </c>
      <c r="T330" s="8" t="str">
        <f aca="false">VLOOKUP($C330,'Siponj Bartangi original list'!$B$2:$S$600, 14, FALSE())</f>
        <v>SP</v>
      </c>
      <c r="U330" s="10" t="str">
        <f aca="false">VLOOKUP($C330,'Siponj Bartangi original list'!$B$2:$S$600, 15, FALSE())</f>
        <v>anim</v>
      </c>
      <c r="V330" s="8" t="str">
        <f aca="false">VLOOKUP($C330,'Basid Bartangi original list'!$B$2:$O$600, 2, FALSE())</f>
        <v>brtSok1960</v>
      </c>
      <c r="W330" s="8" t="str">
        <f aca="false">VLOOKUP($C330,'Basid Bartangi original list'!$B$2:$O$600, 4, FALSE())</f>
        <v>Anoyatsho, Fayzmamad, Asad</v>
      </c>
      <c r="X330" s="8" t="str">
        <f aca="false">VLOOKUP($C330,'Basid Bartangi original list'!$B$2:$O$600, 5, FALSE())</f>
        <v>x̌icidōw</v>
      </c>
      <c r="Y330" s="8" t="str">
        <f aca="false">VLOOKUP($C330,'Basid Bartangi original list'!$B$2:$O$600, 6, FALSE())</f>
        <v>freeze</v>
      </c>
      <c r="Z330" s="8"/>
      <c r="AA330" s="8" t="str">
        <f aca="false">VLOOKUP($C330,'Basid Bartangi original list'!$B$2:$O$600, 9, FALSE())</f>
        <v>SP</v>
      </c>
      <c r="AB330" s="8" t="str">
        <f aca="false">VLOOKUP($C330,'Rushani original list'!$C$2:$M$596, 2, FALSE())</f>
        <v>rshSok1959</v>
      </c>
      <c r="AC330" s="8" t="str">
        <f aca="false">VLOOKUP($C330,'Rushani original list'!$C$2:$M$596, 5, FALSE())</f>
        <v>Rukniya, Guldasta, Mehrangez</v>
      </c>
      <c r="AD330" s="8" t="str">
        <f aca="false">VLOOKUP($C330,'Rushani original list'!$C$2:$M$596, 6, FALSE())</f>
        <v>x̌icēdōw</v>
      </c>
      <c r="AE330" s="8" t="str">
        <f aca="false">VLOOKUP($C330,'Rushani original list'!$C$2:$M$596, 7, FALSE())</f>
        <v>замерзать, мерзнуть</v>
      </c>
      <c r="AF330" s="8"/>
      <c r="AG330" s="8" t="str">
        <f aca="false">VLOOKUP($C330,'Rushani original list'!$C$2:$M$596, 9, FALSE())</f>
        <v>var</v>
      </c>
      <c r="AH330" s="8" t="str">
        <f aca="false">VLOOKUP($C330,'Rushani original list'!$C$2:$M$596, 10, FALSE())</f>
        <v>SP</v>
      </c>
      <c r="AI330" s="8" t="str">
        <f aca="false">CONCATENATE(J330,S330,AG330)</f>
        <v>SP (var)SPvar</v>
      </c>
      <c r="AJ330" s="8" t="str">
        <f aca="false">IFERROR(__xludf.dummyfunction("IF(REGEXMATCH(AH330, ""var""), ""var"", IF(REGEXMATCH(AH330, ""SA""), IF(REGEXMATCH(AH330, ""SP""), ""var"", ""SA""), IF(REGEXMATCH(AH330, ""SP""), ""SP"", ""no data/obs"")))"),"var")</f>
        <v>var</v>
      </c>
      <c r="AK330" s="8" t="str">
        <f aca="false">CONCATENATE(T330,AA330,AH330)</f>
        <v>SPSPSP</v>
      </c>
      <c r="AL330" s="8" t="str">
        <f aca="false">IFERROR(__xludf.dummyfunction("IF(REGEXMATCH(AJ330, ""var""), ""var"", IF(REGEXMATCH(AJ330, ""SA""), IF(REGEXMATCH(AJ330, ""SP""), ""var"", ""SA""), IF(REGEXMATCH(AJ330, ""SP""), ""SP"", ""no data/obs"")))"),"SP")</f>
        <v>SP</v>
      </c>
      <c r="AM330" s="8" t="str">
        <f aca="false">CONCATENATE(AJ330,AL330)</f>
        <v>varSP</v>
      </c>
      <c r="AN330" s="8" t="str">
        <f aca="false">IFERROR(__xludf.dummyfunction("IF(REGEXMATCH(AL330, ""var""), ""var"", IF(REGEXMATCH(AL330, ""SA""), IF(REGEXMATCH(AL330, ""SP""), ""var"", ""SA""), IF(REGEXMATCH(AL330, ""SP""), ""SP"", ""no data/obs"")))"),"var")</f>
        <v>var</v>
      </c>
      <c r="AO330" s="8" t="str">
        <f aca="false">CONCATENATE(J330,S330,AA330,AG330)</f>
        <v>SP (var)SPSPvar</v>
      </c>
      <c r="AP330" s="8"/>
      <c r="AQ330" s="8" t="n">
        <v>4</v>
      </c>
      <c r="AR330" s="8"/>
      <c r="AS330" s="8"/>
      <c r="AT330" s="8"/>
    </row>
    <row r="331" customFormat="false" ht="79.35" hidden="false" customHeight="false" outlineLevel="0" collapsed="false">
      <c r="A331" s="1" t="n">
        <v>330</v>
      </c>
      <c r="B331" s="7" t="n">
        <v>306</v>
      </c>
      <c r="C331" s="7" t="n">
        <v>306.1</v>
      </c>
      <c r="D331" s="8" t="str">
        <f aca="false">VLOOKUP($C331,'Shughni original list'!$D$2:$M$600, 2, FALSE())</f>
        <v>shgKar1999</v>
      </c>
      <c r="E331" s="9" t="str">
        <f aca="false">VLOOKUP($C331,'Shughni original list'!$D$2:$M$600, 4, FALSE())</f>
        <v>x̌ičīftow</v>
      </c>
      <c r="F331" s="9"/>
      <c r="G331" s="8" t="str">
        <f aca="false">VLOOKUP($C331,'Shughni original list'!$D$2:$M$600, 7, FALSE())</f>
        <v>tear, burst, crack, collapse</v>
      </c>
      <c r="H331" s="8"/>
      <c r="I331" s="8"/>
      <c r="J331" s="8" t="str">
        <f aca="false">VLOOKUP($C331,'Shughni original list'!$D$2:$M$600, 8, FALSE())</f>
        <v>SP (var)</v>
      </c>
      <c r="K331" s="8"/>
      <c r="L331" s="8" t="str">
        <f aca="false">VLOOKUP($C331,'Siponj Bartangi original list'!$B$2:$S$600, 2, FALSE())</f>
        <v>shgKar1999</v>
      </c>
      <c r="M331" s="8" t="str">
        <f aca="false">VLOOKUP($C331,'Siponj Bartangi original list'!$B$2:$S$600, 3, FALSE())</f>
        <v>х̌ičīftow</v>
      </c>
      <c r="N331" s="8" t="str">
        <f aca="false">VLOOKUP($C331,'Siponj Bartangi original list'!$B$2:$S$600, 6, FALSE())</f>
        <v>to tear, to burst, to collapse</v>
      </c>
      <c r="O331" s="8" t="str">
        <f aca="false">VLOOKUP($C331,'Siponj Bartangi original list'!$B$2:$S$600, 4, FALSE())</f>
        <v>Asad (p.c.)</v>
      </c>
      <c r="P331" s="9" t="str">
        <f aca="false">VLOOKUP($C331,'Siponj Bartangi original list'!$B$2:$S$600, 5, FALSE())</f>
        <v>х̌ičīftōw</v>
      </c>
      <c r="Q331" s="8" t="str">
        <f aca="false">VLOOKUP($C331,'Siponj Bartangi original list'!$B$2:$S$600, 8, FALSE())</f>
        <v>to tear, to burst, to collapse</v>
      </c>
      <c r="R331" s="8" t="str">
        <f aca="false">VLOOKUP($C331,'Siponj Bartangi original list'!$B$2:$S$600, 10, FALSE())</f>
        <v>I ate a lot and now my belly is going to burst; the ball popped</v>
      </c>
      <c r="S331" s="8" t="str">
        <f aca="false">VLOOKUP($C331,'Siponj Bartangi original list'!$B$2:$S$600, 13, FALSE())</f>
        <v>SP</v>
      </c>
      <c r="T331" s="8" t="str">
        <f aca="false">VLOOKUP($C331,'Siponj Bartangi original list'!$B$2:$S$600, 14, FALSE())</f>
        <v>SP</v>
      </c>
      <c r="U331" s="8" t="str">
        <f aca="false">VLOOKUP($C331,'Siponj Bartangi original list'!$B$2:$S$600, 15, FALSE())</f>
        <v>inanim, anim</v>
      </c>
      <c r="V331" s="8" t="str">
        <f aca="false">VLOOKUP($C331,'Basid Bartangi original list'!$B$2:$O$600, 2, FALSE())</f>
        <v>shgKar1999</v>
      </c>
      <c r="W331" s="8" t="str">
        <f aca="false">VLOOKUP($C331,'Basid Bartangi original list'!$B$2:$O$600, 4, FALSE())</f>
        <v>Asad, Fayzmamad</v>
      </c>
      <c r="X331" s="8" t="str">
        <f aca="false">VLOOKUP($C331,'Basid Bartangi original list'!$B$2:$O$600, 5, FALSE())</f>
        <v>х̌ičīftōw</v>
      </c>
      <c r="Y331" s="8" t="str">
        <f aca="false">VLOOKUP($C331,'Basid Bartangi original list'!$B$2:$O$600, 6, FALSE())</f>
        <v>tear, burst, crack, collapse</v>
      </c>
      <c r="Z331" s="8"/>
      <c r="AA331" s="8" t="str">
        <f aca="false">VLOOKUP($C331,'Basid Bartangi original list'!$B$2:$O$600, 9, FALSE())</f>
        <v>SP</v>
      </c>
      <c r="AB331" s="8" t="str">
        <f aca="false">VLOOKUP($C331,'Rushani original list'!$C$2:$M$596, 2, FALSE())</f>
        <v>rshSok1959</v>
      </c>
      <c r="AC331" s="8" t="str">
        <f aca="false">VLOOKUP($C331,'Rushani original list'!$C$2:$M$596, 5, FALSE())</f>
        <v>Rukniya, Guldasta, Mehrangez</v>
      </c>
      <c r="AD331" s="8" t="str">
        <f aca="false">VLOOKUP($C331,'Rushani original list'!$C$2:$M$596, 6, FALSE())</f>
        <v>x̌ičeftōw</v>
      </c>
      <c r="AE331" s="8" t="str">
        <f aca="false">VLOOKUP($C331,'Rushani original list'!$C$2:$M$596, 7, FALSE())</f>
        <v>разбиваться, разрываться, лопаться, трескаться</v>
      </c>
      <c r="AF331" s="8"/>
      <c r="AG331" s="8" t="str">
        <f aca="false">VLOOKUP($C331,'Rushani original list'!$C$2:$M$596, 9, FALSE())</f>
        <v>var</v>
      </c>
      <c r="AH331" s="8" t="str">
        <f aca="false">VLOOKUP($C331,'Rushani original list'!$C$2:$M$596, 10, FALSE())</f>
        <v>SP</v>
      </c>
      <c r="AI331" s="8" t="str">
        <f aca="false">CONCATENATE(J331,S331,AG331)</f>
        <v>SP (var)SPvar</v>
      </c>
      <c r="AJ331" s="8" t="str">
        <f aca="false">IFERROR(__xludf.dummyfunction("IF(REGEXMATCH(AH331, ""var""), ""var"", IF(REGEXMATCH(AH331, ""SA""), IF(REGEXMATCH(AH331, ""SP""), ""var"", ""SA""), IF(REGEXMATCH(AH331, ""SP""), ""SP"", ""no data/obs"")))"),"var")</f>
        <v>var</v>
      </c>
      <c r="AK331" s="8" t="str">
        <f aca="false">CONCATENATE(T331,AA331,AH331)</f>
        <v>SPSPSP</v>
      </c>
      <c r="AL331" s="8" t="str">
        <f aca="false">IFERROR(__xludf.dummyfunction("IF(REGEXMATCH(AJ331, ""var""), ""var"", IF(REGEXMATCH(AJ331, ""SA""), IF(REGEXMATCH(AJ331, ""SP""), ""var"", ""SA""), IF(REGEXMATCH(AJ331, ""SP""), ""SP"", ""no data/obs"")))"),"SP")</f>
        <v>SP</v>
      </c>
      <c r="AM331" s="8" t="str">
        <f aca="false">CONCATENATE(AJ331,AL331)</f>
        <v>varSP</v>
      </c>
      <c r="AN331" s="8" t="str">
        <f aca="false">IFERROR(__xludf.dummyfunction("IF(REGEXMATCH(AL331, ""var""), ""var"", IF(REGEXMATCH(AL331, ""SA""), IF(REGEXMATCH(AL331, ""SP""), ""var"", ""SA""), IF(REGEXMATCH(AL331, ""SP""), ""SP"", ""no data/obs"")))"),"var")</f>
        <v>var</v>
      </c>
      <c r="AO331" s="8" t="str">
        <f aca="false">CONCATENATE(J331,S331,AA331,AG331)</f>
        <v>SP (var)SPSPvar</v>
      </c>
      <c r="AP331" s="8"/>
      <c r="AQ331" s="8" t="n">
        <v>4</v>
      </c>
      <c r="AR331" s="8"/>
      <c r="AS331" s="8"/>
      <c r="AT331" s="8"/>
    </row>
    <row r="332" customFormat="false" ht="141.85" hidden="false" customHeight="false" outlineLevel="0" collapsed="false">
      <c r="A332" s="1" t="n">
        <v>331</v>
      </c>
      <c r="B332" s="7" t="n">
        <v>306</v>
      </c>
      <c r="C332" s="7" t="n">
        <v>306.2</v>
      </c>
      <c r="D332" s="8" t="str">
        <f aca="false">VLOOKUP($C332,'Shughni original list'!$D$2:$M$600, 2, FALSE())</f>
        <v>shgKar1999</v>
      </c>
      <c r="E332" s="9" t="str">
        <f aca="false">VLOOKUP($C332,'Shughni original list'!$D$2:$M$600, 4, FALSE())</f>
        <v>x̌ičīftow</v>
      </c>
      <c r="F332" s="9"/>
      <c r="G332" s="8" t="str">
        <f aca="false">VLOOKUP($C332,'Shughni original list'!$D$2:$M$600, 7, FALSE())</f>
        <v>сидеть на месте, сидеть спокойно; успокаиваться; сидеть молча, сидеть не двигаясь</v>
      </c>
      <c r="H332" s="8"/>
      <c r="I332" s="8"/>
      <c r="J332" s="8" t="str">
        <f aca="false">VLOOKUP($C332,'Shughni original list'!$D$2:$M$600, 8, FALSE())</f>
        <v>SP</v>
      </c>
      <c r="K332" s="8"/>
      <c r="L332" s="8" t="str">
        <f aca="false">VLOOKUP($C332,'Siponj Bartangi original list'!$B$2:$S$600, 2, FALSE())</f>
        <v>shgKar1999</v>
      </c>
      <c r="M332" s="8" t="str">
        <f aca="false">VLOOKUP($C332,'Siponj Bartangi original list'!$B$2:$S$600, 3, FALSE())</f>
        <v>х̌ičīftow</v>
      </c>
      <c r="N332" s="8" t="str">
        <f aca="false">VLOOKUP($C332,'Siponj Bartangi original list'!$B$2:$S$600, 6, FALSE())</f>
        <v>to sit still, to calm down</v>
      </c>
      <c r="O332" s="8" t="str">
        <f aca="false">VLOOKUP($C332,'Siponj Bartangi original list'!$B$2:$S$600, 4, FALSE())</f>
        <v>Asad (p.c.)</v>
      </c>
      <c r="P332" s="9" t="str">
        <f aca="false">VLOOKUP($C332,'Siponj Bartangi original list'!$B$2:$S$600, 5, FALSE())</f>
        <v>х̌ičīftōw</v>
      </c>
      <c r="Q332" s="8" t="str">
        <f aca="false">VLOOKUP($C332,'Siponj Bartangi original list'!$B$2:$S$600, 8, FALSE())</f>
        <v>to sit still and silently (imperative)</v>
      </c>
      <c r="R332" s="8" t="str">
        <f aca="false">VLOOKUP($C332,'Siponj Bartangi original list'!$B$2:$S$600, 10, FALSE())</f>
        <v>sit down, calm down</v>
      </c>
      <c r="S332" s="8" t="str">
        <f aca="false">VLOOKUP($C332,'Siponj Bartangi original list'!$B$2:$S$600, 13, FALSE())</f>
        <v>only imperative usage</v>
      </c>
      <c r="T332" s="8" t="str">
        <f aca="false">VLOOKUP($C332,'Siponj Bartangi original list'!$B$2:$S$600, 14, FALSE())</f>
        <v>only imperative usage</v>
      </c>
      <c r="U332" s="8" t="n">
        <f aca="false">VLOOKUP($C332,'Siponj Bartangi original list'!$B$2:$S$600, 15, FALSE())</f>
        <v>0</v>
      </c>
      <c r="V332" s="8" t="str">
        <f aca="false">VLOOKUP($C332,'Basid Bartangi original list'!$B$2:$O$600, 2, FALSE())</f>
        <v>shgKar1999</v>
      </c>
      <c r="W332" s="8" t="str">
        <f aca="false">VLOOKUP($C332,'Basid Bartangi original list'!$B$2:$O$600, 4, FALSE())</f>
        <v>Asad, Fayzmamad</v>
      </c>
      <c r="X332" s="8" t="str">
        <f aca="false">VLOOKUP($C332,'Basid Bartangi original list'!$B$2:$O$600, 5, FALSE())</f>
        <v>х̌ičīftōw</v>
      </c>
      <c r="Y332" s="8" t="str">
        <f aca="false">VLOOKUP($C332,'Basid Bartangi original list'!$B$2:$O$600, 6, FALSE())</f>
        <v>сидеть на месте, сидеть спокойно; успокаиваться; сидеть молча, сидеть не двигаясь</v>
      </c>
      <c r="Z332" s="8"/>
      <c r="AA332" s="8" t="str">
        <f aca="false">VLOOKUP($C332,'Basid Bartangi original list'!$B$2:$O$600, 9, FALSE())</f>
        <v>only imperative usage</v>
      </c>
      <c r="AB332" s="8" t="str">
        <f aca="false">VLOOKUP($C332,'Rushani original list'!$C$2:$M$596, 2, FALSE())</f>
        <v>rshSok1959</v>
      </c>
      <c r="AC332" s="8" t="str">
        <f aca="false">VLOOKUP($C332,'Rushani original list'!$C$2:$M$596, 5, FALSE())</f>
        <v>Rukniya, Mehrangez</v>
      </c>
      <c r="AD332" s="8" t="str">
        <f aca="false">VLOOKUP($C332,'Rushani original list'!$C$2:$M$596, 6, FALSE())</f>
        <v>obs</v>
      </c>
      <c r="AE332" s="8" t="str">
        <f aca="false">VLOOKUP($C332,'Rushani original list'!$C$2:$M$596, 7, FALSE())</f>
        <v>сидеть на месте, сидеть спокойно; успокаиваться; сидеть молча, сидеть не двигаясь</v>
      </c>
      <c r="AF332" s="8"/>
      <c r="AG332" s="8" t="str">
        <f aca="false">VLOOKUP($C332,'Rushani original list'!$C$2:$M$596, 9, FALSE())</f>
        <v>obs</v>
      </c>
      <c r="AH332" s="8" t="str">
        <f aca="false">VLOOKUP($C332,'Rushani original list'!$C$2:$M$596, 10, FALSE())</f>
        <v>obs</v>
      </c>
      <c r="AI332" s="8" t="str">
        <f aca="false">CONCATENATE(J332,S332,AG332)</f>
        <v>SPonly imperative usageobs</v>
      </c>
      <c r="AJ332" s="8" t="str">
        <f aca="false">IFERROR(__xludf.dummyfunction("IF(REGEXMATCH(AH332, ""var""), ""var"", IF(REGEXMATCH(AH332, ""SA""), IF(REGEXMATCH(AH332, ""SP""), ""var"", ""SA""), IF(REGEXMATCH(AH332, ""SP""), ""SP"", ""no data/obs"")))"),"SP")</f>
        <v>SP</v>
      </c>
      <c r="AK332" s="8" t="str">
        <f aca="false">CONCATENATE(T332,AA332,AH332)</f>
        <v>only imperative usageonly imperative usageobs</v>
      </c>
      <c r="AL332" s="8" t="str">
        <f aca="false">IFERROR(__xludf.dummyfunction("IF(REGEXMATCH(AJ332, ""var""), ""var"", IF(REGEXMATCH(AJ332, ""SA""), IF(REGEXMATCH(AJ332, ""SP""), ""var"", ""SA""), IF(REGEXMATCH(AJ332, ""SP""), ""SP"", ""no data/obs"")))"),"no data/obs")</f>
        <v>no data/obs</v>
      </c>
      <c r="AM332" s="8" t="str">
        <f aca="false">CONCATENATE(AJ332,AL332)</f>
        <v>SPno data/obs</v>
      </c>
      <c r="AN332" s="8" t="str">
        <f aca="false">IFERROR(__xludf.dummyfunction("IF(REGEXMATCH(AL332, ""var""), ""var"", IF(REGEXMATCH(AL332, ""SA""), IF(REGEXMATCH(AL332, ""SP""), ""var"", ""SA""), IF(REGEXMATCH(AL332, ""SP""), ""SP"", ""no data/obs"")))"),"SP")</f>
        <v>SP</v>
      </c>
      <c r="AO332" s="8" t="str">
        <f aca="false">CONCATENATE(J332,S332,AA332,AG332)</f>
        <v>SPonly imperative usageonly imperative usageobs</v>
      </c>
      <c r="AP332" s="8"/>
      <c r="AQ332" s="8" t="n">
        <v>1</v>
      </c>
      <c r="AR332" s="8"/>
      <c r="AS332" s="8"/>
      <c r="AT332" s="8"/>
    </row>
    <row r="333" customFormat="false" ht="79.35" hidden="false" customHeight="false" outlineLevel="0" collapsed="false">
      <c r="A333" s="1" t="n">
        <v>332</v>
      </c>
      <c r="B333" s="7" t="n">
        <v>307</v>
      </c>
      <c r="C333" s="7" t="n">
        <v>307</v>
      </c>
      <c r="D333" s="8" t="str">
        <f aca="false">VLOOKUP($C333,'Shughni original list'!$D$2:$M$600, 2, FALSE())</f>
        <v>shgKar1999</v>
      </c>
      <c r="E333" s="9" t="str">
        <f aca="false">VLOOKUP($C333,'Shughni original list'!$D$2:$M$600, 4, FALSE())</f>
        <v>x̌ikiftow, x̌ikafctow</v>
      </c>
      <c r="F333" s="9"/>
      <c r="G333" s="8" t="str">
        <f aca="false">VLOOKUP($C333,'Shughni original list'!$D$2:$M$600, 7, FALSE())</f>
        <v>blossom (apple tree); get prettier (young girl)</v>
      </c>
      <c r="H333" s="8"/>
      <c r="I333" s="8"/>
      <c r="J333" s="8" t="str">
        <f aca="false">VLOOKUP($C333,'Shughni original list'!$D$2:$M$600, 8, FALSE())</f>
        <v>var</v>
      </c>
      <c r="K333" s="8"/>
      <c r="L333" s="8" t="str">
        <f aca="false">VLOOKUP($C333,'Siponj Bartangi original list'!$B$2:$S$600, 2, FALSE())</f>
        <v>brtZar1937</v>
      </c>
      <c r="M333" s="8" t="str">
        <f aca="false">VLOOKUP($C333,'Siponj Bartangi original list'!$B$2:$S$600, 3, FALSE())</f>
        <v>х̌ikāfstōw</v>
      </c>
      <c r="N333" s="8" t="str">
        <f aca="false">VLOOKUP($C333,'Siponj Bartangi original list'!$B$2:$S$600, 6, FALSE())</f>
        <v>to blossom; to become beautiful</v>
      </c>
      <c r="O333" s="8" t="str">
        <f aca="false">VLOOKUP($C333,'Siponj Bartangi original list'!$B$2:$S$600, 4, FALSE())</f>
        <v>Marhabo, Sarkori</v>
      </c>
      <c r="P333" s="9" t="str">
        <f aca="false">VLOOKUP($C333,'Siponj Bartangi original list'!$B$2:$S$600, 5, FALSE())</f>
        <v>х̌ikāfstōw</v>
      </c>
      <c r="Q333" s="8" t="str">
        <f aca="false">VLOOKUP($C333,'Siponj Bartangi original list'!$B$2:$S$600, 8, FALSE())</f>
        <v>to blossom (flowers, trees); to become beautiful (bride)</v>
      </c>
      <c r="R333" s="8" t="str">
        <f aca="false">VLOOKUP($C333,'Siponj Bartangi original list'!$B$2:$S$600, 10, FALSE())</f>
        <v>the flowers bloomed; she looked beautiful at the wedding</v>
      </c>
      <c r="S333" s="8" t="str">
        <f aca="false">VLOOKUP($C333,'Siponj Bartangi original list'!$B$2:$S$600, 13, FALSE())</f>
        <v>var</v>
      </c>
      <c r="T333" s="8" t="str">
        <f aca="false">VLOOKUP($C333,'Siponj Bartangi original list'!$B$2:$S$600, 14, FALSE())</f>
        <v>SP (anim) / impossible context (inanim S)</v>
      </c>
      <c r="U333" s="10" t="str">
        <f aca="false">VLOOKUP($C333,'Siponj Bartangi original list'!$B$2:$S$600, 15, FALSE())</f>
        <v>inanim, anim (metaph)</v>
      </c>
      <c r="V333" s="8" t="str">
        <f aca="false">VLOOKUP($C333,'Basid Bartangi original list'!$B$2:$O$600, 2, FALSE())</f>
        <v>brtZar1937</v>
      </c>
      <c r="W333" s="8" t="str">
        <f aca="false">VLOOKUP($C333,'Basid Bartangi original list'!$B$2:$O$600, 4, FALSE())</f>
        <v>Anoyatsho, Fayzmamad</v>
      </c>
      <c r="X333" s="8" t="str">
        <f aca="false">VLOOKUP($C333,'Basid Bartangi original list'!$B$2:$O$600, 5, FALSE())</f>
        <v>х̌ikāfstōw</v>
      </c>
      <c r="Y333" s="8" t="str">
        <f aca="false">VLOOKUP($C333,'Basid Bartangi original list'!$B$2:$O$600, 6, FALSE())</f>
        <v>blossom</v>
      </c>
      <c r="Z333" s="8"/>
      <c r="AA333" s="8" t="str">
        <f aca="false">VLOOKUP($C333,'Basid Bartangi original list'!$B$2:$O$600, 9, FALSE())</f>
        <v>SP</v>
      </c>
      <c r="AB333" s="8" t="str">
        <f aca="false">VLOOKUP($C333,'Rushani original list'!$C$2:$M$596, 2, FALSE())</f>
        <v>rshZar1937</v>
      </c>
      <c r="AC333" s="8" t="str">
        <f aca="false">VLOOKUP($C333,'Rushani original list'!$C$2:$M$596, 5, FALSE())</f>
        <v>Rukniya, Guldasta, Mehrangez</v>
      </c>
      <c r="AD333" s="8" t="str">
        <f aca="false">VLOOKUP($C333,'Rushani original list'!$C$2:$M$596, 6, FALSE())</f>
        <v>х̌ikiftow, х̌ikāfstōw </v>
      </c>
      <c r="AE333" s="8" t="str">
        <f aca="false">VLOOKUP($C333,'Rushani original list'!$C$2:$M$596, 7, FALSE())</f>
        <v>распускаться (anim)</v>
      </c>
      <c r="AF333" s="8"/>
      <c r="AG333" s="8" t="str">
        <f aca="false">VLOOKUP($C333,'Rushani original list'!$C$2:$M$596, 9, FALSE())</f>
        <v>var</v>
      </c>
      <c r="AH333" s="8" t="str">
        <f aca="false">VLOOKUP($C333,'Rushani original list'!$C$2:$M$596, 10, FALSE())</f>
        <v>SP</v>
      </c>
      <c r="AI333" s="8" t="str">
        <f aca="false">CONCATENATE(J333,S333,AG333)</f>
        <v>varvarvar</v>
      </c>
      <c r="AJ333" s="8" t="str">
        <f aca="false">IFERROR(__xludf.dummyfunction("IF(REGEXMATCH(AH333, ""var""), ""var"", IF(REGEXMATCH(AH333, ""SA""), IF(REGEXMATCH(AH333, ""SP""), ""var"", ""SA""), IF(REGEXMATCH(AH333, ""SP""), ""SP"", ""no data/obs"")))"),"var")</f>
        <v>var</v>
      </c>
      <c r="AK333" s="8" t="str">
        <f aca="false">CONCATENATE(T333,AA333,AH333)</f>
        <v>SP (anim) / impossible context (inanim S)SPSP</v>
      </c>
      <c r="AL333" s="8" t="str">
        <f aca="false">IFERROR(__xludf.dummyfunction("IF(REGEXMATCH(AJ333, ""var""), ""var"", IF(REGEXMATCH(AJ333, ""SA""), IF(REGEXMATCH(AJ333, ""SP""), ""var"", ""SA""), IF(REGEXMATCH(AJ333, ""SP""), ""SP"", ""no data/obs"")))"),"SP")</f>
        <v>SP</v>
      </c>
      <c r="AM333" s="8" t="str">
        <f aca="false">CONCATENATE(AJ333,AL333)</f>
        <v>varSP</v>
      </c>
      <c r="AN333" s="8" t="str">
        <f aca="false">IFERROR(__xludf.dummyfunction("IF(REGEXMATCH(AL333, ""var""), ""var"", IF(REGEXMATCH(AL333, ""SA""), IF(REGEXMATCH(AL333, ""SP""), ""var"", ""SA""), IF(REGEXMATCH(AL333, ""SP""), ""SP"", ""no data/obs"")))"),"var")</f>
        <v>var</v>
      </c>
      <c r="AO333" s="8" t="str">
        <f aca="false">CONCATENATE(J333,S333,AA333,AG333)</f>
        <v>varvarSPvar</v>
      </c>
      <c r="AP333" s="8"/>
      <c r="AQ333" s="8" t="n">
        <v>4</v>
      </c>
      <c r="AR333" s="8"/>
      <c r="AS333" s="8"/>
      <c r="AT333" s="8"/>
    </row>
    <row r="334" customFormat="false" ht="95" hidden="false" customHeight="false" outlineLevel="0" collapsed="false">
      <c r="A334" s="1" t="n">
        <v>333</v>
      </c>
      <c r="B334" s="7" t="n">
        <v>308</v>
      </c>
      <c r="C334" s="7" t="n">
        <v>308</v>
      </c>
      <c r="D334" s="8" t="str">
        <f aca="false">VLOOKUP($C334,'Shughni original list'!$D$2:$M$600, 2, FALSE())</f>
        <v>shgKar1999</v>
      </c>
      <c r="E334" s="9" t="str">
        <f aca="false">VLOOKUP($C334,'Shughni original list'!$D$2:$M$600, 4, FALSE())</f>
        <v>x̌ipaltow</v>
      </c>
      <c r="F334" s="9"/>
      <c r="G334" s="8" t="str">
        <f aca="false">VLOOKUP($C334,'Shughni original list'!$D$2:$M$600, 7, FALSE())</f>
        <v>блестеть, сверкать</v>
      </c>
      <c r="H334" s="8"/>
      <c r="I334" s="8"/>
      <c r="J334" s="8" t="str">
        <f aca="false">VLOOKUP($C334,'Shughni original list'!$D$2:$M$600, 8, FALSE())</f>
        <v>SA</v>
      </c>
      <c r="K334" s="8"/>
      <c r="L334" s="8" t="str">
        <f aca="false">VLOOKUP($C334,'Siponj Bartangi original list'!$B$2:$S$600, 2, FALSE())</f>
        <v>shgKar1999</v>
      </c>
      <c r="M334" s="8" t="str">
        <f aca="false">VLOOKUP($C334,'Siponj Bartangi original list'!$B$2:$S$600, 3, FALSE())</f>
        <v>x̌ipaltow</v>
      </c>
      <c r="N334" s="8" t="str">
        <f aca="false">VLOOKUP($C334,'Siponj Bartangi original list'!$B$2:$S$600, 6, FALSE())</f>
        <v>to shine, to sparkle</v>
      </c>
      <c r="O334" s="8" t="str">
        <f aca="false">VLOOKUP($C334,'Siponj Bartangi original list'!$B$2:$S$600, 4, FALSE())</f>
        <v>Sarkori</v>
      </c>
      <c r="P334" s="9" t="str">
        <f aca="false">VLOOKUP($C334,'Siponj Bartangi original list'!$B$2:$S$600, 5, FALSE())</f>
        <v>х̌ipaldōw</v>
      </c>
      <c r="Q334" s="8" t="str">
        <f aca="false">VLOOKUP($C334,'Siponj Bartangi original list'!$B$2:$S$600, 8, FALSE())</f>
        <v>to sparkle</v>
      </c>
      <c r="R334" s="8" t="str">
        <f aca="false">VLOOKUP($C334,'Siponj Bartangi original list'!$B$2:$S$600, 10, FALSE())</f>
        <v>the snow is sparkling in the sun; the water is sparkling in the sun</v>
      </c>
      <c r="S334" s="8" t="str">
        <f aca="false">VLOOKUP($C334,'Siponj Bartangi original list'!$B$2:$S$600, 13, FALSE())</f>
        <v>SA</v>
      </c>
      <c r="T334" s="8" t="str">
        <f aca="false">VLOOKUP($C334,'Siponj Bartangi original list'!$B$2:$S$600, 14, FALSE())</f>
        <v>impossible context (inanim S)</v>
      </c>
      <c r="U334" s="8" t="str">
        <f aca="false">VLOOKUP($C334,'Siponj Bartangi original list'!$B$2:$S$600, 15, FALSE())</f>
        <v>inanim</v>
      </c>
      <c r="V334" s="8" t="str">
        <f aca="false">VLOOKUP($C334,'Basid Bartangi original list'!$B$2:$O$600, 2, FALSE())</f>
        <v>shgKar1999</v>
      </c>
      <c r="W334" s="8" t="str">
        <f aca="false">VLOOKUP($C334,'Basid Bartangi original list'!$B$2:$O$600, 4, FALSE())</f>
        <v>Anoyatsho, Fayzmamad</v>
      </c>
      <c r="X334" s="8" t="str">
        <f aca="false">VLOOKUP($C334,'Basid Bartangi original list'!$B$2:$O$600, 5, FALSE())</f>
        <v>х̌ipaldōw</v>
      </c>
      <c r="Y334" s="8" t="str">
        <f aca="false">VLOOKUP($C334,'Basid Bartangi original list'!$B$2:$O$600, 6, FALSE())</f>
        <v>блестеть, сверкать</v>
      </c>
      <c r="Z334" s="8"/>
      <c r="AA334" s="8" t="str">
        <f aca="false">VLOOKUP($C334,'Basid Bartangi original list'!$B$2:$O$600, 9, FALSE())</f>
        <v>bad context (3sg inanim)</v>
      </c>
      <c r="AB334" s="8" t="str">
        <f aca="false">VLOOKUP($C334,'Rushani original list'!$C$2:$M$596, 2, FALSE())</f>
        <v>shgKar1999</v>
      </c>
      <c r="AC334" s="8" t="str">
        <f aca="false">VLOOKUP($C334,'Rushani original list'!$C$2:$M$596, 5, FALSE())</f>
        <v>Rukniya, Okimsho, Sarafruz</v>
      </c>
      <c r="AD334" s="8" t="n">
        <f aca="false">VLOOKUP($C334,'Rushani original list'!$C$2:$M$596, 6, FALSE())</f>
        <v>0</v>
      </c>
      <c r="AE334" s="8" t="str">
        <f aca="false">VLOOKUP($C334,'Rushani original list'!$C$2:$M$596, 7, FALSE())</f>
        <v>блестеть, сверкать</v>
      </c>
      <c r="AF334" s="8"/>
      <c r="AG334" s="8" t="str">
        <f aca="false">VLOOKUP($C334,'Rushani original list'!$C$2:$M$596, 9, FALSE())</f>
        <v>SA</v>
      </c>
      <c r="AH334" s="8" t="str">
        <f aca="false">VLOOKUP($C334,'Rushani original list'!$C$2:$M$596, 10, FALSE())</f>
        <v>var</v>
      </c>
      <c r="AI334" s="8" t="str">
        <f aca="false">CONCATENATE(J334,S334,AG334)</f>
        <v>SASASA</v>
      </c>
      <c r="AJ334" s="8" t="str">
        <f aca="false">IFERROR(__xludf.dummyfunction("IF(REGEXMATCH(AH334, ""var""), ""var"", IF(REGEXMATCH(AH334, ""SA""), IF(REGEXMATCH(AH334, ""SP""), ""var"", ""SA""), IF(REGEXMATCH(AH334, ""SP""), ""SP"", ""no data/obs"")))"),"SA")</f>
        <v>SA</v>
      </c>
      <c r="AK334" s="8" t="str">
        <f aca="false">CONCATENATE(T334,AA334,AH334)</f>
        <v>impossible context (inanim S)bad context (3sg inanim)var</v>
      </c>
      <c r="AL334" s="8" t="str">
        <f aca="false">IFERROR(__xludf.dummyfunction("IF(REGEXMATCH(AJ334, ""var""), ""var"", IF(REGEXMATCH(AJ334, ""SA""), IF(REGEXMATCH(AJ334, ""SP""), ""var"", ""SA""), IF(REGEXMATCH(AJ334, ""SP""), ""SP"", ""no data/obs"")))"),"var")</f>
        <v>var</v>
      </c>
      <c r="AM334" s="8" t="str">
        <f aca="false">CONCATENATE(AJ334,AL334)</f>
        <v>SAvar</v>
      </c>
      <c r="AN334" s="8" t="str">
        <f aca="false">IFERROR(__xludf.dummyfunction("IF(REGEXMATCH(AL334, ""var""), ""var"", IF(REGEXMATCH(AL334, ""SA""), IF(REGEXMATCH(AL334, ""SP""), ""var"", ""SA""), IF(REGEXMATCH(AL334, ""SP""), ""SP"", ""no data/obs"")))"),"var")</f>
        <v>var</v>
      </c>
      <c r="AO334" s="8" t="str">
        <f aca="false">CONCATENATE(J334,S334,AA334,AG334)</f>
        <v>SASAbad context (3sg inanim)SA</v>
      </c>
      <c r="AP334" s="8"/>
      <c r="AQ334" s="8" t="n">
        <v>4</v>
      </c>
      <c r="AR334" s="8"/>
      <c r="AS334" s="8"/>
      <c r="AT334" s="8"/>
    </row>
    <row r="335" customFormat="false" ht="79.35" hidden="false" customHeight="false" outlineLevel="0" collapsed="false">
      <c r="A335" s="1" t="n">
        <v>334</v>
      </c>
      <c r="B335" s="7" t="n">
        <v>309</v>
      </c>
      <c r="C335" s="7" t="n">
        <v>309</v>
      </c>
      <c r="D335" s="8" t="str">
        <f aca="false">VLOOKUP($C335,'Shughni original list'!$D$2:$M$600, 2, FALSE())</f>
        <v>shgKar1999</v>
      </c>
      <c r="E335" s="9" t="str">
        <f aca="false">VLOOKUP($C335,'Shughni original list'!$D$2:$M$600, 4, FALSE())</f>
        <v>x̌ipaqtow</v>
      </c>
      <c r="F335" s="9"/>
      <c r="G335" s="8" t="str">
        <f aca="false">VLOOKUP($C335,'Shughni original list'!$D$2:$M$600, 7, FALSE())</f>
        <v>щелкать, прищелкивать причмокивать</v>
      </c>
      <c r="H335" s="8"/>
      <c r="I335" s="8"/>
      <c r="J335" s="8" t="str">
        <f aca="false">VLOOKUP($C335,'Shughni original list'!$D$2:$M$600, 8, FALSE())</f>
        <v>ср 245</v>
      </c>
      <c r="K335" s="8"/>
      <c r="L335" s="8" t="str">
        <f aca="false">VLOOKUP($C335,'Siponj Bartangi original list'!$B$2:$S$600, 2, FALSE())</f>
        <v>shgKar1999</v>
      </c>
      <c r="M335" s="8" t="str">
        <f aca="false">VLOOKUP($C335,'Siponj Bartangi original list'!$B$2:$S$600, 3, FALSE())</f>
        <v>x̌ipaqtow</v>
      </c>
      <c r="N335" s="8" t="str">
        <f aca="false">VLOOKUP($C335,'Siponj Bartangi original list'!$B$2:$S$600, 6, FALSE())</f>
        <v>to click, to smack</v>
      </c>
      <c r="O335" s="8" t="str">
        <f aca="false">VLOOKUP($C335,'Siponj Bartangi original list'!$B$2:$S$600, 4, FALSE())</f>
        <v>Sarkori</v>
      </c>
      <c r="P335" s="9" t="str">
        <f aca="false">VLOOKUP($C335,'Siponj Bartangi original list'!$B$2:$S$600, 5, FALSE())</f>
        <v>šipoqtōw</v>
      </c>
      <c r="Q335" s="8" t="str">
        <f aca="false">VLOOKUP($C335,'Siponj Bartangi original list'!$B$2:$S$600, 8, FALSE())</f>
        <v>to smack one's lips with pleasure while eating</v>
      </c>
      <c r="R335" s="8" t="str">
        <f aca="false">VLOOKUP($C335,'Siponj Bartangi original list'!$B$2:$S$600, 10, FALSE())</f>
        <v>my friend was smacking his lips while eating;</v>
      </c>
      <c r="S335" s="8" t="str">
        <f aca="false">VLOOKUP($C335,'Siponj Bartangi original list'!$B$2:$S$600, 13, FALSE())</f>
        <v>SA</v>
      </c>
      <c r="T335" s="8" t="str">
        <f aca="false">VLOOKUP($C335,'Siponj Bartangi original list'!$B$2:$S$600, 14, FALSE())</f>
        <v>SA</v>
      </c>
      <c r="U335" s="8" t="str">
        <f aca="false">VLOOKUP($C335,'Siponj Bartangi original list'!$B$2:$S$600, 15, FALSE())</f>
        <v>anim</v>
      </c>
      <c r="V335" s="8" t="str">
        <f aca="false">VLOOKUP($C335,'Basid Bartangi original list'!$B$2:$O$600, 2, FALSE())</f>
        <v>shgKar1999</v>
      </c>
      <c r="W335" s="8" t="str">
        <f aca="false">VLOOKUP($C335,'Basid Bartangi original list'!$B$2:$O$600, 4, FALSE())</f>
        <v>Jonali</v>
      </c>
      <c r="X335" s="8" t="str">
        <f aca="false">VLOOKUP($C335,'Basid Bartangi original list'!$B$2:$O$600, 5, FALSE())</f>
        <v>x̌ipaqtōw</v>
      </c>
      <c r="Y335" s="8" t="str">
        <f aca="false">VLOOKUP($C335,'Basid Bartangi original list'!$B$2:$O$600, 6, FALSE())</f>
        <v>щелкать, прищелкивать причмокивать</v>
      </c>
      <c r="Z335" s="8"/>
      <c r="AA335" s="8" t="str">
        <f aca="false">VLOOKUP($C335,'Basid Bartangi original list'!$B$2:$O$600, 9, FALSE())</f>
        <v>SA</v>
      </c>
      <c r="AB335" s="8" t="str">
        <f aca="false">VLOOKUP($C335,'Rushani original list'!$C$2:$M$596, 2, FALSE())</f>
        <v>shgKar1999</v>
      </c>
      <c r="AC335" s="8" t="str">
        <f aca="false">VLOOKUP($C335,'Rushani original list'!$C$2:$M$596, 5, FALSE())</f>
        <v>Rukniya, Okimsho, Sarafruz</v>
      </c>
      <c r="AD335" s="8" t="str">
        <f aca="false">VLOOKUP($C335,'Rushani original list'!$C$2:$M$596, 6, FALSE())</f>
        <v>ср šitaqt</v>
      </c>
      <c r="AE335" s="8" t="str">
        <f aca="false">VLOOKUP($C335,'Rushani original list'!$C$2:$M$596, 7, FALSE())</f>
        <v>щелкать, прищелкивать причмокивать</v>
      </c>
      <c r="AF335" s="8"/>
      <c r="AG335" s="8" t="str">
        <f aca="false">VLOOKUP($C335,'Rushani original list'!$C$2:$M$596, 9, FALSE())</f>
        <v>ср šitaqt</v>
      </c>
      <c r="AH335" s="8" t="str">
        <f aca="false">VLOOKUP($C335,'Rushani original list'!$C$2:$M$596, 10, FALSE())</f>
        <v>ср šitaqt</v>
      </c>
      <c r="AI335" s="8" t="str">
        <f aca="false">CONCATENATE(J335,S335,AG335)</f>
        <v>ср 245SAср šitaqt</v>
      </c>
      <c r="AJ335" s="8" t="str">
        <f aca="false">IFERROR(__xludf.dummyfunction("IF(REGEXMATCH(AH335, ""var""), ""var"", IF(REGEXMATCH(AH335, ""SA""), IF(REGEXMATCH(AH335, ""SP""), ""var"", ""SA""), IF(REGEXMATCH(AH335, ""SP""), ""SP"", ""no data/obs"")))"),"SA")</f>
        <v>SA</v>
      </c>
      <c r="AK335" s="8" t="str">
        <f aca="false">CONCATENATE(T335,AA335,AH335)</f>
        <v>SASAср šitaqt</v>
      </c>
      <c r="AL335" s="8" t="str">
        <f aca="false">IFERROR(__xludf.dummyfunction("IF(REGEXMATCH(AJ335, ""var""), ""var"", IF(REGEXMATCH(AJ335, ""SA""), IF(REGEXMATCH(AJ335, ""SP""), ""var"", ""SA""), IF(REGEXMATCH(AJ335, ""SP""), ""SP"", ""no data/obs"")))"),"SA")</f>
        <v>SA</v>
      </c>
      <c r="AM335" s="8" t="str">
        <f aca="false">CONCATENATE(AJ335,AL335)</f>
        <v>SASA</v>
      </c>
      <c r="AN335" s="8" t="str">
        <f aca="false">IFERROR(__xludf.dummyfunction("IF(REGEXMATCH(AL335, ""var""), ""var"", IF(REGEXMATCH(AL335, ""SA""), IF(REGEXMATCH(AL335, ""SP""), ""var"", ""SA""), IF(REGEXMATCH(AL335, ""SP""), ""SP"", ""no data/obs"")))"),"SA")</f>
        <v>SA</v>
      </c>
      <c r="AO335" s="8" t="str">
        <f aca="false">CONCATENATE(J335,S335,AA335,AG335)</f>
        <v>ср 245SASAср šitaqt</v>
      </c>
      <c r="AP335" s="8" t="s">
        <v>42</v>
      </c>
      <c r="AQ335" s="8" t="n">
        <v>2</v>
      </c>
      <c r="AR335" s="8"/>
      <c r="AS335" s="8"/>
      <c r="AT335" s="8"/>
    </row>
    <row r="336" customFormat="false" ht="79.35" hidden="false" customHeight="false" outlineLevel="0" collapsed="false">
      <c r="A336" s="1" t="n">
        <v>335</v>
      </c>
      <c r="B336" s="7" t="n">
        <v>310</v>
      </c>
      <c r="C336" s="7" t="n">
        <v>310</v>
      </c>
      <c r="D336" s="8" t="str">
        <f aca="false">VLOOKUP($C336,'Shughni original list'!$D$2:$M$600, 2, FALSE())</f>
        <v>shgKar1999</v>
      </c>
      <c r="E336" s="9" t="str">
        <f aca="false">VLOOKUP($C336,'Shughni original list'!$D$2:$M$600, 4, FALSE())</f>
        <v>x̌iqāptow</v>
      </c>
      <c r="F336" s="9"/>
      <c r="G336" s="8" t="str">
        <f aca="false">VLOOKUP($C336,'Shughni original list'!$D$2:$M$600, 7, FALSE())</f>
        <v>chat, talk in vain;</v>
      </c>
      <c r="H336" s="8"/>
      <c r="I336" s="8"/>
      <c r="J336" s="8" t="str">
        <f aca="false">VLOOKUP($C336,'Shughni original list'!$D$2:$M$600, 8, FALSE())</f>
        <v>SA</v>
      </c>
      <c r="K336" s="8"/>
      <c r="L336" s="8" t="str">
        <f aca="false">VLOOKUP($C336,'Siponj Bartangi original list'!$B$2:$S$600, 2, FALSE())</f>
        <v>shgKar1999</v>
      </c>
      <c r="M336" s="8" t="str">
        <f aca="false">VLOOKUP($C336,'Siponj Bartangi original list'!$B$2:$S$600, 3, FALSE())</f>
        <v>x̌iqāptow</v>
      </c>
      <c r="N336" s="8" t="str">
        <f aca="false">VLOOKUP($C336,'Siponj Bartangi original list'!$B$2:$S$600, 6, FALSE())</f>
        <v>to chatter, to babble</v>
      </c>
      <c r="O336" s="8" t="str">
        <f aca="false">VLOOKUP($C336,'Siponj Bartangi original list'!$B$2:$S$600, 4, FALSE())</f>
        <v>Marhabo, Sarkori</v>
      </c>
      <c r="P336" s="9" t="str">
        <f aca="false">VLOOKUP($C336,'Siponj Bartangi original list'!$B$2:$S$600, 5, FALSE())</f>
        <v>х̌iqaptōw</v>
      </c>
      <c r="Q336" s="8" t="str">
        <f aca="false">VLOOKUP($C336,'Siponj Bartangi original list'!$B$2:$S$600, 8, FALSE())</f>
        <v>to wander, to hang around; to chatter</v>
      </c>
      <c r="R336" s="8" t="str">
        <f aca="false">VLOOKUP($C336,'Siponj Bartangi original list'!$B$2:$S$600, 10, FALSE())</f>
        <v>stop hanging around everywhere; she doesn’t know, but still babbles</v>
      </c>
      <c r="S336" s="8" t="str">
        <f aca="false">VLOOKUP($C336,'Siponj Bartangi original list'!$B$2:$S$600, 13, FALSE())</f>
        <v>SA</v>
      </c>
      <c r="T336" s="8" t="str">
        <f aca="false">VLOOKUP($C336,'Siponj Bartangi original list'!$B$2:$S$600, 14, FALSE())</f>
        <v>SA</v>
      </c>
      <c r="U336" s="8" t="str">
        <f aca="false">VLOOKUP($C336,'Siponj Bartangi original list'!$B$2:$S$600, 15, FALSE())</f>
        <v>anim</v>
      </c>
      <c r="V336" s="8" t="str">
        <f aca="false">VLOOKUP($C336,'Basid Bartangi original list'!$B$2:$O$600, 2, FALSE())</f>
        <v>shgKar1999</v>
      </c>
      <c r="W336" s="8" t="str">
        <f aca="false">VLOOKUP($C336,'Basid Bartangi original list'!$B$2:$O$600, 4, FALSE())</f>
        <v>Fayzmamad</v>
      </c>
      <c r="X336" s="8" t="str">
        <f aca="false">VLOOKUP($C336,'Basid Bartangi original list'!$B$2:$O$600, 5, FALSE())</f>
        <v>x̌iqāptōw</v>
      </c>
      <c r="Y336" s="8" t="str">
        <f aca="false">VLOOKUP($C336,'Basid Bartangi original list'!$B$2:$O$600, 6, FALSE())</f>
        <v>chat, talk in vain;</v>
      </c>
      <c r="Z336" s="8"/>
      <c r="AA336" s="8" t="str">
        <f aca="false">VLOOKUP($C336,'Basid Bartangi original list'!$B$2:$O$600, 9, FALSE())</f>
        <v>SA</v>
      </c>
      <c r="AB336" s="8" t="str">
        <f aca="false">VLOOKUP($C336,'Rushani original list'!$C$2:$M$596, 2, FALSE())</f>
        <v>shgKar1999</v>
      </c>
      <c r="AC336" s="8" t="str">
        <f aca="false">VLOOKUP($C336,'Rushani original list'!$C$2:$M$596, 5, FALSE())</f>
        <v>Rukniya, Guldasta, Mehrangez</v>
      </c>
      <c r="AD336" s="8" t="str">
        <f aca="false">VLOOKUP($C336,'Rushani original list'!$C$2:$M$596, 6, FALSE())</f>
        <v>x̌iqāptow</v>
      </c>
      <c r="AE336" s="8" t="str">
        <f aca="false">VLOOKUP($C336,'Rushani original list'!$C$2:$M$596, 7, FALSE())</f>
        <v>chat, talk in vain;</v>
      </c>
      <c r="AF336" s="8"/>
      <c r="AG336" s="8" t="str">
        <f aca="false">VLOOKUP($C336,'Rushani original list'!$C$2:$M$596, 9, FALSE())</f>
        <v>var</v>
      </c>
      <c r="AH336" s="8" t="str">
        <f aca="false">VLOOKUP($C336,'Rushani original list'!$C$2:$M$596, 10, FALSE())</f>
        <v>SA</v>
      </c>
      <c r="AI336" s="8" t="str">
        <f aca="false">CONCATENATE(J336,S336,AG336)</f>
        <v>SASAvar</v>
      </c>
      <c r="AJ336" s="8" t="str">
        <f aca="false">IFERROR(__xludf.dummyfunction("IF(REGEXMATCH(AH336, ""var""), ""var"", IF(REGEXMATCH(AH336, ""SA""), IF(REGEXMATCH(AH336, ""SP""), ""var"", ""SA""), IF(REGEXMATCH(AH336, ""SP""), ""SP"", ""no data/obs"")))"),"var")</f>
        <v>var</v>
      </c>
      <c r="AK336" s="8" t="str">
        <f aca="false">CONCATENATE(T336,AA336,AH336)</f>
        <v>SASASA</v>
      </c>
      <c r="AL336" s="8" t="str">
        <f aca="false">IFERROR(__xludf.dummyfunction("IF(REGEXMATCH(AJ336, ""var""), ""var"", IF(REGEXMATCH(AJ336, ""SA""), IF(REGEXMATCH(AJ336, ""SP""), ""var"", ""SA""), IF(REGEXMATCH(AJ336, ""SP""), ""SP"", ""no data/obs"")))"),"SA")</f>
        <v>SA</v>
      </c>
      <c r="AM336" s="8" t="str">
        <f aca="false">CONCATENATE(AJ336,AL336)</f>
        <v>varSA</v>
      </c>
      <c r="AN336" s="8" t="str">
        <f aca="false">IFERROR(__xludf.dummyfunction("IF(REGEXMATCH(AL336, ""var""), ""var"", IF(REGEXMATCH(AL336, ""SA""), IF(REGEXMATCH(AL336, ""SP""), ""var"", ""SA""), IF(REGEXMATCH(AL336, ""SP""), ""SP"", ""no data/obs"")))"),"var")</f>
        <v>var</v>
      </c>
      <c r="AO336" s="8" t="str">
        <f aca="false">CONCATENATE(J336,S336,AA336,AG336)</f>
        <v>SASASAvar</v>
      </c>
      <c r="AP336" s="8" t="s">
        <v>42</v>
      </c>
      <c r="AQ336" s="8" t="n">
        <v>4</v>
      </c>
      <c r="AR336" s="8"/>
      <c r="AS336" s="8"/>
      <c r="AT336" s="8"/>
    </row>
    <row r="337" customFormat="false" ht="110.6" hidden="false" customHeight="false" outlineLevel="0" collapsed="false">
      <c r="A337" s="1" t="n">
        <v>336</v>
      </c>
      <c r="B337" s="7" t="n">
        <v>311</v>
      </c>
      <c r="C337" s="7" t="n">
        <v>311</v>
      </c>
      <c r="D337" s="8" t="str">
        <f aca="false">VLOOKUP($C337,'Shughni original list'!$D$2:$M$600, 2, FALSE())</f>
        <v>shgKar1999</v>
      </c>
      <c r="E337" s="9" t="str">
        <f aca="false">VLOOKUP($C337,'Shughni original list'!$D$2:$M$600, 4, FALSE())</f>
        <v>xirtow, xirdow</v>
      </c>
      <c r="F337" s="9"/>
      <c r="G337" s="8" t="str">
        <f aca="false">VLOOKUP($C337,'Shughni original list'!$D$2:$M$600, 7, FALSE())</f>
        <v>itch, sting;</v>
      </c>
      <c r="H337" s="8"/>
      <c r="I337" s="8"/>
      <c r="J337" s="8" t="str">
        <f aca="false">VLOOKUP($C337,'Shughni original list'!$D$2:$M$600, 8, FALSE())</f>
        <v>SA</v>
      </c>
      <c r="K337" s="8"/>
      <c r="L337" s="8" t="str">
        <f aca="false">VLOOKUP($C337,'Siponj Bartangi original list'!$B$2:$S$600, 2, FALSE())</f>
        <v>shgKar1999</v>
      </c>
      <c r="M337" s="8" t="str">
        <f aca="false">VLOOKUP($C337,'Siponj Bartangi original list'!$B$2:$S$600, 3, FALSE())</f>
        <v>xirtow, xirdow</v>
      </c>
      <c r="N337" s="8" t="str">
        <f aca="false">VLOOKUP($C337,'Siponj Bartangi original list'!$B$2:$S$600, 6, FALSE())</f>
        <v>to itch, to sting</v>
      </c>
      <c r="O337" s="8" t="str">
        <f aca="false">VLOOKUP($C337,'Siponj Bartangi original list'!$B$2:$S$600, 4, FALSE())</f>
        <v>Marhabo, Sarkori</v>
      </c>
      <c r="P337" s="9" t="str">
        <f aca="false">VLOOKUP($C337,'Siponj Bartangi original list'!$B$2:$S$600, 5, FALSE())</f>
        <v>xirtōw</v>
      </c>
      <c r="Q337" s="8" t="str">
        <f aca="false">VLOOKUP($C337,'Siponj Bartangi original list'!$B$2:$S$600, 8, FALSE())</f>
        <v>to itch, to sting</v>
      </c>
      <c r="R337" s="8" t="str">
        <f aca="false">VLOOKUP($C337,'Siponj Bartangi original list'!$B$2:$S$600, 10, FALSE())</f>
        <v>my eye stings; my hand itches; my palm itches (sign: money is coming)</v>
      </c>
      <c r="S337" s="8" t="str">
        <f aca="false">VLOOKUP($C337,'Siponj Bartangi original list'!$B$2:$S$600, 13, FALSE())</f>
        <v>var</v>
      </c>
      <c r="T337" s="8" t="str">
        <f aca="false">VLOOKUP($C337,'Siponj Bartangi original list'!$B$2:$S$600, 14, FALSE())</f>
        <v>impossible context (inanim S)</v>
      </c>
      <c r="U337" s="10" t="str">
        <f aca="false">VLOOKUP($C337,'Siponj Bartangi original list'!$B$2:$S$600, 15, FALSE())</f>
        <v>inanim</v>
      </c>
      <c r="V337" s="8" t="str">
        <f aca="false">VLOOKUP($C337,'Basid Bartangi original list'!$B$2:$O$600, 2, FALSE())</f>
        <v>shgKar1999</v>
      </c>
      <c r="W337" s="8" t="str">
        <f aca="false">VLOOKUP($C337,'Basid Bartangi original list'!$B$2:$O$600, 4, FALSE())</f>
        <v>Fayzmamad, Jonali</v>
      </c>
      <c r="X337" s="8" t="str">
        <f aca="false">VLOOKUP($C337,'Basid Bartangi original list'!$B$2:$O$600, 5, FALSE())</f>
        <v>xirtōw</v>
      </c>
      <c r="Y337" s="8" t="str">
        <f aca="false">VLOOKUP($C337,'Basid Bartangi original list'!$B$2:$O$600, 6, FALSE())</f>
        <v>itch, sting;</v>
      </c>
      <c r="Z337" s="8"/>
      <c r="AA337" s="8" t="str">
        <f aca="false">VLOOKUP($C337,'Basid Bartangi original list'!$B$2:$O$600, 9, FALSE())</f>
        <v>bad context (inanim, 3sg)</v>
      </c>
      <c r="AB337" s="8" t="str">
        <f aca="false">VLOOKUP($C337,'Rushani original list'!$C$2:$M$596, 2, FALSE())</f>
        <v>rshPis1954</v>
      </c>
      <c r="AC337" s="8" t="str">
        <f aca="false">VLOOKUP($C337,'Rushani original list'!$C$2:$M$596, 5, FALSE())</f>
        <v>Rukniya, Guldasta, Mehrangez</v>
      </c>
      <c r="AD337" s="10" t="str">
        <f aca="false">VLOOKUP($C337,'Rushani original list'!$C$2:$M$596, 6, FALSE())</f>
        <v>xīrtow</v>
      </c>
      <c r="AE337" s="8" t="str">
        <f aca="false">VLOOKUP($C337,'Rushani original list'!$C$2:$M$596, 7, FALSE())</f>
        <v>чесаться</v>
      </c>
      <c r="AF337" s="8"/>
      <c r="AG337" s="8" t="str">
        <f aca="false">VLOOKUP($C337,'Rushani original list'!$C$2:$M$596, 9, FALSE())</f>
        <v>var</v>
      </c>
      <c r="AH337" s="8" t="str">
        <f aca="false">VLOOKUP($C337,'Rushani original list'!$C$2:$M$596, 10, FALSE())</f>
        <v>SP</v>
      </c>
      <c r="AI337" s="8" t="str">
        <f aca="false">CONCATENATE(J337,S337,AG337)</f>
        <v>SAvarvar</v>
      </c>
      <c r="AJ337" s="8" t="str">
        <f aca="false">IFERROR(__xludf.dummyfunction("IF(REGEXMATCH(AH337, ""var""), ""var"", IF(REGEXMATCH(AH337, ""SA""), IF(REGEXMATCH(AH337, ""SP""), ""var"", ""SA""), IF(REGEXMATCH(AH337, ""SP""), ""SP"", ""no data/obs"")))"),"var")</f>
        <v>var</v>
      </c>
      <c r="AK337" s="8" t="str">
        <f aca="false">CONCATENATE(T337,AA337,AH337)</f>
        <v>impossible context (inanim S)bad context (inanim, 3sg)SP</v>
      </c>
      <c r="AL337" s="8" t="str">
        <f aca="false">IFERROR(__xludf.dummyfunction("IF(REGEXMATCH(AJ337, ""var""), ""var"", IF(REGEXMATCH(AJ337, ""SA""), IF(REGEXMATCH(AJ337, ""SP""), ""var"", ""SA""), IF(REGEXMATCH(AJ337, ""SP""), ""SP"", ""no data/obs"")))"),"SP")</f>
        <v>SP</v>
      </c>
      <c r="AM337" s="8" t="str">
        <f aca="false">CONCATENATE(AJ337,AL337)</f>
        <v>varSP</v>
      </c>
      <c r="AN337" s="8" t="str">
        <f aca="false">IFERROR(__xludf.dummyfunction("IF(REGEXMATCH(AL337, ""var""), ""var"", IF(REGEXMATCH(AL337, ""SA""), IF(REGEXMATCH(AL337, ""SP""), ""var"", ""SA""), IF(REGEXMATCH(AL337, ""SP""), ""SP"", ""no data/obs"")))"),"var")</f>
        <v>var</v>
      </c>
      <c r="AO337" s="8" t="str">
        <f aca="false">CONCATENATE(J337,S337,AA337,AG337)</f>
        <v>SAvarbad context (inanim, 3sg)var</v>
      </c>
      <c r="AP337" s="8"/>
      <c r="AQ337" s="8" t="n">
        <v>4</v>
      </c>
      <c r="AR337" s="8"/>
      <c r="AS337" s="8"/>
      <c r="AT337" s="8"/>
    </row>
    <row r="338" customFormat="false" ht="110.6" hidden="false" customHeight="false" outlineLevel="0" collapsed="false">
      <c r="A338" s="1" t="n">
        <v>337</v>
      </c>
      <c r="B338" s="7" t="n">
        <v>312</v>
      </c>
      <c r="C338" s="7" t="n">
        <v>312</v>
      </c>
      <c r="D338" s="8" t="str">
        <f aca="false">VLOOKUP($C338,'Shughni original list'!$D$2:$M$600, 2, FALSE())</f>
        <v>shgKar1999</v>
      </c>
      <c r="E338" s="9" t="str">
        <f aca="false">VLOOKUP($C338,'Shughni original list'!$D$2:$M$600, 4, FALSE())</f>
        <v>xištow</v>
      </c>
      <c r="F338" s="9"/>
      <c r="G338" s="8" t="str">
        <f aca="false">VLOOKUP($C338,'Shughni original list'!$D$2:$M$600, 7, FALSE())</f>
        <v>трещать, кричать (о сороке)</v>
      </c>
      <c r="H338" s="8"/>
      <c r="I338" s="8"/>
      <c r="J338" s="8" t="str">
        <f aca="false">VLOOKUP($C338,'Shughni original list'!$D$2:$M$600, 8, FALSE())</f>
        <v>SA</v>
      </c>
      <c r="K338" s="8"/>
      <c r="L338" s="8" t="str">
        <f aca="false">VLOOKUP($C338,'Siponj Bartangi original list'!$B$2:$S$600, 2, FALSE())</f>
        <v>shgKar1999</v>
      </c>
      <c r="M338" s="8" t="str">
        <f aca="false">VLOOKUP($C338,'Siponj Bartangi original list'!$B$2:$S$600, 3, FALSE())</f>
        <v>xištow</v>
      </c>
      <c r="N338" s="8" t="str">
        <f aca="false">VLOOKUP($C338,'Siponj Bartangi original list'!$B$2:$S$600, 6, FALSE())</f>
        <v>to caw, to crackle (magpie)</v>
      </c>
      <c r="O338" s="8" t="str">
        <f aca="false">VLOOKUP($C338,'Siponj Bartangi original list'!$B$2:$S$600, 4, FALSE())</f>
        <v>Marhabo, Sarkori</v>
      </c>
      <c r="P338" s="9" t="str">
        <f aca="false">VLOOKUP($C338,'Siponj Bartangi original list'!$B$2:$S$600, 5, FALSE())</f>
        <v>no (alive) cognate</v>
      </c>
      <c r="Q338" s="8" t="str">
        <f aca="false">VLOOKUP($C338,'Siponj Bartangi original list'!$B$2:$S$600, 8, FALSE())</f>
        <v>-</v>
      </c>
      <c r="R338" s="8" t="str">
        <f aca="false">VLOOKUP($C338,'Siponj Bartangi original list'!$B$2:$S$600, 10, FALSE())</f>
        <v>-</v>
      </c>
      <c r="S338" s="8" t="str">
        <f aca="false">VLOOKUP($C338,'Siponj Bartangi original list'!$B$2:$S$600, 13, FALSE())</f>
        <v>no (alive) cognate</v>
      </c>
      <c r="T338" s="8" t="str">
        <f aca="false">VLOOKUP($C338,'Siponj Bartangi original list'!$B$2:$S$600, 14, FALSE())</f>
        <v>no (alive) cognate</v>
      </c>
      <c r="U338" s="8" t="n">
        <f aca="false">VLOOKUP($C338,'Siponj Bartangi original list'!$B$2:$S$600, 15, FALSE())</f>
        <v>0</v>
      </c>
      <c r="V338" s="8" t="str">
        <f aca="false">VLOOKUP($C338,'Basid Bartangi original list'!$B$2:$O$600, 2, FALSE())</f>
        <v>shgKar1999</v>
      </c>
      <c r="W338" s="8" t="str">
        <f aca="false">VLOOKUP($C338,'Basid Bartangi original list'!$B$2:$O$600, 4, FALSE())</f>
        <v>Anoyatsho, Fayzmamad</v>
      </c>
      <c r="X338" s="8" t="str">
        <f aca="false">VLOOKUP($C338,'Basid Bartangi original list'!$B$2:$O$600, 5, FALSE())</f>
        <v>no (alive) cognate</v>
      </c>
      <c r="Y338" s="8" t="str">
        <f aca="false">VLOOKUP($C338,'Basid Bartangi original list'!$B$2:$O$600, 6, FALSE())</f>
        <v>трещать, кричать (о сороке)</v>
      </c>
      <c r="Z338" s="8"/>
      <c r="AA338" s="8" t="str">
        <f aca="false">VLOOKUP($C338,'Basid Bartangi original list'!$B$2:$O$600, 9, FALSE())</f>
        <v>no (alive) cognate</v>
      </c>
      <c r="AB338" s="8" t="str">
        <f aca="false">VLOOKUP($C338,'Rushani original list'!$C$2:$M$596, 2, FALSE())</f>
        <v>shgKar1999</v>
      </c>
      <c r="AC338" s="8" t="str">
        <f aca="false">VLOOKUP($C338,'Rushani original list'!$C$2:$M$596, 5, FALSE())</f>
        <v>Rukniya, Mehrangez, Okimsho, Sarafruz</v>
      </c>
      <c r="AD338" s="8" t="str">
        <f aca="false">VLOOKUP($C338,'Rushani original list'!$C$2:$M$596, 6, FALSE())</f>
        <v>no (alive) cognate</v>
      </c>
      <c r="AE338" s="8" t="str">
        <f aca="false">VLOOKUP($C338,'Rushani original list'!$C$2:$M$596, 7, FALSE())</f>
        <v>трещать, кричать (о сороке)</v>
      </c>
      <c r="AF338" s="8"/>
      <c r="AG338" s="8" t="str">
        <f aca="false">VLOOKUP($C338,'Rushani original list'!$C$2:$M$596, 9, FALSE())</f>
        <v>no (alive) cognate</v>
      </c>
      <c r="AH338" s="8" t="str">
        <f aca="false">VLOOKUP($C338,'Rushani original list'!$C$2:$M$596, 10, FALSE())</f>
        <v>no (alive) cognate</v>
      </c>
      <c r="AI338" s="8" t="str">
        <f aca="false">CONCATENATE(J338,S338,AG338)</f>
        <v>SAno (alive) cognateno (alive) cognate</v>
      </c>
      <c r="AJ338" s="8" t="str">
        <f aca="false">IFERROR(__xludf.dummyfunction("IF(REGEXMATCH(AH338, ""var""), ""var"", IF(REGEXMATCH(AH338, ""SA""), IF(REGEXMATCH(AH338, ""SP""), ""var"", ""SA""), IF(REGEXMATCH(AH338, ""SP""), ""SP"", ""no data/obs"")))"),"SA")</f>
        <v>SA</v>
      </c>
      <c r="AK338" s="8" t="str">
        <f aca="false">CONCATENATE(T338,AA338,AH338)</f>
        <v>no (alive) cognateno (alive) cognateno (alive) cognate</v>
      </c>
      <c r="AL338" s="8" t="str">
        <f aca="false">IFERROR(__xludf.dummyfunction("IF(REGEXMATCH(AJ338, ""var""), ""var"", IF(REGEXMATCH(AJ338, ""SA""), IF(REGEXMATCH(AJ338, ""SP""), ""var"", ""SA""), IF(REGEXMATCH(AJ338, ""SP""), ""SP"", ""no data/obs"")))"),"no data/obs")</f>
        <v>no data/obs</v>
      </c>
      <c r="AM338" s="8" t="str">
        <f aca="false">CONCATENATE(AJ338,AL338)</f>
        <v>SAno data/obs</v>
      </c>
      <c r="AN338" s="8" t="str">
        <f aca="false">IFERROR(__xludf.dummyfunction("IF(REGEXMATCH(AL338, ""var""), ""var"", IF(REGEXMATCH(AL338, ""SA""), IF(REGEXMATCH(AL338, ""SP""), ""var"", ""SA""), IF(REGEXMATCH(AL338, ""SP""), ""SP"", ""no data/obs"")))"),"SA")</f>
        <v>SA</v>
      </c>
      <c r="AO338" s="8" t="str">
        <f aca="false">CONCATENATE(J338,S338,AA338,AG338)</f>
        <v>SAno (alive) cognateno (alive) cognateno (alive) cognate</v>
      </c>
      <c r="AP338" s="8" t="s">
        <v>42</v>
      </c>
      <c r="AQ338" s="8" t="n">
        <v>1</v>
      </c>
      <c r="AR338" s="8"/>
      <c r="AS338" s="8"/>
      <c r="AT338" s="8"/>
    </row>
    <row r="339" customFormat="false" ht="110.6" hidden="false" customHeight="false" outlineLevel="0" collapsed="false">
      <c r="A339" s="1" t="n">
        <v>338</v>
      </c>
      <c r="B339" s="7" t="n">
        <v>313</v>
      </c>
      <c r="C339" s="7" t="n">
        <v>313</v>
      </c>
      <c r="D339" s="8" t="str">
        <f aca="false">VLOOKUP($C339,'Shughni original list'!$D$2:$M$600, 2, FALSE())</f>
        <v>shgKar1999</v>
      </c>
      <c r="E339" s="9" t="str">
        <f aca="false">VLOOKUP($C339,'Shughni original list'!$D$2:$M$600, 4, FALSE())</f>
        <v>xiθtow</v>
      </c>
      <c r="F339" s="9"/>
      <c r="G339" s="8" t="str">
        <f aca="false">VLOOKUP($C339,'Shughni original list'!$D$2:$M$600, 7, FALSE())</f>
        <v>потеть, становиться липким (чаще о теле ребенка)</v>
      </c>
      <c r="H339" s="8"/>
      <c r="I339" s="8"/>
      <c r="J339" s="8" t="str">
        <f aca="false">VLOOKUP($C339,'Shughni original list'!$D$2:$M$600, 8, FALSE())</f>
        <v>obs</v>
      </c>
      <c r="K339" s="8"/>
      <c r="L339" s="8" t="str">
        <f aca="false">VLOOKUP($C339,'Siponj Bartangi original list'!$B$2:$S$600, 2, FALSE())</f>
        <v>shgKar1999</v>
      </c>
      <c r="M339" s="8" t="str">
        <f aca="false">VLOOKUP($C339,'Siponj Bartangi original list'!$B$2:$S$600, 3, FALSE())</f>
        <v>xiθtow</v>
      </c>
      <c r="N339" s="8" t="str">
        <f aca="false">VLOOKUP($C339,'Siponj Bartangi original list'!$B$2:$S$600, 6, FALSE())</f>
        <v>to sweat, to get sticky (about a kid's body)</v>
      </c>
      <c r="O339" s="8" t="str">
        <f aca="false">VLOOKUP($C339,'Siponj Bartangi original list'!$B$2:$S$600, 4, FALSE())</f>
        <v>Marhabo, Sarkori</v>
      </c>
      <c r="P339" s="9" t="str">
        <f aca="false">VLOOKUP($C339,'Siponj Bartangi original list'!$B$2:$S$600, 5, FALSE())</f>
        <v>no (alive) cognate</v>
      </c>
      <c r="Q339" s="8" t="str">
        <f aca="false">VLOOKUP($C339,'Siponj Bartangi original list'!$B$2:$S$600, 8, FALSE())</f>
        <v>-</v>
      </c>
      <c r="R339" s="8" t="str">
        <f aca="false">VLOOKUP($C339,'Siponj Bartangi original list'!$B$2:$S$600, 10, FALSE())</f>
        <v>-</v>
      </c>
      <c r="S339" s="8" t="str">
        <f aca="false">VLOOKUP($C339,'Siponj Bartangi original list'!$B$2:$S$600, 13, FALSE())</f>
        <v>no (alive) cognate</v>
      </c>
      <c r="T339" s="8" t="str">
        <f aca="false">VLOOKUP($C339,'Siponj Bartangi original list'!$B$2:$S$600, 14, FALSE())</f>
        <v>no (alive) cognate</v>
      </c>
      <c r="U339" s="8" t="n">
        <f aca="false">VLOOKUP($C339,'Siponj Bartangi original list'!$B$2:$S$600, 15, FALSE())</f>
        <v>0</v>
      </c>
      <c r="V339" s="8" t="str">
        <f aca="false">VLOOKUP($C339,'Basid Bartangi original list'!$B$2:$O$600, 2, FALSE())</f>
        <v>shgKar1999</v>
      </c>
      <c r="W339" s="8" t="str">
        <f aca="false">VLOOKUP($C339,'Basid Bartangi original list'!$B$2:$O$600, 4, FALSE())</f>
        <v>Anoyatsho, Fayzmamad</v>
      </c>
      <c r="X339" s="8" t="str">
        <f aca="false">VLOOKUP($C339,'Basid Bartangi original list'!$B$2:$O$600, 5, FALSE())</f>
        <v>no (alive) cognate</v>
      </c>
      <c r="Y339" s="8" t="str">
        <f aca="false">VLOOKUP($C339,'Basid Bartangi original list'!$B$2:$O$600, 6, FALSE())</f>
        <v>потеть, становиться липким (чаще о теле ребенка)</v>
      </c>
      <c r="Z339" s="8"/>
      <c r="AA339" s="8" t="str">
        <f aca="false">VLOOKUP($C339,'Basid Bartangi original list'!$B$2:$O$600, 9, FALSE())</f>
        <v>no (alive) cognate</v>
      </c>
      <c r="AB339" s="8" t="str">
        <f aca="false">VLOOKUP($C339,'Rushani original list'!$C$2:$M$596, 2, FALSE())</f>
        <v>shgKar1999</v>
      </c>
      <c r="AC339" s="8" t="str">
        <f aca="false">VLOOKUP($C339,'Rushani original list'!$C$2:$M$596, 5, FALSE())</f>
        <v>Rukniya, Mehrangez, Okimsho, Sarafruz</v>
      </c>
      <c r="AD339" s="8" t="str">
        <f aca="false">VLOOKUP($C339,'Rushani original list'!$C$2:$M$596, 6, FALSE())</f>
        <v>no (alive) cognate</v>
      </c>
      <c r="AE339" s="8" t="str">
        <f aca="false">VLOOKUP($C339,'Rushani original list'!$C$2:$M$596, 7, FALSE())</f>
        <v>потеть, становиться липким (чаще о теле ребенка)</v>
      </c>
      <c r="AF339" s="8"/>
      <c r="AG339" s="8" t="str">
        <f aca="false">VLOOKUP($C339,'Rushani original list'!$C$2:$M$596, 9, FALSE())</f>
        <v>no (alive) cognate</v>
      </c>
      <c r="AH339" s="8" t="str">
        <f aca="false">VLOOKUP($C339,'Rushani original list'!$C$2:$M$596, 10, FALSE())</f>
        <v>no (alive) cognate</v>
      </c>
      <c r="AI339" s="8" t="str">
        <f aca="false">CONCATENATE(J339,S339,AG339)</f>
        <v>obsno (alive) cognateno (alive) cognate</v>
      </c>
      <c r="AJ339" s="8" t="str">
        <f aca="false">IFERROR(__xludf.dummyfunction("IF(REGEXMATCH(AH339, ""var""), ""var"", IF(REGEXMATCH(AH339, ""SA""), IF(REGEXMATCH(AH339, ""SP""), ""var"", ""SA""), IF(REGEXMATCH(AH339, ""SP""), ""SP"", ""no data/obs"")))"),"no data/obs")</f>
        <v>no data/obs</v>
      </c>
      <c r="AK339" s="8" t="str">
        <f aca="false">CONCATENATE(T339,AA339,AH339)</f>
        <v>no (alive) cognateno (alive) cognateno (alive) cognate</v>
      </c>
      <c r="AL339" s="8" t="str">
        <f aca="false">IFERROR(__xludf.dummyfunction("IF(REGEXMATCH(AJ339, ""var""), ""var"", IF(REGEXMATCH(AJ339, ""SA""), IF(REGEXMATCH(AJ339, ""SP""), ""var"", ""SA""), IF(REGEXMATCH(AJ339, ""SP""), ""SP"", ""no data/obs"")))"),"no data/obs")</f>
        <v>no data/obs</v>
      </c>
      <c r="AM339" s="8" t="str">
        <f aca="false">CONCATENATE(AJ339,AL339)</f>
        <v>no data/obsno data/obs</v>
      </c>
      <c r="AN339" s="8" t="str">
        <f aca="false">IFERROR(__xludf.dummyfunction("IF(REGEXMATCH(AL339, ""var""), ""var"", IF(REGEXMATCH(AL339, ""SA""), IF(REGEXMATCH(AL339, ""SP""), ""var"", ""SA""), IF(REGEXMATCH(AL339, ""SP""), ""SP"", ""no data/obs"")))"),"no data/obs")</f>
        <v>no data/obs</v>
      </c>
      <c r="AO339" s="8" t="str">
        <f aca="false">CONCATENATE(J339,S339,AA339,AG339)</f>
        <v>obsno (alive) cognateno (alive) cognateno (alive) cognate</v>
      </c>
      <c r="AP339" s="8"/>
      <c r="AQ339" s="8" t="n">
        <v>0</v>
      </c>
      <c r="AR339" s="8"/>
      <c r="AS339" s="8"/>
      <c r="AT339" s="8"/>
    </row>
    <row r="340" customFormat="false" ht="79.35" hidden="false" customHeight="false" outlineLevel="0" collapsed="false">
      <c r="A340" s="1" t="n">
        <v>339</v>
      </c>
      <c r="B340" s="7" t="n">
        <v>314</v>
      </c>
      <c r="C340" s="7" t="n">
        <v>314</v>
      </c>
      <c r="D340" s="8" t="str">
        <f aca="false">VLOOKUP($C340,'Shughni original list'!$D$2:$M$600, 2, FALSE())</f>
        <v>shgKar1999</v>
      </c>
      <c r="E340" s="9" t="str">
        <f aca="false">VLOOKUP($C340,'Shughni original list'!$D$2:$M$600, 4, FALSE())</f>
        <v>xoytow</v>
      </c>
      <c r="F340" s="9"/>
      <c r="G340" s="8" t="str">
        <f aca="false">VLOOKUP($C340,'Shughni original list'!$D$2:$M$600, 7, FALSE())</f>
        <v>обмолачиваться; измельчаться (о хлебах)</v>
      </c>
      <c r="H340" s="8"/>
      <c r="I340" s="8"/>
      <c r="J340" s="8" t="str">
        <f aca="false">VLOOKUP($C340,'Shughni original list'!$D$2:$M$600, 8, FALSE())</f>
        <v>obs</v>
      </c>
      <c r="K340" s="8"/>
      <c r="L340" s="8" t="str">
        <f aca="false">VLOOKUP($C340,'Siponj Bartangi original list'!$B$2:$S$600, 2, FALSE())</f>
        <v>shgKar1999</v>
      </c>
      <c r="M340" s="8" t="str">
        <f aca="false">VLOOKUP($C340,'Siponj Bartangi original list'!$B$2:$S$600, 3, FALSE())</f>
        <v>xoytow</v>
      </c>
      <c r="N340" s="8" t="str">
        <f aca="false">VLOOKUP($C340,'Siponj Bartangi original list'!$B$2:$S$600, 6, FALSE())</f>
        <v>to thresh, to crumble (grain)</v>
      </c>
      <c r="O340" s="8" t="str">
        <f aca="false">VLOOKUP($C340,'Siponj Bartangi original list'!$B$2:$S$600, 4, FALSE())</f>
        <v>Marhabo, Sarkori</v>
      </c>
      <c r="P340" s="9" t="str">
        <f aca="false">VLOOKUP($C340,'Siponj Bartangi original list'!$B$2:$S$600, 5, FALSE())</f>
        <v>no (alive) cognate</v>
      </c>
      <c r="Q340" s="8" t="str">
        <f aca="false">VLOOKUP($C340,'Siponj Bartangi original list'!$B$2:$S$600, 8, FALSE())</f>
        <v>-</v>
      </c>
      <c r="R340" s="8" t="str">
        <f aca="false">VLOOKUP($C340,'Siponj Bartangi original list'!$B$2:$S$600, 10, FALSE())</f>
        <v>-</v>
      </c>
      <c r="S340" s="8" t="str">
        <f aca="false">VLOOKUP($C340,'Siponj Bartangi original list'!$B$2:$S$600, 13, FALSE())</f>
        <v>no (alive) cognate</v>
      </c>
      <c r="T340" s="8" t="str">
        <f aca="false">VLOOKUP($C340,'Siponj Bartangi original list'!$B$2:$S$600, 14, FALSE())</f>
        <v>no (alive) cognate</v>
      </c>
      <c r="U340" s="8" t="n">
        <f aca="false">VLOOKUP($C340,'Siponj Bartangi original list'!$B$2:$S$600, 15, FALSE())</f>
        <v>0</v>
      </c>
      <c r="V340" s="8" t="str">
        <f aca="false">VLOOKUP($C340,'Basid Bartangi original list'!$B$2:$O$600, 2, FALSE())</f>
        <v>shgKar1999</v>
      </c>
      <c r="W340" s="8" t="str">
        <f aca="false">VLOOKUP($C340,'Basid Bartangi original list'!$B$2:$O$600, 4, FALSE())</f>
        <v>Anoyatsho, Fayzmamad</v>
      </c>
      <c r="X340" s="8" t="str">
        <f aca="false">VLOOKUP($C340,'Basid Bartangi original list'!$B$2:$O$600, 5, FALSE())</f>
        <v>no (alive) cognate</v>
      </c>
      <c r="Y340" s="8" t="str">
        <f aca="false">VLOOKUP($C340,'Basid Bartangi original list'!$B$2:$O$600, 6, FALSE())</f>
        <v>обмолачиваться; измельчаться (о хлебах)</v>
      </c>
      <c r="Z340" s="8"/>
      <c r="AA340" s="8" t="str">
        <f aca="false">VLOOKUP($C340,'Basid Bartangi original list'!$B$2:$O$600, 9, FALSE())</f>
        <v>no (alive) cognate</v>
      </c>
      <c r="AB340" s="8" t="str">
        <f aca="false">VLOOKUP($C340,'Rushani original list'!$C$2:$M$596, 2, FALSE())</f>
        <v>shgKar1999</v>
      </c>
      <c r="AC340" s="8" t="str">
        <f aca="false">VLOOKUP($C340,'Rushani original list'!$C$2:$M$596, 5, FALSE())</f>
        <v>Rukniya</v>
      </c>
      <c r="AD340" s="8" t="str">
        <f aca="false">VLOOKUP($C340,'Rushani original list'!$C$2:$M$596, 6, FALSE())</f>
        <v>xoytōw</v>
      </c>
      <c r="AE340" s="8" t="str">
        <f aca="false">VLOOKUP($C340,'Rushani original list'!$C$2:$M$596, 7, FALSE())</f>
        <v>обмолачиваться; измельчаться (о хлебах)</v>
      </c>
      <c r="AF340" s="8"/>
      <c r="AG340" s="8" t="str">
        <f aca="false">VLOOKUP($C340,'Rushani original list'!$C$2:$M$596, 9, FALSE())</f>
        <v>tr</v>
      </c>
      <c r="AH340" s="8" t="str">
        <f aca="false">VLOOKUP($C340,'Rushani original list'!$C$2:$M$596, 10, FALSE())</f>
        <v>tr</v>
      </c>
      <c r="AI340" s="8" t="str">
        <f aca="false">CONCATENATE(J340,S340,AG340)</f>
        <v>obsno (alive) cognatetr</v>
      </c>
      <c r="AJ340" s="8" t="str">
        <f aca="false">IFERROR(__xludf.dummyfunction("IF(REGEXMATCH(AH340, ""var""), ""var"", IF(REGEXMATCH(AH340, ""SA""), IF(REGEXMATCH(AH340, ""SP""), ""var"", ""SA""), IF(REGEXMATCH(AH340, ""SP""), ""SP"", ""no data/obs"")))"),"no data/obs")</f>
        <v>no data/obs</v>
      </c>
      <c r="AK340" s="8" t="str">
        <f aca="false">CONCATENATE(T340,AA340,AH340)</f>
        <v>no (alive) cognateno (alive) cognatetr</v>
      </c>
      <c r="AL340" s="8" t="str">
        <f aca="false">IFERROR(__xludf.dummyfunction("IF(REGEXMATCH(AJ340, ""var""), ""var"", IF(REGEXMATCH(AJ340, ""SA""), IF(REGEXMATCH(AJ340, ""SP""), ""var"", ""SA""), IF(REGEXMATCH(AJ340, ""SP""), ""SP"", ""no data/obs"")))"),"no data/obs")</f>
        <v>no data/obs</v>
      </c>
      <c r="AM340" s="8" t="str">
        <f aca="false">CONCATENATE(AJ340,AL340)</f>
        <v>no data/obsno data/obs</v>
      </c>
      <c r="AN340" s="8" t="str">
        <f aca="false">IFERROR(__xludf.dummyfunction("IF(REGEXMATCH(AL340, ""var""), ""var"", IF(REGEXMATCH(AL340, ""SA""), IF(REGEXMATCH(AL340, ""SP""), ""var"", ""SA""), IF(REGEXMATCH(AL340, ""SP""), ""SP"", ""no data/obs"")))"),"no data/obs")</f>
        <v>no data/obs</v>
      </c>
      <c r="AO340" s="8" t="str">
        <f aca="false">CONCATENATE(J340,S340,AA340,AG340)</f>
        <v>obsno (alive) cognateno (alive) cognatetr</v>
      </c>
      <c r="AP340" s="8"/>
      <c r="AQ340" s="8" t="n">
        <v>0</v>
      </c>
      <c r="AR340" s="8"/>
      <c r="AS340" s="8"/>
      <c r="AT340" s="8"/>
    </row>
    <row r="341" customFormat="false" ht="79.35" hidden="false" customHeight="false" outlineLevel="0" collapsed="false">
      <c r="A341" s="1" t="n">
        <v>340</v>
      </c>
      <c r="B341" s="7" t="n">
        <v>315</v>
      </c>
      <c r="C341" s="7" t="n">
        <v>315</v>
      </c>
      <c r="D341" s="8" t="str">
        <f aca="false">VLOOKUP($C341,'Shughni original list'!$D$2:$M$600, 2, FALSE())</f>
        <v>shgKar1999</v>
      </c>
      <c r="E341" s="9" t="str">
        <f aca="false">VLOOKUP($C341,'Shughni original list'!$D$2:$M$600, 4, FALSE())</f>
        <v>xurtow</v>
      </c>
      <c r="F341" s="9"/>
      <c r="G341" s="8" t="str">
        <f aca="false">VLOOKUP($C341,'Shughni original list'!$D$2:$M$600, 7, FALSE())</f>
        <v>хрипеть; храпеть</v>
      </c>
      <c r="H341" s="8"/>
      <c r="I341" s="8"/>
      <c r="J341" s="8" t="str">
        <f aca="false">VLOOKUP($C341,'Shughni original list'!$D$2:$M$600, 8, FALSE())</f>
        <v>SA</v>
      </c>
      <c r="K341" s="8"/>
      <c r="L341" s="8" t="str">
        <f aca="false">VLOOKUP($C341,'Siponj Bartangi original list'!$B$2:$S$600, 2, FALSE())</f>
        <v>shgKar1999</v>
      </c>
      <c r="M341" s="8" t="str">
        <f aca="false">VLOOKUP($C341,'Siponj Bartangi original list'!$B$2:$S$600, 3, FALSE())</f>
        <v>xurtow</v>
      </c>
      <c r="N341" s="8" t="str">
        <f aca="false">VLOOKUP($C341,'Siponj Bartangi original list'!$B$2:$S$600, 6, FALSE())</f>
        <v>to wheeze, to snore</v>
      </c>
      <c r="O341" s="8" t="str">
        <f aca="false">VLOOKUP($C341,'Siponj Bartangi original list'!$B$2:$S$600, 4, FALSE())</f>
        <v>Marhabo</v>
      </c>
      <c r="P341" s="9" t="str">
        <f aca="false">VLOOKUP($C341,'Siponj Bartangi original list'!$B$2:$S$600, 5, FALSE())</f>
        <v>xurtōw</v>
      </c>
      <c r="Q341" s="8" t="str">
        <f aca="false">VLOOKUP($C341,'Siponj Bartangi original list'!$B$2:$S$600, 8, FALSE())</f>
        <v>to snore</v>
      </c>
      <c r="R341" s="8" t="str">
        <f aca="false">VLOOKUP($C341,'Siponj Bartangi original list'!$B$2:$S$600, 10, FALSE())</f>
        <v>she snored loudly</v>
      </c>
      <c r="S341" s="8" t="str">
        <f aca="false">VLOOKUP($C341,'Siponj Bartangi original list'!$B$2:$S$600, 13, FALSE())</f>
        <v>SA</v>
      </c>
      <c r="T341" s="8" t="str">
        <f aca="false">VLOOKUP($C341,'Siponj Bartangi original list'!$B$2:$S$600, 14, FALSE())</f>
        <v>SA</v>
      </c>
      <c r="U341" s="8" t="str">
        <f aca="false">VLOOKUP($C341,'Siponj Bartangi original list'!$B$2:$S$600, 15, FALSE())</f>
        <v>anim</v>
      </c>
      <c r="V341" s="8" t="str">
        <f aca="false">VLOOKUP($C341,'Basid Bartangi original list'!$B$2:$O$600, 2, FALSE())</f>
        <v>shgKar1999</v>
      </c>
      <c r="W341" s="8" t="str">
        <f aca="false">VLOOKUP($C341,'Basid Bartangi original list'!$B$2:$O$600, 4, FALSE())</f>
        <v>Anoyatsho, Fayzmamad</v>
      </c>
      <c r="X341" s="8" t="str">
        <f aca="false">VLOOKUP($C341,'Basid Bartangi original list'!$B$2:$O$600, 5, FALSE())</f>
        <v>no (alive) cognate</v>
      </c>
      <c r="Y341" s="8" t="str">
        <f aca="false">VLOOKUP($C341,'Basid Bartangi original list'!$B$2:$O$600, 6, FALSE())</f>
        <v>хрипеть; храпеть</v>
      </c>
      <c r="Z341" s="8"/>
      <c r="AA341" s="8" t="str">
        <f aca="false">VLOOKUP($C341,'Basid Bartangi original list'!$B$2:$O$600, 9, FALSE())</f>
        <v>no (alive) cognate</v>
      </c>
      <c r="AB341" s="8" t="str">
        <f aca="false">VLOOKUP($C341,'Rushani original list'!$C$2:$M$596, 2, FALSE())</f>
        <v>shgKar1999</v>
      </c>
      <c r="AC341" s="8" t="str">
        <f aca="false">VLOOKUP($C341,'Rushani original list'!$C$2:$M$596, 5, FALSE())</f>
        <v>Rukniya, Mehrangez, Okimsho, Sarafruz</v>
      </c>
      <c r="AD341" s="8" t="str">
        <f aca="false">VLOOKUP($C341,'Rushani original list'!$C$2:$M$596, 6, FALSE())</f>
        <v>no (alive) cognate</v>
      </c>
      <c r="AE341" s="8" t="str">
        <f aca="false">VLOOKUP($C341,'Rushani original list'!$C$2:$M$596, 7, FALSE())</f>
        <v>хрипеть; храпеть</v>
      </c>
      <c r="AF341" s="8"/>
      <c r="AG341" s="8" t="str">
        <f aca="false">VLOOKUP($C341,'Rushani original list'!$C$2:$M$596, 9, FALSE())</f>
        <v>no (alive) cognate</v>
      </c>
      <c r="AH341" s="8" t="str">
        <f aca="false">VLOOKUP($C341,'Rushani original list'!$C$2:$M$596, 10, FALSE())</f>
        <v>no (alive) cognate</v>
      </c>
      <c r="AI341" s="8" t="str">
        <f aca="false">CONCATENATE(J341,S341,AG341)</f>
        <v>SASAno (alive) cognate</v>
      </c>
      <c r="AJ341" s="8" t="str">
        <f aca="false">IFERROR(__xludf.dummyfunction("IF(REGEXMATCH(AH341, ""var""), ""var"", IF(REGEXMATCH(AH341, ""SA""), IF(REGEXMATCH(AH341, ""SP""), ""var"", ""SA""), IF(REGEXMATCH(AH341, ""SP""), ""SP"", ""no data/obs"")))"),"SA")</f>
        <v>SA</v>
      </c>
      <c r="AK341" s="8" t="str">
        <f aca="false">CONCATENATE(T341,AA341,AH341)</f>
        <v>SAno (alive) cognateno (alive) cognate</v>
      </c>
      <c r="AL341" s="8" t="str">
        <f aca="false">IFERROR(__xludf.dummyfunction("IF(REGEXMATCH(AJ341, ""var""), ""var"", IF(REGEXMATCH(AJ341, ""SA""), IF(REGEXMATCH(AJ341, ""SP""), ""var"", ""SA""), IF(REGEXMATCH(AJ341, ""SP""), ""SP"", ""no data/obs"")))"),"SA")</f>
        <v>SA</v>
      </c>
      <c r="AM341" s="8" t="str">
        <f aca="false">CONCATENATE(AJ341,AL341)</f>
        <v>SASA</v>
      </c>
      <c r="AN341" s="8" t="str">
        <f aca="false">IFERROR(__xludf.dummyfunction("IF(REGEXMATCH(AL341, ""var""), ""var"", IF(REGEXMATCH(AL341, ""SA""), IF(REGEXMATCH(AL341, ""SP""), ""var"", ""SA""), IF(REGEXMATCH(AL341, ""SP""), ""SP"", ""no data/obs"")))"),"SA")</f>
        <v>SA</v>
      </c>
      <c r="AO341" s="8" t="str">
        <f aca="false">CONCATENATE(J341,S341,AA341,AG341)</f>
        <v>SASAno (alive) cognateno (alive) cognate</v>
      </c>
      <c r="AP341" s="8" t="s">
        <v>42</v>
      </c>
      <c r="AQ341" s="8" t="n">
        <v>2</v>
      </c>
      <c r="AR341" s="8"/>
      <c r="AS341" s="8"/>
      <c r="AT341" s="8"/>
    </row>
    <row r="342" customFormat="false" ht="79.35" hidden="false" customHeight="false" outlineLevel="0" collapsed="false">
      <c r="A342" s="1" t="n">
        <v>341</v>
      </c>
      <c r="B342" s="7" t="n">
        <v>316</v>
      </c>
      <c r="C342" s="7" t="n">
        <v>316</v>
      </c>
      <c r="D342" s="8" t="str">
        <f aca="false">VLOOKUP($C342,'Shughni original list'!$D$2:$M$600, 2, FALSE())</f>
        <v>shgKar1999</v>
      </c>
      <c r="E342" s="9" t="str">
        <f aca="false">VLOOKUP($C342,'Shughni original list'!$D$2:$M$600, 4, FALSE())</f>
        <v>yattow, yatow</v>
      </c>
      <c r="F342" s="9"/>
      <c r="G342" s="8" t="str">
        <f aca="false">VLOOKUP($C342,'Shughni original list'!$D$2:$M$600, 7, FALSE())</f>
        <v>come, follow, meet, turn out </v>
      </c>
      <c r="H342" s="8"/>
      <c r="I342" s="8"/>
      <c r="J342" s="8" t="str">
        <f aca="false">VLOOKUP($C342,'Shughni original list'!$D$2:$M$600, 8, FALSE())</f>
        <v>SP</v>
      </c>
      <c r="K342" s="8"/>
      <c r="L342" s="8" t="str">
        <f aca="false">VLOOKUP($C342,'Siponj Bartangi original list'!$B$2:$S$600, 2, FALSE())</f>
        <v>brtSok1960</v>
      </c>
      <c r="M342" s="8" t="str">
        <f aca="false">VLOOKUP($C342,'Siponj Bartangi original list'!$B$2:$S$600, 3, FALSE())</f>
        <v>yatōw</v>
      </c>
      <c r="N342" s="8" t="str">
        <f aca="false">VLOOKUP($C342,'Siponj Bartangi original list'!$B$2:$S$600, 6, FALSE())</f>
        <v>to come, to follow, to meet, to turn out </v>
      </c>
      <c r="O342" s="8" t="str">
        <f aca="false">VLOOKUP($C342,'Siponj Bartangi original list'!$B$2:$S$600, 4, FALSE())</f>
        <v>Marhabo, Sarkori</v>
      </c>
      <c r="P342" s="9" t="str">
        <f aca="false">VLOOKUP($C342,'Siponj Bartangi original list'!$B$2:$S$600, 5, FALSE())</f>
        <v>yatōw</v>
      </c>
      <c r="Q342" s="8" t="str">
        <f aca="false">VLOOKUP($C342,'Siponj Bartangi original list'!$B$2:$S$600, 8, FALSE())</f>
        <v>to come, to follow, to meet, to turn out </v>
      </c>
      <c r="R342" s="8" t="str">
        <f aca="false">VLOOKUP($C342,'Siponj Bartangi original list'!$B$2:$S$600, 10, FALSE())</f>
        <v>he came to us</v>
      </c>
      <c r="S342" s="8" t="str">
        <f aca="false">VLOOKUP($C342,'Siponj Bartangi original list'!$B$2:$S$600, 13, FALSE())</f>
        <v>SP</v>
      </c>
      <c r="T342" s="8" t="str">
        <f aca="false">VLOOKUP($C342,'Siponj Bartangi original list'!$B$2:$S$600, 14, FALSE())</f>
        <v>SP</v>
      </c>
      <c r="U342" s="8" t="str">
        <f aca="false">VLOOKUP($C342,'Siponj Bartangi original list'!$B$2:$S$600, 15, FALSE())</f>
        <v>anim</v>
      </c>
      <c r="V342" s="8" t="str">
        <f aca="false">VLOOKUP($C342,'Basid Bartangi original list'!$B$2:$O$600, 2, FALSE())</f>
        <v>brtSok1960</v>
      </c>
      <c r="W342" s="8" t="str">
        <f aca="false">VLOOKUP($C342,'Basid Bartangi original list'!$B$2:$O$600, 4, FALSE())</f>
        <v>Anoyatsho, Fayzmamad, Asad</v>
      </c>
      <c r="X342" s="8" t="str">
        <f aca="false">VLOOKUP($C342,'Basid Bartangi original list'!$B$2:$O$600, 5, FALSE())</f>
        <v>yatōw</v>
      </c>
      <c r="Y342" s="8" t="str">
        <f aca="false">VLOOKUP($C342,'Basid Bartangi original list'!$B$2:$O$600, 6, FALSE())</f>
        <v>come, follow, meet, turn out </v>
      </c>
      <c r="Z342" s="8"/>
      <c r="AA342" s="8" t="str">
        <f aca="false">VLOOKUP($C342,'Basid Bartangi original list'!$B$2:$O$600, 9, FALSE())</f>
        <v>SP</v>
      </c>
      <c r="AB342" s="8" t="str">
        <f aca="false">VLOOKUP($C342,'Rushani original list'!$C$2:$M$596, 2, FALSE())</f>
        <v>rshSok1959</v>
      </c>
      <c r="AC342" s="8" t="str">
        <f aca="false">VLOOKUP($C342,'Rushani original list'!$C$2:$M$596, 5, FALSE())</f>
        <v>Rukniya, Guldasta, Mehrangez</v>
      </c>
      <c r="AD342" s="8" t="str">
        <f aca="false">VLOOKUP($C342,'Rushani original list'!$C$2:$M$596, 6, FALSE())</f>
        <v>рх. yattōw</v>
      </c>
      <c r="AE342" s="8" t="str">
        <f aca="false">VLOOKUP($C342,'Rushani original list'!$C$2:$M$596, 7, FALSE())</f>
        <v>приходить, прибывать</v>
      </c>
      <c r="AF342" s="8"/>
      <c r="AG342" s="8" t="str">
        <f aca="false">VLOOKUP($C342,'Rushani original list'!$C$2:$M$596, 9, FALSE())</f>
        <v>var</v>
      </c>
      <c r="AH342" s="8" t="str">
        <f aca="false">VLOOKUP($C342,'Rushani original list'!$C$2:$M$596, 10, FALSE())</f>
        <v>SP</v>
      </c>
      <c r="AI342" s="8" t="str">
        <f aca="false">CONCATENATE(J342,S342,AG342)</f>
        <v>SPSPvar</v>
      </c>
      <c r="AJ342" s="8" t="str">
        <f aca="false">IFERROR(__xludf.dummyfunction("IF(REGEXMATCH(AH342, ""var""), ""var"", IF(REGEXMATCH(AH342, ""SA""), IF(REGEXMATCH(AH342, ""SP""), ""var"", ""SA""), IF(REGEXMATCH(AH342, ""SP""), ""SP"", ""no data/obs"")))"),"var")</f>
        <v>var</v>
      </c>
      <c r="AK342" s="8" t="str">
        <f aca="false">CONCATENATE(T342,AA342,AH342)</f>
        <v>SPSPSP</v>
      </c>
      <c r="AL342" s="8" t="str">
        <f aca="false">IFERROR(__xludf.dummyfunction("IF(REGEXMATCH(AJ342, ""var""), ""var"", IF(REGEXMATCH(AJ342, ""SA""), IF(REGEXMATCH(AJ342, ""SP""), ""var"", ""SA""), IF(REGEXMATCH(AJ342, ""SP""), ""SP"", ""no data/obs"")))"),"SP")</f>
        <v>SP</v>
      </c>
      <c r="AM342" s="8" t="str">
        <f aca="false">CONCATENATE(AJ342,AL342)</f>
        <v>varSP</v>
      </c>
      <c r="AN342" s="8" t="str">
        <f aca="false">IFERROR(__xludf.dummyfunction("IF(REGEXMATCH(AL342, ""var""), ""var"", IF(REGEXMATCH(AL342, ""SA""), IF(REGEXMATCH(AL342, ""SP""), ""var"", ""SA""), IF(REGEXMATCH(AL342, ""SP""), ""SP"", ""no data/obs"")))"),"var")</f>
        <v>var</v>
      </c>
      <c r="AO342" s="8" t="str">
        <f aca="false">CONCATENATE(J342,S342,AA342,AG342)</f>
        <v>SPSPSPvar</v>
      </c>
      <c r="AP342" s="8"/>
      <c r="AQ342" s="8" t="n">
        <v>4</v>
      </c>
      <c r="AR342" s="8"/>
      <c r="AS342" s="8"/>
      <c r="AT342" s="8"/>
    </row>
    <row r="343" customFormat="false" ht="188.75" hidden="false" customHeight="false" outlineLevel="0" collapsed="false">
      <c r="A343" s="1" t="n">
        <v>342</v>
      </c>
      <c r="B343" s="7" t="n">
        <v>317</v>
      </c>
      <c r="C343" s="7" t="n">
        <v>317</v>
      </c>
      <c r="D343" s="8" t="str">
        <f aca="false">VLOOKUP($C343,'Shughni original list'!$D$2:$M$600, 2, FALSE())</f>
        <v>shgKar1999</v>
      </c>
      <c r="E343" s="9" t="str">
        <f aca="false">VLOOKUP($C343,'Shughni original list'!$D$2:$M$600, 4, FALSE())</f>
        <v>zaqtow</v>
      </c>
      <c r="F343" s="9"/>
      <c r="G343" s="8" t="str">
        <f aca="false">VLOOKUP($C343,'Shughni original list'!$D$2:$M$600, 7, FALSE())</f>
        <v>1) беспокоиться, тревожиться, волноваться; грустить 2) кипеть, вариться, густеть (о густом пахтанье)</v>
      </c>
      <c r="H343" s="8"/>
      <c r="I343" s="8"/>
      <c r="J343" s="8" t="str">
        <f aca="false">VLOOKUP($C343,'Shughni original list'!$D$2:$M$600, 8, FALSE())</f>
        <v>SA</v>
      </c>
      <c r="K343" s="8"/>
      <c r="L343" s="8" t="str">
        <f aca="false">VLOOKUP($C343,'Siponj Bartangi original list'!$B$2:$S$600, 2, FALSE())</f>
        <v>shgKar1999</v>
      </c>
      <c r="M343" s="8" t="str">
        <f aca="false">VLOOKUP($C343,'Siponj Bartangi original list'!$B$2:$S$600, 3, FALSE())</f>
        <v>zaqtow</v>
      </c>
      <c r="N343" s="8" t="str">
        <f aca="false">VLOOKUP($C343,'Siponj Bartangi original list'!$B$2:$S$600, 6, FALSE())</f>
        <v>to worry, to grieve; to boil, to thicken</v>
      </c>
      <c r="O343" s="8" t="str">
        <f aca="false">VLOOKUP($C343,'Siponj Bartangi original list'!$B$2:$S$600, 4, FALSE())</f>
        <v>Marhabo, Sarkori</v>
      </c>
      <c r="P343" s="9" t="str">
        <f aca="false">VLOOKUP($C343,'Siponj Bartangi original list'!$B$2:$S$600, 5, FALSE())</f>
        <v>zaqtōw</v>
      </c>
      <c r="Q343" s="8" t="str">
        <f aca="false">VLOOKUP($C343,'Siponj Bartangi original list'!$B$2:$S$600, 8, FALSE())</f>
        <v>to worry, to be anxious</v>
      </c>
      <c r="R343" s="8" t="str">
        <f aca="false">VLOOKUP($C343,'Siponj Bartangi original list'!$B$2:$S$600, 10, FALSE())</f>
        <v>she worries a lot about her brother</v>
      </c>
      <c r="S343" s="8" t="str">
        <f aca="false">VLOOKUP($C343,'Siponj Bartangi original list'!$B$2:$S$600, 13, FALSE())</f>
        <v>SA</v>
      </c>
      <c r="T343" s="8" t="str">
        <f aca="false">VLOOKUP($C343,'Siponj Bartangi original list'!$B$2:$S$600, 14, FALSE())</f>
        <v>SA</v>
      </c>
      <c r="U343" s="8" t="str">
        <f aca="false">VLOOKUP($C343,'Siponj Bartangi original list'!$B$2:$S$600, 15, FALSE())</f>
        <v>anim</v>
      </c>
      <c r="V343" s="8" t="str">
        <f aca="false">VLOOKUP($C343,'Basid Bartangi original list'!$B$2:$O$600, 2, FALSE())</f>
        <v>shgKar1999</v>
      </c>
      <c r="W343" s="8" t="str">
        <f aca="false">VLOOKUP($C343,'Basid Bartangi original list'!$B$2:$O$600, 4, FALSE())</f>
        <v>Fayzmamad</v>
      </c>
      <c r="X343" s="8" t="str">
        <f aca="false">VLOOKUP($C343,'Basid Bartangi original list'!$B$2:$O$600, 5, FALSE())</f>
        <v>zaqtōw</v>
      </c>
      <c r="Y343" s="8" t="str">
        <f aca="false">VLOOKUP($C343,'Basid Bartangi original list'!$B$2:$O$600, 6, FALSE())</f>
        <v>1) беспокоиться, тревожиться, волноваться; грустить 2) кипеть, вариться, густеть (о густом пахтанье)</v>
      </c>
      <c r="Z343" s="8"/>
      <c r="AA343" s="8" t="str">
        <f aca="false">VLOOKUP($C343,'Basid Bartangi original list'!$B$2:$O$600, 9, FALSE())</f>
        <v>SA</v>
      </c>
      <c r="AB343" s="8" t="str">
        <f aca="false">VLOOKUP($C343,'Rushani original list'!$C$2:$M$596, 2, FALSE())</f>
        <v>shgKar1999</v>
      </c>
      <c r="AC343" s="8" t="str">
        <f aca="false">VLOOKUP($C343,'Rushani original list'!$C$2:$M$596, 5, FALSE())</f>
        <v>Rukniya, Guldasta, Mehrangez</v>
      </c>
      <c r="AD343" s="8" t="str">
        <f aca="false">VLOOKUP($C343,'Rushani original list'!$C$2:$M$596, 6, FALSE())</f>
        <v>zaqtōw, ziktōw</v>
      </c>
      <c r="AE343" s="8" t="str">
        <f aca="false">VLOOKUP($C343,'Rushani original list'!$C$2:$M$596, 7, FALSE())</f>
        <v>1) беспокоиться, тревожиться, волноваться; грустить 2) кипеть, вариться, густеть (о густом пахтанье)</v>
      </c>
      <c r="AF343" s="8"/>
      <c r="AG343" s="8" t="str">
        <f aca="false">VLOOKUP($C343,'Rushani original list'!$C$2:$M$596, 9, FALSE())</f>
        <v>SA/tr</v>
      </c>
      <c r="AH343" s="8" t="str">
        <f aca="false">VLOOKUP($C343,'Rushani original list'!$C$2:$M$596, 10, FALSE())</f>
        <v>SA/tr</v>
      </c>
      <c r="AI343" s="8" t="str">
        <f aca="false">CONCATENATE(J343,S343,AG343)</f>
        <v>SASASA/tr</v>
      </c>
      <c r="AJ343" s="8" t="str">
        <f aca="false">IFERROR(__xludf.dummyfunction("IF(REGEXMATCH(AH343, ""var""), ""var"", IF(REGEXMATCH(AH343, ""SA""), IF(REGEXMATCH(AH343, ""SP""), ""var"", ""SA""), IF(REGEXMATCH(AH343, ""SP""), ""SP"", ""no data/obs"")))"),"SA")</f>
        <v>SA</v>
      </c>
      <c r="AK343" s="8" t="str">
        <f aca="false">CONCATENATE(T343,AA343,AH343)</f>
        <v>SASASA/tr</v>
      </c>
      <c r="AL343" s="8" t="str">
        <f aca="false">IFERROR(__xludf.dummyfunction("IF(REGEXMATCH(AJ343, ""var""), ""var"", IF(REGEXMATCH(AJ343, ""SA""), IF(REGEXMATCH(AJ343, ""SP""), ""var"", ""SA""), IF(REGEXMATCH(AJ343, ""SP""), ""SP"", ""no data/obs"")))"),"SA")</f>
        <v>SA</v>
      </c>
      <c r="AM343" s="8" t="str">
        <f aca="false">CONCATENATE(AJ343,AL343)</f>
        <v>SASA</v>
      </c>
      <c r="AN343" s="8" t="str">
        <f aca="false">IFERROR(__xludf.dummyfunction("IF(REGEXMATCH(AL343, ""var""), ""var"", IF(REGEXMATCH(AL343, ""SA""), IF(REGEXMATCH(AL343, ""SP""), ""var"", ""SA""), IF(REGEXMATCH(AL343, ""SP""), ""SP"", ""no data/obs"")))"),"SA")</f>
        <v>SA</v>
      </c>
      <c r="AO343" s="8" t="str">
        <f aca="false">CONCATENATE(J343,S343,AA343,AG343)</f>
        <v>SASASASA/tr</v>
      </c>
      <c r="AP343" s="8"/>
      <c r="AQ343" s="8" t="n">
        <v>4</v>
      </c>
      <c r="AR343" s="8"/>
      <c r="AS343" s="8"/>
      <c r="AT343" s="8"/>
    </row>
    <row r="344" customFormat="false" ht="110.6" hidden="false" customHeight="false" outlineLevel="0" collapsed="false">
      <c r="A344" s="1" t="n">
        <v>343</v>
      </c>
      <c r="B344" s="7" t="n">
        <v>318</v>
      </c>
      <c r="C344" s="7" t="n">
        <v>318</v>
      </c>
      <c r="D344" s="8" t="str">
        <f aca="false">VLOOKUP($C344,'Shughni original list'!$D$2:$M$600, 2, FALSE())</f>
        <v>shgKar1999</v>
      </c>
      <c r="E344" s="9" t="str">
        <f aca="false">VLOOKUP($C344,'Shughni original list'!$D$2:$M$600, 4, FALSE())</f>
        <v>žartow</v>
      </c>
      <c r="F344" s="9"/>
      <c r="G344" s="8" t="str">
        <f aca="false">VLOOKUP($C344,'Shughni original list'!$D$2:$M$600, 7, FALSE())</f>
        <v>звенеть, скрежетать, лязгать (о металле); трещать, потрескивать (о жарящемся мясе, сале и т. п.)</v>
      </c>
      <c r="H344" s="8"/>
      <c r="I344" s="8"/>
      <c r="J344" s="8" t="str">
        <f aca="false">VLOOKUP($C344,'Shughni original list'!$D$2:$M$600, 8, FALSE())</f>
        <v>obs</v>
      </c>
      <c r="K344" s="8"/>
      <c r="L344" s="8" t="str">
        <f aca="false">VLOOKUP($C344,'Siponj Bartangi original list'!$B$2:$S$600, 2, FALSE())</f>
        <v>shgKar1999</v>
      </c>
      <c r="M344" s="8" t="str">
        <f aca="false">VLOOKUP($C344,'Siponj Bartangi original list'!$B$2:$S$600, 3, FALSE())</f>
        <v>žartow</v>
      </c>
      <c r="N344" s="8" t="str">
        <f aca="false">VLOOKUP($C344,'Siponj Bartangi original list'!$B$2:$S$600, 6, FALSE())</f>
        <v>to crackle (meat, fat)</v>
      </c>
      <c r="O344" s="8" t="str">
        <f aca="false">VLOOKUP($C344,'Siponj Bartangi original list'!$B$2:$S$600, 4, FALSE())</f>
        <v>Marhabo, Sarkori</v>
      </c>
      <c r="P344" s="9" t="str">
        <f aca="false">VLOOKUP($C344,'Siponj Bartangi original list'!$B$2:$S$600, 5, FALSE())</f>
        <v>no (alive) cognate</v>
      </c>
      <c r="Q344" s="8" t="str">
        <f aca="false">VLOOKUP($C344,'Siponj Bartangi original list'!$B$2:$S$600, 8, FALSE())</f>
        <v>-</v>
      </c>
      <c r="R344" s="8" t="str">
        <f aca="false">VLOOKUP($C344,'Siponj Bartangi original list'!$B$2:$S$600, 10, FALSE())</f>
        <v>-</v>
      </c>
      <c r="S344" s="8" t="str">
        <f aca="false">VLOOKUP($C344,'Siponj Bartangi original list'!$B$2:$S$600, 13, FALSE())</f>
        <v>no (alive) cognate</v>
      </c>
      <c r="T344" s="8" t="str">
        <f aca="false">VLOOKUP($C344,'Siponj Bartangi original list'!$B$2:$S$600, 14, FALSE())</f>
        <v>no (alive) cognate</v>
      </c>
      <c r="U344" s="8" t="n">
        <f aca="false">VLOOKUP($C344,'Siponj Bartangi original list'!$B$2:$S$600, 15, FALSE())</f>
        <v>0</v>
      </c>
      <c r="V344" s="8" t="str">
        <f aca="false">VLOOKUP($C344,'Basid Bartangi original list'!$B$2:$O$600, 2, FALSE())</f>
        <v>shgKar1999</v>
      </c>
      <c r="W344" s="8" t="str">
        <f aca="false">VLOOKUP($C344,'Basid Bartangi original list'!$B$2:$O$600, 4, FALSE())</f>
        <v>Anoyatsho, Fayzmamad</v>
      </c>
      <c r="X344" s="8" t="str">
        <f aca="false">VLOOKUP($C344,'Basid Bartangi original list'!$B$2:$O$600, 5, FALSE())</f>
        <v>no (alive) cognate</v>
      </c>
      <c r="Y344" s="8" t="str">
        <f aca="false">VLOOKUP($C344,'Basid Bartangi original list'!$B$2:$O$600, 6, FALSE())</f>
        <v>трещать, потрескивать (о жарящемся мясе, сале и т. п.)</v>
      </c>
      <c r="Z344" s="8"/>
      <c r="AA344" s="8" t="str">
        <f aca="false">VLOOKUP($C344,'Basid Bartangi original list'!$B$2:$O$600, 9, FALSE())</f>
        <v>no (alive) cognate</v>
      </c>
      <c r="AB344" s="8" t="str">
        <f aca="false">VLOOKUP($C344,'Rushani original list'!$C$2:$M$596, 2, FALSE())</f>
        <v>shgKar1999</v>
      </c>
      <c r="AC344" s="8" t="str">
        <f aca="false">VLOOKUP($C344,'Rushani original list'!$C$2:$M$596, 5, FALSE())</f>
        <v>Rukniya, Mehrangez, Okimsho, Sarafruz</v>
      </c>
      <c r="AD344" s="8" t="str">
        <f aca="false">VLOOKUP($C344,'Rushani original list'!$C$2:$M$596, 6, FALSE())</f>
        <v>no (alive) cognate</v>
      </c>
      <c r="AE344" s="8" t="str">
        <f aca="false">VLOOKUP($C344,'Rushani original list'!$C$2:$M$596, 7, FALSE())</f>
        <v>трещать, потрескивать (о жарящемся мясе, сале и т. п.)</v>
      </c>
      <c r="AF344" s="8"/>
      <c r="AG344" s="8" t="str">
        <f aca="false">VLOOKUP($C344,'Rushani original list'!$C$2:$M$596, 9, FALSE())</f>
        <v>no (alive) cognate</v>
      </c>
      <c r="AH344" s="8" t="str">
        <f aca="false">VLOOKUP($C344,'Rushani original list'!$C$2:$M$596, 10, FALSE())</f>
        <v>no (alive) cognate</v>
      </c>
      <c r="AI344" s="8" t="str">
        <f aca="false">CONCATENATE(J344,S344,AG344)</f>
        <v>obsno (alive) cognateno (alive) cognate</v>
      </c>
      <c r="AJ344" s="8" t="str">
        <f aca="false">IFERROR(__xludf.dummyfunction("IF(REGEXMATCH(AH344, ""var""), ""var"", IF(REGEXMATCH(AH344, ""SA""), IF(REGEXMATCH(AH344, ""SP""), ""var"", ""SA""), IF(REGEXMATCH(AH344, ""SP""), ""SP"", ""no data/obs"")))"),"no data/obs")</f>
        <v>no data/obs</v>
      </c>
      <c r="AK344" s="8" t="str">
        <f aca="false">CONCATENATE(T344,AA344,AH344)</f>
        <v>no (alive) cognateno (alive) cognateno (alive) cognate</v>
      </c>
      <c r="AL344" s="8" t="str">
        <f aca="false">IFERROR(__xludf.dummyfunction("IF(REGEXMATCH(AJ344, ""var""), ""var"", IF(REGEXMATCH(AJ344, ""SA""), IF(REGEXMATCH(AJ344, ""SP""), ""var"", ""SA""), IF(REGEXMATCH(AJ344, ""SP""), ""SP"", ""no data/obs"")))"),"no data/obs")</f>
        <v>no data/obs</v>
      </c>
      <c r="AM344" s="8" t="str">
        <f aca="false">CONCATENATE(AJ344,AL344)</f>
        <v>no data/obsno data/obs</v>
      </c>
      <c r="AN344" s="8" t="str">
        <f aca="false">IFERROR(__xludf.dummyfunction("IF(REGEXMATCH(AL344, ""var""), ""var"", IF(REGEXMATCH(AL344, ""SA""), IF(REGEXMATCH(AL344, ""SP""), ""var"", ""SA""), IF(REGEXMATCH(AL344, ""SP""), ""SP"", ""no data/obs"")))"),"no data/obs")</f>
        <v>no data/obs</v>
      </c>
      <c r="AO344" s="8" t="str">
        <f aca="false">CONCATENATE(J344,S344,AA344,AG344)</f>
        <v>obsno (alive) cognateno (alive) cognateno (alive) cognate</v>
      </c>
      <c r="AP344" s="8"/>
      <c r="AQ344" s="8" t="n">
        <v>0</v>
      </c>
      <c r="AR344" s="8"/>
      <c r="AS344" s="8"/>
      <c r="AT344" s="8"/>
    </row>
    <row r="345" customFormat="false" ht="95" hidden="false" customHeight="false" outlineLevel="0" collapsed="false">
      <c r="A345" s="1" t="n">
        <v>344</v>
      </c>
      <c r="B345" s="7" t="n">
        <v>319</v>
      </c>
      <c r="C345" s="7" t="n">
        <v>319</v>
      </c>
      <c r="D345" s="8" t="str">
        <f aca="false">VLOOKUP($C345,'Shughni original list'!$D$2:$M$600, 2, FALSE())</f>
        <v>shgKar1999</v>
      </c>
      <c r="E345" s="9" t="str">
        <f aca="false">VLOOKUP($C345,'Shughni original list'!$D$2:$M$600, 4, FALSE())</f>
        <v>zarwāntow, zarwāčtow</v>
      </c>
      <c r="F345" s="9"/>
      <c r="G345" s="8" t="str">
        <f aca="false">VLOOKUP($C345,'Shughni original list'!$D$2:$M$600, 7, FALSE())</f>
        <v>вериться, поворачиваться</v>
      </c>
      <c r="H345" s="8"/>
      <c r="I345" s="8"/>
      <c r="J345" s="8" t="str">
        <f aca="false">VLOOKUP($C345,'Shughni original list'!$D$2:$M$600, 8, FALSE())</f>
        <v>only as complex</v>
      </c>
      <c r="K345" s="8"/>
      <c r="L345" s="8" t="str">
        <f aca="false">VLOOKUP($C345,'Siponj Bartangi original list'!$B$2:$S$600, 2, FALSE())</f>
        <v>shgKar1999</v>
      </c>
      <c r="M345" s="8" t="str">
        <f aca="false">VLOOKUP($C345,'Siponj Bartangi original list'!$B$2:$S$600, 3, FALSE())</f>
        <v>zarwāntow, zarwāčtow</v>
      </c>
      <c r="N345" s="8" t="str">
        <f aca="false">VLOOKUP($C345,'Siponj Bartangi original list'!$B$2:$S$600, 6, FALSE())</f>
        <v>to turn, to spin</v>
      </c>
      <c r="O345" s="8" t="str">
        <f aca="false">VLOOKUP($C345,'Siponj Bartangi original list'!$B$2:$S$600, 4, FALSE())</f>
        <v>Marhabo</v>
      </c>
      <c r="P345" s="9" t="str">
        <f aca="false">VLOOKUP($C345,'Siponj Bartangi original list'!$B$2:$S$600, 5, FALSE())</f>
        <v>zarwīntōw</v>
      </c>
      <c r="Q345" s="8" t="str">
        <f aca="false">VLOOKUP($C345,'Siponj Bartangi original list'!$B$2:$S$600, 8, FALSE())</f>
        <v>to turn, to spin</v>
      </c>
      <c r="R345" s="8" t="str">
        <f aca="false">VLOOKUP($C345,'Siponj Bartangi original list'!$B$2:$S$600, 10, FALSE())</f>
        <v>the snake was wriggling while crawling</v>
      </c>
      <c r="S345" s="8" t="str">
        <f aca="false">VLOOKUP($C345,'Siponj Bartangi original list'!$B$2:$S$600, 13, FALSE())</f>
        <v>SA</v>
      </c>
      <c r="T345" s="8" t="str">
        <f aca="false">VLOOKUP($C345,'Siponj Bartangi original list'!$B$2:$S$600, 14, FALSE())</f>
        <v>SA</v>
      </c>
      <c r="U345" s="8" t="str">
        <f aca="false">VLOOKUP($C345,'Siponj Bartangi original list'!$B$2:$S$600, 15, FALSE())</f>
        <v>anim</v>
      </c>
      <c r="V345" s="8" t="str">
        <f aca="false">VLOOKUP($C345,'Basid Bartangi original list'!$B$2:$O$600, 2, FALSE())</f>
        <v>shgKar1999</v>
      </c>
      <c r="W345" s="8" t="str">
        <f aca="false">VLOOKUP($C345,'Basid Bartangi original list'!$B$2:$O$600, 4, FALSE())</f>
        <v>Anoyatsho, Fayzmamad</v>
      </c>
      <c r="X345" s="8" t="str">
        <f aca="false">VLOOKUP($C345,'Basid Bartangi original list'!$B$2:$O$600, 5, FALSE())</f>
        <v>no (alive) cognate</v>
      </c>
      <c r="Y345" s="8" t="str">
        <f aca="false">VLOOKUP($C345,'Basid Bartangi original list'!$B$2:$O$600, 6, FALSE())</f>
        <v>вертеться, поворачиваться</v>
      </c>
      <c r="Z345" s="8"/>
      <c r="AA345" s="8" t="str">
        <f aca="false">VLOOKUP($C345,'Basid Bartangi original list'!$B$2:$O$600, 9, FALSE())</f>
        <v>no (alive) cognate</v>
      </c>
      <c r="AB345" s="8" t="str">
        <f aca="false">VLOOKUP($C345,'Rushani original list'!$C$2:$M$596, 2, FALSE())</f>
        <v>shgKar1999</v>
      </c>
      <c r="AC345" s="8" t="str">
        <f aca="false">VLOOKUP($C345,'Rushani original list'!$C$2:$M$596, 5, FALSE())</f>
        <v>Rukniya, Mehrangez, Okimsho, Sarafruz</v>
      </c>
      <c r="AD345" s="10" t="str">
        <f aca="false">VLOOKUP($C345,'Rushani original list'!$C$2:$M$596, 6, FALSE())</f>
        <v>no (alive) cognate</v>
      </c>
      <c r="AE345" s="8" t="str">
        <f aca="false">VLOOKUP($C345,'Rushani original list'!$C$2:$M$596, 7, FALSE())</f>
        <v>вертеться, поворачиваться</v>
      </c>
      <c r="AF345" s="8"/>
      <c r="AG345" s="8" t="str">
        <f aca="false">VLOOKUP($C345,'Rushani original list'!$C$2:$M$596, 9, FALSE())</f>
        <v>no (alive) cognate</v>
      </c>
      <c r="AH345" s="8" t="str">
        <f aca="false">VLOOKUP($C345,'Rushani original list'!$C$2:$M$596, 10, FALSE())</f>
        <v>no (alive) cognate</v>
      </c>
      <c r="AI345" s="8" t="str">
        <f aca="false">CONCATENATE(J345,S345,AG345)</f>
        <v>only as complexSAno (alive) cognate</v>
      </c>
      <c r="AJ345" s="8" t="str">
        <f aca="false">IFERROR(__xludf.dummyfunction("IF(REGEXMATCH(AH345, ""var""), ""var"", IF(REGEXMATCH(AH345, ""SA""), IF(REGEXMATCH(AH345, ""SP""), ""var"", ""SA""), IF(REGEXMATCH(AH345, ""SP""), ""SP"", ""no data/obs"")))"),"SA")</f>
        <v>SA</v>
      </c>
      <c r="AK345" s="8" t="str">
        <f aca="false">CONCATENATE(T345,AA345,AH345)</f>
        <v>SAno (alive) cognateno (alive) cognate</v>
      </c>
      <c r="AL345" s="8" t="str">
        <f aca="false">IFERROR(__xludf.dummyfunction("IF(REGEXMATCH(AJ345, ""var""), ""var"", IF(REGEXMATCH(AJ345, ""SA""), IF(REGEXMATCH(AJ345, ""SP""), ""var"", ""SA""), IF(REGEXMATCH(AJ345, ""SP""), ""SP"", ""no data/obs"")))"),"SA")</f>
        <v>SA</v>
      </c>
      <c r="AM345" s="8" t="str">
        <f aca="false">CONCATENATE(AJ345,AL345)</f>
        <v>SASA</v>
      </c>
      <c r="AN345" s="8" t="str">
        <f aca="false">IFERROR(__xludf.dummyfunction("IF(REGEXMATCH(AL345, ""var""), ""var"", IF(REGEXMATCH(AL345, ""SA""), IF(REGEXMATCH(AL345, ""SP""), ""var"", ""SA""), IF(REGEXMATCH(AL345, ""SP""), ""SP"", ""no data/obs"")))"),"SA")</f>
        <v>SA</v>
      </c>
      <c r="AO345" s="8" t="str">
        <f aca="false">CONCATENATE(J345,S345,AA345,AG345)</f>
        <v>only as complexSAno (alive) cognateno (alive) cognate</v>
      </c>
      <c r="AP345" s="8"/>
      <c r="AQ345" s="8" t="n">
        <v>1</v>
      </c>
      <c r="AR345" s="8"/>
      <c r="AS345" s="8"/>
      <c r="AT345" s="8"/>
    </row>
    <row r="346" customFormat="false" ht="157.5" hidden="false" customHeight="false" outlineLevel="0" collapsed="false">
      <c r="A346" s="1" t="n">
        <v>345</v>
      </c>
      <c r="B346" s="7" t="n">
        <v>320</v>
      </c>
      <c r="C346" s="7" t="n">
        <v>320</v>
      </c>
      <c r="D346" s="8" t="str">
        <f aca="false">VLOOKUP($C346,'Shughni original list'!$D$2:$M$600, 2, FALSE())</f>
        <v>shgKar1999</v>
      </c>
      <c r="E346" s="9" t="str">
        <f aca="false">VLOOKUP($C346,'Shughni original list'!$D$2:$M$600, 4, FALSE())</f>
        <v>zêdow</v>
      </c>
      <c r="F346" s="9"/>
      <c r="G346" s="8" t="str">
        <f aca="false">VLOOKUP($C346,'Shughni original list'!$D$2:$M$600, 7, FALSE())</f>
        <v>нестись; телиться; ягниться; жеребиться; котиться; рождать (чаще о животных; о женщине – неодобр.)</v>
      </c>
      <c r="H346" s="8"/>
      <c r="I346" s="8"/>
      <c r="J346" s="8" t="str">
        <f aca="false">VLOOKUP($C346,'Shughni original list'!$D$2:$M$600, 8, FALSE())</f>
        <v>tr</v>
      </c>
      <c r="K346" s="8"/>
      <c r="L346" s="8" t="str">
        <f aca="false">VLOOKUP($C346,'Siponj Bartangi original list'!$B$2:$S$600, 2, FALSE())</f>
        <v>shgKar1999</v>
      </c>
      <c r="M346" s="8" t="str">
        <f aca="false">VLOOKUP($C346,'Siponj Bartangi original list'!$B$2:$S$600, 3, FALSE())</f>
        <v>zêdow</v>
      </c>
      <c r="N346" s="8" t="str">
        <f aca="false">VLOOKUP($C346,'Siponj Bartangi original list'!$B$2:$S$600, 6, FALSE())</f>
        <v>to give birth (animals: birds. cows, sheep, horses, cats or small animals; can be offensive if used about women)</v>
      </c>
      <c r="O346" s="8" t="str">
        <f aca="false">VLOOKUP($C346,'Siponj Bartangi original list'!$B$2:$S$600, 4, FALSE())</f>
        <v>Marhabo, Sarkori</v>
      </c>
      <c r="P346" s="9" t="str">
        <f aca="false">VLOOKUP($C346,'Siponj Bartangi original list'!$B$2:$S$600, 5, FALSE())</f>
        <v>no (alive) cognate</v>
      </c>
      <c r="Q346" s="8" t="str">
        <f aca="false">VLOOKUP($C346,'Siponj Bartangi original list'!$B$2:$S$600, 8, FALSE())</f>
        <v>-</v>
      </c>
      <c r="R346" s="8" t="str">
        <f aca="false">VLOOKUP($C346,'Siponj Bartangi original list'!$B$2:$S$600, 10, FALSE())</f>
        <v>-</v>
      </c>
      <c r="S346" s="8" t="str">
        <f aca="false">VLOOKUP($C346,'Siponj Bartangi original list'!$B$2:$S$600, 13, FALSE())</f>
        <v>no (alive) cognate</v>
      </c>
      <c r="T346" s="8" t="str">
        <f aca="false">VLOOKUP($C346,'Siponj Bartangi original list'!$B$2:$S$600, 14, FALSE())</f>
        <v>no (alive) cognate</v>
      </c>
      <c r="U346" s="8" t="n">
        <f aca="false">VLOOKUP($C346,'Siponj Bartangi original list'!$B$2:$S$600, 15, FALSE())</f>
        <v>0</v>
      </c>
      <c r="V346" s="8" t="str">
        <f aca="false">VLOOKUP($C346,'Basid Bartangi original list'!$B$2:$O$600, 2, FALSE())</f>
        <v>shgKar1999</v>
      </c>
      <c r="W346" s="8" t="str">
        <f aca="false">VLOOKUP($C346,'Basid Bartangi original list'!$B$2:$O$600, 4, FALSE())</f>
        <v>Anoyatsho, Fayzmamad</v>
      </c>
      <c r="X346" s="8" t="str">
        <f aca="false">VLOOKUP($C346,'Basid Bartangi original list'!$B$2:$O$600, 5, FALSE())</f>
        <v>no (alive) cognate</v>
      </c>
      <c r="Y346" s="8" t="str">
        <f aca="false">VLOOKUP($C346,'Basid Bartangi original list'!$B$2:$O$600, 6, FALSE())</f>
        <v>нестись; телиться; ягниться; жеребиться; котиться; рождать (чаще о животных; о женщине – неодобр.)</v>
      </c>
      <c r="Z346" s="8"/>
      <c r="AA346" s="8" t="str">
        <f aca="false">VLOOKUP($C346,'Basid Bartangi original list'!$B$2:$O$600, 9, FALSE())</f>
        <v>no (alive) cognate</v>
      </c>
      <c r="AB346" s="8" t="str">
        <f aca="false">VLOOKUP($C346,'Rushani original list'!$C$2:$M$596, 2, FALSE())</f>
        <v>shgKar1999</v>
      </c>
      <c r="AC346" s="8" t="str">
        <f aca="false">VLOOKUP($C346,'Rushani original list'!$C$2:$M$596, 5, FALSE())</f>
        <v>Rukniya</v>
      </c>
      <c r="AD346" s="8" t="str">
        <f aca="false">VLOOKUP($C346,'Rushani original list'!$C$2:$M$596, 6, FALSE())</f>
        <v>zedōw</v>
      </c>
      <c r="AE346" s="8" t="str">
        <f aca="false">VLOOKUP($C346,'Rushani original list'!$C$2:$M$596, 7, FALSE())</f>
        <v>нестись; телиться; ягниться; жеребиться; котиться; рождать (чаще о животных; о женщине – неодобр.)</v>
      </c>
      <c r="AF346" s="8"/>
      <c r="AG346" s="8" t="str">
        <f aca="false">VLOOKUP($C346,'Rushani original list'!$C$2:$M$596, 9, FALSE())</f>
        <v>tr</v>
      </c>
      <c r="AH346" s="8" t="str">
        <f aca="false">VLOOKUP($C346,'Rushani original list'!$C$2:$M$596, 10, FALSE())</f>
        <v>tr</v>
      </c>
      <c r="AI346" s="8" t="str">
        <f aca="false">CONCATENATE(J346,S346,AG346)</f>
        <v>trno (alive) cognatetr</v>
      </c>
      <c r="AJ346" s="8" t="str">
        <f aca="false">IFERROR(__xludf.dummyfunction("IF(REGEXMATCH(AH346, ""var""), ""var"", IF(REGEXMATCH(AH346, ""SA""), IF(REGEXMATCH(AH346, ""SP""), ""var"", ""SA""), IF(REGEXMATCH(AH346, ""SP""), ""SP"", ""no data/obs"")))"),"no data/obs")</f>
        <v>no data/obs</v>
      </c>
      <c r="AK346" s="8" t="str">
        <f aca="false">CONCATENATE(T346,AA346,AH346)</f>
        <v>no (alive) cognateno (alive) cognatetr</v>
      </c>
      <c r="AL346" s="8" t="str">
        <f aca="false">IFERROR(__xludf.dummyfunction("IF(REGEXMATCH(AJ346, ""var""), ""var"", IF(REGEXMATCH(AJ346, ""SA""), IF(REGEXMATCH(AJ346, ""SP""), ""var"", ""SA""), IF(REGEXMATCH(AJ346, ""SP""), ""SP"", ""no data/obs"")))"),"no data/obs")</f>
        <v>no data/obs</v>
      </c>
      <c r="AM346" s="8" t="str">
        <f aca="false">CONCATENATE(AJ346,AL346)</f>
        <v>no data/obsno data/obs</v>
      </c>
      <c r="AN346" s="8" t="str">
        <f aca="false">IFERROR(__xludf.dummyfunction("IF(REGEXMATCH(AL346, ""var""), ""var"", IF(REGEXMATCH(AL346, ""SA""), IF(REGEXMATCH(AL346, ""SP""), ""var"", ""SA""), IF(REGEXMATCH(AL346, ""SP""), ""SP"", ""no data/obs"")))"),"no data/obs")</f>
        <v>no data/obs</v>
      </c>
      <c r="AO346" s="8" t="str">
        <f aca="false">CONCATENATE(J346,S346,AA346,AG346)</f>
        <v>trno (alive) cognateno (alive) cognatetr</v>
      </c>
      <c r="AP346" s="8"/>
      <c r="AQ346" s="8" t="n">
        <v>0</v>
      </c>
      <c r="AR346" s="8"/>
      <c r="AS346" s="8"/>
      <c r="AT346" s="8"/>
    </row>
    <row r="347" customFormat="false" ht="79.35" hidden="false" customHeight="false" outlineLevel="0" collapsed="false">
      <c r="A347" s="1" t="n">
        <v>346</v>
      </c>
      <c r="B347" s="7" t="n">
        <v>321</v>
      </c>
      <c r="C347" s="7" t="n">
        <v>321</v>
      </c>
      <c r="D347" s="8" t="str">
        <f aca="false">VLOOKUP($C347,'Shughni original list'!$D$2:$M$600, 2, FALSE())</f>
        <v>shgKar1999</v>
      </c>
      <c r="E347" s="9" t="str">
        <f aca="false">VLOOKUP($C347,'Shughni original list'!$D$2:$M$600, 4, FALSE())</f>
        <v>žêx̌tow</v>
      </c>
      <c r="F347" s="9"/>
      <c r="G347" s="8" t="str">
        <f aca="false">VLOOKUP($C347,'Shughni original list'!$D$2:$M$600, 7, FALSE())</f>
        <v>1) run; 2) run after (someone);</v>
      </c>
      <c r="H347" s="8"/>
      <c r="I347" s="8"/>
      <c r="J347" s="8" t="str">
        <f aca="false">VLOOKUP($C347,'Shughni original list'!$D$2:$M$600, 8, FALSE())</f>
        <v>SA</v>
      </c>
      <c r="K347" s="8"/>
      <c r="L347" s="8" t="str">
        <f aca="false">VLOOKUP($C347,'Siponj Bartangi original list'!$B$2:$S$600, 2, FALSE())</f>
        <v>brtSok1960</v>
      </c>
      <c r="M347" s="8" t="str">
        <f aca="false">VLOOKUP($C347,'Siponj Bartangi original list'!$B$2:$S$600, 3, FALSE())</f>
        <v>žēx̆tōw</v>
      </c>
      <c r="N347" s="8" t="str">
        <f aca="false">VLOOKUP($C347,'Siponj Bartangi original list'!$B$2:$S$600, 6, FALSE())</f>
        <v>to run</v>
      </c>
      <c r="O347" s="8" t="str">
        <f aca="false">VLOOKUP($C347,'Siponj Bartangi original list'!$B$2:$S$600, 4, FALSE())</f>
        <v>Marhabo, Sarkori</v>
      </c>
      <c r="P347" s="9" t="str">
        <f aca="false">VLOOKUP($C347,'Siponj Bartangi original list'!$B$2:$S$600, 5, FALSE())</f>
        <v>žēx̆tōw</v>
      </c>
      <c r="Q347" s="8" t="str">
        <f aca="false">VLOOKUP($C347,'Siponj Bartangi original list'!$B$2:$S$600, 8, FALSE())</f>
        <v>to run</v>
      </c>
      <c r="R347" s="8" t="str">
        <f aca="false">VLOOKUP($C347,'Siponj Bartangi original list'!$B$2:$S$600, 10, FALSE())</f>
        <v>he ran and ran and reached the school</v>
      </c>
      <c r="S347" s="8" t="str">
        <f aca="false">VLOOKUP($C347,'Siponj Bartangi original list'!$B$2:$S$600, 13, FALSE())</f>
        <v>SA</v>
      </c>
      <c r="T347" s="8" t="str">
        <f aca="false">VLOOKUP($C347,'Siponj Bartangi original list'!$B$2:$S$600, 14, FALSE())</f>
        <v>SA</v>
      </c>
      <c r="U347" s="8" t="str">
        <f aca="false">VLOOKUP($C347,'Siponj Bartangi original list'!$B$2:$S$600, 15, FALSE())</f>
        <v>anim</v>
      </c>
      <c r="V347" s="8" t="str">
        <f aca="false">VLOOKUP($C347,'Basid Bartangi original list'!$B$2:$O$600, 2, FALSE())</f>
        <v>brtSok1960</v>
      </c>
      <c r="W347" s="8" t="str">
        <f aca="false">VLOOKUP($C347,'Basid Bartangi original list'!$B$2:$O$600, 4, FALSE())</f>
        <v>Anoyatsho, Fayzmamad, Asad</v>
      </c>
      <c r="X347" s="8" t="str">
        <f aca="false">VLOOKUP($C347,'Basid Bartangi original list'!$B$2:$O$600, 5, FALSE())</f>
        <v>žēx̆tōw</v>
      </c>
      <c r="Y347" s="8" t="str">
        <f aca="false">VLOOKUP($C347,'Basid Bartangi original list'!$B$2:$O$600, 6, FALSE())</f>
        <v>run (away)</v>
      </c>
      <c r="Z347" s="8"/>
      <c r="AA347" s="8" t="str">
        <f aca="false">VLOOKUP($C347,'Basid Bartangi original list'!$B$2:$O$600, 9, FALSE())</f>
        <v>SA</v>
      </c>
      <c r="AB347" s="8" t="str">
        <f aca="false">VLOOKUP($C347,'Rushani original list'!$C$2:$M$596, 2, FALSE())</f>
        <v>rshSok1959</v>
      </c>
      <c r="AC347" s="8" t="str">
        <f aca="false">VLOOKUP($C347,'Rushani original list'!$C$2:$M$596, 5, FALSE())</f>
        <v>Rukniya, Guldasta, Mehrangez</v>
      </c>
      <c r="AD347" s="8" t="str">
        <f aca="false">VLOOKUP($C347,'Rushani original list'!$C$2:$M$596, 6, FALSE())</f>
        <v>žēx̌tōw</v>
      </c>
      <c r="AE347" s="8" t="str">
        <f aca="false">VLOOKUP($C347,'Rushani original list'!$C$2:$M$596, 7, FALSE())</f>
        <v>бежать</v>
      </c>
      <c r="AF347" s="8"/>
      <c r="AG347" s="10" t="str">
        <f aca="false">VLOOKUP($C347,'Rushani original list'!$C$2:$M$596, 9, FALSE())</f>
        <v>SA</v>
      </c>
      <c r="AH347" s="10" t="str">
        <f aca="false">VLOOKUP($C347,'Rushani original list'!$C$2:$M$596, 10, FALSE())</f>
        <v>SA</v>
      </c>
      <c r="AI347" s="8" t="str">
        <f aca="false">CONCATENATE(J347,S347,AG347)</f>
        <v>SASASA</v>
      </c>
      <c r="AJ347" s="8" t="str">
        <f aca="false">IFERROR(__xludf.dummyfunction("IF(REGEXMATCH(AH347, ""var""), ""var"", IF(REGEXMATCH(AH347, ""SA""), IF(REGEXMATCH(AH347, ""SP""), ""var"", ""SA""), IF(REGEXMATCH(AH347, ""SP""), ""SP"", ""no data/obs"")))"),"SA")</f>
        <v>SA</v>
      </c>
      <c r="AK347" s="8" t="str">
        <f aca="false">CONCATENATE(T347,AA347,AH347)</f>
        <v>SASASA</v>
      </c>
      <c r="AL347" s="8" t="str">
        <f aca="false">IFERROR(__xludf.dummyfunction("IF(REGEXMATCH(AJ347, ""var""), ""var"", IF(REGEXMATCH(AJ347, ""SA""), IF(REGEXMATCH(AJ347, ""SP""), ""var"", ""SA""), IF(REGEXMATCH(AJ347, ""SP""), ""SP"", ""no data/obs"")))"),"SA")</f>
        <v>SA</v>
      </c>
      <c r="AM347" s="8" t="str">
        <f aca="false">CONCATENATE(AJ347,AL347)</f>
        <v>SASA</v>
      </c>
      <c r="AN347" s="8" t="str">
        <f aca="false">IFERROR(__xludf.dummyfunction("IF(REGEXMATCH(AL347, ""var""), ""var"", IF(REGEXMATCH(AL347, ""SA""), IF(REGEXMATCH(AL347, ""SP""), ""var"", ""SA""), IF(REGEXMATCH(AL347, ""SP""), ""SP"", ""no data/obs"")))"),"SA")</f>
        <v>SA</v>
      </c>
      <c r="AO347" s="8" t="str">
        <f aca="false">CONCATENATE(J347,S347,AA347,AG347)</f>
        <v>SASASASA</v>
      </c>
      <c r="AP347" s="8"/>
      <c r="AQ347" s="8" t="n">
        <v>4</v>
      </c>
      <c r="AR347" s="8"/>
      <c r="AS347" s="8"/>
      <c r="AT347" s="8"/>
    </row>
    <row r="348" customFormat="false" ht="95" hidden="false" customHeight="false" outlineLevel="0" collapsed="false">
      <c r="A348" s="1" t="n">
        <v>347</v>
      </c>
      <c r="B348" s="7" t="n">
        <v>322</v>
      </c>
      <c r="C348" s="7" t="n">
        <v>322</v>
      </c>
      <c r="D348" s="8" t="str">
        <f aca="false">VLOOKUP($C348,'Shughni original list'!$D$2:$M$600, 2, FALSE())</f>
        <v>shgKar1999</v>
      </c>
      <c r="E348" s="9" t="str">
        <f aca="false">VLOOKUP($C348,'Shughni original list'!$D$2:$M$600, 4, FALSE())</f>
        <v>zibakctow</v>
      </c>
      <c r="F348" s="9"/>
      <c r="G348" s="8" t="str">
        <f aca="false">VLOOKUP($C348,'Shughni original list'!$D$2:$M$600, 7, FALSE())</f>
        <v>бросаться, кидаться; тянуться (чаще о ребенке)</v>
      </c>
      <c r="H348" s="8"/>
      <c r="I348" s="8"/>
      <c r="J348" s="8" t="str">
        <f aca="false">VLOOKUP($C348,'Shughni original list'!$D$2:$M$600, 8, FALSE())</f>
        <v>obs</v>
      </c>
      <c r="K348" s="8"/>
      <c r="L348" s="8" t="str">
        <f aca="false">VLOOKUP($C348,'Siponj Bartangi original list'!$B$2:$S$600, 2, FALSE())</f>
        <v>shgKar1999</v>
      </c>
      <c r="M348" s="8" t="str">
        <f aca="false">VLOOKUP($C348,'Siponj Bartangi original list'!$B$2:$S$600, 3, FALSE())</f>
        <v>zibakctow</v>
      </c>
      <c r="N348" s="8" t="str">
        <f aca="false">VLOOKUP($C348,'Siponj Bartangi original list'!$B$2:$S$600, 6, FALSE())</f>
        <v>to struggle, to reach out</v>
      </c>
      <c r="O348" s="8" t="str">
        <f aca="false">VLOOKUP($C348,'Siponj Bartangi original list'!$B$2:$S$600, 4, FALSE())</f>
        <v>Anoyatsho (p.c.)</v>
      </c>
      <c r="P348" s="9" t="str">
        <f aca="false">VLOOKUP($C348,'Siponj Bartangi original list'!$B$2:$S$600, 5, FALSE())</f>
        <v>zibakstōw</v>
      </c>
      <c r="Q348" s="8" t="str">
        <f aca="false">VLOOKUP($C348,'Siponj Bartangi original list'!$B$2:$S$600, 8, FALSE())</f>
        <v>to reach for food</v>
      </c>
      <c r="R348" s="8" t="str">
        <f aca="false">VLOOKUP($C348,'Siponj Bartangi original list'!$B$2:$S$600, 10, FALSE())</f>
        <v>the dog was reaching for the food; the food is not ready yet, but he’s already reaching</v>
      </c>
      <c r="S348" s="8" t="str">
        <f aca="false">VLOOKUP($C348,'Siponj Bartangi original list'!$B$2:$S$600, 13, FALSE())</f>
        <v>SA</v>
      </c>
      <c r="T348" s="8" t="str">
        <f aca="false">VLOOKUP($C348,'Siponj Bartangi original list'!$B$2:$S$600, 14, FALSE())</f>
        <v>SA</v>
      </c>
      <c r="U348" s="8" t="str">
        <f aca="false">VLOOKUP($C348,'Siponj Bartangi original list'!$B$2:$S$600, 15, FALSE())</f>
        <v>anim</v>
      </c>
      <c r="V348" s="8" t="str">
        <f aca="false">VLOOKUP($C348,'Basid Bartangi original list'!$B$2:$O$600, 2, FALSE())</f>
        <v>shgKar1999</v>
      </c>
      <c r="W348" s="8" t="str">
        <f aca="false">VLOOKUP($C348,'Basid Bartangi original list'!$B$2:$O$600, 4, FALSE())</f>
        <v>Anoyatsho, Fayzmamad</v>
      </c>
      <c r="X348" s="8" t="str">
        <f aca="false">VLOOKUP($C348,'Basid Bartangi original list'!$B$2:$O$600, 5, FALSE())</f>
        <v>zibakstōw</v>
      </c>
      <c r="Y348" s="8" t="str">
        <f aca="false">VLOOKUP($C348,'Basid Bartangi original list'!$B$2:$O$600, 6, FALSE())</f>
        <v>struggle, reach out</v>
      </c>
      <c r="Z348" s="8"/>
      <c r="AA348" s="8" t="str">
        <f aca="false">VLOOKUP($C348,'Basid Bartangi original list'!$B$2:$O$600, 9, FALSE())</f>
        <v>SA</v>
      </c>
      <c r="AB348" s="8" t="str">
        <f aca="false">VLOOKUP($C348,'Rushani original list'!$C$2:$M$596, 2, FALSE())</f>
        <v>shgKar1999</v>
      </c>
      <c r="AC348" s="8" t="str">
        <f aca="false">VLOOKUP($C348,'Rushani original list'!$C$2:$M$596, 5, FALSE())</f>
        <v>Rukniya, Mehrangez, Okimsho, Sarafruz</v>
      </c>
      <c r="AD348" s="8" t="str">
        <f aca="false">VLOOKUP($C348,'Rushani original list'!$C$2:$M$596, 6, FALSE())</f>
        <v>no (alive) cognate</v>
      </c>
      <c r="AE348" s="8" t="str">
        <f aca="false">VLOOKUP($C348,'Rushani original list'!$C$2:$M$596, 7, FALSE())</f>
        <v>бросаться, кидаться; тянуться (чаще о ребенке)</v>
      </c>
      <c r="AF348" s="8"/>
      <c r="AG348" s="10" t="str">
        <f aca="false">VLOOKUP($C348,'Rushani original list'!$C$2:$M$596, 9, FALSE())</f>
        <v>no (alive) cognate</v>
      </c>
      <c r="AH348" s="10" t="str">
        <f aca="false">VLOOKUP($C348,'Rushani original list'!$C$2:$M$596, 10, FALSE())</f>
        <v>no (alive) cognate</v>
      </c>
      <c r="AI348" s="8" t="str">
        <f aca="false">CONCATENATE(J348,S348,AG348)</f>
        <v>obsSAno (alive) cognate</v>
      </c>
      <c r="AJ348" s="8" t="str">
        <f aca="false">IFERROR(__xludf.dummyfunction("IF(REGEXMATCH(AH348, ""var""), ""var"", IF(REGEXMATCH(AH348, ""SA""), IF(REGEXMATCH(AH348, ""SP""), ""var"", ""SA""), IF(REGEXMATCH(AH348, ""SP""), ""SP"", ""no data/obs"")))"),"SA")</f>
        <v>SA</v>
      </c>
      <c r="AK348" s="8" t="str">
        <f aca="false">CONCATENATE(T348,AA348,AH348)</f>
        <v>SASAno (alive) cognate</v>
      </c>
      <c r="AL348" s="8" t="str">
        <f aca="false">IFERROR(__xludf.dummyfunction("IF(REGEXMATCH(AJ348, ""var""), ""var"", IF(REGEXMATCH(AJ348, ""SA""), IF(REGEXMATCH(AJ348, ""SP""), ""var"", ""SA""), IF(REGEXMATCH(AJ348, ""SP""), ""SP"", ""no data/obs"")))"),"SA")</f>
        <v>SA</v>
      </c>
      <c r="AM348" s="8" t="str">
        <f aca="false">CONCATENATE(AJ348,AL348)</f>
        <v>SASA</v>
      </c>
      <c r="AN348" s="8" t="str">
        <f aca="false">IFERROR(__xludf.dummyfunction("IF(REGEXMATCH(AL348, ""var""), ""var"", IF(REGEXMATCH(AL348, ""SA""), IF(REGEXMATCH(AL348, ""SP""), ""var"", ""SA""), IF(REGEXMATCH(AL348, ""SP""), ""SP"", ""no data/obs"")))"),"SA")</f>
        <v>SA</v>
      </c>
      <c r="AO348" s="8" t="str">
        <f aca="false">CONCATENATE(J348,S348,AA348,AG348)</f>
        <v>obsSASAno (alive) cognate</v>
      </c>
      <c r="AP348" s="8"/>
      <c r="AQ348" s="8" t="n">
        <v>2</v>
      </c>
      <c r="AR348" s="8"/>
      <c r="AS348" s="8"/>
      <c r="AT348" s="8"/>
    </row>
    <row r="349" customFormat="false" ht="79.35" hidden="false" customHeight="false" outlineLevel="0" collapsed="false">
      <c r="A349" s="1" t="n">
        <v>348</v>
      </c>
      <c r="B349" s="7" t="n">
        <v>323</v>
      </c>
      <c r="C349" s="7" t="n">
        <v>323.1</v>
      </c>
      <c r="D349" s="8" t="str">
        <f aca="false">VLOOKUP($C349,'Shughni original list'!$D$2:$M$600, 2, FALSE())</f>
        <v>shgKar1999</v>
      </c>
      <c r="E349" s="9" t="str">
        <f aca="false">VLOOKUP($C349,'Shughni original list'!$D$2:$M$600, 4, FALSE())</f>
        <v>zibidow</v>
      </c>
      <c r="F349" s="9"/>
      <c r="G349" s="8" t="str">
        <f aca="false">VLOOKUP($C349,'Shughni original list'!$D$2:$M$600, 7, FALSE())</f>
        <v>jump anim</v>
      </c>
      <c r="H349" s="8"/>
      <c r="I349" s="8"/>
      <c r="J349" s="8" t="str">
        <f aca="false">VLOOKUP($C349,'Shughni original list'!$D$2:$M$600, 8, FALSE())</f>
        <v>var</v>
      </c>
      <c r="K349" s="8"/>
      <c r="L349" s="8" t="str">
        <f aca="false">VLOOKUP($C349,'Siponj Bartangi original list'!$B$2:$S$600, 2, FALSE())</f>
        <v>brtSok1960</v>
      </c>
      <c r="M349" s="8" t="str">
        <f aca="false">VLOOKUP($C349,'Siponj Bartangi original list'!$B$2:$S$600, 3, FALSE())</f>
        <v>zibidōw</v>
      </c>
      <c r="N349" s="8" t="str">
        <f aca="false">VLOOKUP($C349,'Siponj Bartangi original list'!$B$2:$S$600, 6, FALSE())</f>
        <v>to jump </v>
      </c>
      <c r="O349" s="10" t="str">
        <f aca="false">VLOOKUP($C349,'Siponj Bartangi original list'!$B$2:$S$600, 4, FALSE())</f>
        <v>Marhabo, Sarkori</v>
      </c>
      <c r="P349" s="11" t="str">
        <f aca="false">VLOOKUP($C349,'Siponj Bartangi original list'!$B$2:$S$600, 5, FALSE())</f>
        <v>zibidōw</v>
      </c>
      <c r="Q349" s="8" t="str">
        <f aca="false">VLOOKUP($C349,'Siponj Bartangi original list'!$B$2:$S$600, 8, FALSE())</f>
        <v>to run away; to jump down</v>
      </c>
      <c r="R349" s="8" t="str">
        <f aca="false">VLOOKUP($C349,'Siponj Bartangi original list'!$B$2:$S$600, 10, FALSE())</f>
        <v>the cow ran away; I jumped down from the roof</v>
      </c>
      <c r="S349" s="8" t="str">
        <f aca="false">VLOOKUP($C349,'Siponj Bartangi original list'!$B$2:$S$600, 13, FALSE())</f>
        <v>SP</v>
      </c>
      <c r="T349" s="8" t="str">
        <f aca="false">VLOOKUP($C349,'Siponj Bartangi original list'!$B$2:$S$600, 14, FALSE())</f>
        <v>SP</v>
      </c>
      <c r="U349" s="10" t="str">
        <f aca="false">VLOOKUP($C349,'Siponj Bartangi original list'!$B$2:$S$600, 15, FALSE())</f>
        <v>anim</v>
      </c>
      <c r="V349" s="8" t="str">
        <f aca="false">VLOOKUP($C349,'Basid Bartangi original list'!$B$2:$O$600, 2, FALSE())</f>
        <v>brtSok1960</v>
      </c>
      <c r="W349" s="8" t="str">
        <f aca="false">VLOOKUP($C349,'Basid Bartangi original list'!$B$2:$O$600, 4, FALSE())</f>
        <v>Anoyatsho, Fayzmamad, Asad</v>
      </c>
      <c r="X349" s="8" t="str">
        <f aca="false">VLOOKUP($C349,'Basid Bartangi original list'!$B$2:$O$600, 5, FALSE())</f>
        <v>zibidōw</v>
      </c>
      <c r="Y349" s="8" t="str">
        <f aca="false">VLOOKUP($C349,'Basid Bartangi original list'!$B$2:$O$600, 6, FALSE())</f>
        <v>jump, fly/run away</v>
      </c>
      <c r="Z349" s="8"/>
      <c r="AA349" s="8" t="str">
        <f aca="false">VLOOKUP($C349,'Basid Bartangi original list'!$B$2:$O$600, 9, FALSE())</f>
        <v>SP</v>
      </c>
      <c r="AB349" s="8" t="str">
        <f aca="false">VLOOKUP($C349,'Rushani original list'!$C$2:$M$596, 2, FALSE())</f>
        <v>rshSok1959</v>
      </c>
      <c r="AC349" s="8" t="str">
        <f aca="false">VLOOKUP($C349,'Rushani original list'!$C$2:$M$596, 5, FALSE())</f>
        <v>Rukniya, Guldasta, Mehrangez</v>
      </c>
      <c r="AD349" s="8" t="str">
        <f aca="false">VLOOKUP($C349,'Rushani original list'!$C$2:$M$596, 6, FALSE())</f>
        <v>zibidōw</v>
      </c>
      <c r="AE349" s="8" t="str">
        <f aca="false">VLOOKUP($C349,'Rushani original list'!$C$2:$M$596, 7, FALSE())</f>
        <v>прыгать (anim)</v>
      </c>
      <c r="AF349" s="8"/>
      <c r="AG349" s="8" t="str">
        <f aca="false">VLOOKUP($C349,'Rushani original list'!$C$2:$M$596, 9, FALSE())</f>
        <v>var</v>
      </c>
      <c r="AH349" s="8" t="str">
        <f aca="false">VLOOKUP($C349,'Rushani original list'!$C$2:$M$596, 10, FALSE())</f>
        <v>var</v>
      </c>
      <c r="AI349" s="8" t="str">
        <f aca="false">CONCATENATE(J349,S349,AG349)</f>
        <v>varSPvar</v>
      </c>
      <c r="AJ349" s="8" t="str">
        <f aca="false">IFERROR(__xludf.dummyfunction("IF(REGEXMATCH(AH349, ""var""), ""var"", IF(REGEXMATCH(AH349, ""SA""), IF(REGEXMATCH(AH349, ""SP""), ""var"", ""SA""), IF(REGEXMATCH(AH349, ""SP""), ""SP"", ""no data/obs"")))"),"var")</f>
        <v>var</v>
      </c>
      <c r="AK349" s="8" t="str">
        <f aca="false">CONCATENATE(T349,AA349,AH349)</f>
        <v>SPSPvar</v>
      </c>
      <c r="AL349" s="8" t="str">
        <f aca="false">IFERROR(__xludf.dummyfunction("IF(REGEXMATCH(AJ349, ""var""), ""var"", IF(REGEXMATCH(AJ349, ""SA""), IF(REGEXMATCH(AJ349, ""SP""), ""var"", ""SA""), IF(REGEXMATCH(AJ349, ""SP""), ""SP"", ""no data/obs"")))"),"var")</f>
        <v>var</v>
      </c>
      <c r="AM349" s="8" t="str">
        <f aca="false">CONCATENATE(AJ349,AL349)</f>
        <v>varvar</v>
      </c>
      <c r="AN349" s="8" t="str">
        <f aca="false">IFERROR(__xludf.dummyfunction("IF(REGEXMATCH(AL349, ""var""), ""var"", IF(REGEXMATCH(AL349, ""SA""), IF(REGEXMATCH(AL349, ""SP""), ""var"", ""SA""), IF(REGEXMATCH(AL349, ""SP""), ""SP"", ""no data/obs"")))"),"var")</f>
        <v>var</v>
      </c>
      <c r="AO349" s="8" t="str">
        <f aca="false">CONCATENATE(J349,S349,AA349,AG349)</f>
        <v>varSPSPvar</v>
      </c>
      <c r="AP349" s="8"/>
      <c r="AQ349" s="8" t="n">
        <v>4</v>
      </c>
      <c r="AR349" s="8"/>
      <c r="AS349" s="8"/>
      <c r="AT349" s="8"/>
    </row>
    <row r="350" customFormat="false" ht="110.6" hidden="false" customHeight="false" outlineLevel="0" collapsed="false">
      <c r="A350" s="1" t="n">
        <v>349</v>
      </c>
      <c r="B350" s="7" t="n">
        <v>323</v>
      </c>
      <c r="C350" s="7" t="n">
        <v>323.2</v>
      </c>
      <c r="D350" s="8" t="str">
        <f aca="false">VLOOKUP($C350,'Shughni original list'!$D$2:$M$600, 2, FALSE())</f>
        <v>shgKar1999</v>
      </c>
      <c r="E350" s="9" t="str">
        <f aca="false">VLOOKUP($C350,'Shughni original list'!$D$2:$M$600, 4, FALSE())</f>
        <v>zibidow</v>
      </c>
      <c r="F350" s="9"/>
      <c r="G350" s="8" t="str">
        <f aca="false">VLOOKUP($C350,'Shughni original list'!$D$2:$M$600, 7, FALSE())</f>
        <v>jump inanim</v>
      </c>
      <c r="H350" s="8"/>
      <c r="I350" s="8"/>
      <c r="J350" s="8" t="str">
        <f aca="false">VLOOKUP($C350,'Shughni original list'!$D$2:$M$600, 8, FALSE())</f>
        <v>var</v>
      </c>
      <c r="K350" s="8"/>
      <c r="L350" s="8" t="str">
        <f aca="false">VLOOKUP($C350,'Siponj Bartangi original list'!$B$2:$S$600, 2, FALSE())</f>
        <v>shgKar1999</v>
      </c>
      <c r="M350" s="8" t="str">
        <f aca="false">VLOOKUP($C350,'Siponj Bartangi original list'!$B$2:$S$600, 3, FALSE())</f>
        <v>zibidow</v>
      </c>
      <c r="N350" s="8" t="str">
        <f aca="false">VLOOKUP($C350,'Siponj Bartangi original list'!$B$2:$S$600, 6, FALSE())</f>
        <v>to bounce off</v>
      </c>
      <c r="O350" s="8" t="n">
        <f aca="false">VLOOKUP($C350,'Siponj Bartangi original list'!$B$2:$S$600, 4, FALSE())</f>
        <v>0</v>
      </c>
      <c r="P350" s="11" t="str">
        <f aca="false">VLOOKUP($C350,'Siponj Bartangi original list'!$B$2:$S$600, 5, FALSE())</f>
        <v>zibidōw</v>
      </c>
      <c r="Q350" s="8" t="str">
        <f aca="false">VLOOKUP($C350,'Siponj Bartangi original list'!$B$2:$S$600, 8, FALSE())</f>
        <v>to bounce off</v>
      </c>
      <c r="R350" s="8" t="str">
        <f aca="false">VLOOKUP($C350,'Siponj Bartangi original list'!$B$2:$S$600, 10, FALSE())</f>
        <v>the ball bounced high</v>
      </c>
      <c r="S350" s="8" t="str">
        <f aca="false">VLOOKUP($C350,'Siponj Bartangi original list'!$B$2:$S$600, 13, FALSE())</f>
        <v>SP</v>
      </c>
      <c r="T350" s="8" t="str">
        <f aca="false">VLOOKUP($C350,'Siponj Bartangi original list'!$B$2:$S$600, 14, FALSE())</f>
        <v>impossible context (inanim S)</v>
      </c>
      <c r="U350" s="10" t="str">
        <f aca="false">VLOOKUP($C350,'Siponj Bartangi original list'!$B$2:$S$600, 15, FALSE())</f>
        <v>inanim</v>
      </c>
      <c r="V350" s="8" t="str">
        <f aca="false">VLOOKUP($C350,'Basid Bartangi original list'!$B$2:$O$600, 2, FALSE())</f>
        <v>shgKar1999</v>
      </c>
      <c r="W350" s="8" t="str">
        <f aca="false">VLOOKUP($C350,'Basid Bartangi original list'!$B$2:$O$600, 4, FALSE())</f>
        <v>Anoyatsho, Fayzmamad</v>
      </c>
      <c r="X350" s="8" t="str">
        <f aca="false">VLOOKUP($C350,'Basid Bartangi original list'!$B$2:$O$600, 5, FALSE())</f>
        <v>zibidōw</v>
      </c>
      <c r="Y350" s="8" t="str">
        <f aca="false">VLOOKUP($C350,'Basid Bartangi original list'!$B$2:$O$600, 6, FALSE())</f>
        <v>jump (inanim)</v>
      </c>
      <c r="Z350" s="8"/>
      <c r="AA350" s="8" t="str">
        <f aca="false">VLOOKUP($C350,'Basid Bartangi original list'!$B$2:$O$600, 9, FALSE())</f>
        <v>obs meaning</v>
      </c>
      <c r="AB350" s="8" t="str">
        <f aca="false">VLOOKUP($C350,'Rushani original list'!$C$2:$M$596, 2, FALSE())</f>
        <v>rshSok1959</v>
      </c>
      <c r="AC350" s="8" t="str">
        <f aca="false">VLOOKUP($C350,'Rushani original list'!$C$2:$M$596, 5, FALSE())</f>
        <v>Rukniya, Guldasta, Mehrangez</v>
      </c>
      <c r="AD350" s="8" t="str">
        <f aca="false">VLOOKUP($C350,'Rushani original list'!$C$2:$M$596, 6, FALSE())</f>
        <v>zibidōw</v>
      </c>
      <c r="AE350" s="8" t="str">
        <f aca="false">VLOOKUP($C350,'Rushani original list'!$C$2:$M$596, 7, FALSE())</f>
        <v>прыгать (inanim)</v>
      </c>
      <c r="AF350" s="8"/>
      <c r="AG350" s="8" t="str">
        <f aca="false">VLOOKUP($C350,'Rushani original list'!$C$2:$M$596, 9, FALSE())</f>
        <v>var</v>
      </c>
      <c r="AH350" s="8" t="str">
        <f aca="false">VLOOKUP($C350,'Rushani original list'!$C$2:$M$596, 10, FALSE())</f>
        <v>bad context (inanim)</v>
      </c>
      <c r="AI350" s="8" t="str">
        <f aca="false">CONCATENATE(J350,S350,AG350)</f>
        <v>varSPvar</v>
      </c>
      <c r="AJ350" s="8" t="str">
        <f aca="false">IFERROR(__xludf.dummyfunction("IF(REGEXMATCH(AH350, ""var""), ""var"", IF(REGEXMATCH(AH350, ""SA""), IF(REGEXMATCH(AH350, ""SP""), ""var"", ""SA""), IF(REGEXMATCH(AH350, ""SP""), ""SP"", ""no data/obs"")))"),"var")</f>
        <v>var</v>
      </c>
      <c r="AK350" s="8" t="str">
        <f aca="false">CONCATENATE(T350,AA350,AH350)</f>
        <v>impossible context (inanim S)obs meaningbad context (inanim)</v>
      </c>
      <c r="AL350" s="8" t="str">
        <f aca="false">IFERROR(__xludf.dummyfunction("IF(REGEXMATCH(AJ350, ""var""), ""var"", IF(REGEXMATCH(AJ350, ""SA""), IF(REGEXMATCH(AJ350, ""SP""), ""var"", ""SA""), IF(REGEXMATCH(AJ350, ""SP""), ""SP"", ""no data/obs"")))"),"no data/obs")</f>
        <v>no data/obs</v>
      </c>
      <c r="AM350" s="8" t="str">
        <f aca="false">CONCATENATE(AJ350,AL350)</f>
        <v>varno data/obs</v>
      </c>
      <c r="AN350" s="8" t="str">
        <f aca="false">IFERROR(__xludf.dummyfunction("IF(REGEXMATCH(AL350, ""var""), ""var"", IF(REGEXMATCH(AL350, ""SA""), IF(REGEXMATCH(AL350, ""SP""), ""var"", ""SA""), IF(REGEXMATCH(AL350, ""SP""), ""SP"", ""no data/obs"")))"),"var")</f>
        <v>var</v>
      </c>
      <c r="AO350" s="8" t="str">
        <f aca="false">CONCATENATE(J350,S350,AA350,AG350)</f>
        <v>varSPobs meaningvar</v>
      </c>
      <c r="AP350" s="8"/>
      <c r="AQ350" s="8" t="n">
        <v>3</v>
      </c>
      <c r="AR350" s="8"/>
      <c r="AS350" s="8"/>
      <c r="AT350" s="8"/>
    </row>
    <row r="351" customFormat="false" ht="95" hidden="false" customHeight="false" outlineLevel="0" collapsed="false">
      <c r="A351" s="1" t="n">
        <v>350</v>
      </c>
      <c r="B351" s="7" t="n">
        <v>323</v>
      </c>
      <c r="C351" s="7" t="n">
        <v>323.3</v>
      </c>
      <c r="D351" s="8" t="str">
        <f aca="false">VLOOKUP($C351,'Shughni original list'!$D$2:$M$600, 2, FALSE())</f>
        <v>shgKar1999</v>
      </c>
      <c r="E351" s="9" t="str">
        <f aca="false">VLOOKUP($C351,'Shughni original list'!$D$2:$M$600, 4, FALSE())</f>
        <v>zibidow</v>
      </c>
      <c r="F351" s="9"/>
      <c r="G351" s="8" t="str">
        <f aca="false">VLOOKUP($C351,'Shughni original list'!$D$2:$M$600, 7, FALSE())</f>
        <v>fall off</v>
      </c>
      <c r="H351" s="8"/>
      <c r="I351" s="8"/>
      <c r="J351" s="8" t="str">
        <f aca="false">VLOOKUP($C351,'Shughni original list'!$D$2:$M$600, 8, FALSE())</f>
        <v>SP</v>
      </c>
      <c r="K351" s="8"/>
      <c r="L351" s="8" t="str">
        <f aca="false">VLOOKUP($C351,'Siponj Bartangi original list'!$B$2:$S$600, 2, FALSE())</f>
        <v>shgKar1999</v>
      </c>
      <c r="M351" s="8" t="str">
        <f aca="false">VLOOKUP($C351,'Siponj Bartangi original list'!$B$2:$S$600, 3, FALSE())</f>
        <v>zibidow</v>
      </c>
      <c r="N351" s="8" t="str">
        <f aca="false">VLOOKUP($C351,'Siponj Bartangi original list'!$B$2:$S$600, 6, FALSE())</f>
        <v>to fall off</v>
      </c>
      <c r="O351" s="8" t="n">
        <f aca="false">VLOOKUP($C351,'Siponj Bartangi original list'!$B$2:$S$600, 4, FALSE())</f>
        <v>0</v>
      </c>
      <c r="P351" s="9" t="str">
        <f aca="false">VLOOKUP($C351,'Siponj Bartangi original list'!$B$2:$S$600, 5, FALSE())</f>
        <v>zibidōw</v>
      </c>
      <c r="Q351" s="8" t="str">
        <f aca="false">VLOOKUP($C351,'Siponj Bartangi original list'!$B$2:$S$600, 8, FALSE())</f>
        <v>to fall off</v>
      </c>
      <c r="R351" s="8" t="str">
        <f aca="false">VLOOKUP($C351,'Siponj Bartangi original list'!$B$2:$S$600, 10, FALSE())</f>
        <v>the door handle fell off; the enamel came off</v>
      </c>
      <c r="S351" s="8" t="str">
        <f aca="false">VLOOKUP($C351,'Siponj Bartangi original list'!$B$2:$S$600, 13, FALSE())</f>
        <v>SP</v>
      </c>
      <c r="T351" s="8" t="str">
        <f aca="false">VLOOKUP($C351,'Siponj Bartangi original list'!$B$2:$S$600, 14, FALSE())</f>
        <v>impossible context (inanim S)</v>
      </c>
      <c r="U351" s="8" t="str">
        <f aca="false">VLOOKUP($C351,'Siponj Bartangi original list'!$B$2:$S$600, 15, FALSE())</f>
        <v>inanim</v>
      </c>
      <c r="V351" s="8" t="str">
        <f aca="false">VLOOKUP($C351,'Basid Bartangi original list'!$B$2:$O$600, 2, FALSE())</f>
        <v>shgKar1999</v>
      </c>
      <c r="W351" s="10" t="str">
        <f aca="false">VLOOKUP($C351,'Basid Bartangi original list'!$B$2:$O$600, 4, FALSE())</f>
        <v>Anoyatsho, Fayzmamad</v>
      </c>
      <c r="X351" s="8" t="str">
        <f aca="false">VLOOKUP($C351,'Basid Bartangi original list'!$B$2:$O$600, 5, FALSE())</f>
        <v>zibidōw</v>
      </c>
      <c r="Y351" s="8" t="str">
        <f aca="false">VLOOKUP($C351,'Basid Bartangi original list'!$B$2:$O$600, 6, FALSE())</f>
        <v>fall off</v>
      </c>
      <c r="Z351" s="8"/>
      <c r="AA351" s="8" t="str">
        <f aca="false">VLOOKUP($C351,'Basid Bartangi original list'!$B$2:$O$600, 9, FALSE())</f>
        <v>SP</v>
      </c>
      <c r="AB351" s="8" t="str">
        <f aca="false">VLOOKUP($C351,'Rushani original list'!$C$2:$M$596, 2, FALSE())</f>
        <v>rshSok1959</v>
      </c>
      <c r="AC351" s="10" t="str">
        <f aca="false">VLOOKUP($C351,'Rushani original list'!$C$2:$M$596, 5, FALSE())</f>
        <v>Rukniya, Guldasta, Mehrangez</v>
      </c>
      <c r="AD351" s="10" t="str">
        <f aca="false">VLOOKUP($C351,'Rushani original list'!$C$2:$M$596, 6, FALSE())</f>
        <v>zibidōw</v>
      </c>
      <c r="AE351" s="8" t="str">
        <f aca="false">VLOOKUP($C351,'Rushani original list'!$C$2:$M$596, 7, FALSE())</f>
        <v> отваливаться (inanim)</v>
      </c>
      <c r="AF351" s="8"/>
      <c r="AG351" s="8" t="str">
        <f aca="false">VLOOKUP($C351,'Rushani original list'!$C$2:$M$596, 9, FALSE())</f>
        <v>SP</v>
      </c>
      <c r="AH351" s="8" t="str">
        <f aca="false">VLOOKUP($C351,'Rushani original list'!$C$2:$M$596, 10, FALSE())</f>
        <v>bad context (inanim)</v>
      </c>
      <c r="AI351" s="8" t="str">
        <f aca="false">CONCATENATE(J351,S351,AG351)</f>
        <v>SPSPSP</v>
      </c>
      <c r="AJ351" s="8" t="str">
        <f aca="false">IFERROR(__xludf.dummyfunction("IF(REGEXMATCH(AH351, ""var""), ""var"", IF(REGEXMATCH(AH351, ""SA""), IF(REGEXMATCH(AH351, ""SP""), ""var"", ""SA""), IF(REGEXMATCH(AH351, ""SP""), ""SP"", ""no data/obs"")))"),"SP")</f>
        <v>SP</v>
      </c>
      <c r="AK351" s="8" t="str">
        <f aca="false">CONCATENATE(T351,AA351,AH351)</f>
        <v>impossible context (inanim S)SPbad context (inanim)</v>
      </c>
      <c r="AL351" s="8" t="str">
        <f aca="false">IFERROR(__xludf.dummyfunction("IF(REGEXMATCH(AJ351, ""var""), ""var"", IF(REGEXMATCH(AJ351, ""SA""), IF(REGEXMATCH(AJ351, ""SP""), ""var"", ""SA""), IF(REGEXMATCH(AJ351, ""SP""), ""SP"", ""no data/obs"")))"),"SP")</f>
        <v>SP</v>
      </c>
      <c r="AM351" s="8" t="str">
        <f aca="false">CONCATENATE(AJ351,AL351)</f>
        <v>SPSP</v>
      </c>
      <c r="AN351" s="8" t="str">
        <f aca="false">IFERROR(__xludf.dummyfunction("IF(REGEXMATCH(AL351, ""var""), ""var"", IF(REGEXMATCH(AL351, ""SA""), IF(REGEXMATCH(AL351, ""SP""), ""var"", ""SA""), IF(REGEXMATCH(AL351, ""SP""), ""SP"", ""no data/obs"")))"),"SP")</f>
        <v>SP</v>
      </c>
      <c r="AO351" s="8" t="str">
        <f aca="false">CONCATENATE(J351,S351,AA351,AG351)</f>
        <v>SPSPSPSP</v>
      </c>
      <c r="AP351" s="8"/>
      <c r="AQ351" s="8" t="n">
        <v>4</v>
      </c>
      <c r="AR351" s="8"/>
      <c r="AS351" s="8"/>
      <c r="AT351" s="8"/>
    </row>
    <row r="352" customFormat="false" ht="48.1" hidden="false" customHeight="false" outlineLevel="0" collapsed="false">
      <c r="A352" s="1" t="n">
        <v>351</v>
      </c>
      <c r="B352" s="7" t="n">
        <v>324</v>
      </c>
      <c r="C352" s="7" t="n">
        <v>324</v>
      </c>
      <c r="D352" s="10" t="str">
        <f aca="false">VLOOKUP($C352,'Shughni original list'!$D$2:$M$600, 2, FALSE())</f>
        <v>shgKar1999</v>
      </c>
      <c r="E352" s="11" t="str">
        <f aca="false">VLOOKUP($C352,'Shughni original list'!$D$2:$M$600, 4, FALSE())</f>
        <v>židaqtow</v>
      </c>
      <c r="F352" s="9"/>
      <c r="G352" s="10" t="str">
        <f aca="false">VLOOKUP($C352,'Shughni original list'!$D$2:$M$600, 7, FALSE())</f>
        <v>shake, tremble;</v>
      </c>
      <c r="H352" s="8"/>
      <c r="I352" s="8"/>
      <c r="J352" s="10" t="str">
        <f aca="false">VLOOKUP($C352,'Shughni original list'!$D$2:$M$600, 8, FALSE())</f>
        <v>SA</v>
      </c>
      <c r="K352" s="8"/>
      <c r="L352" s="10" t="str">
        <f aca="false">VLOOKUP($C352,'Siponj Bartangi original list'!$B$2:$S$600, 2, FALSE())</f>
        <v>shgKar1999</v>
      </c>
      <c r="M352" s="10" t="str">
        <f aca="false">VLOOKUP($C352,'Siponj Bartangi original list'!$B$2:$S$600, 3, FALSE())</f>
        <v>židaqtow</v>
      </c>
      <c r="N352" s="10" t="str">
        <f aca="false">VLOOKUP($C352,'Siponj Bartangi original list'!$B$2:$S$600, 6, FALSE())</f>
        <v>to shake, to tremble</v>
      </c>
      <c r="O352" s="10" t="str">
        <f aca="false">VLOOKUP($C352,'Siponj Bartangi original list'!$B$2:$S$600, 4, FALSE())</f>
        <v>Marhabo, Sarkori</v>
      </c>
      <c r="P352" s="11" t="str">
        <f aca="false">VLOOKUP($C352,'Siponj Bartangi original list'!$B$2:$S$600, 5, FALSE())</f>
        <v>židaqtōw</v>
      </c>
      <c r="Q352" s="10" t="str">
        <f aca="false">VLOOKUP($C352,'Siponj Bartangi original list'!$B$2:$S$600, 8, FALSE())</f>
        <v>to shake, to tremble</v>
      </c>
      <c r="R352" s="10" t="str">
        <f aca="false">VLOOKUP($C352,'Siponj Bartangi original list'!$B$2:$S$600, 10, FALSE())</f>
        <v>he was trembling from the cold</v>
      </c>
      <c r="S352" s="10" t="str">
        <f aca="false">VLOOKUP($C352,'Siponj Bartangi original list'!$B$2:$S$600, 13, FALSE())</f>
        <v>SA</v>
      </c>
      <c r="T352" s="10" t="str">
        <f aca="false">VLOOKUP($C352,'Siponj Bartangi original list'!$B$2:$S$600, 14, FALSE())</f>
        <v>SA</v>
      </c>
      <c r="U352" s="10" t="str">
        <f aca="false">VLOOKUP($C352,'Siponj Bartangi original list'!$B$2:$S$600, 15, FALSE())</f>
        <v>anim</v>
      </c>
      <c r="V352" s="10" t="str">
        <f aca="false">VLOOKUP($C352,'Basid Bartangi original list'!$B$2:$O$600, 2, FALSE())</f>
        <v>shgKar1999</v>
      </c>
      <c r="W352" s="10" t="str">
        <f aca="false">VLOOKUP($C352,'Basid Bartangi original list'!$B$2:$O$600, 4, FALSE())</f>
        <v>Fayzmamad, Jonali</v>
      </c>
      <c r="X352" s="10" t="str">
        <f aca="false">VLOOKUP($C352,'Basid Bartangi original list'!$B$2:$O$600, 5, FALSE())</f>
        <v>židaqtōw</v>
      </c>
      <c r="Y352" s="10" t="str">
        <f aca="false">VLOOKUP($C352,'Basid Bartangi original list'!$B$2:$O$600, 6, FALSE())</f>
        <v>shake, tremble;</v>
      </c>
      <c r="Z352" s="8"/>
      <c r="AA352" s="10" t="str">
        <f aca="false">VLOOKUP($C352,'Basid Bartangi original list'!$B$2:$O$600, 9, FALSE())</f>
        <v>SA</v>
      </c>
      <c r="AB352" s="10" t="str">
        <f aca="false">VLOOKUP($C352,'Rushani original list'!$C$2:$M$596, 2, FALSE())</f>
        <v>shgKar1999</v>
      </c>
      <c r="AC352" s="10" t="str">
        <f aca="false">VLOOKUP($C352,'Rushani original list'!$C$2:$M$596, 5, FALSE())</f>
        <v>Rukniya, Mehrangez</v>
      </c>
      <c r="AD352" s="10" t="str">
        <f aca="false">VLOOKUP($C352,'Rushani original list'!$C$2:$M$596, 6, FALSE())</f>
        <v>židaqtōw</v>
      </c>
      <c r="AE352" s="10" t="str">
        <f aca="false">VLOOKUP($C352,'Rushani original list'!$C$2:$M$596, 7, FALSE())</f>
        <v>shake, tremble;</v>
      </c>
      <c r="AF352" s="8"/>
      <c r="AG352" s="10" t="str">
        <f aca="false">VLOOKUP($C352,'Rushani original list'!$C$2:$M$596, 9, FALSE())</f>
        <v>SA</v>
      </c>
      <c r="AH352" s="10" t="str">
        <f aca="false">VLOOKUP($C352,'Rushani original list'!$C$2:$M$596, 10, FALSE())</f>
        <v>SA</v>
      </c>
      <c r="AI352" s="10" t="str">
        <f aca="false">CONCATENATE(J352,S352,AG352)</f>
        <v>SASASA</v>
      </c>
      <c r="AJ352" s="8" t="str">
        <f aca="false">IFERROR(__xludf.dummyfunction("IF(REGEXMATCH(AH352, ""var""), ""var"", IF(REGEXMATCH(AH352, ""SA""), IF(REGEXMATCH(AH352, ""SP""), ""var"", ""SA""), IF(REGEXMATCH(AH352, ""SP""), ""SP"", ""no data/obs"")))"),"SA")</f>
        <v>SA</v>
      </c>
      <c r="AK352" s="10" t="str">
        <f aca="false">CONCATENATE(T352,AA352,AH352)</f>
        <v>SASASA</v>
      </c>
      <c r="AL352" s="8" t="str">
        <f aca="false">IFERROR(__xludf.dummyfunction("IF(REGEXMATCH(AJ352, ""var""), ""var"", IF(REGEXMATCH(AJ352, ""SA""), IF(REGEXMATCH(AJ352, ""SP""), ""var"", ""SA""), IF(REGEXMATCH(AJ352, ""SP""), ""SP"", ""no data/obs"")))"),"SA")</f>
        <v>SA</v>
      </c>
      <c r="AM352" s="8" t="str">
        <f aca="false">CONCATENATE(AJ352,AL352)</f>
        <v>SASA</v>
      </c>
      <c r="AN352" s="8" t="str">
        <f aca="false">IFERROR(__xludf.dummyfunction("IF(REGEXMATCH(AL352, ""var""), ""var"", IF(REGEXMATCH(AL352, ""SA""), IF(REGEXMATCH(AL352, ""SP""), ""var"", ""SA""), IF(REGEXMATCH(AL352, ""SP""), ""SP"", ""no data/obs"")))"),"SA")</f>
        <v>SA</v>
      </c>
      <c r="AO352" s="10" t="str">
        <f aca="false">CONCATENATE(J352,S352,AA352,AG352)</f>
        <v>SASASASA</v>
      </c>
      <c r="AP352" s="8"/>
      <c r="AQ352" s="8" t="n">
        <v>4</v>
      </c>
      <c r="AR352" s="8"/>
      <c r="AS352" s="8"/>
      <c r="AT352" s="8"/>
    </row>
    <row r="353" customFormat="false" ht="79.35" hidden="false" customHeight="false" outlineLevel="0" collapsed="false">
      <c r="A353" s="1" t="n">
        <v>352</v>
      </c>
      <c r="B353" s="7" t="n">
        <v>325</v>
      </c>
      <c r="C353" s="7" t="n">
        <v>325</v>
      </c>
      <c r="D353" s="10" t="str">
        <f aca="false">VLOOKUP($C353,'Shughni original list'!$D$2:$M$600, 2, FALSE())</f>
        <v>shgKar1999</v>
      </c>
      <c r="E353" s="11" t="str">
        <f aca="false">VLOOKUP($C353,'Shughni original list'!$D$2:$M$600, 4, FALSE())</f>
        <v>zidix̌tow</v>
      </c>
      <c r="F353" s="9"/>
      <c r="G353" s="10" t="str">
        <f aca="false">VLOOKUP($C353,'Shughni original list'!$D$2:$M$600, 7, FALSE())</f>
        <v>tear, go down</v>
      </c>
      <c r="H353" s="8"/>
      <c r="I353" s="8"/>
      <c r="J353" s="10" t="str">
        <f aca="false">VLOOKUP($C353,'Shughni original list'!$D$2:$M$600, 8, FALSE())</f>
        <v>SP</v>
      </c>
      <c r="K353" s="8"/>
      <c r="L353" s="10" t="str">
        <f aca="false">VLOOKUP($C353,'Siponj Bartangi original list'!$B$2:$S$600, 2, FALSE())</f>
        <v>brtSok1960</v>
      </c>
      <c r="M353" s="10" t="str">
        <f aca="false">VLOOKUP($C353,'Siponj Bartangi original list'!$B$2:$S$600, 3, FALSE())</f>
        <v>zidix̆tōw</v>
      </c>
      <c r="N353" s="10" t="str">
        <f aca="false">VLOOKUP($C353,'Siponj Bartangi original list'!$B$2:$S$600, 6, FALSE())</f>
        <v>to tear, to go down</v>
      </c>
      <c r="O353" s="10" t="str">
        <f aca="false">VLOOKUP($C353,'Siponj Bartangi original list'!$B$2:$S$600, 4, FALSE())</f>
        <v>Marhabo, Sarkori</v>
      </c>
      <c r="P353" s="11" t="str">
        <f aca="false">VLOOKUP($C353,'Siponj Bartangi original list'!$B$2:$S$600, 5, FALSE())</f>
        <v>zidix̆tōw</v>
      </c>
      <c r="Q353" s="10" t="str">
        <f aca="false">VLOOKUP($C353,'Siponj Bartangi original list'!$B$2:$S$600, 8, FALSE())</f>
        <v>to tear, to strain</v>
      </c>
      <c r="R353" s="10" t="str">
        <f aca="false">VLOOKUP($C353,'Siponj Bartangi original list'!$B$2:$S$600, 10, FALSE())</f>
        <v>my bracelet snapped; I overstrained myself from work</v>
      </c>
      <c r="S353" s="10" t="str">
        <f aca="false">VLOOKUP($C353,'Siponj Bartangi original list'!$B$2:$S$600, 13, FALSE())</f>
        <v>SP</v>
      </c>
      <c r="T353" s="10" t="str">
        <f aca="false">VLOOKUP($C353,'Siponj Bartangi original list'!$B$2:$S$600, 14, FALSE())</f>
        <v>SP</v>
      </c>
      <c r="U353" s="10" t="str">
        <f aca="false">VLOOKUP($C353,'Siponj Bartangi original list'!$B$2:$S$600, 15, FALSE())</f>
        <v>inanim, anim (metaph)</v>
      </c>
      <c r="V353" s="10" t="str">
        <f aca="false">VLOOKUP($C353,'Basid Bartangi original list'!$B$2:$O$600, 2, FALSE())</f>
        <v>brtSok1960</v>
      </c>
      <c r="W353" s="10" t="str">
        <f aca="false">VLOOKUP($C353,'Basid Bartangi original list'!$B$2:$O$600, 4, FALSE())</f>
        <v>Anoyatsho, Fayzmamad, Asad</v>
      </c>
      <c r="X353" s="10" t="str">
        <f aca="false">VLOOKUP($C353,'Basid Bartangi original list'!$B$2:$O$600, 5, FALSE())</f>
        <v>zidix̆tōw</v>
      </c>
      <c r="Y353" s="10" t="str">
        <f aca="false">VLOOKUP($C353,'Basid Bartangi original list'!$B$2:$O$600, 6, FALSE())</f>
        <v>tear, go down</v>
      </c>
      <c r="Z353" s="8"/>
      <c r="AA353" s="10" t="str">
        <f aca="false">VLOOKUP($C353,'Basid Bartangi original list'!$B$2:$O$600, 9, FALSE())</f>
        <v>SP</v>
      </c>
      <c r="AB353" s="10" t="str">
        <f aca="false">VLOOKUP($C353,'Rushani original list'!$C$2:$M$596, 2, FALSE())</f>
        <v>rshSok1959</v>
      </c>
      <c r="AC353" s="10" t="str">
        <f aca="false">VLOOKUP($C353,'Rushani original list'!$C$2:$M$596, 5, FALSE())</f>
        <v>Rukniya, Guldasta, Mehrangez</v>
      </c>
      <c r="AD353" s="10" t="str">
        <f aca="false">VLOOKUP($C353,'Rushani original list'!$C$2:$M$596, 6, FALSE())</f>
        <v>zidix̌tōw</v>
      </c>
      <c r="AE353" s="10" t="str">
        <f aca="false">VLOOKUP($C353,'Rushani original list'!$C$2:$M$596, 7, FALSE())</f>
        <v>рваться, разрываться</v>
      </c>
      <c r="AF353" s="8"/>
      <c r="AG353" s="10" t="str">
        <f aca="false">VLOOKUP($C353,'Rushani original list'!$C$2:$M$596, 9, FALSE())</f>
        <v>var</v>
      </c>
      <c r="AH353" s="10" t="str">
        <f aca="false">VLOOKUP($C353,'Rushani original list'!$C$2:$M$596, 10, FALSE())</f>
        <v>SP</v>
      </c>
      <c r="AI353" s="10" t="str">
        <f aca="false">CONCATENATE(J353,S353,AG353)</f>
        <v>SPSPvar</v>
      </c>
      <c r="AJ353" s="8" t="str">
        <f aca="false">IFERROR(__xludf.dummyfunction("IF(REGEXMATCH(AH353, ""var""), ""var"", IF(REGEXMATCH(AH353, ""SA""), IF(REGEXMATCH(AH353, ""SP""), ""var"", ""SA""), IF(REGEXMATCH(AH353, ""SP""), ""SP"", ""no data/obs"")))"),"var")</f>
        <v>var</v>
      </c>
      <c r="AK353" s="10" t="str">
        <f aca="false">CONCATENATE(T353,AA353,AH353)</f>
        <v>SPSPSP</v>
      </c>
      <c r="AL353" s="8" t="str">
        <f aca="false">IFERROR(__xludf.dummyfunction("IF(REGEXMATCH(AJ353, ""var""), ""var"", IF(REGEXMATCH(AJ353, ""SA""), IF(REGEXMATCH(AJ353, ""SP""), ""var"", ""SA""), IF(REGEXMATCH(AJ353, ""SP""), ""SP"", ""no data/obs"")))"),"SP")</f>
        <v>SP</v>
      </c>
      <c r="AM353" s="8" t="str">
        <f aca="false">CONCATENATE(AJ353,AL353)</f>
        <v>varSP</v>
      </c>
      <c r="AN353" s="8" t="str">
        <f aca="false">IFERROR(__xludf.dummyfunction("IF(REGEXMATCH(AL353, ""var""), ""var"", IF(REGEXMATCH(AL353, ""SA""), IF(REGEXMATCH(AL353, ""SP""), ""var"", ""SA""), IF(REGEXMATCH(AL353, ""SP""), ""SP"", ""no data/obs"")))"),"var")</f>
        <v>var</v>
      </c>
      <c r="AO353" s="10" t="str">
        <f aca="false">CONCATENATE(J353,S353,AA353,AG353)</f>
        <v>SPSPSPvar</v>
      </c>
      <c r="AP353" s="8"/>
      <c r="AQ353" s="8" t="n">
        <v>4</v>
      </c>
      <c r="AR353" s="8"/>
      <c r="AS353" s="8"/>
      <c r="AT353" s="8"/>
    </row>
    <row r="354" customFormat="false" ht="63.75" hidden="false" customHeight="false" outlineLevel="0" collapsed="false">
      <c r="A354" s="1" t="n">
        <v>353</v>
      </c>
      <c r="B354" s="7" t="n">
        <v>326</v>
      </c>
      <c r="C354" s="7" t="n">
        <v>326</v>
      </c>
      <c r="D354" s="10" t="str">
        <f aca="false">VLOOKUP($C354,'Shughni original list'!$D$2:$M$600, 2, FALSE())</f>
        <v>shgKar1999</v>
      </c>
      <c r="E354" s="11" t="str">
        <f aca="false">VLOOKUP($C354,'Shughni original list'!$D$2:$M$600, 4, FALSE())</f>
        <v>židůrtow, židartow</v>
      </c>
      <c r="F354" s="9"/>
      <c r="G354" s="10" t="str">
        <f aca="false">VLOOKUP($C354,'Shughni original list'!$D$2:$M$600, 7, FALSE())</f>
        <v>портить воздух, испускать газы</v>
      </c>
      <c r="H354" s="8"/>
      <c r="I354" s="8"/>
      <c r="J354" s="10" t="str">
        <f aca="false">VLOOKUP($C354,'Shughni original list'!$D$2:$M$600, 8, FALSE())</f>
        <v>SA</v>
      </c>
      <c r="K354" s="8"/>
      <c r="L354" s="10" t="str">
        <f aca="false">VLOOKUP($C354,'Siponj Bartangi original list'!$B$2:$S$600, 2, FALSE())</f>
        <v>shgKar1999</v>
      </c>
      <c r="M354" s="10" t="str">
        <f aca="false">VLOOKUP($C354,'Siponj Bartangi original list'!$B$2:$S$600, 3, FALSE())</f>
        <v>židůrtow, židartow</v>
      </c>
      <c r="N354" s="10" t="str">
        <f aca="false">VLOOKUP($C354,'Siponj Bartangi original list'!$B$2:$S$600, 6, FALSE())</f>
        <v>to fart</v>
      </c>
      <c r="O354" s="10" t="str">
        <f aca="false">VLOOKUP($C354,'Siponj Bartangi original list'!$B$2:$S$600, 4, FALSE())</f>
        <v>Marhabo, Sarkori</v>
      </c>
      <c r="P354" s="11" t="str">
        <f aca="false">VLOOKUP($C354,'Siponj Bartangi original list'!$B$2:$S$600, 5, FALSE())</f>
        <v>židartōw</v>
      </c>
      <c r="Q354" s="10" t="str">
        <f aca="false">VLOOKUP($C354,'Siponj Bartangi original list'!$B$2:$S$600, 8, FALSE())</f>
        <v>to fart</v>
      </c>
      <c r="R354" s="10" t="str">
        <f aca="false">VLOOKUP($C354,'Siponj Bartangi original list'!$B$2:$S$600, 10, FALSE())</f>
        <v>he ate beans and farted</v>
      </c>
      <c r="S354" s="10" t="str">
        <f aca="false">VLOOKUP($C354,'Siponj Bartangi original list'!$B$2:$S$600, 13, FALSE())</f>
        <v>SA</v>
      </c>
      <c r="T354" s="10" t="str">
        <f aca="false">VLOOKUP($C354,'Siponj Bartangi original list'!$B$2:$S$600, 14, FALSE())</f>
        <v>SA</v>
      </c>
      <c r="U354" s="10" t="str">
        <f aca="false">VLOOKUP($C354,'Siponj Bartangi original list'!$B$2:$S$600, 15, FALSE())</f>
        <v>anim</v>
      </c>
      <c r="V354" s="10" t="str">
        <f aca="false">VLOOKUP($C354,'Basid Bartangi original list'!$B$2:$O$600, 2, FALSE())</f>
        <v>shgKar1999</v>
      </c>
      <c r="W354" s="10" t="str">
        <f aca="false">VLOOKUP($C354,'Basid Bartangi original list'!$B$2:$O$600, 4, FALSE())</f>
        <v>Anoyatsho, Fayzmamad</v>
      </c>
      <c r="X354" s="10" t="str">
        <f aca="false">VLOOKUP($C354,'Basid Bartangi original list'!$B$2:$O$600, 5, FALSE())</f>
        <v>no (alive) cognate</v>
      </c>
      <c r="Y354" s="10" t="str">
        <f aca="false">VLOOKUP($C354,'Basid Bartangi original list'!$B$2:$O$600, 6, FALSE())</f>
        <v>портить воздух, испускать газы</v>
      </c>
      <c r="Z354" s="8"/>
      <c r="AA354" s="10" t="str">
        <f aca="false">VLOOKUP($C354,'Basid Bartangi original list'!$B$2:$O$600, 9, FALSE())</f>
        <v>no (alive) cognate</v>
      </c>
      <c r="AB354" s="10" t="str">
        <f aca="false">VLOOKUP($C354,'Rushani original list'!$C$2:$M$596, 2, FALSE())</f>
        <v>shgKar1999</v>
      </c>
      <c r="AC354" s="10" t="str">
        <f aca="false">VLOOKUP($C354,'Rushani original list'!$C$2:$M$596, 5, FALSE())</f>
        <v>Mehrangez</v>
      </c>
      <c r="AD354" s="10" t="str">
        <f aca="false">VLOOKUP($C354,'Rushani original list'!$C$2:$M$596, 6, FALSE())</f>
        <v>židartōw</v>
      </c>
      <c r="AE354" s="10" t="str">
        <f aca="false">VLOOKUP($C354,'Rushani original list'!$C$2:$M$596, 7, FALSE())</f>
        <v>портить воздух, испускать газы</v>
      </c>
      <c r="AF354" s="8"/>
      <c r="AG354" s="10" t="str">
        <f aca="false">VLOOKUP($C354,'Rushani original list'!$C$2:$M$596, 9, FALSE())</f>
        <v>SA</v>
      </c>
      <c r="AH354" s="10" t="str">
        <f aca="false">VLOOKUP($C354,'Rushani original list'!$C$2:$M$596, 10, FALSE())</f>
        <v>SA</v>
      </c>
      <c r="AI354" s="10" t="str">
        <f aca="false">CONCATENATE(J354,S354,AG354)</f>
        <v>SASASA</v>
      </c>
      <c r="AJ354" s="8" t="str">
        <f aca="false">IFERROR(__xludf.dummyfunction("IF(REGEXMATCH(AH354, ""var""), ""var"", IF(REGEXMATCH(AH354, ""SA""), IF(REGEXMATCH(AH354, ""SP""), ""var"", ""SA""), IF(REGEXMATCH(AH354, ""SP""), ""SP"", ""no data/obs"")))"),"SA")</f>
        <v>SA</v>
      </c>
      <c r="AK354" s="10" t="str">
        <f aca="false">CONCATENATE(T354,AA354,AH354)</f>
        <v>SAno (alive) cognateSA</v>
      </c>
      <c r="AL354" s="8" t="str">
        <f aca="false">IFERROR(__xludf.dummyfunction("IF(REGEXMATCH(AJ354, ""var""), ""var"", IF(REGEXMATCH(AJ354, ""SA""), IF(REGEXMATCH(AJ354, ""SP""), ""var"", ""SA""), IF(REGEXMATCH(AJ354, ""SP""), ""SP"", ""no data/obs"")))"),"SA")</f>
        <v>SA</v>
      </c>
      <c r="AM354" s="8" t="str">
        <f aca="false">CONCATENATE(AJ354,AL354)</f>
        <v>SASA</v>
      </c>
      <c r="AN354" s="8" t="str">
        <f aca="false">IFERROR(__xludf.dummyfunction("IF(REGEXMATCH(AL354, ""var""), ""var"", IF(REGEXMATCH(AL354, ""SA""), IF(REGEXMATCH(AL354, ""SP""), ""var"", ""SA""), IF(REGEXMATCH(AL354, ""SP""), ""SP"", ""no data/obs"")))"),"SA")</f>
        <v>SA</v>
      </c>
      <c r="AO354" s="10" t="str">
        <f aca="false">CONCATENATE(J354,S354,AA354,AG354)</f>
        <v>SASAno (alive) cognateSA</v>
      </c>
      <c r="AP354" s="8"/>
      <c r="AQ354" s="8" t="n">
        <v>3</v>
      </c>
      <c r="AR354" s="8"/>
      <c r="AS354" s="8"/>
      <c r="AT354" s="8"/>
    </row>
    <row r="355" customFormat="false" ht="79.35" hidden="false" customHeight="false" outlineLevel="0" collapsed="false">
      <c r="A355" s="1" t="n">
        <v>354</v>
      </c>
      <c r="B355" s="7" t="n">
        <v>327</v>
      </c>
      <c r="C355" s="7" t="n">
        <v>327</v>
      </c>
      <c r="D355" s="10" t="str">
        <f aca="false">VLOOKUP($C355,'Shughni original list'!$D$2:$M$600, 2, FALSE())</f>
        <v>shgKar1999</v>
      </c>
      <c r="E355" s="11" t="str">
        <f aca="false">VLOOKUP($C355,'Shughni original list'!$D$2:$M$600, 4, FALSE())</f>
        <v>ziktow</v>
      </c>
      <c r="F355" s="9"/>
      <c r="G355" s="10" t="str">
        <f aca="false">VLOOKUP($C355,'Shughni original list'!$D$2:$M$600, 7, FALSE())</f>
        <v>наступать ногой; придавливать, давить ногой, топтать</v>
      </c>
      <c r="H355" s="8"/>
      <c r="I355" s="8"/>
      <c r="J355" s="10" t="str">
        <f aca="false">VLOOKUP($C355,'Shughni original list'!$D$2:$M$600, 8, FALSE())</f>
        <v>obs</v>
      </c>
      <c r="K355" s="8"/>
      <c r="L355" s="10" t="str">
        <f aca="false">VLOOKUP($C355,'Siponj Bartangi original list'!$B$2:$S$600, 2, FALSE())</f>
        <v>shgKar1999</v>
      </c>
      <c r="M355" s="10" t="str">
        <f aca="false">VLOOKUP($C355,'Siponj Bartangi original list'!$B$2:$S$600, 3, FALSE())</f>
        <v>ziktow</v>
      </c>
      <c r="N355" s="10" t="str">
        <f aca="false">VLOOKUP($C355,'Siponj Bartangi original list'!$B$2:$S$600, 6, FALSE())</f>
        <v>to stomp</v>
      </c>
      <c r="O355" s="10" t="str">
        <f aca="false">VLOOKUP($C355,'Siponj Bartangi original list'!$B$2:$S$600, 4, FALSE())</f>
        <v>Asad (p.c.)</v>
      </c>
      <c r="P355" s="11" t="str">
        <f aca="false">VLOOKUP($C355,'Siponj Bartangi original list'!$B$2:$S$600, 5, FALSE())</f>
        <v>zêktōw</v>
      </c>
      <c r="Q355" s="10" t="str">
        <f aca="false">VLOOKUP($C355,'Siponj Bartangi original list'!$B$2:$S$600, 8, FALSE())</f>
        <v>to step on; to squash</v>
      </c>
      <c r="R355" s="10" t="str">
        <f aca="false">VLOOKUP($C355,'Siponj Bartangi original list'!$B$2:$S$600, 10, FALSE())</f>
        <v>she stepped on my foot; I squashed the grasshopper</v>
      </c>
      <c r="S355" s="10" t="str">
        <f aca="false">VLOOKUP($C355,'Siponj Bartangi original list'!$B$2:$S$600, 13, FALSE())</f>
        <v>SA/tr</v>
      </c>
      <c r="T355" s="10" t="str">
        <f aca="false">VLOOKUP($C355,'Siponj Bartangi original list'!$B$2:$S$600, 14, FALSE())</f>
        <v>SA/tr</v>
      </c>
      <c r="U355" s="10" t="str">
        <f aca="false">VLOOKUP($C355,'Siponj Bartangi original list'!$B$2:$S$600, 15, FALSE())</f>
        <v>anim</v>
      </c>
      <c r="V355" s="10" t="str">
        <f aca="false">VLOOKUP($C355,'Basid Bartangi original list'!$B$2:$O$600, 2, FALSE())</f>
        <v>shgKar1999</v>
      </c>
      <c r="W355" s="10" t="str">
        <f aca="false">VLOOKUP($C355,'Basid Bartangi original list'!$B$2:$O$600, 4, FALSE())</f>
        <v>Asad, Anoyatsho, Fayzmamad</v>
      </c>
      <c r="X355" s="10" t="str">
        <f aca="false">VLOOKUP($C355,'Basid Bartangi original list'!$B$2:$O$600, 5, FALSE())</f>
        <v>zektōw</v>
      </c>
      <c r="Y355" s="10" t="str">
        <f aca="false">VLOOKUP($C355,'Basid Bartangi original list'!$B$2:$O$600, 6, FALSE())</f>
        <v>stomp;</v>
      </c>
      <c r="Z355" s="8"/>
      <c r="AA355" s="10" t="str">
        <f aca="false">VLOOKUP($C355,'Basid Bartangi original list'!$B$2:$O$600, 9, FALSE())</f>
        <v>SA/tr</v>
      </c>
      <c r="AB355" s="10" t="str">
        <f aca="false">VLOOKUP($C355,'Rushani original list'!$C$2:$M$596, 2, FALSE())</f>
        <v>rshPis1954</v>
      </c>
      <c r="AC355" s="10" t="str">
        <f aca="false">VLOOKUP($C355,'Rushani original list'!$C$2:$M$596, 5, FALSE())</f>
        <v>Rukniya, Guldasta, Mehrangez</v>
      </c>
      <c r="AD355" s="10" t="str">
        <f aca="false">VLOOKUP($C355,'Rushani original list'!$C$2:$M$596, 6, FALSE())</f>
        <v>ziktōw</v>
      </c>
      <c r="AE355" s="10" t="str">
        <f aca="false">VLOOKUP($C355,'Rushani original list'!$C$2:$M$596, 7, FALSE())</f>
        <v>наступать ногой</v>
      </c>
      <c r="AF355" s="8"/>
      <c r="AG355" s="10" t="str">
        <f aca="false">VLOOKUP($C355,'Rushani original list'!$C$2:$M$596, 9, FALSE())</f>
        <v>SA</v>
      </c>
      <c r="AH355" s="10" t="str">
        <f aca="false">VLOOKUP($C355,'Rushani original list'!$C$2:$M$596, 10, FALSE())</f>
        <v>SA</v>
      </c>
      <c r="AI355" s="10" t="str">
        <f aca="false">CONCATENATE(J355,S355,AG355)</f>
        <v>obsSA/trSA</v>
      </c>
      <c r="AJ355" s="8" t="str">
        <f aca="false">IFERROR(__xludf.dummyfunction("IF(REGEXMATCH(AH355, ""var""), ""var"", IF(REGEXMATCH(AH355, ""SA""), IF(REGEXMATCH(AH355, ""SP""), ""var"", ""SA""), IF(REGEXMATCH(AH355, ""SP""), ""SP"", ""no data/obs"")))"),"SA")</f>
        <v>SA</v>
      </c>
      <c r="AK355" s="10" t="str">
        <f aca="false">CONCATENATE(T355,AA355,AH355)</f>
        <v>SA/trSA/trSA</v>
      </c>
      <c r="AL355" s="8" t="str">
        <f aca="false">IFERROR(__xludf.dummyfunction("IF(REGEXMATCH(AJ355, ""var""), ""var"", IF(REGEXMATCH(AJ355, ""SA""), IF(REGEXMATCH(AJ355, ""SP""), ""var"", ""SA""), IF(REGEXMATCH(AJ355, ""SP""), ""SP"", ""no data/obs"")))"),"SA")</f>
        <v>SA</v>
      </c>
      <c r="AM355" s="8" t="str">
        <f aca="false">CONCATENATE(AJ355,AL355)</f>
        <v>SASA</v>
      </c>
      <c r="AN355" s="8" t="str">
        <f aca="false">IFERROR(__xludf.dummyfunction("IF(REGEXMATCH(AL355, ""var""), ""var"", IF(REGEXMATCH(AL355, ""SA""), IF(REGEXMATCH(AL355, ""SP""), ""var"", ""SA""), IF(REGEXMATCH(AL355, ""SP""), ""SP"", ""no data/obs"")))"),"SA")</f>
        <v>SA</v>
      </c>
      <c r="AO355" s="10" t="str">
        <f aca="false">CONCATENATE(J355,S355,AA355,AG355)</f>
        <v>obsSA/trSA/trSA</v>
      </c>
      <c r="AP355" s="8"/>
      <c r="AQ355" s="8" t="n">
        <v>3</v>
      </c>
      <c r="AR355" s="8"/>
      <c r="AS355" s="8"/>
      <c r="AT355" s="8"/>
    </row>
    <row r="356" customFormat="false" ht="110.6" hidden="false" customHeight="false" outlineLevel="0" collapsed="false">
      <c r="A356" s="1" t="n">
        <v>355</v>
      </c>
      <c r="B356" s="7" t="n">
        <v>328</v>
      </c>
      <c r="C356" s="7" t="n">
        <v>328</v>
      </c>
      <c r="D356" s="10" t="str">
        <f aca="false">VLOOKUP($C356,'Shughni original list'!$D$2:$M$600, 2, FALSE())</f>
        <v>shgKar1999</v>
      </c>
      <c r="E356" s="11" t="str">
        <f aca="false">VLOOKUP($C356,'Shughni original list'!$D$2:$M$600, 4, FALSE())</f>
        <v>zilwêɣ̌ӡdow, ӡilwêɣ̌ӡdow</v>
      </c>
      <c r="F356" s="9"/>
      <c r="G356" s="10" t="str">
        <f aca="false">VLOOKUP($C356,'Shughni original list'!$D$2:$M$600, 7, FALSE())</f>
        <v>испытывать тошноту (в сочетании со словом зорδ)</v>
      </c>
      <c r="H356" s="8"/>
      <c r="I356" s="8"/>
      <c r="J356" s="10" t="str">
        <f aca="false">VLOOKUP($C356,'Shughni original list'!$D$2:$M$600, 8, FALSE())</f>
        <v>obs</v>
      </c>
      <c r="K356" s="8"/>
      <c r="L356" s="10" t="str">
        <f aca="false">VLOOKUP($C356,'Siponj Bartangi original list'!$B$2:$S$600, 2, FALSE())</f>
        <v>shgKar1999</v>
      </c>
      <c r="M356" s="10" t="str">
        <f aca="false">VLOOKUP($C356,'Siponj Bartangi original list'!$B$2:$S$600, 3, FALSE())</f>
        <v>zilwêɣ̌ӡdow, ӡilwêɣ̌ӡdow</v>
      </c>
      <c r="N356" s="10" t="str">
        <f aca="false">VLOOKUP($C356,'Siponj Bartangi original list'!$B$2:$S$600, 6, FALSE())</f>
        <v>to feel nauseous </v>
      </c>
      <c r="O356" s="10" t="str">
        <f aca="false">VLOOKUP($C356,'Siponj Bartangi original list'!$B$2:$S$600, 4, FALSE())</f>
        <v>Marhabo, Sarkori</v>
      </c>
      <c r="P356" s="11" t="str">
        <f aca="false">VLOOKUP($C356,'Siponj Bartangi original list'!$B$2:$S$600, 5, FALSE())</f>
        <v>no (alive) cognate</v>
      </c>
      <c r="Q356" s="10" t="str">
        <f aca="false">VLOOKUP($C356,'Siponj Bartangi original list'!$B$2:$S$600, 8, FALSE())</f>
        <v>-</v>
      </c>
      <c r="R356" s="10" t="str">
        <f aca="false">VLOOKUP($C356,'Siponj Bartangi original list'!$B$2:$S$600, 10, FALSE())</f>
        <v>-</v>
      </c>
      <c r="S356" s="10" t="str">
        <f aca="false">VLOOKUP($C356,'Siponj Bartangi original list'!$B$2:$S$600, 13, FALSE())</f>
        <v>no (alive) cognate</v>
      </c>
      <c r="T356" s="10" t="str">
        <f aca="false">VLOOKUP($C356,'Siponj Bartangi original list'!$B$2:$S$600, 14, FALSE())</f>
        <v>no (alive) cognate</v>
      </c>
      <c r="U356" s="8" t="n">
        <f aca="false">VLOOKUP($C356,'Siponj Bartangi original list'!$B$2:$S$600, 15, FALSE())</f>
        <v>0</v>
      </c>
      <c r="V356" s="10" t="str">
        <f aca="false">VLOOKUP($C356,'Basid Bartangi original list'!$B$2:$O$600, 2, FALSE())</f>
        <v>shgKar1999</v>
      </c>
      <c r="W356" s="10" t="str">
        <f aca="false">VLOOKUP($C356,'Basid Bartangi original list'!$B$2:$O$600, 4, FALSE())</f>
        <v>Anoyatsho, Fayzmamad</v>
      </c>
      <c r="X356" s="10" t="str">
        <f aca="false">VLOOKUP($C356,'Basid Bartangi original list'!$B$2:$O$600, 5, FALSE())</f>
        <v>no (alive) cognate</v>
      </c>
      <c r="Y356" s="10" t="str">
        <f aca="false">VLOOKUP($C356,'Basid Bartangi original list'!$B$2:$O$600, 6, FALSE())</f>
        <v>испытывать тошноту (в сочетании со словом зорδ)</v>
      </c>
      <c r="Z356" s="8"/>
      <c r="AA356" s="10" t="str">
        <f aca="false">VLOOKUP($C356,'Basid Bartangi original list'!$B$2:$O$600, 9, FALSE())</f>
        <v>no (alive) cognate</v>
      </c>
      <c r="AB356" s="10" t="str">
        <f aca="false">VLOOKUP($C356,'Rushani original list'!$C$2:$M$596, 2, FALSE())</f>
        <v>shgKar1999</v>
      </c>
      <c r="AC356" s="10" t="str">
        <f aca="false">VLOOKUP($C356,'Rushani original list'!$C$2:$M$596, 5, FALSE())</f>
        <v>Rukniya, Mehrangez, Okimsho, Sarafruz</v>
      </c>
      <c r="AD356" s="10" t="str">
        <f aca="false">VLOOKUP($C356,'Rushani original list'!$C$2:$M$596, 6, FALSE())</f>
        <v>no (alive) cognate</v>
      </c>
      <c r="AE356" s="10" t="str">
        <f aca="false">VLOOKUP($C356,'Rushani original list'!$C$2:$M$596, 7, FALSE())</f>
        <v>испытывать тошноту (в сочетании со словом зорδ)</v>
      </c>
      <c r="AF356" s="8"/>
      <c r="AG356" s="10" t="str">
        <f aca="false">VLOOKUP($C356,'Rushani original list'!$C$2:$M$596, 9, FALSE())</f>
        <v>no (alive) cognate</v>
      </c>
      <c r="AH356" s="10" t="str">
        <f aca="false">VLOOKUP($C356,'Rushani original list'!$C$2:$M$596, 10, FALSE())</f>
        <v>no (alive) cognate</v>
      </c>
      <c r="AI356" s="10" t="str">
        <f aca="false">CONCATENATE(J356,S356,AG356)</f>
        <v>obsno (alive) cognateno (alive) cognate</v>
      </c>
      <c r="AJ356" s="8" t="str">
        <f aca="false">IFERROR(__xludf.dummyfunction("IF(REGEXMATCH(AH356, ""var""), ""var"", IF(REGEXMATCH(AH356, ""SA""), IF(REGEXMATCH(AH356, ""SP""), ""var"", ""SA""), IF(REGEXMATCH(AH356, ""SP""), ""SP"", ""no data/obs"")))"),"no data/obs")</f>
        <v>no data/obs</v>
      </c>
      <c r="AK356" s="10" t="str">
        <f aca="false">CONCATENATE(T356,AA356,AH356)</f>
        <v>no (alive) cognateno (alive) cognateno (alive) cognate</v>
      </c>
      <c r="AL356" s="8" t="str">
        <f aca="false">IFERROR(__xludf.dummyfunction("IF(REGEXMATCH(AJ356, ""var""), ""var"", IF(REGEXMATCH(AJ356, ""SA""), IF(REGEXMATCH(AJ356, ""SP""), ""var"", ""SA""), IF(REGEXMATCH(AJ356, ""SP""), ""SP"", ""no data/obs"")))"),"no data/obs")</f>
        <v>no data/obs</v>
      </c>
      <c r="AM356" s="8" t="str">
        <f aca="false">CONCATENATE(AJ356,AL356)</f>
        <v>no data/obsno data/obs</v>
      </c>
      <c r="AN356" s="8" t="str">
        <f aca="false">IFERROR(__xludf.dummyfunction("IF(REGEXMATCH(AL356, ""var""), ""var"", IF(REGEXMATCH(AL356, ""SA""), IF(REGEXMATCH(AL356, ""SP""), ""var"", ""SA""), IF(REGEXMATCH(AL356, ""SP""), ""SP"", ""no data/obs"")))"),"no data/obs")</f>
        <v>no data/obs</v>
      </c>
      <c r="AO356" s="10" t="str">
        <f aca="false">CONCATENATE(J356,S356,AA356,AG356)</f>
        <v>obsno (alive) cognateno (alive) cognateno (alive) cognate</v>
      </c>
      <c r="AP356" s="8"/>
      <c r="AQ356" s="8" t="n">
        <v>0</v>
      </c>
      <c r="AR356" s="8"/>
      <c r="AS356" s="8"/>
      <c r="AT356" s="8"/>
    </row>
    <row r="357" customFormat="false" ht="110.6" hidden="false" customHeight="false" outlineLevel="0" collapsed="false">
      <c r="A357" s="1" t="n">
        <v>356</v>
      </c>
      <c r="B357" s="7" t="n">
        <v>329</v>
      </c>
      <c r="C357" s="7" t="n">
        <v>329</v>
      </c>
      <c r="D357" s="10" t="str">
        <f aca="false">VLOOKUP($C357,'Shughni original list'!$D$2:$M$600, 2, FALSE())</f>
        <v>shgKar1999</v>
      </c>
      <c r="E357" s="11" t="str">
        <f aca="false">VLOOKUP($C357,'Shughni original list'!$D$2:$M$600, 4, FALSE())</f>
        <v>zinoystow</v>
      </c>
      <c r="F357" s="9"/>
      <c r="G357" s="10" t="str">
        <f aca="false">VLOOKUP($C357,'Shughni original list'!$D$2:$M$600, 7, FALSE())</f>
        <v>скользить, соскальзывать</v>
      </c>
      <c r="H357" s="8"/>
      <c r="I357" s="8"/>
      <c r="J357" s="10" t="str">
        <f aca="false">VLOOKUP($C357,'Shughni original list'!$D$2:$M$600, 8, FALSE())</f>
        <v>obs</v>
      </c>
      <c r="K357" s="8"/>
      <c r="L357" s="10" t="str">
        <f aca="false">VLOOKUP($C357,'Siponj Bartangi original list'!$B$2:$S$600, 2, FALSE())</f>
        <v>shgKar1999</v>
      </c>
      <c r="M357" s="10" t="str">
        <f aca="false">VLOOKUP($C357,'Siponj Bartangi original list'!$B$2:$S$600, 3, FALSE())</f>
        <v>zinoystow</v>
      </c>
      <c r="N357" s="10" t="str">
        <f aca="false">VLOOKUP($C357,'Siponj Bartangi original list'!$B$2:$S$600, 6, FALSE())</f>
        <v>to slip</v>
      </c>
      <c r="O357" s="10" t="str">
        <f aca="false">VLOOKUP($C357,'Siponj Bartangi original list'!$B$2:$S$600, 4, FALSE())</f>
        <v>Marhabo, Sarkori</v>
      </c>
      <c r="P357" s="11" t="str">
        <f aca="false">VLOOKUP($C357,'Siponj Bartangi original list'!$B$2:$S$600, 5, FALSE())</f>
        <v>no (alive) cognate</v>
      </c>
      <c r="Q357" s="10" t="str">
        <f aca="false">VLOOKUP($C357,'Siponj Bartangi original list'!$B$2:$S$600, 8, FALSE())</f>
        <v>-</v>
      </c>
      <c r="R357" s="10" t="str">
        <f aca="false">VLOOKUP($C357,'Siponj Bartangi original list'!$B$2:$S$600, 10, FALSE())</f>
        <v>-</v>
      </c>
      <c r="S357" s="10" t="str">
        <f aca="false">VLOOKUP($C357,'Siponj Bartangi original list'!$B$2:$S$600, 13, FALSE())</f>
        <v>no (alive) cognate</v>
      </c>
      <c r="T357" s="10" t="str">
        <f aca="false">VLOOKUP($C357,'Siponj Bartangi original list'!$B$2:$S$600, 14, FALSE())</f>
        <v>no (alive) cognate</v>
      </c>
      <c r="U357" s="8" t="n">
        <f aca="false">VLOOKUP($C357,'Siponj Bartangi original list'!$B$2:$S$600, 15, FALSE())</f>
        <v>0</v>
      </c>
      <c r="V357" s="10" t="str">
        <f aca="false">VLOOKUP($C357,'Basid Bartangi original list'!$B$2:$O$600, 2, FALSE())</f>
        <v>shgKar1999</v>
      </c>
      <c r="W357" s="10" t="str">
        <f aca="false">VLOOKUP($C357,'Basid Bartangi original list'!$B$2:$O$600, 4, FALSE())</f>
        <v>Anoyatsho, Fayzmamad, Jonali</v>
      </c>
      <c r="X357" s="10" t="str">
        <f aca="false">VLOOKUP($C357,'Basid Bartangi original list'!$B$2:$O$600, 5, FALSE())</f>
        <v>no (alive) cognate</v>
      </c>
      <c r="Y357" s="10" t="str">
        <f aca="false">VLOOKUP($C357,'Basid Bartangi original list'!$B$2:$O$600, 6, FALSE())</f>
        <v>скользить, соскальзывать</v>
      </c>
      <c r="Z357" s="8"/>
      <c r="AA357" s="10" t="str">
        <f aca="false">VLOOKUP($C357,'Basid Bartangi original list'!$B$2:$O$600, 9, FALSE())</f>
        <v>no (alive) cognate</v>
      </c>
      <c r="AB357" s="10" t="str">
        <f aca="false">VLOOKUP($C357,'Rushani original list'!$C$2:$M$596, 2, FALSE())</f>
        <v>shgKar1999</v>
      </c>
      <c r="AC357" s="10" t="str">
        <f aca="false">VLOOKUP($C357,'Rushani original list'!$C$2:$M$596, 5, FALSE())</f>
        <v>Rukniya, Mehrangez, Okimsho, Sarafruz</v>
      </c>
      <c r="AD357" s="10" t="str">
        <f aca="false">VLOOKUP($C357,'Rushani original list'!$C$2:$M$596, 6, FALSE())</f>
        <v>no (alive) cognate</v>
      </c>
      <c r="AE357" s="10" t="str">
        <f aca="false">VLOOKUP($C357,'Rushani original list'!$C$2:$M$596, 7, FALSE())</f>
        <v>скользить, соскальзывать</v>
      </c>
      <c r="AF357" s="8"/>
      <c r="AG357" s="10" t="str">
        <f aca="false">VLOOKUP($C357,'Rushani original list'!$C$2:$M$596, 9, FALSE())</f>
        <v>no (alive) cognate</v>
      </c>
      <c r="AH357" s="10" t="str">
        <f aca="false">VLOOKUP($C357,'Rushani original list'!$C$2:$M$596, 10, FALSE())</f>
        <v>no (alive) cognate</v>
      </c>
      <c r="AI357" s="10" t="str">
        <f aca="false">CONCATENATE(J357,S357,AG357)</f>
        <v>obsno (alive) cognateno (alive) cognate</v>
      </c>
      <c r="AJ357" s="8" t="str">
        <f aca="false">IFERROR(__xludf.dummyfunction("IF(REGEXMATCH(AH357, ""var""), ""var"", IF(REGEXMATCH(AH357, ""SA""), IF(REGEXMATCH(AH357, ""SP""), ""var"", ""SA""), IF(REGEXMATCH(AH357, ""SP""), ""SP"", ""no data/obs"")))"),"no data/obs")</f>
        <v>no data/obs</v>
      </c>
      <c r="AK357" s="10" t="str">
        <f aca="false">CONCATENATE(T357,AA357,AH357)</f>
        <v>no (alive) cognateno (alive) cognateno (alive) cognate</v>
      </c>
      <c r="AL357" s="8" t="str">
        <f aca="false">IFERROR(__xludf.dummyfunction("IF(REGEXMATCH(AJ357, ""var""), ""var"", IF(REGEXMATCH(AJ357, ""SA""), IF(REGEXMATCH(AJ357, ""SP""), ""var"", ""SA""), IF(REGEXMATCH(AJ357, ""SP""), ""SP"", ""no data/obs"")))"),"no data/obs")</f>
        <v>no data/obs</v>
      </c>
      <c r="AM357" s="8" t="str">
        <f aca="false">CONCATENATE(AJ357,AL357)</f>
        <v>no data/obsno data/obs</v>
      </c>
      <c r="AN357" s="8" t="str">
        <f aca="false">IFERROR(__xludf.dummyfunction("IF(REGEXMATCH(AL357, ""var""), ""var"", IF(REGEXMATCH(AL357, ""SA""), IF(REGEXMATCH(AL357, ""SP""), ""var"", ""SA""), IF(REGEXMATCH(AL357, ""SP""), ""SP"", ""no data/obs"")))"),"no data/obs")</f>
        <v>no data/obs</v>
      </c>
      <c r="AO357" s="10" t="str">
        <f aca="false">CONCATENATE(J357,S357,AA357,AG357)</f>
        <v>obsno (alive) cognateno (alive) cognateno (alive) cognate</v>
      </c>
      <c r="AP357" s="8"/>
      <c r="AQ357" s="8" t="n">
        <v>0</v>
      </c>
      <c r="AR357" s="8"/>
      <c r="AS357" s="8"/>
      <c r="AT357" s="8"/>
    </row>
    <row r="358" customFormat="false" ht="95" hidden="false" customHeight="false" outlineLevel="0" collapsed="false">
      <c r="A358" s="1" t="n">
        <v>357</v>
      </c>
      <c r="B358" s="7" t="n">
        <v>330</v>
      </c>
      <c r="C358" s="7" t="n">
        <v>330</v>
      </c>
      <c r="D358" s="10" t="str">
        <f aca="false">VLOOKUP($C358,'Shughni original list'!$D$2:$M$600, 2, FALSE())</f>
        <v>shgKar1999</v>
      </c>
      <c r="E358" s="11" t="str">
        <f aca="false">VLOOKUP($C358,'Shughni original list'!$D$2:$M$600, 4, FALSE())</f>
        <v>žiwaltow</v>
      </c>
      <c r="F358" s="9"/>
      <c r="G358" s="10" t="str">
        <f aca="false">VLOOKUP($C358,'Shughni original list'!$D$2:$M$600, 7, FALSE())</f>
        <v>блестеть, сверкать, переливаться</v>
      </c>
      <c r="H358" s="8"/>
      <c r="I358" s="8"/>
      <c r="J358" s="10" t="str">
        <f aca="false">VLOOKUP($C358,'Shughni original list'!$D$2:$M$600, 8, FALSE())</f>
        <v>SA</v>
      </c>
      <c r="K358" s="8"/>
      <c r="L358" s="10" t="str">
        <f aca="false">VLOOKUP($C358,'Siponj Bartangi original list'!$B$2:$S$600, 2, FALSE())</f>
        <v>shgKar1999</v>
      </c>
      <c r="M358" s="10" t="str">
        <f aca="false">VLOOKUP($C358,'Siponj Bartangi original list'!$B$2:$S$600, 3, FALSE())</f>
        <v>žiwaltow</v>
      </c>
      <c r="N358" s="10" t="str">
        <f aca="false">VLOOKUP($C358,'Siponj Bartangi original list'!$B$2:$S$600, 6, FALSE())</f>
        <v>to shine, to glitter</v>
      </c>
      <c r="O358" s="10" t="str">
        <f aca="false">VLOOKUP($C358,'Siponj Bartangi original list'!$B$2:$S$600, 4, FALSE())</f>
        <v>Marhabo, Sarkori</v>
      </c>
      <c r="P358" s="11" t="str">
        <f aca="false">VLOOKUP($C358,'Siponj Bartangi original list'!$B$2:$S$600, 5, FALSE())</f>
        <v>žiwaldōw</v>
      </c>
      <c r="Q358" s="10" t="str">
        <f aca="false">VLOOKUP($C358,'Siponj Bartangi original list'!$B$2:$S$600, 8, FALSE())</f>
        <v>to shine, to sparkle</v>
      </c>
      <c r="R358" s="10" t="str">
        <f aca="false">VLOOKUP($C358,'Siponj Bartangi original list'!$B$2:$S$600, 10, FALSE())</f>
        <v>the dress sparkles; the girl sparkles; the snow sparkles in the sun</v>
      </c>
      <c r="S358" s="10" t="str">
        <f aca="false">VLOOKUP($C358,'Siponj Bartangi original list'!$B$2:$S$600, 13, FALSE())</f>
        <v>SA</v>
      </c>
      <c r="T358" s="10" t="str">
        <f aca="false">VLOOKUP($C358,'Siponj Bartangi original list'!$B$2:$S$600, 14, FALSE())</f>
        <v>SA</v>
      </c>
      <c r="U358" s="10" t="str">
        <f aca="false">VLOOKUP($C358,'Siponj Bartangi original list'!$B$2:$S$600, 15, FALSE())</f>
        <v>inanim, anim (metaph)</v>
      </c>
      <c r="V358" s="10" t="str">
        <f aca="false">VLOOKUP($C358,'Basid Bartangi original list'!$B$2:$O$600, 2, FALSE())</f>
        <v>shgKar1999</v>
      </c>
      <c r="W358" s="10" t="str">
        <f aca="false">VLOOKUP($C358,'Basid Bartangi original list'!$B$2:$O$600, 4, FALSE())</f>
        <v>Anoyatsho</v>
      </c>
      <c r="X358" s="10" t="str">
        <f aca="false">VLOOKUP($C358,'Basid Bartangi original list'!$B$2:$O$600, 5, FALSE())</f>
        <v>žiwaldōw</v>
      </c>
      <c r="Y358" s="10" t="str">
        <f aca="false">VLOOKUP($C358,'Basid Bartangi original list'!$B$2:$O$600, 6, FALSE())</f>
        <v>блестеть, сверкать, переливаться</v>
      </c>
      <c r="Z358" s="8"/>
      <c r="AA358" s="10" t="str">
        <f aca="false">VLOOKUP($C358,'Basid Bartangi original list'!$B$2:$O$600, 9, FALSE())</f>
        <v>SP</v>
      </c>
      <c r="AB358" s="10" t="str">
        <f aca="false">VLOOKUP($C358,'Rushani original list'!$C$2:$M$596, 2, FALSE())</f>
        <v>shgKar1999</v>
      </c>
      <c r="AC358" s="10" t="str">
        <f aca="false">VLOOKUP($C358,'Rushani original list'!$C$2:$M$596, 5, FALSE())</f>
        <v>Rukniya, Guldasta, Mehrangez, Okimsho, Sarafruz</v>
      </c>
      <c r="AD358" s="10" t="str">
        <f aca="false">VLOOKUP($C358,'Rushani original list'!$C$2:$M$596, 6, FALSE())</f>
        <v>no (alive) cognate</v>
      </c>
      <c r="AE358" s="10" t="str">
        <f aca="false">VLOOKUP($C358,'Rushani original list'!$C$2:$M$596, 7, FALSE())</f>
        <v>glisten</v>
      </c>
      <c r="AF358" s="8"/>
      <c r="AG358" s="10" t="str">
        <f aca="false">VLOOKUP($C358,'Rushani original list'!$C$2:$M$596, 9, FALSE())</f>
        <v>no (alive) cognate</v>
      </c>
      <c r="AH358" s="10" t="str">
        <f aca="false">VLOOKUP($C358,'Rushani original list'!$C$2:$M$596, 10, FALSE())</f>
        <v>no (alive) cognate</v>
      </c>
      <c r="AI358" s="10" t="str">
        <f aca="false">CONCATENATE(J358,S358,AG358)</f>
        <v>SASAno (alive) cognate</v>
      </c>
      <c r="AJ358" s="8" t="str">
        <f aca="false">IFERROR(__xludf.dummyfunction("IF(REGEXMATCH(AH358, ""var""), ""var"", IF(REGEXMATCH(AH358, ""SA""), IF(REGEXMATCH(AH358, ""SP""), ""var"", ""SA""), IF(REGEXMATCH(AH358, ""SP""), ""SP"", ""no data/obs"")))"),"SA")</f>
        <v>SA</v>
      </c>
      <c r="AK358" s="10" t="str">
        <f aca="false">CONCATENATE(T358,AA358,AH358)</f>
        <v>SASPno (alive) cognate</v>
      </c>
      <c r="AL358" s="8" t="str">
        <f aca="false">IFERROR(__xludf.dummyfunction("IF(REGEXMATCH(AJ358, ""var""), ""var"", IF(REGEXMATCH(AJ358, ""SA""), IF(REGEXMATCH(AJ358, ""SP""), ""var"", ""SA""), IF(REGEXMATCH(AJ358, ""SP""), ""SP"", ""no data/obs"")))"),"var")</f>
        <v>var</v>
      </c>
      <c r="AM358" s="8" t="str">
        <f aca="false">CONCATENATE(AJ358,AL358)</f>
        <v>SAvar</v>
      </c>
      <c r="AN358" s="8" t="str">
        <f aca="false">IFERROR(__xludf.dummyfunction("IF(REGEXMATCH(AL358, ""var""), ""var"", IF(REGEXMATCH(AL358, ""SA""), IF(REGEXMATCH(AL358, ""SP""), ""var"", ""SA""), IF(REGEXMATCH(AL358, ""SP""), ""SP"", ""no data/obs"")))"),"var")</f>
        <v>var</v>
      </c>
      <c r="AO358" s="10" t="str">
        <f aca="false">CONCATENATE(J358,S358,AA358,AG358)</f>
        <v>SASASPno (alive) cognate</v>
      </c>
      <c r="AP358" s="8"/>
      <c r="AQ358" s="8" t="n">
        <v>3</v>
      </c>
      <c r="AR358" s="8"/>
      <c r="AS358" s="8"/>
      <c r="AT358" s="8"/>
    </row>
    <row r="359" customFormat="false" ht="79.35" hidden="false" customHeight="false" outlineLevel="0" collapsed="false">
      <c r="A359" s="1" t="n">
        <v>358</v>
      </c>
      <c r="B359" s="7" t="n">
        <v>331</v>
      </c>
      <c r="C359" s="7" t="n">
        <v>331</v>
      </c>
      <c r="D359" s="10" t="str">
        <f aca="false">VLOOKUP($C359,'Shughni original list'!$D$2:$M$600, 2, FALSE())</f>
        <v>shgKar1999</v>
      </c>
      <c r="E359" s="11" t="str">
        <f aca="false">VLOOKUP($C359,'Shughni original list'!$D$2:$M$600, 4, FALSE())</f>
        <v>ziyix̌tow</v>
      </c>
      <c r="F359" s="9"/>
      <c r="G359" s="10" t="str">
        <f aca="false">VLOOKUP($C359,'Shughni original list'!$D$2:$M$600, 7, FALSE())</f>
        <v>вянуть, высыхать, засыхать, выгорать</v>
      </c>
      <c r="H359" s="8"/>
      <c r="I359" s="8"/>
      <c r="J359" s="10" t="str">
        <f aca="false">VLOOKUP($C359,'Shughni original list'!$D$2:$M$600, 8, FALSE())</f>
        <v>obs</v>
      </c>
      <c r="K359" s="8"/>
      <c r="L359" s="10" t="str">
        <f aca="false">VLOOKUP($C359,'Siponj Bartangi original list'!$B$2:$S$600, 2, FALSE())</f>
        <v>brtSok1960</v>
      </c>
      <c r="M359" s="10" t="str">
        <f aca="false">VLOOKUP($C359,'Siponj Bartangi original list'!$B$2:$S$600, 3, FALSE())</f>
        <v>ziyix̌tōw</v>
      </c>
      <c r="N359" s="10" t="str">
        <f aca="false">VLOOKUP($C359,'Siponj Bartangi original list'!$B$2:$S$600, 6, FALSE())</f>
        <v>to wither,  to dry out (plants)</v>
      </c>
      <c r="O359" s="10" t="str">
        <f aca="false">VLOOKUP($C359,'Siponj Bartangi original list'!$B$2:$S$600, 4, FALSE())</f>
        <v>Marhabo, Sarkori</v>
      </c>
      <c r="P359" s="11" t="str">
        <f aca="false">VLOOKUP($C359,'Siponj Bartangi original list'!$B$2:$S$600, 5, FALSE())</f>
        <v>ziyix̌tōw</v>
      </c>
      <c r="Q359" s="10" t="str">
        <f aca="false">VLOOKUP($C359,'Siponj Bartangi original list'!$B$2:$S$600, 8, FALSE())</f>
        <v>to wither, to dry out</v>
      </c>
      <c r="R359" s="10" t="str">
        <f aca="false">VLOOKUP($C359,'Siponj Bartangi original list'!$B$2:$S$600, 10, FALSE())</f>
        <v>the flower withered from the cold; the tree dried out</v>
      </c>
      <c r="S359" s="10" t="str">
        <f aca="false">VLOOKUP($C359,'Siponj Bartangi original list'!$B$2:$S$600, 13, FALSE())</f>
        <v>SP</v>
      </c>
      <c r="T359" s="10" t="str">
        <f aca="false">VLOOKUP($C359,'Siponj Bartangi original list'!$B$2:$S$600, 14, FALSE())</f>
        <v>SP</v>
      </c>
      <c r="U359" s="10" t="str">
        <f aca="false">VLOOKUP($C359,'Siponj Bartangi original list'!$B$2:$S$600, 15, FALSE())</f>
        <v>inanim</v>
      </c>
      <c r="V359" s="10" t="str">
        <f aca="false">VLOOKUP($C359,'Basid Bartangi original list'!$B$2:$O$600, 2, FALSE())</f>
        <v>brtSok1960</v>
      </c>
      <c r="W359" s="10" t="str">
        <f aca="false">VLOOKUP($C359,'Basid Bartangi original list'!$B$2:$O$600, 4, FALSE())</f>
        <v>Anoyatsho, Fayzmamad, Asad</v>
      </c>
      <c r="X359" s="10" t="str">
        <f aca="false">VLOOKUP($C359,'Basid Bartangi original list'!$B$2:$O$600, 5, FALSE())</f>
        <v>ziyix̌tōw</v>
      </c>
      <c r="Y359" s="10" t="str">
        <f aca="false">VLOOKUP($C359,'Basid Bartangi original list'!$B$2:$O$600, 6, FALSE())</f>
        <v>wither (about plants)</v>
      </c>
      <c r="Z359" s="8"/>
      <c r="AA359" s="10" t="str">
        <f aca="false">VLOOKUP($C359,'Basid Bartangi original list'!$B$2:$O$600, 9, FALSE())</f>
        <v>SP</v>
      </c>
      <c r="AB359" s="10" t="str">
        <f aca="false">VLOOKUP($C359,'Rushani original list'!$C$2:$M$596, 2, FALSE())</f>
        <v>rshSok1959</v>
      </c>
      <c r="AC359" s="10" t="str">
        <f aca="false">VLOOKUP($C359,'Rushani original list'!$C$2:$M$596, 5, FALSE())</f>
        <v>Rukniya, Guldasta, Mehrangez</v>
      </c>
      <c r="AD359" s="10" t="str">
        <f aca="false">VLOOKUP($C359,'Rushani original list'!$C$2:$M$596, 6, FALSE())</f>
        <v>ziyíx̌tōw</v>
      </c>
      <c r="AE359" s="10" t="str">
        <f aca="false">VLOOKUP($C359,'Rushani original list'!$C$2:$M$596, 7, FALSE())</f>
        <v>вянуть, высыхать, выгорать (о растениях)</v>
      </c>
      <c r="AF359" s="8"/>
      <c r="AG359" s="10" t="str">
        <f aca="false">VLOOKUP($C359,'Rushani original list'!$C$2:$M$596, 9, FALSE())</f>
        <v>var</v>
      </c>
      <c r="AH359" s="10" t="str">
        <f aca="false">VLOOKUP($C359,'Rushani original list'!$C$2:$M$596, 10, FALSE())</f>
        <v>SP</v>
      </c>
      <c r="AI359" s="10" t="str">
        <f aca="false">CONCATENATE(J359,S359,AG359)</f>
        <v>obsSPvar</v>
      </c>
      <c r="AJ359" s="8" t="str">
        <f aca="false">IFERROR(__xludf.dummyfunction("IF(REGEXMATCH(AH359, ""var""), ""var"", IF(REGEXMATCH(AH359, ""SA""), IF(REGEXMATCH(AH359, ""SP""), ""var"", ""SA""), IF(REGEXMATCH(AH359, ""SP""), ""SP"", ""no data/obs"")))"),"var")</f>
        <v>var</v>
      </c>
      <c r="AK359" s="10" t="str">
        <f aca="false">CONCATENATE(T359,AA359,AH359)</f>
        <v>SPSPSP</v>
      </c>
      <c r="AL359" s="8" t="str">
        <f aca="false">IFERROR(__xludf.dummyfunction("IF(REGEXMATCH(AJ359, ""var""), ""var"", IF(REGEXMATCH(AJ359, ""SA""), IF(REGEXMATCH(AJ359, ""SP""), ""var"", ""SA""), IF(REGEXMATCH(AJ359, ""SP""), ""SP"", ""no data/obs"")))"),"SP")</f>
        <v>SP</v>
      </c>
      <c r="AM359" s="8" t="str">
        <f aca="false">CONCATENATE(AJ359,AL359)</f>
        <v>varSP</v>
      </c>
      <c r="AN359" s="8" t="str">
        <f aca="false">IFERROR(__xludf.dummyfunction("IF(REGEXMATCH(AL359, ""var""), ""var"", IF(REGEXMATCH(AL359, ""SA""), IF(REGEXMATCH(AL359, ""SP""), ""var"", ""SA""), IF(REGEXMATCH(AL359, ""SP""), ""SP"", ""no data/obs"")))"),"var")</f>
        <v>var</v>
      </c>
      <c r="AO359" s="10" t="str">
        <f aca="false">CONCATENATE(J359,S359,AA359,AG359)</f>
        <v>obsSPSPvar</v>
      </c>
      <c r="AP359" s="8"/>
      <c r="AQ359" s="8" t="n">
        <v>3</v>
      </c>
      <c r="AR359" s="8"/>
      <c r="AS359" s="8"/>
      <c r="AT359" s="8"/>
    </row>
    <row r="360" customFormat="false" ht="173.1" hidden="false" customHeight="false" outlineLevel="0" collapsed="false">
      <c r="A360" s="1" t="n">
        <v>359</v>
      </c>
      <c r="B360" s="7" t="n">
        <v>332</v>
      </c>
      <c r="C360" s="7" t="n">
        <v>332</v>
      </c>
      <c r="D360" s="10" t="str">
        <f aca="false">VLOOKUP($C360,'Shughni original list'!$D$2:$M$600, 2, FALSE())</f>
        <v>shgKar1999</v>
      </c>
      <c r="E360" s="11" t="str">
        <f aca="false">VLOOKUP($C360,'Shughni original list'!$D$2:$M$600, 4, FALSE())</f>
        <v>zūrtow</v>
      </c>
      <c r="F360" s="9"/>
      <c r="G360" s="10" t="str">
        <f aca="false">VLOOKUP($C360,'Shughni original list'!$D$2:$M$600, 7, FALSE())</f>
        <v>напрягаться, силиться, тужиться</v>
      </c>
      <c r="H360" s="8"/>
      <c r="I360" s="8"/>
      <c r="J360" s="10" t="str">
        <f aca="false">VLOOKUP($C360,'Shughni original list'!$D$2:$M$600, 8, FALSE())</f>
        <v>only as complex</v>
      </c>
      <c r="K360" s="8"/>
      <c r="L360" s="10" t="str">
        <f aca="false">VLOOKUP($C360,'Siponj Bartangi original list'!$B$2:$S$600, 2, FALSE())</f>
        <v>shgKar1999</v>
      </c>
      <c r="M360" s="10" t="str">
        <f aca="false">VLOOKUP($C360,'Siponj Bartangi original list'!$B$2:$S$600, 3, FALSE())</f>
        <v>zūrtow</v>
      </c>
      <c r="N360" s="10" t="str">
        <f aca="false">VLOOKUP($C360,'Siponj Bartangi original list'!$B$2:$S$600, 6, FALSE())</f>
        <v>to struggle, to strain, to push hard</v>
      </c>
      <c r="O360" s="10" t="str">
        <f aca="false">VLOOKUP($C360,'Siponj Bartangi original list'!$B$2:$S$600, 4, FALSE())</f>
        <v>Marhabo, Sarkori</v>
      </c>
      <c r="P360" s="11" t="str">
        <f aca="false">VLOOKUP($C360,'Siponj Bartangi original list'!$B$2:$S$600, 5, FALSE())</f>
        <v>zūr δedow</v>
      </c>
      <c r="Q360" s="10" t="str">
        <f aca="false">VLOOKUP($C360,'Siponj Bartangi original list'!$B$2:$S$600, 8, FALSE())</f>
        <v>to struggle, to strain, to push hard</v>
      </c>
      <c r="R360" s="10" t="str">
        <f aca="false">VLOOKUP($C360,'Siponj Bartangi original list'!$B$2:$S$600, 10, FALSE())</f>
        <v>I struggled and finally climbed up; yesterday he struggled with this work</v>
      </c>
      <c r="S360" s="10" t="str">
        <f aca="false">VLOOKUP($C360,'Siponj Bartangi original list'!$B$2:$S$600, 13, FALSE())</f>
        <v>only as complex verb</v>
      </c>
      <c r="T360" s="10" t="str">
        <f aca="false">VLOOKUP($C360,'Siponj Bartangi original list'!$B$2:$S$600, 14, FALSE())</f>
        <v>only as complex verb</v>
      </c>
      <c r="U360" s="8" t="n">
        <f aca="false">VLOOKUP($C360,'Siponj Bartangi original list'!$B$2:$S$600, 15, FALSE())</f>
        <v>0</v>
      </c>
      <c r="V360" s="10" t="str">
        <f aca="false">VLOOKUP($C360,'Basid Bartangi original list'!$B$2:$O$600, 2, FALSE())</f>
        <v>shgKar1999</v>
      </c>
      <c r="W360" s="10" t="str">
        <f aca="false">VLOOKUP($C360,'Basid Bartangi original list'!$B$2:$O$600, 4, FALSE())</f>
        <v>Anoyatsho, Fayzmamad</v>
      </c>
      <c r="X360" s="10" t="str">
        <f aca="false">VLOOKUP($C360,'Basid Bartangi original list'!$B$2:$O$600, 5, FALSE())</f>
        <v>only complex verb zūr δedōw</v>
      </c>
      <c r="Y360" s="10" t="str">
        <f aca="false">VLOOKUP($C360,'Basid Bartangi original list'!$B$2:$O$600, 6, FALSE())</f>
        <v>напрягаться, силиться, тужиться</v>
      </c>
      <c r="Z360" s="8"/>
      <c r="AA360" s="10" t="str">
        <f aca="false">VLOOKUP($C360,'Basid Bartangi original list'!$B$2:$O$600, 9, FALSE())</f>
        <v>only complex verb zūr δedōw</v>
      </c>
      <c r="AB360" s="10" t="str">
        <f aca="false">VLOOKUP($C360,'Rushani original list'!$C$2:$M$596, 2, FALSE())</f>
        <v>shgKar1999</v>
      </c>
      <c r="AC360" s="10" t="str">
        <f aca="false">VLOOKUP($C360,'Rushani original list'!$C$2:$M$596, 5, FALSE())</f>
        <v>Rukniya, Okimsho, Sarafruz</v>
      </c>
      <c r="AD360" s="10" t="str">
        <f aca="false">VLOOKUP($C360,'Rushani original list'!$C$2:$M$596, 6, FALSE())</f>
        <v>only complex verb zūr δedōw</v>
      </c>
      <c r="AE360" s="10" t="str">
        <f aca="false">VLOOKUP($C360,'Rushani original list'!$C$2:$M$596, 7, FALSE())</f>
        <v>напрягаться, силиться, тужиться</v>
      </c>
      <c r="AF360" s="8"/>
      <c r="AG360" s="10" t="str">
        <f aca="false">VLOOKUP($C360,'Rushani original list'!$C$2:$M$596, 9, FALSE())</f>
        <v>only complex verb zūr δedōw</v>
      </c>
      <c r="AH360" s="10" t="str">
        <f aca="false">VLOOKUP($C360,'Rushani original list'!$C$2:$M$596, 10, FALSE())</f>
        <v>only complex verb zūr δedōw</v>
      </c>
      <c r="AI360" s="10" t="str">
        <f aca="false">CONCATENATE(J360,S360,AG360)</f>
        <v>only as complexonly as complex verbonly complex verb zūr δedōw</v>
      </c>
      <c r="AJ360" s="8" t="str">
        <f aca="false">IFERROR(__xludf.dummyfunction("IF(REGEXMATCH(AH360, ""var""), ""var"", IF(REGEXMATCH(AH360, ""SA""), IF(REGEXMATCH(AH360, ""SP""), ""var"", ""SA""), IF(REGEXMATCH(AH360, ""SP""), ""SP"", ""no data/obs"")))"),"no data/obs")</f>
        <v>no data/obs</v>
      </c>
      <c r="AK360" s="10" t="str">
        <f aca="false">CONCATENATE(T360,AA360,AH360)</f>
        <v>only as complex verbonly complex verb zūr δedōwonly complex verb zūr δedōw</v>
      </c>
      <c r="AL360" s="8" t="str">
        <f aca="false">IFERROR(__xludf.dummyfunction("IF(REGEXMATCH(AJ360, ""var""), ""var"", IF(REGEXMATCH(AJ360, ""SA""), IF(REGEXMATCH(AJ360, ""SP""), ""var"", ""SA""), IF(REGEXMATCH(AJ360, ""SP""), ""SP"", ""no data/obs"")))"),"no data/obs")</f>
        <v>no data/obs</v>
      </c>
      <c r="AM360" s="8" t="str">
        <f aca="false">CONCATENATE(AJ360,AL360)</f>
        <v>no data/obsno data/obs</v>
      </c>
      <c r="AN360" s="8" t="str">
        <f aca="false">IFERROR(__xludf.dummyfunction("IF(REGEXMATCH(AL360, ""var""), ""var"", IF(REGEXMATCH(AL360, ""SA""), IF(REGEXMATCH(AL360, ""SP""), ""var"", ""SA""), IF(REGEXMATCH(AL360, ""SP""), ""SP"", ""no data/obs"")))"),"no data/obs")</f>
        <v>no data/obs</v>
      </c>
      <c r="AO360" s="10" t="str">
        <f aca="false">CONCATENATE(J360,S360,AA360,AG360)</f>
        <v>only as complexonly as complex verbonly complex verb zūr δedōwonly complex verb zūr δedōw</v>
      </c>
      <c r="AP360" s="8"/>
      <c r="AQ360" s="8" t="n">
        <v>0</v>
      </c>
      <c r="AR360" s="8"/>
      <c r="AS360" s="8"/>
      <c r="AT360" s="8"/>
    </row>
    <row r="361" customFormat="false" ht="79.35" hidden="false" customHeight="false" outlineLevel="0" collapsed="false">
      <c r="A361" s="1" t="n">
        <v>360</v>
      </c>
      <c r="B361" s="7" t="n">
        <v>333</v>
      </c>
      <c r="C361" s="7" t="n">
        <v>333</v>
      </c>
      <c r="D361" s="10" t="str">
        <f aca="false">VLOOKUP($C361,'Shughni original list'!$D$2:$M$600, 2, FALSE())</f>
        <v>shgKar1999</v>
      </c>
      <c r="E361" s="11" t="str">
        <f aca="false">VLOOKUP($C361,'Shughni original list'!$D$2:$M$600, 4, FALSE())</f>
        <v>δêdow</v>
      </c>
      <c r="F361" s="9"/>
      <c r="G361" s="10" t="str">
        <f aca="false">VLOOKUP($C361,'Shughni original list'!$D$2:$M$600, 7, FALSE())</f>
        <v>fall, get in</v>
      </c>
      <c r="H361" s="8"/>
      <c r="I361" s="8"/>
      <c r="J361" s="10" t="str">
        <f aca="false">VLOOKUP($C361,'Shughni original list'!$D$2:$M$600, 8, FALSE())</f>
        <v>SP</v>
      </c>
      <c r="K361" s="8"/>
      <c r="L361" s="10" t="str">
        <f aca="false">VLOOKUP($C361,'Siponj Bartangi original list'!$B$2:$S$600, 2, FALSE())</f>
        <v>brtSok1960</v>
      </c>
      <c r="M361" s="10" t="str">
        <f aca="false">VLOOKUP($C361,'Siponj Bartangi original list'!$B$2:$S$600, 3, FALSE())</f>
        <v>δēdōw</v>
      </c>
      <c r="N361" s="10" t="str">
        <f aca="false">VLOOKUP($C361,'Siponj Bartangi original list'!$B$2:$S$600, 6, FALSE())</f>
        <v>to fall, to get in</v>
      </c>
      <c r="O361" s="10" t="str">
        <f aca="false">VLOOKUP($C361,'Siponj Bartangi original list'!$B$2:$S$600, 4, FALSE())</f>
        <v>Marhabo, Sarkori</v>
      </c>
      <c r="P361" s="11" t="str">
        <f aca="false">VLOOKUP($C361,'Siponj Bartangi original list'!$B$2:$S$600, 5, FALSE())</f>
        <v>δēdōw</v>
      </c>
      <c r="Q361" s="10" t="str">
        <f aca="false">VLOOKUP($C361,'Siponj Bartangi original list'!$B$2:$S$600, 8, FALSE())</f>
        <v>to fall; to bump into someone</v>
      </c>
      <c r="R361" s="10" t="str">
        <f aca="false">VLOOKUP($C361,'Siponj Bartangi original list'!$B$2:$S$600, 10, FALSE())</f>
        <v>she fell into a pit; she bumped into me on the road</v>
      </c>
      <c r="S361" s="10" t="str">
        <f aca="false">VLOOKUP($C361,'Siponj Bartangi original list'!$B$2:$S$600, 13, FALSE())</f>
        <v>SP</v>
      </c>
      <c r="T361" s="10" t="str">
        <f aca="false">VLOOKUP($C361,'Siponj Bartangi original list'!$B$2:$S$600, 14, FALSE())</f>
        <v>SP (anim) / impossible context (inanim S)</v>
      </c>
      <c r="U361" s="10" t="str">
        <f aca="false">VLOOKUP($C361,'Siponj Bartangi original list'!$B$2:$S$600, 15, FALSE())</f>
        <v>anim, inanim</v>
      </c>
      <c r="V361" s="10" t="str">
        <f aca="false">VLOOKUP($C361,'Basid Bartangi original list'!$B$2:$O$600, 2, FALSE())</f>
        <v>brtSok1960</v>
      </c>
      <c r="W361" s="10" t="str">
        <f aca="false">VLOOKUP($C361,'Basid Bartangi original list'!$B$2:$O$600, 4, FALSE())</f>
        <v>Anoyatsho, Fayzmamad, Asad</v>
      </c>
      <c r="X361" s="10" t="str">
        <f aca="false">VLOOKUP($C361,'Basid Bartangi original list'!$B$2:$O$600, 5, FALSE())</f>
        <v>δēdōw</v>
      </c>
      <c r="Y361" s="10" t="str">
        <f aca="false">VLOOKUP($C361,'Basid Bartangi original list'!$B$2:$O$600, 6, FALSE())</f>
        <v>fall, get in</v>
      </c>
      <c r="Z361" s="8"/>
      <c r="AA361" s="10" t="str">
        <f aca="false">VLOOKUP($C361,'Basid Bartangi original list'!$B$2:$O$600, 9, FALSE())</f>
        <v>SP</v>
      </c>
      <c r="AB361" s="10" t="str">
        <f aca="false">VLOOKUP($C361,'Rushani original list'!$C$2:$M$596, 2, FALSE())</f>
        <v>rshSok1959</v>
      </c>
      <c r="AC361" s="10" t="str">
        <f aca="false">VLOOKUP($C361,'Rushani original list'!$C$2:$M$596, 5, FALSE())</f>
        <v>Rukniya, Guldasta, Mehrangez</v>
      </c>
      <c r="AD361" s="10" t="str">
        <f aca="false">VLOOKUP($C361,'Rushani original list'!$C$2:$M$596, 6, FALSE())</f>
        <v>δēdōw</v>
      </c>
      <c r="AE361" s="10" t="str">
        <f aca="false">VLOOKUP($C361,'Rushani original list'!$C$2:$M$596, 7, FALSE())</f>
        <v>упал</v>
      </c>
      <c r="AF361" s="8"/>
      <c r="AG361" s="10" t="str">
        <f aca="false">VLOOKUP($C361,'Rushani original list'!$C$2:$M$596, 9, FALSE())</f>
        <v>var</v>
      </c>
      <c r="AH361" s="10" t="str">
        <f aca="false">VLOOKUP($C361,'Rushani original list'!$C$2:$M$596, 10, FALSE())</f>
        <v>SP</v>
      </c>
      <c r="AI361" s="10" t="str">
        <f aca="false">CONCATENATE(J361,S361,AG361)</f>
        <v>SPSPvar</v>
      </c>
      <c r="AJ361" s="8" t="str">
        <f aca="false">IFERROR(__xludf.dummyfunction("IF(REGEXMATCH(AH361, ""var""), ""var"", IF(REGEXMATCH(AH361, ""SA""), IF(REGEXMATCH(AH361, ""SP""), ""var"", ""SA""), IF(REGEXMATCH(AH361, ""SP""), ""SP"", ""no data/obs"")))"),"var")</f>
        <v>var</v>
      </c>
      <c r="AK361" s="10" t="str">
        <f aca="false">CONCATENATE(T361,AA361,AH361)</f>
        <v>SP (anim) / impossible context (inanim S)SPSP</v>
      </c>
      <c r="AL361" s="8" t="str">
        <f aca="false">IFERROR(__xludf.dummyfunction("IF(REGEXMATCH(AJ361, ""var""), ""var"", IF(REGEXMATCH(AJ361, ""SA""), IF(REGEXMATCH(AJ361, ""SP""), ""var"", ""SA""), IF(REGEXMATCH(AJ361, ""SP""), ""SP"", ""no data/obs"")))"),"SP")</f>
        <v>SP</v>
      </c>
      <c r="AM361" s="8" t="str">
        <f aca="false">CONCATENATE(AJ361,AL361)</f>
        <v>varSP</v>
      </c>
      <c r="AN361" s="8" t="str">
        <f aca="false">IFERROR(__xludf.dummyfunction("IF(REGEXMATCH(AL361, ""var""), ""var"", IF(REGEXMATCH(AL361, ""SA""), IF(REGEXMATCH(AL361, ""SP""), ""var"", ""SA""), IF(REGEXMATCH(AL361, ""SP""), ""SP"", ""no data/obs"")))"),"var")</f>
        <v>var</v>
      </c>
      <c r="AO361" s="10" t="str">
        <f aca="false">CONCATENATE(J361,S361,AA361,AG361)</f>
        <v>SPSPSPvar</v>
      </c>
      <c r="AP361" s="8"/>
      <c r="AQ361" s="8" t="n">
        <v>4</v>
      </c>
      <c r="AR361" s="8"/>
      <c r="AS361" s="8"/>
      <c r="AT361" s="8"/>
    </row>
    <row r="362" customFormat="false" ht="126.25" hidden="false" customHeight="false" outlineLevel="0" collapsed="false">
      <c r="A362" s="1" t="n">
        <v>361</v>
      </c>
      <c r="B362" s="7" t="n">
        <v>334</v>
      </c>
      <c r="C362" s="7" t="n">
        <v>334</v>
      </c>
      <c r="D362" s="10" t="str">
        <f aca="false">VLOOKUP($C362,'Shughni original list'!$D$2:$M$600, 2, FALSE())</f>
        <v>shgKar1999</v>
      </c>
      <c r="E362" s="11" t="str">
        <f aca="false">VLOOKUP($C362,'Shughni original list'!$D$2:$M$600, 4, FALSE())</f>
        <v>δêrtow</v>
      </c>
      <c r="F362" s="9"/>
      <c r="G362" s="10" t="str">
        <f aca="false">VLOOKUP($C362,'Shughni original list'!$D$2:$M$600, 7, FALSE())</f>
        <v>только как второй элемент в сложноименных глаголах с различным значением</v>
      </c>
      <c r="H362" s="8"/>
      <c r="I362" s="8"/>
      <c r="J362" s="10" t="str">
        <f aca="false">VLOOKUP($C362,'Shughni original list'!$D$2:$M$600, 8, FALSE())</f>
        <v>SA / only as light verb (no meaning?), clitic</v>
      </c>
      <c r="K362" s="8"/>
      <c r="L362" s="10" t="str">
        <f aca="false">VLOOKUP($C362,'Siponj Bartangi original list'!$B$2:$S$600, 2, FALSE())</f>
        <v>shgKar1999</v>
      </c>
      <c r="M362" s="10" t="str">
        <f aca="false">VLOOKUP($C362,'Siponj Bartangi original list'!$B$2:$S$600, 3, FALSE())</f>
        <v>δêrtow</v>
      </c>
      <c r="N362" s="10" t="str">
        <f aca="false">VLOOKUP($C362,'Siponj Bartangi original list'!$B$2:$S$600, 6, FALSE())</f>
        <v>only as light verb in complex verbs with different meanings</v>
      </c>
      <c r="O362" s="10" t="str">
        <f aca="false">VLOOKUP($C362,'Siponj Bartangi original list'!$B$2:$S$600, 4, FALSE())</f>
        <v>Marhabo, Sarkori</v>
      </c>
      <c r="P362" s="11" t="str">
        <f aca="false">VLOOKUP($C362,'Siponj Bartangi original list'!$B$2:$S$600, 5, FALSE())</f>
        <v>δertōw</v>
      </c>
      <c r="Q362" s="10" t="str">
        <f aca="false">VLOOKUP($C362,'Siponj Bartangi original list'!$B$2:$S$600, 8, FALSE())</f>
        <v>only as light verb in complex verb х̌oǰ δertōw 'to be scared'</v>
      </c>
      <c r="R362" s="10" t="str">
        <f aca="false">VLOOKUP($C362,'Siponj Bartangi original list'!$B$2:$S$600, 10, FALSE())</f>
        <v>I got scared of the dog; I’m afraid to be outside at night</v>
      </c>
      <c r="S362" s="10" t="str">
        <f aca="false">VLOOKUP($C362,'Siponj Bartangi original list'!$B$2:$S$600, 13, FALSE())</f>
        <v>SP</v>
      </c>
      <c r="T362" s="10" t="str">
        <f aca="false">VLOOKUP($C362,'Siponj Bartangi original list'!$B$2:$S$600, 14, FALSE())</f>
        <v>SP</v>
      </c>
      <c r="U362" s="10" t="str">
        <f aca="false">VLOOKUP($C362,'Siponj Bartangi original list'!$B$2:$S$600, 15, FALSE())</f>
        <v>anim</v>
      </c>
      <c r="V362" s="10" t="str">
        <f aca="false">VLOOKUP($C362,'Basid Bartangi original list'!$B$2:$O$600, 2, FALSE())</f>
        <v>shgKar1999</v>
      </c>
      <c r="W362" s="10" t="str">
        <f aca="false">VLOOKUP($C362,'Basid Bartangi original list'!$B$2:$O$600, 4, FALSE())</f>
        <v>Anoyatsho, Fayzmamad</v>
      </c>
      <c r="X362" s="10" t="str">
        <f aca="false">VLOOKUP($C362,'Basid Bartangi original list'!$B$2:$O$600, 5, FALSE())</f>
        <v>δertōw</v>
      </c>
      <c r="Y362" s="10" t="str">
        <f aca="false">VLOOKUP($C362,'Basid Bartangi original list'!$B$2:$O$600, 6, FALSE())</f>
        <v>только как второй элемент в сложноименных глаголах с различным значением</v>
      </c>
      <c r="Z362" s="8"/>
      <c r="AA362" s="10" t="str">
        <f aca="false">VLOOKUP($C362,'Basid Bartangi original list'!$B$2:$O$600, 9, FALSE())</f>
        <v>SA</v>
      </c>
      <c r="AB362" s="10" t="str">
        <f aca="false">VLOOKUP($C362,'Rushani original list'!$C$2:$M$596, 2, FALSE())</f>
        <v>shgKar1999</v>
      </c>
      <c r="AC362" s="10" t="str">
        <f aca="false">VLOOKUP($C362,'Rushani original list'!$C$2:$M$596, 5, FALSE())</f>
        <v>Rukniya, Mehrangez</v>
      </c>
      <c r="AD362" s="10" t="str">
        <f aca="false">VLOOKUP($C362,'Rushani original list'!$C$2:$M$596, 6, FALSE())</f>
        <v>δertōw</v>
      </c>
      <c r="AE362" s="10" t="str">
        <f aca="false">VLOOKUP($C362,'Rushani original list'!$C$2:$M$596, 7, FALSE())</f>
        <v>только как второй элемент в сложноименных глаголах с различным значением</v>
      </c>
      <c r="AF362" s="8"/>
      <c r="AG362" s="10" t="str">
        <f aca="false">VLOOKUP($C362,'Rushani original list'!$C$2:$M$596, 9, FALSE())</f>
        <v>var</v>
      </c>
      <c r="AH362" s="10" t="str">
        <f aca="false">VLOOKUP($C362,'Rushani original list'!$C$2:$M$596, 10, FALSE())</f>
        <v>SP</v>
      </c>
      <c r="AI362" s="10" t="str">
        <f aca="false">CONCATENATE(J362,S362,AG362)</f>
        <v>SA / only as light verb (no meaning?), cliticSPvar</v>
      </c>
      <c r="AJ362" s="8" t="str">
        <f aca="false">IFERROR(__xludf.dummyfunction("IF(REGEXMATCH(AH362, ""var""), ""var"", IF(REGEXMATCH(AH362, ""SA""), IF(REGEXMATCH(AH362, ""SP""), ""var"", ""SA""), IF(REGEXMATCH(AH362, ""SP""), ""SP"", ""no data/obs"")))"),"var")</f>
        <v>var</v>
      </c>
      <c r="AK362" s="10" t="str">
        <f aca="false">CONCATENATE(T362,AA362,AH362)</f>
        <v>SPSASP</v>
      </c>
      <c r="AL362" s="8" t="str">
        <f aca="false">IFERROR(__xludf.dummyfunction("IF(REGEXMATCH(AJ362, ""var""), ""var"", IF(REGEXMATCH(AJ362, ""SA""), IF(REGEXMATCH(AJ362, ""SP""), ""var"", ""SA""), IF(REGEXMATCH(AJ362, ""SP""), ""SP"", ""no data/obs"")))"),"var")</f>
        <v>var</v>
      </c>
      <c r="AM362" s="8" t="str">
        <f aca="false">CONCATENATE(AJ362,AL362)</f>
        <v>varvar</v>
      </c>
      <c r="AN362" s="8" t="str">
        <f aca="false">IFERROR(__xludf.dummyfunction("IF(REGEXMATCH(AL362, ""var""), ""var"", IF(REGEXMATCH(AL362, ""SA""), IF(REGEXMATCH(AL362, ""SP""), ""var"", ""SA""), IF(REGEXMATCH(AL362, ""SP""), ""SP"", ""no data/obs"")))"),"var")</f>
        <v>var</v>
      </c>
      <c r="AO362" s="10" t="str">
        <f aca="false">CONCATENATE(J362,S362,AA362,AG362)</f>
        <v>SA / only as light verb (no meaning?), cliticSPSAvar</v>
      </c>
      <c r="AP362" s="8"/>
      <c r="AQ362" s="8" t="n">
        <v>4</v>
      </c>
      <c r="AR362" s="8"/>
      <c r="AS362" s="8"/>
      <c r="AT362" s="8"/>
    </row>
    <row r="363" customFormat="false" ht="110.6" hidden="false" customHeight="false" outlineLevel="0" collapsed="false">
      <c r="A363" s="1" t="n">
        <v>362</v>
      </c>
      <c r="B363" s="7" t="n">
        <v>335</v>
      </c>
      <c r="C363" s="7" t="n">
        <v>335</v>
      </c>
      <c r="D363" s="10" t="str">
        <f aca="false">VLOOKUP($C363,'Shughni original list'!$D$2:$M$600, 2, FALSE())</f>
        <v>shgKar1999</v>
      </c>
      <c r="E363" s="11" t="str">
        <f aca="false">VLOOKUP($C363,'Shughni original list'!$D$2:$M$600, 4, FALSE())</f>
        <v>θidow</v>
      </c>
      <c r="F363" s="9"/>
      <c r="G363" s="10" t="str">
        <f aca="false">VLOOKUP($C363,'Shughni original list'!$D$2:$M$600, 7, FALSE())</f>
        <v>burn, burn out</v>
      </c>
      <c r="H363" s="8"/>
      <c r="I363" s="8"/>
      <c r="J363" s="10" t="str">
        <f aca="false">VLOOKUP($C363,'Shughni original list'!$D$2:$M$600, 8, FALSE())</f>
        <v>var</v>
      </c>
      <c r="K363" s="8"/>
      <c r="L363" s="10" t="str">
        <f aca="false">VLOOKUP($C363,'Siponj Bartangi original list'!$B$2:$S$600, 2, FALSE())</f>
        <v>brtSok1960</v>
      </c>
      <c r="M363" s="10" t="str">
        <f aca="false">VLOOKUP($C363,'Siponj Bartangi original list'!$B$2:$S$600, 3, FALSE())</f>
        <v>θidōw</v>
      </c>
      <c r="N363" s="10" t="str">
        <f aca="false">VLOOKUP($C363,'Siponj Bartangi original list'!$B$2:$S$600, 6, FALSE())</f>
        <v>to burn, to burn out</v>
      </c>
      <c r="O363" s="10" t="str">
        <f aca="false">VLOOKUP($C363,'Siponj Bartangi original list'!$B$2:$S$600, 4, FALSE())</f>
        <v>Marhabo, Sarkori</v>
      </c>
      <c r="P363" s="11" t="str">
        <f aca="false">VLOOKUP($C363,'Siponj Bartangi original list'!$B$2:$S$600, 5, FALSE())</f>
        <v>θidōw</v>
      </c>
      <c r="Q363" s="10" t="str">
        <f aca="false">VLOOKUP($C363,'Siponj Bartangi original list'!$B$2:$S$600, 8, FALSE())</f>
        <v>to burn, to get tan, to get scorched (blacken)</v>
      </c>
      <c r="R363" s="10" t="str">
        <f aca="false">VLOOKUP($C363,'Siponj Bartangi original list'!$B$2:$S$600, 10, FALSE())</f>
        <v>the paper burned (blackened); I got a tan in the sun; the flatbread got burned</v>
      </c>
      <c r="S363" s="10" t="str">
        <f aca="false">VLOOKUP($C363,'Siponj Bartangi original list'!$B$2:$S$600, 13, FALSE())</f>
        <v>SP</v>
      </c>
      <c r="T363" s="10" t="str">
        <f aca="false">VLOOKUP($C363,'Siponj Bartangi original list'!$B$2:$S$600, 14, FALSE())</f>
        <v>SP (anim) / impossible context (inanim S)</v>
      </c>
      <c r="U363" s="10" t="str">
        <f aca="false">VLOOKUP($C363,'Siponj Bartangi original list'!$B$2:$S$600, 15, FALSE())</f>
        <v>inanim, anim</v>
      </c>
      <c r="V363" s="10" t="str">
        <f aca="false">VLOOKUP($C363,'Basid Bartangi original list'!$B$2:$O$600, 2, FALSE())</f>
        <v>brtSok1960</v>
      </c>
      <c r="W363" s="10" t="str">
        <f aca="false">VLOOKUP($C363,'Basid Bartangi original list'!$B$2:$O$600, 4, FALSE())</f>
        <v>Anoyatsho, Fayzmamad, Asad</v>
      </c>
      <c r="X363" s="10" t="str">
        <f aca="false">VLOOKUP($C363,'Basid Bartangi original list'!$B$2:$O$600, 5, FALSE())</f>
        <v>θidōw</v>
      </c>
      <c r="Y363" s="10" t="str">
        <f aca="false">VLOOKUP($C363,'Basid Bartangi original list'!$B$2:$O$600, 6, FALSE())</f>
        <v>burn, burn out</v>
      </c>
      <c r="Z363" s="8"/>
      <c r="AA363" s="10" t="str">
        <f aca="false">VLOOKUP($C363,'Basid Bartangi original list'!$B$2:$O$600, 9, FALSE())</f>
        <v>SP</v>
      </c>
      <c r="AB363" s="10" t="str">
        <f aca="false">VLOOKUP($C363,'Rushani original list'!$C$2:$M$596, 2, FALSE())</f>
        <v>rshSok1959</v>
      </c>
      <c r="AC363" s="10" t="str">
        <f aca="false">VLOOKUP($C363,'Rushani original list'!$C$2:$M$596, 5, FALSE())</f>
        <v>Rukniya, Guldasta, Mehrangez</v>
      </c>
      <c r="AD363" s="10" t="str">
        <f aca="false">VLOOKUP($C363,'Rushani original list'!$C$2:$M$596, 6, FALSE())</f>
        <v>θidōw</v>
      </c>
      <c r="AE363" s="10" t="str">
        <f aca="false">VLOOKUP($C363,'Rushani original list'!$C$2:$M$596, 7, FALSE())</f>
        <v>гореть, сгорать</v>
      </c>
      <c r="AF363" s="8"/>
      <c r="AG363" s="10" t="str">
        <f aca="false">VLOOKUP($C363,'Rushani original list'!$C$2:$M$596, 9, FALSE())</f>
        <v>var</v>
      </c>
      <c r="AH363" s="10" t="str">
        <f aca="false">VLOOKUP($C363,'Rushani original list'!$C$2:$M$596, 10, FALSE())</f>
        <v>SP</v>
      </c>
      <c r="AI363" s="10" t="str">
        <f aca="false">CONCATENATE(J363,S363,AG363)</f>
        <v>varSPvar</v>
      </c>
      <c r="AJ363" s="8" t="str">
        <f aca="false">IFERROR(__xludf.dummyfunction("IF(REGEXMATCH(AH363, ""var""), ""var"", IF(REGEXMATCH(AH363, ""SA""), IF(REGEXMATCH(AH363, ""SP""), ""var"", ""SA""), IF(REGEXMATCH(AH363, ""SP""), ""SP"", ""no data/obs"")))"),"var")</f>
        <v>var</v>
      </c>
      <c r="AK363" s="10" t="str">
        <f aca="false">CONCATENATE(T363,AA363,AH363)</f>
        <v>SP (anim) / impossible context (inanim S)SPSP</v>
      </c>
      <c r="AL363" s="8" t="str">
        <f aca="false">IFERROR(__xludf.dummyfunction("IF(REGEXMATCH(AJ363, ""var""), ""var"", IF(REGEXMATCH(AJ363, ""SA""), IF(REGEXMATCH(AJ363, ""SP""), ""var"", ""SA""), IF(REGEXMATCH(AJ363, ""SP""), ""SP"", ""no data/obs"")))"),"SP")</f>
        <v>SP</v>
      </c>
      <c r="AM363" s="8" t="str">
        <f aca="false">CONCATENATE(AJ363,AL363)</f>
        <v>varSP</v>
      </c>
      <c r="AN363" s="8" t="str">
        <f aca="false">IFERROR(__xludf.dummyfunction("IF(REGEXMATCH(AL363, ""var""), ""var"", IF(REGEXMATCH(AL363, ""SA""), IF(REGEXMATCH(AL363, ""SP""), ""var"", ""SA""), IF(REGEXMATCH(AL363, ""SP""), ""SP"", ""no data/obs"")))"),"var")</f>
        <v>var</v>
      </c>
      <c r="AO363" s="10" t="str">
        <f aca="false">CONCATENATE(J363,S363,AA363,AG363)</f>
        <v>varSPSPvar</v>
      </c>
      <c r="AP363" s="8"/>
      <c r="AQ363" s="8" t="n">
        <v>4</v>
      </c>
      <c r="AR363" s="8"/>
      <c r="AS363" s="8"/>
      <c r="AT363" s="8"/>
    </row>
    <row r="364" customFormat="false" ht="79.35" hidden="false" customHeight="false" outlineLevel="0" collapsed="false">
      <c r="A364" s="1" t="n">
        <v>363</v>
      </c>
      <c r="B364" s="7" t="n">
        <v>336</v>
      </c>
      <c r="C364" s="7" t="n">
        <v>336</v>
      </c>
      <c r="D364" s="8" t="s">
        <v>45</v>
      </c>
      <c r="E364" s="11" t="str">
        <f aca="false">VLOOKUP($C364,'Shughni original list'!$D$2:$M$600, 4, FALSE())</f>
        <v>wiloštōw</v>
      </c>
      <c r="F364" s="9"/>
      <c r="G364" s="10" t="str">
        <f aca="false">VLOOKUP($C364,'Shughni original list'!$D$2:$M$600, 7, FALSE())</f>
        <v>chat, talk in vain;</v>
      </c>
      <c r="H364" s="8"/>
      <c r="I364" s="8"/>
      <c r="J364" s="10" t="str">
        <f aca="false">VLOOKUP($C364,'Shughni original list'!$D$2:$M$600, 8, FALSE())</f>
        <v>no (alive) cognate</v>
      </c>
      <c r="K364" s="8"/>
      <c r="L364" s="10" t="str">
        <f aca="false">VLOOKUP($C364,'Siponj Bartangi original list'!$B$2:$S$600, 2, FALSE())</f>
        <v>Asad</v>
      </c>
      <c r="M364" s="10" t="str">
        <f aca="false">VLOOKUP($C364,'Siponj Bartangi original list'!$B$2:$S$600, 3, FALSE())</f>
        <v>wiloх̌tōw </v>
      </c>
      <c r="N364" s="10" t="str">
        <f aca="false">VLOOKUP($C364,'Siponj Bartangi original list'!$B$2:$S$600, 6, FALSE())</f>
        <v>to babble, to chatter</v>
      </c>
      <c r="O364" s="10" t="str">
        <f aca="false">VLOOKUP($C364,'Siponj Bartangi original list'!$B$2:$S$600, 4, FALSE())</f>
        <v>Marhabo, Sarkori</v>
      </c>
      <c r="P364" s="11" t="str">
        <f aca="false">VLOOKUP($C364,'Siponj Bartangi original list'!$B$2:$S$600, 5, FALSE())</f>
        <v>obs</v>
      </c>
      <c r="Q364" s="10" t="str">
        <f aca="false">VLOOKUP($C364,'Siponj Bartangi original list'!$B$2:$S$600, 8, FALSE())</f>
        <v>-</v>
      </c>
      <c r="R364" s="10" t="str">
        <f aca="false">VLOOKUP($C364,'Siponj Bartangi original list'!$B$2:$S$600, 10, FALSE())</f>
        <v>-</v>
      </c>
      <c r="S364" s="10" t="str">
        <f aca="false">VLOOKUP($C364,'Siponj Bartangi original list'!$B$2:$S$600, 13, FALSE())</f>
        <v>obs</v>
      </c>
      <c r="T364" s="10" t="str">
        <f aca="false">VLOOKUP($C364,'Siponj Bartangi original list'!$B$2:$S$600, 14, FALSE())</f>
        <v>obs</v>
      </c>
      <c r="U364" s="8" t="n">
        <f aca="false">VLOOKUP($C364,'Siponj Bartangi original list'!$B$2:$S$600, 15, FALSE())</f>
        <v>0</v>
      </c>
      <c r="V364" s="10" t="str">
        <f aca="false">VLOOKUP($C364,'Basid Bartangi original list'!$B$2:$O$600, 2, FALSE())</f>
        <v>-</v>
      </c>
      <c r="W364" s="10" t="str">
        <f aca="false">VLOOKUP($C364,'Basid Bartangi original list'!$B$2:$O$600, 4, FALSE())</f>
        <v>Asad</v>
      </c>
      <c r="X364" s="10" t="str">
        <f aca="false">VLOOKUP($C364,'Basid Bartangi original list'!$B$2:$O$600, 5, FALSE())</f>
        <v>wiloštōw</v>
      </c>
      <c r="Y364" s="10" t="str">
        <f aca="false">VLOOKUP($C364,'Basid Bartangi original list'!$B$2:$O$600, 6, FALSE())</f>
        <v>chat, talk in vain;</v>
      </c>
      <c r="Z364" s="8"/>
      <c r="AA364" s="10" t="str">
        <f aca="false">VLOOKUP($C364,'Basid Bartangi original list'!$B$2:$O$600, 9, FALSE())</f>
        <v>SA</v>
      </c>
      <c r="AB364" s="10" t="str">
        <f aca="false">VLOOKUP($C364,'Rushani original list'!$C$2:$M$596, 2, FALSE())</f>
        <v>Asad (p.c.)</v>
      </c>
      <c r="AC364" s="10" t="str">
        <f aca="false">VLOOKUP($C364,'Rushani original list'!$C$2:$M$596, 5, FALSE())</f>
        <v>Rukniya, Okimsho, Sarafruz</v>
      </c>
      <c r="AD364" s="8" t="n">
        <f aca="false">VLOOKUP($C364,'Rushani original list'!$C$2:$M$596, 6, FALSE())</f>
        <v>0</v>
      </c>
      <c r="AE364" s="10" t="str">
        <f aca="false">VLOOKUP($C364,'Rushani original list'!$C$2:$M$596, 7, FALSE())</f>
        <v>chat, talk in vain;</v>
      </c>
      <c r="AF364" s="8"/>
      <c r="AG364" s="10" t="str">
        <f aca="false">VLOOKUP($C364,'Rushani original list'!$C$2:$M$596, 9, FALSE())</f>
        <v>no (alive) cognate</v>
      </c>
      <c r="AH364" s="10" t="str">
        <f aca="false">VLOOKUP($C364,'Rushani original list'!$C$2:$M$596, 10, FALSE())</f>
        <v>no (alive) cognate</v>
      </c>
      <c r="AI364" s="10" t="str">
        <f aca="false">CONCATENATE(J364,S364,AG364)</f>
        <v>no (alive) cognateobsno (alive) cognate</v>
      </c>
      <c r="AJ364" s="8" t="str">
        <f aca="false">IFERROR(__xludf.dummyfunction("IF(REGEXMATCH(AH364, ""var""), ""var"", IF(REGEXMATCH(AH364, ""SA""), IF(REGEXMATCH(AH364, ""SP""), ""var"", ""SA""), IF(REGEXMATCH(AH364, ""SP""), ""SP"", ""no data/obs"")))"),"no data/obs")</f>
        <v>no data/obs</v>
      </c>
      <c r="AK364" s="10" t="str">
        <f aca="false">CONCATENATE(T364,AA364,AH364)</f>
        <v>obsSAno (alive) cognate</v>
      </c>
      <c r="AL364" s="8" t="str">
        <f aca="false">IFERROR(__xludf.dummyfunction("IF(REGEXMATCH(AJ364, ""var""), ""var"", IF(REGEXMATCH(AJ364, ""SA""), IF(REGEXMATCH(AJ364, ""SP""), ""var"", ""SA""), IF(REGEXMATCH(AJ364, ""SP""), ""SP"", ""no data/obs"")))"),"SA")</f>
        <v>SA</v>
      </c>
      <c r="AM364" s="8" t="str">
        <f aca="false">CONCATENATE(AJ364,AL364)</f>
        <v>no data/obsSA</v>
      </c>
      <c r="AN364" s="8" t="str">
        <f aca="false">IFERROR(__xludf.dummyfunction("IF(REGEXMATCH(AL364, ""var""), ""var"", IF(REGEXMATCH(AL364, ""SA""), IF(REGEXMATCH(AL364, ""SP""), ""var"", ""SA""), IF(REGEXMATCH(AL364, ""SP""), ""SP"", ""no data/obs"")))"),"SA")</f>
        <v>SA</v>
      </c>
      <c r="AO364" s="10" t="str">
        <f aca="false">CONCATENATE(J364,S364,AA364,AG364)</f>
        <v>no (alive) cognateobsSAno (alive) cognate</v>
      </c>
      <c r="AP364" s="8" t="s">
        <v>42</v>
      </c>
      <c r="AQ364" s="8" t="n">
        <v>1</v>
      </c>
      <c r="AR364" s="8"/>
      <c r="AS364" s="8"/>
      <c r="AT364" s="8"/>
    </row>
    <row r="365" customFormat="false" ht="79.35" hidden="false" customHeight="false" outlineLevel="0" collapsed="false">
      <c r="A365" s="1" t="n">
        <v>364</v>
      </c>
      <c r="B365" s="7" t="n">
        <v>337</v>
      </c>
      <c r="C365" s="7" t="n">
        <v>337</v>
      </c>
      <c r="D365" s="10" t="str">
        <f aca="false">VLOOKUP($C365,'Shughni original list'!$D$2:$M$600, 2, FALSE())</f>
        <v>brtZar1937</v>
      </c>
      <c r="E365" s="11" t="str">
        <f aca="false">VLOOKUP($C365,'Shughni original list'!$D$2:$M$600, 4, FALSE())</f>
        <v>wikōidōw</v>
      </c>
      <c r="F365" s="9"/>
      <c r="G365" s="10" t="str">
        <f aca="false">VLOOKUP($C365,'Shughni original list'!$D$2:$M$600, 7, FALSE())</f>
        <v>rest</v>
      </c>
      <c r="H365" s="8"/>
      <c r="I365" s="8"/>
      <c r="J365" s="10" t="str">
        <f aca="false">VLOOKUP($C365,'Shughni original list'!$D$2:$M$600, 8, FALSE())</f>
        <v>no (alive) cognate</v>
      </c>
      <c r="K365" s="8"/>
      <c r="L365" s="10" t="str">
        <f aca="false">VLOOKUP($C365,'Siponj Bartangi original list'!$B$2:$S$600, 2, FALSE())</f>
        <v>brtZar1937</v>
      </c>
      <c r="M365" s="10" t="str">
        <f aca="false">VLOOKUP($C365,'Siponj Bartangi original list'!$B$2:$S$600, 3, FALSE())</f>
        <v>wikōidōw</v>
      </c>
      <c r="N365" s="10" t="str">
        <f aca="false">VLOOKUP($C365,'Siponj Bartangi original list'!$B$2:$S$600, 6, FALSE())</f>
        <v>to rest</v>
      </c>
      <c r="O365" s="10" t="str">
        <f aca="false">VLOOKUP($C365,'Siponj Bartangi original list'!$B$2:$S$600, 4, FALSE())</f>
        <v>Marhabo, Sarkori</v>
      </c>
      <c r="P365" s="11" t="str">
        <f aca="false">VLOOKUP($C365,'Siponj Bartangi original list'!$B$2:$S$600, 5, FALSE())</f>
        <v>obs</v>
      </c>
      <c r="Q365" s="10" t="str">
        <f aca="false">VLOOKUP($C365,'Siponj Bartangi original list'!$B$2:$S$600, 8, FALSE())</f>
        <v>-</v>
      </c>
      <c r="R365" s="10" t="str">
        <f aca="false">VLOOKUP($C365,'Siponj Bartangi original list'!$B$2:$S$600, 10, FALSE())</f>
        <v>-</v>
      </c>
      <c r="S365" s="10" t="str">
        <f aca="false">VLOOKUP($C365,'Siponj Bartangi original list'!$B$2:$S$600, 13, FALSE())</f>
        <v>obs</v>
      </c>
      <c r="T365" s="10" t="str">
        <f aca="false">VLOOKUP($C365,'Siponj Bartangi original list'!$B$2:$S$600, 14, FALSE())</f>
        <v>obs</v>
      </c>
      <c r="U365" s="8" t="n">
        <f aca="false">VLOOKUP($C365,'Siponj Bartangi original list'!$B$2:$S$600, 15, FALSE())</f>
        <v>0</v>
      </c>
      <c r="V365" s="10" t="str">
        <f aca="false">VLOOKUP($C365,'Basid Bartangi original list'!$B$2:$O$600, 2, FALSE())</f>
        <v>brtZar1937</v>
      </c>
      <c r="W365" s="10" t="str">
        <f aca="false">VLOOKUP($C365,'Basid Bartangi original list'!$B$2:$O$600, 4, FALSE())</f>
        <v>Anoyatsho, Fayzmamad</v>
      </c>
      <c r="X365" s="10" t="str">
        <f aca="false">VLOOKUP($C365,'Basid Bartangi original list'!$B$2:$O$600, 5, FALSE())</f>
        <v>wikōis : wikōid</v>
      </c>
      <c r="Y365" s="10" t="str">
        <f aca="false">VLOOKUP($C365,'Basid Bartangi original list'!$B$2:$O$600, 6, FALSE())</f>
        <v>rest</v>
      </c>
      <c r="Z365" s="8"/>
      <c r="AA365" s="10" t="str">
        <f aca="false">VLOOKUP($C365,'Basid Bartangi original list'!$B$2:$O$600, 9, FALSE())</f>
        <v>obs</v>
      </c>
      <c r="AB365" s="10" t="str">
        <f aca="false">VLOOKUP($C365,'Rushani original list'!$C$2:$M$596, 2, FALSE())</f>
        <v>brtSok1960</v>
      </c>
      <c r="AC365" s="10" t="str">
        <f aca="false">VLOOKUP($C365,'Rushani original list'!$C$2:$M$596, 5, FALSE())</f>
        <v>Rukniya, Guldasta, Mehrangez, Okimsho, Sarafruz</v>
      </c>
      <c r="AD365" s="10" t="str">
        <f aca="false">VLOOKUP($C365,'Rushani original list'!$C$2:$M$596, 6, FALSE())</f>
        <v>no (alive) cognate</v>
      </c>
      <c r="AE365" s="10" t="str">
        <f aca="false">VLOOKUP($C365,'Rushani original list'!$C$2:$M$596, 7, FALSE())</f>
        <v>rest</v>
      </c>
      <c r="AF365" s="8"/>
      <c r="AG365" s="10" t="str">
        <f aca="false">VLOOKUP($C365,'Rushani original list'!$C$2:$M$596, 9, FALSE())</f>
        <v>no (alive) cognate</v>
      </c>
      <c r="AH365" s="10" t="str">
        <f aca="false">VLOOKUP($C365,'Rushani original list'!$C$2:$M$596, 10, FALSE())</f>
        <v>no (alive) cognate</v>
      </c>
      <c r="AI365" s="10" t="str">
        <f aca="false">CONCATENATE(J365,S365,AG365)</f>
        <v>no (alive) cognateobsno (alive) cognate</v>
      </c>
      <c r="AJ365" s="8" t="str">
        <f aca="false">IFERROR(__xludf.dummyfunction("IF(REGEXMATCH(AH365, ""var""), ""var"", IF(REGEXMATCH(AH365, ""SA""), IF(REGEXMATCH(AH365, ""SP""), ""var"", ""SA""), IF(REGEXMATCH(AH365, ""SP""), ""SP"", ""no data/obs"")))"),"no data/obs")</f>
        <v>no data/obs</v>
      </c>
      <c r="AK365" s="10" t="str">
        <f aca="false">CONCATENATE(T365,AA365,AH365)</f>
        <v>obsobsno (alive) cognate</v>
      </c>
      <c r="AL365" s="8" t="str">
        <f aca="false">IFERROR(__xludf.dummyfunction("IF(REGEXMATCH(AJ365, ""var""), ""var"", IF(REGEXMATCH(AJ365, ""SA""), IF(REGEXMATCH(AJ365, ""SP""), ""var"", ""SA""), IF(REGEXMATCH(AJ365, ""SP""), ""SP"", ""no data/obs"")))"),"no data/obs")</f>
        <v>no data/obs</v>
      </c>
      <c r="AM365" s="8" t="str">
        <f aca="false">CONCATENATE(AJ365,AL365)</f>
        <v>no data/obsno data/obs</v>
      </c>
      <c r="AN365" s="8" t="str">
        <f aca="false">IFERROR(__xludf.dummyfunction("IF(REGEXMATCH(AL365, ""var""), ""var"", IF(REGEXMATCH(AL365, ""SA""), IF(REGEXMATCH(AL365, ""SP""), ""var"", ""SA""), IF(REGEXMATCH(AL365, ""SP""), ""SP"", ""no data/obs"")))"),"no data/obs")</f>
        <v>no data/obs</v>
      </c>
      <c r="AO365" s="10" t="str">
        <f aca="false">CONCATENATE(J365,S365,AA365,AG365)</f>
        <v>no (alive) cognateobsobsno (alive) cognate</v>
      </c>
      <c r="AP365" s="8"/>
      <c r="AQ365" s="8" t="n">
        <v>0</v>
      </c>
      <c r="AR365" s="8"/>
      <c r="AS365" s="8"/>
      <c r="AT365" s="8"/>
    </row>
    <row r="366" customFormat="false" ht="63.75" hidden="false" customHeight="false" outlineLevel="0" collapsed="false">
      <c r="A366" s="1" t="n">
        <v>365</v>
      </c>
      <c r="B366" s="7" t="n">
        <v>338</v>
      </c>
      <c r="C366" s="7" t="n">
        <v>338</v>
      </c>
      <c r="D366" s="8" t="s">
        <v>45</v>
      </c>
      <c r="E366" s="11" t="str">
        <f aca="false">VLOOKUP($C366,'Shughni original list'!$D$2:$M$600, 4, FALSE())</f>
        <v>nūstōw</v>
      </c>
      <c r="F366" s="9"/>
      <c r="G366" s="10" t="str">
        <f aca="false">VLOOKUP($C366,'Shughni original list'!$D$2:$M$600, 7, FALSE())</f>
        <v>smell</v>
      </c>
      <c r="H366" s="8"/>
      <c r="I366" s="8"/>
      <c r="J366" s="10" t="str">
        <f aca="false">VLOOKUP($C366,'Shughni original list'!$D$2:$M$600, 8, FALSE())</f>
        <v>no (alive) cognate</v>
      </c>
      <c r="K366" s="8"/>
      <c r="L366" s="10" t="str">
        <f aca="false">VLOOKUP($C366,'Siponj Bartangi original list'!$B$2:$S$600, 2, FALSE())</f>
        <v>Anoyatsho</v>
      </c>
      <c r="M366" s="10" t="str">
        <f aca="false">VLOOKUP($C366,'Siponj Bartangi original list'!$B$2:$S$600, 3, FALSE())</f>
        <v>nūstow</v>
      </c>
      <c r="N366" s="10" t="str">
        <f aca="false">VLOOKUP($C366,'Siponj Bartangi original list'!$B$2:$S$600, 6, FALSE())</f>
        <v>to smell</v>
      </c>
      <c r="O366" s="10" t="str">
        <f aca="false">VLOOKUP($C366,'Siponj Bartangi original list'!$B$2:$S$600, 4, FALSE())</f>
        <v>Marhabo, Sarkori</v>
      </c>
      <c r="P366" s="11" t="str">
        <f aca="false">VLOOKUP($C366,'Siponj Bartangi original list'!$B$2:$S$600, 5, FALSE())</f>
        <v>nūstow</v>
      </c>
      <c r="Q366" s="10" t="str">
        <f aca="false">VLOOKUP($C366,'Siponj Bartangi original list'!$B$2:$S$600, 8, FALSE())</f>
        <v>to sniff, to smell</v>
      </c>
      <c r="R366" s="10" t="str">
        <f aca="false">VLOOKUP($C366,'Siponj Bartangi original list'!$B$2:$S$600, 10, FALSE())</f>
        <v>he smelled the osh; the cow sniffed the calf</v>
      </c>
      <c r="S366" s="10" t="str">
        <f aca="false">VLOOKUP($C366,'Siponj Bartangi original list'!$B$2:$S$600, 13, FALSE())</f>
        <v>SA/tr</v>
      </c>
      <c r="T366" s="10" t="str">
        <f aca="false">VLOOKUP($C366,'Siponj Bartangi original list'!$B$2:$S$600, 14, FALSE())</f>
        <v>SA/tr</v>
      </c>
      <c r="U366" s="10" t="str">
        <f aca="false">VLOOKUP($C366,'Siponj Bartangi original list'!$B$2:$S$600, 15, FALSE())</f>
        <v>anim</v>
      </c>
      <c r="V366" s="10" t="str">
        <f aca="false">VLOOKUP($C366,'Basid Bartangi original list'!$B$2:$O$600, 2, FALSE())</f>
        <v>-</v>
      </c>
      <c r="W366" s="10" t="str">
        <f aca="false">VLOOKUP($C366,'Basid Bartangi original list'!$B$2:$O$600, 4, FALSE())</f>
        <v>Anoyatsho (p.c.)</v>
      </c>
      <c r="X366" s="10" t="str">
        <f aca="false">VLOOKUP($C366,'Basid Bartangi original list'!$B$2:$O$600, 5, FALSE())</f>
        <v>nūstow</v>
      </c>
      <c r="Y366" s="10" t="str">
        <f aca="false">VLOOKUP($C366,'Basid Bartangi original list'!$B$2:$O$600, 6, FALSE())</f>
        <v>smell</v>
      </c>
      <c r="Z366" s="8"/>
      <c r="AA366" s="10" t="str">
        <f aca="false">VLOOKUP($C366,'Basid Bartangi original list'!$B$2:$O$600, 9, FALSE())</f>
        <v>tr</v>
      </c>
      <c r="AB366" s="10" t="str">
        <f aca="false">VLOOKUP($C366,'Rushani original list'!$C$2:$M$596, 2, FALSE())</f>
        <v>Anoyatsho (p.c.)</v>
      </c>
      <c r="AC366" s="10" t="str">
        <f aca="false">VLOOKUP($C366,'Rushani original list'!$C$2:$M$596, 5, FALSE())</f>
        <v>Rukniya</v>
      </c>
      <c r="AD366" s="10" t="str">
        <f aca="false">VLOOKUP($C366,'Rushani original list'!$C$2:$M$596, 6, FALSE())</f>
        <v>no (alive) cognate</v>
      </c>
      <c r="AE366" s="10" t="str">
        <f aca="false">VLOOKUP($C366,'Rushani original list'!$C$2:$M$596, 7, FALSE())</f>
        <v>smell</v>
      </c>
      <c r="AF366" s="8"/>
      <c r="AG366" s="10" t="str">
        <f aca="false">VLOOKUP($C366,'Rushani original list'!$C$2:$M$596, 9, FALSE())</f>
        <v>no (alive) cognate</v>
      </c>
      <c r="AH366" s="10" t="str">
        <f aca="false">VLOOKUP($C366,'Rushani original list'!$C$2:$M$596, 10, FALSE())</f>
        <v>no (alive) cognate</v>
      </c>
      <c r="AI366" s="10" t="str">
        <f aca="false">CONCATENATE(J366,S366,AG366)</f>
        <v>no (alive) cognateSA/trno (alive) cognate</v>
      </c>
      <c r="AJ366" s="8" t="str">
        <f aca="false">IFERROR(__xludf.dummyfunction("IF(REGEXMATCH(AH366, ""var""), ""var"", IF(REGEXMATCH(AH366, ""SA""), IF(REGEXMATCH(AH366, ""SP""), ""var"", ""SA""), IF(REGEXMATCH(AH366, ""SP""), ""SP"", ""no data/obs"")))"),"SA")</f>
        <v>SA</v>
      </c>
      <c r="AK366" s="10" t="str">
        <f aca="false">CONCATENATE(T366,AA366,AH366)</f>
        <v>SA/trtrno (alive) cognate</v>
      </c>
      <c r="AL366" s="8" t="str">
        <f aca="false">IFERROR(__xludf.dummyfunction("IF(REGEXMATCH(AJ366, ""var""), ""var"", IF(REGEXMATCH(AJ366, ""SA""), IF(REGEXMATCH(AJ366, ""SP""), ""var"", ""SA""), IF(REGEXMATCH(AJ366, ""SP""), ""SP"", ""no data/obs"")))"),"SA")</f>
        <v>SA</v>
      </c>
      <c r="AM366" s="8" t="str">
        <f aca="false">CONCATENATE(AJ366,AL366)</f>
        <v>SASA</v>
      </c>
      <c r="AN366" s="8" t="str">
        <f aca="false">IFERROR(__xludf.dummyfunction("IF(REGEXMATCH(AL366, ""var""), ""var"", IF(REGEXMATCH(AL366, ""SA""), IF(REGEXMATCH(AL366, ""SP""), ""var"", ""SA""), IF(REGEXMATCH(AL366, ""SP""), ""SP"", ""no data/obs"")))"),"SA")</f>
        <v>SA</v>
      </c>
      <c r="AO366" s="10" t="str">
        <f aca="false">CONCATENATE(J366,S366,AA366,AG366)</f>
        <v>no (alive) cognateSA/trtrno (alive) cognate</v>
      </c>
      <c r="AP366" s="8"/>
      <c r="AQ366" s="8" t="n">
        <v>1</v>
      </c>
      <c r="AR366" s="8"/>
      <c r="AS366" s="8"/>
      <c r="AT366" s="8"/>
    </row>
    <row r="367" customFormat="false" ht="79.35" hidden="false" customHeight="false" outlineLevel="0" collapsed="false">
      <c r="A367" s="1" t="n">
        <v>366</v>
      </c>
      <c r="B367" s="7" t="n">
        <v>339</v>
      </c>
      <c r="C367" s="7" t="n">
        <v>339</v>
      </c>
      <c r="D367" s="10" t="str">
        <f aca="false">VLOOKUP($C367,'Shughni original list'!$D$2:$M$600, 2, FALSE())</f>
        <v>brtZar1937</v>
      </c>
      <c r="E367" s="11" t="str">
        <f aca="false">VLOOKUP($C367,'Shughni original list'!$D$2:$M$600, 4, FALSE())</f>
        <v>farх̌istōw</v>
      </c>
      <c r="F367" s="9"/>
      <c r="G367" s="10" t="str">
        <f aca="false">VLOOKUP($C367,'Shughni original list'!$D$2:$M$600, 7, FALSE())</f>
        <v>slip</v>
      </c>
      <c r="H367" s="8"/>
      <c r="I367" s="8"/>
      <c r="J367" s="10" t="str">
        <f aca="false">VLOOKUP($C367,'Shughni original list'!$D$2:$M$600, 8, FALSE())</f>
        <v>no (alive) cognate</v>
      </c>
      <c r="K367" s="8"/>
      <c r="L367" s="10" t="str">
        <f aca="false">VLOOKUP($C367,'Siponj Bartangi original list'!$B$2:$S$600, 2, FALSE())</f>
        <v>brtZar1937</v>
      </c>
      <c r="M367" s="10" t="str">
        <f aca="false">VLOOKUP($C367,'Siponj Bartangi original list'!$B$2:$S$600, 3, FALSE())</f>
        <v>farх̌istōw</v>
      </c>
      <c r="N367" s="10" t="str">
        <f aca="false">VLOOKUP($C367,'Siponj Bartangi original list'!$B$2:$S$600, 6, FALSE())</f>
        <v>to slip</v>
      </c>
      <c r="O367" s="10" t="str">
        <f aca="false">VLOOKUP($C367,'Siponj Bartangi original list'!$B$2:$S$600, 4, FALSE())</f>
        <v>Marhabo, Sarkori</v>
      </c>
      <c r="P367" s="11" t="str">
        <f aca="false">VLOOKUP($C367,'Siponj Bartangi original list'!$B$2:$S$600, 5, FALSE())</f>
        <v>obs</v>
      </c>
      <c r="Q367" s="10" t="str">
        <f aca="false">VLOOKUP($C367,'Siponj Bartangi original list'!$B$2:$S$600, 8, FALSE())</f>
        <v>-</v>
      </c>
      <c r="R367" s="10" t="str">
        <f aca="false">VLOOKUP($C367,'Siponj Bartangi original list'!$B$2:$S$600, 10, FALSE())</f>
        <v>-</v>
      </c>
      <c r="S367" s="10" t="str">
        <f aca="false">VLOOKUP($C367,'Siponj Bartangi original list'!$B$2:$S$600, 13, FALSE())</f>
        <v>obs</v>
      </c>
      <c r="T367" s="10" t="str">
        <f aca="false">VLOOKUP($C367,'Siponj Bartangi original list'!$B$2:$S$600, 14, FALSE())</f>
        <v>obs</v>
      </c>
      <c r="U367" s="8" t="n">
        <f aca="false">VLOOKUP($C367,'Siponj Bartangi original list'!$B$2:$S$600, 15, FALSE())</f>
        <v>0</v>
      </c>
      <c r="V367" s="10" t="str">
        <f aca="false">VLOOKUP($C367,'Basid Bartangi original list'!$B$2:$O$600, 2, FALSE())</f>
        <v>brtZar1937</v>
      </c>
      <c r="W367" s="10" t="str">
        <f aca="false">VLOOKUP($C367,'Basid Bartangi original list'!$B$2:$O$600, 4, FALSE())</f>
        <v>Anoyatsho, Fayzmamad</v>
      </c>
      <c r="X367" s="10" t="str">
        <f aca="false">VLOOKUP($C367,'Basid Bartangi original list'!$B$2:$O$600, 5, FALSE())</f>
        <v>farх̌istōw</v>
      </c>
      <c r="Y367" s="10" t="str">
        <f aca="false">VLOOKUP($C367,'Basid Bartangi original list'!$B$2:$O$600, 6, FALSE())</f>
        <v>slip</v>
      </c>
      <c r="Z367" s="8"/>
      <c r="AA367" s="10" t="str">
        <f aca="false">VLOOKUP($C367,'Basid Bartangi original list'!$B$2:$O$600, 9, FALSE())</f>
        <v>SP</v>
      </c>
      <c r="AB367" s="10" t="str">
        <f aca="false">VLOOKUP($C367,'Rushani original list'!$C$2:$M$596, 2, FALSE())</f>
        <v>brtSok1960</v>
      </c>
      <c r="AC367" s="10" t="str">
        <f aca="false">VLOOKUP($C367,'Rushani original list'!$C$2:$M$596, 5, FALSE())</f>
        <v>Rukniya, Guldasta, Mehrangez, Okimsho, Sarafruz</v>
      </c>
      <c r="AD367" s="10" t="str">
        <f aca="false">VLOOKUP($C367,'Rushani original list'!$C$2:$M$596, 6, FALSE())</f>
        <v>no (alive) cognate</v>
      </c>
      <c r="AE367" s="10" t="str">
        <f aca="false">VLOOKUP($C367,'Rushani original list'!$C$2:$M$596, 7, FALSE())</f>
        <v>slip</v>
      </c>
      <c r="AF367" s="8"/>
      <c r="AG367" s="10" t="str">
        <f aca="false">VLOOKUP($C367,'Rushani original list'!$C$2:$M$596, 9, FALSE())</f>
        <v>no (alive) cognate</v>
      </c>
      <c r="AH367" s="10" t="str">
        <f aca="false">VLOOKUP($C367,'Rushani original list'!$C$2:$M$596, 10, FALSE())</f>
        <v>no (alive) cognate</v>
      </c>
      <c r="AI367" s="10" t="str">
        <f aca="false">CONCATENATE(J367,S367,AG367)</f>
        <v>no (alive) cognateobsno (alive) cognate</v>
      </c>
      <c r="AJ367" s="8" t="str">
        <f aca="false">IFERROR(__xludf.dummyfunction("IF(REGEXMATCH(AH367, ""var""), ""var"", IF(REGEXMATCH(AH367, ""SA""), IF(REGEXMATCH(AH367, ""SP""), ""var"", ""SA""), IF(REGEXMATCH(AH367, ""SP""), ""SP"", ""no data/obs"")))"),"no data/obs")</f>
        <v>no data/obs</v>
      </c>
      <c r="AK367" s="10" t="str">
        <f aca="false">CONCATENATE(T367,AA367,AH367)</f>
        <v>obsSPno (alive) cognate</v>
      </c>
      <c r="AL367" s="8" t="str">
        <f aca="false">IFERROR(__xludf.dummyfunction("IF(REGEXMATCH(AJ367, ""var""), ""var"", IF(REGEXMATCH(AJ367, ""SA""), IF(REGEXMATCH(AJ367, ""SP""), ""var"", ""SA""), IF(REGEXMATCH(AJ367, ""SP""), ""SP"", ""no data/obs"")))"),"SP")</f>
        <v>SP</v>
      </c>
      <c r="AM367" s="8" t="str">
        <f aca="false">CONCATENATE(AJ367,AL367)</f>
        <v>no data/obsSP</v>
      </c>
      <c r="AN367" s="8" t="str">
        <f aca="false">IFERROR(__xludf.dummyfunction("IF(REGEXMATCH(AL367, ""var""), ""var"", IF(REGEXMATCH(AL367, ""SA""), IF(REGEXMATCH(AL367, ""SP""), ""var"", ""SA""), IF(REGEXMATCH(AL367, ""SP""), ""SP"", ""no data/obs"")))"),"SP")</f>
        <v>SP</v>
      </c>
      <c r="AO367" s="10" t="str">
        <f aca="false">CONCATENATE(J367,S367,AA367,AG367)</f>
        <v>no (alive) cognateobsSPno (alive) cognate</v>
      </c>
      <c r="AP367" s="8"/>
      <c r="AQ367" s="8" t="n">
        <v>1</v>
      </c>
      <c r="AR367" s="8"/>
      <c r="AS367" s="8"/>
      <c r="AT367" s="8"/>
    </row>
    <row r="368" customFormat="false" ht="79.35" hidden="false" customHeight="false" outlineLevel="0" collapsed="false">
      <c r="A368" s="1" t="n">
        <v>367</v>
      </c>
      <c r="B368" s="7" t="n">
        <v>340</v>
      </c>
      <c r="C368" s="7" t="n">
        <v>340</v>
      </c>
      <c r="D368" s="10" t="str">
        <f aca="false">VLOOKUP($C368,'Shughni original list'!$D$2:$M$600, 2, FALSE())</f>
        <v>brtSok1959</v>
      </c>
      <c r="E368" s="11" t="str">
        <f aca="false">VLOOKUP($C368,'Shughni original list'!$D$2:$M$600, 4, FALSE())</f>
        <v>х̌actōw</v>
      </c>
      <c r="F368" s="9"/>
      <c r="G368" s="10" t="str">
        <f aca="false">VLOOKUP($C368,'Shughni original list'!$D$2:$M$600, 7, FALSE())</f>
        <v>sway, waver</v>
      </c>
      <c r="H368" s="8"/>
      <c r="I368" s="8"/>
      <c r="J368" s="10" t="str">
        <f aca="false">VLOOKUP($C368,'Shughni original list'!$D$2:$M$600, 8, FALSE())</f>
        <v>no (alive) cognate</v>
      </c>
      <c r="K368" s="8"/>
      <c r="L368" s="10" t="str">
        <f aca="false">VLOOKUP($C368,'Siponj Bartangi original list'!$B$2:$S$600, 2, FALSE())</f>
        <v>brtZar1937</v>
      </c>
      <c r="M368" s="10" t="str">
        <f aca="false">VLOOKUP($C368,'Siponj Bartangi original list'!$B$2:$S$600, 3, FALSE())</f>
        <v>х̌actow</v>
      </c>
      <c r="N368" s="10" t="str">
        <f aca="false">VLOOKUP($C368,'Siponj Bartangi original list'!$B$2:$S$600, 6, FALSE())</f>
        <v>to tremble, to shake</v>
      </c>
      <c r="O368" s="10" t="str">
        <f aca="false">VLOOKUP($C368,'Siponj Bartangi original list'!$B$2:$S$600, 4, FALSE())</f>
        <v>Marhabo, Sarkori</v>
      </c>
      <c r="P368" s="11" t="str">
        <f aca="false">VLOOKUP($C368,'Siponj Bartangi original list'!$B$2:$S$600, 5, FALSE())</f>
        <v>х̌actow</v>
      </c>
      <c r="Q368" s="10" t="str">
        <f aca="false">VLOOKUP($C368,'Siponj Bartangi original list'!$B$2:$S$600, 8, FALSE())</f>
        <v>to tremble, to shake</v>
      </c>
      <c r="R368" s="10" t="str">
        <f aca="false">VLOOKUP($C368,'Siponj Bartangi original list'!$B$2:$S$600, 10, FALSE())</f>
        <v>the water was trembling in the basin; the man was walking and swaying</v>
      </c>
      <c r="S368" s="10" t="str">
        <f aca="false">VLOOKUP($C368,'Siponj Bartangi original list'!$B$2:$S$600, 13, FALSE())</f>
        <v>var</v>
      </c>
      <c r="T368" s="10" t="str">
        <f aca="false">VLOOKUP($C368,'Siponj Bartangi original list'!$B$2:$S$600, 14, FALSE())</f>
        <v>SP (anim) / impossible context (inanim S)</v>
      </c>
      <c r="U368" s="10" t="str">
        <f aca="false">VLOOKUP($C368,'Siponj Bartangi original list'!$B$2:$S$600, 15, FALSE())</f>
        <v>inanim, anim</v>
      </c>
      <c r="V368" s="10" t="str">
        <f aca="false">VLOOKUP($C368,'Basid Bartangi original list'!$B$2:$O$600, 2, FALSE())</f>
        <v>brtZar1937</v>
      </c>
      <c r="W368" s="10" t="str">
        <f aca="false">VLOOKUP($C368,'Basid Bartangi original list'!$B$2:$O$600, 4, FALSE())</f>
        <v>Anoyatsho, Fayzmamad</v>
      </c>
      <c r="X368" s="10" t="str">
        <f aca="false">VLOOKUP($C368,'Basid Bartangi original list'!$B$2:$O$600, 5, FALSE())</f>
        <v>х̌actow</v>
      </c>
      <c r="Y368" s="10" t="str">
        <f aca="false">VLOOKUP($C368,'Basid Bartangi original list'!$B$2:$O$600, 6, FALSE())</f>
        <v>sway, waver</v>
      </c>
      <c r="Z368" s="8"/>
      <c r="AA368" s="10" t="str">
        <f aca="false">VLOOKUP($C368,'Basid Bartangi original list'!$B$2:$O$600, 9, FALSE())</f>
        <v>SA</v>
      </c>
      <c r="AB368" s="10" t="str">
        <f aca="false">VLOOKUP($C368,'Rushani original list'!$C$2:$M$596, 2, FALSE())</f>
        <v>brtZar1937</v>
      </c>
      <c r="AC368" s="10" t="str">
        <f aca="false">VLOOKUP($C368,'Rushani original list'!$C$2:$M$596, 5, FALSE())</f>
        <v>Okimsho, Sarafruz</v>
      </c>
      <c r="AD368" s="10" t="str">
        <f aca="false">VLOOKUP($C368,'Rushani original list'!$C$2:$M$596, 6, FALSE())</f>
        <v>х̌aystōw</v>
      </c>
      <c r="AE368" s="10" t="str">
        <f aca="false">VLOOKUP($C368,'Rushani original list'!$C$2:$M$596, 7, FALSE())</f>
        <v>колебаться, колыхаться</v>
      </c>
      <c r="AF368" s="8"/>
      <c r="AG368" s="10" t="str">
        <f aca="false">VLOOKUP($C368,'Rushani original list'!$C$2:$M$596, 9, FALSE())</f>
        <v>SP</v>
      </c>
      <c r="AH368" s="10" t="str">
        <f aca="false">VLOOKUP($C368,'Rushani original list'!$C$2:$M$596, 10, FALSE())</f>
        <v>SP</v>
      </c>
      <c r="AI368" s="10" t="str">
        <f aca="false">CONCATENATE(J368,S368,AG368)</f>
        <v>no (alive) cognatevarSP</v>
      </c>
      <c r="AJ368" s="8" t="str">
        <f aca="false">IFERROR(__xludf.dummyfunction("IF(REGEXMATCH(AH368, ""var""), ""var"", IF(REGEXMATCH(AH368, ""SA""), IF(REGEXMATCH(AH368, ""SP""), ""var"", ""SA""), IF(REGEXMATCH(AH368, ""SP""), ""SP"", ""no data/obs"")))"),"var")</f>
        <v>var</v>
      </c>
      <c r="AK368" s="10" t="str">
        <f aca="false">CONCATENATE(T368,AA368,AH368)</f>
        <v>SP (anim) / impossible context (inanim S)SASP</v>
      </c>
      <c r="AL368" s="8" t="str">
        <f aca="false">IFERROR(__xludf.dummyfunction("IF(REGEXMATCH(AJ368, ""var""), ""var"", IF(REGEXMATCH(AJ368, ""SA""), IF(REGEXMATCH(AJ368, ""SP""), ""var"", ""SA""), IF(REGEXMATCH(AJ368, ""SP""), ""SP"", ""no data/obs"")))"),"var")</f>
        <v>var</v>
      </c>
      <c r="AM368" s="8" t="str">
        <f aca="false">CONCATENATE(AJ368,AL368)</f>
        <v>varvar</v>
      </c>
      <c r="AN368" s="8" t="str">
        <f aca="false">IFERROR(__xludf.dummyfunction("IF(REGEXMATCH(AL368, ""var""), ""var"", IF(REGEXMATCH(AL368, ""SA""), IF(REGEXMATCH(AL368, ""SP""), ""var"", ""SA""), IF(REGEXMATCH(AL368, ""SP""), ""SP"", ""no data/obs"")))"),"var")</f>
        <v>var</v>
      </c>
      <c r="AO368" s="10" t="str">
        <f aca="false">CONCATENATE(J368,S368,AA368,AG368)</f>
        <v>no (alive) cognatevarSASP</v>
      </c>
      <c r="AP368" s="8"/>
      <c r="AQ368" s="8" t="n">
        <v>3</v>
      </c>
      <c r="AR368" s="8"/>
      <c r="AS368" s="8"/>
      <c r="AT368" s="8"/>
    </row>
    <row r="369" customFormat="false" ht="79.35" hidden="false" customHeight="false" outlineLevel="0" collapsed="false">
      <c r="A369" s="1" t="n">
        <v>368</v>
      </c>
      <c r="B369" s="7" t="n">
        <v>341</v>
      </c>
      <c r="C369" s="7" t="n">
        <v>341</v>
      </c>
      <c r="D369" s="8" t="s">
        <v>45</v>
      </c>
      <c r="E369" s="11" t="str">
        <f aca="false">VLOOKUP($C369,'Shughni original list'!$D$2:$M$600, 4, FALSE())</f>
        <v>zuloqtōw </v>
      </c>
      <c r="F369" s="9"/>
      <c r="G369" s="10" t="str">
        <f aca="false">VLOOKUP($C369,'Shughni original list'!$D$2:$M$600, 7, FALSE())</f>
        <v>про козу прыгать</v>
      </c>
      <c r="H369" s="8"/>
      <c r="I369" s="8"/>
      <c r="J369" s="10" t="str">
        <f aca="false">VLOOKUP($C369,'Shughni original list'!$D$2:$M$600, 8, FALSE())</f>
        <v>only as complex</v>
      </c>
      <c r="K369" s="8"/>
      <c r="L369" s="10" t="str">
        <f aca="false">VLOOKUP($C369,'Siponj Bartangi original list'!$B$2:$S$600, 2, FALSE())</f>
        <v>-</v>
      </c>
      <c r="M369" s="10" t="str">
        <f aca="false">VLOOKUP($C369,'Siponj Bartangi original list'!$B$2:$S$600, 3, FALSE())</f>
        <v>-</v>
      </c>
      <c r="N369" s="10" t="str">
        <f aca="false">VLOOKUP($C369,'Siponj Bartangi original list'!$B$2:$S$600, 6, FALSE())</f>
        <v>-</v>
      </c>
      <c r="O369" s="10" t="str">
        <f aca="false">VLOOKUP($C369,'Siponj Bartangi original list'!$B$2:$S$600, 4, FALSE())</f>
        <v>Sarkori</v>
      </c>
      <c r="P369" s="11" t="str">
        <f aca="false">VLOOKUP($C369,'Siponj Bartangi original list'!$B$2:$S$600, 5, FALSE())</f>
        <v>zuloqtōw </v>
      </c>
      <c r="Q369" s="10" t="str">
        <f aca="false">VLOOKUP($C369,'Siponj Bartangi original list'!$B$2:$S$600, 8, FALSE())</f>
        <v>to jump up (goat, person)</v>
      </c>
      <c r="R369" s="10" t="str">
        <f aca="false">VLOOKUP($C369,'Siponj Bartangi original list'!$B$2:$S$600, 10, FALSE())</f>
        <v>the kid goat was jumping; the boy was jumping from joy</v>
      </c>
      <c r="S369" s="10" t="str">
        <f aca="false">VLOOKUP($C369,'Siponj Bartangi original list'!$B$2:$S$600, 13, FALSE())</f>
        <v>SA</v>
      </c>
      <c r="T369" s="10" t="str">
        <f aca="false">VLOOKUP($C369,'Siponj Bartangi original list'!$B$2:$S$600, 14, FALSE())</f>
        <v>SA</v>
      </c>
      <c r="U369" s="10" t="str">
        <f aca="false">VLOOKUP($C369,'Siponj Bartangi original list'!$B$2:$S$600, 15, FALSE())</f>
        <v>anim</v>
      </c>
      <c r="V369" s="10" t="str">
        <f aca="false">VLOOKUP($C369,'Basid Bartangi original list'!$B$2:$O$600, 2, FALSE())</f>
        <v>Sarkori</v>
      </c>
      <c r="W369" s="10" t="str">
        <f aca="false">VLOOKUP($C369,'Basid Bartangi original list'!$B$2:$O$600, 4, FALSE())</f>
        <v>Anoyatsho, Fayzmamad, Jonali</v>
      </c>
      <c r="X369" s="10" t="str">
        <f aca="false">VLOOKUP($C369,'Basid Bartangi original list'!$B$2:$O$600, 5, FALSE())</f>
        <v>ʒuloqtōw </v>
      </c>
      <c r="Y369" s="10" t="str">
        <f aca="false">VLOOKUP($C369,'Basid Bartangi original list'!$B$2:$O$600, 6, FALSE())</f>
        <v>про козу прыгать</v>
      </c>
      <c r="Z369" s="8"/>
      <c r="AA369" s="10" t="str">
        <f aca="false">VLOOKUP($C369,'Basid Bartangi original list'!$B$2:$O$600, 9, FALSE())</f>
        <v>SA</v>
      </c>
      <c r="AB369" s="10" t="str">
        <f aca="false">VLOOKUP($C369,'Rushani original list'!$C$2:$M$596, 2, FALSE())</f>
        <v>Sarkori</v>
      </c>
      <c r="AC369" s="10" t="str">
        <f aca="false">VLOOKUP($C369,'Rushani original list'!$C$2:$M$596, 5, FALSE())</f>
        <v>Rukniya, Okimsho, Sarafruz</v>
      </c>
      <c r="AD369" s="10" t="str">
        <f aca="false">VLOOKUP($C369,'Rushani original list'!$C$2:$M$596, 6, FALSE())</f>
        <v>про козу прыгать</v>
      </c>
      <c r="AE369" s="10" t="str">
        <f aca="false">VLOOKUP($C369,'Rushani original list'!$C$2:$M$596, 7, FALSE())</f>
        <v>ʒuloqtōw </v>
      </c>
      <c r="AF369" s="8"/>
      <c r="AG369" s="10" t="str">
        <f aca="false">VLOOKUP($C369,'Rushani original list'!$C$2:$M$596, 9, FALSE())</f>
        <v>SA</v>
      </c>
      <c r="AH369" s="10" t="str">
        <f aca="false">VLOOKUP($C369,'Rushani original list'!$C$2:$M$596, 10, FALSE())</f>
        <v>SA</v>
      </c>
      <c r="AI369" s="10" t="str">
        <f aca="false">CONCATENATE(J369,S369,AG369)</f>
        <v>only as complexSASA</v>
      </c>
      <c r="AJ369" s="8" t="str">
        <f aca="false">IFERROR(__xludf.dummyfunction("IF(REGEXMATCH(AH369, ""var""), ""var"", IF(REGEXMATCH(AH369, ""SA""), IF(REGEXMATCH(AH369, ""SP""), ""var"", ""SA""), IF(REGEXMATCH(AH369, ""SP""), ""SP"", ""no data/obs"")))"),"SA")</f>
        <v>SA</v>
      </c>
      <c r="AK369" s="10" t="str">
        <f aca="false">CONCATENATE(T369,AA369,AH369)</f>
        <v>SASASA</v>
      </c>
      <c r="AL369" s="8" t="str">
        <f aca="false">IFERROR(__xludf.dummyfunction("IF(REGEXMATCH(AJ369, ""var""), ""var"", IF(REGEXMATCH(AJ369, ""SA""), IF(REGEXMATCH(AJ369, ""SP""), ""var"", ""SA""), IF(REGEXMATCH(AJ369, ""SP""), ""SP"", ""no data/obs"")))"),"SA")</f>
        <v>SA</v>
      </c>
      <c r="AM369" s="8" t="str">
        <f aca="false">CONCATENATE(AJ369,AL369)</f>
        <v>SASA</v>
      </c>
      <c r="AN369" s="8" t="str">
        <f aca="false">IFERROR(__xludf.dummyfunction("IF(REGEXMATCH(AL369, ""var""), ""var"", IF(REGEXMATCH(AL369, ""SA""), IF(REGEXMATCH(AL369, ""SP""), ""var"", ""SA""), IF(REGEXMATCH(AL369, ""SP""), ""SP"", ""no data/obs"")))"),"SA")</f>
        <v>SA</v>
      </c>
      <c r="AO369" s="10" t="str">
        <f aca="false">CONCATENATE(J369,S369,AA369,AG369)</f>
        <v>only as complexSASASA</v>
      </c>
      <c r="AP369" s="8"/>
      <c r="AQ369" s="8" t="n">
        <v>3</v>
      </c>
      <c r="AR369" s="8"/>
      <c r="AS369" s="8"/>
      <c r="AT369" s="8"/>
    </row>
    <row r="370" customFormat="false" ht="126.25" hidden="false" customHeight="false" outlineLevel="0" collapsed="false">
      <c r="A370" s="1" t="n">
        <v>369</v>
      </c>
      <c r="B370" s="7" t="n">
        <v>342</v>
      </c>
      <c r="C370" s="7" t="n">
        <v>342</v>
      </c>
      <c r="D370" s="8" t="s">
        <v>45</v>
      </c>
      <c r="E370" s="11" t="str">
        <f aca="false">VLOOKUP($C370,'Shughni original list'!$D$2:$M$600, 4, FALSE())</f>
        <v>farх̌tōw</v>
      </c>
      <c r="F370" s="9"/>
      <c r="G370" s="10" t="str">
        <f aca="false">VLOOKUP($C370,'Shughni original list'!$D$2:$M$600, 7, FALSE())</f>
        <v>бродить, кружиться (про голову, детей, про мельницу), мешать работать</v>
      </c>
      <c r="H370" s="8"/>
      <c r="I370" s="8"/>
      <c r="J370" s="10" t="str">
        <f aca="false">VLOOKUP($C370,'Shughni original list'!$D$2:$M$600, 8, FALSE())</f>
        <v>no (alive) cognate</v>
      </c>
      <c r="K370" s="8"/>
      <c r="L370" s="10" t="str">
        <f aca="false">VLOOKUP($C370,'Siponj Bartangi original list'!$B$2:$S$600, 2, FALSE())</f>
        <v>-</v>
      </c>
      <c r="M370" s="10" t="str">
        <f aca="false">VLOOKUP($C370,'Siponj Bartangi original list'!$B$2:$S$600, 3, FALSE())</f>
        <v>-</v>
      </c>
      <c r="N370" s="10" t="str">
        <f aca="false">VLOOKUP($C370,'Siponj Bartangi original list'!$B$2:$S$600, 6, FALSE())</f>
        <v>-</v>
      </c>
      <c r="O370" s="10" t="str">
        <f aca="false">VLOOKUP($C370,'Siponj Bartangi original list'!$B$2:$S$600, 4, FALSE())</f>
        <v>Sarkori</v>
      </c>
      <c r="P370" s="11" t="str">
        <f aca="false">VLOOKUP($C370,'Siponj Bartangi original list'!$B$2:$S$600, 5, FALSE())</f>
        <v>farх̌tōw</v>
      </c>
      <c r="Q370" s="10" t="str">
        <f aca="false">VLOOKUP($C370,'Siponj Bartangi original list'!$B$2:$S$600, 8, FALSE())</f>
        <v>to run around, to spin (head, children, mill)</v>
      </c>
      <c r="R370" s="10" t="str">
        <f aca="false">VLOOKUP($C370,'Siponj Bartangi original list'!$B$2:$S$600, 10, FALSE())</f>
        <v>my head is spinning; the children are running around the stove; the mill is spinning</v>
      </c>
      <c r="S370" s="10" t="str">
        <f aca="false">VLOOKUP($C370,'Siponj Bartangi original list'!$B$2:$S$600, 13, FALSE())</f>
        <v>SA</v>
      </c>
      <c r="T370" s="10" t="str">
        <f aca="false">VLOOKUP($C370,'Siponj Bartangi original list'!$B$2:$S$600, 14, FALSE())</f>
        <v>SA</v>
      </c>
      <c r="U370" s="10" t="str">
        <f aca="false">VLOOKUP($C370,'Siponj Bartangi original list'!$B$2:$S$600, 15, FALSE())</f>
        <v>anim, inanim</v>
      </c>
      <c r="V370" s="10" t="str">
        <f aca="false">VLOOKUP($C370,'Basid Bartangi original list'!$B$2:$O$600, 2, FALSE())</f>
        <v>Sarkori</v>
      </c>
      <c r="W370" s="10" t="str">
        <f aca="false">VLOOKUP($C370,'Basid Bartangi original list'!$B$2:$O$600, 4, FALSE())</f>
        <v>Fayzmamad, Jonali</v>
      </c>
      <c r="X370" s="10" t="str">
        <f aca="false">VLOOKUP($C370,'Basid Bartangi original list'!$B$2:$O$600, 5, FALSE())</f>
        <v>fardōw </v>
      </c>
      <c r="Y370" s="10" t="str">
        <f aca="false">VLOOKUP($C370,'Basid Bartangi original list'!$B$2:$O$600, 6, FALSE())</f>
        <v>бродить, кружиться (про голову, детей, про мельницу), мешать работать</v>
      </c>
      <c r="Z370" s="8"/>
      <c r="AA370" s="10" t="str">
        <f aca="false">VLOOKUP($C370,'Basid Bartangi original list'!$B$2:$O$600, 9, FALSE())</f>
        <v>SA</v>
      </c>
      <c r="AB370" s="10" t="str">
        <f aca="false">VLOOKUP($C370,'Rushani original list'!$C$2:$M$596, 2, FALSE())</f>
        <v>Sarkori</v>
      </c>
      <c r="AC370" s="10" t="str">
        <f aca="false">VLOOKUP($C370,'Rushani original list'!$C$2:$M$596, 5, FALSE())</f>
        <v>Rukniya, Okimsho, Sarafruz</v>
      </c>
      <c r="AD370" s="10" t="str">
        <f aca="false">VLOOKUP($C370,'Rushani original list'!$C$2:$M$596, 6, FALSE())</f>
        <v>no (alive) cognate</v>
      </c>
      <c r="AE370" s="10" t="str">
        <f aca="false">VLOOKUP($C370,'Rushani original list'!$C$2:$M$596, 7, FALSE())</f>
        <v>бродить, кружиться (про голову, детей, про мельницу), мешать работать</v>
      </c>
      <c r="AF370" s="8"/>
      <c r="AG370" s="10" t="str">
        <f aca="false">VLOOKUP($C370,'Rushani original list'!$C$2:$M$596, 9, FALSE())</f>
        <v>no (alive) cognate</v>
      </c>
      <c r="AH370" s="10" t="str">
        <f aca="false">VLOOKUP($C370,'Rushani original list'!$C$2:$M$596, 10, FALSE())</f>
        <v>no (alive) cognate</v>
      </c>
      <c r="AI370" s="10" t="str">
        <f aca="false">CONCATENATE(J370,S370,AG370)</f>
        <v>no (alive) cognateSAno (alive) cognate</v>
      </c>
      <c r="AJ370" s="8" t="str">
        <f aca="false">IFERROR(__xludf.dummyfunction("IF(REGEXMATCH(AH370, ""var""), ""var"", IF(REGEXMATCH(AH370, ""SA""), IF(REGEXMATCH(AH370, ""SP""), ""var"", ""SA""), IF(REGEXMATCH(AH370, ""SP""), ""SP"", ""no data/obs"")))"),"SA")</f>
        <v>SA</v>
      </c>
      <c r="AK370" s="10" t="str">
        <f aca="false">CONCATENATE(T370,AA370,AH370)</f>
        <v>SASAno (alive) cognate</v>
      </c>
      <c r="AL370" s="8" t="str">
        <f aca="false">IFERROR(__xludf.dummyfunction("IF(REGEXMATCH(AJ370, ""var""), ""var"", IF(REGEXMATCH(AJ370, ""SA""), IF(REGEXMATCH(AJ370, ""SP""), ""var"", ""SA""), IF(REGEXMATCH(AJ370, ""SP""), ""SP"", ""no data/obs"")))"),"SA")</f>
        <v>SA</v>
      </c>
      <c r="AM370" s="8" t="str">
        <f aca="false">CONCATENATE(AJ370,AL370)</f>
        <v>SASA</v>
      </c>
      <c r="AN370" s="8" t="str">
        <f aca="false">IFERROR(__xludf.dummyfunction("IF(REGEXMATCH(AL370, ""var""), ""var"", IF(REGEXMATCH(AL370, ""SA""), IF(REGEXMATCH(AL370, ""SP""), ""var"", ""SA""), IF(REGEXMATCH(AL370, ""SP""), ""SP"", ""no data/obs"")))"),"SA")</f>
        <v>SA</v>
      </c>
      <c r="AO370" s="10" t="str">
        <f aca="false">CONCATENATE(J370,S370,AA370,AG370)</f>
        <v>no (alive) cognateSASAno (alive) cognate</v>
      </c>
      <c r="AP370" s="8"/>
      <c r="AQ370" s="8" t="n">
        <v>2</v>
      </c>
      <c r="AR370" s="8"/>
      <c r="AS370" s="8"/>
      <c r="AT370" s="8"/>
    </row>
    <row r="371" customFormat="false" ht="95" hidden="false" customHeight="false" outlineLevel="0" collapsed="false">
      <c r="A371" s="1" t="n">
        <v>370</v>
      </c>
      <c r="B371" s="7" t="n">
        <v>343</v>
      </c>
      <c r="C371" s="7" t="n">
        <v>343</v>
      </c>
      <c r="D371" s="8" t="s">
        <v>45</v>
      </c>
      <c r="E371" s="11" t="str">
        <f aca="false">VLOOKUP($C371,'Shughni original list'!$D$2:$M$600, 4, FALSE())</f>
        <v>bišmuxtow</v>
      </c>
      <c r="F371" s="9"/>
      <c r="G371" s="10" t="str">
        <f aca="false">VLOOKUP($C371,'Shughni original list'!$D$2:$M$600, 7, FALSE())</f>
        <v>отваливаться, обрушаться (ручка от топора, гора)</v>
      </c>
      <c r="H371" s="8"/>
      <c r="I371" s="8"/>
      <c r="J371" s="10" t="str">
        <f aca="false">VLOOKUP($C371,'Shughni original list'!$D$2:$M$600, 8, FALSE())</f>
        <v>no (alive) cognate</v>
      </c>
      <c r="K371" s="8"/>
      <c r="L371" s="10" t="str">
        <f aca="false">VLOOKUP($C371,'Siponj Bartangi original list'!$B$2:$S$600, 2, FALSE())</f>
        <v>-</v>
      </c>
      <c r="M371" s="10" t="str">
        <f aca="false">VLOOKUP($C371,'Siponj Bartangi original list'!$B$2:$S$600, 3, FALSE())</f>
        <v>-</v>
      </c>
      <c r="N371" s="10" t="str">
        <f aca="false">VLOOKUP($C371,'Siponj Bartangi original list'!$B$2:$S$600, 6, FALSE())</f>
        <v>-</v>
      </c>
      <c r="O371" s="10" t="str">
        <f aca="false">VLOOKUP($C371,'Siponj Bartangi original list'!$B$2:$S$600, 4, FALSE())</f>
        <v>Sarkori</v>
      </c>
      <c r="P371" s="11" t="str">
        <f aca="false">VLOOKUP($C371,'Siponj Bartangi original list'!$B$2:$S$600, 5, FALSE())</f>
        <v>bišmuxtōw</v>
      </c>
      <c r="Q371" s="10" t="str">
        <f aca="false">VLOOKUP($C371,'Siponj Bartangi original list'!$B$2:$S$600, 8, FALSE())</f>
        <v>to fall off, to collapse (axe handle, mountain)</v>
      </c>
      <c r="R371" s="10" t="str">
        <f aca="false">VLOOKUP($C371,'Siponj Bartangi original list'!$B$2:$S$600, 10, FALSE())</f>
        <v>the axe handle came off; the mountain collapsed</v>
      </c>
      <c r="S371" s="10" t="str">
        <f aca="false">VLOOKUP($C371,'Siponj Bartangi original list'!$B$2:$S$600, 13, FALSE())</f>
        <v>SP</v>
      </c>
      <c r="T371" s="10" t="str">
        <f aca="false">VLOOKUP($C371,'Siponj Bartangi original list'!$B$2:$S$600, 14, FALSE())</f>
        <v>SP</v>
      </c>
      <c r="U371" s="10" t="str">
        <f aca="false">VLOOKUP($C371,'Siponj Bartangi original list'!$B$2:$S$600, 15, FALSE())</f>
        <v>inanim</v>
      </c>
      <c r="V371" s="10" t="str">
        <f aca="false">VLOOKUP($C371,'Basid Bartangi original list'!$B$2:$O$600, 2, FALSE())</f>
        <v>Sarkori</v>
      </c>
      <c r="W371" s="10" t="str">
        <f aca="false">VLOOKUP($C371,'Basid Bartangi original list'!$B$2:$O$600, 4, FALSE())</f>
        <v>Fayzmamad, Jonali</v>
      </c>
      <c r="X371" s="10" t="str">
        <f aca="false">VLOOKUP($C371,'Basid Bartangi original list'!$B$2:$O$600, 5, FALSE())</f>
        <v>bišmuxtōw</v>
      </c>
      <c r="Y371" s="10" t="str">
        <f aca="false">VLOOKUP($C371,'Basid Bartangi original list'!$B$2:$O$600, 6, FALSE())</f>
        <v>отваливаться, обрушаться (ручка от топора, гора)</v>
      </c>
      <c r="Z371" s="8"/>
      <c r="AA371" s="10" t="str">
        <f aca="false">VLOOKUP($C371,'Basid Bartangi original list'!$B$2:$O$600, 9, FALSE())</f>
        <v>SP</v>
      </c>
      <c r="AB371" s="10" t="str">
        <f aca="false">VLOOKUP($C371,'Rushani original list'!$C$2:$M$596, 2, FALSE())</f>
        <v>Sarkori</v>
      </c>
      <c r="AC371" s="10" t="str">
        <f aca="false">VLOOKUP($C371,'Rushani original list'!$C$2:$M$596, 5, FALSE())</f>
        <v>Okimsho, Sarafruz</v>
      </c>
      <c r="AD371" s="10" t="str">
        <f aca="false">VLOOKUP($C371,'Rushani original list'!$C$2:$M$596, 6, FALSE())</f>
        <v>biх̌muxtōw</v>
      </c>
      <c r="AE371" s="10" t="str">
        <f aca="false">VLOOKUP($C371,'Rushani original list'!$C$2:$M$596, 7, FALSE())</f>
        <v>отваливаться, обрушаться (ручка от топора, гора)</v>
      </c>
      <c r="AF371" s="8"/>
      <c r="AG371" s="10" t="str">
        <f aca="false">VLOOKUP($C371,'Rushani original list'!$C$2:$M$596, 9, FALSE())</f>
        <v>SP</v>
      </c>
      <c r="AH371" s="10" t="str">
        <f aca="false">VLOOKUP($C371,'Rushani original list'!$C$2:$M$596, 10, FALSE())</f>
        <v>bad context</v>
      </c>
      <c r="AI371" s="10" t="str">
        <f aca="false">CONCATENATE(J371,S371,AG371)</f>
        <v>no (alive) cognateSPSP</v>
      </c>
      <c r="AJ371" s="8" t="str">
        <f aca="false">IFERROR(__xludf.dummyfunction("IF(REGEXMATCH(AH371, ""var""), ""var"", IF(REGEXMATCH(AH371, ""SA""), IF(REGEXMATCH(AH371, ""SP""), ""var"", ""SA""), IF(REGEXMATCH(AH371, ""SP""), ""SP"", ""no data/obs"")))"),"SP")</f>
        <v>SP</v>
      </c>
      <c r="AK371" s="10" t="str">
        <f aca="false">CONCATENATE(T371,AA371,AH371)</f>
        <v>SPSPbad context</v>
      </c>
      <c r="AL371" s="8" t="str">
        <f aca="false">IFERROR(__xludf.dummyfunction("IF(REGEXMATCH(AJ371, ""var""), ""var"", IF(REGEXMATCH(AJ371, ""SA""), IF(REGEXMATCH(AJ371, ""SP""), ""var"", ""SA""), IF(REGEXMATCH(AJ371, ""SP""), ""SP"", ""no data/obs"")))"),"SP")</f>
        <v>SP</v>
      </c>
      <c r="AM371" s="8" t="str">
        <f aca="false">CONCATENATE(AJ371,AL371)</f>
        <v>SPSP</v>
      </c>
      <c r="AN371" s="8" t="str">
        <f aca="false">IFERROR(__xludf.dummyfunction("IF(REGEXMATCH(AL371, ""var""), ""var"", IF(REGEXMATCH(AL371, ""SA""), IF(REGEXMATCH(AL371, ""SP""), ""var"", ""SA""), IF(REGEXMATCH(AL371, ""SP""), ""SP"", ""no data/obs"")))"),"SP")</f>
        <v>SP</v>
      </c>
      <c r="AO371" s="10" t="str">
        <f aca="false">CONCATENATE(J371,S371,AA371,AG371)</f>
        <v>no (alive) cognateSPSPSP</v>
      </c>
      <c r="AP371" s="8"/>
      <c r="AQ371" s="8" t="n">
        <v>3</v>
      </c>
      <c r="AR371" s="8"/>
      <c r="AS371" s="8"/>
      <c r="AT371" s="8"/>
    </row>
    <row r="372" customFormat="false" ht="63.75" hidden="false" customHeight="false" outlineLevel="0" collapsed="false">
      <c r="A372" s="1" t="n">
        <v>371</v>
      </c>
      <c r="B372" s="7" t="n">
        <v>344</v>
      </c>
      <c r="C372" s="7" t="n">
        <v>344</v>
      </c>
      <c r="D372" s="8" t="s">
        <v>45</v>
      </c>
      <c r="E372" s="11" t="str">
        <f aca="false">VLOOKUP($C372,'Shughni original list'!$D$2:$M$600, 4, FALSE())</f>
        <v>waptōw</v>
      </c>
      <c r="F372" s="9"/>
      <c r="G372" s="10" t="str">
        <f aca="false">VLOOKUP($C372,'Shughni original list'!$D$2:$M$600, 7, FALSE())</f>
        <v>завидовать и сглазить</v>
      </c>
      <c r="H372" s="8"/>
      <c r="I372" s="8"/>
      <c r="J372" s="10" t="str">
        <f aca="false">VLOOKUP($C372,'Shughni original list'!$D$2:$M$600, 8, FALSE())</f>
        <v>SA</v>
      </c>
      <c r="K372" s="8"/>
      <c r="L372" s="10" t="str">
        <f aca="false">VLOOKUP($C372,'Siponj Bartangi original list'!$B$2:$S$600, 2, FALSE())</f>
        <v>-</v>
      </c>
      <c r="M372" s="10" t="str">
        <f aca="false">VLOOKUP($C372,'Siponj Bartangi original list'!$B$2:$S$600, 3, FALSE())</f>
        <v>-</v>
      </c>
      <c r="N372" s="10" t="str">
        <f aca="false">VLOOKUP($C372,'Siponj Bartangi original list'!$B$2:$S$600, 6, FALSE())</f>
        <v>-</v>
      </c>
      <c r="O372" s="10" t="str">
        <f aca="false">VLOOKUP($C372,'Siponj Bartangi original list'!$B$2:$S$600, 4, FALSE())</f>
        <v>Sarkori</v>
      </c>
      <c r="P372" s="11" t="str">
        <f aca="false">VLOOKUP($C372,'Siponj Bartangi original list'!$B$2:$S$600, 5, FALSE())</f>
        <v>waptōw</v>
      </c>
      <c r="Q372" s="10" t="str">
        <f aca="false">VLOOKUP($C372,'Siponj Bartangi original list'!$B$2:$S$600, 8, FALSE())</f>
        <v>to speak badly, to envy, to jinx</v>
      </c>
      <c r="R372" s="10" t="str">
        <f aca="false">VLOOKUP($C372,'Siponj Bartangi original list'!$B$2:$S$600, 10, FALSE())</f>
        <v>she spoke badly about me and I got sick; she envied me</v>
      </c>
      <c r="S372" s="10" t="str">
        <f aca="false">VLOOKUP($C372,'Siponj Bartangi original list'!$B$2:$S$600, 13, FALSE())</f>
        <v>SA</v>
      </c>
      <c r="T372" s="10" t="str">
        <f aca="false">VLOOKUP($C372,'Siponj Bartangi original list'!$B$2:$S$600, 14, FALSE())</f>
        <v>SA</v>
      </c>
      <c r="U372" s="10" t="str">
        <f aca="false">VLOOKUP($C372,'Siponj Bartangi original list'!$B$2:$S$600, 15, FALSE())</f>
        <v>anim</v>
      </c>
      <c r="V372" s="10" t="str">
        <f aca="false">VLOOKUP($C372,'Basid Bartangi original list'!$B$2:$O$600, 2, FALSE())</f>
        <v>Sarkori</v>
      </c>
      <c r="W372" s="10" t="str">
        <f aca="false">VLOOKUP($C372,'Basid Bartangi original list'!$B$2:$O$600, 4, FALSE())</f>
        <v>Anoyatsho, Jonali</v>
      </c>
      <c r="X372" s="10" t="str">
        <f aca="false">VLOOKUP($C372,'Basid Bartangi original list'!$B$2:$O$600, 5, FALSE())</f>
        <v>waptōw</v>
      </c>
      <c r="Y372" s="10" t="str">
        <f aca="false">VLOOKUP($C372,'Basid Bartangi original list'!$B$2:$O$600, 6, FALSE())</f>
        <v>завидовать и сглазить</v>
      </c>
      <c r="Z372" s="8"/>
      <c r="AA372" s="10" t="str">
        <f aca="false">VLOOKUP($C372,'Basid Bartangi original list'!$B$2:$O$600, 9, FALSE())</f>
        <v>SA</v>
      </c>
      <c r="AB372" s="10" t="str">
        <f aca="false">VLOOKUP($C372,'Rushani original list'!$C$2:$M$596, 2, FALSE())</f>
        <v>Sarkori</v>
      </c>
      <c r="AC372" s="10" t="str">
        <f aca="false">VLOOKUP($C372,'Rushani original list'!$C$2:$M$596, 5, FALSE())</f>
        <v>Okimsho, Sarafruz</v>
      </c>
      <c r="AD372" s="8" t="n">
        <f aca="false">VLOOKUP($C372,'Rushani original list'!$C$2:$M$596, 6, FALSE())</f>
        <v>0</v>
      </c>
      <c r="AE372" s="10" t="str">
        <f aca="false">VLOOKUP($C372,'Rushani original list'!$C$2:$M$596, 7, FALSE())</f>
        <v>завидовать и сглазить</v>
      </c>
      <c r="AF372" s="8"/>
      <c r="AG372" s="10" t="str">
        <f aca="false">VLOOKUP($C372,'Rushani original list'!$C$2:$M$596, 9, FALSE())</f>
        <v>SA</v>
      </c>
      <c r="AH372" s="10" t="str">
        <f aca="false">VLOOKUP($C372,'Rushani original list'!$C$2:$M$596, 10, FALSE())</f>
        <v>SA</v>
      </c>
      <c r="AI372" s="10" t="str">
        <f aca="false">CONCATENATE(J372,S372,AG372)</f>
        <v>SASASA</v>
      </c>
      <c r="AJ372" s="8" t="str">
        <f aca="false">IFERROR(__xludf.dummyfunction("IF(REGEXMATCH(AH372, ""var""), ""var"", IF(REGEXMATCH(AH372, ""SA""), IF(REGEXMATCH(AH372, ""SP""), ""var"", ""SA""), IF(REGEXMATCH(AH372, ""SP""), ""SP"", ""no data/obs"")))"),"SA")</f>
        <v>SA</v>
      </c>
      <c r="AK372" s="10" t="str">
        <f aca="false">CONCATENATE(T372,AA372,AH372)</f>
        <v>SASASA</v>
      </c>
      <c r="AL372" s="8" t="str">
        <f aca="false">IFERROR(__xludf.dummyfunction("IF(REGEXMATCH(AJ372, ""var""), ""var"", IF(REGEXMATCH(AJ372, ""SA""), IF(REGEXMATCH(AJ372, ""SP""), ""var"", ""SA""), IF(REGEXMATCH(AJ372, ""SP""), ""SP"", ""no data/obs"")))"),"SA")</f>
        <v>SA</v>
      </c>
      <c r="AM372" s="8" t="str">
        <f aca="false">CONCATENATE(AJ372,AL372)</f>
        <v>SASA</v>
      </c>
      <c r="AN372" s="8" t="str">
        <f aca="false">IFERROR(__xludf.dummyfunction("IF(REGEXMATCH(AL372, ""var""), ""var"", IF(REGEXMATCH(AL372, ""SA""), IF(REGEXMATCH(AL372, ""SP""), ""var"", ""SA""), IF(REGEXMATCH(AL372, ""SP""), ""SP"", ""no data/obs"")))"),"SA")</f>
        <v>SA</v>
      </c>
      <c r="AO372" s="10" t="str">
        <f aca="false">CONCATENATE(J372,S372,AA372,AG372)</f>
        <v>SASASASA</v>
      </c>
      <c r="AP372" s="8" t="s">
        <v>42</v>
      </c>
      <c r="AQ372" s="8" t="n">
        <v>4</v>
      </c>
      <c r="AR372" s="8"/>
      <c r="AS372" s="8"/>
      <c r="AT372" s="8"/>
    </row>
    <row r="373" customFormat="false" ht="110.6" hidden="false" customHeight="false" outlineLevel="0" collapsed="false">
      <c r="A373" s="1" t="n">
        <v>372</v>
      </c>
      <c r="B373" s="7" t="n">
        <v>345</v>
      </c>
      <c r="C373" s="7" t="n">
        <v>345</v>
      </c>
      <c r="D373" s="8" t="s">
        <v>45</v>
      </c>
      <c r="E373" s="11" t="str">
        <f aca="false">VLOOKUP($C373,'Shughni original list'!$D$2:$M$600, 4, FALSE())</f>
        <v>wōzdōw</v>
      </c>
      <c r="F373" s="9"/>
      <c r="G373" s="10" t="str">
        <f aca="false">VLOOKUP($C373,'Shughni original list'!$D$2:$M$600, 7, FALSE())</f>
        <v>протекать, продырявиться (промывать?)</v>
      </c>
      <c r="H373" s="8"/>
      <c r="I373" s="8"/>
      <c r="J373" s="10" t="str">
        <f aca="false">VLOOKUP($C373,'Shughni original list'!$D$2:$M$600, 8, FALSE())</f>
        <v>no (alive) cognate</v>
      </c>
      <c r="K373" s="8"/>
      <c r="L373" s="10" t="str">
        <f aca="false">VLOOKUP($C373,'Siponj Bartangi original list'!$B$2:$S$600, 2, FALSE())</f>
        <v>-</v>
      </c>
      <c r="M373" s="10" t="str">
        <f aca="false">VLOOKUP($C373,'Siponj Bartangi original list'!$B$2:$S$600, 3, FALSE())</f>
        <v>-</v>
      </c>
      <c r="N373" s="10" t="str">
        <f aca="false">VLOOKUP($C373,'Siponj Bartangi original list'!$B$2:$S$600, 6, FALSE())</f>
        <v>-</v>
      </c>
      <c r="O373" s="10" t="str">
        <f aca="false">VLOOKUP($C373,'Siponj Bartangi original list'!$B$2:$S$600, 4, FALSE())</f>
        <v>Sarkori</v>
      </c>
      <c r="P373" s="11" t="str">
        <f aca="false">VLOOKUP($C373,'Siponj Bartangi original list'!$B$2:$S$600, 5, FALSE())</f>
        <v>wōzd</v>
      </c>
      <c r="Q373" s="10" t="str">
        <f aca="false">VLOOKUP($C373,'Siponj Bartangi original list'!$B$2:$S$600, 8, FALSE())</f>
        <v>to leak, to be holey</v>
      </c>
      <c r="R373" s="10" t="str">
        <f aca="false">VLOOKUP($C373,'Siponj Bartangi original list'!$B$2:$S$600, 10, FALSE())</f>
        <v>the bottle leaked; he’s drooling (liquid goes past his mouth); the cauldron has a hole</v>
      </c>
      <c r="S373" s="10" t="str">
        <f aca="false">VLOOKUP($C373,'Siponj Bartangi original list'!$B$2:$S$600, 13, FALSE())</f>
        <v>SA</v>
      </c>
      <c r="T373" s="10" t="str">
        <f aca="false">VLOOKUP($C373,'Siponj Bartangi original list'!$B$2:$S$600, 14, FALSE())</f>
        <v>SA</v>
      </c>
      <c r="U373" s="10" t="str">
        <f aca="false">VLOOKUP($C373,'Siponj Bartangi original list'!$B$2:$S$600, 15, FALSE())</f>
        <v>inanim</v>
      </c>
      <c r="V373" s="10" t="str">
        <f aca="false">VLOOKUP($C373,'Basid Bartangi original list'!$B$2:$O$600, 2, FALSE())</f>
        <v>Sarkori</v>
      </c>
      <c r="W373" s="10" t="str">
        <f aca="false">VLOOKUP($C373,'Basid Bartangi original list'!$B$2:$O$600, 4, FALSE())</f>
        <v>Anoyatsho, Fayzmamad, Jonali</v>
      </c>
      <c r="X373" s="10" t="str">
        <f aca="false">VLOOKUP($C373,'Basid Bartangi original list'!$B$2:$O$600, 5, FALSE())</f>
        <v>wōzdōw</v>
      </c>
      <c r="Y373" s="10" t="str">
        <f aca="false">VLOOKUP($C373,'Basid Bartangi original list'!$B$2:$O$600, 6, FALSE())</f>
        <v>протекать, продырявиться</v>
      </c>
      <c r="Z373" s="8"/>
      <c r="AA373" s="10" t="str">
        <f aca="false">VLOOKUP($C373,'Basid Bartangi original list'!$B$2:$O$600, 9, FALSE())</f>
        <v>SP</v>
      </c>
      <c r="AB373" s="10" t="str">
        <f aca="false">VLOOKUP($C373,'Rushani original list'!$C$2:$M$596, 2, FALSE())</f>
        <v>Sarkori</v>
      </c>
      <c r="AC373" s="10" t="str">
        <f aca="false">VLOOKUP($C373,'Rushani original list'!$C$2:$M$596, 5, FALSE())</f>
        <v>Okimsho, Sarafruz</v>
      </c>
      <c r="AD373" s="10" t="str">
        <f aca="false">VLOOKUP($C373,'Rushani original list'!$C$2:$M$596, 6, FALSE())</f>
        <v>wāzdōw</v>
      </c>
      <c r="AE373" s="10" t="str">
        <f aca="false">VLOOKUP($C373,'Rushani original list'!$C$2:$M$596, 7, FALSE())</f>
        <v>протекать, продырявиться (промывать?)</v>
      </c>
      <c r="AF373" s="8"/>
      <c r="AG373" s="10" t="str">
        <f aca="false">VLOOKUP($C373,'Rushani original list'!$C$2:$M$596, 9, FALSE())</f>
        <v>SP</v>
      </c>
      <c r="AH373" s="10" t="str">
        <f aca="false">VLOOKUP($C373,'Rushani original list'!$C$2:$M$596, 10, FALSE())</f>
        <v>bad context</v>
      </c>
      <c r="AI373" s="10" t="str">
        <f aca="false">CONCATENATE(J373,S373,AG373)</f>
        <v>no (alive) cognateSASP</v>
      </c>
      <c r="AJ373" s="8" t="str">
        <f aca="false">IFERROR(__xludf.dummyfunction("IF(REGEXMATCH(AH373, ""var""), ""var"", IF(REGEXMATCH(AH373, ""SA""), IF(REGEXMATCH(AH373, ""SP""), ""var"", ""SA""), IF(REGEXMATCH(AH373, ""SP""), ""SP"", ""no data/obs"")))"),"var")</f>
        <v>var</v>
      </c>
      <c r="AK373" s="10" t="str">
        <f aca="false">CONCATENATE(T373,AA373,AH373)</f>
        <v>SASPbad context</v>
      </c>
      <c r="AL373" s="8" t="str">
        <f aca="false">IFERROR(__xludf.dummyfunction("IF(REGEXMATCH(AJ373, ""var""), ""var"", IF(REGEXMATCH(AJ373, ""SA""), IF(REGEXMATCH(AJ373, ""SP""), ""var"", ""SA""), IF(REGEXMATCH(AJ373, ""SP""), ""SP"", ""no data/obs"")))"),"var")</f>
        <v>var</v>
      </c>
      <c r="AM373" s="8" t="str">
        <f aca="false">CONCATENATE(AJ373,AL373)</f>
        <v>varvar</v>
      </c>
      <c r="AN373" s="8" t="str">
        <f aca="false">IFERROR(__xludf.dummyfunction("IF(REGEXMATCH(AL373, ""var""), ""var"", IF(REGEXMATCH(AL373, ""SA""), IF(REGEXMATCH(AL373, ""SP""), ""var"", ""SA""), IF(REGEXMATCH(AL373, ""SP""), ""SP"", ""no data/obs"")))"),"var")</f>
        <v>var</v>
      </c>
      <c r="AO373" s="10" t="str">
        <f aca="false">CONCATENATE(J373,S373,AA373,AG373)</f>
        <v>no (alive) cognateSASPSP</v>
      </c>
      <c r="AP373" s="8"/>
      <c r="AQ373" s="8" t="n">
        <v>3</v>
      </c>
      <c r="AR373" s="8"/>
      <c r="AS373" s="8"/>
      <c r="AT373" s="8"/>
    </row>
    <row r="374" customFormat="false" ht="79.35" hidden="false" customHeight="false" outlineLevel="0" collapsed="false">
      <c r="A374" s="1" t="n">
        <v>373</v>
      </c>
      <c r="B374" s="7" t="n">
        <v>346</v>
      </c>
      <c r="C374" s="7" t="n">
        <v>346</v>
      </c>
      <c r="D374" s="8" t="s">
        <v>45</v>
      </c>
      <c r="E374" s="11" t="str">
        <f aca="false">VLOOKUP($C374,'Shughni original list'!$D$2:$M$600, 4, FALSE())</f>
        <v>duptōw</v>
      </c>
      <c r="F374" s="9"/>
      <c r="G374" s="10" t="str">
        <f aca="false">VLOOKUP($C374,'Shughni original list'!$D$2:$M$600, 7, FALSE())</f>
        <v>бить (сено), биться (сердце)</v>
      </c>
      <c r="H374" s="8"/>
      <c r="I374" s="8"/>
      <c r="J374" s="10" t="str">
        <f aca="false">VLOOKUP($C374,'Shughni original list'!$D$2:$M$600, 8, FALSE())</f>
        <v>SA</v>
      </c>
      <c r="K374" s="8"/>
      <c r="L374" s="10" t="str">
        <f aca="false">VLOOKUP($C374,'Siponj Bartangi original list'!$B$2:$S$600, 2, FALSE())</f>
        <v>-</v>
      </c>
      <c r="M374" s="10" t="str">
        <f aca="false">VLOOKUP($C374,'Siponj Bartangi original list'!$B$2:$S$600, 3, FALSE())</f>
        <v>-</v>
      </c>
      <c r="N374" s="10" t="str">
        <f aca="false">VLOOKUP($C374,'Siponj Bartangi original list'!$B$2:$S$600, 6, FALSE())</f>
        <v>-</v>
      </c>
      <c r="O374" s="10" t="str">
        <f aca="false">VLOOKUP($C374,'Siponj Bartangi original list'!$B$2:$S$600, 4, FALSE())</f>
        <v>Marhabo, Sarkori</v>
      </c>
      <c r="P374" s="11" t="str">
        <f aca="false">VLOOKUP($C374,'Siponj Bartangi original list'!$B$2:$S$600, 5, FALSE())</f>
        <v>duptōw</v>
      </c>
      <c r="Q374" s="10" t="str">
        <f aca="false">VLOOKUP($C374,'Siponj Bartangi original list'!$B$2:$S$600, 8, FALSE())</f>
        <v>to beat (hay), to throb (heart)</v>
      </c>
      <c r="R374" s="10" t="str">
        <f aca="false">VLOOKUP($C374,'Siponj Bartangi original list'!$B$2:$S$600, 10, FALSE())</f>
        <v>he beat the child; my heart was pounding with fear at the competition</v>
      </c>
      <c r="S374" s="10" t="str">
        <f aca="false">VLOOKUP($C374,'Siponj Bartangi original list'!$B$2:$S$600, 13, FALSE())</f>
        <v>SA (inanim) /tr (anim) </v>
      </c>
      <c r="T374" s="10" t="str">
        <f aca="false">VLOOKUP($C374,'Siponj Bartangi original list'!$B$2:$S$600, 14, FALSE())</f>
        <v>impossible context (inanim S)/ tr (anim)</v>
      </c>
      <c r="U374" s="10" t="str">
        <f aca="false">VLOOKUP($C374,'Siponj Bartangi original list'!$B$2:$S$600, 15, FALSE())</f>
        <v>anim, inanim</v>
      </c>
      <c r="V374" s="10" t="str">
        <f aca="false">VLOOKUP($C374,'Basid Bartangi original list'!$B$2:$O$600, 2, FALSE())</f>
        <v>Marhabo, Sarkori</v>
      </c>
      <c r="W374" s="10" t="str">
        <f aca="false">VLOOKUP($C374,'Basid Bartangi original list'!$B$2:$O$600, 4, FALSE())</f>
        <v>Anoyatsho, Fayzmamad</v>
      </c>
      <c r="X374" s="10" t="str">
        <f aca="false">VLOOKUP($C374,'Basid Bartangi original list'!$B$2:$O$600, 5, FALSE())</f>
        <v>duptōw</v>
      </c>
      <c r="Y374" s="10" t="str">
        <f aca="false">VLOOKUP($C374,'Basid Bartangi original list'!$B$2:$O$600, 6, FALSE())</f>
        <v>бить (сено), биться (сердце)</v>
      </c>
      <c r="Z374" s="8"/>
      <c r="AA374" s="10" t="str">
        <f aca="false">VLOOKUP($C374,'Basid Bartangi original list'!$B$2:$O$600, 9, FALSE())</f>
        <v>SA</v>
      </c>
      <c r="AB374" s="10" t="str">
        <f aca="false">VLOOKUP($C374,'Rushani original list'!$C$2:$M$596, 2, FALSE())</f>
        <v>Marhabo, Sarkori</v>
      </c>
      <c r="AC374" s="10" t="str">
        <f aca="false">VLOOKUP($C374,'Rushani original list'!$C$2:$M$596, 5, FALSE())</f>
        <v>Rukniya</v>
      </c>
      <c r="AD374" s="10" t="str">
        <f aca="false">VLOOKUP($C374,'Rushani original list'!$C$2:$M$596, 6, FALSE())</f>
        <v>no (alive) cognate</v>
      </c>
      <c r="AE374" s="10" t="str">
        <f aca="false">VLOOKUP($C374,'Rushani original list'!$C$2:$M$596, 7, FALSE())</f>
        <v>бить (сено), биться (сердце)</v>
      </c>
      <c r="AF374" s="8"/>
      <c r="AG374" s="8" t="n">
        <f aca="false">VLOOKUP($C374,'Rushani original list'!$C$2:$M$596, 9, FALSE())</f>
        <v>0</v>
      </c>
      <c r="AH374" s="8" t="n">
        <f aca="false">VLOOKUP($C374,'Rushani original list'!$C$2:$M$596, 10, FALSE())</f>
        <v>0</v>
      </c>
      <c r="AI374" s="10" t="str">
        <f aca="false">CONCATENATE(J374,S374,AG374)</f>
        <v>SASA (inanim) /tr (anim) 0</v>
      </c>
      <c r="AJ374" s="8" t="str">
        <f aca="false">IFERROR(__xludf.dummyfunction("IF(REGEXMATCH(AH374, ""var""), ""var"", IF(REGEXMATCH(AH374, ""SA""), IF(REGEXMATCH(AH374, ""SP""), ""var"", ""SA""), IF(REGEXMATCH(AH374, ""SP""), ""SP"", ""no data/obs"")))"),"SA")</f>
        <v>SA</v>
      </c>
      <c r="AK374" s="10" t="str">
        <f aca="false">CONCATENATE(T374,AA374,AH374)</f>
        <v>impossible context (inanim S)/ tr (anim)SA0</v>
      </c>
      <c r="AL374" s="8" t="str">
        <f aca="false">IFERROR(__xludf.dummyfunction("IF(REGEXMATCH(AJ374, ""var""), ""var"", IF(REGEXMATCH(AJ374, ""SA""), IF(REGEXMATCH(AJ374, ""SP""), ""var"", ""SA""), IF(REGEXMATCH(AJ374, ""SP""), ""SP"", ""no data/obs"")))"),"SA")</f>
        <v>SA</v>
      </c>
      <c r="AM374" s="8" t="str">
        <f aca="false">CONCATENATE(AJ374,AL374)</f>
        <v>SASA</v>
      </c>
      <c r="AN374" s="8" t="str">
        <f aca="false">IFERROR(__xludf.dummyfunction("IF(REGEXMATCH(AL374, ""var""), ""var"", IF(REGEXMATCH(AL374, ""SA""), IF(REGEXMATCH(AL374, ""SP""), ""var"", ""SA""), IF(REGEXMATCH(AL374, ""SP""), ""SP"", ""no data/obs"")))"),"SA")</f>
        <v>SA</v>
      </c>
      <c r="AO374" s="10" t="str">
        <f aca="false">CONCATENATE(J374,S374,AA374,AG374)</f>
        <v>SASA (inanim) /tr (anim) SA0</v>
      </c>
      <c r="AP374" s="8"/>
      <c r="AQ374" s="8" t="n">
        <v>4</v>
      </c>
      <c r="AR374" s="8"/>
      <c r="AS374" s="8"/>
      <c r="AT374" s="8"/>
    </row>
    <row r="375" customFormat="false" ht="79.35" hidden="false" customHeight="false" outlineLevel="0" collapsed="false">
      <c r="A375" s="1" t="n">
        <v>374</v>
      </c>
      <c r="B375" s="7" t="n">
        <v>347</v>
      </c>
      <c r="C375" s="7" t="n">
        <v>347</v>
      </c>
      <c r="D375" s="8" t="s">
        <v>45</v>
      </c>
      <c r="E375" s="11" t="str">
        <f aca="false">VLOOKUP($C375,'Shughni original list'!$D$2:$M$600, 4, FALSE())</f>
        <v>dumtōw</v>
      </c>
      <c r="F375" s="9"/>
      <c r="G375" s="10" t="str">
        <f aca="false">VLOOKUP($C375,'Shughni original list'!$D$2:$M$600, 7, FALSE())</f>
        <v>колотить, бить (М), дрожать (от холода)</v>
      </c>
      <c r="H375" s="8"/>
      <c r="I375" s="8"/>
      <c r="J375" s="10" t="str">
        <f aca="false">VLOOKUP($C375,'Shughni original list'!$D$2:$M$600, 8, FALSE())</f>
        <v>SA</v>
      </c>
      <c r="K375" s="8"/>
      <c r="L375" s="10" t="str">
        <f aca="false">VLOOKUP($C375,'Siponj Bartangi original list'!$B$2:$S$600, 2, FALSE())</f>
        <v>-</v>
      </c>
      <c r="M375" s="10" t="str">
        <f aca="false">VLOOKUP($C375,'Siponj Bartangi original list'!$B$2:$S$600, 3, FALSE())</f>
        <v>-</v>
      </c>
      <c r="N375" s="10" t="str">
        <f aca="false">VLOOKUP($C375,'Siponj Bartangi original list'!$B$2:$S$600, 6, FALSE())</f>
        <v>-</v>
      </c>
      <c r="O375" s="10" t="str">
        <f aca="false">VLOOKUP($C375,'Siponj Bartangi original list'!$B$2:$S$600, 4, FALSE())</f>
        <v>Marhabo, Sarkori</v>
      </c>
      <c r="P375" s="11" t="str">
        <f aca="false">VLOOKUP($C375,'Siponj Bartangi original list'!$B$2:$S$600, 5, FALSE())</f>
        <v>dumtōw</v>
      </c>
      <c r="Q375" s="10" t="str">
        <f aca="false">VLOOKUP($C375,'Siponj Bartangi original list'!$B$2:$S$600, 8, FALSE())</f>
        <v>to beat, to hit, to tremble (from cold)</v>
      </c>
      <c r="R375" s="10" t="str">
        <f aca="false">VLOOKUP($C375,'Siponj Bartangi original list'!$B$2:$S$600, 10, FALSE())</f>
        <v>he was trembling from the cold; my heart was beating</v>
      </c>
      <c r="S375" s="10" t="str">
        <f aca="false">VLOOKUP($C375,'Siponj Bartangi original list'!$B$2:$S$600, 13, FALSE())</f>
        <v>SA/tr</v>
      </c>
      <c r="T375" s="10" t="str">
        <f aca="false">VLOOKUP($C375,'Siponj Bartangi original list'!$B$2:$S$600, 14, FALSE())</f>
        <v>SA/tr</v>
      </c>
      <c r="U375" s="10" t="str">
        <f aca="false">VLOOKUP($C375,'Siponj Bartangi original list'!$B$2:$S$600, 15, FALSE())</f>
        <v>anim, inanim</v>
      </c>
      <c r="V375" s="10" t="str">
        <f aca="false">VLOOKUP($C375,'Basid Bartangi original list'!$B$2:$O$600, 2, FALSE())</f>
        <v>Marhabo, Sarkori</v>
      </c>
      <c r="W375" s="10" t="str">
        <f aca="false">VLOOKUP($C375,'Basid Bartangi original list'!$B$2:$O$600, 4, FALSE())</f>
        <v>Anoyatsho, Fayzmamad</v>
      </c>
      <c r="X375" s="10" t="str">
        <f aca="false">VLOOKUP($C375,'Basid Bartangi original list'!$B$2:$O$600, 5, FALSE())</f>
        <v>dumtōw</v>
      </c>
      <c r="Y375" s="10" t="str">
        <f aca="false">VLOOKUP($C375,'Basid Bartangi original list'!$B$2:$O$600, 6, FALSE())</f>
        <v>колотить, бить (М), дрожать (от холода)</v>
      </c>
      <c r="Z375" s="8"/>
      <c r="AA375" s="10" t="str">
        <f aca="false">VLOOKUP($C375,'Basid Bartangi original list'!$B$2:$O$600, 9, FALSE())</f>
        <v>bad context (inanim, 3sg)</v>
      </c>
      <c r="AB375" s="10" t="str">
        <f aca="false">VLOOKUP($C375,'Rushani original list'!$C$2:$M$596, 2, FALSE())</f>
        <v>Marhabo, Sarkori</v>
      </c>
      <c r="AC375" s="10" t="str">
        <f aca="false">VLOOKUP($C375,'Rushani original list'!$C$2:$M$596, 5, FALSE())</f>
        <v>Rukniya</v>
      </c>
      <c r="AD375" s="10" t="str">
        <f aca="false">VLOOKUP($C375,'Rushani original list'!$C$2:$M$596, 6, FALSE())</f>
        <v>no (alive) cognate</v>
      </c>
      <c r="AE375" s="10" t="str">
        <f aca="false">VLOOKUP($C375,'Rushani original list'!$C$2:$M$596, 7, FALSE())</f>
        <v>колотить, бить (М), дрожать (от холода)</v>
      </c>
      <c r="AF375" s="8"/>
      <c r="AG375" s="8" t="n">
        <f aca="false">VLOOKUP($C375,'Rushani original list'!$C$2:$M$596, 9, FALSE())</f>
        <v>0</v>
      </c>
      <c r="AH375" s="8" t="n">
        <f aca="false">VLOOKUP($C375,'Rushani original list'!$C$2:$M$596, 10, FALSE())</f>
        <v>0</v>
      </c>
      <c r="AI375" s="10" t="str">
        <f aca="false">CONCATENATE(J375,S375,AG375)</f>
        <v>SASA/tr0</v>
      </c>
      <c r="AJ375" s="8" t="str">
        <f aca="false">IFERROR(__xludf.dummyfunction("IF(REGEXMATCH(AH375, ""var""), ""var"", IF(REGEXMATCH(AH375, ""SA""), IF(REGEXMATCH(AH375, ""SP""), ""var"", ""SA""), IF(REGEXMATCH(AH375, ""SP""), ""SP"", ""no data/obs"")))"),"SA")</f>
        <v>SA</v>
      </c>
      <c r="AK375" s="10" t="str">
        <f aca="false">CONCATENATE(T375,AA375,AH375)</f>
        <v>SA/trbad context (inanim, 3sg)0</v>
      </c>
      <c r="AL375" s="8" t="str">
        <f aca="false">IFERROR(__xludf.dummyfunction("IF(REGEXMATCH(AJ375, ""var""), ""var"", IF(REGEXMATCH(AJ375, ""SA""), IF(REGEXMATCH(AJ375, ""SP""), ""var"", ""SA""), IF(REGEXMATCH(AJ375, ""SP""), ""SP"", ""no data/obs"")))"),"SA")</f>
        <v>SA</v>
      </c>
      <c r="AM375" s="8" t="str">
        <f aca="false">CONCATENATE(AJ375,AL375)</f>
        <v>SASA</v>
      </c>
      <c r="AN375" s="8" t="str">
        <f aca="false">IFERROR(__xludf.dummyfunction("IF(REGEXMATCH(AL375, ""var""), ""var"", IF(REGEXMATCH(AL375, ""SA""), IF(REGEXMATCH(AL375, ""SP""), ""var"", ""SA""), IF(REGEXMATCH(AL375, ""SP""), ""SP"", ""no data/obs"")))"),"SA")</f>
        <v>SA</v>
      </c>
      <c r="AO375" s="10" t="str">
        <f aca="false">CONCATENATE(J375,S375,AA375,AG375)</f>
        <v>SASA/trbad context (inanim, 3sg)0</v>
      </c>
      <c r="AP375" s="8"/>
      <c r="AQ375" s="8" t="n">
        <v>3</v>
      </c>
      <c r="AR375" s="8"/>
      <c r="AS375" s="8"/>
      <c r="AT375" s="8"/>
    </row>
    <row r="376" customFormat="false" ht="48.1" hidden="false" customHeight="false" outlineLevel="0" collapsed="false">
      <c r="A376" s="1" t="n">
        <v>375</v>
      </c>
      <c r="B376" s="7" t="n">
        <v>348</v>
      </c>
      <c r="C376" s="7" t="n">
        <v>348</v>
      </c>
      <c r="D376" s="8" t="s">
        <v>45</v>
      </c>
      <c r="E376" s="11" t="str">
        <f aca="false">VLOOKUP($C376,'Shughni original list'!$D$2:$M$600, 4, FALSE())</f>
        <v>ɣ̌aštōw</v>
      </c>
      <c r="F376" s="9"/>
      <c r="G376" s="10" t="str">
        <f aca="false">VLOOKUP($C376,'Shughni original list'!$D$2:$M$600, 7, FALSE())</f>
        <v>кричать про ребенка</v>
      </c>
      <c r="H376" s="8"/>
      <c r="I376" s="8"/>
      <c r="J376" s="10" t="str">
        <f aca="false">VLOOKUP($C376,'Shughni original list'!$D$2:$M$600, 8, FALSE())</f>
        <v>SA</v>
      </c>
      <c r="K376" s="8"/>
      <c r="L376" s="10" t="str">
        <f aca="false">VLOOKUP($C376,'Siponj Bartangi original list'!$B$2:$S$600, 2, FALSE())</f>
        <v>J̌onali</v>
      </c>
      <c r="M376" s="10" t="str">
        <f aca="false">VLOOKUP($C376,'Siponj Bartangi original list'!$B$2:$S$600, 3, FALSE())</f>
        <v>ɣ̌aštōw</v>
      </c>
      <c r="N376" s="10" t="str">
        <f aca="false">VLOOKUP($C376,'Siponj Bartangi original list'!$B$2:$S$600, 6, FALSE())</f>
        <v>to cry (baby)</v>
      </c>
      <c r="O376" s="8" t="n">
        <f aca="false">VLOOKUP($C376,'Siponj Bartangi original list'!$B$2:$S$600, 4, FALSE())</f>
        <v>0</v>
      </c>
      <c r="P376" s="9" t="n">
        <f aca="false">VLOOKUP($C376,'Siponj Bartangi original list'!$B$2:$S$600, 5, FALSE())</f>
        <v>0</v>
      </c>
      <c r="Q376" s="10" t="str">
        <f aca="false">VLOOKUP($C376,'Siponj Bartangi original list'!$B$2:$S$600, 8, FALSE())</f>
        <v>-</v>
      </c>
      <c r="R376" s="10" t="str">
        <f aca="false">VLOOKUP($C376,'Siponj Bartangi original list'!$B$2:$S$600, 10, FALSE())</f>
        <v>-</v>
      </c>
      <c r="S376" s="10" t="str">
        <f aca="false">VLOOKUP($C376,'Siponj Bartangi original list'!$B$2:$S$600, 13, FALSE())</f>
        <v>-</v>
      </c>
      <c r="T376" s="10" t="str">
        <f aca="false">VLOOKUP($C376,'Siponj Bartangi original list'!$B$2:$S$600, 14, FALSE())</f>
        <v>-</v>
      </c>
      <c r="U376" s="8" t="n">
        <f aca="false">VLOOKUP($C376,'Siponj Bartangi original list'!$B$2:$S$600, 15, FALSE())</f>
        <v>0</v>
      </c>
      <c r="V376" s="10" t="str">
        <f aca="false">VLOOKUP($C376,'Basid Bartangi original list'!$B$2:$O$600, 2, FALSE())</f>
        <v>-</v>
      </c>
      <c r="W376" s="10" t="str">
        <f aca="false">VLOOKUP($C376,'Basid Bartangi original list'!$B$2:$O$600, 4, FALSE())</f>
        <v>Jonali</v>
      </c>
      <c r="X376" s="10" t="str">
        <f aca="false">VLOOKUP($C376,'Basid Bartangi original list'!$B$2:$O$600, 5, FALSE())</f>
        <v>ɣ̌aštōw</v>
      </c>
      <c r="Y376" s="10" t="str">
        <f aca="false">VLOOKUP($C376,'Basid Bartangi original list'!$B$2:$O$600, 6, FALSE())</f>
        <v>кричать про ребенка</v>
      </c>
      <c r="Z376" s="8"/>
      <c r="AA376" s="10" t="str">
        <f aca="false">VLOOKUP($C376,'Basid Bartangi original list'!$B$2:$O$600, 9, FALSE())</f>
        <v>SA</v>
      </c>
      <c r="AB376" s="10" t="str">
        <f aca="false">VLOOKUP($C376,'Rushani original list'!$C$2:$M$596, 2, FALSE())</f>
        <v>J̌onali</v>
      </c>
      <c r="AC376" s="10" t="str">
        <f aca="false">VLOOKUP($C376,'Rushani original list'!$C$2:$M$596, 5, FALSE())</f>
        <v>Rukniya</v>
      </c>
      <c r="AD376" s="10" t="str">
        <f aca="false">VLOOKUP($C376,'Rushani original list'!$C$2:$M$596, 6, FALSE())</f>
        <v>no (alive) cognate</v>
      </c>
      <c r="AE376" s="10" t="str">
        <f aca="false">VLOOKUP($C376,'Rushani original list'!$C$2:$M$596, 7, FALSE())</f>
        <v>кричать про ребенка</v>
      </c>
      <c r="AF376" s="8"/>
      <c r="AG376" s="10" t="str">
        <f aca="false">VLOOKUP($C376,'Rushani original list'!$C$2:$M$596, 9, FALSE())</f>
        <v>no (alive) cognate</v>
      </c>
      <c r="AH376" s="10" t="str">
        <f aca="false">VLOOKUP($C376,'Rushani original list'!$C$2:$M$596, 10, FALSE())</f>
        <v>no (alive) cognate</v>
      </c>
      <c r="AI376" s="10" t="str">
        <f aca="false">CONCATENATE(J376,S376,AG376)</f>
        <v>SA-no (alive) cognate</v>
      </c>
      <c r="AJ376" s="8" t="str">
        <f aca="false">IFERROR(__xludf.dummyfunction("IF(REGEXMATCH(AH376, ""var""), ""var"", IF(REGEXMATCH(AH376, ""SA""), IF(REGEXMATCH(AH376, ""SP""), ""var"", ""SA""), IF(REGEXMATCH(AH376, ""SP""), ""SP"", ""no data/obs"")))"),"SA")</f>
        <v>SA</v>
      </c>
      <c r="AK376" s="10" t="str">
        <f aca="false">CONCATENATE(T376,AA376,AH376)</f>
        <v>-SAno (alive) cognate</v>
      </c>
      <c r="AL376" s="8" t="str">
        <f aca="false">IFERROR(__xludf.dummyfunction("IF(REGEXMATCH(AJ376, ""var""), ""var"", IF(REGEXMATCH(AJ376, ""SA""), IF(REGEXMATCH(AJ376, ""SP""), ""var"", ""SA""), IF(REGEXMATCH(AJ376, ""SP""), ""SP"", ""no data/obs"")))"),"SA")</f>
        <v>SA</v>
      </c>
      <c r="AM376" s="8" t="str">
        <f aca="false">CONCATENATE(AJ376,AL376)</f>
        <v>SASA</v>
      </c>
      <c r="AN376" s="8" t="str">
        <f aca="false">IFERROR(__xludf.dummyfunction("IF(REGEXMATCH(AL376, ""var""), ""var"", IF(REGEXMATCH(AL376, ""SA""), IF(REGEXMATCH(AL376, ""SP""), ""var"", ""SA""), IF(REGEXMATCH(AL376, ""SP""), ""SP"", ""no data/obs"")))"),"SA")</f>
        <v>SA</v>
      </c>
      <c r="AO376" s="10" t="str">
        <f aca="false">CONCATENATE(J376,S376,AA376,AG376)</f>
        <v>SA-SAno (alive) cognate</v>
      </c>
      <c r="AP376" s="8" t="s">
        <v>42</v>
      </c>
      <c r="AQ376" s="8" t="n">
        <v>2</v>
      </c>
      <c r="AR376" s="8"/>
      <c r="AS376" s="8"/>
      <c r="AT376" s="8"/>
    </row>
    <row r="377" customFormat="false" ht="48.1" hidden="false" customHeight="false" outlineLevel="0" collapsed="false">
      <c r="A377" s="1" t="n">
        <v>376</v>
      </c>
      <c r="B377" s="7" t="n">
        <v>349</v>
      </c>
      <c r="C377" s="7" t="n">
        <v>349</v>
      </c>
      <c r="D377" s="8" t="s">
        <v>45</v>
      </c>
      <c r="E377" s="11" t="str">
        <f aca="false">VLOOKUP($C377,'Shughni original list'!$D$2:$M$600, 4, FALSE())</f>
        <v>aɣ̌dōw</v>
      </c>
      <c r="F377" s="9"/>
      <c r="G377" s="10" t="str">
        <f aca="false">VLOOKUP($C377,'Shughni original list'!$D$2:$M$600, 7, FALSE())</f>
        <v>кричать про осла</v>
      </c>
      <c r="H377" s="8"/>
      <c r="I377" s="8"/>
      <c r="J377" s="10" t="str">
        <f aca="false">VLOOKUP($C377,'Shughni original list'!$D$2:$M$600, 8, FALSE())</f>
        <v>SA</v>
      </c>
      <c r="K377" s="8"/>
      <c r="L377" s="10" t="str">
        <f aca="false">VLOOKUP($C377,'Siponj Bartangi original list'!$B$2:$S$600, 2, FALSE())</f>
        <v>J̌onali</v>
      </c>
      <c r="M377" s="10" t="str">
        <f aca="false">VLOOKUP($C377,'Siponj Bartangi original list'!$B$2:$S$600, 3, FALSE())</f>
        <v>aɣ̌dōw</v>
      </c>
      <c r="N377" s="10" t="str">
        <f aca="false">VLOOKUP($C377,'Siponj Bartangi original list'!$B$2:$S$600, 6, FALSE())</f>
        <v>to bray (donkey)</v>
      </c>
      <c r="O377" s="8" t="n">
        <f aca="false">VLOOKUP($C377,'Siponj Bartangi original list'!$B$2:$S$600, 4, FALSE())</f>
        <v>0</v>
      </c>
      <c r="P377" s="9" t="n">
        <f aca="false">VLOOKUP($C377,'Siponj Bartangi original list'!$B$2:$S$600, 5, FALSE())</f>
        <v>0</v>
      </c>
      <c r="Q377" s="10" t="str">
        <f aca="false">VLOOKUP($C377,'Siponj Bartangi original list'!$B$2:$S$600, 8, FALSE())</f>
        <v>-</v>
      </c>
      <c r="R377" s="10" t="str">
        <f aca="false">VLOOKUP($C377,'Siponj Bartangi original list'!$B$2:$S$600, 10, FALSE())</f>
        <v>-</v>
      </c>
      <c r="S377" s="10" t="str">
        <f aca="false">VLOOKUP($C377,'Siponj Bartangi original list'!$B$2:$S$600, 13, FALSE())</f>
        <v>-</v>
      </c>
      <c r="T377" s="10" t="str">
        <f aca="false">VLOOKUP($C377,'Siponj Bartangi original list'!$B$2:$S$600, 14, FALSE())</f>
        <v>-</v>
      </c>
      <c r="U377" s="8" t="n">
        <f aca="false">VLOOKUP($C377,'Siponj Bartangi original list'!$B$2:$S$600, 15, FALSE())</f>
        <v>0</v>
      </c>
      <c r="V377" s="10" t="str">
        <f aca="false">VLOOKUP($C377,'Basid Bartangi original list'!$B$2:$O$600, 2, FALSE())</f>
        <v>-</v>
      </c>
      <c r="W377" s="10" t="str">
        <f aca="false">VLOOKUP($C377,'Basid Bartangi original list'!$B$2:$O$600, 4, FALSE())</f>
        <v>Jonali</v>
      </c>
      <c r="X377" s="10" t="str">
        <f aca="false">VLOOKUP($C377,'Basid Bartangi original list'!$B$2:$O$600, 5, FALSE())</f>
        <v>aɣ̌dōw</v>
      </c>
      <c r="Y377" s="10" t="str">
        <f aca="false">VLOOKUP($C377,'Basid Bartangi original list'!$B$2:$O$600, 6, FALSE())</f>
        <v>кричать про осла</v>
      </c>
      <c r="Z377" s="8"/>
      <c r="AA377" s="10" t="str">
        <f aca="false">VLOOKUP($C377,'Basid Bartangi original list'!$B$2:$O$600, 9, FALSE())</f>
        <v>SA</v>
      </c>
      <c r="AB377" s="10" t="str">
        <f aca="false">VLOOKUP($C377,'Rushani original list'!$C$2:$M$596, 2, FALSE())</f>
        <v>J̌onali</v>
      </c>
      <c r="AC377" s="10" t="str">
        <f aca="false">VLOOKUP($C377,'Rushani original list'!$C$2:$M$596, 5, FALSE())</f>
        <v>Rukniya</v>
      </c>
      <c r="AD377" s="10" t="str">
        <f aca="false">VLOOKUP($C377,'Rushani original list'!$C$2:$M$596, 6, FALSE())</f>
        <v>no (alive) cognate</v>
      </c>
      <c r="AE377" s="10" t="str">
        <f aca="false">VLOOKUP($C377,'Rushani original list'!$C$2:$M$596, 7, FALSE())</f>
        <v>кричать про осла</v>
      </c>
      <c r="AF377" s="8"/>
      <c r="AG377" s="10" t="str">
        <f aca="false">VLOOKUP($C377,'Rushani original list'!$C$2:$M$596, 9, FALSE())</f>
        <v>no (alive) cognate</v>
      </c>
      <c r="AH377" s="10" t="str">
        <f aca="false">VLOOKUP($C377,'Rushani original list'!$C$2:$M$596, 10, FALSE())</f>
        <v>no (alive) cognate</v>
      </c>
      <c r="AI377" s="10" t="str">
        <f aca="false">CONCATENATE(J377,S377,AG377)</f>
        <v>SA-no (alive) cognate</v>
      </c>
      <c r="AJ377" s="8" t="str">
        <f aca="false">IFERROR(__xludf.dummyfunction("IF(REGEXMATCH(AH377, ""var""), ""var"", IF(REGEXMATCH(AH377, ""SA""), IF(REGEXMATCH(AH377, ""SP""), ""var"", ""SA""), IF(REGEXMATCH(AH377, ""SP""), ""SP"", ""no data/obs"")))"),"SA")</f>
        <v>SA</v>
      </c>
      <c r="AK377" s="10" t="str">
        <f aca="false">CONCATENATE(T377,AA377,AH377)</f>
        <v>-SAno (alive) cognate</v>
      </c>
      <c r="AL377" s="8" t="str">
        <f aca="false">IFERROR(__xludf.dummyfunction("IF(REGEXMATCH(AJ377, ""var""), ""var"", IF(REGEXMATCH(AJ377, ""SA""), IF(REGEXMATCH(AJ377, ""SP""), ""var"", ""SA""), IF(REGEXMATCH(AJ377, ""SP""), ""SP"", ""no data/obs"")))"),"SA")</f>
        <v>SA</v>
      </c>
      <c r="AM377" s="8" t="str">
        <f aca="false">CONCATENATE(AJ377,AL377)</f>
        <v>SASA</v>
      </c>
      <c r="AN377" s="8" t="str">
        <f aca="false">IFERROR(__xludf.dummyfunction("IF(REGEXMATCH(AL377, ""var""), ""var"", IF(REGEXMATCH(AL377, ""SA""), IF(REGEXMATCH(AL377, ""SP""), ""var"", ""SA""), IF(REGEXMATCH(AL377, ""SP""), ""SP"", ""no data/obs"")))"),"SA")</f>
        <v>SA</v>
      </c>
      <c r="AO377" s="10" t="str">
        <f aca="false">CONCATENATE(J377,S377,AA377,AG377)</f>
        <v>SA-SAno (alive) cognate</v>
      </c>
      <c r="AP377" s="8" t="s">
        <v>42</v>
      </c>
      <c r="AQ377" s="8" t="n">
        <v>2</v>
      </c>
      <c r="AR377" s="8"/>
      <c r="AS377" s="8"/>
      <c r="AT377" s="8"/>
    </row>
    <row r="378" customFormat="false" ht="63.75" hidden="false" customHeight="false" outlineLevel="0" collapsed="false">
      <c r="A378" s="1" t="n">
        <v>377</v>
      </c>
      <c r="B378" s="7" t="n">
        <v>350</v>
      </c>
      <c r="C378" s="7" t="n">
        <v>350</v>
      </c>
      <c r="D378" s="8" t="s">
        <v>45</v>
      </c>
      <c r="E378" s="11" t="str">
        <f aca="false">VLOOKUP($C378,'Shughni original list'!$D$2:$M$600, 4, FALSE())</f>
        <v>wilāwdōw</v>
      </c>
      <c r="F378" s="9"/>
      <c r="G378" s="10" t="str">
        <f aca="false">VLOOKUP($C378,'Shughni original list'!$D$2:$M$600, 7, FALSE())</f>
        <v>болтать</v>
      </c>
      <c r="H378" s="8"/>
      <c r="I378" s="8"/>
      <c r="J378" s="10" t="str">
        <f aca="false">VLOOKUP($C378,'Shughni original list'!$D$2:$M$600, 8, FALSE())</f>
        <v>no (alive) cognate</v>
      </c>
      <c r="K378" s="8"/>
      <c r="L378" s="10" t="str">
        <f aca="false">VLOOKUP($C378,'Siponj Bartangi original list'!$B$2:$S$600, 2, FALSE())</f>
        <v>-</v>
      </c>
      <c r="M378" s="10" t="str">
        <f aca="false">VLOOKUP($C378,'Siponj Bartangi original list'!$B$2:$S$600, 3, FALSE())</f>
        <v>-</v>
      </c>
      <c r="N378" s="10" t="str">
        <f aca="false">VLOOKUP($C378,'Siponj Bartangi original list'!$B$2:$S$600, 6, FALSE())</f>
        <v>-</v>
      </c>
      <c r="O378" s="10" t="str">
        <f aca="false">VLOOKUP($C378,'Siponj Bartangi original list'!$B$2:$S$600, 4, FALSE())</f>
        <v>Marhabo</v>
      </c>
      <c r="P378" s="11" t="str">
        <f aca="false">VLOOKUP($C378,'Siponj Bartangi original list'!$B$2:$S$600, 5, FALSE())</f>
        <v>wilāwdōw</v>
      </c>
      <c r="Q378" s="10" t="str">
        <f aca="false">VLOOKUP($C378,'Siponj Bartangi original list'!$B$2:$S$600, 8, FALSE())</f>
        <v>to chatter</v>
      </c>
      <c r="R378" s="10" t="str">
        <f aca="false">VLOOKUP($C378,'Siponj Bartangi original list'!$B$2:$S$600, 10, FALSE())</f>
        <v>she was chattering a lot</v>
      </c>
      <c r="S378" s="10" t="str">
        <f aca="false">VLOOKUP($C378,'Siponj Bartangi original list'!$B$2:$S$600, 13, FALSE())</f>
        <v>SA</v>
      </c>
      <c r="T378" s="10" t="str">
        <f aca="false">VLOOKUP($C378,'Siponj Bartangi original list'!$B$2:$S$600, 14, FALSE())</f>
        <v>SA</v>
      </c>
      <c r="U378" s="10" t="str">
        <f aca="false">VLOOKUP($C378,'Siponj Bartangi original list'!$B$2:$S$600, 15, FALSE())</f>
        <v>anim</v>
      </c>
      <c r="V378" s="10" t="str">
        <f aca="false">VLOOKUP($C378,'Basid Bartangi original list'!$B$2:$O$600, 2, FALSE())</f>
        <v>Marhabo</v>
      </c>
      <c r="W378" s="8" t="n">
        <f aca="false">VLOOKUP($C378,'Basid Bartangi original list'!$B$2:$O$600, 4, FALSE())</f>
        <v>0</v>
      </c>
      <c r="X378" s="10" t="str">
        <f aca="false">VLOOKUP($C378,'Basid Bartangi original list'!$B$2:$O$600, 5, FALSE())</f>
        <v>no (alive) cognate</v>
      </c>
      <c r="Y378" s="10" t="str">
        <f aca="false">VLOOKUP($C378,'Basid Bartangi original list'!$B$2:$O$600, 6, FALSE())</f>
        <v>болтать</v>
      </c>
      <c r="Z378" s="8"/>
      <c r="AA378" s="10" t="str">
        <f aca="false">VLOOKUP($C378,'Basid Bartangi original list'!$B$2:$O$600, 9, FALSE())</f>
        <v>no (alive) cognate</v>
      </c>
      <c r="AB378" s="10" t="str">
        <f aca="false">VLOOKUP($C378,'Rushani original list'!$C$2:$M$596, 2, FALSE())</f>
        <v>Marhabo</v>
      </c>
      <c r="AC378" s="8" t="n">
        <f aca="false">VLOOKUP($C378,'Rushani original list'!$C$2:$M$596, 5, FALSE())</f>
        <v>0</v>
      </c>
      <c r="AD378" s="8" t="n">
        <f aca="false">VLOOKUP($C378,'Rushani original list'!$C$2:$M$596, 6, FALSE())</f>
        <v>0</v>
      </c>
      <c r="AE378" s="10" t="str">
        <f aca="false">VLOOKUP($C378,'Rushani original list'!$C$2:$M$596, 7, FALSE())</f>
        <v>болтать</v>
      </c>
      <c r="AF378" s="8"/>
      <c r="AG378" s="10" t="str">
        <f aca="false">VLOOKUP($C378,'Rushani original list'!$C$2:$M$596, 9, FALSE())</f>
        <v>-</v>
      </c>
      <c r="AH378" s="10" t="str">
        <f aca="false">VLOOKUP($C378,'Rushani original list'!$C$2:$M$596, 10, FALSE())</f>
        <v>-</v>
      </c>
      <c r="AI378" s="10" t="str">
        <f aca="false">CONCATENATE(J378,S378,AG378)</f>
        <v>no (alive) cognateSA-</v>
      </c>
      <c r="AJ378" s="8" t="str">
        <f aca="false">IFERROR(__xludf.dummyfunction("IF(REGEXMATCH(AH378, ""var""), ""var"", IF(REGEXMATCH(AH378, ""SA""), IF(REGEXMATCH(AH378, ""SP""), ""var"", ""SA""), IF(REGEXMATCH(AH378, ""SP""), ""SP"", ""no data/obs"")))"),"SA")</f>
        <v>SA</v>
      </c>
      <c r="AK378" s="10" t="str">
        <f aca="false">CONCATENATE(T378,AA378,AH378)</f>
        <v>SAno (alive) cognate-</v>
      </c>
      <c r="AL378" s="8" t="str">
        <f aca="false">IFERROR(__xludf.dummyfunction("IF(REGEXMATCH(AJ378, ""var""), ""var"", IF(REGEXMATCH(AJ378, ""SA""), IF(REGEXMATCH(AJ378, ""SP""), ""var"", ""SA""), IF(REGEXMATCH(AJ378, ""SP""), ""SP"", ""no data/obs"")))"),"SA")</f>
        <v>SA</v>
      </c>
      <c r="AM378" s="8" t="str">
        <f aca="false">CONCATENATE(AJ378,AL378)</f>
        <v>SASA</v>
      </c>
      <c r="AN378" s="8" t="str">
        <f aca="false">IFERROR(__xludf.dummyfunction("IF(REGEXMATCH(AL378, ""var""), ""var"", IF(REGEXMATCH(AL378, ""SA""), IF(REGEXMATCH(AL378, ""SP""), ""var"", ""SA""), IF(REGEXMATCH(AL378, ""SP""), ""SP"", ""no data/obs"")))"),"SA")</f>
        <v>SA</v>
      </c>
      <c r="AO378" s="10" t="str">
        <f aca="false">CONCATENATE(J378,S378,AA378,AG378)</f>
        <v>no (alive) cognateSAno (alive) cognate-</v>
      </c>
      <c r="AP378" s="8"/>
      <c r="AQ378" s="8" t="n">
        <v>1</v>
      </c>
      <c r="AR378" s="8"/>
      <c r="AS378" s="8"/>
      <c r="AT378" s="8"/>
    </row>
    <row r="379" customFormat="false" ht="17.35" hidden="false" customHeight="false" outlineLevel="0" collapsed="false">
      <c r="B379" s="8"/>
      <c r="C379" s="8"/>
      <c r="D379" s="8"/>
      <c r="E379" s="9"/>
      <c r="F379" s="9"/>
      <c r="G379" s="8"/>
      <c r="H379" s="8"/>
      <c r="I379" s="8"/>
      <c r="J379" s="8"/>
      <c r="K379" s="8"/>
      <c r="L379" s="8"/>
      <c r="M379" s="8"/>
      <c r="N379" s="8"/>
      <c r="O379" s="8"/>
      <c r="P379" s="9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</row>
    <row r="380" customFormat="false" ht="17.35" hidden="false" customHeight="false" outlineLevel="0" collapsed="false">
      <c r="B380" s="8"/>
      <c r="C380" s="8"/>
      <c r="D380" s="8"/>
      <c r="E380" s="9"/>
      <c r="F380" s="9"/>
      <c r="G380" s="8"/>
      <c r="H380" s="8"/>
      <c r="I380" s="8"/>
      <c r="J380" s="8"/>
      <c r="K380" s="8"/>
      <c r="L380" s="8"/>
      <c r="M380" s="8"/>
      <c r="N380" s="8"/>
      <c r="O380" s="8"/>
      <c r="P380" s="9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</row>
    <row r="381" customFormat="false" ht="17.35" hidden="false" customHeight="false" outlineLevel="0" collapsed="false">
      <c r="B381" s="8"/>
      <c r="C381" s="8"/>
      <c r="D381" s="8"/>
      <c r="E381" s="9"/>
      <c r="F381" s="9"/>
      <c r="G381" s="8"/>
      <c r="H381" s="8"/>
      <c r="I381" s="8"/>
      <c r="J381" s="8"/>
      <c r="K381" s="8"/>
      <c r="L381" s="8"/>
      <c r="M381" s="8"/>
      <c r="N381" s="8"/>
      <c r="O381" s="8"/>
      <c r="P381" s="9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</row>
    <row r="382" customFormat="false" ht="17.35" hidden="false" customHeight="false" outlineLevel="0" collapsed="false">
      <c r="B382" s="8"/>
      <c r="C382" s="8"/>
      <c r="D382" s="8"/>
      <c r="E382" s="9"/>
      <c r="F382" s="9"/>
      <c r="G382" s="8"/>
      <c r="H382" s="8"/>
      <c r="I382" s="8"/>
      <c r="J382" s="8"/>
      <c r="K382" s="8"/>
      <c r="L382" s="8"/>
      <c r="M382" s="8"/>
      <c r="N382" s="8"/>
      <c r="O382" s="8"/>
      <c r="P382" s="9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</row>
    <row r="383" customFormat="false" ht="17.35" hidden="false" customHeight="false" outlineLevel="0" collapsed="false">
      <c r="B383" s="8"/>
      <c r="C383" s="8"/>
      <c r="D383" s="8"/>
      <c r="E383" s="9"/>
      <c r="F383" s="9"/>
      <c r="G383" s="8"/>
      <c r="H383" s="8"/>
      <c r="I383" s="8"/>
      <c r="J383" s="8"/>
      <c r="K383" s="8"/>
      <c r="L383" s="8"/>
      <c r="M383" s="8"/>
      <c r="N383" s="8"/>
      <c r="O383" s="8"/>
      <c r="P383" s="9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</row>
    <row r="384" customFormat="false" ht="17.35" hidden="false" customHeight="false" outlineLevel="0" collapsed="false">
      <c r="B384" s="8"/>
      <c r="C384" s="8"/>
      <c r="D384" s="8"/>
      <c r="E384" s="9"/>
      <c r="F384" s="9"/>
      <c r="G384" s="8"/>
      <c r="H384" s="8"/>
      <c r="I384" s="8"/>
      <c r="J384" s="8"/>
      <c r="K384" s="8"/>
      <c r="L384" s="8"/>
      <c r="M384" s="8"/>
      <c r="N384" s="8"/>
      <c r="O384" s="8"/>
      <c r="P384" s="9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</row>
    <row r="385" customFormat="false" ht="17.35" hidden="false" customHeight="false" outlineLevel="0" collapsed="false">
      <c r="B385" s="8"/>
      <c r="C385" s="8"/>
      <c r="D385" s="8"/>
      <c r="E385" s="9"/>
      <c r="F385" s="9"/>
      <c r="G385" s="8"/>
      <c r="H385" s="8"/>
      <c r="I385" s="8"/>
      <c r="J385" s="8"/>
      <c r="K385" s="8"/>
      <c r="L385" s="8"/>
      <c r="M385" s="8"/>
      <c r="N385" s="8"/>
      <c r="O385" s="8"/>
      <c r="P385" s="9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</row>
    <row r="386" customFormat="false" ht="17.35" hidden="false" customHeight="false" outlineLevel="0" collapsed="false">
      <c r="B386" s="8"/>
      <c r="C386" s="8"/>
      <c r="D386" s="8"/>
      <c r="E386" s="9"/>
      <c r="F386" s="9"/>
      <c r="G386" s="8"/>
      <c r="H386" s="8"/>
      <c r="I386" s="8"/>
      <c r="J386" s="8"/>
      <c r="K386" s="8"/>
      <c r="L386" s="8"/>
      <c r="M386" s="8"/>
      <c r="N386" s="8"/>
      <c r="O386" s="8"/>
      <c r="P386" s="9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</row>
    <row r="387" customFormat="false" ht="17.35" hidden="false" customHeight="false" outlineLevel="0" collapsed="false">
      <c r="B387" s="8"/>
      <c r="C387" s="8"/>
      <c r="D387" s="8"/>
      <c r="E387" s="9"/>
      <c r="F387" s="9"/>
      <c r="G387" s="8"/>
      <c r="H387" s="8"/>
      <c r="I387" s="8"/>
      <c r="J387" s="8"/>
      <c r="K387" s="8"/>
      <c r="L387" s="8"/>
      <c r="M387" s="8"/>
      <c r="N387" s="8"/>
      <c r="O387" s="8"/>
      <c r="P387" s="9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</row>
    <row r="388" customFormat="false" ht="17.35" hidden="false" customHeight="false" outlineLevel="0" collapsed="false">
      <c r="B388" s="8"/>
      <c r="C388" s="8"/>
      <c r="D388" s="8"/>
      <c r="E388" s="9"/>
      <c r="F388" s="9"/>
      <c r="G388" s="8"/>
      <c r="H388" s="8"/>
      <c r="I388" s="8"/>
      <c r="J388" s="8"/>
      <c r="K388" s="8"/>
      <c r="L388" s="8"/>
      <c r="M388" s="8"/>
      <c r="N388" s="8"/>
      <c r="O388" s="8"/>
      <c r="P388" s="9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</row>
    <row r="389" customFormat="false" ht="17.35" hidden="false" customHeight="false" outlineLevel="0" collapsed="false">
      <c r="B389" s="8"/>
      <c r="C389" s="8"/>
      <c r="D389" s="8"/>
      <c r="E389" s="9"/>
      <c r="F389" s="9"/>
      <c r="G389" s="8"/>
      <c r="H389" s="8"/>
      <c r="I389" s="8"/>
      <c r="J389" s="8"/>
      <c r="K389" s="8"/>
      <c r="L389" s="8"/>
      <c r="M389" s="8"/>
      <c r="N389" s="8"/>
      <c r="O389" s="8"/>
      <c r="P389" s="9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</row>
    <row r="390" customFormat="false" ht="17.35" hidden="false" customHeight="false" outlineLevel="0" collapsed="false">
      <c r="B390" s="8"/>
      <c r="C390" s="8"/>
      <c r="D390" s="8"/>
      <c r="E390" s="9"/>
      <c r="F390" s="9"/>
      <c r="G390" s="8"/>
      <c r="H390" s="8"/>
      <c r="I390" s="8"/>
      <c r="J390" s="8"/>
      <c r="K390" s="8"/>
      <c r="L390" s="8"/>
      <c r="M390" s="8"/>
      <c r="N390" s="8"/>
      <c r="O390" s="8"/>
      <c r="P390" s="9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</row>
    <row r="391" customFormat="false" ht="17.35" hidden="false" customHeight="false" outlineLevel="0" collapsed="false">
      <c r="B391" s="8"/>
      <c r="C391" s="8"/>
      <c r="D391" s="8"/>
      <c r="E391" s="9"/>
      <c r="F391" s="9"/>
      <c r="G391" s="8"/>
      <c r="H391" s="8"/>
      <c r="I391" s="8"/>
      <c r="J391" s="8"/>
      <c r="K391" s="8"/>
      <c r="L391" s="8"/>
      <c r="M391" s="8"/>
      <c r="N391" s="8"/>
      <c r="O391" s="8"/>
      <c r="P391" s="9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</row>
    <row r="392" customFormat="false" ht="17.35" hidden="false" customHeight="false" outlineLevel="0" collapsed="false">
      <c r="B392" s="8"/>
      <c r="C392" s="8"/>
      <c r="D392" s="8"/>
      <c r="E392" s="9"/>
      <c r="F392" s="9"/>
      <c r="G392" s="8"/>
      <c r="H392" s="8"/>
      <c r="I392" s="8"/>
      <c r="J392" s="8"/>
      <c r="K392" s="8"/>
      <c r="L392" s="8"/>
      <c r="M392" s="8"/>
      <c r="N392" s="8"/>
      <c r="O392" s="8"/>
      <c r="P392" s="9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</row>
    <row r="393" customFormat="false" ht="17.35" hidden="false" customHeight="false" outlineLevel="0" collapsed="false">
      <c r="B393" s="8"/>
      <c r="C393" s="8"/>
      <c r="D393" s="8"/>
      <c r="E393" s="9"/>
      <c r="F393" s="9"/>
      <c r="G393" s="8"/>
      <c r="H393" s="8"/>
      <c r="I393" s="8"/>
      <c r="J393" s="8"/>
      <c r="K393" s="8"/>
      <c r="L393" s="8"/>
      <c r="M393" s="8"/>
      <c r="N393" s="8"/>
      <c r="O393" s="8"/>
      <c r="P393" s="9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</row>
    <row r="394" customFormat="false" ht="17.35" hidden="false" customHeight="false" outlineLevel="0" collapsed="false">
      <c r="B394" s="8"/>
      <c r="C394" s="8"/>
      <c r="D394" s="8"/>
      <c r="E394" s="9"/>
      <c r="F394" s="9"/>
      <c r="G394" s="8"/>
      <c r="H394" s="8"/>
      <c r="I394" s="8"/>
      <c r="J394" s="8"/>
      <c r="K394" s="8"/>
      <c r="L394" s="8"/>
      <c r="M394" s="8"/>
      <c r="N394" s="8"/>
      <c r="O394" s="8"/>
      <c r="P394" s="9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</row>
    <row r="395" customFormat="false" ht="17.35" hidden="false" customHeight="false" outlineLevel="0" collapsed="false">
      <c r="B395" s="8"/>
      <c r="C395" s="8"/>
      <c r="D395" s="8"/>
      <c r="E395" s="9"/>
      <c r="F395" s="9"/>
      <c r="G395" s="8"/>
      <c r="H395" s="8"/>
      <c r="I395" s="8"/>
      <c r="J395" s="8"/>
      <c r="K395" s="8"/>
      <c r="L395" s="8"/>
      <c r="M395" s="8"/>
      <c r="N395" s="8"/>
      <c r="O395" s="8"/>
      <c r="P395" s="9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</row>
    <row r="396" customFormat="false" ht="17.35" hidden="false" customHeight="false" outlineLevel="0" collapsed="false">
      <c r="B396" s="8"/>
      <c r="C396" s="8"/>
      <c r="D396" s="8"/>
      <c r="E396" s="9"/>
      <c r="F396" s="9"/>
      <c r="G396" s="8"/>
      <c r="H396" s="8"/>
      <c r="I396" s="8"/>
      <c r="J396" s="8"/>
      <c r="K396" s="8"/>
      <c r="L396" s="8"/>
      <c r="M396" s="8"/>
      <c r="N396" s="8"/>
      <c r="O396" s="8"/>
      <c r="P396" s="9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</row>
    <row r="397" customFormat="false" ht="17.35" hidden="false" customHeight="false" outlineLevel="0" collapsed="false">
      <c r="B397" s="8"/>
      <c r="C397" s="8"/>
      <c r="D397" s="8"/>
      <c r="E397" s="9"/>
      <c r="F397" s="9"/>
      <c r="G397" s="8"/>
      <c r="H397" s="8"/>
      <c r="I397" s="8"/>
      <c r="J397" s="8"/>
      <c r="K397" s="8"/>
      <c r="L397" s="8"/>
      <c r="M397" s="8"/>
      <c r="N397" s="8"/>
      <c r="O397" s="8"/>
      <c r="P397" s="9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</row>
    <row r="398" customFormat="false" ht="17.35" hidden="false" customHeight="false" outlineLevel="0" collapsed="false">
      <c r="B398" s="8"/>
      <c r="C398" s="8"/>
      <c r="D398" s="8"/>
      <c r="E398" s="9"/>
      <c r="F398" s="9"/>
      <c r="G398" s="8"/>
      <c r="H398" s="8"/>
      <c r="I398" s="8"/>
      <c r="J398" s="8"/>
      <c r="K398" s="8"/>
      <c r="L398" s="8"/>
      <c r="M398" s="8"/>
      <c r="N398" s="8"/>
      <c r="O398" s="8"/>
      <c r="P398" s="9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</row>
    <row r="399" customFormat="false" ht="17.35" hidden="false" customHeight="false" outlineLevel="0" collapsed="false">
      <c r="B399" s="8"/>
      <c r="C399" s="8"/>
      <c r="D399" s="8"/>
      <c r="E399" s="9"/>
      <c r="F399" s="9"/>
      <c r="G399" s="8"/>
      <c r="H399" s="8"/>
      <c r="I399" s="8"/>
      <c r="J399" s="8"/>
      <c r="K399" s="8"/>
      <c r="L399" s="8"/>
      <c r="M399" s="8"/>
      <c r="N399" s="8"/>
      <c r="O399" s="8"/>
      <c r="P399" s="9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</row>
    <row r="400" customFormat="false" ht="17.35" hidden="false" customHeight="false" outlineLevel="0" collapsed="false">
      <c r="B400" s="8"/>
      <c r="C400" s="8"/>
      <c r="D400" s="8"/>
      <c r="E400" s="9"/>
      <c r="F400" s="9"/>
      <c r="G400" s="8"/>
      <c r="H400" s="8"/>
      <c r="I400" s="8"/>
      <c r="J400" s="8"/>
      <c r="K400" s="8"/>
      <c r="L400" s="8"/>
      <c r="M400" s="8"/>
      <c r="N400" s="8"/>
      <c r="O400" s="8"/>
      <c r="P400" s="9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</row>
    <row r="401" customFormat="false" ht="17.35" hidden="false" customHeight="false" outlineLevel="0" collapsed="false">
      <c r="B401" s="8"/>
      <c r="C401" s="8"/>
      <c r="D401" s="8"/>
      <c r="E401" s="9"/>
      <c r="F401" s="9"/>
      <c r="G401" s="8"/>
      <c r="H401" s="8"/>
      <c r="I401" s="8"/>
      <c r="J401" s="8"/>
      <c r="K401" s="8"/>
      <c r="L401" s="8"/>
      <c r="M401" s="8"/>
      <c r="N401" s="8"/>
      <c r="O401" s="8"/>
      <c r="P401" s="9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</row>
    <row r="402" customFormat="false" ht="17.35" hidden="false" customHeight="false" outlineLevel="0" collapsed="false">
      <c r="B402" s="8"/>
      <c r="C402" s="8"/>
      <c r="D402" s="8"/>
      <c r="E402" s="9"/>
      <c r="F402" s="9"/>
      <c r="G402" s="8"/>
      <c r="H402" s="8"/>
      <c r="I402" s="8"/>
      <c r="J402" s="8"/>
      <c r="K402" s="8"/>
      <c r="L402" s="8"/>
      <c r="M402" s="8"/>
      <c r="N402" s="8"/>
      <c r="O402" s="8"/>
      <c r="P402" s="9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</row>
    <row r="403" customFormat="false" ht="17.35" hidden="false" customHeight="false" outlineLevel="0" collapsed="false">
      <c r="B403" s="8"/>
      <c r="C403" s="8"/>
      <c r="D403" s="8"/>
      <c r="E403" s="9"/>
      <c r="F403" s="9"/>
      <c r="G403" s="8"/>
      <c r="H403" s="8"/>
      <c r="I403" s="8"/>
      <c r="J403" s="8"/>
      <c r="K403" s="8"/>
      <c r="L403" s="8"/>
      <c r="M403" s="8"/>
      <c r="N403" s="8"/>
      <c r="O403" s="8"/>
      <c r="P403" s="9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</row>
    <row r="404" customFormat="false" ht="17.35" hidden="false" customHeight="false" outlineLevel="0" collapsed="false">
      <c r="B404" s="8"/>
      <c r="C404" s="8"/>
      <c r="D404" s="8"/>
      <c r="E404" s="9"/>
      <c r="F404" s="9"/>
      <c r="G404" s="8"/>
      <c r="H404" s="8"/>
      <c r="I404" s="8"/>
      <c r="J404" s="8"/>
      <c r="K404" s="8"/>
      <c r="L404" s="8"/>
      <c r="M404" s="8"/>
      <c r="N404" s="8"/>
      <c r="O404" s="8"/>
      <c r="P404" s="9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</row>
    <row r="405" customFormat="false" ht="17.35" hidden="false" customHeight="false" outlineLevel="0" collapsed="false">
      <c r="B405" s="8"/>
      <c r="C405" s="8"/>
      <c r="D405" s="8"/>
      <c r="E405" s="9"/>
      <c r="F405" s="9"/>
      <c r="G405" s="8"/>
      <c r="H405" s="8"/>
      <c r="I405" s="8"/>
      <c r="J405" s="8"/>
      <c r="K405" s="8"/>
      <c r="L405" s="8"/>
      <c r="M405" s="8"/>
      <c r="N405" s="8"/>
      <c r="O405" s="8"/>
      <c r="P405" s="9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</row>
    <row r="406" customFormat="false" ht="17.35" hidden="false" customHeight="false" outlineLevel="0" collapsed="false">
      <c r="B406" s="8"/>
      <c r="C406" s="8"/>
      <c r="D406" s="8"/>
      <c r="E406" s="9"/>
      <c r="F406" s="9"/>
      <c r="G406" s="8"/>
      <c r="H406" s="8"/>
      <c r="I406" s="8"/>
      <c r="J406" s="8"/>
      <c r="K406" s="8"/>
      <c r="L406" s="8"/>
      <c r="M406" s="8"/>
      <c r="N406" s="8"/>
      <c r="O406" s="8"/>
      <c r="P406" s="9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</row>
    <row r="407" customFormat="false" ht="17.35" hidden="false" customHeight="false" outlineLevel="0" collapsed="false">
      <c r="B407" s="8"/>
      <c r="C407" s="8"/>
      <c r="D407" s="8"/>
      <c r="E407" s="9"/>
      <c r="F407" s="9"/>
      <c r="G407" s="8"/>
      <c r="H407" s="8"/>
      <c r="I407" s="8"/>
      <c r="J407" s="8"/>
      <c r="K407" s="8"/>
      <c r="L407" s="8"/>
      <c r="M407" s="8"/>
      <c r="N407" s="8"/>
      <c r="O407" s="8"/>
      <c r="P407" s="9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</row>
    <row r="408" customFormat="false" ht="17.35" hidden="false" customHeight="false" outlineLevel="0" collapsed="false">
      <c r="B408" s="8"/>
      <c r="C408" s="8"/>
      <c r="D408" s="8"/>
      <c r="E408" s="9"/>
      <c r="F408" s="9"/>
      <c r="G408" s="8"/>
      <c r="H408" s="8"/>
      <c r="I408" s="8"/>
      <c r="J408" s="8"/>
      <c r="K408" s="8"/>
      <c r="L408" s="8"/>
      <c r="M408" s="8"/>
      <c r="N408" s="8"/>
      <c r="O408" s="8"/>
      <c r="P408" s="9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</row>
    <row r="409" customFormat="false" ht="17.35" hidden="false" customHeight="false" outlineLevel="0" collapsed="false">
      <c r="B409" s="8"/>
      <c r="C409" s="8"/>
      <c r="D409" s="8"/>
      <c r="E409" s="9"/>
      <c r="F409" s="9"/>
      <c r="G409" s="8"/>
      <c r="H409" s="8"/>
      <c r="I409" s="8"/>
      <c r="J409" s="8"/>
      <c r="K409" s="8"/>
      <c r="L409" s="8"/>
      <c r="M409" s="8"/>
      <c r="N409" s="8"/>
      <c r="O409" s="8"/>
      <c r="P409" s="9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</row>
    <row r="410" customFormat="false" ht="17.35" hidden="false" customHeight="false" outlineLevel="0" collapsed="false">
      <c r="B410" s="8"/>
      <c r="C410" s="8"/>
      <c r="D410" s="8"/>
      <c r="E410" s="9"/>
      <c r="F410" s="9"/>
      <c r="G410" s="8"/>
      <c r="H410" s="8"/>
      <c r="I410" s="8"/>
      <c r="J410" s="8"/>
      <c r="K410" s="8"/>
      <c r="L410" s="8"/>
      <c r="M410" s="8"/>
      <c r="N410" s="8"/>
      <c r="O410" s="8"/>
      <c r="P410" s="9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</row>
    <row r="411" customFormat="false" ht="17.35" hidden="false" customHeight="false" outlineLevel="0" collapsed="false">
      <c r="B411" s="8"/>
      <c r="C411" s="8"/>
      <c r="D411" s="8"/>
      <c r="E411" s="9"/>
      <c r="F411" s="9"/>
      <c r="G411" s="8"/>
      <c r="H411" s="8"/>
      <c r="I411" s="8"/>
      <c r="J411" s="8"/>
      <c r="K411" s="8"/>
      <c r="L411" s="8"/>
      <c r="M411" s="8"/>
      <c r="N411" s="8"/>
      <c r="O411" s="8"/>
      <c r="P411" s="9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</row>
    <row r="412" customFormat="false" ht="17.35" hidden="false" customHeight="false" outlineLevel="0" collapsed="false">
      <c r="B412" s="8"/>
      <c r="C412" s="8"/>
      <c r="D412" s="8"/>
      <c r="E412" s="9"/>
      <c r="F412" s="9"/>
      <c r="G412" s="8"/>
      <c r="H412" s="8"/>
      <c r="I412" s="8"/>
      <c r="J412" s="8"/>
      <c r="K412" s="8"/>
      <c r="L412" s="8"/>
      <c r="M412" s="8"/>
      <c r="N412" s="8"/>
      <c r="O412" s="8"/>
      <c r="P412" s="9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</row>
    <row r="413" customFormat="false" ht="17.35" hidden="false" customHeight="false" outlineLevel="0" collapsed="false">
      <c r="B413" s="8"/>
      <c r="C413" s="8"/>
      <c r="D413" s="8"/>
      <c r="E413" s="9"/>
      <c r="F413" s="9"/>
      <c r="G413" s="8"/>
      <c r="H413" s="8"/>
      <c r="I413" s="8"/>
      <c r="J413" s="8"/>
      <c r="K413" s="8"/>
      <c r="L413" s="8"/>
      <c r="M413" s="8"/>
      <c r="N413" s="8"/>
      <c r="O413" s="8"/>
      <c r="P413" s="9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</row>
    <row r="414" customFormat="false" ht="17.35" hidden="false" customHeight="false" outlineLevel="0" collapsed="false">
      <c r="B414" s="8"/>
      <c r="C414" s="8"/>
      <c r="D414" s="8"/>
      <c r="E414" s="9"/>
      <c r="F414" s="9"/>
      <c r="G414" s="8"/>
      <c r="H414" s="8"/>
      <c r="I414" s="8"/>
      <c r="J414" s="8"/>
      <c r="K414" s="8"/>
      <c r="L414" s="8"/>
      <c r="M414" s="8"/>
      <c r="N414" s="8"/>
      <c r="O414" s="8"/>
      <c r="P414" s="9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</row>
    <row r="415" customFormat="false" ht="17.35" hidden="false" customHeight="false" outlineLevel="0" collapsed="false">
      <c r="B415" s="8"/>
      <c r="C415" s="8"/>
      <c r="D415" s="8"/>
      <c r="E415" s="9"/>
      <c r="F415" s="9"/>
      <c r="G415" s="8"/>
      <c r="H415" s="8"/>
      <c r="I415" s="8"/>
      <c r="J415" s="8"/>
      <c r="K415" s="8"/>
      <c r="L415" s="8"/>
      <c r="M415" s="8"/>
      <c r="N415" s="8"/>
      <c r="O415" s="8"/>
      <c r="P415" s="9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</row>
    <row r="416" customFormat="false" ht="17.35" hidden="false" customHeight="false" outlineLevel="0" collapsed="false">
      <c r="B416" s="8"/>
      <c r="C416" s="8"/>
      <c r="D416" s="8"/>
      <c r="E416" s="9"/>
      <c r="F416" s="9"/>
      <c r="G416" s="8"/>
      <c r="H416" s="8"/>
      <c r="I416" s="8"/>
      <c r="J416" s="8"/>
      <c r="K416" s="8"/>
      <c r="L416" s="8"/>
      <c r="M416" s="8"/>
      <c r="N416" s="8"/>
      <c r="O416" s="8"/>
      <c r="P416" s="9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</row>
    <row r="417" customFormat="false" ht="17.35" hidden="false" customHeight="false" outlineLevel="0" collapsed="false">
      <c r="B417" s="8"/>
      <c r="C417" s="8"/>
      <c r="D417" s="8"/>
      <c r="E417" s="9"/>
      <c r="F417" s="9"/>
      <c r="G417" s="8"/>
      <c r="H417" s="8"/>
      <c r="I417" s="8"/>
      <c r="J417" s="8"/>
      <c r="K417" s="8"/>
      <c r="L417" s="8"/>
      <c r="M417" s="8"/>
      <c r="N417" s="8"/>
      <c r="O417" s="8"/>
      <c r="P417" s="9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</row>
    <row r="418" customFormat="false" ht="17.35" hidden="false" customHeight="false" outlineLevel="0" collapsed="false">
      <c r="B418" s="8"/>
      <c r="C418" s="8"/>
      <c r="D418" s="8"/>
      <c r="E418" s="9"/>
      <c r="F418" s="9"/>
      <c r="G418" s="8"/>
      <c r="H418" s="8"/>
      <c r="I418" s="8"/>
      <c r="J418" s="8"/>
      <c r="K418" s="8"/>
      <c r="L418" s="8"/>
      <c r="M418" s="8"/>
      <c r="N418" s="8"/>
      <c r="O418" s="8"/>
      <c r="P418" s="9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</row>
    <row r="419" customFormat="false" ht="17.35" hidden="false" customHeight="false" outlineLevel="0" collapsed="false">
      <c r="B419" s="8"/>
      <c r="C419" s="8"/>
      <c r="D419" s="8"/>
      <c r="E419" s="9"/>
      <c r="F419" s="9"/>
      <c r="G419" s="8"/>
      <c r="H419" s="8"/>
      <c r="I419" s="8"/>
      <c r="J419" s="8"/>
      <c r="K419" s="8"/>
      <c r="L419" s="8"/>
      <c r="M419" s="8"/>
      <c r="N419" s="8"/>
      <c r="O419" s="8"/>
      <c r="P419" s="9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</row>
    <row r="420" customFormat="false" ht="17.35" hidden="false" customHeight="false" outlineLevel="0" collapsed="false">
      <c r="B420" s="8"/>
      <c r="C420" s="8"/>
      <c r="D420" s="8"/>
      <c r="E420" s="9"/>
      <c r="F420" s="9"/>
      <c r="G420" s="8"/>
      <c r="H420" s="8"/>
      <c r="I420" s="8"/>
      <c r="J420" s="8"/>
      <c r="K420" s="8"/>
      <c r="L420" s="8"/>
      <c r="M420" s="8"/>
      <c r="N420" s="8"/>
      <c r="O420" s="8"/>
      <c r="P420" s="9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</row>
    <row r="421" customFormat="false" ht="17.35" hidden="false" customHeight="false" outlineLevel="0" collapsed="false">
      <c r="B421" s="8"/>
      <c r="C421" s="8"/>
      <c r="D421" s="8"/>
      <c r="E421" s="9"/>
      <c r="F421" s="9"/>
      <c r="G421" s="8"/>
      <c r="H421" s="8"/>
      <c r="I421" s="8"/>
      <c r="J421" s="8"/>
      <c r="K421" s="8"/>
      <c r="L421" s="8"/>
      <c r="M421" s="8"/>
      <c r="N421" s="8"/>
      <c r="O421" s="8"/>
      <c r="P421" s="9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</row>
    <row r="422" customFormat="false" ht="17.35" hidden="false" customHeight="false" outlineLevel="0" collapsed="false">
      <c r="B422" s="8"/>
      <c r="C422" s="8"/>
      <c r="D422" s="8"/>
      <c r="E422" s="9"/>
      <c r="F422" s="9"/>
      <c r="G422" s="8"/>
      <c r="H422" s="8"/>
      <c r="I422" s="8"/>
      <c r="J422" s="8"/>
      <c r="K422" s="8"/>
      <c r="L422" s="8"/>
      <c r="M422" s="8"/>
      <c r="N422" s="8"/>
      <c r="O422" s="8"/>
      <c r="P422" s="9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</row>
    <row r="423" customFormat="false" ht="17.35" hidden="false" customHeight="false" outlineLevel="0" collapsed="false">
      <c r="B423" s="8"/>
      <c r="C423" s="8"/>
      <c r="D423" s="8"/>
      <c r="E423" s="9"/>
      <c r="F423" s="9"/>
      <c r="G423" s="8"/>
      <c r="H423" s="8"/>
      <c r="I423" s="8"/>
      <c r="J423" s="8"/>
      <c r="K423" s="8"/>
      <c r="L423" s="8"/>
      <c r="M423" s="8"/>
      <c r="N423" s="8"/>
      <c r="O423" s="8"/>
      <c r="P423" s="9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</row>
    <row r="424" customFormat="false" ht="17.35" hidden="false" customHeight="false" outlineLevel="0" collapsed="false">
      <c r="B424" s="8"/>
      <c r="C424" s="8"/>
      <c r="D424" s="8"/>
      <c r="E424" s="9"/>
      <c r="F424" s="9"/>
      <c r="G424" s="8"/>
      <c r="H424" s="8"/>
      <c r="I424" s="8"/>
      <c r="J424" s="8"/>
      <c r="K424" s="8"/>
      <c r="L424" s="8"/>
      <c r="M424" s="8"/>
      <c r="N424" s="8"/>
      <c r="O424" s="8"/>
      <c r="P424" s="9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</row>
    <row r="425" customFormat="false" ht="17.35" hidden="false" customHeight="false" outlineLevel="0" collapsed="false">
      <c r="B425" s="8"/>
      <c r="C425" s="8"/>
      <c r="D425" s="8"/>
      <c r="E425" s="9"/>
      <c r="F425" s="9"/>
      <c r="G425" s="8"/>
      <c r="H425" s="8"/>
      <c r="I425" s="8"/>
      <c r="J425" s="8"/>
      <c r="K425" s="8"/>
      <c r="L425" s="8"/>
      <c r="M425" s="8"/>
      <c r="N425" s="8"/>
      <c r="O425" s="8"/>
      <c r="P425" s="9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</row>
    <row r="426" customFormat="false" ht="17.35" hidden="false" customHeight="false" outlineLevel="0" collapsed="false">
      <c r="B426" s="8"/>
      <c r="C426" s="8"/>
      <c r="D426" s="8"/>
      <c r="E426" s="9"/>
      <c r="F426" s="9"/>
      <c r="G426" s="8"/>
      <c r="H426" s="8"/>
      <c r="I426" s="8"/>
      <c r="J426" s="8"/>
      <c r="K426" s="8"/>
      <c r="L426" s="8"/>
      <c r="M426" s="8"/>
      <c r="N426" s="8"/>
      <c r="O426" s="8"/>
      <c r="P426" s="9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</row>
    <row r="427" customFormat="false" ht="17.35" hidden="false" customHeight="false" outlineLevel="0" collapsed="false">
      <c r="B427" s="8"/>
      <c r="C427" s="8"/>
      <c r="D427" s="8"/>
      <c r="E427" s="9"/>
      <c r="F427" s="9"/>
      <c r="G427" s="8"/>
      <c r="H427" s="8"/>
      <c r="I427" s="8"/>
      <c r="J427" s="8"/>
      <c r="K427" s="8"/>
      <c r="L427" s="8"/>
      <c r="M427" s="8"/>
      <c r="N427" s="8"/>
      <c r="O427" s="8"/>
      <c r="P427" s="9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</row>
    <row r="428" customFormat="false" ht="17.35" hidden="false" customHeight="false" outlineLevel="0" collapsed="false">
      <c r="B428" s="8"/>
      <c r="C428" s="8"/>
      <c r="D428" s="8"/>
      <c r="E428" s="9"/>
      <c r="F428" s="9"/>
      <c r="G428" s="8"/>
      <c r="H428" s="8"/>
      <c r="I428" s="8"/>
      <c r="J428" s="8"/>
      <c r="K428" s="8"/>
      <c r="L428" s="8"/>
      <c r="M428" s="8"/>
      <c r="N428" s="8"/>
      <c r="O428" s="8"/>
      <c r="P428" s="9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</row>
    <row r="429" customFormat="false" ht="17.35" hidden="false" customHeight="false" outlineLevel="0" collapsed="false">
      <c r="B429" s="8"/>
      <c r="C429" s="8"/>
      <c r="D429" s="8"/>
      <c r="E429" s="9"/>
      <c r="F429" s="9"/>
      <c r="G429" s="8"/>
      <c r="H429" s="8"/>
      <c r="I429" s="8"/>
      <c r="J429" s="8"/>
      <c r="K429" s="8"/>
      <c r="L429" s="8"/>
      <c r="M429" s="8"/>
      <c r="N429" s="8"/>
      <c r="O429" s="8"/>
      <c r="P429" s="9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</row>
    <row r="430" customFormat="false" ht="17.35" hidden="false" customHeight="false" outlineLevel="0" collapsed="false">
      <c r="B430" s="8"/>
      <c r="C430" s="8"/>
      <c r="D430" s="8"/>
      <c r="E430" s="9"/>
      <c r="F430" s="9"/>
      <c r="G430" s="8"/>
      <c r="H430" s="8"/>
      <c r="I430" s="8"/>
      <c r="J430" s="8"/>
      <c r="K430" s="8"/>
      <c r="L430" s="8"/>
      <c r="M430" s="8"/>
      <c r="N430" s="8"/>
      <c r="O430" s="8"/>
      <c r="P430" s="9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</row>
    <row r="431" customFormat="false" ht="17.35" hidden="false" customHeight="false" outlineLevel="0" collapsed="false">
      <c r="B431" s="8"/>
      <c r="C431" s="8"/>
      <c r="D431" s="8"/>
      <c r="E431" s="9"/>
      <c r="F431" s="9"/>
      <c r="G431" s="8"/>
      <c r="H431" s="8"/>
      <c r="I431" s="8"/>
      <c r="J431" s="8"/>
      <c r="K431" s="8"/>
      <c r="L431" s="8"/>
      <c r="M431" s="8"/>
      <c r="N431" s="8"/>
      <c r="O431" s="8"/>
      <c r="P431" s="9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</row>
    <row r="432" customFormat="false" ht="17.35" hidden="false" customHeight="false" outlineLevel="0" collapsed="false">
      <c r="B432" s="8"/>
      <c r="C432" s="8"/>
      <c r="D432" s="8"/>
      <c r="E432" s="9"/>
      <c r="F432" s="9"/>
      <c r="G432" s="8"/>
      <c r="H432" s="8"/>
      <c r="I432" s="8"/>
      <c r="J432" s="8"/>
      <c r="K432" s="8"/>
      <c r="L432" s="8"/>
      <c r="M432" s="8"/>
      <c r="N432" s="8"/>
      <c r="O432" s="8"/>
      <c r="P432" s="9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</row>
    <row r="433" customFormat="false" ht="17.35" hidden="false" customHeight="false" outlineLevel="0" collapsed="false">
      <c r="B433" s="8"/>
      <c r="C433" s="8"/>
      <c r="D433" s="8"/>
      <c r="E433" s="9"/>
      <c r="F433" s="9"/>
      <c r="G433" s="8"/>
      <c r="H433" s="8"/>
      <c r="I433" s="8"/>
      <c r="J433" s="8"/>
      <c r="K433" s="8"/>
      <c r="L433" s="8"/>
      <c r="M433" s="8"/>
      <c r="N433" s="8"/>
      <c r="O433" s="8"/>
      <c r="P433" s="9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</row>
    <row r="434" customFormat="false" ht="17.35" hidden="false" customHeight="false" outlineLevel="0" collapsed="false">
      <c r="B434" s="8"/>
      <c r="C434" s="8"/>
      <c r="D434" s="8"/>
      <c r="E434" s="9"/>
      <c r="F434" s="9"/>
      <c r="G434" s="8"/>
      <c r="H434" s="8"/>
      <c r="I434" s="8"/>
      <c r="J434" s="8"/>
      <c r="K434" s="8"/>
      <c r="L434" s="8"/>
      <c r="M434" s="8"/>
      <c r="N434" s="8"/>
      <c r="O434" s="8"/>
      <c r="P434" s="9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</row>
    <row r="435" customFormat="false" ht="17.35" hidden="false" customHeight="false" outlineLevel="0" collapsed="false">
      <c r="B435" s="8"/>
      <c r="C435" s="8"/>
      <c r="D435" s="8"/>
      <c r="E435" s="9"/>
      <c r="F435" s="9"/>
      <c r="G435" s="8"/>
      <c r="H435" s="8"/>
      <c r="I435" s="8"/>
      <c r="J435" s="8"/>
      <c r="K435" s="8"/>
      <c r="L435" s="8"/>
      <c r="M435" s="8"/>
      <c r="N435" s="8"/>
      <c r="O435" s="8"/>
      <c r="P435" s="9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</row>
    <row r="436" customFormat="false" ht="17.35" hidden="false" customHeight="false" outlineLevel="0" collapsed="false">
      <c r="B436" s="8"/>
      <c r="C436" s="8"/>
      <c r="D436" s="8"/>
      <c r="E436" s="9"/>
      <c r="F436" s="9"/>
      <c r="G436" s="8"/>
      <c r="H436" s="8"/>
      <c r="I436" s="8"/>
      <c r="J436" s="8"/>
      <c r="K436" s="8"/>
      <c r="L436" s="8"/>
      <c r="M436" s="8"/>
      <c r="N436" s="8"/>
      <c r="O436" s="8"/>
      <c r="P436" s="9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</row>
    <row r="437" customFormat="false" ht="17.35" hidden="false" customHeight="false" outlineLevel="0" collapsed="false">
      <c r="B437" s="8"/>
      <c r="C437" s="8"/>
      <c r="D437" s="8"/>
      <c r="E437" s="9"/>
      <c r="F437" s="9"/>
      <c r="G437" s="8"/>
      <c r="H437" s="8"/>
      <c r="I437" s="8"/>
      <c r="J437" s="8"/>
      <c r="K437" s="8"/>
      <c r="L437" s="8"/>
      <c r="M437" s="8"/>
      <c r="N437" s="8"/>
      <c r="O437" s="8"/>
      <c r="P437" s="9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</row>
    <row r="438" customFormat="false" ht="17.35" hidden="false" customHeight="false" outlineLevel="0" collapsed="false">
      <c r="B438" s="8"/>
      <c r="C438" s="8"/>
      <c r="D438" s="8"/>
      <c r="E438" s="9"/>
      <c r="F438" s="9"/>
      <c r="G438" s="8"/>
      <c r="H438" s="8"/>
      <c r="I438" s="8"/>
      <c r="J438" s="8"/>
      <c r="K438" s="8"/>
      <c r="L438" s="8"/>
      <c r="M438" s="8"/>
      <c r="N438" s="8"/>
      <c r="O438" s="8"/>
      <c r="P438" s="9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</row>
    <row r="439" customFormat="false" ht="17.35" hidden="false" customHeight="false" outlineLevel="0" collapsed="false">
      <c r="B439" s="8"/>
      <c r="C439" s="8"/>
      <c r="D439" s="8"/>
      <c r="E439" s="9"/>
      <c r="F439" s="9"/>
      <c r="G439" s="8"/>
      <c r="H439" s="8"/>
      <c r="I439" s="8"/>
      <c r="J439" s="8"/>
      <c r="K439" s="8"/>
      <c r="L439" s="8"/>
      <c r="M439" s="8"/>
      <c r="N439" s="8"/>
      <c r="O439" s="8"/>
      <c r="P439" s="9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</row>
    <row r="440" customFormat="false" ht="17.35" hidden="false" customHeight="false" outlineLevel="0" collapsed="false">
      <c r="B440" s="8"/>
      <c r="C440" s="8"/>
      <c r="D440" s="8"/>
      <c r="E440" s="9"/>
      <c r="F440" s="9"/>
      <c r="G440" s="8"/>
      <c r="H440" s="8"/>
      <c r="I440" s="8"/>
      <c r="J440" s="8"/>
      <c r="K440" s="8"/>
      <c r="L440" s="8"/>
      <c r="M440" s="8"/>
      <c r="N440" s="8"/>
      <c r="O440" s="8"/>
      <c r="P440" s="9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</row>
    <row r="441" customFormat="false" ht="17.35" hidden="false" customHeight="false" outlineLevel="0" collapsed="false">
      <c r="B441" s="8"/>
      <c r="C441" s="8"/>
      <c r="D441" s="8"/>
      <c r="E441" s="9"/>
      <c r="F441" s="9"/>
      <c r="G441" s="8"/>
      <c r="H441" s="8"/>
      <c r="I441" s="8"/>
      <c r="J441" s="8"/>
      <c r="K441" s="8"/>
      <c r="L441" s="8"/>
      <c r="M441" s="8"/>
      <c r="N441" s="8"/>
      <c r="O441" s="8"/>
      <c r="P441" s="9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</row>
    <row r="442" customFormat="false" ht="17.35" hidden="false" customHeight="false" outlineLevel="0" collapsed="false">
      <c r="B442" s="8"/>
      <c r="C442" s="8"/>
      <c r="D442" s="8"/>
      <c r="E442" s="9"/>
      <c r="F442" s="9"/>
      <c r="G442" s="8"/>
      <c r="H442" s="8"/>
      <c r="I442" s="8"/>
      <c r="J442" s="8"/>
      <c r="K442" s="8"/>
      <c r="L442" s="8"/>
      <c r="M442" s="8"/>
      <c r="N442" s="8"/>
      <c r="O442" s="8"/>
      <c r="P442" s="9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</row>
    <row r="443" customFormat="false" ht="17.35" hidden="false" customHeight="false" outlineLevel="0" collapsed="false">
      <c r="B443" s="8"/>
      <c r="C443" s="8"/>
      <c r="D443" s="8"/>
      <c r="E443" s="9"/>
      <c r="F443" s="9"/>
      <c r="G443" s="8"/>
      <c r="H443" s="8"/>
      <c r="I443" s="8"/>
      <c r="J443" s="8"/>
      <c r="K443" s="8"/>
      <c r="L443" s="8"/>
      <c r="M443" s="8"/>
      <c r="N443" s="8"/>
      <c r="O443" s="8"/>
      <c r="P443" s="9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</row>
    <row r="444" customFormat="false" ht="17.35" hidden="false" customHeight="false" outlineLevel="0" collapsed="false">
      <c r="B444" s="8"/>
      <c r="C444" s="8"/>
      <c r="D444" s="8"/>
      <c r="E444" s="9"/>
      <c r="F444" s="9"/>
      <c r="G444" s="8"/>
      <c r="H444" s="8"/>
      <c r="I444" s="8"/>
      <c r="J444" s="8"/>
      <c r="K444" s="8"/>
      <c r="L444" s="8"/>
      <c r="M444" s="8"/>
      <c r="N444" s="8"/>
      <c r="O444" s="8"/>
      <c r="P444" s="9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</row>
    <row r="445" customFormat="false" ht="17.35" hidden="false" customHeight="false" outlineLevel="0" collapsed="false">
      <c r="B445" s="8"/>
      <c r="C445" s="8"/>
      <c r="D445" s="8"/>
      <c r="E445" s="9"/>
      <c r="F445" s="9"/>
      <c r="G445" s="8"/>
      <c r="H445" s="8"/>
      <c r="I445" s="8"/>
      <c r="J445" s="8"/>
      <c r="K445" s="8"/>
      <c r="L445" s="8"/>
      <c r="M445" s="8"/>
      <c r="N445" s="8"/>
      <c r="O445" s="8"/>
      <c r="P445" s="9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</row>
    <row r="446" customFormat="false" ht="17.35" hidden="false" customHeight="false" outlineLevel="0" collapsed="false">
      <c r="B446" s="8"/>
      <c r="C446" s="8"/>
      <c r="D446" s="8"/>
      <c r="E446" s="9"/>
      <c r="F446" s="9"/>
      <c r="G446" s="8"/>
      <c r="H446" s="8"/>
      <c r="I446" s="8"/>
      <c r="J446" s="8"/>
      <c r="K446" s="8"/>
      <c r="L446" s="8"/>
      <c r="M446" s="8"/>
      <c r="N446" s="8"/>
      <c r="O446" s="8"/>
      <c r="P446" s="9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</row>
    <row r="447" customFormat="false" ht="17.35" hidden="false" customHeight="false" outlineLevel="0" collapsed="false">
      <c r="B447" s="8"/>
      <c r="C447" s="8"/>
      <c r="D447" s="8"/>
      <c r="E447" s="9"/>
      <c r="F447" s="9"/>
      <c r="G447" s="8"/>
      <c r="H447" s="8"/>
      <c r="I447" s="8"/>
      <c r="J447" s="8"/>
      <c r="K447" s="8"/>
      <c r="L447" s="8"/>
      <c r="M447" s="8"/>
      <c r="N447" s="8"/>
      <c r="O447" s="8"/>
      <c r="P447" s="9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</row>
    <row r="448" customFormat="false" ht="17.35" hidden="false" customHeight="false" outlineLevel="0" collapsed="false">
      <c r="B448" s="8"/>
      <c r="C448" s="8"/>
      <c r="D448" s="8"/>
      <c r="E448" s="9"/>
      <c r="F448" s="9"/>
      <c r="G448" s="8"/>
      <c r="H448" s="8"/>
      <c r="I448" s="8"/>
      <c r="J448" s="8"/>
      <c r="K448" s="8"/>
      <c r="L448" s="8"/>
      <c r="M448" s="8"/>
      <c r="N448" s="8"/>
      <c r="O448" s="8"/>
      <c r="P448" s="9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</row>
    <row r="449" customFormat="false" ht="17.35" hidden="false" customHeight="false" outlineLevel="0" collapsed="false">
      <c r="B449" s="8"/>
      <c r="C449" s="8"/>
      <c r="D449" s="8"/>
      <c r="E449" s="9"/>
      <c r="F449" s="9"/>
      <c r="G449" s="8"/>
      <c r="H449" s="8"/>
      <c r="I449" s="8"/>
      <c r="J449" s="8"/>
      <c r="K449" s="8"/>
      <c r="L449" s="8"/>
      <c r="M449" s="8"/>
      <c r="N449" s="8"/>
      <c r="O449" s="8"/>
      <c r="P449" s="9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</row>
    <row r="450" customFormat="false" ht="17.35" hidden="false" customHeight="false" outlineLevel="0" collapsed="false">
      <c r="B450" s="8"/>
      <c r="C450" s="8"/>
      <c r="D450" s="8"/>
      <c r="E450" s="9"/>
      <c r="F450" s="9"/>
      <c r="G450" s="8"/>
      <c r="H450" s="8"/>
      <c r="I450" s="8"/>
      <c r="J450" s="8"/>
      <c r="K450" s="8"/>
      <c r="L450" s="8"/>
      <c r="M450" s="8"/>
      <c r="N450" s="8"/>
      <c r="O450" s="8"/>
      <c r="P450" s="9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</row>
    <row r="451" customFormat="false" ht="17.35" hidden="false" customHeight="false" outlineLevel="0" collapsed="false">
      <c r="B451" s="8"/>
      <c r="C451" s="8"/>
      <c r="D451" s="8"/>
      <c r="E451" s="9"/>
      <c r="F451" s="9"/>
      <c r="G451" s="8"/>
      <c r="H451" s="8"/>
      <c r="I451" s="8"/>
      <c r="J451" s="8"/>
      <c r="K451" s="8"/>
      <c r="L451" s="8"/>
      <c r="M451" s="8"/>
      <c r="N451" s="8"/>
      <c r="O451" s="8"/>
      <c r="P451" s="9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</row>
    <row r="452" customFormat="false" ht="17.35" hidden="false" customHeight="false" outlineLevel="0" collapsed="false">
      <c r="B452" s="8"/>
      <c r="C452" s="8"/>
      <c r="D452" s="8"/>
      <c r="E452" s="9"/>
      <c r="F452" s="9"/>
      <c r="G452" s="8"/>
      <c r="H452" s="8"/>
      <c r="I452" s="8"/>
      <c r="J452" s="8"/>
      <c r="K452" s="8"/>
      <c r="L452" s="8"/>
      <c r="M452" s="8"/>
      <c r="N452" s="8"/>
      <c r="O452" s="8"/>
      <c r="P452" s="9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</row>
    <row r="453" customFormat="false" ht="17.35" hidden="false" customHeight="false" outlineLevel="0" collapsed="false">
      <c r="B453" s="8"/>
      <c r="C453" s="8"/>
      <c r="D453" s="8"/>
      <c r="E453" s="9"/>
      <c r="F453" s="9"/>
      <c r="G453" s="8"/>
      <c r="H453" s="8"/>
      <c r="I453" s="8"/>
      <c r="J453" s="8"/>
      <c r="K453" s="8"/>
      <c r="L453" s="8"/>
      <c r="M453" s="8"/>
      <c r="N453" s="8"/>
      <c r="O453" s="8"/>
      <c r="P453" s="9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</row>
    <row r="454" customFormat="false" ht="17.35" hidden="false" customHeight="false" outlineLevel="0" collapsed="false">
      <c r="B454" s="8"/>
      <c r="C454" s="8"/>
      <c r="D454" s="8"/>
      <c r="E454" s="9"/>
      <c r="F454" s="9"/>
      <c r="G454" s="8"/>
      <c r="H454" s="8"/>
      <c r="I454" s="8"/>
      <c r="J454" s="8"/>
      <c r="K454" s="8"/>
      <c r="L454" s="8"/>
      <c r="M454" s="8"/>
      <c r="N454" s="8"/>
      <c r="O454" s="8"/>
      <c r="P454" s="9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</row>
    <row r="455" customFormat="false" ht="17.35" hidden="false" customHeight="false" outlineLevel="0" collapsed="false">
      <c r="B455" s="8"/>
      <c r="C455" s="8"/>
      <c r="D455" s="8"/>
      <c r="E455" s="9"/>
      <c r="F455" s="9"/>
      <c r="G455" s="8"/>
      <c r="H455" s="8"/>
      <c r="I455" s="8"/>
      <c r="J455" s="8"/>
      <c r="K455" s="8"/>
      <c r="L455" s="8"/>
      <c r="M455" s="8"/>
      <c r="N455" s="8"/>
      <c r="O455" s="8"/>
      <c r="P455" s="9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</row>
    <row r="456" customFormat="false" ht="17.35" hidden="false" customHeight="false" outlineLevel="0" collapsed="false">
      <c r="B456" s="8"/>
      <c r="C456" s="8"/>
      <c r="D456" s="8"/>
      <c r="E456" s="9"/>
      <c r="F456" s="9"/>
      <c r="G456" s="8"/>
      <c r="H456" s="8"/>
      <c r="I456" s="8"/>
      <c r="J456" s="8"/>
      <c r="K456" s="8"/>
      <c r="L456" s="8"/>
      <c r="M456" s="8"/>
      <c r="N456" s="8"/>
      <c r="O456" s="8"/>
      <c r="P456" s="9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</row>
    <row r="457" customFormat="false" ht="17.35" hidden="false" customHeight="false" outlineLevel="0" collapsed="false">
      <c r="B457" s="8"/>
      <c r="C457" s="8"/>
      <c r="D457" s="8"/>
      <c r="E457" s="9"/>
      <c r="F457" s="9"/>
      <c r="G457" s="8"/>
      <c r="H457" s="8"/>
      <c r="I457" s="8"/>
      <c r="J457" s="8"/>
      <c r="K457" s="8"/>
      <c r="L457" s="8"/>
      <c r="M457" s="8"/>
      <c r="N457" s="8"/>
      <c r="O457" s="8"/>
      <c r="P457" s="9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</row>
    <row r="458" customFormat="false" ht="17.35" hidden="false" customHeight="false" outlineLevel="0" collapsed="false">
      <c r="B458" s="8"/>
      <c r="C458" s="8"/>
      <c r="D458" s="8"/>
      <c r="E458" s="9"/>
      <c r="F458" s="9"/>
      <c r="G458" s="8"/>
      <c r="H458" s="8"/>
      <c r="I458" s="8"/>
      <c r="J458" s="8"/>
      <c r="K458" s="8"/>
      <c r="L458" s="8"/>
      <c r="M458" s="8"/>
      <c r="N458" s="8"/>
      <c r="O458" s="8"/>
      <c r="P458" s="9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</row>
    <row r="459" customFormat="false" ht="17.35" hidden="false" customHeight="false" outlineLevel="0" collapsed="false">
      <c r="B459" s="8"/>
      <c r="C459" s="8"/>
      <c r="D459" s="8"/>
      <c r="E459" s="9"/>
      <c r="F459" s="9"/>
      <c r="G459" s="8"/>
      <c r="H459" s="8"/>
      <c r="I459" s="8"/>
      <c r="J459" s="8"/>
      <c r="K459" s="8"/>
      <c r="L459" s="8"/>
      <c r="M459" s="8"/>
      <c r="N459" s="8"/>
      <c r="O459" s="8"/>
      <c r="P459" s="9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</row>
    <row r="460" customFormat="false" ht="17.35" hidden="false" customHeight="false" outlineLevel="0" collapsed="false">
      <c r="B460" s="8"/>
      <c r="C460" s="8"/>
      <c r="D460" s="8"/>
      <c r="E460" s="9"/>
      <c r="F460" s="9"/>
      <c r="G460" s="8"/>
      <c r="H460" s="8"/>
      <c r="I460" s="8"/>
      <c r="J460" s="8"/>
      <c r="K460" s="8"/>
      <c r="L460" s="8"/>
      <c r="M460" s="8"/>
      <c r="N460" s="8"/>
      <c r="O460" s="8"/>
      <c r="P460" s="9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</row>
    <row r="461" customFormat="false" ht="17.35" hidden="false" customHeight="false" outlineLevel="0" collapsed="false">
      <c r="B461" s="8"/>
      <c r="C461" s="8"/>
      <c r="D461" s="8"/>
      <c r="E461" s="9"/>
      <c r="F461" s="9"/>
      <c r="G461" s="8"/>
      <c r="H461" s="8"/>
      <c r="I461" s="8"/>
      <c r="J461" s="8"/>
      <c r="K461" s="8"/>
      <c r="L461" s="8"/>
      <c r="M461" s="8"/>
      <c r="N461" s="8"/>
      <c r="O461" s="8"/>
      <c r="P461" s="9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</row>
    <row r="462" customFormat="false" ht="17.35" hidden="false" customHeight="false" outlineLevel="0" collapsed="false">
      <c r="B462" s="8"/>
      <c r="C462" s="8"/>
      <c r="D462" s="8"/>
      <c r="E462" s="9"/>
      <c r="F462" s="9"/>
      <c r="G462" s="8"/>
      <c r="H462" s="8"/>
      <c r="I462" s="8"/>
      <c r="J462" s="8"/>
      <c r="K462" s="8"/>
      <c r="L462" s="8"/>
      <c r="M462" s="8"/>
      <c r="N462" s="8"/>
      <c r="O462" s="8"/>
      <c r="P462" s="9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</row>
    <row r="463" customFormat="false" ht="17.35" hidden="false" customHeight="false" outlineLevel="0" collapsed="false">
      <c r="B463" s="8"/>
      <c r="C463" s="8"/>
      <c r="D463" s="8"/>
      <c r="E463" s="9"/>
      <c r="F463" s="9"/>
      <c r="G463" s="8"/>
      <c r="H463" s="8"/>
      <c r="I463" s="8"/>
      <c r="J463" s="8"/>
      <c r="K463" s="8"/>
      <c r="L463" s="8"/>
      <c r="M463" s="8"/>
      <c r="N463" s="8"/>
      <c r="O463" s="8"/>
      <c r="P463" s="9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</row>
    <row r="464" customFormat="false" ht="17.35" hidden="false" customHeight="false" outlineLevel="0" collapsed="false">
      <c r="B464" s="8"/>
      <c r="C464" s="8"/>
      <c r="D464" s="8"/>
      <c r="E464" s="9"/>
      <c r="F464" s="9"/>
      <c r="G464" s="8"/>
      <c r="H464" s="8"/>
      <c r="I464" s="8"/>
      <c r="J464" s="8"/>
      <c r="K464" s="8"/>
      <c r="L464" s="8"/>
      <c r="M464" s="8"/>
      <c r="N464" s="8"/>
      <c r="O464" s="8"/>
      <c r="P464" s="9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</row>
    <row r="465" customFormat="false" ht="17.35" hidden="false" customHeight="false" outlineLevel="0" collapsed="false">
      <c r="B465" s="8"/>
      <c r="C465" s="8"/>
      <c r="D465" s="8"/>
      <c r="E465" s="9"/>
      <c r="F465" s="9"/>
      <c r="G465" s="8"/>
      <c r="H465" s="8"/>
      <c r="I465" s="8"/>
      <c r="J465" s="8"/>
      <c r="K465" s="8"/>
      <c r="L465" s="8"/>
      <c r="M465" s="8"/>
      <c r="N465" s="8"/>
      <c r="O465" s="8"/>
      <c r="P465" s="9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</row>
    <row r="466" customFormat="false" ht="17.35" hidden="false" customHeight="false" outlineLevel="0" collapsed="false">
      <c r="B466" s="8"/>
      <c r="C466" s="8"/>
      <c r="D466" s="8"/>
      <c r="E466" s="9"/>
      <c r="F466" s="9"/>
      <c r="G466" s="8"/>
      <c r="H466" s="8"/>
      <c r="I466" s="8"/>
      <c r="J466" s="8"/>
      <c r="K466" s="8"/>
      <c r="L466" s="8"/>
      <c r="M466" s="8"/>
      <c r="N466" s="8"/>
      <c r="O466" s="8"/>
      <c r="P466" s="9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</row>
    <row r="467" customFormat="false" ht="17.35" hidden="false" customHeight="false" outlineLevel="0" collapsed="false">
      <c r="B467" s="8"/>
      <c r="C467" s="8"/>
      <c r="D467" s="8"/>
      <c r="E467" s="9"/>
      <c r="F467" s="9"/>
      <c r="G467" s="8"/>
      <c r="H467" s="8"/>
      <c r="I467" s="8"/>
      <c r="J467" s="8"/>
      <c r="K467" s="8"/>
      <c r="L467" s="8"/>
      <c r="M467" s="8"/>
      <c r="N467" s="8"/>
      <c r="O467" s="8"/>
      <c r="P467" s="9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</row>
    <row r="468" customFormat="false" ht="17.35" hidden="false" customHeight="false" outlineLevel="0" collapsed="false">
      <c r="B468" s="8"/>
      <c r="C468" s="8"/>
      <c r="D468" s="8"/>
      <c r="E468" s="9"/>
      <c r="F468" s="9"/>
      <c r="G468" s="8"/>
      <c r="H468" s="8"/>
      <c r="I468" s="8"/>
      <c r="J468" s="8"/>
      <c r="K468" s="8"/>
      <c r="L468" s="8"/>
      <c r="M468" s="8"/>
      <c r="N468" s="8"/>
      <c r="O468" s="8"/>
      <c r="P468" s="9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</row>
    <row r="469" customFormat="false" ht="17.35" hidden="false" customHeight="false" outlineLevel="0" collapsed="false">
      <c r="B469" s="8"/>
      <c r="C469" s="8"/>
      <c r="D469" s="8"/>
      <c r="E469" s="9"/>
      <c r="F469" s="9"/>
      <c r="G469" s="8"/>
      <c r="H469" s="8"/>
      <c r="I469" s="8"/>
      <c r="J469" s="8"/>
      <c r="K469" s="8"/>
      <c r="L469" s="8"/>
      <c r="M469" s="8"/>
      <c r="N469" s="8"/>
      <c r="O469" s="8"/>
      <c r="P469" s="9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</row>
    <row r="470" customFormat="false" ht="17.35" hidden="false" customHeight="false" outlineLevel="0" collapsed="false">
      <c r="B470" s="8"/>
      <c r="C470" s="8"/>
      <c r="D470" s="8"/>
      <c r="E470" s="9"/>
      <c r="F470" s="9"/>
      <c r="G470" s="8"/>
      <c r="H470" s="8"/>
      <c r="I470" s="8"/>
      <c r="J470" s="8"/>
      <c r="K470" s="8"/>
      <c r="L470" s="8"/>
      <c r="M470" s="8"/>
      <c r="N470" s="8"/>
      <c r="O470" s="8"/>
      <c r="P470" s="9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</row>
    <row r="471" customFormat="false" ht="17.35" hidden="false" customHeight="false" outlineLevel="0" collapsed="false">
      <c r="B471" s="8"/>
      <c r="C471" s="8"/>
      <c r="D471" s="8"/>
      <c r="E471" s="9"/>
      <c r="F471" s="9"/>
      <c r="G471" s="8"/>
      <c r="H471" s="8"/>
      <c r="I471" s="8"/>
      <c r="J471" s="8"/>
      <c r="K471" s="8"/>
      <c r="L471" s="8"/>
      <c r="M471" s="8"/>
      <c r="N471" s="8"/>
      <c r="O471" s="8"/>
      <c r="P471" s="9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</row>
    <row r="472" customFormat="false" ht="17.35" hidden="false" customHeight="false" outlineLevel="0" collapsed="false">
      <c r="B472" s="8"/>
      <c r="C472" s="8"/>
      <c r="D472" s="8"/>
      <c r="E472" s="9"/>
      <c r="F472" s="9"/>
      <c r="G472" s="8"/>
      <c r="H472" s="8"/>
      <c r="I472" s="8"/>
      <c r="J472" s="8"/>
      <c r="K472" s="8"/>
      <c r="L472" s="8"/>
      <c r="M472" s="8"/>
      <c r="N472" s="8"/>
      <c r="O472" s="8"/>
      <c r="P472" s="9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</row>
    <row r="473" customFormat="false" ht="17.35" hidden="false" customHeight="false" outlineLevel="0" collapsed="false">
      <c r="B473" s="8"/>
      <c r="C473" s="8"/>
      <c r="D473" s="8"/>
      <c r="E473" s="9"/>
      <c r="F473" s="9"/>
      <c r="G473" s="8"/>
      <c r="H473" s="8"/>
      <c r="I473" s="8"/>
      <c r="J473" s="8"/>
      <c r="K473" s="8"/>
      <c r="L473" s="8"/>
      <c r="M473" s="8"/>
      <c r="N473" s="8"/>
      <c r="O473" s="8"/>
      <c r="P473" s="9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</row>
    <row r="474" customFormat="false" ht="17.35" hidden="false" customHeight="false" outlineLevel="0" collapsed="false">
      <c r="B474" s="8"/>
      <c r="C474" s="8"/>
      <c r="D474" s="8"/>
      <c r="E474" s="9"/>
      <c r="F474" s="9"/>
      <c r="G474" s="8"/>
      <c r="H474" s="8"/>
      <c r="I474" s="8"/>
      <c r="J474" s="8"/>
      <c r="K474" s="8"/>
      <c r="L474" s="8"/>
      <c r="M474" s="8"/>
      <c r="N474" s="8"/>
      <c r="O474" s="8"/>
      <c r="P474" s="9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</row>
    <row r="475" customFormat="false" ht="17.35" hidden="false" customHeight="false" outlineLevel="0" collapsed="false">
      <c r="B475" s="8"/>
      <c r="C475" s="8"/>
      <c r="D475" s="8"/>
      <c r="E475" s="9"/>
      <c r="F475" s="9"/>
      <c r="G475" s="8"/>
      <c r="H475" s="8"/>
      <c r="I475" s="8"/>
      <c r="J475" s="8"/>
      <c r="K475" s="8"/>
      <c r="L475" s="8"/>
      <c r="M475" s="8"/>
      <c r="N475" s="8"/>
      <c r="O475" s="8"/>
      <c r="P475" s="9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</row>
    <row r="476" customFormat="false" ht="17.35" hidden="false" customHeight="false" outlineLevel="0" collapsed="false">
      <c r="B476" s="8"/>
      <c r="C476" s="8"/>
      <c r="D476" s="8"/>
      <c r="E476" s="9"/>
      <c r="F476" s="9"/>
      <c r="G476" s="8"/>
      <c r="H476" s="8"/>
      <c r="I476" s="8"/>
      <c r="J476" s="8"/>
      <c r="K476" s="8"/>
      <c r="L476" s="8"/>
      <c r="M476" s="8"/>
      <c r="N476" s="8"/>
      <c r="O476" s="8"/>
      <c r="P476" s="9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</row>
    <row r="477" customFormat="false" ht="17.35" hidden="false" customHeight="false" outlineLevel="0" collapsed="false">
      <c r="B477" s="8"/>
      <c r="C477" s="8"/>
      <c r="D477" s="8"/>
      <c r="E477" s="9"/>
      <c r="F477" s="9"/>
      <c r="G477" s="8"/>
      <c r="H477" s="8"/>
      <c r="I477" s="8"/>
      <c r="J477" s="8"/>
      <c r="K477" s="8"/>
      <c r="L477" s="8"/>
      <c r="M477" s="8"/>
      <c r="N477" s="8"/>
      <c r="O477" s="8"/>
      <c r="P477" s="9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</row>
    <row r="478" customFormat="false" ht="17.35" hidden="false" customHeight="false" outlineLevel="0" collapsed="false">
      <c r="B478" s="8"/>
      <c r="C478" s="8"/>
      <c r="D478" s="8"/>
      <c r="E478" s="9"/>
      <c r="F478" s="9"/>
      <c r="G478" s="8"/>
      <c r="H478" s="8"/>
      <c r="I478" s="8"/>
      <c r="J478" s="8"/>
      <c r="K478" s="8"/>
      <c r="L478" s="8"/>
      <c r="M478" s="8"/>
      <c r="N478" s="8"/>
      <c r="O478" s="8"/>
      <c r="P478" s="9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</row>
    <row r="479" customFormat="false" ht="17.35" hidden="false" customHeight="false" outlineLevel="0" collapsed="false">
      <c r="B479" s="8"/>
      <c r="C479" s="8"/>
      <c r="D479" s="8"/>
      <c r="E479" s="9"/>
      <c r="F479" s="9"/>
      <c r="G479" s="8"/>
      <c r="H479" s="8"/>
      <c r="I479" s="8"/>
      <c r="J479" s="8"/>
      <c r="K479" s="8"/>
      <c r="L479" s="8"/>
      <c r="M479" s="8"/>
      <c r="N479" s="8"/>
      <c r="O479" s="8"/>
      <c r="P479" s="9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</row>
    <row r="480" customFormat="false" ht="17.35" hidden="false" customHeight="false" outlineLevel="0" collapsed="false">
      <c r="B480" s="8"/>
      <c r="C480" s="8"/>
      <c r="D480" s="8"/>
      <c r="E480" s="9"/>
      <c r="F480" s="9"/>
      <c r="G480" s="8"/>
      <c r="H480" s="8"/>
      <c r="I480" s="8"/>
      <c r="J480" s="8"/>
      <c r="K480" s="8"/>
      <c r="L480" s="8"/>
      <c r="M480" s="8"/>
      <c r="N480" s="8"/>
      <c r="O480" s="8"/>
      <c r="P480" s="9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</row>
    <row r="481" customFormat="false" ht="17.35" hidden="false" customHeight="false" outlineLevel="0" collapsed="false">
      <c r="B481" s="8"/>
      <c r="C481" s="8"/>
      <c r="D481" s="8"/>
      <c r="E481" s="9"/>
      <c r="F481" s="9"/>
      <c r="G481" s="8"/>
      <c r="H481" s="8"/>
      <c r="I481" s="8"/>
      <c r="J481" s="8"/>
      <c r="K481" s="8"/>
      <c r="L481" s="8"/>
      <c r="M481" s="8"/>
      <c r="N481" s="8"/>
      <c r="O481" s="8"/>
      <c r="P481" s="9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</row>
    <row r="482" customFormat="false" ht="17.35" hidden="false" customHeight="false" outlineLevel="0" collapsed="false">
      <c r="B482" s="8"/>
      <c r="C482" s="8"/>
      <c r="D482" s="8"/>
      <c r="E482" s="9"/>
      <c r="F482" s="9"/>
      <c r="G482" s="8"/>
      <c r="H482" s="8"/>
      <c r="I482" s="8"/>
      <c r="J482" s="8"/>
      <c r="K482" s="8"/>
      <c r="L482" s="8"/>
      <c r="M482" s="8"/>
      <c r="N482" s="8"/>
      <c r="O482" s="8"/>
      <c r="P482" s="9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</row>
    <row r="483" customFormat="false" ht="17.35" hidden="false" customHeight="false" outlineLevel="0" collapsed="false">
      <c r="B483" s="8"/>
      <c r="C483" s="8"/>
      <c r="D483" s="8"/>
      <c r="E483" s="9"/>
      <c r="F483" s="9"/>
      <c r="G483" s="8"/>
      <c r="H483" s="8"/>
      <c r="I483" s="8"/>
      <c r="J483" s="8"/>
      <c r="K483" s="8"/>
      <c r="L483" s="8"/>
      <c r="M483" s="8"/>
      <c r="N483" s="8"/>
      <c r="O483" s="8"/>
      <c r="P483" s="9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</row>
    <row r="484" customFormat="false" ht="17.35" hidden="false" customHeight="false" outlineLevel="0" collapsed="false">
      <c r="B484" s="8"/>
      <c r="C484" s="8"/>
      <c r="D484" s="8"/>
      <c r="E484" s="9"/>
      <c r="F484" s="9"/>
      <c r="G484" s="8"/>
      <c r="H484" s="8"/>
      <c r="I484" s="8"/>
      <c r="J484" s="8"/>
      <c r="K484" s="8"/>
      <c r="L484" s="8"/>
      <c r="M484" s="8"/>
      <c r="N484" s="8"/>
      <c r="O484" s="8"/>
      <c r="P484" s="9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</row>
    <row r="485" customFormat="false" ht="17.35" hidden="false" customHeight="false" outlineLevel="0" collapsed="false">
      <c r="B485" s="8"/>
      <c r="C485" s="8"/>
      <c r="D485" s="8"/>
      <c r="E485" s="9"/>
      <c r="F485" s="9"/>
      <c r="G485" s="8"/>
      <c r="H485" s="8"/>
      <c r="I485" s="8"/>
      <c r="J485" s="8"/>
      <c r="K485" s="8"/>
      <c r="L485" s="8"/>
      <c r="M485" s="8"/>
      <c r="N485" s="8"/>
      <c r="O485" s="8"/>
      <c r="P485" s="9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</row>
    <row r="486" customFormat="false" ht="17.35" hidden="false" customHeight="false" outlineLevel="0" collapsed="false">
      <c r="B486" s="8"/>
      <c r="C486" s="8"/>
      <c r="D486" s="8"/>
      <c r="E486" s="9"/>
      <c r="F486" s="9"/>
      <c r="G486" s="8"/>
      <c r="H486" s="8"/>
      <c r="I486" s="8"/>
      <c r="J486" s="8"/>
      <c r="K486" s="8"/>
      <c r="L486" s="8"/>
      <c r="M486" s="8"/>
      <c r="N486" s="8"/>
      <c r="O486" s="8"/>
      <c r="P486" s="9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</row>
    <row r="487" customFormat="false" ht="17.35" hidden="false" customHeight="false" outlineLevel="0" collapsed="false">
      <c r="B487" s="8"/>
      <c r="C487" s="8"/>
      <c r="D487" s="8"/>
      <c r="E487" s="9"/>
      <c r="F487" s="9"/>
      <c r="G487" s="8"/>
      <c r="H487" s="8"/>
      <c r="I487" s="8"/>
      <c r="J487" s="8"/>
      <c r="K487" s="8"/>
      <c r="L487" s="8"/>
      <c r="M487" s="8"/>
      <c r="N487" s="8"/>
      <c r="O487" s="8"/>
      <c r="P487" s="9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</row>
    <row r="488" customFormat="false" ht="17.35" hidden="false" customHeight="false" outlineLevel="0" collapsed="false">
      <c r="B488" s="8"/>
      <c r="C488" s="8"/>
      <c r="D488" s="8"/>
      <c r="E488" s="9"/>
      <c r="F488" s="9"/>
      <c r="G488" s="8"/>
      <c r="H488" s="8"/>
      <c r="I488" s="8"/>
      <c r="J488" s="8"/>
      <c r="K488" s="8"/>
      <c r="L488" s="8"/>
      <c r="M488" s="8"/>
      <c r="N488" s="8"/>
      <c r="O488" s="8"/>
      <c r="P488" s="9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</row>
    <row r="489" customFormat="false" ht="17.35" hidden="false" customHeight="false" outlineLevel="0" collapsed="false">
      <c r="B489" s="8"/>
      <c r="C489" s="8"/>
      <c r="D489" s="8"/>
      <c r="E489" s="9"/>
      <c r="F489" s="9"/>
      <c r="G489" s="8"/>
      <c r="H489" s="8"/>
      <c r="I489" s="8"/>
      <c r="J489" s="8"/>
      <c r="K489" s="8"/>
      <c r="L489" s="8"/>
      <c r="M489" s="8"/>
      <c r="N489" s="8"/>
      <c r="O489" s="8"/>
      <c r="P489" s="9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</row>
    <row r="490" customFormat="false" ht="17.35" hidden="false" customHeight="false" outlineLevel="0" collapsed="false">
      <c r="B490" s="8"/>
      <c r="C490" s="8"/>
      <c r="D490" s="8"/>
      <c r="E490" s="9"/>
      <c r="F490" s="9"/>
      <c r="G490" s="8"/>
      <c r="H490" s="8"/>
      <c r="I490" s="8"/>
      <c r="J490" s="8"/>
      <c r="K490" s="8"/>
      <c r="L490" s="8"/>
      <c r="M490" s="8"/>
      <c r="N490" s="8"/>
      <c r="O490" s="8"/>
      <c r="P490" s="9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</row>
    <row r="491" customFormat="false" ht="17.35" hidden="false" customHeight="false" outlineLevel="0" collapsed="false">
      <c r="B491" s="8"/>
      <c r="C491" s="8"/>
      <c r="D491" s="8"/>
      <c r="E491" s="9"/>
      <c r="F491" s="9"/>
      <c r="G491" s="8"/>
      <c r="H491" s="8"/>
      <c r="I491" s="8"/>
      <c r="J491" s="8"/>
      <c r="K491" s="8"/>
      <c r="L491" s="8"/>
      <c r="M491" s="8"/>
      <c r="N491" s="8"/>
      <c r="O491" s="8"/>
      <c r="P491" s="9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</row>
    <row r="492" customFormat="false" ht="17.35" hidden="false" customHeight="false" outlineLevel="0" collapsed="false">
      <c r="B492" s="8"/>
      <c r="C492" s="8"/>
      <c r="D492" s="8"/>
      <c r="E492" s="9"/>
      <c r="F492" s="9"/>
      <c r="G492" s="8"/>
      <c r="H492" s="8"/>
      <c r="I492" s="8"/>
      <c r="J492" s="8"/>
      <c r="K492" s="8"/>
      <c r="L492" s="8"/>
      <c r="M492" s="8"/>
      <c r="N492" s="8"/>
      <c r="O492" s="8"/>
      <c r="P492" s="9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</row>
    <row r="493" customFormat="false" ht="17.35" hidden="false" customHeight="false" outlineLevel="0" collapsed="false">
      <c r="B493" s="8"/>
      <c r="C493" s="8"/>
      <c r="D493" s="8"/>
      <c r="E493" s="9"/>
      <c r="F493" s="9"/>
      <c r="G493" s="8"/>
      <c r="H493" s="8"/>
      <c r="I493" s="8"/>
      <c r="J493" s="8"/>
      <c r="K493" s="8"/>
      <c r="L493" s="8"/>
      <c r="M493" s="8"/>
      <c r="N493" s="8"/>
      <c r="O493" s="8"/>
      <c r="P493" s="9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</row>
    <row r="494" customFormat="false" ht="17.35" hidden="false" customHeight="false" outlineLevel="0" collapsed="false">
      <c r="B494" s="8"/>
      <c r="C494" s="8"/>
      <c r="D494" s="8"/>
      <c r="E494" s="9"/>
      <c r="F494" s="9"/>
      <c r="G494" s="8"/>
      <c r="H494" s="8"/>
      <c r="I494" s="8"/>
      <c r="J494" s="8"/>
      <c r="K494" s="8"/>
      <c r="L494" s="8"/>
      <c r="M494" s="8"/>
      <c r="N494" s="8"/>
      <c r="O494" s="8"/>
      <c r="P494" s="9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</row>
    <row r="495" customFormat="false" ht="17.35" hidden="false" customHeight="false" outlineLevel="0" collapsed="false">
      <c r="B495" s="8"/>
      <c r="C495" s="8"/>
      <c r="D495" s="8"/>
      <c r="E495" s="9"/>
      <c r="F495" s="9"/>
      <c r="G495" s="8"/>
      <c r="H495" s="8"/>
      <c r="I495" s="8"/>
      <c r="J495" s="8"/>
      <c r="K495" s="8"/>
      <c r="L495" s="8"/>
      <c r="M495" s="8"/>
      <c r="N495" s="8"/>
      <c r="O495" s="8"/>
      <c r="P495" s="9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</row>
    <row r="496" customFormat="false" ht="17.35" hidden="false" customHeight="false" outlineLevel="0" collapsed="false">
      <c r="B496" s="8"/>
      <c r="C496" s="8"/>
      <c r="D496" s="8"/>
      <c r="E496" s="9"/>
      <c r="F496" s="9"/>
      <c r="G496" s="8"/>
      <c r="H496" s="8"/>
      <c r="I496" s="8"/>
      <c r="J496" s="8"/>
      <c r="K496" s="8"/>
      <c r="L496" s="8"/>
      <c r="M496" s="8"/>
      <c r="N496" s="8"/>
      <c r="O496" s="8"/>
      <c r="P496" s="9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</row>
    <row r="497" customFormat="false" ht="17.35" hidden="false" customHeight="false" outlineLevel="0" collapsed="false">
      <c r="B497" s="8"/>
      <c r="C497" s="8"/>
      <c r="D497" s="8"/>
      <c r="E497" s="9"/>
      <c r="F497" s="9"/>
      <c r="G497" s="8"/>
      <c r="H497" s="8"/>
      <c r="I497" s="8"/>
      <c r="J497" s="8"/>
      <c r="K497" s="8"/>
      <c r="L497" s="8"/>
      <c r="M497" s="8"/>
      <c r="N497" s="8"/>
      <c r="O497" s="8"/>
      <c r="P497" s="9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</row>
    <row r="498" customFormat="false" ht="17.35" hidden="false" customHeight="false" outlineLevel="0" collapsed="false">
      <c r="B498" s="8"/>
      <c r="C498" s="8"/>
      <c r="D498" s="8"/>
      <c r="E498" s="9"/>
      <c r="F498" s="9"/>
      <c r="G498" s="8"/>
      <c r="H498" s="8"/>
      <c r="I498" s="8"/>
      <c r="J498" s="8"/>
      <c r="K498" s="8"/>
      <c r="L498" s="8"/>
      <c r="M498" s="8"/>
      <c r="N498" s="8"/>
      <c r="O498" s="8"/>
      <c r="P498" s="9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</row>
    <row r="499" customFormat="false" ht="17.35" hidden="false" customHeight="false" outlineLevel="0" collapsed="false">
      <c r="B499" s="8"/>
      <c r="C499" s="8"/>
      <c r="D499" s="8"/>
      <c r="E499" s="9"/>
      <c r="F499" s="9"/>
      <c r="G499" s="8"/>
      <c r="H499" s="8"/>
      <c r="I499" s="8"/>
      <c r="J499" s="8"/>
      <c r="K499" s="8"/>
      <c r="L499" s="8"/>
      <c r="M499" s="8"/>
      <c r="N499" s="8"/>
      <c r="O499" s="8"/>
      <c r="P499" s="9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</row>
    <row r="500" customFormat="false" ht="17.35" hidden="false" customHeight="false" outlineLevel="0" collapsed="false">
      <c r="B500" s="8"/>
      <c r="C500" s="8"/>
      <c r="D500" s="8"/>
      <c r="E500" s="9"/>
      <c r="F500" s="9"/>
      <c r="G500" s="8"/>
      <c r="H500" s="8"/>
      <c r="I500" s="8"/>
      <c r="J500" s="8"/>
      <c r="K500" s="8"/>
      <c r="L500" s="8"/>
      <c r="M500" s="8"/>
      <c r="N500" s="8"/>
      <c r="O500" s="8"/>
      <c r="P500" s="9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</row>
    <row r="501" customFormat="false" ht="17.35" hidden="false" customHeight="false" outlineLevel="0" collapsed="false">
      <c r="B501" s="8"/>
      <c r="C501" s="8"/>
      <c r="D501" s="8"/>
      <c r="E501" s="9"/>
      <c r="F501" s="9"/>
      <c r="G501" s="8"/>
      <c r="H501" s="8"/>
      <c r="I501" s="8"/>
      <c r="J501" s="8"/>
      <c r="K501" s="8"/>
      <c r="L501" s="8"/>
      <c r="M501" s="8"/>
      <c r="N501" s="8"/>
      <c r="O501" s="8"/>
      <c r="P501" s="9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</row>
    <row r="502" customFormat="false" ht="17.35" hidden="false" customHeight="false" outlineLevel="0" collapsed="false">
      <c r="B502" s="8"/>
      <c r="C502" s="8"/>
      <c r="D502" s="8"/>
      <c r="E502" s="9"/>
      <c r="F502" s="9"/>
      <c r="G502" s="8"/>
      <c r="H502" s="8"/>
      <c r="I502" s="8"/>
      <c r="J502" s="8"/>
      <c r="K502" s="8"/>
      <c r="L502" s="8"/>
      <c r="M502" s="8"/>
      <c r="N502" s="8"/>
      <c r="O502" s="8"/>
      <c r="P502" s="9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</row>
    <row r="503" customFormat="false" ht="17.35" hidden="false" customHeight="false" outlineLevel="0" collapsed="false">
      <c r="B503" s="8"/>
      <c r="C503" s="8"/>
      <c r="D503" s="8"/>
      <c r="E503" s="9"/>
      <c r="F503" s="9"/>
      <c r="G503" s="8"/>
      <c r="H503" s="8"/>
      <c r="I503" s="8"/>
      <c r="J503" s="8"/>
      <c r="K503" s="8"/>
      <c r="L503" s="8"/>
      <c r="M503" s="8"/>
      <c r="N503" s="8"/>
      <c r="O503" s="8"/>
      <c r="P503" s="9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</row>
    <row r="504" customFormat="false" ht="17.35" hidden="false" customHeight="false" outlineLevel="0" collapsed="false">
      <c r="B504" s="8"/>
      <c r="C504" s="8"/>
      <c r="D504" s="8"/>
      <c r="E504" s="9"/>
      <c r="F504" s="9"/>
      <c r="G504" s="8"/>
      <c r="H504" s="8"/>
      <c r="I504" s="8"/>
      <c r="J504" s="8"/>
      <c r="K504" s="8"/>
      <c r="L504" s="8"/>
      <c r="M504" s="8"/>
      <c r="N504" s="8"/>
      <c r="O504" s="8"/>
      <c r="P504" s="9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</row>
    <row r="505" customFormat="false" ht="17.35" hidden="false" customHeight="false" outlineLevel="0" collapsed="false">
      <c r="B505" s="8"/>
      <c r="C505" s="8"/>
      <c r="D505" s="8"/>
      <c r="E505" s="9"/>
      <c r="F505" s="9"/>
      <c r="G505" s="8"/>
      <c r="H505" s="8"/>
      <c r="I505" s="8"/>
      <c r="J505" s="8"/>
      <c r="K505" s="8"/>
      <c r="L505" s="8"/>
      <c r="M505" s="8"/>
      <c r="N505" s="8"/>
      <c r="O505" s="8"/>
      <c r="P505" s="9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</row>
    <row r="506" customFormat="false" ht="17.35" hidden="false" customHeight="false" outlineLevel="0" collapsed="false">
      <c r="B506" s="8"/>
      <c r="C506" s="8"/>
      <c r="D506" s="8"/>
      <c r="E506" s="9"/>
      <c r="F506" s="9"/>
      <c r="G506" s="8"/>
      <c r="H506" s="8"/>
      <c r="I506" s="8"/>
      <c r="J506" s="8"/>
      <c r="K506" s="8"/>
      <c r="L506" s="8"/>
      <c r="M506" s="8"/>
      <c r="N506" s="8"/>
      <c r="O506" s="8"/>
      <c r="P506" s="9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</row>
    <row r="507" customFormat="false" ht="17.35" hidden="false" customHeight="false" outlineLevel="0" collapsed="false">
      <c r="B507" s="8"/>
      <c r="C507" s="8"/>
      <c r="D507" s="8"/>
      <c r="E507" s="9"/>
      <c r="F507" s="9"/>
      <c r="G507" s="8"/>
      <c r="H507" s="8"/>
      <c r="I507" s="8"/>
      <c r="J507" s="8"/>
      <c r="K507" s="8"/>
      <c r="L507" s="8"/>
      <c r="M507" s="8"/>
      <c r="N507" s="8"/>
      <c r="O507" s="8"/>
      <c r="P507" s="9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</row>
    <row r="508" customFormat="false" ht="17.35" hidden="false" customHeight="false" outlineLevel="0" collapsed="false">
      <c r="B508" s="8"/>
      <c r="C508" s="8"/>
      <c r="D508" s="8"/>
      <c r="E508" s="9"/>
      <c r="F508" s="9"/>
      <c r="G508" s="8"/>
      <c r="H508" s="8"/>
      <c r="I508" s="8"/>
      <c r="J508" s="8"/>
      <c r="K508" s="8"/>
      <c r="L508" s="8"/>
      <c r="M508" s="8"/>
      <c r="N508" s="8"/>
      <c r="O508" s="8"/>
      <c r="P508" s="9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</row>
    <row r="509" customFormat="false" ht="17.35" hidden="false" customHeight="false" outlineLevel="0" collapsed="false">
      <c r="B509" s="8"/>
      <c r="C509" s="8"/>
      <c r="D509" s="8"/>
      <c r="E509" s="9"/>
      <c r="F509" s="9"/>
      <c r="G509" s="8"/>
      <c r="H509" s="8"/>
      <c r="I509" s="8"/>
      <c r="J509" s="8"/>
      <c r="K509" s="8"/>
      <c r="L509" s="8"/>
      <c r="M509" s="8"/>
      <c r="N509" s="8"/>
      <c r="O509" s="8"/>
      <c r="P509" s="9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</row>
    <row r="510" customFormat="false" ht="17.35" hidden="false" customHeight="false" outlineLevel="0" collapsed="false">
      <c r="B510" s="8"/>
      <c r="C510" s="8"/>
      <c r="D510" s="8"/>
      <c r="E510" s="9"/>
      <c r="F510" s="9"/>
      <c r="G510" s="8"/>
      <c r="H510" s="8"/>
      <c r="I510" s="8"/>
      <c r="J510" s="8"/>
      <c r="K510" s="8"/>
      <c r="L510" s="8"/>
      <c r="M510" s="8"/>
      <c r="N510" s="8"/>
      <c r="O510" s="8"/>
      <c r="P510" s="9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</row>
    <row r="511" customFormat="false" ht="17.35" hidden="false" customHeight="false" outlineLevel="0" collapsed="false">
      <c r="B511" s="8"/>
      <c r="C511" s="8"/>
      <c r="D511" s="8"/>
      <c r="E511" s="9"/>
      <c r="F511" s="9"/>
      <c r="G511" s="8"/>
      <c r="H511" s="8"/>
      <c r="I511" s="8"/>
      <c r="J511" s="8"/>
      <c r="K511" s="8"/>
      <c r="L511" s="8"/>
      <c r="M511" s="8"/>
      <c r="N511" s="8"/>
      <c r="O511" s="8"/>
      <c r="P511" s="9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</row>
    <row r="512" customFormat="false" ht="17.35" hidden="false" customHeight="false" outlineLevel="0" collapsed="false">
      <c r="B512" s="8"/>
      <c r="C512" s="8"/>
      <c r="D512" s="8"/>
      <c r="E512" s="9"/>
      <c r="F512" s="9"/>
      <c r="G512" s="8"/>
      <c r="H512" s="8"/>
      <c r="I512" s="8"/>
      <c r="J512" s="8"/>
      <c r="K512" s="8"/>
      <c r="L512" s="8"/>
      <c r="M512" s="8"/>
      <c r="N512" s="8"/>
      <c r="O512" s="8"/>
      <c r="P512" s="9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</row>
    <row r="513" customFormat="false" ht="17.35" hidden="false" customHeight="false" outlineLevel="0" collapsed="false">
      <c r="B513" s="8"/>
      <c r="C513" s="8"/>
      <c r="D513" s="8"/>
      <c r="E513" s="9"/>
      <c r="F513" s="9"/>
      <c r="G513" s="8"/>
      <c r="H513" s="8"/>
      <c r="I513" s="8"/>
      <c r="J513" s="8"/>
      <c r="K513" s="8"/>
      <c r="L513" s="8"/>
      <c r="M513" s="8"/>
      <c r="N513" s="8"/>
      <c r="O513" s="8"/>
      <c r="P513" s="9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</row>
    <row r="514" customFormat="false" ht="17.35" hidden="false" customHeight="false" outlineLevel="0" collapsed="false">
      <c r="B514" s="8"/>
      <c r="C514" s="8"/>
      <c r="D514" s="8"/>
      <c r="E514" s="9"/>
      <c r="F514" s="9"/>
      <c r="G514" s="8"/>
      <c r="H514" s="8"/>
      <c r="I514" s="8"/>
      <c r="J514" s="8"/>
      <c r="K514" s="8"/>
      <c r="L514" s="8"/>
      <c r="M514" s="8"/>
      <c r="N514" s="8"/>
      <c r="O514" s="8"/>
      <c r="P514" s="9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</row>
    <row r="515" customFormat="false" ht="17.35" hidden="false" customHeight="false" outlineLevel="0" collapsed="false">
      <c r="B515" s="8"/>
      <c r="C515" s="8"/>
      <c r="D515" s="8"/>
      <c r="E515" s="9"/>
      <c r="F515" s="9"/>
      <c r="G515" s="8"/>
      <c r="H515" s="8"/>
      <c r="I515" s="8"/>
      <c r="J515" s="8"/>
      <c r="K515" s="8"/>
      <c r="L515" s="8"/>
      <c r="M515" s="8"/>
      <c r="N515" s="8"/>
      <c r="O515" s="8"/>
      <c r="P515" s="9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</row>
    <row r="516" customFormat="false" ht="17.35" hidden="false" customHeight="false" outlineLevel="0" collapsed="false">
      <c r="B516" s="8"/>
      <c r="C516" s="8"/>
      <c r="D516" s="8"/>
      <c r="E516" s="9"/>
      <c r="F516" s="9"/>
      <c r="G516" s="8"/>
      <c r="H516" s="8"/>
      <c r="I516" s="8"/>
      <c r="J516" s="8"/>
      <c r="K516" s="8"/>
      <c r="L516" s="8"/>
      <c r="M516" s="8"/>
      <c r="N516" s="8"/>
      <c r="O516" s="8"/>
      <c r="P516" s="9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</row>
    <row r="517" customFormat="false" ht="17.35" hidden="false" customHeight="false" outlineLevel="0" collapsed="false">
      <c r="B517" s="8"/>
      <c r="C517" s="8"/>
      <c r="D517" s="8"/>
      <c r="E517" s="9"/>
      <c r="F517" s="9"/>
      <c r="G517" s="8"/>
      <c r="H517" s="8"/>
      <c r="I517" s="8"/>
      <c r="J517" s="8"/>
      <c r="K517" s="8"/>
      <c r="L517" s="8"/>
      <c r="M517" s="8"/>
      <c r="N517" s="8"/>
      <c r="O517" s="8"/>
      <c r="P517" s="9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</row>
    <row r="518" customFormat="false" ht="17.35" hidden="false" customHeight="false" outlineLevel="0" collapsed="false">
      <c r="B518" s="8"/>
      <c r="C518" s="8"/>
      <c r="D518" s="8"/>
      <c r="E518" s="9"/>
      <c r="F518" s="9"/>
      <c r="G518" s="8"/>
      <c r="H518" s="8"/>
      <c r="I518" s="8"/>
      <c r="J518" s="8"/>
      <c r="K518" s="8"/>
      <c r="L518" s="8"/>
      <c r="M518" s="8"/>
      <c r="N518" s="8"/>
      <c r="O518" s="8"/>
      <c r="P518" s="9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</row>
    <row r="519" customFormat="false" ht="17.35" hidden="false" customHeight="false" outlineLevel="0" collapsed="false">
      <c r="B519" s="8"/>
      <c r="C519" s="8"/>
      <c r="D519" s="8"/>
      <c r="E519" s="9"/>
      <c r="F519" s="9"/>
      <c r="G519" s="8"/>
      <c r="H519" s="8"/>
      <c r="I519" s="8"/>
      <c r="J519" s="8"/>
      <c r="K519" s="8"/>
      <c r="L519" s="8"/>
      <c r="M519" s="8"/>
      <c r="N519" s="8"/>
      <c r="O519" s="8"/>
      <c r="P519" s="9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</row>
    <row r="520" customFormat="false" ht="17.35" hidden="false" customHeight="false" outlineLevel="0" collapsed="false">
      <c r="B520" s="8"/>
      <c r="C520" s="8"/>
      <c r="D520" s="8"/>
      <c r="E520" s="9"/>
      <c r="F520" s="9"/>
      <c r="G520" s="8"/>
      <c r="H520" s="8"/>
      <c r="I520" s="8"/>
      <c r="J520" s="8"/>
      <c r="K520" s="8"/>
      <c r="L520" s="8"/>
      <c r="M520" s="8"/>
      <c r="N520" s="8"/>
      <c r="O520" s="8"/>
      <c r="P520" s="9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</row>
    <row r="521" customFormat="false" ht="17.35" hidden="false" customHeight="false" outlineLevel="0" collapsed="false">
      <c r="B521" s="8"/>
      <c r="C521" s="8"/>
      <c r="D521" s="8"/>
      <c r="E521" s="9"/>
      <c r="F521" s="9"/>
      <c r="G521" s="8"/>
      <c r="H521" s="8"/>
      <c r="I521" s="8"/>
      <c r="J521" s="8"/>
      <c r="K521" s="8"/>
      <c r="L521" s="8"/>
      <c r="M521" s="8"/>
      <c r="N521" s="8"/>
      <c r="O521" s="8"/>
      <c r="P521" s="9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</row>
    <row r="522" customFormat="false" ht="17.35" hidden="false" customHeight="false" outlineLevel="0" collapsed="false">
      <c r="B522" s="8"/>
      <c r="C522" s="8"/>
      <c r="D522" s="8"/>
      <c r="E522" s="9"/>
      <c r="F522" s="9"/>
      <c r="G522" s="8"/>
      <c r="H522" s="8"/>
      <c r="I522" s="8"/>
      <c r="J522" s="8"/>
      <c r="K522" s="8"/>
      <c r="L522" s="8"/>
      <c r="M522" s="8"/>
      <c r="N522" s="8"/>
      <c r="O522" s="8"/>
      <c r="P522" s="9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</row>
    <row r="523" customFormat="false" ht="17.35" hidden="false" customHeight="false" outlineLevel="0" collapsed="false">
      <c r="B523" s="8"/>
      <c r="C523" s="8"/>
      <c r="D523" s="8"/>
      <c r="E523" s="9"/>
      <c r="F523" s="9"/>
      <c r="G523" s="8"/>
      <c r="H523" s="8"/>
      <c r="I523" s="8"/>
      <c r="J523" s="8"/>
      <c r="K523" s="8"/>
      <c r="L523" s="8"/>
      <c r="M523" s="8"/>
      <c r="N523" s="8"/>
      <c r="O523" s="8"/>
      <c r="P523" s="9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</row>
    <row r="524" customFormat="false" ht="17.35" hidden="false" customHeight="false" outlineLevel="0" collapsed="false">
      <c r="B524" s="8"/>
      <c r="C524" s="8"/>
      <c r="D524" s="8"/>
      <c r="E524" s="9"/>
      <c r="F524" s="9"/>
      <c r="G524" s="8"/>
      <c r="H524" s="8"/>
      <c r="I524" s="8"/>
      <c r="J524" s="8"/>
      <c r="K524" s="8"/>
      <c r="L524" s="8"/>
      <c r="M524" s="8"/>
      <c r="N524" s="8"/>
      <c r="O524" s="8"/>
      <c r="P524" s="9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</row>
    <row r="525" customFormat="false" ht="17.35" hidden="false" customHeight="false" outlineLevel="0" collapsed="false">
      <c r="B525" s="8"/>
      <c r="C525" s="8"/>
      <c r="D525" s="8"/>
      <c r="E525" s="9"/>
      <c r="F525" s="9"/>
      <c r="G525" s="8"/>
      <c r="H525" s="8"/>
      <c r="I525" s="8"/>
      <c r="J525" s="8"/>
      <c r="K525" s="8"/>
      <c r="L525" s="8"/>
      <c r="M525" s="8"/>
      <c r="N525" s="8"/>
      <c r="O525" s="8"/>
      <c r="P525" s="9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</row>
    <row r="526" customFormat="false" ht="17.35" hidden="false" customHeight="false" outlineLevel="0" collapsed="false">
      <c r="B526" s="8"/>
      <c r="C526" s="8"/>
      <c r="D526" s="8"/>
      <c r="E526" s="9"/>
      <c r="F526" s="9"/>
      <c r="G526" s="8"/>
      <c r="H526" s="8"/>
      <c r="I526" s="8"/>
      <c r="J526" s="8"/>
      <c r="K526" s="8"/>
      <c r="L526" s="8"/>
      <c r="M526" s="8"/>
      <c r="N526" s="8"/>
      <c r="O526" s="8"/>
      <c r="P526" s="9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</row>
    <row r="527" customFormat="false" ht="17.35" hidden="false" customHeight="false" outlineLevel="0" collapsed="false">
      <c r="B527" s="8"/>
      <c r="C527" s="8"/>
      <c r="D527" s="8"/>
      <c r="E527" s="9"/>
      <c r="F527" s="9"/>
      <c r="G527" s="8"/>
      <c r="H527" s="8"/>
      <c r="I527" s="8"/>
      <c r="J527" s="8"/>
      <c r="K527" s="8"/>
      <c r="L527" s="8"/>
      <c r="M527" s="8"/>
      <c r="N527" s="8"/>
      <c r="O527" s="8"/>
      <c r="P527" s="9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</row>
    <row r="528" customFormat="false" ht="17.35" hidden="false" customHeight="false" outlineLevel="0" collapsed="false">
      <c r="B528" s="8"/>
      <c r="C528" s="8"/>
      <c r="D528" s="8"/>
      <c r="E528" s="9"/>
      <c r="F528" s="9"/>
      <c r="G528" s="8"/>
      <c r="H528" s="8"/>
      <c r="I528" s="8"/>
      <c r="J528" s="8"/>
      <c r="K528" s="8"/>
      <c r="L528" s="8"/>
      <c r="M528" s="8"/>
      <c r="N528" s="8"/>
      <c r="O528" s="8"/>
      <c r="P528" s="9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</row>
    <row r="529" customFormat="false" ht="17.35" hidden="false" customHeight="false" outlineLevel="0" collapsed="false">
      <c r="B529" s="8"/>
      <c r="C529" s="8"/>
      <c r="D529" s="8"/>
      <c r="E529" s="9"/>
      <c r="F529" s="9"/>
      <c r="G529" s="8"/>
      <c r="H529" s="8"/>
      <c r="I529" s="8"/>
      <c r="J529" s="8"/>
      <c r="K529" s="8"/>
      <c r="L529" s="8"/>
      <c r="M529" s="8"/>
      <c r="N529" s="8"/>
      <c r="O529" s="8"/>
      <c r="P529" s="9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</row>
    <row r="530" customFormat="false" ht="17.35" hidden="false" customHeight="false" outlineLevel="0" collapsed="false">
      <c r="B530" s="8"/>
      <c r="C530" s="8"/>
      <c r="D530" s="8"/>
      <c r="E530" s="9"/>
      <c r="F530" s="9"/>
      <c r="G530" s="8"/>
      <c r="H530" s="8"/>
      <c r="I530" s="8"/>
      <c r="J530" s="8"/>
      <c r="K530" s="8"/>
      <c r="L530" s="8"/>
      <c r="M530" s="8"/>
      <c r="N530" s="8"/>
      <c r="O530" s="8"/>
      <c r="P530" s="9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</row>
    <row r="531" customFormat="false" ht="17.35" hidden="false" customHeight="false" outlineLevel="0" collapsed="false">
      <c r="B531" s="8"/>
      <c r="C531" s="8"/>
      <c r="D531" s="8"/>
      <c r="E531" s="9"/>
      <c r="F531" s="9"/>
      <c r="G531" s="8"/>
      <c r="H531" s="8"/>
      <c r="I531" s="8"/>
      <c r="J531" s="8"/>
      <c r="K531" s="8"/>
      <c r="L531" s="8"/>
      <c r="M531" s="8"/>
      <c r="N531" s="8"/>
      <c r="O531" s="8"/>
      <c r="P531" s="9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</row>
    <row r="532" customFormat="false" ht="17.35" hidden="false" customHeight="false" outlineLevel="0" collapsed="false">
      <c r="B532" s="8"/>
      <c r="C532" s="8"/>
      <c r="D532" s="8"/>
      <c r="E532" s="9"/>
      <c r="F532" s="9"/>
      <c r="G532" s="8"/>
      <c r="H532" s="8"/>
      <c r="I532" s="8"/>
      <c r="J532" s="8"/>
      <c r="K532" s="8"/>
      <c r="L532" s="8"/>
      <c r="M532" s="8"/>
      <c r="N532" s="8"/>
      <c r="O532" s="8"/>
      <c r="P532" s="9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</row>
    <row r="533" customFormat="false" ht="17.35" hidden="false" customHeight="false" outlineLevel="0" collapsed="false">
      <c r="B533" s="8"/>
      <c r="C533" s="8"/>
      <c r="D533" s="8"/>
      <c r="E533" s="9"/>
      <c r="F533" s="9"/>
      <c r="G533" s="8"/>
      <c r="H533" s="8"/>
      <c r="I533" s="8"/>
      <c r="J533" s="8"/>
      <c r="K533" s="8"/>
      <c r="L533" s="8"/>
      <c r="M533" s="8"/>
      <c r="N533" s="8"/>
      <c r="O533" s="8"/>
      <c r="P533" s="9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</row>
    <row r="534" customFormat="false" ht="17.35" hidden="false" customHeight="false" outlineLevel="0" collapsed="false">
      <c r="B534" s="8"/>
      <c r="C534" s="8"/>
      <c r="D534" s="8"/>
      <c r="E534" s="9"/>
      <c r="F534" s="9"/>
      <c r="G534" s="8"/>
      <c r="H534" s="8"/>
      <c r="I534" s="8"/>
      <c r="J534" s="8"/>
      <c r="K534" s="8"/>
      <c r="L534" s="8"/>
      <c r="M534" s="8"/>
      <c r="N534" s="8"/>
      <c r="O534" s="8"/>
      <c r="P534" s="9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</row>
    <row r="535" customFormat="false" ht="17.35" hidden="false" customHeight="false" outlineLevel="0" collapsed="false">
      <c r="B535" s="8"/>
      <c r="C535" s="8"/>
      <c r="D535" s="8"/>
      <c r="E535" s="9"/>
      <c r="F535" s="9"/>
      <c r="G535" s="8"/>
      <c r="H535" s="8"/>
      <c r="I535" s="8"/>
      <c r="J535" s="8"/>
      <c r="K535" s="8"/>
      <c r="L535" s="8"/>
      <c r="M535" s="8"/>
      <c r="N535" s="8"/>
      <c r="O535" s="8"/>
      <c r="P535" s="9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</row>
    <row r="536" customFormat="false" ht="17.35" hidden="false" customHeight="false" outlineLevel="0" collapsed="false">
      <c r="B536" s="8"/>
      <c r="C536" s="8"/>
      <c r="D536" s="8"/>
      <c r="E536" s="9"/>
      <c r="F536" s="9"/>
      <c r="G536" s="8"/>
      <c r="H536" s="8"/>
      <c r="I536" s="8"/>
      <c r="J536" s="8"/>
      <c r="K536" s="8"/>
      <c r="L536" s="8"/>
      <c r="M536" s="8"/>
      <c r="N536" s="8"/>
      <c r="O536" s="8"/>
      <c r="P536" s="9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</row>
    <row r="537" customFormat="false" ht="17.35" hidden="false" customHeight="false" outlineLevel="0" collapsed="false">
      <c r="B537" s="8"/>
      <c r="C537" s="8"/>
      <c r="D537" s="8"/>
      <c r="E537" s="9"/>
      <c r="F537" s="9"/>
      <c r="G537" s="8"/>
      <c r="H537" s="8"/>
      <c r="I537" s="8"/>
      <c r="J537" s="8"/>
      <c r="K537" s="8"/>
      <c r="L537" s="8"/>
      <c r="M537" s="8"/>
      <c r="N537" s="8"/>
      <c r="O537" s="8"/>
      <c r="P537" s="9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</row>
    <row r="538" customFormat="false" ht="17.35" hidden="false" customHeight="false" outlineLevel="0" collapsed="false">
      <c r="B538" s="8"/>
      <c r="C538" s="8"/>
      <c r="D538" s="8"/>
      <c r="E538" s="9"/>
      <c r="F538" s="9"/>
      <c r="G538" s="8"/>
      <c r="H538" s="8"/>
      <c r="I538" s="8"/>
      <c r="J538" s="8"/>
      <c r="K538" s="8"/>
      <c r="L538" s="8"/>
      <c r="M538" s="8"/>
      <c r="N538" s="8"/>
      <c r="O538" s="8"/>
      <c r="P538" s="9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</row>
    <row r="539" customFormat="false" ht="17.35" hidden="false" customHeight="false" outlineLevel="0" collapsed="false">
      <c r="B539" s="8"/>
      <c r="C539" s="8"/>
      <c r="D539" s="8"/>
      <c r="E539" s="9"/>
      <c r="F539" s="9"/>
      <c r="G539" s="8"/>
      <c r="H539" s="8"/>
      <c r="I539" s="8"/>
      <c r="J539" s="8"/>
      <c r="K539" s="8"/>
      <c r="L539" s="8"/>
      <c r="M539" s="8"/>
      <c r="N539" s="8"/>
      <c r="O539" s="8"/>
      <c r="P539" s="9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</row>
    <row r="540" customFormat="false" ht="17.35" hidden="false" customHeight="false" outlineLevel="0" collapsed="false">
      <c r="B540" s="8"/>
      <c r="C540" s="8"/>
      <c r="D540" s="8"/>
      <c r="E540" s="9"/>
      <c r="F540" s="9"/>
      <c r="G540" s="8"/>
      <c r="H540" s="8"/>
      <c r="I540" s="8"/>
      <c r="J540" s="8"/>
      <c r="K540" s="8"/>
      <c r="L540" s="8"/>
      <c r="M540" s="8"/>
      <c r="N540" s="8"/>
      <c r="O540" s="8"/>
      <c r="P540" s="9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</row>
    <row r="541" customFormat="false" ht="17.35" hidden="false" customHeight="false" outlineLevel="0" collapsed="false">
      <c r="B541" s="8"/>
      <c r="C541" s="8"/>
      <c r="D541" s="8"/>
      <c r="E541" s="9"/>
      <c r="F541" s="9"/>
      <c r="G541" s="8"/>
      <c r="H541" s="8"/>
      <c r="I541" s="8"/>
      <c r="J541" s="8"/>
      <c r="K541" s="8"/>
      <c r="L541" s="8"/>
      <c r="M541" s="8"/>
      <c r="N541" s="8"/>
      <c r="O541" s="8"/>
      <c r="P541" s="9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</row>
    <row r="542" customFormat="false" ht="17.35" hidden="false" customHeight="false" outlineLevel="0" collapsed="false">
      <c r="B542" s="8"/>
      <c r="C542" s="8"/>
      <c r="D542" s="8"/>
      <c r="E542" s="9"/>
      <c r="F542" s="9"/>
      <c r="G542" s="8"/>
      <c r="H542" s="8"/>
      <c r="I542" s="8"/>
      <c r="J542" s="8"/>
      <c r="K542" s="8"/>
      <c r="L542" s="8"/>
      <c r="M542" s="8"/>
      <c r="N542" s="8"/>
      <c r="O542" s="8"/>
      <c r="P542" s="9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</row>
    <row r="543" customFormat="false" ht="17.35" hidden="false" customHeight="false" outlineLevel="0" collapsed="false">
      <c r="B543" s="8"/>
      <c r="C543" s="8"/>
      <c r="D543" s="8"/>
      <c r="E543" s="9"/>
      <c r="F543" s="9"/>
      <c r="G543" s="8"/>
      <c r="H543" s="8"/>
      <c r="I543" s="8"/>
      <c r="J543" s="8"/>
      <c r="K543" s="8"/>
      <c r="L543" s="8"/>
      <c r="M543" s="8"/>
      <c r="N543" s="8"/>
      <c r="O543" s="8"/>
      <c r="P543" s="9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</row>
    <row r="544" customFormat="false" ht="17.35" hidden="false" customHeight="false" outlineLevel="0" collapsed="false">
      <c r="B544" s="8"/>
      <c r="C544" s="8"/>
      <c r="D544" s="8"/>
      <c r="E544" s="9"/>
      <c r="F544" s="9"/>
      <c r="G544" s="8"/>
      <c r="H544" s="8"/>
      <c r="I544" s="8"/>
      <c r="J544" s="8"/>
      <c r="K544" s="8"/>
      <c r="L544" s="8"/>
      <c r="M544" s="8"/>
      <c r="N544" s="8"/>
      <c r="O544" s="8"/>
      <c r="P544" s="9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</row>
    <row r="545" customFormat="false" ht="17.35" hidden="false" customHeight="false" outlineLevel="0" collapsed="false">
      <c r="B545" s="8"/>
      <c r="C545" s="8"/>
      <c r="D545" s="8"/>
      <c r="E545" s="9"/>
      <c r="F545" s="9"/>
      <c r="G545" s="8"/>
      <c r="H545" s="8"/>
      <c r="I545" s="8"/>
      <c r="J545" s="8"/>
      <c r="K545" s="8"/>
      <c r="L545" s="8"/>
      <c r="M545" s="8"/>
      <c r="N545" s="8"/>
      <c r="O545" s="8"/>
      <c r="P545" s="9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</row>
    <row r="546" customFormat="false" ht="17.35" hidden="false" customHeight="false" outlineLevel="0" collapsed="false">
      <c r="B546" s="8"/>
      <c r="C546" s="8"/>
      <c r="D546" s="8"/>
      <c r="E546" s="9"/>
      <c r="F546" s="9"/>
      <c r="G546" s="8"/>
      <c r="H546" s="8"/>
      <c r="I546" s="8"/>
      <c r="J546" s="8"/>
      <c r="K546" s="8"/>
      <c r="L546" s="8"/>
      <c r="M546" s="8"/>
      <c r="N546" s="8"/>
      <c r="O546" s="8"/>
      <c r="P546" s="9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</row>
    <row r="547" customFormat="false" ht="17.35" hidden="false" customHeight="false" outlineLevel="0" collapsed="false">
      <c r="B547" s="8"/>
      <c r="C547" s="8"/>
      <c r="D547" s="8"/>
      <c r="E547" s="9"/>
      <c r="F547" s="9"/>
      <c r="G547" s="8"/>
      <c r="H547" s="8"/>
      <c r="I547" s="8"/>
      <c r="J547" s="8"/>
      <c r="K547" s="8"/>
      <c r="L547" s="8"/>
      <c r="M547" s="8"/>
      <c r="N547" s="8"/>
      <c r="O547" s="8"/>
      <c r="P547" s="9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</row>
    <row r="548" customFormat="false" ht="17.35" hidden="false" customHeight="false" outlineLevel="0" collapsed="false">
      <c r="B548" s="8"/>
      <c r="C548" s="8"/>
      <c r="D548" s="8"/>
      <c r="E548" s="9"/>
      <c r="F548" s="9"/>
      <c r="G548" s="8"/>
      <c r="H548" s="8"/>
      <c r="I548" s="8"/>
      <c r="J548" s="8"/>
      <c r="K548" s="8"/>
      <c r="L548" s="8"/>
      <c r="M548" s="8"/>
      <c r="N548" s="8"/>
      <c r="O548" s="8"/>
      <c r="P548" s="9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</row>
    <row r="549" customFormat="false" ht="17.35" hidden="false" customHeight="false" outlineLevel="0" collapsed="false">
      <c r="B549" s="8"/>
      <c r="C549" s="8"/>
      <c r="D549" s="8"/>
      <c r="E549" s="9"/>
      <c r="F549" s="9"/>
      <c r="G549" s="8"/>
      <c r="H549" s="8"/>
      <c r="I549" s="8"/>
      <c r="J549" s="8"/>
      <c r="K549" s="8"/>
      <c r="L549" s="8"/>
      <c r="M549" s="8"/>
      <c r="N549" s="8"/>
      <c r="O549" s="8"/>
      <c r="P549" s="9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</row>
    <row r="550" customFormat="false" ht="17.35" hidden="false" customHeight="false" outlineLevel="0" collapsed="false">
      <c r="B550" s="8"/>
      <c r="C550" s="8"/>
      <c r="D550" s="8"/>
      <c r="E550" s="9"/>
      <c r="F550" s="9"/>
      <c r="G550" s="8"/>
      <c r="H550" s="8"/>
      <c r="I550" s="8"/>
      <c r="J550" s="8"/>
      <c r="K550" s="8"/>
      <c r="L550" s="8"/>
      <c r="M550" s="8"/>
      <c r="N550" s="8"/>
      <c r="O550" s="8"/>
      <c r="P550" s="9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</row>
    <row r="551" customFormat="false" ht="17.35" hidden="false" customHeight="false" outlineLevel="0" collapsed="false">
      <c r="B551" s="8"/>
      <c r="C551" s="8"/>
      <c r="D551" s="8"/>
      <c r="E551" s="9"/>
      <c r="F551" s="9"/>
      <c r="G551" s="8"/>
      <c r="H551" s="8"/>
      <c r="I551" s="8"/>
      <c r="J551" s="8"/>
      <c r="K551" s="8"/>
      <c r="L551" s="8"/>
      <c r="M551" s="8"/>
      <c r="N551" s="8"/>
      <c r="O551" s="8"/>
      <c r="P551" s="9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</row>
    <row r="552" customFormat="false" ht="17.35" hidden="false" customHeight="false" outlineLevel="0" collapsed="false">
      <c r="B552" s="8"/>
      <c r="C552" s="8"/>
      <c r="D552" s="8"/>
      <c r="E552" s="9"/>
      <c r="F552" s="9"/>
      <c r="G552" s="8"/>
      <c r="H552" s="8"/>
      <c r="I552" s="8"/>
      <c r="J552" s="8"/>
      <c r="K552" s="8"/>
      <c r="L552" s="8"/>
      <c r="M552" s="8"/>
      <c r="N552" s="8"/>
      <c r="O552" s="8"/>
      <c r="P552" s="9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</row>
    <row r="553" customFormat="false" ht="17.35" hidden="false" customHeight="false" outlineLevel="0" collapsed="false">
      <c r="B553" s="8"/>
      <c r="C553" s="8"/>
      <c r="D553" s="8"/>
      <c r="E553" s="9"/>
      <c r="F553" s="9"/>
      <c r="G553" s="8"/>
      <c r="H553" s="8"/>
      <c r="I553" s="8"/>
      <c r="J553" s="8"/>
      <c r="K553" s="8"/>
      <c r="L553" s="8"/>
      <c r="M553" s="8"/>
      <c r="N553" s="8"/>
      <c r="O553" s="8"/>
      <c r="P553" s="9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</row>
    <row r="554" customFormat="false" ht="17.35" hidden="false" customHeight="false" outlineLevel="0" collapsed="false">
      <c r="B554" s="8"/>
      <c r="C554" s="8"/>
      <c r="D554" s="8"/>
      <c r="E554" s="9"/>
      <c r="F554" s="9"/>
      <c r="G554" s="8"/>
      <c r="H554" s="8"/>
      <c r="I554" s="8"/>
      <c r="J554" s="8"/>
      <c r="K554" s="8"/>
      <c r="L554" s="8"/>
      <c r="M554" s="8"/>
      <c r="N554" s="8"/>
      <c r="O554" s="8"/>
      <c r="P554" s="9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</row>
    <row r="555" customFormat="false" ht="17.35" hidden="false" customHeight="false" outlineLevel="0" collapsed="false">
      <c r="B555" s="8"/>
      <c r="C555" s="8"/>
      <c r="D555" s="8"/>
      <c r="E555" s="9"/>
      <c r="F555" s="9"/>
      <c r="G555" s="8"/>
      <c r="H555" s="8"/>
      <c r="I555" s="8"/>
      <c r="J555" s="8"/>
      <c r="K555" s="8"/>
      <c r="L555" s="8"/>
      <c r="M555" s="8"/>
      <c r="N555" s="8"/>
      <c r="O555" s="8"/>
      <c r="P555" s="9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</row>
    <row r="556" customFormat="false" ht="17.35" hidden="false" customHeight="false" outlineLevel="0" collapsed="false">
      <c r="B556" s="8"/>
      <c r="C556" s="8"/>
      <c r="D556" s="8"/>
      <c r="E556" s="9"/>
      <c r="F556" s="9"/>
      <c r="G556" s="8"/>
      <c r="H556" s="8"/>
      <c r="I556" s="8"/>
      <c r="J556" s="8"/>
      <c r="K556" s="8"/>
      <c r="L556" s="8"/>
      <c r="M556" s="8"/>
      <c r="N556" s="8"/>
      <c r="O556" s="8"/>
      <c r="P556" s="9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</row>
    <row r="557" customFormat="false" ht="17.35" hidden="false" customHeight="false" outlineLevel="0" collapsed="false">
      <c r="B557" s="8"/>
      <c r="C557" s="8"/>
      <c r="D557" s="8"/>
      <c r="E557" s="9"/>
      <c r="F557" s="9"/>
      <c r="G557" s="8"/>
      <c r="H557" s="8"/>
      <c r="I557" s="8"/>
      <c r="J557" s="8"/>
      <c r="K557" s="8"/>
      <c r="L557" s="8"/>
      <c r="M557" s="8"/>
      <c r="N557" s="8"/>
      <c r="O557" s="8"/>
      <c r="P557" s="9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</row>
    <row r="558" customFormat="false" ht="17.35" hidden="false" customHeight="false" outlineLevel="0" collapsed="false">
      <c r="B558" s="8"/>
      <c r="C558" s="8"/>
      <c r="D558" s="8"/>
      <c r="E558" s="9"/>
      <c r="F558" s="9"/>
      <c r="G558" s="8"/>
      <c r="H558" s="8"/>
      <c r="I558" s="8"/>
      <c r="J558" s="8"/>
      <c r="K558" s="8"/>
      <c r="L558" s="8"/>
      <c r="M558" s="8"/>
      <c r="N558" s="8"/>
      <c r="O558" s="8"/>
      <c r="P558" s="9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</row>
    <row r="559" customFormat="false" ht="17.35" hidden="false" customHeight="false" outlineLevel="0" collapsed="false">
      <c r="B559" s="8"/>
      <c r="C559" s="8"/>
      <c r="D559" s="8"/>
      <c r="E559" s="9"/>
      <c r="F559" s="9"/>
      <c r="G559" s="8"/>
      <c r="H559" s="8"/>
      <c r="I559" s="8"/>
      <c r="J559" s="8"/>
      <c r="K559" s="8"/>
      <c r="L559" s="8"/>
      <c r="M559" s="8"/>
      <c r="N559" s="8"/>
      <c r="O559" s="8"/>
      <c r="P559" s="9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</row>
    <row r="560" customFormat="false" ht="17.35" hidden="false" customHeight="false" outlineLevel="0" collapsed="false">
      <c r="B560" s="8"/>
      <c r="C560" s="8"/>
      <c r="D560" s="8"/>
      <c r="E560" s="9"/>
      <c r="F560" s="9"/>
      <c r="G560" s="8"/>
      <c r="H560" s="8"/>
      <c r="I560" s="8"/>
      <c r="J560" s="8"/>
      <c r="K560" s="8"/>
      <c r="L560" s="8"/>
      <c r="M560" s="8"/>
      <c r="N560" s="8"/>
      <c r="O560" s="8"/>
      <c r="P560" s="9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</row>
    <row r="561" customFormat="false" ht="17.35" hidden="false" customHeight="false" outlineLevel="0" collapsed="false">
      <c r="B561" s="8"/>
      <c r="C561" s="8"/>
      <c r="D561" s="8"/>
      <c r="E561" s="9"/>
      <c r="F561" s="9"/>
      <c r="G561" s="8"/>
      <c r="H561" s="8"/>
      <c r="I561" s="8"/>
      <c r="J561" s="8"/>
      <c r="K561" s="8"/>
      <c r="L561" s="8"/>
      <c r="M561" s="8"/>
      <c r="N561" s="8"/>
      <c r="O561" s="8"/>
      <c r="P561" s="9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</row>
    <row r="562" customFormat="false" ht="17.35" hidden="false" customHeight="false" outlineLevel="0" collapsed="false">
      <c r="B562" s="8"/>
      <c r="C562" s="8"/>
      <c r="D562" s="8"/>
      <c r="E562" s="9"/>
      <c r="F562" s="9"/>
      <c r="G562" s="8"/>
      <c r="H562" s="8"/>
      <c r="I562" s="8"/>
      <c r="J562" s="8"/>
      <c r="K562" s="8"/>
      <c r="L562" s="8"/>
      <c r="M562" s="8"/>
      <c r="N562" s="8"/>
      <c r="O562" s="8"/>
      <c r="P562" s="9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</row>
    <row r="563" customFormat="false" ht="17.35" hidden="false" customHeight="false" outlineLevel="0" collapsed="false">
      <c r="B563" s="8"/>
      <c r="C563" s="8"/>
      <c r="D563" s="8"/>
      <c r="E563" s="9"/>
      <c r="F563" s="9"/>
      <c r="G563" s="8"/>
      <c r="H563" s="8"/>
      <c r="I563" s="8"/>
      <c r="J563" s="8"/>
      <c r="K563" s="8"/>
      <c r="L563" s="8"/>
      <c r="M563" s="8"/>
      <c r="N563" s="8"/>
      <c r="O563" s="8"/>
      <c r="P563" s="9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</row>
    <row r="564" customFormat="false" ht="17.35" hidden="false" customHeight="false" outlineLevel="0" collapsed="false">
      <c r="B564" s="8"/>
      <c r="C564" s="8"/>
      <c r="D564" s="8"/>
      <c r="E564" s="9"/>
      <c r="F564" s="9"/>
      <c r="G564" s="8"/>
      <c r="H564" s="8"/>
      <c r="I564" s="8"/>
      <c r="J564" s="8"/>
      <c r="K564" s="8"/>
      <c r="L564" s="8"/>
      <c r="M564" s="8"/>
      <c r="N564" s="8"/>
      <c r="O564" s="8"/>
      <c r="P564" s="9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</row>
    <row r="565" customFormat="false" ht="17.35" hidden="false" customHeight="false" outlineLevel="0" collapsed="false">
      <c r="B565" s="8"/>
      <c r="C565" s="8"/>
      <c r="D565" s="8"/>
      <c r="E565" s="9"/>
      <c r="F565" s="9"/>
      <c r="G565" s="8"/>
      <c r="H565" s="8"/>
      <c r="I565" s="8"/>
      <c r="J565" s="8"/>
      <c r="K565" s="8"/>
      <c r="L565" s="8"/>
      <c r="M565" s="8"/>
      <c r="N565" s="8"/>
      <c r="O565" s="8"/>
      <c r="P565" s="9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</row>
    <row r="566" customFormat="false" ht="17.35" hidden="false" customHeight="false" outlineLevel="0" collapsed="false">
      <c r="B566" s="8"/>
      <c r="C566" s="8"/>
      <c r="D566" s="8"/>
      <c r="E566" s="9"/>
      <c r="F566" s="9"/>
      <c r="G566" s="8"/>
      <c r="H566" s="8"/>
      <c r="I566" s="8"/>
      <c r="J566" s="8"/>
      <c r="K566" s="8"/>
      <c r="L566" s="8"/>
      <c r="M566" s="8"/>
      <c r="N566" s="8"/>
      <c r="O566" s="8"/>
      <c r="P566" s="9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</row>
    <row r="567" customFormat="false" ht="17.35" hidden="false" customHeight="false" outlineLevel="0" collapsed="false">
      <c r="B567" s="8"/>
      <c r="C567" s="8"/>
      <c r="D567" s="8"/>
      <c r="E567" s="9"/>
      <c r="F567" s="9"/>
      <c r="G567" s="8"/>
      <c r="H567" s="8"/>
      <c r="I567" s="8"/>
      <c r="J567" s="8"/>
      <c r="K567" s="8"/>
      <c r="L567" s="8"/>
      <c r="M567" s="8"/>
      <c r="N567" s="8"/>
      <c r="O567" s="8"/>
      <c r="P567" s="9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</row>
    <row r="568" customFormat="false" ht="17.35" hidden="false" customHeight="false" outlineLevel="0" collapsed="false">
      <c r="B568" s="8"/>
      <c r="C568" s="8"/>
      <c r="D568" s="8"/>
      <c r="E568" s="9"/>
      <c r="F568" s="9"/>
      <c r="G568" s="8"/>
      <c r="H568" s="8"/>
      <c r="I568" s="8"/>
      <c r="J568" s="8"/>
      <c r="K568" s="8"/>
      <c r="L568" s="8"/>
      <c r="M568" s="8"/>
      <c r="N568" s="8"/>
      <c r="O568" s="8"/>
      <c r="P568" s="9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</row>
    <row r="569" customFormat="false" ht="17.35" hidden="false" customHeight="false" outlineLevel="0" collapsed="false">
      <c r="B569" s="8"/>
      <c r="C569" s="8"/>
      <c r="D569" s="8"/>
      <c r="E569" s="9"/>
      <c r="F569" s="9"/>
      <c r="G569" s="8"/>
      <c r="H569" s="8"/>
      <c r="I569" s="8"/>
      <c r="J569" s="8"/>
      <c r="K569" s="8"/>
      <c r="L569" s="8"/>
      <c r="M569" s="8"/>
      <c r="N569" s="8"/>
      <c r="O569" s="8"/>
      <c r="P569" s="9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</row>
    <row r="570" customFormat="false" ht="17.35" hidden="false" customHeight="false" outlineLevel="0" collapsed="false">
      <c r="B570" s="8"/>
      <c r="C570" s="8"/>
      <c r="D570" s="8"/>
      <c r="E570" s="9"/>
      <c r="F570" s="9"/>
      <c r="G570" s="8"/>
      <c r="H570" s="8"/>
      <c r="I570" s="8"/>
      <c r="J570" s="8"/>
      <c r="K570" s="8"/>
      <c r="L570" s="8"/>
      <c r="M570" s="8"/>
      <c r="N570" s="8"/>
      <c r="O570" s="8"/>
      <c r="P570" s="9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</row>
    <row r="571" customFormat="false" ht="17.35" hidden="false" customHeight="false" outlineLevel="0" collapsed="false">
      <c r="B571" s="8"/>
      <c r="C571" s="8"/>
      <c r="D571" s="8"/>
      <c r="E571" s="9"/>
      <c r="F571" s="9"/>
      <c r="G571" s="8"/>
      <c r="H571" s="8"/>
      <c r="I571" s="8"/>
      <c r="J571" s="8"/>
      <c r="K571" s="8"/>
      <c r="L571" s="8"/>
      <c r="M571" s="8"/>
      <c r="N571" s="8"/>
      <c r="O571" s="8"/>
      <c r="P571" s="9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</row>
    <row r="572" customFormat="false" ht="17.35" hidden="false" customHeight="false" outlineLevel="0" collapsed="false">
      <c r="B572" s="8"/>
      <c r="C572" s="8"/>
      <c r="D572" s="8"/>
      <c r="E572" s="9"/>
      <c r="F572" s="9"/>
      <c r="G572" s="8"/>
      <c r="H572" s="8"/>
      <c r="I572" s="8"/>
      <c r="J572" s="8"/>
      <c r="K572" s="8"/>
      <c r="L572" s="8"/>
      <c r="M572" s="8"/>
      <c r="N572" s="8"/>
      <c r="O572" s="8"/>
      <c r="P572" s="9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</row>
    <row r="573" customFormat="false" ht="17.35" hidden="false" customHeight="false" outlineLevel="0" collapsed="false">
      <c r="B573" s="8"/>
      <c r="C573" s="8"/>
      <c r="D573" s="8"/>
      <c r="E573" s="9"/>
      <c r="F573" s="9"/>
      <c r="G573" s="8"/>
      <c r="H573" s="8"/>
      <c r="I573" s="8"/>
      <c r="J573" s="8"/>
      <c r="K573" s="8"/>
      <c r="L573" s="8"/>
      <c r="M573" s="8"/>
      <c r="N573" s="8"/>
      <c r="O573" s="8"/>
      <c r="P573" s="9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</row>
    <row r="574" customFormat="false" ht="17.35" hidden="false" customHeight="false" outlineLevel="0" collapsed="false">
      <c r="B574" s="8"/>
      <c r="C574" s="8"/>
      <c r="D574" s="8"/>
      <c r="E574" s="9"/>
      <c r="F574" s="9"/>
      <c r="G574" s="8"/>
      <c r="H574" s="8"/>
      <c r="I574" s="8"/>
      <c r="J574" s="8"/>
      <c r="K574" s="8"/>
      <c r="L574" s="8"/>
      <c r="M574" s="8"/>
      <c r="N574" s="8"/>
      <c r="O574" s="8"/>
      <c r="P574" s="9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</row>
    <row r="575" customFormat="false" ht="17.35" hidden="false" customHeight="false" outlineLevel="0" collapsed="false">
      <c r="B575" s="8"/>
      <c r="C575" s="8"/>
      <c r="D575" s="8"/>
      <c r="E575" s="9"/>
      <c r="F575" s="9"/>
      <c r="G575" s="8"/>
      <c r="H575" s="8"/>
      <c r="I575" s="8"/>
      <c r="J575" s="8"/>
      <c r="K575" s="8"/>
      <c r="L575" s="8"/>
      <c r="M575" s="8"/>
      <c r="N575" s="8"/>
      <c r="O575" s="8"/>
      <c r="P575" s="9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</row>
    <row r="576" customFormat="false" ht="17.35" hidden="false" customHeight="false" outlineLevel="0" collapsed="false">
      <c r="B576" s="8"/>
      <c r="C576" s="8"/>
      <c r="D576" s="8"/>
      <c r="E576" s="9"/>
      <c r="F576" s="9"/>
      <c r="G576" s="8"/>
      <c r="H576" s="8"/>
      <c r="I576" s="8"/>
      <c r="J576" s="8"/>
      <c r="K576" s="8"/>
      <c r="L576" s="8"/>
      <c r="M576" s="8"/>
      <c r="N576" s="8"/>
      <c r="O576" s="8"/>
      <c r="P576" s="9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</row>
    <row r="577" customFormat="false" ht="17.35" hidden="false" customHeight="false" outlineLevel="0" collapsed="false">
      <c r="B577" s="8"/>
      <c r="C577" s="8"/>
      <c r="D577" s="8"/>
      <c r="E577" s="9"/>
      <c r="F577" s="9"/>
      <c r="G577" s="8"/>
      <c r="H577" s="8"/>
      <c r="I577" s="8"/>
      <c r="J577" s="8"/>
      <c r="K577" s="8"/>
      <c r="L577" s="8"/>
      <c r="M577" s="8"/>
      <c r="N577" s="8"/>
      <c r="O577" s="8"/>
      <c r="P577" s="9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</row>
    <row r="578" customFormat="false" ht="17.35" hidden="false" customHeight="false" outlineLevel="0" collapsed="false">
      <c r="B578" s="8"/>
      <c r="C578" s="8"/>
      <c r="D578" s="8"/>
      <c r="E578" s="9"/>
      <c r="F578" s="9"/>
      <c r="G578" s="8"/>
      <c r="H578" s="8"/>
      <c r="I578" s="8"/>
      <c r="J578" s="8"/>
      <c r="K578" s="8"/>
      <c r="L578" s="8"/>
      <c r="M578" s="8"/>
      <c r="N578" s="8"/>
      <c r="O578" s="8"/>
      <c r="P578" s="9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</row>
    <row r="579" customFormat="false" ht="17.35" hidden="false" customHeight="false" outlineLevel="0" collapsed="false">
      <c r="B579" s="8"/>
      <c r="C579" s="8"/>
      <c r="D579" s="8"/>
      <c r="E579" s="9"/>
      <c r="F579" s="9"/>
      <c r="G579" s="8"/>
      <c r="H579" s="8"/>
      <c r="I579" s="8"/>
      <c r="J579" s="8"/>
      <c r="K579" s="8"/>
      <c r="L579" s="8"/>
      <c r="M579" s="8"/>
      <c r="N579" s="8"/>
      <c r="O579" s="8"/>
      <c r="P579" s="9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</row>
    <row r="580" customFormat="false" ht="17.35" hidden="false" customHeight="false" outlineLevel="0" collapsed="false">
      <c r="B580" s="8"/>
      <c r="C580" s="8"/>
      <c r="D580" s="8"/>
      <c r="E580" s="9"/>
      <c r="F580" s="9"/>
      <c r="G580" s="8"/>
      <c r="H580" s="8"/>
      <c r="I580" s="8"/>
      <c r="J580" s="8"/>
      <c r="K580" s="8"/>
      <c r="L580" s="8"/>
      <c r="M580" s="8"/>
      <c r="N580" s="8"/>
      <c r="O580" s="8"/>
      <c r="P580" s="9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</row>
    <row r="581" customFormat="false" ht="17.35" hidden="false" customHeight="false" outlineLevel="0" collapsed="false">
      <c r="B581" s="8"/>
      <c r="C581" s="8"/>
      <c r="D581" s="8"/>
      <c r="E581" s="9"/>
      <c r="F581" s="9"/>
      <c r="G581" s="8"/>
      <c r="H581" s="8"/>
      <c r="I581" s="8"/>
      <c r="J581" s="8"/>
      <c r="K581" s="8"/>
      <c r="L581" s="8"/>
      <c r="M581" s="8"/>
      <c r="N581" s="8"/>
      <c r="O581" s="8"/>
      <c r="P581" s="9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</row>
    <row r="582" customFormat="false" ht="17.35" hidden="false" customHeight="false" outlineLevel="0" collapsed="false">
      <c r="B582" s="8"/>
      <c r="C582" s="8"/>
      <c r="D582" s="8"/>
      <c r="E582" s="9"/>
      <c r="F582" s="9"/>
      <c r="G582" s="8"/>
      <c r="H582" s="8"/>
      <c r="I582" s="8"/>
      <c r="J582" s="8"/>
      <c r="K582" s="8"/>
      <c r="L582" s="8"/>
      <c r="M582" s="8"/>
      <c r="N582" s="8"/>
      <c r="O582" s="8"/>
      <c r="P582" s="9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</row>
    <row r="583" customFormat="false" ht="17.35" hidden="false" customHeight="false" outlineLevel="0" collapsed="false">
      <c r="B583" s="8"/>
      <c r="C583" s="8"/>
      <c r="D583" s="8"/>
      <c r="E583" s="9"/>
      <c r="F583" s="9"/>
      <c r="G583" s="8"/>
      <c r="H583" s="8"/>
      <c r="I583" s="8"/>
      <c r="J583" s="8"/>
      <c r="K583" s="8"/>
      <c r="L583" s="8"/>
      <c r="M583" s="8"/>
      <c r="N583" s="8"/>
      <c r="O583" s="8"/>
      <c r="P583" s="9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</row>
    <row r="584" customFormat="false" ht="17.35" hidden="false" customHeight="false" outlineLevel="0" collapsed="false">
      <c r="B584" s="8"/>
      <c r="C584" s="8"/>
      <c r="D584" s="8"/>
      <c r="E584" s="9"/>
      <c r="F584" s="9"/>
      <c r="G584" s="8"/>
      <c r="H584" s="8"/>
      <c r="I584" s="8"/>
      <c r="J584" s="8"/>
      <c r="K584" s="8"/>
      <c r="L584" s="8"/>
      <c r="M584" s="8"/>
      <c r="N584" s="8"/>
      <c r="O584" s="8"/>
      <c r="P584" s="9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</row>
    <row r="585" customFormat="false" ht="17.35" hidden="false" customHeight="false" outlineLevel="0" collapsed="false">
      <c r="B585" s="8"/>
      <c r="C585" s="8"/>
      <c r="D585" s="8"/>
      <c r="E585" s="9"/>
      <c r="F585" s="9"/>
      <c r="G585" s="8"/>
      <c r="H585" s="8"/>
      <c r="I585" s="8"/>
      <c r="J585" s="8"/>
      <c r="K585" s="8"/>
      <c r="L585" s="8"/>
      <c r="M585" s="8"/>
      <c r="N585" s="8"/>
      <c r="O585" s="8"/>
      <c r="P585" s="9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</row>
    <row r="586" customFormat="false" ht="17.35" hidden="false" customHeight="false" outlineLevel="0" collapsed="false">
      <c r="B586" s="8"/>
      <c r="C586" s="8"/>
      <c r="D586" s="8"/>
      <c r="E586" s="9"/>
      <c r="F586" s="9"/>
      <c r="G586" s="8"/>
      <c r="H586" s="8"/>
      <c r="I586" s="8"/>
      <c r="J586" s="8"/>
      <c r="K586" s="8"/>
      <c r="L586" s="8"/>
      <c r="M586" s="8"/>
      <c r="N586" s="8"/>
      <c r="O586" s="8"/>
      <c r="P586" s="9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</row>
    <row r="587" customFormat="false" ht="17.35" hidden="false" customHeight="false" outlineLevel="0" collapsed="false">
      <c r="B587" s="8"/>
      <c r="C587" s="8"/>
      <c r="D587" s="8"/>
      <c r="E587" s="9"/>
      <c r="F587" s="9"/>
      <c r="G587" s="8"/>
      <c r="H587" s="8"/>
      <c r="I587" s="8"/>
      <c r="J587" s="8"/>
      <c r="K587" s="8"/>
      <c r="L587" s="8"/>
      <c r="M587" s="8"/>
      <c r="N587" s="8"/>
      <c r="O587" s="8"/>
      <c r="P587" s="9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</row>
    <row r="588" customFormat="false" ht="17.35" hidden="false" customHeight="false" outlineLevel="0" collapsed="false">
      <c r="B588" s="8"/>
      <c r="C588" s="8"/>
      <c r="D588" s="8"/>
      <c r="E588" s="9"/>
      <c r="F588" s="9"/>
      <c r="G588" s="8"/>
      <c r="H588" s="8"/>
      <c r="I588" s="8"/>
      <c r="J588" s="8"/>
      <c r="K588" s="8"/>
      <c r="L588" s="8"/>
      <c r="M588" s="8"/>
      <c r="N588" s="8"/>
      <c r="O588" s="8"/>
      <c r="P588" s="9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</row>
    <row r="589" customFormat="false" ht="17.35" hidden="false" customHeight="false" outlineLevel="0" collapsed="false">
      <c r="B589" s="8"/>
      <c r="C589" s="8"/>
      <c r="D589" s="8"/>
      <c r="E589" s="9"/>
      <c r="F589" s="9"/>
      <c r="G589" s="8"/>
      <c r="H589" s="8"/>
      <c r="I589" s="8"/>
      <c r="J589" s="8"/>
      <c r="K589" s="8"/>
      <c r="L589" s="8"/>
      <c r="M589" s="8"/>
      <c r="N589" s="8"/>
      <c r="O589" s="8"/>
      <c r="P589" s="9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</row>
    <row r="590" customFormat="false" ht="17.35" hidden="false" customHeight="false" outlineLevel="0" collapsed="false">
      <c r="B590" s="8"/>
      <c r="C590" s="8"/>
      <c r="D590" s="8"/>
      <c r="E590" s="9"/>
      <c r="F590" s="9"/>
      <c r="G590" s="8"/>
      <c r="H590" s="8"/>
      <c r="I590" s="8"/>
      <c r="J590" s="8"/>
      <c r="K590" s="8"/>
      <c r="L590" s="8"/>
      <c r="M590" s="8"/>
      <c r="N590" s="8"/>
      <c r="O590" s="8"/>
      <c r="P590" s="9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</row>
    <row r="591" customFormat="false" ht="17.35" hidden="false" customHeight="false" outlineLevel="0" collapsed="false">
      <c r="B591" s="8"/>
      <c r="C591" s="8"/>
      <c r="D591" s="8"/>
      <c r="E591" s="9"/>
      <c r="F591" s="9"/>
      <c r="G591" s="8"/>
      <c r="H591" s="8"/>
      <c r="I591" s="8"/>
      <c r="J591" s="8"/>
      <c r="K591" s="8"/>
      <c r="L591" s="8"/>
      <c r="M591" s="8"/>
      <c r="N591" s="8"/>
      <c r="O591" s="8"/>
      <c r="P591" s="9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</row>
    <row r="592" customFormat="false" ht="17.35" hidden="false" customHeight="false" outlineLevel="0" collapsed="false">
      <c r="B592" s="8"/>
      <c r="C592" s="8"/>
      <c r="D592" s="8"/>
      <c r="E592" s="9"/>
      <c r="F592" s="9"/>
      <c r="G592" s="8"/>
      <c r="H592" s="8"/>
      <c r="I592" s="8"/>
      <c r="J592" s="8"/>
      <c r="K592" s="8"/>
      <c r="L592" s="8"/>
      <c r="M592" s="8"/>
      <c r="N592" s="8"/>
      <c r="O592" s="8"/>
      <c r="P592" s="9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</row>
    <row r="593" customFormat="false" ht="17.35" hidden="false" customHeight="false" outlineLevel="0" collapsed="false">
      <c r="B593" s="8"/>
      <c r="C593" s="8"/>
      <c r="D593" s="8"/>
      <c r="E593" s="9"/>
      <c r="F593" s="9"/>
      <c r="G593" s="8"/>
      <c r="H593" s="8"/>
      <c r="I593" s="8"/>
      <c r="J593" s="8"/>
      <c r="K593" s="8"/>
      <c r="L593" s="8"/>
      <c r="M593" s="8"/>
      <c r="N593" s="8"/>
      <c r="O593" s="8"/>
      <c r="P593" s="9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</row>
    <row r="594" customFormat="false" ht="17.35" hidden="false" customHeight="false" outlineLevel="0" collapsed="false">
      <c r="B594" s="8"/>
      <c r="C594" s="8"/>
      <c r="D594" s="8"/>
      <c r="E594" s="9"/>
      <c r="F594" s="9"/>
      <c r="G594" s="8"/>
      <c r="H594" s="8"/>
      <c r="I594" s="8"/>
      <c r="J594" s="8"/>
      <c r="K594" s="8"/>
      <c r="L594" s="8"/>
      <c r="M594" s="8"/>
      <c r="N594" s="8"/>
      <c r="O594" s="8"/>
      <c r="P594" s="9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</row>
    <row r="595" customFormat="false" ht="17.35" hidden="false" customHeight="false" outlineLevel="0" collapsed="false">
      <c r="B595" s="8"/>
      <c r="C595" s="8"/>
      <c r="D595" s="8"/>
      <c r="E595" s="9"/>
      <c r="F595" s="9"/>
      <c r="G595" s="8"/>
      <c r="H595" s="8"/>
      <c r="I595" s="8"/>
      <c r="J595" s="8"/>
      <c r="K595" s="8"/>
      <c r="L595" s="8"/>
      <c r="M595" s="8"/>
      <c r="N595" s="8"/>
      <c r="O595" s="8"/>
      <c r="P595" s="9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</row>
    <row r="596" customFormat="false" ht="17.35" hidden="false" customHeight="false" outlineLevel="0" collapsed="false">
      <c r="B596" s="8"/>
      <c r="C596" s="8"/>
      <c r="D596" s="8"/>
      <c r="E596" s="9"/>
      <c r="F596" s="9"/>
      <c r="G596" s="8"/>
      <c r="H596" s="8"/>
      <c r="I596" s="8"/>
      <c r="J596" s="8"/>
      <c r="K596" s="8"/>
      <c r="L596" s="8"/>
      <c r="M596" s="8"/>
      <c r="N596" s="8"/>
      <c r="O596" s="8"/>
      <c r="P596" s="9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</row>
    <row r="597" customFormat="false" ht="17.35" hidden="false" customHeight="false" outlineLevel="0" collapsed="false">
      <c r="B597" s="8"/>
      <c r="C597" s="8"/>
      <c r="D597" s="8"/>
      <c r="E597" s="9"/>
      <c r="F597" s="9"/>
      <c r="G597" s="8"/>
      <c r="H597" s="8"/>
      <c r="I597" s="8"/>
      <c r="J597" s="8"/>
      <c r="K597" s="8"/>
      <c r="L597" s="8"/>
      <c r="M597" s="8"/>
      <c r="N597" s="8"/>
      <c r="O597" s="8"/>
      <c r="P597" s="9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</row>
    <row r="598" customFormat="false" ht="17.35" hidden="false" customHeight="false" outlineLevel="0" collapsed="false">
      <c r="B598" s="8"/>
      <c r="C598" s="8"/>
      <c r="D598" s="8"/>
      <c r="E598" s="9"/>
      <c r="F598" s="9"/>
      <c r="G598" s="8"/>
      <c r="H598" s="8"/>
      <c r="I598" s="8"/>
      <c r="J598" s="8"/>
      <c r="K598" s="8"/>
      <c r="L598" s="8"/>
      <c r="M598" s="8"/>
      <c r="N598" s="8"/>
      <c r="O598" s="8"/>
      <c r="P598" s="9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</row>
    <row r="599" customFormat="false" ht="17.35" hidden="false" customHeight="false" outlineLevel="0" collapsed="false">
      <c r="B599" s="8"/>
      <c r="C599" s="8"/>
      <c r="D599" s="8"/>
      <c r="E599" s="9"/>
      <c r="F599" s="9"/>
      <c r="G599" s="8"/>
      <c r="H599" s="8"/>
      <c r="I599" s="8"/>
      <c r="J599" s="8"/>
      <c r="K599" s="8"/>
      <c r="L599" s="8"/>
      <c r="M599" s="8"/>
      <c r="N599" s="8"/>
      <c r="O599" s="8"/>
      <c r="P599" s="9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</row>
    <row r="600" customFormat="false" ht="17.35" hidden="false" customHeight="false" outlineLevel="0" collapsed="false">
      <c r="B600" s="8"/>
      <c r="C600" s="8"/>
      <c r="D600" s="8"/>
      <c r="E600" s="9"/>
      <c r="F600" s="9"/>
      <c r="G600" s="8"/>
      <c r="H600" s="8"/>
      <c r="I600" s="8"/>
      <c r="J600" s="8"/>
      <c r="K600" s="8"/>
      <c r="L600" s="8"/>
      <c r="M600" s="8"/>
      <c r="N600" s="8"/>
      <c r="O600" s="8"/>
      <c r="P600" s="9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</row>
    <row r="601" customFormat="false" ht="17.35" hidden="false" customHeight="false" outlineLevel="0" collapsed="false">
      <c r="B601" s="8"/>
      <c r="C601" s="8"/>
      <c r="D601" s="8"/>
      <c r="E601" s="9"/>
      <c r="F601" s="9"/>
      <c r="G601" s="8"/>
      <c r="H601" s="8"/>
      <c r="I601" s="8"/>
      <c r="J601" s="8"/>
      <c r="K601" s="8"/>
      <c r="L601" s="8"/>
      <c r="M601" s="8"/>
      <c r="N601" s="8"/>
      <c r="O601" s="8"/>
      <c r="P601" s="9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</row>
    <row r="602" customFormat="false" ht="17.35" hidden="false" customHeight="false" outlineLevel="0" collapsed="false">
      <c r="B602" s="8"/>
      <c r="C602" s="8"/>
      <c r="D602" s="8"/>
      <c r="E602" s="9"/>
      <c r="F602" s="9"/>
      <c r="G602" s="8"/>
      <c r="H602" s="8"/>
      <c r="I602" s="8"/>
      <c r="J602" s="8"/>
      <c r="K602" s="8"/>
      <c r="L602" s="8"/>
      <c r="M602" s="8"/>
      <c r="N602" s="8"/>
      <c r="O602" s="8"/>
      <c r="P602" s="9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</row>
    <row r="603" customFormat="false" ht="17.35" hidden="false" customHeight="false" outlineLevel="0" collapsed="false">
      <c r="B603" s="8"/>
      <c r="C603" s="8"/>
      <c r="D603" s="8"/>
      <c r="E603" s="9"/>
      <c r="F603" s="9"/>
      <c r="G603" s="8"/>
      <c r="H603" s="8"/>
      <c r="I603" s="8"/>
      <c r="J603" s="8"/>
      <c r="K603" s="8"/>
      <c r="L603" s="8"/>
      <c r="M603" s="8"/>
      <c r="N603" s="8"/>
      <c r="O603" s="8"/>
      <c r="P603" s="9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</row>
    <row r="604" customFormat="false" ht="17.35" hidden="false" customHeight="false" outlineLevel="0" collapsed="false">
      <c r="B604" s="8"/>
      <c r="C604" s="8"/>
      <c r="D604" s="8"/>
      <c r="E604" s="9"/>
      <c r="F604" s="9"/>
      <c r="G604" s="8"/>
      <c r="H604" s="8"/>
      <c r="I604" s="8"/>
      <c r="J604" s="8"/>
      <c r="K604" s="8"/>
      <c r="L604" s="8"/>
      <c r="M604" s="8"/>
      <c r="N604" s="8"/>
      <c r="O604" s="8"/>
      <c r="P604" s="9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</row>
    <row r="605" customFormat="false" ht="17.35" hidden="false" customHeight="false" outlineLevel="0" collapsed="false">
      <c r="B605" s="8"/>
      <c r="C605" s="8"/>
      <c r="D605" s="8"/>
      <c r="E605" s="9"/>
      <c r="F605" s="9"/>
      <c r="G605" s="8"/>
      <c r="H605" s="8"/>
      <c r="I605" s="8"/>
      <c r="J605" s="8"/>
      <c r="K605" s="8"/>
      <c r="L605" s="8"/>
      <c r="M605" s="8"/>
      <c r="N605" s="8"/>
      <c r="O605" s="8"/>
      <c r="P605" s="9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</row>
    <row r="606" customFormat="false" ht="17.35" hidden="false" customHeight="false" outlineLevel="0" collapsed="false">
      <c r="B606" s="8"/>
      <c r="C606" s="8"/>
      <c r="D606" s="8"/>
      <c r="E606" s="9"/>
      <c r="F606" s="9"/>
      <c r="G606" s="8"/>
      <c r="H606" s="8"/>
      <c r="I606" s="8"/>
      <c r="J606" s="8"/>
      <c r="K606" s="8"/>
      <c r="L606" s="8"/>
      <c r="M606" s="8"/>
      <c r="N606" s="8"/>
      <c r="O606" s="8"/>
      <c r="P606" s="9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</row>
    <row r="607" customFormat="false" ht="17.35" hidden="false" customHeight="false" outlineLevel="0" collapsed="false">
      <c r="B607" s="8"/>
      <c r="C607" s="8"/>
      <c r="D607" s="8"/>
      <c r="E607" s="9"/>
      <c r="F607" s="9"/>
      <c r="G607" s="8"/>
      <c r="H607" s="8"/>
      <c r="I607" s="8"/>
      <c r="J607" s="8"/>
      <c r="K607" s="8"/>
      <c r="L607" s="8"/>
      <c r="M607" s="8"/>
      <c r="N607" s="8"/>
      <c r="O607" s="8"/>
      <c r="P607" s="9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</row>
    <row r="608" customFormat="false" ht="17.35" hidden="false" customHeight="false" outlineLevel="0" collapsed="false">
      <c r="B608" s="8"/>
      <c r="C608" s="8"/>
      <c r="D608" s="8"/>
      <c r="E608" s="9"/>
      <c r="F608" s="9"/>
      <c r="G608" s="8"/>
      <c r="H608" s="8"/>
      <c r="I608" s="8"/>
      <c r="J608" s="8"/>
      <c r="K608" s="8"/>
      <c r="L608" s="8"/>
      <c r="M608" s="8"/>
      <c r="N608" s="8"/>
      <c r="O608" s="8"/>
      <c r="P608" s="9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</row>
    <row r="609" customFormat="false" ht="17.35" hidden="false" customHeight="false" outlineLevel="0" collapsed="false">
      <c r="B609" s="8"/>
      <c r="C609" s="8"/>
      <c r="D609" s="8"/>
      <c r="E609" s="9"/>
      <c r="F609" s="9"/>
      <c r="G609" s="8"/>
      <c r="H609" s="8"/>
      <c r="I609" s="8"/>
      <c r="J609" s="8"/>
      <c r="K609" s="8"/>
      <c r="L609" s="8"/>
      <c r="M609" s="8"/>
      <c r="N609" s="8"/>
      <c r="O609" s="8"/>
      <c r="P609" s="9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</row>
    <row r="610" customFormat="false" ht="17.35" hidden="false" customHeight="false" outlineLevel="0" collapsed="false">
      <c r="B610" s="8"/>
      <c r="C610" s="8"/>
      <c r="D610" s="8"/>
      <c r="E610" s="9"/>
      <c r="F610" s="9"/>
      <c r="G610" s="8"/>
      <c r="H610" s="8"/>
      <c r="I610" s="8"/>
      <c r="J610" s="8"/>
      <c r="K610" s="8"/>
      <c r="L610" s="8"/>
      <c r="M610" s="8"/>
      <c r="N610" s="8"/>
      <c r="O610" s="8"/>
      <c r="P610" s="9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</row>
    <row r="611" customFormat="false" ht="17.35" hidden="false" customHeight="false" outlineLevel="0" collapsed="false">
      <c r="B611" s="8"/>
      <c r="C611" s="8"/>
      <c r="D611" s="8"/>
      <c r="E611" s="9"/>
      <c r="F611" s="9"/>
      <c r="G611" s="8"/>
      <c r="H611" s="8"/>
      <c r="I611" s="8"/>
      <c r="J611" s="8"/>
      <c r="K611" s="8"/>
      <c r="L611" s="8"/>
      <c r="M611" s="8"/>
      <c r="N611" s="8"/>
      <c r="O611" s="8"/>
      <c r="P611" s="9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</row>
    <row r="612" customFormat="false" ht="17.35" hidden="false" customHeight="false" outlineLevel="0" collapsed="false">
      <c r="B612" s="8"/>
      <c r="C612" s="8"/>
      <c r="D612" s="8"/>
      <c r="E612" s="9"/>
      <c r="F612" s="9"/>
      <c r="G612" s="8"/>
      <c r="H612" s="8"/>
      <c r="I612" s="8"/>
      <c r="J612" s="8"/>
      <c r="K612" s="8"/>
      <c r="L612" s="8"/>
      <c r="M612" s="8"/>
      <c r="N612" s="8"/>
      <c r="O612" s="8"/>
      <c r="P612" s="9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</row>
    <row r="613" customFormat="false" ht="17.35" hidden="false" customHeight="false" outlineLevel="0" collapsed="false">
      <c r="B613" s="8"/>
      <c r="C613" s="8"/>
      <c r="D613" s="8"/>
      <c r="E613" s="9"/>
      <c r="F613" s="9"/>
      <c r="G613" s="8"/>
      <c r="H613" s="8"/>
      <c r="I613" s="8"/>
      <c r="J613" s="8"/>
      <c r="K613" s="8"/>
      <c r="L613" s="8"/>
      <c r="M613" s="8"/>
      <c r="N613" s="8"/>
      <c r="O613" s="8"/>
      <c r="P613" s="9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</row>
    <row r="614" customFormat="false" ht="17.35" hidden="false" customHeight="false" outlineLevel="0" collapsed="false">
      <c r="B614" s="8"/>
      <c r="C614" s="8"/>
      <c r="D614" s="8"/>
      <c r="E614" s="9"/>
      <c r="F614" s="9"/>
      <c r="G614" s="8"/>
      <c r="H614" s="8"/>
      <c r="I614" s="8"/>
      <c r="J614" s="8"/>
      <c r="K614" s="8"/>
      <c r="L614" s="8"/>
      <c r="M614" s="8"/>
      <c r="N614" s="8"/>
      <c r="O614" s="8"/>
      <c r="P614" s="9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</row>
    <row r="615" customFormat="false" ht="17.35" hidden="false" customHeight="false" outlineLevel="0" collapsed="false">
      <c r="B615" s="8"/>
      <c r="C615" s="8"/>
      <c r="D615" s="8"/>
      <c r="E615" s="9"/>
      <c r="F615" s="9"/>
      <c r="G615" s="8"/>
      <c r="H615" s="8"/>
      <c r="I615" s="8"/>
      <c r="J615" s="8"/>
      <c r="K615" s="8"/>
      <c r="L615" s="8"/>
      <c r="M615" s="8"/>
      <c r="N615" s="8"/>
      <c r="O615" s="8"/>
      <c r="P615" s="9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</row>
    <row r="616" customFormat="false" ht="17.35" hidden="false" customHeight="false" outlineLevel="0" collapsed="false">
      <c r="B616" s="8"/>
      <c r="C616" s="8"/>
      <c r="D616" s="8"/>
      <c r="E616" s="9"/>
      <c r="F616" s="9"/>
      <c r="G616" s="8"/>
      <c r="H616" s="8"/>
      <c r="I616" s="8"/>
      <c r="J616" s="8"/>
      <c r="K616" s="8"/>
      <c r="L616" s="8"/>
      <c r="M616" s="8"/>
      <c r="N616" s="8"/>
      <c r="O616" s="8"/>
      <c r="P616" s="9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</row>
    <row r="617" customFormat="false" ht="17.35" hidden="false" customHeight="false" outlineLevel="0" collapsed="false">
      <c r="B617" s="8"/>
      <c r="C617" s="8"/>
      <c r="D617" s="8"/>
      <c r="E617" s="9"/>
      <c r="F617" s="9"/>
      <c r="G617" s="8"/>
      <c r="H617" s="8"/>
      <c r="I617" s="8"/>
      <c r="J617" s="8"/>
      <c r="K617" s="8"/>
      <c r="L617" s="8"/>
      <c r="M617" s="8"/>
      <c r="N617" s="8"/>
      <c r="O617" s="8"/>
      <c r="P617" s="9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</row>
    <row r="618" customFormat="false" ht="17.35" hidden="false" customHeight="false" outlineLevel="0" collapsed="false">
      <c r="B618" s="8"/>
      <c r="C618" s="8"/>
      <c r="D618" s="8"/>
      <c r="E618" s="9"/>
      <c r="F618" s="9"/>
      <c r="G618" s="8"/>
      <c r="H618" s="8"/>
      <c r="I618" s="8"/>
      <c r="J618" s="8"/>
      <c r="K618" s="8"/>
      <c r="L618" s="8"/>
      <c r="M618" s="8"/>
      <c r="N618" s="8"/>
      <c r="O618" s="8"/>
      <c r="P618" s="9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</row>
    <row r="619" customFormat="false" ht="17.35" hidden="false" customHeight="false" outlineLevel="0" collapsed="false">
      <c r="B619" s="8"/>
      <c r="C619" s="8"/>
      <c r="D619" s="8"/>
      <c r="E619" s="9"/>
      <c r="F619" s="9"/>
      <c r="G619" s="8"/>
      <c r="H619" s="8"/>
      <c r="I619" s="8"/>
      <c r="J619" s="8"/>
      <c r="K619" s="8"/>
      <c r="L619" s="8"/>
      <c r="M619" s="8"/>
      <c r="N619" s="8"/>
      <c r="O619" s="8"/>
      <c r="P619" s="9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</row>
    <row r="620" customFormat="false" ht="17.35" hidden="false" customHeight="false" outlineLevel="0" collapsed="false">
      <c r="B620" s="8"/>
      <c r="C620" s="8"/>
      <c r="D620" s="8"/>
      <c r="E620" s="9"/>
      <c r="F620" s="9"/>
      <c r="G620" s="8"/>
      <c r="H620" s="8"/>
      <c r="I620" s="8"/>
      <c r="J620" s="8"/>
      <c r="K620" s="8"/>
      <c r="L620" s="8"/>
      <c r="M620" s="8"/>
      <c r="N620" s="8"/>
      <c r="O620" s="8"/>
      <c r="P620" s="9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</row>
    <row r="621" customFormat="false" ht="17.35" hidden="false" customHeight="false" outlineLevel="0" collapsed="false">
      <c r="B621" s="8"/>
      <c r="C621" s="8"/>
      <c r="D621" s="8"/>
      <c r="E621" s="9"/>
      <c r="F621" s="9"/>
      <c r="G621" s="8"/>
      <c r="H621" s="8"/>
      <c r="I621" s="8"/>
      <c r="J621" s="8"/>
      <c r="K621" s="8"/>
      <c r="L621" s="8"/>
      <c r="M621" s="8"/>
      <c r="N621" s="8"/>
      <c r="O621" s="8"/>
      <c r="P621" s="9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</row>
    <row r="622" customFormat="false" ht="17.35" hidden="false" customHeight="false" outlineLevel="0" collapsed="false">
      <c r="B622" s="8"/>
      <c r="C622" s="8"/>
      <c r="D622" s="8"/>
      <c r="E622" s="9"/>
      <c r="F622" s="9"/>
      <c r="G622" s="8"/>
      <c r="H622" s="8"/>
      <c r="I622" s="8"/>
      <c r="J622" s="8"/>
      <c r="K622" s="8"/>
      <c r="L622" s="8"/>
      <c r="M622" s="8"/>
      <c r="N622" s="8"/>
      <c r="O622" s="8"/>
      <c r="P622" s="9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</row>
    <row r="623" customFormat="false" ht="17.35" hidden="false" customHeight="false" outlineLevel="0" collapsed="false">
      <c r="B623" s="8"/>
      <c r="C623" s="8"/>
      <c r="D623" s="8"/>
      <c r="E623" s="9"/>
      <c r="F623" s="9"/>
      <c r="G623" s="8"/>
      <c r="H623" s="8"/>
      <c r="I623" s="8"/>
      <c r="J623" s="8"/>
      <c r="K623" s="8"/>
      <c r="L623" s="8"/>
      <c r="M623" s="8"/>
      <c r="N623" s="8"/>
      <c r="O623" s="8"/>
      <c r="P623" s="9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</row>
    <row r="624" customFormat="false" ht="17.35" hidden="false" customHeight="false" outlineLevel="0" collapsed="false">
      <c r="B624" s="8"/>
      <c r="C624" s="8"/>
      <c r="D624" s="8"/>
      <c r="E624" s="9"/>
      <c r="F624" s="9"/>
      <c r="G624" s="8"/>
      <c r="H624" s="8"/>
      <c r="I624" s="8"/>
      <c r="J624" s="8"/>
      <c r="K624" s="8"/>
      <c r="L624" s="8"/>
      <c r="M624" s="8"/>
      <c r="N624" s="8"/>
      <c r="O624" s="8"/>
      <c r="P624" s="9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</row>
    <row r="625" customFormat="false" ht="17.35" hidden="false" customHeight="false" outlineLevel="0" collapsed="false">
      <c r="B625" s="8"/>
      <c r="C625" s="8"/>
      <c r="D625" s="8"/>
      <c r="E625" s="9"/>
      <c r="F625" s="9"/>
      <c r="G625" s="8"/>
      <c r="H625" s="8"/>
      <c r="I625" s="8"/>
      <c r="J625" s="8"/>
      <c r="K625" s="8"/>
      <c r="L625" s="8"/>
      <c r="M625" s="8"/>
      <c r="N625" s="8"/>
      <c r="O625" s="8"/>
      <c r="P625" s="9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</row>
    <row r="626" customFormat="false" ht="17.35" hidden="false" customHeight="false" outlineLevel="0" collapsed="false">
      <c r="B626" s="8"/>
      <c r="C626" s="8"/>
      <c r="D626" s="8"/>
      <c r="E626" s="9"/>
      <c r="F626" s="9"/>
      <c r="G626" s="8"/>
      <c r="H626" s="8"/>
      <c r="I626" s="8"/>
      <c r="J626" s="8"/>
      <c r="K626" s="8"/>
      <c r="L626" s="8"/>
      <c r="M626" s="8"/>
      <c r="N626" s="8"/>
      <c r="O626" s="8"/>
      <c r="P626" s="9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</row>
    <row r="627" customFormat="false" ht="17.35" hidden="false" customHeight="false" outlineLevel="0" collapsed="false">
      <c r="B627" s="8"/>
      <c r="C627" s="8"/>
      <c r="D627" s="8"/>
      <c r="E627" s="9"/>
      <c r="F627" s="9"/>
      <c r="G627" s="8"/>
      <c r="H627" s="8"/>
      <c r="I627" s="8"/>
      <c r="J627" s="8"/>
      <c r="K627" s="8"/>
      <c r="L627" s="8"/>
      <c r="M627" s="8"/>
      <c r="N627" s="8"/>
      <c r="O627" s="8"/>
      <c r="P627" s="9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</row>
    <row r="628" customFormat="false" ht="17.35" hidden="false" customHeight="false" outlineLevel="0" collapsed="false">
      <c r="B628" s="8"/>
      <c r="C628" s="8"/>
      <c r="D628" s="8"/>
      <c r="E628" s="9"/>
      <c r="F628" s="9"/>
      <c r="G628" s="8"/>
      <c r="H628" s="8"/>
      <c r="I628" s="8"/>
      <c r="J628" s="8"/>
      <c r="K628" s="8"/>
      <c r="L628" s="8"/>
      <c r="M628" s="8"/>
      <c r="N628" s="8"/>
      <c r="O628" s="8"/>
      <c r="P628" s="9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</row>
    <row r="629" customFormat="false" ht="17.35" hidden="false" customHeight="false" outlineLevel="0" collapsed="false">
      <c r="B629" s="8"/>
      <c r="C629" s="8"/>
      <c r="D629" s="8"/>
      <c r="E629" s="9"/>
      <c r="F629" s="9"/>
      <c r="G629" s="8"/>
      <c r="H629" s="8"/>
      <c r="I629" s="8"/>
      <c r="J629" s="8"/>
      <c r="K629" s="8"/>
      <c r="L629" s="8"/>
      <c r="M629" s="8"/>
      <c r="N629" s="8"/>
      <c r="O629" s="8"/>
      <c r="P629" s="9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</row>
    <row r="630" customFormat="false" ht="17.35" hidden="false" customHeight="false" outlineLevel="0" collapsed="false">
      <c r="B630" s="8"/>
      <c r="C630" s="8"/>
      <c r="D630" s="8"/>
      <c r="E630" s="9"/>
      <c r="F630" s="9"/>
      <c r="G630" s="8"/>
      <c r="H630" s="8"/>
      <c r="I630" s="8"/>
      <c r="J630" s="8"/>
      <c r="K630" s="8"/>
      <c r="L630" s="8"/>
      <c r="M630" s="8"/>
      <c r="N630" s="8"/>
      <c r="O630" s="8"/>
      <c r="P630" s="9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</row>
    <row r="631" customFormat="false" ht="17.35" hidden="false" customHeight="false" outlineLevel="0" collapsed="false">
      <c r="B631" s="8"/>
      <c r="C631" s="8"/>
      <c r="D631" s="8"/>
      <c r="E631" s="9"/>
      <c r="F631" s="9"/>
      <c r="G631" s="8"/>
      <c r="H631" s="8"/>
      <c r="I631" s="8"/>
      <c r="J631" s="8"/>
      <c r="K631" s="8"/>
      <c r="L631" s="8"/>
      <c r="M631" s="8"/>
      <c r="N631" s="8"/>
      <c r="O631" s="8"/>
      <c r="P631" s="9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</row>
    <row r="632" customFormat="false" ht="17.35" hidden="false" customHeight="false" outlineLevel="0" collapsed="false">
      <c r="B632" s="8"/>
      <c r="C632" s="8"/>
      <c r="D632" s="8"/>
      <c r="E632" s="9"/>
      <c r="F632" s="9"/>
      <c r="G632" s="8"/>
      <c r="H632" s="8"/>
      <c r="I632" s="8"/>
      <c r="J632" s="8"/>
      <c r="K632" s="8"/>
      <c r="L632" s="8"/>
      <c r="M632" s="8"/>
      <c r="N632" s="8"/>
      <c r="O632" s="8"/>
      <c r="P632" s="9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</row>
    <row r="633" customFormat="false" ht="17.35" hidden="false" customHeight="false" outlineLevel="0" collapsed="false">
      <c r="B633" s="8"/>
      <c r="C633" s="8"/>
      <c r="D633" s="8"/>
      <c r="E633" s="9"/>
      <c r="F633" s="9"/>
      <c r="G633" s="8"/>
      <c r="H633" s="8"/>
      <c r="I633" s="8"/>
      <c r="J633" s="8"/>
      <c r="K633" s="8"/>
      <c r="L633" s="8"/>
      <c r="M633" s="8"/>
      <c r="N633" s="8"/>
      <c r="O633" s="8"/>
      <c r="P633" s="9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</row>
    <row r="634" customFormat="false" ht="17.35" hidden="false" customHeight="false" outlineLevel="0" collapsed="false">
      <c r="B634" s="8"/>
      <c r="C634" s="8"/>
      <c r="D634" s="8"/>
      <c r="E634" s="9"/>
      <c r="F634" s="9"/>
      <c r="G634" s="8"/>
      <c r="H634" s="8"/>
      <c r="I634" s="8"/>
      <c r="J634" s="8"/>
      <c r="K634" s="8"/>
      <c r="L634" s="8"/>
      <c r="M634" s="8"/>
      <c r="N634" s="8"/>
      <c r="O634" s="8"/>
      <c r="P634" s="9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</row>
    <row r="635" customFormat="false" ht="17.35" hidden="false" customHeight="false" outlineLevel="0" collapsed="false">
      <c r="B635" s="8"/>
      <c r="C635" s="8"/>
      <c r="D635" s="8"/>
      <c r="E635" s="9"/>
      <c r="F635" s="9"/>
      <c r="G635" s="8"/>
      <c r="H635" s="8"/>
      <c r="I635" s="8"/>
      <c r="J635" s="8"/>
      <c r="K635" s="8"/>
      <c r="L635" s="8"/>
      <c r="M635" s="8"/>
      <c r="N635" s="8"/>
      <c r="O635" s="8"/>
      <c r="P635" s="9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</row>
    <row r="636" customFormat="false" ht="17.35" hidden="false" customHeight="false" outlineLevel="0" collapsed="false">
      <c r="B636" s="8"/>
      <c r="C636" s="8"/>
      <c r="D636" s="8"/>
      <c r="E636" s="9"/>
      <c r="F636" s="9"/>
      <c r="G636" s="8"/>
      <c r="H636" s="8"/>
      <c r="I636" s="8"/>
      <c r="J636" s="8"/>
      <c r="K636" s="8"/>
      <c r="L636" s="8"/>
      <c r="M636" s="8"/>
      <c r="N636" s="8"/>
      <c r="O636" s="8"/>
      <c r="P636" s="9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</row>
    <row r="637" customFormat="false" ht="17.35" hidden="false" customHeight="false" outlineLevel="0" collapsed="false">
      <c r="B637" s="8"/>
      <c r="C637" s="8"/>
      <c r="D637" s="8"/>
      <c r="E637" s="9"/>
      <c r="F637" s="9"/>
      <c r="G637" s="8"/>
      <c r="H637" s="8"/>
      <c r="I637" s="8"/>
      <c r="J637" s="8"/>
      <c r="K637" s="8"/>
      <c r="L637" s="8"/>
      <c r="M637" s="8"/>
      <c r="N637" s="8"/>
      <c r="O637" s="8"/>
      <c r="P637" s="9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</row>
    <row r="638" customFormat="false" ht="17.35" hidden="false" customHeight="false" outlineLevel="0" collapsed="false">
      <c r="B638" s="8"/>
      <c r="C638" s="8"/>
      <c r="D638" s="8"/>
      <c r="E638" s="9"/>
      <c r="F638" s="9"/>
      <c r="G638" s="8"/>
      <c r="H638" s="8"/>
      <c r="I638" s="8"/>
      <c r="J638" s="8"/>
      <c r="K638" s="8"/>
      <c r="L638" s="8"/>
      <c r="M638" s="8"/>
      <c r="N638" s="8"/>
      <c r="O638" s="8"/>
      <c r="P638" s="9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</row>
    <row r="639" customFormat="false" ht="17.35" hidden="false" customHeight="false" outlineLevel="0" collapsed="false">
      <c r="B639" s="8"/>
      <c r="C639" s="8"/>
      <c r="D639" s="8"/>
      <c r="E639" s="9"/>
      <c r="F639" s="9"/>
      <c r="G639" s="8"/>
      <c r="H639" s="8"/>
      <c r="I639" s="8"/>
      <c r="J639" s="8"/>
      <c r="K639" s="8"/>
      <c r="L639" s="8"/>
      <c r="M639" s="8"/>
      <c r="N639" s="8"/>
      <c r="O639" s="8"/>
      <c r="P639" s="9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</row>
    <row r="640" customFormat="false" ht="17.35" hidden="false" customHeight="false" outlineLevel="0" collapsed="false">
      <c r="B640" s="8"/>
      <c r="C640" s="8"/>
      <c r="D640" s="8"/>
      <c r="E640" s="9"/>
      <c r="F640" s="9"/>
      <c r="G640" s="8"/>
      <c r="H640" s="8"/>
      <c r="I640" s="8"/>
      <c r="J640" s="8"/>
      <c r="K640" s="8"/>
      <c r="L640" s="8"/>
      <c r="M640" s="8"/>
      <c r="N640" s="8"/>
      <c r="O640" s="8"/>
      <c r="P640" s="9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</row>
    <row r="641" customFormat="false" ht="17.35" hidden="false" customHeight="false" outlineLevel="0" collapsed="false">
      <c r="B641" s="8"/>
      <c r="C641" s="8"/>
      <c r="D641" s="8"/>
      <c r="E641" s="9"/>
      <c r="F641" s="9"/>
      <c r="G641" s="8"/>
      <c r="H641" s="8"/>
      <c r="I641" s="8"/>
      <c r="J641" s="8"/>
      <c r="K641" s="8"/>
      <c r="L641" s="8"/>
      <c r="M641" s="8"/>
      <c r="N641" s="8"/>
      <c r="O641" s="8"/>
      <c r="P641" s="9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</row>
    <row r="642" customFormat="false" ht="17.35" hidden="false" customHeight="false" outlineLevel="0" collapsed="false">
      <c r="B642" s="8"/>
      <c r="C642" s="8"/>
      <c r="D642" s="8"/>
      <c r="E642" s="9"/>
      <c r="F642" s="9"/>
      <c r="G642" s="8"/>
      <c r="H642" s="8"/>
      <c r="I642" s="8"/>
      <c r="J642" s="8"/>
      <c r="K642" s="8"/>
      <c r="L642" s="8"/>
      <c r="M642" s="8"/>
      <c r="N642" s="8"/>
      <c r="O642" s="8"/>
      <c r="P642" s="9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</row>
    <row r="643" customFormat="false" ht="17.35" hidden="false" customHeight="false" outlineLevel="0" collapsed="false">
      <c r="B643" s="8"/>
      <c r="C643" s="8"/>
      <c r="D643" s="8"/>
      <c r="E643" s="9"/>
      <c r="F643" s="9"/>
      <c r="G643" s="8"/>
      <c r="H643" s="8"/>
      <c r="I643" s="8"/>
      <c r="J643" s="8"/>
      <c r="K643" s="8"/>
      <c r="L643" s="8"/>
      <c r="M643" s="8"/>
      <c r="N643" s="8"/>
      <c r="O643" s="8"/>
      <c r="P643" s="9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</row>
    <row r="644" customFormat="false" ht="17.35" hidden="false" customHeight="false" outlineLevel="0" collapsed="false">
      <c r="B644" s="8"/>
      <c r="C644" s="8"/>
      <c r="D644" s="8"/>
      <c r="E644" s="9"/>
      <c r="F644" s="9"/>
      <c r="G644" s="8"/>
      <c r="H644" s="8"/>
      <c r="I644" s="8"/>
      <c r="J644" s="8"/>
      <c r="K644" s="8"/>
      <c r="L644" s="8"/>
      <c r="M644" s="8"/>
      <c r="N644" s="8"/>
      <c r="O644" s="8"/>
      <c r="P644" s="9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</row>
    <row r="645" customFormat="false" ht="17.35" hidden="false" customHeight="false" outlineLevel="0" collapsed="false">
      <c r="B645" s="8"/>
      <c r="C645" s="8"/>
      <c r="D645" s="8"/>
      <c r="E645" s="9"/>
      <c r="F645" s="9"/>
      <c r="G645" s="8"/>
      <c r="H645" s="8"/>
      <c r="I645" s="8"/>
      <c r="J645" s="8"/>
      <c r="K645" s="8"/>
      <c r="L645" s="8"/>
      <c r="M645" s="8"/>
      <c r="N645" s="8"/>
      <c r="O645" s="8"/>
      <c r="P645" s="9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</row>
    <row r="646" customFormat="false" ht="17.35" hidden="false" customHeight="false" outlineLevel="0" collapsed="false">
      <c r="B646" s="8"/>
      <c r="C646" s="8"/>
      <c r="D646" s="8"/>
      <c r="E646" s="9"/>
      <c r="F646" s="9"/>
      <c r="G646" s="8"/>
      <c r="H646" s="8"/>
      <c r="I646" s="8"/>
      <c r="J646" s="8"/>
      <c r="K646" s="8"/>
      <c r="L646" s="8"/>
      <c r="M646" s="8"/>
      <c r="N646" s="8"/>
      <c r="O646" s="8"/>
      <c r="P646" s="9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</row>
    <row r="647" customFormat="false" ht="17.35" hidden="false" customHeight="false" outlineLevel="0" collapsed="false">
      <c r="B647" s="8"/>
      <c r="C647" s="8"/>
      <c r="D647" s="8"/>
      <c r="E647" s="9"/>
      <c r="F647" s="9"/>
      <c r="G647" s="8"/>
      <c r="H647" s="8"/>
      <c r="I647" s="8"/>
      <c r="J647" s="8"/>
      <c r="K647" s="8"/>
      <c r="L647" s="8"/>
      <c r="M647" s="8"/>
      <c r="N647" s="8"/>
      <c r="O647" s="8"/>
      <c r="P647" s="9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</row>
    <row r="648" customFormat="false" ht="17.35" hidden="false" customHeight="false" outlineLevel="0" collapsed="false">
      <c r="B648" s="8"/>
      <c r="C648" s="8"/>
      <c r="D648" s="8"/>
      <c r="E648" s="9"/>
      <c r="F648" s="9"/>
      <c r="G648" s="8"/>
      <c r="H648" s="8"/>
      <c r="I648" s="8"/>
      <c r="J648" s="8"/>
      <c r="K648" s="8"/>
      <c r="L648" s="8"/>
      <c r="M648" s="8"/>
      <c r="N648" s="8"/>
      <c r="O648" s="8"/>
      <c r="P648" s="9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</row>
    <row r="649" customFormat="false" ht="17.35" hidden="false" customHeight="false" outlineLevel="0" collapsed="false">
      <c r="B649" s="8"/>
      <c r="C649" s="8"/>
      <c r="D649" s="8"/>
      <c r="E649" s="9"/>
      <c r="F649" s="9"/>
      <c r="G649" s="8"/>
      <c r="H649" s="8"/>
      <c r="I649" s="8"/>
      <c r="J649" s="8"/>
      <c r="K649" s="8"/>
      <c r="L649" s="8"/>
      <c r="M649" s="8"/>
      <c r="N649" s="8"/>
      <c r="O649" s="8"/>
      <c r="P649" s="9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</row>
    <row r="650" customFormat="false" ht="17.35" hidden="false" customHeight="false" outlineLevel="0" collapsed="false">
      <c r="B650" s="8"/>
      <c r="C650" s="8"/>
      <c r="D650" s="8"/>
      <c r="E650" s="9"/>
      <c r="F650" s="9"/>
      <c r="G650" s="8"/>
      <c r="H650" s="8"/>
      <c r="I650" s="8"/>
      <c r="J650" s="8"/>
      <c r="K650" s="8"/>
      <c r="L650" s="8"/>
      <c r="M650" s="8"/>
      <c r="N650" s="8"/>
      <c r="O650" s="8"/>
      <c r="P650" s="9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</row>
    <row r="651" customFormat="false" ht="17.35" hidden="false" customHeight="false" outlineLevel="0" collapsed="false">
      <c r="B651" s="8"/>
      <c r="C651" s="8"/>
      <c r="D651" s="8"/>
      <c r="E651" s="9"/>
      <c r="F651" s="9"/>
      <c r="G651" s="8"/>
      <c r="H651" s="8"/>
      <c r="I651" s="8"/>
      <c r="J651" s="8"/>
      <c r="K651" s="8"/>
      <c r="L651" s="8"/>
      <c r="M651" s="8"/>
      <c r="N651" s="8"/>
      <c r="O651" s="8"/>
      <c r="P651" s="9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</row>
    <row r="652" customFormat="false" ht="17.35" hidden="false" customHeight="false" outlineLevel="0" collapsed="false">
      <c r="B652" s="8"/>
      <c r="C652" s="8"/>
      <c r="D652" s="8"/>
      <c r="E652" s="9"/>
      <c r="F652" s="9"/>
      <c r="G652" s="8"/>
      <c r="H652" s="8"/>
      <c r="I652" s="8"/>
      <c r="J652" s="8"/>
      <c r="K652" s="8"/>
      <c r="L652" s="8"/>
      <c r="M652" s="8"/>
      <c r="N652" s="8"/>
      <c r="O652" s="8"/>
      <c r="P652" s="9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</row>
    <row r="653" customFormat="false" ht="17.35" hidden="false" customHeight="false" outlineLevel="0" collapsed="false">
      <c r="B653" s="8"/>
      <c r="C653" s="8"/>
      <c r="D653" s="8"/>
      <c r="E653" s="9"/>
      <c r="F653" s="9"/>
      <c r="G653" s="8"/>
      <c r="H653" s="8"/>
      <c r="I653" s="8"/>
      <c r="J653" s="8"/>
      <c r="K653" s="8"/>
      <c r="L653" s="8"/>
      <c r="M653" s="8"/>
      <c r="N653" s="8"/>
      <c r="O653" s="8"/>
      <c r="P653" s="9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</row>
    <row r="654" customFormat="false" ht="17.35" hidden="false" customHeight="false" outlineLevel="0" collapsed="false">
      <c r="B654" s="8"/>
      <c r="C654" s="8"/>
      <c r="D654" s="8"/>
      <c r="E654" s="9"/>
      <c r="F654" s="9"/>
      <c r="G654" s="8"/>
      <c r="H654" s="8"/>
      <c r="I654" s="8"/>
      <c r="J654" s="8"/>
      <c r="K654" s="8"/>
      <c r="L654" s="8"/>
      <c r="M654" s="8"/>
      <c r="N654" s="8"/>
      <c r="O654" s="8"/>
      <c r="P654" s="9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</row>
    <row r="655" customFormat="false" ht="17.35" hidden="false" customHeight="false" outlineLevel="0" collapsed="false">
      <c r="B655" s="8"/>
      <c r="C655" s="8"/>
      <c r="D655" s="8"/>
      <c r="E655" s="9"/>
      <c r="F655" s="9"/>
      <c r="G655" s="8"/>
      <c r="H655" s="8"/>
      <c r="I655" s="8"/>
      <c r="J655" s="8"/>
      <c r="K655" s="8"/>
      <c r="L655" s="8"/>
      <c r="M655" s="8"/>
      <c r="N655" s="8"/>
      <c r="O655" s="8"/>
      <c r="P655" s="9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</row>
    <row r="656" customFormat="false" ht="17.35" hidden="false" customHeight="false" outlineLevel="0" collapsed="false">
      <c r="B656" s="8"/>
      <c r="C656" s="8"/>
      <c r="D656" s="8"/>
      <c r="E656" s="9"/>
      <c r="F656" s="9"/>
      <c r="G656" s="8"/>
      <c r="H656" s="8"/>
      <c r="I656" s="8"/>
      <c r="J656" s="8"/>
      <c r="K656" s="8"/>
      <c r="L656" s="8"/>
      <c r="M656" s="8"/>
      <c r="N656" s="8"/>
      <c r="O656" s="8"/>
      <c r="P656" s="9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</row>
    <row r="657" customFormat="false" ht="17.35" hidden="false" customHeight="false" outlineLevel="0" collapsed="false">
      <c r="B657" s="8"/>
      <c r="C657" s="8"/>
      <c r="D657" s="8"/>
      <c r="E657" s="9"/>
      <c r="F657" s="9"/>
      <c r="G657" s="8"/>
      <c r="H657" s="8"/>
      <c r="I657" s="8"/>
      <c r="J657" s="8"/>
      <c r="K657" s="8"/>
      <c r="L657" s="8"/>
      <c r="M657" s="8"/>
      <c r="N657" s="8"/>
      <c r="O657" s="8"/>
      <c r="P657" s="9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</row>
    <row r="658" customFormat="false" ht="17.35" hidden="false" customHeight="false" outlineLevel="0" collapsed="false">
      <c r="B658" s="8"/>
      <c r="C658" s="8"/>
      <c r="D658" s="8"/>
      <c r="E658" s="9"/>
      <c r="F658" s="9"/>
      <c r="G658" s="8"/>
      <c r="H658" s="8"/>
      <c r="I658" s="8"/>
      <c r="J658" s="8"/>
      <c r="K658" s="8"/>
      <c r="L658" s="8"/>
      <c r="M658" s="8"/>
      <c r="N658" s="8"/>
      <c r="O658" s="8"/>
      <c r="P658" s="9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</row>
    <row r="659" customFormat="false" ht="17.35" hidden="false" customHeight="false" outlineLevel="0" collapsed="false">
      <c r="B659" s="8"/>
      <c r="C659" s="8"/>
      <c r="D659" s="8"/>
      <c r="E659" s="9"/>
      <c r="F659" s="9"/>
      <c r="G659" s="8"/>
      <c r="H659" s="8"/>
      <c r="I659" s="8"/>
      <c r="J659" s="8"/>
      <c r="K659" s="8"/>
      <c r="L659" s="8"/>
      <c r="M659" s="8"/>
      <c r="N659" s="8"/>
      <c r="O659" s="8"/>
      <c r="P659" s="9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</row>
    <row r="660" customFormat="false" ht="17.35" hidden="false" customHeight="false" outlineLevel="0" collapsed="false">
      <c r="B660" s="8"/>
      <c r="C660" s="8"/>
      <c r="D660" s="8"/>
      <c r="E660" s="9"/>
      <c r="F660" s="9"/>
      <c r="G660" s="8"/>
      <c r="H660" s="8"/>
      <c r="I660" s="8"/>
      <c r="J660" s="8"/>
      <c r="K660" s="8"/>
      <c r="L660" s="8"/>
      <c r="M660" s="8"/>
      <c r="N660" s="8"/>
      <c r="O660" s="8"/>
      <c r="P660" s="9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</row>
    <row r="661" customFormat="false" ht="17.35" hidden="false" customHeight="false" outlineLevel="0" collapsed="false">
      <c r="B661" s="8"/>
      <c r="C661" s="8"/>
      <c r="D661" s="8"/>
      <c r="E661" s="9"/>
      <c r="F661" s="9"/>
      <c r="G661" s="8"/>
      <c r="H661" s="8"/>
      <c r="I661" s="8"/>
      <c r="J661" s="8"/>
      <c r="K661" s="8"/>
      <c r="L661" s="8"/>
      <c r="M661" s="8"/>
      <c r="N661" s="8"/>
      <c r="O661" s="8"/>
      <c r="P661" s="9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</row>
    <row r="662" customFormat="false" ht="17.35" hidden="false" customHeight="false" outlineLevel="0" collapsed="false">
      <c r="B662" s="8"/>
      <c r="C662" s="8"/>
      <c r="D662" s="8"/>
      <c r="E662" s="9"/>
      <c r="F662" s="9"/>
      <c r="G662" s="8"/>
      <c r="H662" s="8"/>
      <c r="I662" s="8"/>
      <c r="J662" s="8"/>
      <c r="K662" s="8"/>
      <c r="L662" s="8"/>
      <c r="M662" s="8"/>
      <c r="N662" s="8"/>
      <c r="O662" s="8"/>
      <c r="P662" s="9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</row>
    <row r="663" customFormat="false" ht="17.35" hidden="false" customHeight="false" outlineLevel="0" collapsed="false">
      <c r="B663" s="8"/>
      <c r="C663" s="8"/>
      <c r="D663" s="8"/>
      <c r="E663" s="9"/>
      <c r="F663" s="9"/>
      <c r="G663" s="8"/>
      <c r="H663" s="8"/>
      <c r="I663" s="8"/>
      <c r="J663" s="8"/>
      <c r="K663" s="8"/>
      <c r="L663" s="8"/>
      <c r="M663" s="8"/>
      <c r="N663" s="8"/>
      <c r="O663" s="8"/>
      <c r="P663" s="9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</row>
    <row r="664" customFormat="false" ht="17.35" hidden="false" customHeight="false" outlineLevel="0" collapsed="false">
      <c r="B664" s="8"/>
      <c r="C664" s="8"/>
      <c r="D664" s="8"/>
      <c r="E664" s="9"/>
      <c r="F664" s="9"/>
      <c r="G664" s="8"/>
      <c r="H664" s="8"/>
      <c r="I664" s="8"/>
      <c r="J664" s="8"/>
      <c r="K664" s="8"/>
      <c r="L664" s="8"/>
      <c r="M664" s="8"/>
      <c r="N664" s="8"/>
      <c r="O664" s="8"/>
      <c r="P664" s="9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</row>
    <row r="665" customFormat="false" ht="17.35" hidden="false" customHeight="false" outlineLevel="0" collapsed="false">
      <c r="B665" s="8"/>
      <c r="C665" s="8"/>
      <c r="D665" s="8"/>
      <c r="E665" s="9"/>
      <c r="F665" s="9"/>
      <c r="G665" s="8"/>
      <c r="H665" s="8"/>
      <c r="I665" s="8"/>
      <c r="J665" s="8"/>
      <c r="K665" s="8"/>
      <c r="L665" s="8"/>
      <c r="M665" s="8"/>
      <c r="N665" s="8"/>
      <c r="O665" s="8"/>
      <c r="P665" s="9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</row>
    <row r="666" customFormat="false" ht="17.35" hidden="false" customHeight="false" outlineLevel="0" collapsed="false">
      <c r="B666" s="8"/>
      <c r="C666" s="8"/>
      <c r="D666" s="8"/>
      <c r="E666" s="9"/>
      <c r="F666" s="9"/>
      <c r="G666" s="8"/>
      <c r="H666" s="8"/>
      <c r="I666" s="8"/>
      <c r="J666" s="8"/>
      <c r="K666" s="8"/>
      <c r="L666" s="8"/>
      <c r="M666" s="8"/>
      <c r="N666" s="8"/>
      <c r="O666" s="8"/>
      <c r="P666" s="9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</row>
    <row r="667" customFormat="false" ht="17.35" hidden="false" customHeight="false" outlineLevel="0" collapsed="false">
      <c r="B667" s="8"/>
      <c r="C667" s="8"/>
      <c r="D667" s="8"/>
      <c r="E667" s="9"/>
      <c r="F667" s="9"/>
      <c r="G667" s="8"/>
      <c r="H667" s="8"/>
      <c r="I667" s="8"/>
      <c r="J667" s="8"/>
      <c r="K667" s="8"/>
      <c r="L667" s="8"/>
      <c r="M667" s="8"/>
      <c r="N667" s="8"/>
      <c r="O667" s="8"/>
      <c r="P667" s="9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</row>
    <row r="668" customFormat="false" ht="17.35" hidden="false" customHeight="false" outlineLevel="0" collapsed="false">
      <c r="B668" s="8"/>
      <c r="C668" s="8"/>
      <c r="D668" s="8"/>
      <c r="E668" s="9"/>
      <c r="F668" s="9"/>
      <c r="G668" s="8"/>
      <c r="H668" s="8"/>
      <c r="I668" s="8"/>
      <c r="J668" s="8"/>
      <c r="K668" s="8"/>
      <c r="L668" s="8"/>
      <c r="M668" s="8"/>
      <c r="N668" s="8"/>
      <c r="O668" s="8"/>
      <c r="P668" s="9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</row>
    <row r="669" customFormat="false" ht="17.35" hidden="false" customHeight="false" outlineLevel="0" collapsed="false">
      <c r="B669" s="8"/>
      <c r="C669" s="8"/>
      <c r="D669" s="8"/>
      <c r="E669" s="9"/>
      <c r="F669" s="9"/>
      <c r="G669" s="8"/>
      <c r="H669" s="8"/>
      <c r="I669" s="8"/>
      <c r="J669" s="8"/>
      <c r="K669" s="8"/>
      <c r="L669" s="8"/>
      <c r="M669" s="8"/>
      <c r="N669" s="8"/>
      <c r="O669" s="8"/>
      <c r="P669" s="9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</row>
    <row r="670" customFormat="false" ht="17.35" hidden="false" customHeight="false" outlineLevel="0" collapsed="false">
      <c r="B670" s="8"/>
      <c r="C670" s="8"/>
      <c r="D670" s="8"/>
      <c r="E670" s="9"/>
      <c r="F670" s="9"/>
      <c r="G670" s="8"/>
      <c r="H670" s="8"/>
      <c r="I670" s="8"/>
      <c r="J670" s="8"/>
      <c r="K670" s="8"/>
      <c r="L670" s="8"/>
      <c r="M670" s="8"/>
      <c r="N670" s="8"/>
      <c r="O670" s="8"/>
      <c r="P670" s="9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</row>
    <row r="671" customFormat="false" ht="17.35" hidden="false" customHeight="false" outlineLevel="0" collapsed="false">
      <c r="B671" s="8"/>
      <c r="C671" s="8"/>
      <c r="D671" s="8"/>
      <c r="E671" s="9"/>
      <c r="F671" s="9"/>
      <c r="G671" s="8"/>
      <c r="H671" s="8"/>
      <c r="I671" s="8"/>
      <c r="J671" s="8"/>
      <c r="K671" s="8"/>
      <c r="L671" s="8"/>
      <c r="M671" s="8"/>
      <c r="N671" s="8"/>
      <c r="O671" s="8"/>
      <c r="P671" s="9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</row>
    <row r="672" customFormat="false" ht="17.35" hidden="false" customHeight="false" outlineLevel="0" collapsed="false">
      <c r="B672" s="8"/>
      <c r="C672" s="8"/>
      <c r="D672" s="8"/>
      <c r="E672" s="9"/>
      <c r="F672" s="9"/>
      <c r="G672" s="8"/>
      <c r="H672" s="8"/>
      <c r="I672" s="8"/>
      <c r="J672" s="8"/>
      <c r="K672" s="8"/>
      <c r="L672" s="8"/>
      <c r="M672" s="8"/>
      <c r="N672" s="8"/>
      <c r="O672" s="8"/>
      <c r="P672" s="9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</row>
    <row r="673" customFormat="false" ht="17.35" hidden="false" customHeight="false" outlineLevel="0" collapsed="false">
      <c r="B673" s="8"/>
      <c r="C673" s="8"/>
      <c r="D673" s="8"/>
      <c r="E673" s="9"/>
      <c r="F673" s="9"/>
      <c r="G673" s="8"/>
      <c r="H673" s="8"/>
      <c r="I673" s="8"/>
      <c r="J673" s="8"/>
      <c r="K673" s="8"/>
      <c r="L673" s="8"/>
      <c r="M673" s="8"/>
      <c r="N673" s="8"/>
      <c r="O673" s="8"/>
      <c r="P673" s="9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</row>
    <row r="674" customFormat="false" ht="17.35" hidden="false" customHeight="false" outlineLevel="0" collapsed="false">
      <c r="B674" s="8"/>
      <c r="C674" s="8"/>
      <c r="D674" s="8"/>
      <c r="E674" s="9"/>
      <c r="F674" s="9"/>
      <c r="G674" s="8"/>
      <c r="H674" s="8"/>
      <c r="I674" s="8"/>
      <c r="J674" s="8"/>
      <c r="K674" s="8"/>
      <c r="L674" s="8"/>
      <c r="M674" s="8"/>
      <c r="N674" s="8"/>
      <c r="O674" s="8"/>
      <c r="P674" s="9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</row>
    <row r="675" customFormat="false" ht="17.35" hidden="false" customHeight="false" outlineLevel="0" collapsed="false">
      <c r="B675" s="8"/>
      <c r="C675" s="8"/>
      <c r="D675" s="8"/>
      <c r="E675" s="9"/>
      <c r="F675" s="9"/>
      <c r="G675" s="8"/>
      <c r="H675" s="8"/>
      <c r="I675" s="8"/>
      <c r="J675" s="8"/>
      <c r="K675" s="8"/>
      <c r="L675" s="8"/>
      <c r="M675" s="8"/>
      <c r="N675" s="8"/>
      <c r="O675" s="8"/>
      <c r="P675" s="9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</row>
    <row r="676" customFormat="false" ht="17.35" hidden="false" customHeight="false" outlineLevel="0" collapsed="false">
      <c r="B676" s="8"/>
      <c r="C676" s="8"/>
      <c r="D676" s="8"/>
      <c r="E676" s="9"/>
      <c r="F676" s="9"/>
      <c r="G676" s="8"/>
      <c r="H676" s="8"/>
      <c r="I676" s="8"/>
      <c r="J676" s="8"/>
      <c r="K676" s="8"/>
      <c r="L676" s="8"/>
      <c r="M676" s="8"/>
      <c r="N676" s="8"/>
      <c r="O676" s="8"/>
      <c r="P676" s="9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</row>
    <row r="677" customFormat="false" ht="17.35" hidden="false" customHeight="false" outlineLevel="0" collapsed="false">
      <c r="B677" s="8"/>
      <c r="C677" s="8"/>
      <c r="D677" s="8"/>
      <c r="E677" s="9"/>
      <c r="F677" s="9"/>
      <c r="G677" s="8"/>
      <c r="H677" s="8"/>
      <c r="I677" s="8"/>
      <c r="J677" s="8"/>
      <c r="K677" s="8"/>
      <c r="L677" s="8"/>
      <c r="M677" s="8"/>
      <c r="N677" s="8"/>
      <c r="O677" s="8"/>
      <c r="P677" s="9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</row>
    <row r="678" customFormat="false" ht="17.35" hidden="false" customHeight="false" outlineLevel="0" collapsed="false">
      <c r="B678" s="8"/>
      <c r="C678" s="8"/>
      <c r="D678" s="8"/>
      <c r="E678" s="9"/>
      <c r="F678" s="9"/>
      <c r="G678" s="8"/>
      <c r="H678" s="8"/>
      <c r="I678" s="8"/>
      <c r="J678" s="8"/>
      <c r="K678" s="8"/>
      <c r="L678" s="8"/>
      <c r="M678" s="8"/>
      <c r="N678" s="8"/>
      <c r="O678" s="8"/>
      <c r="P678" s="9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</row>
    <row r="679" customFormat="false" ht="17.35" hidden="false" customHeight="false" outlineLevel="0" collapsed="false">
      <c r="B679" s="8"/>
      <c r="C679" s="8"/>
      <c r="D679" s="8"/>
      <c r="E679" s="9"/>
      <c r="F679" s="9"/>
      <c r="G679" s="8"/>
      <c r="H679" s="8"/>
      <c r="I679" s="8"/>
      <c r="J679" s="8"/>
      <c r="K679" s="8"/>
      <c r="L679" s="8"/>
      <c r="M679" s="8"/>
      <c r="N679" s="8"/>
      <c r="O679" s="8"/>
      <c r="P679" s="9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</row>
    <row r="680" customFormat="false" ht="17.35" hidden="false" customHeight="false" outlineLevel="0" collapsed="false">
      <c r="B680" s="8"/>
      <c r="C680" s="8"/>
      <c r="D680" s="8"/>
      <c r="E680" s="9"/>
      <c r="F680" s="9"/>
      <c r="G680" s="8"/>
      <c r="H680" s="8"/>
      <c r="I680" s="8"/>
      <c r="J680" s="8"/>
      <c r="K680" s="8"/>
      <c r="L680" s="8"/>
      <c r="M680" s="8"/>
      <c r="N680" s="8"/>
      <c r="O680" s="8"/>
      <c r="P680" s="9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</row>
    <row r="681" customFormat="false" ht="17.35" hidden="false" customHeight="false" outlineLevel="0" collapsed="false">
      <c r="B681" s="8"/>
      <c r="C681" s="8"/>
      <c r="D681" s="8"/>
      <c r="E681" s="9"/>
      <c r="F681" s="9"/>
      <c r="G681" s="8"/>
      <c r="H681" s="8"/>
      <c r="I681" s="8"/>
      <c r="J681" s="8"/>
      <c r="K681" s="8"/>
      <c r="L681" s="8"/>
      <c r="M681" s="8"/>
      <c r="N681" s="8"/>
      <c r="O681" s="8"/>
      <c r="P681" s="9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</row>
    <row r="682" customFormat="false" ht="17.35" hidden="false" customHeight="false" outlineLevel="0" collapsed="false">
      <c r="B682" s="8"/>
      <c r="C682" s="8"/>
      <c r="D682" s="8"/>
      <c r="E682" s="9"/>
      <c r="F682" s="9"/>
      <c r="G682" s="8"/>
      <c r="H682" s="8"/>
      <c r="I682" s="8"/>
      <c r="J682" s="8"/>
      <c r="K682" s="8"/>
      <c r="L682" s="8"/>
      <c r="M682" s="8"/>
      <c r="N682" s="8"/>
      <c r="O682" s="8"/>
      <c r="P682" s="9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</row>
    <row r="683" customFormat="false" ht="17.35" hidden="false" customHeight="false" outlineLevel="0" collapsed="false">
      <c r="B683" s="8"/>
      <c r="C683" s="8"/>
      <c r="D683" s="8"/>
      <c r="E683" s="9"/>
      <c r="F683" s="9"/>
      <c r="G683" s="8"/>
      <c r="H683" s="8"/>
      <c r="I683" s="8"/>
      <c r="J683" s="8"/>
      <c r="K683" s="8"/>
      <c r="L683" s="8"/>
      <c r="M683" s="8"/>
      <c r="N683" s="8"/>
      <c r="O683" s="8"/>
      <c r="P683" s="9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</row>
    <row r="684" customFormat="false" ht="17.35" hidden="false" customHeight="false" outlineLevel="0" collapsed="false">
      <c r="B684" s="8"/>
      <c r="C684" s="8"/>
      <c r="D684" s="8"/>
      <c r="E684" s="9"/>
      <c r="F684" s="9"/>
      <c r="G684" s="8"/>
      <c r="H684" s="8"/>
      <c r="I684" s="8"/>
      <c r="J684" s="8"/>
      <c r="K684" s="8"/>
      <c r="L684" s="8"/>
      <c r="M684" s="8"/>
      <c r="N684" s="8"/>
      <c r="O684" s="8"/>
      <c r="P684" s="9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</row>
    <row r="685" customFormat="false" ht="17.35" hidden="false" customHeight="false" outlineLevel="0" collapsed="false">
      <c r="B685" s="8"/>
      <c r="C685" s="8"/>
      <c r="D685" s="8"/>
      <c r="E685" s="9"/>
      <c r="F685" s="9"/>
      <c r="G685" s="8"/>
      <c r="H685" s="8"/>
      <c r="I685" s="8"/>
      <c r="J685" s="8"/>
      <c r="K685" s="8"/>
      <c r="L685" s="8"/>
      <c r="M685" s="8"/>
      <c r="N685" s="8"/>
      <c r="O685" s="8"/>
      <c r="P685" s="9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</row>
    <row r="686" customFormat="false" ht="17.35" hidden="false" customHeight="false" outlineLevel="0" collapsed="false">
      <c r="B686" s="8"/>
      <c r="C686" s="8"/>
      <c r="D686" s="8"/>
      <c r="E686" s="9"/>
      <c r="F686" s="9"/>
      <c r="G686" s="8"/>
      <c r="H686" s="8"/>
      <c r="I686" s="8"/>
      <c r="J686" s="8"/>
      <c r="K686" s="8"/>
      <c r="L686" s="8"/>
      <c r="M686" s="8"/>
      <c r="N686" s="8"/>
      <c r="O686" s="8"/>
      <c r="P686" s="9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</row>
    <row r="687" customFormat="false" ht="17.35" hidden="false" customHeight="false" outlineLevel="0" collapsed="false">
      <c r="B687" s="8"/>
      <c r="C687" s="8"/>
      <c r="D687" s="8"/>
      <c r="E687" s="9"/>
      <c r="F687" s="9"/>
      <c r="G687" s="8"/>
      <c r="H687" s="8"/>
      <c r="I687" s="8"/>
      <c r="J687" s="8"/>
      <c r="K687" s="8"/>
      <c r="L687" s="8"/>
      <c r="M687" s="8"/>
      <c r="N687" s="8"/>
      <c r="O687" s="8"/>
      <c r="P687" s="9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</row>
    <row r="688" customFormat="false" ht="17.35" hidden="false" customHeight="false" outlineLevel="0" collapsed="false">
      <c r="B688" s="8"/>
      <c r="C688" s="8"/>
      <c r="D688" s="8"/>
      <c r="E688" s="9"/>
      <c r="F688" s="9"/>
      <c r="G688" s="8"/>
      <c r="H688" s="8"/>
      <c r="I688" s="8"/>
      <c r="J688" s="8"/>
      <c r="K688" s="8"/>
      <c r="L688" s="8"/>
      <c r="M688" s="8"/>
      <c r="N688" s="8"/>
      <c r="O688" s="8"/>
      <c r="P688" s="9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</row>
    <row r="689" customFormat="false" ht="17.35" hidden="false" customHeight="false" outlineLevel="0" collapsed="false">
      <c r="B689" s="8"/>
      <c r="C689" s="8"/>
      <c r="D689" s="8"/>
      <c r="E689" s="9"/>
      <c r="F689" s="9"/>
      <c r="G689" s="8"/>
      <c r="H689" s="8"/>
      <c r="I689" s="8"/>
      <c r="J689" s="8"/>
      <c r="K689" s="8"/>
      <c r="L689" s="8"/>
      <c r="M689" s="8"/>
      <c r="N689" s="8"/>
      <c r="O689" s="8"/>
      <c r="P689" s="9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</row>
    <row r="690" customFormat="false" ht="17.35" hidden="false" customHeight="false" outlineLevel="0" collapsed="false">
      <c r="B690" s="8"/>
      <c r="C690" s="8"/>
      <c r="D690" s="8"/>
      <c r="E690" s="9"/>
      <c r="F690" s="9"/>
      <c r="G690" s="8"/>
      <c r="H690" s="8"/>
      <c r="I690" s="8"/>
      <c r="J690" s="8"/>
      <c r="K690" s="8"/>
      <c r="L690" s="8"/>
      <c r="M690" s="8"/>
      <c r="N690" s="8"/>
      <c r="O690" s="8"/>
      <c r="P690" s="9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</row>
    <row r="691" customFormat="false" ht="17.35" hidden="false" customHeight="false" outlineLevel="0" collapsed="false">
      <c r="B691" s="8"/>
      <c r="C691" s="8"/>
      <c r="D691" s="8"/>
      <c r="E691" s="9"/>
      <c r="F691" s="9"/>
      <c r="G691" s="8"/>
      <c r="H691" s="8"/>
      <c r="I691" s="8"/>
      <c r="J691" s="8"/>
      <c r="K691" s="8"/>
      <c r="L691" s="8"/>
      <c r="M691" s="8"/>
      <c r="N691" s="8"/>
      <c r="O691" s="8"/>
      <c r="P691" s="9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</row>
    <row r="692" customFormat="false" ht="17.35" hidden="false" customHeight="false" outlineLevel="0" collapsed="false">
      <c r="B692" s="8"/>
      <c r="C692" s="8"/>
      <c r="D692" s="8"/>
      <c r="E692" s="9"/>
      <c r="F692" s="9"/>
      <c r="G692" s="8"/>
      <c r="H692" s="8"/>
      <c r="I692" s="8"/>
      <c r="J692" s="8"/>
      <c r="K692" s="8"/>
      <c r="L692" s="8"/>
      <c r="M692" s="8"/>
      <c r="N692" s="8"/>
      <c r="O692" s="8"/>
      <c r="P692" s="9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</row>
    <row r="693" customFormat="false" ht="17.35" hidden="false" customHeight="false" outlineLevel="0" collapsed="false">
      <c r="B693" s="8"/>
      <c r="C693" s="8"/>
      <c r="D693" s="8"/>
      <c r="E693" s="9"/>
      <c r="F693" s="9"/>
      <c r="G693" s="8"/>
      <c r="H693" s="8"/>
      <c r="I693" s="8"/>
      <c r="J693" s="8"/>
      <c r="K693" s="8"/>
      <c r="L693" s="8"/>
      <c r="M693" s="8"/>
      <c r="N693" s="8"/>
      <c r="O693" s="8"/>
      <c r="P693" s="9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</row>
    <row r="694" customFormat="false" ht="17.35" hidden="false" customHeight="false" outlineLevel="0" collapsed="false">
      <c r="B694" s="8"/>
      <c r="C694" s="8"/>
      <c r="D694" s="8"/>
      <c r="E694" s="9"/>
      <c r="F694" s="9"/>
      <c r="G694" s="8"/>
      <c r="H694" s="8"/>
      <c r="I694" s="8"/>
      <c r="J694" s="8"/>
      <c r="K694" s="8"/>
      <c r="L694" s="8"/>
      <c r="M694" s="8"/>
      <c r="N694" s="8"/>
      <c r="O694" s="8"/>
      <c r="P694" s="9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</row>
    <row r="695" customFormat="false" ht="17.35" hidden="false" customHeight="false" outlineLevel="0" collapsed="false">
      <c r="B695" s="8"/>
      <c r="C695" s="8"/>
      <c r="D695" s="8"/>
      <c r="E695" s="9"/>
      <c r="F695" s="9"/>
      <c r="G695" s="8"/>
      <c r="H695" s="8"/>
      <c r="I695" s="8"/>
      <c r="J695" s="8"/>
      <c r="K695" s="8"/>
      <c r="L695" s="8"/>
      <c r="M695" s="8"/>
      <c r="N695" s="8"/>
      <c r="O695" s="8"/>
      <c r="P695" s="9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</row>
    <row r="696" customFormat="false" ht="17.35" hidden="false" customHeight="false" outlineLevel="0" collapsed="false">
      <c r="B696" s="8"/>
      <c r="C696" s="8"/>
      <c r="D696" s="8"/>
      <c r="E696" s="9"/>
      <c r="F696" s="9"/>
      <c r="G696" s="8"/>
      <c r="H696" s="8"/>
      <c r="I696" s="8"/>
      <c r="J696" s="8"/>
      <c r="K696" s="8"/>
      <c r="L696" s="8"/>
      <c r="M696" s="8"/>
      <c r="N696" s="8"/>
      <c r="O696" s="8"/>
      <c r="P696" s="9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</row>
    <row r="697" customFormat="false" ht="17.35" hidden="false" customHeight="false" outlineLevel="0" collapsed="false">
      <c r="B697" s="8"/>
      <c r="C697" s="8"/>
      <c r="D697" s="8"/>
      <c r="E697" s="9"/>
      <c r="F697" s="9"/>
      <c r="G697" s="8"/>
      <c r="H697" s="8"/>
      <c r="I697" s="8"/>
      <c r="J697" s="8"/>
      <c r="K697" s="8"/>
      <c r="L697" s="8"/>
      <c r="M697" s="8"/>
      <c r="N697" s="8"/>
      <c r="O697" s="8"/>
      <c r="P697" s="9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</row>
    <row r="698" customFormat="false" ht="17.35" hidden="false" customHeight="false" outlineLevel="0" collapsed="false">
      <c r="B698" s="8"/>
      <c r="C698" s="8"/>
      <c r="D698" s="8"/>
      <c r="E698" s="9"/>
      <c r="F698" s="9"/>
      <c r="G698" s="8"/>
      <c r="H698" s="8"/>
      <c r="I698" s="8"/>
      <c r="J698" s="8"/>
      <c r="K698" s="8"/>
      <c r="L698" s="8"/>
      <c r="M698" s="8"/>
      <c r="N698" s="8"/>
      <c r="O698" s="8"/>
      <c r="P698" s="9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</row>
    <row r="699" customFormat="false" ht="17.35" hidden="false" customHeight="false" outlineLevel="0" collapsed="false">
      <c r="B699" s="8"/>
      <c r="C699" s="8"/>
      <c r="D699" s="8"/>
      <c r="E699" s="9"/>
      <c r="F699" s="9"/>
      <c r="G699" s="8"/>
      <c r="H699" s="8"/>
      <c r="I699" s="8"/>
      <c r="J699" s="8"/>
      <c r="K699" s="8"/>
      <c r="L699" s="8"/>
      <c r="M699" s="8"/>
      <c r="N699" s="8"/>
      <c r="O699" s="8"/>
      <c r="P699" s="9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</row>
    <row r="700" customFormat="false" ht="17.35" hidden="false" customHeight="false" outlineLevel="0" collapsed="false">
      <c r="B700" s="8"/>
      <c r="C700" s="8"/>
      <c r="D700" s="8"/>
      <c r="E700" s="9"/>
      <c r="F700" s="9"/>
      <c r="G700" s="8"/>
      <c r="H700" s="8"/>
      <c r="I700" s="8"/>
      <c r="J700" s="8"/>
      <c r="K700" s="8"/>
      <c r="L700" s="8"/>
      <c r="M700" s="8"/>
      <c r="N700" s="8"/>
      <c r="O700" s="8"/>
      <c r="P700" s="9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</row>
    <row r="701" customFormat="false" ht="17.35" hidden="false" customHeight="false" outlineLevel="0" collapsed="false">
      <c r="B701" s="8"/>
      <c r="C701" s="8"/>
      <c r="D701" s="8"/>
      <c r="E701" s="9"/>
      <c r="F701" s="9"/>
      <c r="G701" s="8"/>
      <c r="H701" s="8"/>
      <c r="I701" s="8"/>
      <c r="J701" s="8"/>
      <c r="K701" s="8"/>
      <c r="L701" s="8"/>
      <c r="M701" s="8"/>
      <c r="N701" s="8"/>
      <c r="O701" s="8"/>
      <c r="P701" s="9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</row>
    <row r="702" customFormat="false" ht="17.35" hidden="false" customHeight="false" outlineLevel="0" collapsed="false">
      <c r="B702" s="8"/>
      <c r="C702" s="8"/>
      <c r="D702" s="8"/>
      <c r="E702" s="9"/>
      <c r="F702" s="9"/>
      <c r="G702" s="8"/>
      <c r="H702" s="8"/>
      <c r="I702" s="8"/>
      <c r="J702" s="8"/>
      <c r="K702" s="8"/>
      <c r="L702" s="8"/>
      <c r="M702" s="8"/>
      <c r="N702" s="8"/>
      <c r="O702" s="8"/>
      <c r="P702" s="9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</row>
    <row r="703" customFormat="false" ht="17.35" hidden="false" customHeight="false" outlineLevel="0" collapsed="false">
      <c r="B703" s="8"/>
      <c r="C703" s="8"/>
      <c r="D703" s="8"/>
      <c r="E703" s="9"/>
      <c r="F703" s="9"/>
      <c r="G703" s="8"/>
      <c r="H703" s="8"/>
      <c r="I703" s="8"/>
      <c r="J703" s="8"/>
      <c r="K703" s="8"/>
      <c r="L703" s="8"/>
      <c r="M703" s="8"/>
      <c r="N703" s="8"/>
      <c r="O703" s="8"/>
      <c r="P703" s="9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</row>
    <row r="704" customFormat="false" ht="17.35" hidden="false" customHeight="false" outlineLevel="0" collapsed="false">
      <c r="B704" s="8"/>
      <c r="C704" s="8"/>
      <c r="D704" s="8"/>
      <c r="E704" s="9"/>
      <c r="F704" s="9"/>
      <c r="G704" s="8"/>
      <c r="H704" s="8"/>
      <c r="I704" s="8"/>
      <c r="J704" s="8"/>
      <c r="K704" s="8"/>
      <c r="L704" s="8"/>
      <c r="M704" s="8"/>
      <c r="N704" s="8"/>
      <c r="O704" s="8"/>
      <c r="P704" s="9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</row>
    <row r="705" customFormat="false" ht="17.35" hidden="false" customHeight="false" outlineLevel="0" collapsed="false">
      <c r="B705" s="8"/>
      <c r="C705" s="8"/>
      <c r="D705" s="8"/>
      <c r="E705" s="9"/>
      <c r="F705" s="9"/>
      <c r="G705" s="8"/>
      <c r="H705" s="8"/>
      <c r="I705" s="8"/>
      <c r="J705" s="8"/>
      <c r="K705" s="8"/>
      <c r="L705" s="8"/>
      <c r="M705" s="8"/>
      <c r="N705" s="8"/>
      <c r="O705" s="8"/>
      <c r="P705" s="9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</row>
    <row r="706" customFormat="false" ht="17.35" hidden="false" customHeight="false" outlineLevel="0" collapsed="false">
      <c r="B706" s="8"/>
      <c r="C706" s="8"/>
      <c r="D706" s="8"/>
      <c r="E706" s="9"/>
      <c r="F706" s="9"/>
      <c r="G706" s="8"/>
      <c r="H706" s="8"/>
      <c r="I706" s="8"/>
      <c r="J706" s="8"/>
      <c r="K706" s="8"/>
      <c r="L706" s="8"/>
      <c r="M706" s="8"/>
      <c r="N706" s="8"/>
      <c r="O706" s="8"/>
      <c r="P706" s="9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</row>
    <row r="707" customFormat="false" ht="17.35" hidden="false" customHeight="false" outlineLevel="0" collapsed="false">
      <c r="B707" s="8"/>
      <c r="C707" s="8"/>
      <c r="D707" s="8"/>
      <c r="E707" s="9"/>
      <c r="F707" s="9"/>
      <c r="G707" s="8"/>
      <c r="H707" s="8"/>
      <c r="I707" s="8"/>
      <c r="J707" s="8"/>
      <c r="K707" s="8"/>
      <c r="L707" s="8"/>
      <c r="M707" s="8"/>
      <c r="N707" s="8"/>
      <c r="O707" s="8"/>
      <c r="P707" s="9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</row>
    <row r="708" customFormat="false" ht="17.35" hidden="false" customHeight="false" outlineLevel="0" collapsed="false">
      <c r="B708" s="8"/>
      <c r="C708" s="8"/>
      <c r="D708" s="8"/>
      <c r="E708" s="9"/>
      <c r="F708" s="9"/>
      <c r="G708" s="8"/>
      <c r="H708" s="8"/>
      <c r="I708" s="8"/>
      <c r="J708" s="8"/>
      <c r="K708" s="8"/>
      <c r="L708" s="8"/>
      <c r="M708" s="8"/>
      <c r="N708" s="8"/>
      <c r="O708" s="8"/>
      <c r="P708" s="9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</row>
    <row r="709" customFormat="false" ht="17.35" hidden="false" customHeight="false" outlineLevel="0" collapsed="false">
      <c r="B709" s="8"/>
      <c r="C709" s="8"/>
      <c r="D709" s="8"/>
      <c r="E709" s="9"/>
      <c r="F709" s="9"/>
      <c r="G709" s="8"/>
      <c r="H709" s="8"/>
      <c r="I709" s="8"/>
      <c r="J709" s="8"/>
      <c r="K709" s="8"/>
      <c r="L709" s="8"/>
      <c r="M709" s="8"/>
      <c r="N709" s="8"/>
      <c r="O709" s="8"/>
      <c r="P709" s="9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</row>
    <row r="710" customFormat="false" ht="17.35" hidden="false" customHeight="false" outlineLevel="0" collapsed="false">
      <c r="B710" s="8"/>
      <c r="C710" s="8"/>
      <c r="D710" s="8"/>
      <c r="E710" s="9"/>
      <c r="F710" s="9"/>
      <c r="G710" s="8"/>
      <c r="H710" s="8"/>
      <c r="I710" s="8"/>
      <c r="J710" s="8"/>
      <c r="K710" s="8"/>
      <c r="L710" s="8"/>
      <c r="M710" s="8"/>
      <c r="N710" s="8"/>
      <c r="O710" s="8"/>
      <c r="P710" s="9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</row>
    <row r="711" customFormat="false" ht="17.35" hidden="false" customHeight="false" outlineLevel="0" collapsed="false">
      <c r="B711" s="8"/>
      <c r="C711" s="8"/>
      <c r="D711" s="8"/>
      <c r="E711" s="9"/>
      <c r="F711" s="9"/>
      <c r="G711" s="8"/>
      <c r="H711" s="8"/>
      <c r="I711" s="8"/>
      <c r="J711" s="8"/>
      <c r="K711" s="8"/>
      <c r="L711" s="8"/>
      <c r="M711" s="8"/>
      <c r="N711" s="8"/>
      <c r="O711" s="8"/>
      <c r="P711" s="9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</row>
    <row r="712" customFormat="false" ht="17.35" hidden="false" customHeight="false" outlineLevel="0" collapsed="false">
      <c r="B712" s="8"/>
      <c r="C712" s="8"/>
      <c r="D712" s="8"/>
      <c r="E712" s="9"/>
      <c r="F712" s="9"/>
      <c r="G712" s="8"/>
      <c r="H712" s="8"/>
      <c r="I712" s="8"/>
      <c r="J712" s="8"/>
      <c r="K712" s="8"/>
      <c r="L712" s="8"/>
      <c r="M712" s="8"/>
      <c r="N712" s="8"/>
      <c r="O712" s="8"/>
      <c r="P712" s="9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</row>
    <row r="713" customFormat="false" ht="17.35" hidden="false" customHeight="false" outlineLevel="0" collapsed="false">
      <c r="B713" s="8"/>
      <c r="C713" s="8"/>
      <c r="D713" s="8"/>
      <c r="E713" s="9"/>
      <c r="F713" s="9"/>
      <c r="G713" s="8"/>
      <c r="H713" s="8"/>
      <c r="I713" s="8"/>
      <c r="J713" s="8"/>
      <c r="K713" s="8"/>
      <c r="L713" s="8"/>
      <c r="M713" s="8"/>
      <c r="N713" s="8"/>
      <c r="O713" s="8"/>
      <c r="P713" s="9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</row>
    <row r="714" customFormat="false" ht="17.35" hidden="false" customHeight="false" outlineLevel="0" collapsed="false">
      <c r="B714" s="8"/>
      <c r="C714" s="8"/>
      <c r="D714" s="8"/>
      <c r="E714" s="9"/>
      <c r="F714" s="9"/>
      <c r="G714" s="8"/>
      <c r="H714" s="8"/>
      <c r="I714" s="8"/>
      <c r="J714" s="8"/>
      <c r="K714" s="8"/>
      <c r="L714" s="8"/>
      <c r="M714" s="8"/>
      <c r="N714" s="8"/>
      <c r="O714" s="8"/>
      <c r="P714" s="9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</row>
    <row r="715" customFormat="false" ht="17.35" hidden="false" customHeight="false" outlineLevel="0" collapsed="false">
      <c r="B715" s="8"/>
      <c r="C715" s="8"/>
      <c r="D715" s="8"/>
      <c r="E715" s="9"/>
      <c r="F715" s="9"/>
      <c r="G715" s="8"/>
      <c r="H715" s="8"/>
      <c r="I715" s="8"/>
      <c r="J715" s="8"/>
      <c r="K715" s="8"/>
      <c r="L715" s="8"/>
      <c r="M715" s="8"/>
      <c r="N715" s="8"/>
      <c r="O715" s="8"/>
      <c r="P715" s="9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</row>
    <row r="716" customFormat="false" ht="17.35" hidden="false" customHeight="false" outlineLevel="0" collapsed="false">
      <c r="B716" s="8"/>
      <c r="C716" s="8"/>
      <c r="D716" s="8"/>
      <c r="E716" s="9"/>
      <c r="F716" s="9"/>
      <c r="G716" s="8"/>
      <c r="H716" s="8"/>
      <c r="I716" s="8"/>
      <c r="J716" s="8"/>
      <c r="K716" s="8"/>
      <c r="L716" s="8"/>
      <c r="M716" s="8"/>
      <c r="N716" s="8"/>
      <c r="O716" s="8"/>
      <c r="P716" s="9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</row>
    <row r="717" customFormat="false" ht="17.35" hidden="false" customHeight="false" outlineLevel="0" collapsed="false">
      <c r="B717" s="8"/>
      <c r="C717" s="8"/>
      <c r="D717" s="8"/>
      <c r="E717" s="9"/>
      <c r="F717" s="9"/>
      <c r="G717" s="8"/>
      <c r="H717" s="8"/>
      <c r="I717" s="8"/>
      <c r="J717" s="8"/>
      <c r="K717" s="8"/>
      <c r="L717" s="8"/>
      <c r="M717" s="8"/>
      <c r="N717" s="8"/>
      <c r="O717" s="8"/>
      <c r="P717" s="9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</row>
    <row r="718" customFormat="false" ht="17.35" hidden="false" customHeight="false" outlineLevel="0" collapsed="false">
      <c r="B718" s="8"/>
      <c r="C718" s="8"/>
      <c r="D718" s="8"/>
      <c r="E718" s="9"/>
      <c r="F718" s="9"/>
      <c r="G718" s="8"/>
      <c r="H718" s="8"/>
      <c r="I718" s="8"/>
      <c r="J718" s="8"/>
      <c r="K718" s="8"/>
      <c r="L718" s="8"/>
      <c r="M718" s="8"/>
      <c r="N718" s="8"/>
      <c r="O718" s="8"/>
      <c r="P718" s="9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</row>
    <row r="719" customFormat="false" ht="17.35" hidden="false" customHeight="false" outlineLevel="0" collapsed="false">
      <c r="B719" s="8"/>
      <c r="C719" s="8"/>
      <c r="D719" s="8"/>
      <c r="E719" s="9"/>
      <c r="F719" s="9"/>
      <c r="G719" s="8"/>
      <c r="H719" s="8"/>
      <c r="I719" s="8"/>
      <c r="J719" s="8"/>
      <c r="K719" s="8"/>
      <c r="L719" s="8"/>
      <c r="M719" s="8"/>
      <c r="N719" s="8"/>
      <c r="O719" s="8"/>
      <c r="P719" s="9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</row>
    <row r="720" customFormat="false" ht="17.35" hidden="false" customHeight="false" outlineLevel="0" collapsed="false">
      <c r="B720" s="8"/>
      <c r="C720" s="8"/>
      <c r="D720" s="8"/>
      <c r="E720" s="9"/>
      <c r="F720" s="9"/>
      <c r="G720" s="8"/>
      <c r="H720" s="8"/>
      <c r="I720" s="8"/>
      <c r="J720" s="8"/>
      <c r="K720" s="8"/>
      <c r="L720" s="8"/>
      <c r="M720" s="8"/>
      <c r="N720" s="8"/>
      <c r="O720" s="8"/>
      <c r="P720" s="9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</row>
    <row r="721" customFormat="false" ht="17.35" hidden="false" customHeight="false" outlineLevel="0" collapsed="false">
      <c r="B721" s="8"/>
      <c r="C721" s="8"/>
      <c r="D721" s="8"/>
      <c r="E721" s="9"/>
      <c r="F721" s="9"/>
      <c r="G721" s="8"/>
      <c r="H721" s="8"/>
      <c r="I721" s="8"/>
      <c r="J721" s="8"/>
      <c r="K721" s="8"/>
      <c r="L721" s="8"/>
      <c r="M721" s="8"/>
      <c r="N721" s="8"/>
      <c r="O721" s="8"/>
      <c r="P721" s="9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</row>
    <row r="722" customFormat="false" ht="17.35" hidden="false" customHeight="false" outlineLevel="0" collapsed="false">
      <c r="B722" s="8"/>
      <c r="C722" s="8"/>
      <c r="D722" s="8"/>
      <c r="E722" s="9"/>
      <c r="F722" s="9"/>
      <c r="G722" s="8"/>
      <c r="H722" s="8"/>
      <c r="I722" s="8"/>
      <c r="J722" s="8"/>
      <c r="K722" s="8"/>
      <c r="L722" s="8"/>
      <c r="M722" s="8"/>
      <c r="N722" s="8"/>
      <c r="O722" s="8"/>
      <c r="P722" s="9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</row>
    <row r="723" customFormat="false" ht="17.35" hidden="false" customHeight="false" outlineLevel="0" collapsed="false">
      <c r="B723" s="8"/>
      <c r="C723" s="8"/>
      <c r="D723" s="8"/>
      <c r="E723" s="9"/>
      <c r="F723" s="9"/>
      <c r="G723" s="8"/>
      <c r="H723" s="8"/>
      <c r="I723" s="8"/>
      <c r="J723" s="8"/>
      <c r="K723" s="8"/>
      <c r="L723" s="8"/>
      <c r="M723" s="8"/>
      <c r="N723" s="8"/>
      <c r="O723" s="8"/>
      <c r="P723" s="9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</row>
    <row r="724" customFormat="false" ht="17.35" hidden="false" customHeight="false" outlineLevel="0" collapsed="false">
      <c r="B724" s="8"/>
      <c r="C724" s="8"/>
      <c r="D724" s="8"/>
      <c r="E724" s="9"/>
      <c r="F724" s="9"/>
      <c r="G724" s="8"/>
      <c r="H724" s="8"/>
      <c r="I724" s="8"/>
      <c r="J724" s="8"/>
      <c r="K724" s="8"/>
      <c r="L724" s="8"/>
      <c r="M724" s="8"/>
      <c r="N724" s="8"/>
      <c r="O724" s="8"/>
      <c r="P724" s="9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</row>
    <row r="725" customFormat="false" ht="17.35" hidden="false" customHeight="false" outlineLevel="0" collapsed="false">
      <c r="B725" s="8"/>
      <c r="C725" s="8"/>
      <c r="D725" s="8"/>
      <c r="E725" s="9"/>
      <c r="F725" s="9"/>
      <c r="G725" s="8"/>
      <c r="H725" s="8"/>
      <c r="I725" s="8"/>
      <c r="J725" s="8"/>
      <c r="K725" s="8"/>
      <c r="L725" s="8"/>
      <c r="M725" s="8"/>
      <c r="N725" s="8"/>
      <c r="O725" s="8"/>
      <c r="P725" s="9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</row>
    <row r="726" customFormat="false" ht="17.35" hidden="false" customHeight="false" outlineLevel="0" collapsed="false">
      <c r="B726" s="8"/>
      <c r="C726" s="8"/>
      <c r="D726" s="8"/>
      <c r="E726" s="9"/>
      <c r="F726" s="9"/>
      <c r="G726" s="8"/>
      <c r="H726" s="8"/>
      <c r="I726" s="8"/>
      <c r="J726" s="8"/>
      <c r="K726" s="8"/>
      <c r="L726" s="8"/>
      <c r="M726" s="8"/>
      <c r="N726" s="8"/>
      <c r="O726" s="8"/>
      <c r="P726" s="9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</row>
    <row r="727" customFormat="false" ht="17.35" hidden="false" customHeight="false" outlineLevel="0" collapsed="false">
      <c r="B727" s="8"/>
      <c r="C727" s="8"/>
      <c r="D727" s="8"/>
      <c r="E727" s="9"/>
      <c r="F727" s="9"/>
      <c r="G727" s="8"/>
      <c r="H727" s="8"/>
      <c r="I727" s="8"/>
      <c r="J727" s="8"/>
      <c r="K727" s="8"/>
      <c r="L727" s="8"/>
      <c r="M727" s="8"/>
      <c r="N727" s="8"/>
      <c r="O727" s="8"/>
      <c r="P727" s="9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</row>
    <row r="728" customFormat="false" ht="17.35" hidden="false" customHeight="false" outlineLevel="0" collapsed="false">
      <c r="B728" s="8"/>
      <c r="C728" s="8"/>
      <c r="D728" s="8"/>
      <c r="E728" s="9"/>
      <c r="F728" s="9"/>
      <c r="G728" s="8"/>
      <c r="H728" s="8"/>
      <c r="I728" s="8"/>
      <c r="J728" s="8"/>
      <c r="K728" s="8"/>
      <c r="L728" s="8"/>
      <c r="M728" s="8"/>
      <c r="N728" s="8"/>
      <c r="O728" s="8"/>
      <c r="P728" s="9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</row>
    <row r="729" customFormat="false" ht="17.35" hidden="false" customHeight="false" outlineLevel="0" collapsed="false">
      <c r="B729" s="8"/>
      <c r="C729" s="8"/>
      <c r="D729" s="8"/>
      <c r="E729" s="9"/>
      <c r="F729" s="9"/>
      <c r="G729" s="8"/>
      <c r="H729" s="8"/>
      <c r="I729" s="8"/>
      <c r="J729" s="8"/>
      <c r="K729" s="8"/>
      <c r="L729" s="8"/>
      <c r="M729" s="8"/>
      <c r="N729" s="8"/>
      <c r="O729" s="8"/>
      <c r="P729" s="9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</row>
    <row r="730" customFormat="false" ht="17.35" hidden="false" customHeight="false" outlineLevel="0" collapsed="false">
      <c r="B730" s="8"/>
      <c r="C730" s="8"/>
      <c r="D730" s="8"/>
      <c r="E730" s="9"/>
      <c r="F730" s="9"/>
      <c r="G730" s="8"/>
      <c r="H730" s="8"/>
      <c r="I730" s="8"/>
      <c r="J730" s="8"/>
      <c r="K730" s="8"/>
      <c r="L730" s="8"/>
      <c r="M730" s="8"/>
      <c r="N730" s="8"/>
      <c r="O730" s="8"/>
      <c r="P730" s="9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</row>
    <row r="731" customFormat="false" ht="17.35" hidden="false" customHeight="false" outlineLevel="0" collapsed="false">
      <c r="B731" s="8"/>
      <c r="C731" s="8"/>
      <c r="D731" s="8"/>
      <c r="E731" s="9"/>
      <c r="F731" s="9"/>
      <c r="G731" s="8"/>
      <c r="H731" s="8"/>
      <c r="I731" s="8"/>
      <c r="J731" s="8"/>
      <c r="K731" s="8"/>
      <c r="L731" s="8"/>
      <c r="M731" s="8"/>
      <c r="N731" s="8"/>
      <c r="O731" s="8"/>
      <c r="P731" s="9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</row>
    <row r="732" customFormat="false" ht="17.35" hidden="false" customHeight="false" outlineLevel="0" collapsed="false">
      <c r="B732" s="8"/>
      <c r="C732" s="8"/>
      <c r="D732" s="8"/>
      <c r="E732" s="9"/>
      <c r="F732" s="9"/>
      <c r="G732" s="8"/>
      <c r="H732" s="8"/>
      <c r="I732" s="8"/>
      <c r="J732" s="8"/>
      <c r="K732" s="8"/>
      <c r="L732" s="8"/>
      <c r="M732" s="8"/>
      <c r="N732" s="8"/>
      <c r="O732" s="8"/>
      <c r="P732" s="9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</row>
    <row r="733" customFormat="false" ht="17.35" hidden="false" customHeight="false" outlineLevel="0" collapsed="false">
      <c r="B733" s="8"/>
      <c r="C733" s="8"/>
      <c r="D733" s="8"/>
      <c r="E733" s="9"/>
      <c r="F733" s="9"/>
      <c r="G733" s="8"/>
      <c r="H733" s="8"/>
      <c r="I733" s="8"/>
      <c r="J733" s="8"/>
      <c r="K733" s="8"/>
      <c r="L733" s="8"/>
      <c r="M733" s="8"/>
      <c r="N733" s="8"/>
      <c r="O733" s="8"/>
      <c r="P733" s="9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</row>
    <row r="734" customFormat="false" ht="17.35" hidden="false" customHeight="false" outlineLevel="0" collapsed="false">
      <c r="B734" s="8"/>
      <c r="C734" s="8"/>
      <c r="D734" s="8"/>
      <c r="E734" s="9"/>
      <c r="F734" s="9"/>
      <c r="G734" s="8"/>
      <c r="H734" s="8"/>
      <c r="I734" s="8"/>
      <c r="J734" s="8"/>
      <c r="K734" s="8"/>
      <c r="L734" s="8"/>
      <c r="M734" s="8"/>
      <c r="N734" s="8"/>
      <c r="O734" s="8"/>
      <c r="P734" s="9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</row>
    <row r="735" customFormat="false" ht="17.35" hidden="false" customHeight="false" outlineLevel="0" collapsed="false">
      <c r="B735" s="8"/>
      <c r="C735" s="8"/>
      <c r="D735" s="8"/>
      <c r="E735" s="9"/>
      <c r="F735" s="9"/>
      <c r="G735" s="8"/>
      <c r="H735" s="8"/>
      <c r="I735" s="8"/>
      <c r="J735" s="8"/>
      <c r="K735" s="8"/>
      <c r="L735" s="8"/>
      <c r="M735" s="8"/>
      <c r="N735" s="8"/>
      <c r="O735" s="8"/>
      <c r="P735" s="9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</row>
    <row r="736" customFormat="false" ht="17.35" hidden="false" customHeight="false" outlineLevel="0" collapsed="false">
      <c r="B736" s="8"/>
      <c r="C736" s="8"/>
      <c r="D736" s="8"/>
      <c r="E736" s="9"/>
      <c r="F736" s="9"/>
      <c r="G736" s="8"/>
      <c r="H736" s="8"/>
      <c r="I736" s="8"/>
      <c r="J736" s="8"/>
      <c r="K736" s="8"/>
      <c r="L736" s="8"/>
      <c r="M736" s="8"/>
      <c r="N736" s="8"/>
      <c r="O736" s="8"/>
      <c r="P736" s="9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</row>
    <row r="737" customFormat="false" ht="17.35" hidden="false" customHeight="false" outlineLevel="0" collapsed="false">
      <c r="B737" s="8"/>
      <c r="C737" s="8"/>
      <c r="D737" s="8"/>
      <c r="E737" s="9"/>
      <c r="F737" s="9"/>
      <c r="G737" s="8"/>
      <c r="H737" s="8"/>
      <c r="I737" s="8"/>
      <c r="J737" s="8"/>
      <c r="K737" s="8"/>
      <c r="L737" s="8"/>
      <c r="M737" s="8"/>
      <c r="N737" s="8"/>
      <c r="O737" s="8"/>
      <c r="P737" s="9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</row>
    <row r="738" customFormat="false" ht="17.35" hidden="false" customHeight="false" outlineLevel="0" collapsed="false">
      <c r="B738" s="8"/>
      <c r="C738" s="8"/>
      <c r="D738" s="8"/>
      <c r="E738" s="9"/>
      <c r="F738" s="9"/>
      <c r="G738" s="8"/>
      <c r="H738" s="8"/>
      <c r="I738" s="8"/>
      <c r="J738" s="8"/>
      <c r="K738" s="8"/>
      <c r="L738" s="8"/>
      <c r="M738" s="8"/>
      <c r="N738" s="8"/>
      <c r="O738" s="8"/>
      <c r="P738" s="9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</row>
    <row r="739" customFormat="false" ht="17.35" hidden="false" customHeight="false" outlineLevel="0" collapsed="false">
      <c r="B739" s="8"/>
      <c r="C739" s="8"/>
      <c r="D739" s="8"/>
      <c r="E739" s="9"/>
      <c r="F739" s="9"/>
      <c r="G739" s="8"/>
      <c r="H739" s="8"/>
      <c r="I739" s="8"/>
      <c r="J739" s="8"/>
      <c r="K739" s="8"/>
      <c r="L739" s="8"/>
      <c r="M739" s="8"/>
      <c r="N739" s="8"/>
      <c r="O739" s="8"/>
      <c r="P739" s="9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</row>
    <row r="740" customFormat="false" ht="17.35" hidden="false" customHeight="false" outlineLevel="0" collapsed="false">
      <c r="B740" s="8"/>
      <c r="C740" s="8"/>
      <c r="D740" s="8"/>
      <c r="E740" s="9"/>
      <c r="F740" s="9"/>
      <c r="G740" s="8"/>
      <c r="H740" s="8"/>
      <c r="I740" s="8"/>
      <c r="J740" s="8"/>
      <c r="K740" s="8"/>
      <c r="L740" s="8"/>
      <c r="M740" s="8"/>
      <c r="N740" s="8"/>
      <c r="O740" s="8"/>
      <c r="P740" s="9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</row>
    <row r="741" customFormat="false" ht="17.35" hidden="false" customHeight="false" outlineLevel="0" collapsed="false">
      <c r="B741" s="8"/>
      <c r="C741" s="8"/>
      <c r="D741" s="8"/>
      <c r="E741" s="9"/>
      <c r="F741" s="9"/>
      <c r="G741" s="8"/>
      <c r="H741" s="8"/>
      <c r="I741" s="8"/>
      <c r="J741" s="8"/>
      <c r="K741" s="8"/>
      <c r="L741" s="8"/>
      <c r="M741" s="8"/>
      <c r="N741" s="8"/>
      <c r="O741" s="8"/>
      <c r="P741" s="9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</row>
    <row r="742" customFormat="false" ht="17.35" hidden="false" customHeight="false" outlineLevel="0" collapsed="false">
      <c r="B742" s="8"/>
      <c r="C742" s="8"/>
      <c r="D742" s="8"/>
      <c r="E742" s="9"/>
      <c r="F742" s="9"/>
      <c r="G742" s="8"/>
      <c r="H742" s="8"/>
      <c r="I742" s="8"/>
      <c r="J742" s="8"/>
      <c r="K742" s="8"/>
      <c r="L742" s="8"/>
      <c r="M742" s="8"/>
      <c r="N742" s="8"/>
      <c r="O742" s="8"/>
      <c r="P742" s="9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</row>
    <row r="743" customFormat="false" ht="17.35" hidden="false" customHeight="false" outlineLevel="0" collapsed="false">
      <c r="B743" s="8"/>
      <c r="C743" s="8"/>
      <c r="D743" s="8"/>
      <c r="E743" s="9"/>
      <c r="F743" s="9"/>
      <c r="G743" s="8"/>
      <c r="H743" s="8"/>
      <c r="I743" s="8"/>
      <c r="J743" s="8"/>
      <c r="K743" s="8"/>
      <c r="L743" s="8"/>
      <c r="M743" s="8"/>
      <c r="N743" s="8"/>
      <c r="O743" s="8"/>
      <c r="P743" s="9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</row>
    <row r="744" customFormat="false" ht="17.35" hidden="false" customHeight="false" outlineLevel="0" collapsed="false">
      <c r="B744" s="8"/>
      <c r="C744" s="8"/>
      <c r="D744" s="8"/>
      <c r="E744" s="9"/>
      <c r="F744" s="9"/>
      <c r="G744" s="8"/>
      <c r="H744" s="8"/>
      <c r="I744" s="8"/>
      <c r="J744" s="8"/>
      <c r="K744" s="8"/>
      <c r="L744" s="8"/>
      <c r="M744" s="8"/>
      <c r="N744" s="8"/>
      <c r="O744" s="8"/>
      <c r="P744" s="9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</row>
    <row r="745" customFormat="false" ht="17.35" hidden="false" customHeight="false" outlineLevel="0" collapsed="false">
      <c r="B745" s="8"/>
      <c r="C745" s="8"/>
      <c r="D745" s="8"/>
      <c r="E745" s="9"/>
      <c r="F745" s="9"/>
      <c r="G745" s="8"/>
      <c r="H745" s="8"/>
      <c r="I745" s="8"/>
      <c r="J745" s="8"/>
      <c r="K745" s="8"/>
      <c r="L745" s="8"/>
      <c r="M745" s="8"/>
      <c r="N745" s="8"/>
      <c r="O745" s="8"/>
      <c r="P745" s="9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</row>
    <row r="746" customFormat="false" ht="17.35" hidden="false" customHeight="false" outlineLevel="0" collapsed="false">
      <c r="B746" s="8"/>
      <c r="C746" s="8"/>
      <c r="D746" s="8"/>
      <c r="E746" s="9"/>
      <c r="F746" s="9"/>
      <c r="G746" s="8"/>
      <c r="H746" s="8"/>
      <c r="I746" s="8"/>
      <c r="J746" s="8"/>
      <c r="K746" s="8"/>
      <c r="L746" s="8"/>
      <c r="M746" s="8"/>
      <c r="N746" s="8"/>
      <c r="O746" s="8"/>
      <c r="P746" s="9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</row>
    <row r="747" customFormat="false" ht="17.35" hidden="false" customHeight="false" outlineLevel="0" collapsed="false">
      <c r="B747" s="8"/>
      <c r="C747" s="8"/>
      <c r="D747" s="8"/>
      <c r="E747" s="9"/>
      <c r="F747" s="9"/>
      <c r="G747" s="8"/>
      <c r="H747" s="8"/>
      <c r="I747" s="8"/>
      <c r="J747" s="8"/>
      <c r="K747" s="8"/>
      <c r="L747" s="8"/>
      <c r="M747" s="8"/>
      <c r="N747" s="8"/>
      <c r="O747" s="8"/>
      <c r="P747" s="9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</row>
    <row r="748" customFormat="false" ht="17.35" hidden="false" customHeight="false" outlineLevel="0" collapsed="false">
      <c r="B748" s="8"/>
      <c r="C748" s="8"/>
      <c r="D748" s="8"/>
      <c r="E748" s="9"/>
      <c r="F748" s="9"/>
      <c r="G748" s="8"/>
      <c r="H748" s="8"/>
      <c r="I748" s="8"/>
      <c r="J748" s="8"/>
      <c r="K748" s="8"/>
      <c r="L748" s="8"/>
      <c r="M748" s="8"/>
      <c r="N748" s="8"/>
      <c r="O748" s="8"/>
      <c r="P748" s="9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</row>
    <row r="749" customFormat="false" ht="17.35" hidden="false" customHeight="false" outlineLevel="0" collapsed="false">
      <c r="B749" s="8"/>
      <c r="C749" s="8"/>
      <c r="D749" s="8"/>
      <c r="E749" s="9"/>
      <c r="F749" s="9"/>
      <c r="G749" s="8"/>
      <c r="H749" s="8"/>
      <c r="I749" s="8"/>
      <c r="J749" s="8"/>
      <c r="K749" s="8"/>
      <c r="L749" s="8"/>
      <c r="M749" s="8"/>
      <c r="N749" s="8"/>
      <c r="O749" s="8"/>
      <c r="P749" s="9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</row>
    <row r="750" customFormat="false" ht="17.35" hidden="false" customHeight="false" outlineLevel="0" collapsed="false">
      <c r="B750" s="8"/>
      <c r="C750" s="8"/>
      <c r="D750" s="8"/>
      <c r="E750" s="9"/>
      <c r="F750" s="9"/>
      <c r="G750" s="8"/>
      <c r="H750" s="8"/>
      <c r="I750" s="8"/>
      <c r="J750" s="8"/>
      <c r="K750" s="8"/>
      <c r="L750" s="8"/>
      <c r="M750" s="8"/>
      <c r="N750" s="8"/>
      <c r="O750" s="8"/>
      <c r="P750" s="9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</row>
    <row r="751" customFormat="false" ht="17.35" hidden="false" customHeight="false" outlineLevel="0" collapsed="false">
      <c r="B751" s="8"/>
      <c r="C751" s="8"/>
      <c r="D751" s="8"/>
      <c r="E751" s="9"/>
      <c r="F751" s="9"/>
      <c r="G751" s="8"/>
      <c r="H751" s="8"/>
      <c r="I751" s="8"/>
      <c r="J751" s="8"/>
      <c r="K751" s="8"/>
      <c r="L751" s="8"/>
      <c r="M751" s="8"/>
      <c r="N751" s="8"/>
      <c r="O751" s="8"/>
      <c r="P751" s="9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</row>
    <row r="752" customFormat="false" ht="17.35" hidden="false" customHeight="false" outlineLevel="0" collapsed="false">
      <c r="B752" s="8"/>
      <c r="C752" s="8"/>
      <c r="D752" s="8"/>
      <c r="E752" s="9"/>
      <c r="F752" s="9"/>
      <c r="G752" s="8"/>
      <c r="H752" s="8"/>
      <c r="I752" s="8"/>
      <c r="J752" s="8"/>
      <c r="K752" s="8"/>
      <c r="L752" s="8"/>
      <c r="M752" s="8"/>
      <c r="N752" s="8"/>
      <c r="O752" s="8"/>
      <c r="P752" s="9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</row>
    <row r="753" customFormat="false" ht="17.35" hidden="false" customHeight="false" outlineLevel="0" collapsed="false">
      <c r="B753" s="8"/>
      <c r="C753" s="8"/>
      <c r="D753" s="8"/>
      <c r="E753" s="9"/>
      <c r="F753" s="9"/>
      <c r="G753" s="8"/>
      <c r="H753" s="8"/>
      <c r="I753" s="8"/>
      <c r="J753" s="8"/>
      <c r="K753" s="8"/>
      <c r="L753" s="8"/>
      <c r="M753" s="8"/>
      <c r="N753" s="8"/>
      <c r="O753" s="8"/>
      <c r="P753" s="9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</row>
    <row r="754" customFormat="false" ht="17.35" hidden="false" customHeight="false" outlineLevel="0" collapsed="false">
      <c r="B754" s="8"/>
      <c r="C754" s="8"/>
      <c r="D754" s="8"/>
      <c r="E754" s="9"/>
      <c r="F754" s="9"/>
      <c r="G754" s="8"/>
      <c r="H754" s="8"/>
      <c r="I754" s="8"/>
      <c r="J754" s="8"/>
      <c r="K754" s="8"/>
      <c r="L754" s="8"/>
      <c r="M754" s="8"/>
      <c r="N754" s="8"/>
      <c r="O754" s="8"/>
      <c r="P754" s="9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</row>
    <row r="755" customFormat="false" ht="17.35" hidden="false" customHeight="false" outlineLevel="0" collapsed="false">
      <c r="B755" s="8"/>
      <c r="C755" s="8"/>
      <c r="D755" s="8"/>
      <c r="E755" s="9"/>
      <c r="F755" s="9"/>
      <c r="G755" s="8"/>
      <c r="H755" s="8"/>
      <c r="I755" s="8"/>
      <c r="J755" s="8"/>
      <c r="K755" s="8"/>
      <c r="L755" s="8"/>
      <c r="M755" s="8"/>
      <c r="N755" s="8"/>
      <c r="O755" s="8"/>
      <c r="P755" s="9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</row>
    <row r="756" customFormat="false" ht="17.35" hidden="false" customHeight="false" outlineLevel="0" collapsed="false">
      <c r="B756" s="8"/>
      <c r="C756" s="8"/>
      <c r="D756" s="8"/>
      <c r="E756" s="9"/>
      <c r="F756" s="9"/>
      <c r="G756" s="8"/>
      <c r="H756" s="8"/>
      <c r="I756" s="8"/>
      <c r="J756" s="8"/>
      <c r="K756" s="8"/>
      <c r="L756" s="8"/>
      <c r="M756" s="8"/>
      <c r="N756" s="8"/>
      <c r="O756" s="8"/>
      <c r="P756" s="9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</row>
    <row r="757" customFormat="false" ht="17.35" hidden="false" customHeight="false" outlineLevel="0" collapsed="false">
      <c r="B757" s="8"/>
      <c r="C757" s="8"/>
      <c r="D757" s="8"/>
      <c r="E757" s="9"/>
      <c r="F757" s="9"/>
      <c r="G757" s="8"/>
      <c r="H757" s="8"/>
      <c r="I757" s="8"/>
      <c r="J757" s="8"/>
      <c r="K757" s="8"/>
      <c r="L757" s="8"/>
      <c r="M757" s="8"/>
      <c r="N757" s="8"/>
      <c r="O757" s="8"/>
      <c r="P757" s="9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</row>
    <row r="758" customFormat="false" ht="17.35" hidden="false" customHeight="false" outlineLevel="0" collapsed="false">
      <c r="B758" s="8"/>
      <c r="C758" s="8"/>
      <c r="D758" s="8"/>
      <c r="E758" s="9"/>
      <c r="F758" s="9"/>
      <c r="G758" s="8"/>
      <c r="H758" s="8"/>
      <c r="I758" s="8"/>
      <c r="J758" s="8"/>
      <c r="K758" s="8"/>
      <c r="L758" s="8"/>
      <c r="M758" s="8"/>
      <c r="N758" s="8"/>
      <c r="O758" s="8"/>
      <c r="P758" s="9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</row>
    <row r="759" customFormat="false" ht="17.35" hidden="false" customHeight="false" outlineLevel="0" collapsed="false">
      <c r="B759" s="8"/>
      <c r="C759" s="8"/>
      <c r="D759" s="8"/>
      <c r="E759" s="9"/>
      <c r="F759" s="9"/>
      <c r="G759" s="8"/>
      <c r="H759" s="8"/>
      <c r="I759" s="8"/>
      <c r="J759" s="8"/>
      <c r="K759" s="8"/>
      <c r="L759" s="8"/>
      <c r="M759" s="8"/>
      <c r="N759" s="8"/>
      <c r="O759" s="8"/>
      <c r="P759" s="9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</row>
    <row r="760" customFormat="false" ht="17.35" hidden="false" customHeight="false" outlineLevel="0" collapsed="false">
      <c r="B760" s="8"/>
      <c r="C760" s="8"/>
      <c r="D760" s="8"/>
      <c r="E760" s="9"/>
      <c r="F760" s="9"/>
      <c r="G760" s="8"/>
      <c r="H760" s="8"/>
      <c r="I760" s="8"/>
      <c r="J760" s="8"/>
      <c r="K760" s="8"/>
      <c r="L760" s="8"/>
      <c r="M760" s="8"/>
      <c r="N760" s="8"/>
      <c r="O760" s="8"/>
      <c r="P760" s="9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</row>
    <row r="761" customFormat="false" ht="17.35" hidden="false" customHeight="false" outlineLevel="0" collapsed="false">
      <c r="B761" s="8"/>
      <c r="C761" s="8"/>
      <c r="D761" s="8"/>
      <c r="E761" s="9"/>
      <c r="F761" s="9"/>
      <c r="G761" s="8"/>
      <c r="H761" s="8"/>
      <c r="I761" s="8"/>
      <c r="J761" s="8"/>
      <c r="K761" s="8"/>
      <c r="L761" s="8"/>
      <c r="M761" s="8"/>
      <c r="N761" s="8"/>
      <c r="O761" s="8"/>
      <c r="P761" s="9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</row>
    <row r="762" customFormat="false" ht="17.35" hidden="false" customHeight="false" outlineLevel="0" collapsed="false">
      <c r="B762" s="8"/>
      <c r="C762" s="8"/>
      <c r="D762" s="8"/>
      <c r="E762" s="9"/>
      <c r="F762" s="9"/>
      <c r="G762" s="8"/>
      <c r="H762" s="8"/>
      <c r="I762" s="8"/>
      <c r="J762" s="8"/>
      <c r="K762" s="8"/>
      <c r="L762" s="8"/>
      <c r="M762" s="8"/>
      <c r="N762" s="8"/>
      <c r="O762" s="8"/>
      <c r="P762" s="9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</row>
    <row r="763" customFormat="false" ht="17.35" hidden="false" customHeight="false" outlineLevel="0" collapsed="false">
      <c r="B763" s="8"/>
      <c r="C763" s="8"/>
      <c r="D763" s="8"/>
      <c r="E763" s="9"/>
      <c r="F763" s="9"/>
      <c r="G763" s="8"/>
      <c r="H763" s="8"/>
      <c r="I763" s="8"/>
      <c r="J763" s="8"/>
      <c r="K763" s="8"/>
      <c r="L763" s="8"/>
      <c r="M763" s="8"/>
      <c r="N763" s="8"/>
      <c r="O763" s="8"/>
      <c r="P763" s="9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</row>
    <row r="764" customFormat="false" ht="17.35" hidden="false" customHeight="false" outlineLevel="0" collapsed="false">
      <c r="B764" s="8"/>
      <c r="C764" s="8"/>
      <c r="D764" s="8"/>
      <c r="E764" s="9"/>
      <c r="F764" s="9"/>
      <c r="G764" s="8"/>
      <c r="H764" s="8"/>
      <c r="I764" s="8"/>
      <c r="J764" s="8"/>
      <c r="K764" s="8"/>
      <c r="L764" s="8"/>
      <c r="M764" s="8"/>
      <c r="N764" s="8"/>
      <c r="O764" s="8"/>
      <c r="P764" s="9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</row>
    <row r="765" customFormat="false" ht="17.35" hidden="false" customHeight="false" outlineLevel="0" collapsed="false">
      <c r="B765" s="8"/>
      <c r="C765" s="8"/>
      <c r="D765" s="8"/>
      <c r="E765" s="9"/>
      <c r="F765" s="9"/>
      <c r="G765" s="8"/>
      <c r="H765" s="8"/>
      <c r="I765" s="8"/>
      <c r="J765" s="8"/>
      <c r="K765" s="8"/>
      <c r="L765" s="8"/>
      <c r="M765" s="8"/>
      <c r="N765" s="8"/>
      <c r="O765" s="8"/>
      <c r="P765" s="9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</row>
    <row r="766" customFormat="false" ht="17.35" hidden="false" customHeight="false" outlineLevel="0" collapsed="false">
      <c r="B766" s="8"/>
      <c r="C766" s="8"/>
      <c r="D766" s="8"/>
      <c r="E766" s="9"/>
      <c r="F766" s="9"/>
      <c r="G766" s="8"/>
      <c r="H766" s="8"/>
      <c r="I766" s="8"/>
      <c r="J766" s="8"/>
      <c r="K766" s="8"/>
      <c r="L766" s="8"/>
      <c r="M766" s="8"/>
      <c r="N766" s="8"/>
      <c r="O766" s="8"/>
      <c r="P766" s="9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</row>
    <row r="767" customFormat="false" ht="17.35" hidden="false" customHeight="false" outlineLevel="0" collapsed="false">
      <c r="B767" s="8"/>
      <c r="C767" s="8"/>
      <c r="D767" s="8"/>
      <c r="E767" s="9"/>
      <c r="F767" s="9"/>
      <c r="G767" s="8"/>
      <c r="H767" s="8"/>
      <c r="I767" s="8"/>
      <c r="J767" s="8"/>
      <c r="K767" s="8"/>
      <c r="L767" s="8"/>
      <c r="M767" s="8"/>
      <c r="N767" s="8"/>
      <c r="O767" s="8"/>
      <c r="P767" s="9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</row>
    <row r="768" customFormat="false" ht="17.35" hidden="false" customHeight="false" outlineLevel="0" collapsed="false">
      <c r="B768" s="8"/>
      <c r="C768" s="8"/>
      <c r="D768" s="8"/>
      <c r="E768" s="9"/>
      <c r="F768" s="9"/>
      <c r="G768" s="8"/>
      <c r="H768" s="8"/>
      <c r="I768" s="8"/>
      <c r="J768" s="8"/>
      <c r="K768" s="8"/>
      <c r="L768" s="8"/>
      <c r="M768" s="8"/>
      <c r="N768" s="8"/>
      <c r="O768" s="8"/>
      <c r="P768" s="9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</row>
    <row r="769" customFormat="false" ht="17.35" hidden="false" customHeight="false" outlineLevel="0" collapsed="false">
      <c r="B769" s="8"/>
      <c r="C769" s="8"/>
      <c r="D769" s="8"/>
      <c r="E769" s="9"/>
      <c r="F769" s="9"/>
      <c r="G769" s="8"/>
      <c r="H769" s="8"/>
      <c r="I769" s="8"/>
      <c r="J769" s="8"/>
      <c r="K769" s="8"/>
      <c r="L769" s="8"/>
      <c r="M769" s="8"/>
      <c r="N769" s="8"/>
      <c r="O769" s="8"/>
      <c r="P769" s="9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</row>
    <row r="770" customFormat="false" ht="17.35" hidden="false" customHeight="false" outlineLevel="0" collapsed="false">
      <c r="B770" s="8"/>
      <c r="C770" s="8"/>
      <c r="D770" s="8"/>
      <c r="E770" s="9"/>
      <c r="F770" s="9"/>
      <c r="G770" s="8"/>
      <c r="H770" s="8"/>
      <c r="I770" s="8"/>
      <c r="J770" s="8"/>
      <c r="K770" s="8"/>
      <c r="L770" s="8"/>
      <c r="M770" s="8"/>
      <c r="N770" s="8"/>
      <c r="O770" s="8"/>
      <c r="P770" s="9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</row>
    <row r="771" customFormat="false" ht="17.35" hidden="false" customHeight="false" outlineLevel="0" collapsed="false">
      <c r="B771" s="8"/>
      <c r="C771" s="8"/>
      <c r="D771" s="8"/>
      <c r="E771" s="9"/>
      <c r="F771" s="9"/>
      <c r="G771" s="8"/>
      <c r="H771" s="8"/>
      <c r="I771" s="8"/>
      <c r="J771" s="8"/>
      <c r="K771" s="8"/>
      <c r="L771" s="8"/>
      <c r="M771" s="8"/>
      <c r="N771" s="8"/>
      <c r="O771" s="8"/>
      <c r="P771" s="9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</row>
    <row r="772" customFormat="false" ht="17.35" hidden="false" customHeight="false" outlineLevel="0" collapsed="false">
      <c r="B772" s="8"/>
      <c r="C772" s="8"/>
      <c r="D772" s="8"/>
      <c r="E772" s="9"/>
      <c r="F772" s="9"/>
      <c r="G772" s="8"/>
      <c r="H772" s="8"/>
      <c r="I772" s="8"/>
      <c r="J772" s="8"/>
      <c r="K772" s="8"/>
      <c r="L772" s="8"/>
      <c r="M772" s="8"/>
      <c r="N772" s="8"/>
      <c r="O772" s="8"/>
      <c r="P772" s="9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</row>
    <row r="773" customFormat="false" ht="17.35" hidden="false" customHeight="false" outlineLevel="0" collapsed="false">
      <c r="B773" s="8"/>
      <c r="C773" s="8"/>
      <c r="D773" s="8"/>
      <c r="E773" s="9"/>
      <c r="F773" s="9"/>
      <c r="G773" s="8"/>
      <c r="H773" s="8"/>
      <c r="I773" s="8"/>
      <c r="J773" s="8"/>
      <c r="K773" s="8"/>
      <c r="L773" s="8"/>
      <c r="M773" s="8"/>
      <c r="N773" s="8"/>
      <c r="O773" s="8"/>
      <c r="P773" s="9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</row>
    <row r="774" customFormat="false" ht="17.35" hidden="false" customHeight="false" outlineLevel="0" collapsed="false">
      <c r="B774" s="8"/>
      <c r="C774" s="8"/>
      <c r="D774" s="8"/>
      <c r="E774" s="9"/>
      <c r="F774" s="9"/>
      <c r="G774" s="8"/>
      <c r="H774" s="8"/>
      <c r="I774" s="8"/>
      <c r="J774" s="8"/>
      <c r="K774" s="8"/>
      <c r="L774" s="8"/>
      <c r="M774" s="8"/>
      <c r="N774" s="8"/>
      <c r="O774" s="8"/>
      <c r="P774" s="9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</row>
    <row r="775" customFormat="false" ht="17.35" hidden="false" customHeight="false" outlineLevel="0" collapsed="false">
      <c r="B775" s="8"/>
      <c r="C775" s="8"/>
      <c r="D775" s="8"/>
      <c r="E775" s="9"/>
      <c r="F775" s="9"/>
      <c r="G775" s="8"/>
      <c r="H775" s="8"/>
      <c r="I775" s="8"/>
      <c r="J775" s="8"/>
      <c r="K775" s="8"/>
      <c r="L775" s="8"/>
      <c r="M775" s="8"/>
      <c r="N775" s="8"/>
      <c r="O775" s="8"/>
      <c r="P775" s="9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</row>
    <row r="776" customFormat="false" ht="17.35" hidden="false" customHeight="false" outlineLevel="0" collapsed="false">
      <c r="B776" s="8"/>
      <c r="C776" s="8"/>
      <c r="D776" s="8"/>
      <c r="E776" s="9"/>
      <c r="F776" s="9"/>
      <c r="G776" s="8"/>
      <c r="H776" s="8"/>
      <c r="I776" s="8"/>
      <c r="J776" s="8"/>
      <c r="K776" s="8"/>
      <c r="L776" s="8"/>
      <c r="M776" s="8"/>
      <c r="N776" s="8"/>
      <c r="O776" s="8"/>
      <c r="P776" s="9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</row>
    <row r="777" customFormat="false" ht="17.35" hidden="false" customHeight="false" outlineLevel="0" collapsed="false">
      <c r="B777" s="8"/>
      <c r="C777" s="8"/>
      <c r="D777" s="8"/>
      <c r="E777" s="9"/>
      <c r="F777" s="9"/>
      <c r="G777" s="8"/>
      <c r="H777" s="8"/>
      <c r="I777" s="8"/>
      <c r="J777" s="8"/>
      <c r="K777" s="8"/>
      <c r="L777" s="8"/>
      <c r="M777" s="8"/>
      <c r="N777" s="8"/>
      <c r="O777" s="8"/>
      <c r="P777" s="9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</row>
    <row r="778" customFormat="false" ht="17.35" hidden="false" customHeight="false" outlineLevel="0" collapsed="false">
      <c r="B778" s="8"/>
      <c r="C778" s="8"/>
      <c r="D778" s="8"/>
      <c r="E778" s="9"/>
      <c r="F778" s="9"/>
      <c r="G778" s="8"/>
      <c r="H778" s="8"/>
      <c r="I778" s="8"/>
      <c r="J778" s="8"/>
      <c r="K778" s="8"/>
      <c r="L778" s="8"/>
      <c r="M778" s="8"/>
      <c r="N778" s="8"/>
      <c r="O778" s="8"/>
      <c r="P778" s="9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</row>
    <row r="779" customFormat="false" ht="17.35" hidden="false" customHeight="false" outlineLevel="0" collapsed="false">
      <c r="B779" s="8"/>
      <c r="C779" s="8"/>
      <c r="D779" s="8"/>
      <c r="E779" s="9"/>
      <c r="F779" s="9"/>
      <c r="G779" s="8"/>
      <c r="H779" s="8"/>
      <c r="I779" s="8"/>
      <c r="J779" s="8"/>
      <c r="K779" s="8"/>
      <c r="L779" s="8"/>
      <c r="M779" s="8"/>
      <c r="N779" s="8"/>
      <c r="O779" s="8"/>
      <c r="P779" s="9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</row>
    <row r="780" customFormat="false" ht="17.35" hidden="false" customHeight="false" outlineLevel="0" collapsed="false">
      <c r="B780" s="8"/>
      <c r="C780" s="8"/>
      <c r="D780" s="8"/>
      <c r="E780" s="9"/>
      <c r="F780" s="9"/>
      <c r="G780" s="8"/>
      <c r="H780" s="8"/>
      <c r="I780" s="8"/>
      <c r="J780" s="8"/>
      <c r="K780" s="8"/>
      <c r="L780" s="8"/>
      <c r="M780" s="8"/>
      <c r="N780" s="8"/>
      <c r="O780" s="8"/>
      <c r="P780" s="9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</row>
    <row r="781" customFormat="false" ht="17.35" hidden="false" customHeight="false" outlineLevel="0" collapsed="false">
      <c r="B781" s="8"/>
      <c r="C781" s="8"/>
      <c r="D781" s="8"/>
      <c r="E781" s="9"/>
      <c r="F781" s="9"/>
      <c r="G781" s="8"/>
      <c r="H781" s="8"/>
      <c r="I781" s="8"/>
      <c r="J781" s="8"/>
      <c r="K781" s="8"/>
      <c r="L781" s="8"/>
      <c r="M781" s="8"/>
      <c r="N781" s="8"/>
      <c r="O781" s="8"/>
      <c r="P781" s="9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</row>
    <row r="782" customFormat="false" ht="17.35" hidden="false" customHeight="false" outlineLevel="0" collapsed="false">
      <c r="B782" s="8"/>
      <c r="C782" s="8"/>
      <c r="D782" s="8"/>
      <c r="E782" s="9"/>
      <c r="F782" s="9"/>
      <c r="G782" s="8"/>
      <c r="H782" s="8"/>
      <c r="I782" s="8"/>
      <c r="J782" s="8"/>
      <c r="K782" s="8"/>
      <c r="L782" s="8"/>
      <c r="M782" s="8"/>
      <c r="N782" s="8"/>
      <c r="O782" s="8"/>
      <c r="P782" s="9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</row>
    <row r="783" customFormat="false" ht="17.35" hidden="false" customHeight="false" outlineLevel="0" collapsed="false">
      <c r="B783" s="8"/>
      <c r="C783" s="8"/>
      <c r="D783" s="8"/>
      <c r="E783" s="9"/>
      <c r="F783" s="9"/>
      <c r="G783" s="8"/>
      <c r="H783" s="8"/>
      <c r="I783" s="8"/>
      <c r="J783" s="8"/>
      <c r="K783" s="8"/>
      <c r="L783" s="8"/>
      <c r="M783" s="8"/>
      <c r="N783" s="8"/>
      <c r="O783" s="8"/>
      <c r="P783" s="9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</row>
    <row r="784" customFormat="false" ht="17.35" hidden="false" customHeight="false" outlineLevel="0" collapsed="false">
      <c r="B784" s="8"/>
      <c r="C784" s="8"/>
      <c r="D784" s="8"/>
      <c r="E784" s="9"/>
      <c r="F784" s="9"/>
      <c r="G784" s="8"/>
      <c r="H784" s="8"/>
      <c r="I784" s="8"/>
      <c r="J784" s="8"/>
      <c r="K784" s="8"/>
      <c r="L784" s="8"/>
      <c r="M784" s="8"/>
      <c r="N784" s="8"/>
      <c r="O784" s="8"/>
      <c r="P784" s="9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</row>
    <row r="785" customFormat="false" ht="17.35" hidden="false" customHeight="false" outlineLevel="0" collapsed="false">
      <c r="B785" s="8"/>
      <c r="C785" s="8"/>
      <c r="D785" s="8"/>
      <c r="E785" s="9"/>
      <c r="F785" s="9"/>
      <c r="G785" s="8"/>
      <c r="H785" s="8"/>
      <c r="I785" s="8"/>
      <c r="J785" s="8"/>
      <c r="K785" s="8"/>
      <c r="L785" s="8"/>
      <c r="M785" s="8"/>
      <c r="N785" s="8"/>
      <c r="O785" s="8"/>
      <c r="P785" s="9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</row>
    <row r="786" customFormat="false" ht="17.35" hidden="false" customHeight="false" outlineLevel="0" collapsed="false">
      <c r="B786" s="8"/>
      <c r="C786" s="8"/>
      <c r="D786" s="8"/>
      <c r="E786" s="9"/>
      <c r="F786" s="9"/>
      <c r="G786" s="8"/>
      <c r="H786" s="8"/>
      <c r="I786" s="8"/>
      <c r="J786" s="8"/>
      <c r="K786" s="8"/>
      <c r="L786" s="8"/>
      <c r="M786" s="8"/>
      <c r="N786" s="8"/>
      <c r="O786" s="8"/>
      <c r="P786" s="9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</row>
    <row r="787" customFormat="false" ht="17.35" hidden="false" customHeight="false" outlineLevel="0" collapsed="false">
      <c r="B787" s="8"/>
      <c r="C787" s="8"/>
      <c r="D787" s="8"/>
      <c r="E787" s="9"/>
      <c r="F787" s="9"/>
      <c r="G787" s="8"/>
      <c r="H787" s="8"/>
      <c r="I787" s="8"/>
      <c r="J787" s="8"/>
      <c r="K787" s="8"/>
      <c r="L787" s="8"/>
      <c r="M787" s="8"/>
      <c r="N787" s="8"/>
      <c r="O787" s="8"/>
      <c r="P787" s="9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</row>
    <row r="788" customFormat="false" ht="17.35" hidden="false" customHeight="false" outlineLevel="0" collapsed="false">
      <c r="B788" s="8"/>
      <c r="C788" s="8"/>
      <c r="D788" s="8"/>
      <c r="E788" s="9"/>
      <c r="F788" s="9"/>
      <c r="G788" s="8"/>
      <c r="H788" s="8"/>
      <c r="I788" s="8"/>
      <c r="J788" s="8"/>
      <c r="K788" s="8"/>
      <c r="L788" s="8"/>
      <c r="M788" s="8"/>
      <c r="N788" s="8"/>
      <c r="O788" s="8"/>
      <c r="P788" s="9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</row>
    <row r="789" customFormat="false" ht="17.35" hidden="false" customHeight="false" outlineLevel="0" collapsed="false">
      <c r="B789" s="8"/>
      <c r="C789" s="8"/>
      <c r="D789" s="8"/>
      <c r="E789" s="9"/>
      <c r="F789" s="9"/>
      <c r="G789" s="8"/>
      <c r="H789" s="8"/>
      <c r="I789" s="8"/>
      <c r="J789" s="8"/>
      <c r="K789" s="8"/>
      <c r="L789" s="8"/>
      <c r="M789" s="8"/>
      <c r="N789" s="8"/>
      <c r="O789" s="8"/>
      <c r="P789" s="9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</row>
    <row r="790" customFormat="false" ht="17.35" hidden="false" customHeight="false" outlineLevel="0" collapsed="false">
      <c r="B790" s="8"/>
      <c r="C790" s="8"/>
      <c r="D790" s="8"/>
      <c r="E790" s="9"/>
      <c r="F790" s="9"/>
      <c r="G790" s="8"/>
      <c r="H790" s="8"/>
      <c r="I790" s="8"/>
      <c r="J790" s="8"/>
      <c r="K790" s="8"/>
      <c r="L790" s="8"/>
      <c r="M790" s="8"/>
      <c r="N790" s="8"/>
      <c r="O790" s="8"/>
      <c r="P790" s="9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</row>
    <row r="791" customFormat="false" ht="17.35" hidden="false" customHeight="false" outlineLevel="0" collapsed="false">
      <c r="B791" s="8"/>
      <c r="C791" s="8"/>
      <c r="D791" s="8"/>
      <c r="E791" s="9"/>
      <c r="F791" s="9"/>
      <c r="G791" s="8"/>
      <c r="H791" s="8"/>
      <c r="I791" s="8"/>
      <c r="J791" s="8"/>
      <c r="K791" s="8"/>
      <c r="L791" s="8"/>
      <c r="M791" s="8"/>
      <c r="N791" s="8"/>
      <c r="O791" s="8"/>
      <c r="P791" s="9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</row>
    <row r="792" customFormat="false" ht="17.35" hidden="false" customHeight="false" outlineLevel="0" collapsed="false">
      <c r="B792" s="8"/>
      <c r="C792" s="8"/>
      <c r="D792" s="8"/>
      <c r="E792" s="9"/>
      <c r="F792" s="9"/>
      <c r="G792" s="8"/>
      <c r="H792" s="8"/>
      <c r="I792" s="8"/>
      <c r="J792" s="8"/>
      <c r="K792" s="8"/>
      <c r="L792" s="8"/>
      <c r="M792" s="8"/>
      <c r="N792" s="8"/>
      <c r="O792" s="8"/>
      <c r="P792" s="9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</row>
    <row r="793" customFormat="false" ht="17.35" hidden="false" customHeight="false" outlineLevel="0" collapsed="false">
      <c r="B793" s="8"/>
      <c r="C793" s="8"/>
      <c r="D793" s="8"/>
      <c r="E793" s="9"/>
      <c r="F793" s="9"/>
      <c r="G793" s="8"/>
      <c r="H793" s="8"/>
      <c r="I793" s="8"/>
      <c r="J793" s="8"/>
      <c r="K793" s="8"/>
      <c r="L793" s="8"/>
      <c r="M793" s="8"/>
      <c r="N793" s="8"/>
      <c r="O793" s="8"/>
      <c r="P793" s="9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</row>
    <row r="794" customFormat="false" ht="17.35" hidden="false" customHeight="false" outlineLevel="0" collapsed="false">
      <c r="B794" s="8"/>
      <c r="C794" s="8"/>
      <c r="D794" s="8"/>
      <c r="E794" s="9"/>
      <c r="F794" s="9"/>
      <c r="G794" s="8"/>
      <c r="H794" s="8"/>
      <c r="I794" s="8"/>
      <c r="J794" s="8"/>
      <c r="K794" s="8"/>
      <c r="L794" s="8"/>
      <c r="M794" s="8"/>
      <c r="N794" s="8"/>
      <c r="O794" s="8"/>
      <c r="P794" s="9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</row>
    <row r="795" customFormat="false" ht="17.35" hidden="false" customHeight="false" outlineLevel="0" collapsed="false">
      <c r="B795" s="8"/>
      <c r="C795" s="8"/>
      <c r="D795" s="8"/>
      <c r="E795" s="9"/>
      <c r="F795" s="9"/>
      <c r="G795" s="8"/>
      <c r="H795" s="8"/>
      <c r="I795" s="8"/>
      <c r="J795" s="8"/>
      <c r="K795" s="8"/>
      <c r="L795" s="8"/>
      <c r="M795" s="8"/>
      <c r="N795" s="8"/>
      <c r="O795" s="8"/>
      <c r="P795" s="9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</row>
    <row r="796" customFormat="false" ht="17.35" hidden="false" customHeight="false" outlineLevel="0" collapsed="false">
      <c r="B796" s="8"/>
      <c r="C796" s="8"/>
      <c r="D796" s="8"/>
      <c r="E796" s="9"/>
      <c r="F796" s="9"/>
      <c r="G796" s="8"/>
      <c r="H796" s="8"/>
      <c r="I796" s="8"/>
      <c r="J796" s="8"/>
      <c r="K796" s="8"/>
      <c r="L796" s="8"/>
      <c r="M796" s="8"/>
      <c r="N796" s="8"/>
      <c r="O796" s="8"/>
      <c r="P796" s="9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</row>
    <row r="797" customFormat="false" ht="17.35" hidden="false" customHeight="false" outlineLevel="0" collapsed="false">
      <c r="B797" s="8"/>
      <c r="C797" s="8"/>
      <c r="D797" s="8"/>
      <c r="E797" s="9"/>
      <c r="F797" s="9"/>
      <c r="G797" s="8"/>
      <c r="H797" s="8"/>
      <c r="I797" s="8"/>
      <c r="J797" s="8"/>
      <c r="K797" s="8"/>
      <c r="L797" s="8"/>
      <c r="M797" s="8"/>
      <c r="N797" s="8"/>
      <c r="O797" s="8"/>
      <c r="P797" s="9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</row>
    <row r="798" customFormat="false" ht="17.35" hidden="false" customHeight="false" outlineLevel="0" collapsed="false">
      <c r="B798" s="8"/>
      <c r="C798" s="8"/>
      <c r="D798" s="8"/>
      <c r="E798" s="9"/>
      <c r="F798" s="9"/>
      <c r="G798" s="8"/>
      <c r="H798" s="8"/>
      <c r="I798" s="8"/>
      <c r="J798" s="8"/>
      <c r="K798" s="8"/>
      <c r="L798" s="8"/>
      <c r="M798" s="8"/>
      <c r="N798" s="8"/>
      <c r="O798" s="8"/>
      <c r="P798" s="9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</row>
    <row r="799" customFormat="false" ht="17.35" hidden="false" customHeight="false" outlineLevel="0" collapsed="false">
      <c r="B799" s="8"/>
      <c r="C799" s="8"/>
      <c r="D799" s="8"/>
      <c r="E799" s="9"/>
      <c r="F799" s="9"/>
      <c r="G799" s="8"/>
      <c r="H799" s="8"/>
      <c r="I799" s="8"/>
      <c r="J799" s="8"/>
      <c r="K799" s="8"/>
      <c r="L799" s="8"/>
      <c r="M799" s="8"/>
      <c r="N799" s="8"/>
      <c r="O799" s="8"/>
      <c r="P799" s="9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</row>
    <row r="800" customFormat="false" ht="17.35" hidden="false" customHeight="false" outlineLevel="0" collapsed="false">
      <c r="B800" s="8"/>
      <c r="C800" s="8"/>
      <c r="D800" s="8"/>
      <c r="E800" s="9"/>
      <c r="F800" s="9"/>
      <c r="G800" s="8"/>
      <c r="H800" s="8"/>
      <c r="I800" s="8"/>
      <c r="J800" s="8"/>
      <c r="K800" s="8"/>
      <c r="L800" s="8"/>
      <c r="M800" s="8"/>
      <c r="N800" s="8"/>
      <c r="O800" s="8"/>
      <c r="P800" s="9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</row>
    <row r="801" customFormat="false" ht="17.35" hidden="false" customHeight="false" outlineLevel="0" collapsed="false">
      <c r="B801" s="8"/>
      <c r="C801" s="8"/>
      <c r="D801" s="8"/>
      <c r="E801" s="9"/>
      <c r="F801" s="9"/>
      <c r="G801" s="8"/>
      <c r="H801" s="8"/>
      <c r="I801" s="8"/>
      <c r="J801" s="8"/>
      <c r="K801" s="8"/>
      <c r="L801" s="8"/>
      <c r="M801" s="8"/>
      <c r="N801" s="8"/>
      <c r="O801" s="8"/>
      <c r="P801" s="9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</row>
    <row r="802" customFormat="false" ht="17.35" hidden="false" customHeight="false" outlineLevel="0" collapsed="false">
      <c r="B802" s="8"/>
      <c r="C802" s="8"/>
      <c r="D802" s="8"/>
      <c r="E802" s="9"/>
      <c r="F802" s="9"/>
      <c r="G802" s="8"/>
      <c r="H802" s="8"/>
      <c r="I802" s="8"/>
      <c r="J802" s="8"/>
      <c r="K802" s="8"/>
      <c r="L802" s="8"/>
      <c r="M802" s="8"/>
      <c r="N802" s="8"/>
      <c r="O802" s="8"/>
      <c r="P802" s="9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</row>
    <row r="803" customFormat="false" ht="17.35" hidden="false" customHeight="false" outlineLevel="0" collapsed="false">
      <c r="B803" s="8"/>
      <c r="C803" s="8"/>
      <c r="D803" s="8"/>
      <c r="E803" s="9"/>
      <c r="F803" s="9"/>
      <c r="G803" s="8"/>
      <c r="H803" s="8"/>
      <c r="I803" s="8"/>
      <c r="J803" s="8"/>
      <c r="K803" s="8"/>
      <c r="L803" s="8"/>
      <c r="M803" s="8"/>
      <c r="N803" s="8"/>
      <c r="O803" s="8"/>
      <c r="P803" s="9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</row>
    <row r="804" customFormat="false" ht="17.35" hidden="false" customHeight="false" outlineLevel="0" collapsed="false">
      <c r="B804" s="8"/>
      <c r="C804" s="8"/>
      <c r="D804" s="8"/>
      <c r="E804" s="9"/>
      <c r="F804" s="9"/>
      <c r="G804" s="8"/>
      <c r="H804" s="8"/>
      <c r="I804" s="8"/>
      <c r="J804" s="8"/>
      <c r="K804" s="8"/>
      <c r="L804" s="8"/>
      <c r="M804" s="8"/>
      <c r="N804" s="8"/>
      <c r="O804" s="8"/>
      <c r="P804" s="9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</row>
    <row r="805" customFormat="false" ht="17.35" hidden="false" customHeight="false" outlineLevel="0" collapsed="false">
      <c r="B805" s="8"/>
      <c r="C805" s="8"/>
      <c r="D805" s="8"/>
      <c r="E805" s="9"/>
      <c r="F805" s="9"/>
      <c r="G805" s="8"/>
      <c r="H805" s="8"/>
      <c r="I805" s="8"/>
      <c r="J805" s="8"/>
      <c r="K805" s="8"/>
      <c r="L805" s="8"/>
      <c r="M805" s="8"/>
      <c r="N805" s="8"/>
      <c r="O805" s="8"/>
      <c r="P805" s="9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</row>
    <row r="806" customFormat="false" ht="17.35" hidden="false" customHeight="false" outlineLevel="0" collapsed="false">
      <c r="B806" s="8"/>
      <c r="C806" s="8"/>
      <c r="D806" s="8"/>
      <c r="E806" s="9"/>
      <c r="F806" s="9"/>
      <c r="G806" s="8"/>
      <c r="H806" s="8"/>
      <c r="I806" s="8"/>
      <c r="J806" s="8"/>
      <c r="K806" s="8"/>
      <c r="L806" s="8"/>
      <c r="M806" s="8"/>
      <c r="N806" s="8"/>
      <c r="O806" s="8"/>
      <c r="P806" s="9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</row>
    <row r="807" customFormat="false" ht="17.35" hidden="false" customHeight="false" outlineLevel="0" collapsed="false">
      <c r="B807" s="8"/>
      <c r="C807" s="8"/>
      <c r="D807" s="8"/>
      <c r="E807" s="9"/>
      <c r="F807" s="9"/>
      <c r="G807" s="8"/>
      <c r="H807" s="8"/>
      <c r="I807" s="8"/>
      <c r="J807" s="8"/>
      <c r="K807" s="8"/>
      <c r="L807" s="8"/>
      <c r="M807" s="8"/>
      <c r="N807" s="8"/>
      <c r="O807" s="8"/>
      <c r="P807" s="9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</row>
    <row r="808" customFormat="false" ht="17.35" hidden="false" customHeight="false" outlineLevel="0" collapsed="false">
      <c r="B808" s="8"/>
      <c r="C808" s="8"/>
      <c r="D808" s="8"/>
      <c r="E808" s="9"/>
      <c r="F808" s="9"/>
      <c r="G808" s="8"/>
      <c r="H808" s="8"/>
      <c r="I808" s="8"/>
      <c r="J808" s="8"/>
      <c r="K808" s="8"/>
      <c r="L808" s="8"/>
      <c r="M808" s="8"/>
      <c r="N808" s="8"/>
      <c r="O808" s="8"/>
      <c r="P808" s="9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</row>
    <row r="809" customFormat="false" ht="17.35" hidden="false" customHeight="false" outlineLevel="0" collapsed="false">
      <c r="B809" s="8"/>
      <c r="C809" s="8"/>
      <c r="D809" s="8"/>
      <c r="E809" s="9"/>
      <c r="F809" s="9"/>
      <c r="G809" s="8"/>
      <c r="H809" s="8"/>
      <c r="I809" s="8"/>
      <c r="J809" s="8"/>
      <c r="K809" s="8"/>
      <c r="L809" s="8"/>
      <c r="M809" s="8"/>
      <c r="N809" s="8"/>
      <c r="O809" s="8"/>
      <c r="P809" s="9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</row>
    <row r="810" customFormat="false" ht="17.35" hidden="false" customHeight="false" outlineLevel="0" collapsed="false">
      <c r="B810" s="8"/>
      <c r="C810" s="8"/>
      <c r="D810" s="8"/>
      <c r="E810" s="9"/>
      <c r="F810" s="9"/>
      <c r="G810" s="8"/>
      <c r="H810" s="8"/>
      <c r="I810" s="8"/>
      <c r="J810" s="8"/>
      <c r="K810" s="8"/>
      <c r="L810" s="8"/>
      <c r="M810" s="8"/>
      <c r="N810" s="8"/>
      <c r="O810" s="8"/>
      <c r="P810" s="9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</row>
    <row r="811" customFormat="false" ht="17.35" hidden="false" customHeight="false" outlineLevel="0" collapsed="false">
      <c r="B811" s="8"/>
      <c r="C811" s="8"/>
      <c r="D811" s="8"/>
      <c r="E811" s="9"/>
      <c r="F811" s="9"/>
      <c r="G811" s="8"/>
      <c r="H811" s="8"/>
      <c r="I811" s="8"/>
      <c r="J811" s="8"/>
      <c r="K811" s="8"/>
      <c r="L811" s="8"/>
      <c r="M811" s="8"/>
      <c r="N811" s="8"/>
      <c r="O811" s="8"/>
      <c r="P811" s="9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</row>
    <row r="812" customFormat="false" ht="17.35" hidden="false" customHeight="false" outlineLevel="0" collapsed="false">
      <c r="B812" s="8"/>
      <c r="C812" s="8"/>
      <c r="D812" s="8"/>
      <c r="E812" s="9"/>
      <c r="F812" s="9"/>
      <c r="G812" s="8"/>
      <c r="H812" s="8"/>
      <c r="I812" s="8"/>
      <c r="J812" s="8"/>
      <c r="K812" s="8"/>
      <c r="L812" s="8"/>
      <c r="M812" s="8"/>
      <c r="N812" s="8"/>
      <c r="O812" s="8"/>
      <c r="P812" s="9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</row>
    <row r="813" customFormat="false" ht="17.35" hidden="false" customHeight="false" outlineLevel="0" collapsed="false">
      <c r="B813" s="8"/>
      <c r="C813" s="8"/>
      <c r="D813" s="8"/>
      <c r="E813" s="9"/>
      <c r="F813" s="9"/>
      <c r="G813" s="8"/>
      <c r="H813" s="8"/>
      <c r="I813" s="8"/>
      <c r="J813" s="8"/>
      <c r="K813" s="8"/>
      <c r="L813" s="8"/>
      <c r="M813" s="8"/>
      <c r="N813" s="8"/>
      <c r="O813" s="8"/>
      <c r="P813" s="9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</row>
    <row r="814" customFormat="false" ht="17.35" hidden="false" customHeight="false" outlineLevel="0" collapsed="false">
      <c r="B814" s="8"/>
      <c r="C814" s="8"/>
      <c r="D814" s="8"/>
      <c r="E814" s="9"/>
      <c r="F814" s="9"/>
      <c r="G814" s="8"/>
      <c r="H814" s="8"/>
      <c r="I814" s="8"/>
      <c r="J814" s="8"/>
      <c r="K814" s="8"/>
      <c r="L814" s="8"/>
      <c r="M814" s="8"/>
      <c r="N814" s="8"/>
      <c r="O814" s="8"/>
      <c r="P814" s="9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</row>
    <row r="815" customFormat="false" ht="17.35" hidden="false" customHeight="false" outlineLevel="0" collapsed="false">
      <c r="B815" s="8"/>
      <c r="C815" s="8"/>
      <c r="D815" s="8"/>
      <c r="E815" s="9"/>
      <c r="F815" s="9"/>
      <c r="G815" s="8"/>
      <c r="H815" s="8"/>
      <c r="I815" s="8"/>
      <c r="J815" s="8"/>
      <c r="K815" s="8"/>
      <c r="L815" s="8"/>
      <c r="M815" s="8"/>
      <c r="N815" s="8"/>
      <c r="O815" s="8"/>
      <c r="P815" s="9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</row>
    <row r="816" customFormat="false" ht="17.35" hidden="false" customHeight="false" outlineLevel="0" collapsed="false">
      <c r="B816" s="8"/>
      <c r="C816" s="8"/>
      <c r="D816" s="8"/>
      <c r="E816" s="9"/>
      <c r="F816" s="9"/>
      <c r="G816" s="8"/>
      <c r="H816" s="8"/>
      <c r="I816" s="8"/>
      <c r="J816" s="8"/>
      <c r="K816" s="8"/>
      <c r="L816" s="8"/>
      <c r="M816" s="8"/>
      <c r="N816" s="8"/>
      <c r="O816" s="8"/>
      <c r="P816" s="9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</row>
    <row r="817" customFormat="false" ht="17.35" hidden="false" customHeight="false" outlineLevel="0" collapsed="false">
      <c r="B817" s="8"/>
      <c r="C817" s="8"/>
      <c r="D817" s="8"/>
      <c r="E817" s="9"/>
      <c r="F817" s="9"/>
      <c r="G817" s="8"/>
      <c r="H817" s="8"/>
      <c r="I817" s="8"/>
      <c r="J817" s="8"/>
      <c r="K817" s="8"/>
      <c r="L817" s="8"/>
      <c r="M817" s="8"/>
      <c r="N817" s="8"/>
      <c r="O817" s="8"/>
      <c r="P817" s="9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</row>
    <row r="818" customFormat="false" ht="17.35" hidden="false" customHeight="false" outlineLevel="0" collapsed="false">
      <c r="B818" s="8"/>
      <c r="C818" s="8"/>
      <c r="D818" s="8"/>
      <c r="E818" s="9"/>
      <c r="F818" s="9"/>
      <c r="G818" s="8"/>
      <c r="H818" s="8"/>
      <c r="I818" s="8"/>
      <c r="J818" s="8"/>
      <c r="K818" s="8"/>
      <c r="L818" s="8"/>
      <c r="M818" s="8"/>
      <c r="N818" s="8"/>
      <c r="O818" s="8"/>
      <c r="P818" s="9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</row>
    <row r="819" customFormat="false" ht="17.35" hidden="false" customHeight="false" outlineLevel="0" collapsed="false">
      <c r="B819" s="8"/>
      <c r="C819" s="8"/>
      <c r="D819" s="8"/>
      <c r="E819" s="9"/>
      <c r="F819" s="9"/>
      <c r="G819" s="8"/>
      <c r="H819" s="8"/>
      <c r="I819" s="8"/>
      <c r="J819" s="8"/>
      <c r="K819" s="8"/>
      <c r="L819" s="8"/>
      <c r="M819" s="8"/>
      <c r="N819" s="8"/>
      <c r="O819" s="8"/>
      <c r="P819" s="9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</row>
    <row r="820" customFormat="false" ht="17.35" hidden="false" customHeight="false" outlineLevel="0" collapsed="false">
      <c r="B820" s="8"/>
      <c r="C820" s="8"/>
      <c r="D820" s="8"/>
      <c r="E820" s="9"/>
      <c r="F820" s="9"/>
      <c r="G820" s="8"/>
      <c r="H820" s="8"/>
      <c r="I820" s="8"/>
      <c r="J820" s="8"/>
      <c r="K820" s="8"/>
      <c r="L820" s="8"/>
      <c r="M820" s="8"/>
      <c r="N820" s="8"/>
      <c r="O820" s="8"/>
      <c r="P820" s="9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</row>
    <row r="821" customFormat="false" ht="17.35" hidden="false" customHeight="false" outlineLevel="0" collapsed="false">
      <c r="B821" s="8"/>
      <c r="C821" s="8"/>
      <c r="D821" s="8"/>
      <c r="E821" s="9"/>
      <c r="F821" s="9"/>
      <c r="G821" s="8"/>
      <c r="H821" s="8"/>
      <c r="I821" s="8"/>
      <c r="J821" s="8"/>
      <c r="K821" s="8"/>
      <c r="L821" s="8"/>
      <c r="M821" s="8"/>
      <c r="N821" s="8"/>
      <c r="O821" s="8"/>
      <c r="P821" s="9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</row>
    <row r="822" customFormat="false" ht="17.35" hidden="false" customHeight="false" outlineLevel="0" collapsed="false">
      <c r="B822" s="8"/>
      <c r="C822" s="8"/>
      <c r="D822" s="8"/>
      <c r="E822" s="9"/>
      <c r="F822" s="9"/>
      <c r="G822" s="8"/>
      <c r="H822" s="8"/>
      <c r="I822" s="8"/>
      <c r="J822" s="8"/>
      <c r="K822" s="8"/>
      <c r="L822" s="8"/>
      <c r="M822" s="8"/>
      <c r="N822" s="8"/>
      <c r="O822" s="8"/>
      <c r="P822" s="9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</row>
    <row r="823" customFormat="false" ht="17.35" hidden="false" customHeight="false" outlineLevel="0" collapsed="false">
      <c r="B823" s="8"/>
      <c r="C823" s="8"/>
      <c r="D823" s="8"/>
      <c r="E823" s="9"/>
      <c r="F823" s="9"/>
      <c r="G823" s="8"/>
      <c r="H823" s="8"/>
      <c r="I823" s="8"/>
      <c r="J823" s="8"/>
      <c r="K823" s="8"/>
      <c r="L823" s="8"/>
      <c r="M823" s="8"/>
      <c r="N823" s="8"/>
      <c r="O823" s="8"/>
      <c r="P823" s="9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</row>
    <row r="824" customFormat="false" ht="17.35" hidden="false" customHeight="false" outlineLevel="0" collapsed="false">
      <c r="B824" s="8"/>
      <c r="C824" s="8"/>
      <c r="D824" s="8"/>
      <c r="E824" s="9"/>
      <c r="F824" s="9"/>
      <c r="G824" s="8"/>
      <c r="H824" s="8"/>
      <c r="I824" s="8"/>
      <c r="J824" s="8"/>
      <c r="K824" s="8"/>
      <c r="L824" s="8"/>
      <c r="M824" s="8"/>
      <c r="N824" s="8"/>
      <c r="O824" s="8"/>
      <c r="P824" s="9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</row>
    <row r="825" customFormat="false" ht="17.35" hidden="false" customHeight="false" outlineLevel="0" collapsed="false">
      <c r="B825" s="8"/>
      <c r="C825" s="8"/>
      <c r="D825" s="8"/>
      <c r="E825" s="9"/>
      <c r="F825" s="9"/>
      <c r="G825" s="8"/>
      <c r="H825" s="8"/>
      <c r="I825" s="8"/>
      <c r="J825" s="8"/>
      <c r="K825" s="8"/>
      <c r="L825" s="8"/>
      <c r="M825" s="8"/>
      <c r="N825" s="8"/>
      <c r="O825" s="8"/>
      <c r="P825" s="9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</row>
    <row r="826" customFormat="false" ht="17.35" hidden="false" customHeight="false" outlineLevel="0" collapsed="false">
      <c r="B826" s="8"/>
      <c r="C826" s="8"/>
      <c r="D826" s="8"/>
      <c r="E826" s="9"/>
      <c r="F826" s="9"/>
      <c r="G826" s="8"/>
      <c r="H826" s="8"/>
      <c r="I826" s="8"/>
      <c r="J826" s="8"/>
      <c r="K826" s="8"/>
      <c r="L826" s="8"/>
      <c r="M826" s="8"/>
      <c r="N826" s="8"/>
      <c r="O826" s="8"/>
      <c r="P826" s="9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</row>
    <row r="827" customFormat="false" ht="17.35" hidden="false" customHeight="false" outlineLevel="0" collapsed="false">
      <c r="B827" s="8"/>
      <c r="C827" s="8"/>
      <c r="D827" s="8"/>
      <c r="E827" s="9"/>
      <c r="F827" s="9"/>
      <c r="G827" s="8"/>
      <c r="H827" s="8"/>
      <c r="I827" s="8"/>
      <c r="J827" s="8"/>
      <c r="K827" s="8"/>
      <c r="L827" s="8"/>
      <c r="M827" s="8"/>
      <c r="N827" s="8"/>
      <c r="O827" s="8"/>
      <c r="P827" s="9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</row>
    <row r="828" customFormat="false" ht="17.35" hidden="false" customHeight="false" outlineLevel="0" collapsed="false">
      <c r="B828" s="8"/>
      <c r="C828" s="8"/>
      <c r="D828" s="8"/>
      <c r="E828" s="9"/>
      <c r="F828" s="9"/>
      <c r="G828" s="8"/>
      <c r="H828" s="8"/>
      <c r="I828" s="8"/>
      <c r="J828" s="8"/>
      <c r="K828" s="8"/>
      <c r="L828" s="8"/>
      <c r="M828" s="8"/>
      <c r="N828" s="8"/>
      <c r="O828" s="8"/>
      <c r="P828" s="9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</row>
    <row r="829" customFormat="false" ht="17.35" hidden="false" customHeight="false" outlineLevel="0" collapsed="false">
      <c r="B829" s="8"/>
      <c r="C829" s="8"/>
      <c r="D829" s="8"/>
      <c r="E829" s="9"/>
      <c r="F829" s="9"/>
      <c r="G829" s="8"/>
      <c r="H829" s="8"/>
      <c r="I829" s="8"/>
      <c r="J829" s="8"/>
      <c r="K829" s="8"/>
      <c r="L829" s="8"/>
      <c r="M829" s="8"/>
      <c r="N829" s="8"/>
      <c r="O829" s="8"/>
      <c r="P829" s="9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</row>
    <row r="830" customFormat="false" ht="17.35" hidden="false" customHeight="false" outlineLevel="0" collapsed="false">
      <c r="B830" s="8"/>
      <c r="C830" s="8"/>
      <c r="D830" s="8"/>
      <c r="E830" s="9"/>
      <c r="F830" s="9"/>
      <c r="G830" s="8"/>
      <c r="H830" s="8"/>
      <c r="I830" s="8"/>
      <c r="J830" s="8"/>
      <c r="K830" s="8"/>
      <c r="L830" s="8"/>
      <c r="M830" s="8"/>
      <c r="N830" s="8"/>
      <c r="O830" s="8"/>
      <c r="P830" s="9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</row>
    <row r="831" customFormat="false" ht="17.35" hidden="false" customHeight="false" outlineLevel="0" collapsed="false">
      <c r="B831" s="8"/>
      <c r="C831" s="8"/>
      <c r="D831" s="8"/>
      <c r="E831" s="9"/>
      <c r="F831" s="9"/>
      <c r="G831" s="8"/>
      <c r="H831" s="8"/>
      <c r="I831" s="8"/>
      <c r="J831" s="8"/>
      <c r="K831" s="8"/>
      <c r="L831" s="8"/>
      <c r="M831" s="8"/>
      <c r="N831" s="8"/>
      <c r="O831" s="8"/>
      <c r="P831" s="9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</row>
    <row r="832" customFormat="false" ht="17.35" hidden="false" customHeight="false" outlineLevel="0" collapsed="false">
      <c r="B832" s="8"/>
      <c r="C832" s="8"/>
      <c r="D832" s="8"/>
      <c r="E832" s="9"/>
      <c r="F832" s="9"/>
      <c r="G832" s="8"/>
      <c r="H832" s="8"/>
      <c r="I832" s="8"/>
      <c r="J832" s="8"/>
      <c r="K832" s="8"/>
      <c r="L832" s="8"/>
      <c r="M832" s="8"/>
      <c r="N832" s="8"/>
      <c r="O832" s="8"/>
      <c r="P832" s="9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</row>
    <row r="833" customFormat="false" ht="17.35" hidden="false" customHeight="false" outlineLevel="0" collapsed="false">
      <c r="B833" s="8"/>
      <c r="C833" s="8"/>
      <c r="D833" s="8"/>
      <c r="E833" s="9"/>
      <c r="F833" s="9"/>
      <c r="G833" s="8"/>
      <c r="H833" s="8"/>
      <c r="I833" s="8"/>
      <c r="J833" s="8"/>
      <c r="K833" s="8"/>
      <c r="L833" s="8"/>
      <c r="M833" s="8"/>
      <c r="N833" s="8"/>
      <c r="O833" s="8"/>
      <c r="P833" s="9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</row>
    <row r="834" customFormat="false" ht="17.35" hidden="false" customHeight="false" outlineLevel="0" collapsed="false">
      <c r="B834" s="8"/>
      <c r="C834" s="8"/>
      <c r="D834" s="8"/>
      <c r="E834" s="9"/>
      <c r="F834" s="9"/>
      <c r="G834" s="8"/>
      <c r="H834" s="8"/>
      <c r="I834" s="8"/>
      <c r="J834" s="8"/>
      <c r="K834" s="8"/>
      <c r="L834" s="8"/>
      <c r="M834" s="8"/>
      <c r="N834" s="8"/>
      <c r="O834" s="8"/>
      <c r="P834" s="9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</row>
    <row r="835" customFormat="false" ht="17.35" hidden="false" customHeight="false" outlineLevel="0" collapsed="false">
      <c r="B835" s="8"/>
      <c r="C835" s="8"/>
      <c r="D835" s="8"/>
      <c r="E835" s="9"/>
      <c r="F835" s="9"/>
      <c r="G835" s="8"/>
      <c r="H835" s="8"/>
      <c r="I835" s="8"/>
      <c r="J835" s="8"/>
      <c r="K835" s="8"/>
      <c r="L835" s="8"/>
      <c r="M835" s="8"/>
      <c r="N835" s="8"/>
      <c r="O835" s="8"/>
      <c r="P835" s="9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</row>
    <row r="836" customFormat="false" ht="17.35" hidden="false" customHeight="false" outlineLevel="0" collapsed="false">
      <c r="B836" s="8"/>
      <c r="C836" s="8"/>
      <c r="D836" s="8"/>
      <c r="E836" s="9"/>
      <c r="F836" s="9"/>
      <c r="G836" s="8"/>
      <c r="H836" s="8"/>
      <c r="I836" s="8"/>
      <c r="J836" s="8"/>
      <c r="K836" s="8"/>
      <c r="L836" s="8"/>
      <c r="M836" s="8"/>
      <c r="N836" s="8"/>
      <c r="O836" s="8"/>
      <c r="P836" s="9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</row>
    <row r="837" customFormat="false" ht="17.35" hidden="false" customHeight="false" outlineLevel="0" collapsed="false">
      <c r="B837" s="8"/>
      <c r="C837" s="8"/>
      <c r="D837" s="8"/>
      <c r="E837" s="9"/>
      <c r="F837" s="9"/>
      <c r="G837" s="8"/>
      <c r="H837" s="8"/>
      <c r="I837" s="8"/>
      <c r="J837" s="8"/>
      <c r="K837" s="8"/>
      <c r="L837" s="8"/>
      <c r="M837" s="8"/>
      <c r="N837" s="8"/>
      <c r="O837" s="8"/>
      <c r="P837" s="9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</row>
    <row r="838" customFormat="false" ht="17.35" hidden="false" customHeight="false" outlineLevel="0" collapsed="false">
      <c r="B838" s="8"/>
      <c r="C838" s="8"/>
      <c r="D838" s="8"/>
      <c r="E838" s="9"/>
      <c r="F838" s="9"/>
      <c r="G838" s="8"/>
      <c r="H838" s="8"/>
      <c r="I838" s="8"/>
      <c r="J838" s="8"/>
      <c r="K838" s="8"/>
      <c r="L838" s="8"/>
      <c r="M838" s="8"/>
      <c r="N838" s="8"/>
      <c r="O838" s="8"/>
      <c r="P838" s="9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</row>
    <row r="839" customFormat="false" ht="17.35" hidden="false" customHeight="false" outlineLevel="0" collapsed="false">
      <c r="B839" s="8"/>
      <c r="C839" s="8"/>
      <c r="D839" s="8"/>
      <c r="E839" s="9"/>
      <c r="F839" s="9"/>
      <c r="G839" s="8"/>
      <c r="H839" s="8"/>
      <c r="I839" s="8"/>
      <c r="J839" s="8"/>
      <c r="K839" s="8"/>
      <c r="L839" s="8"/>
      <c r="M839" s="8"/>
      <c r="N839" s="8"/>
      <c r="O839" s="8"/>
      <c r="P839" s="9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</row>
    <row r="840" customFormat="false" ht="17.35" hidden="false" customHeight="false" outlineLevel="0" collapsed="false">
      <c r="B840" s="8"/>
      <c r="C840" s="8"/>
      <c r="D840" s="8"/>
      <c r="E840" s="9"/>
      <c r="F840" s="9"/>
      <c r="G840" s="8"/>
      <c r="H840" s="8"/>
      <c r="I840" s="8"/>
      <c r="J840" s="8"/>
      <c r="K840" s="8"/>
      <c r="L840" s="8"/>
      <c r="M840" s="8"/>
      <c r="N840" s="8"/>
      <c r="O840" s="8"/>
      <c r="P840" s="9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</row>
    <row r="841" customFormat="false" ht="17.35" hidden="false" customHeight="false" outlineLevel="0" collapsed="false">
      <c r="B841" s="8"/>
      <c r="C841" s="8"/>
      <c r="D841" s="8"/>
      <c r="E841" s="9"/>
      <c r="F841" s="9"/>
      <c r="G841" s="8"/>
      <c r="H841" s="8"/>
      <c r="I841" s="8"/>
      <c r="J841" s="8"/>
      <c r="K841" s="8"/>
      <c r="L841" s="8"/>
      <c r="M841" s="8"/>
      <c r="N841" s="8"/>
      <c r="O841" s="8"/>
      <c r="P841" s="9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</row>
    <row r="842" customFormat="false" ht="17.35" hidden="false" customHeight="false" outlineLevel="0" collapsed="false">
      <c r="B842" s="8"/>
      <c r="C842" s="8"/>
      <c r="D842" s="8"/>
      <c r="E842" s="9"/>
      <c r="F842" s="9"/>
      <c r="G842" s="8"/>
      <c r="H842" s="8"/>
      <c r="I842" s="8"/>
      <c r="J842" s="8"/>
      <c r="K842" s="8"/>
      <c r="L842" s="8"/>
      <c r="M842" s="8"/>
      <c r="N842" s="8"/>
      <c r="O842" s="8"/>
      <c r="P842" s="9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</row>
    <row r="843" customFormat="false" ht="17.35" hidden="false" customHeight="false" outlineLevel="0" collapsed="false">
      <c r="B843" s="8"/>
      <c r="C843" s="8"/>
      <c r="D843" s="8"/>
      <c r="E843" s="9"/>
      <c r="F843" s="9"/>
      <c r="G843" s="8"/>
      <c r="H843" s="8"/>
      <c r="I843" s="8"/>
      <c r="J843" s="8"/>
      <c r="K843" s="8"/>
      <c r="L843" s="8"/>
      <c r="M843" s="8"/>
      <c r="N843" s="8"/>
      <c r="O843" s="8"/>
      <c r="P843" s="9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</row>
    <row r="844" customFormat="false" ht="17.35" hidden="false" customHeight="false" outlineLevel="0" collapsed="false">
      <c r="B844" s="8"/>
      <c r="C844" s="8"/>
      <c r="D844" s="8"/>
      <c r="E844" s="9"/>
      <c r="F844" s="9"/>
      <c r="G844" s="8"/>
      <c r="H844" s="8"/>
      <c r="I844" s="8"/>
      <c r="J844" s="8"/>
      <c r="K844" s="8"/>
      <c r="L844" s="8"/>
      <c r="M844" s="8"/>
      <c r="N844" s="8"/>
      <c r="O844" s="8"/>
      <c r="P844" s="9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</row>
    <row r="845" customFormat="false" ht="17.35" hidden="false" customHeight="false" outlineLevel="0" collapsed="false">
      <c r="B845" s="8"/>
      <c r="C845" s="8"/>
      <c r="D845" s="8"/>
      <c r="E845" s="9"/>
      <c r="F845" s="9"/>
      <c r="G845" s="8"/>
      <c r="H845" s="8"/>
      <c r="I845" s="8"/>
      <c r="J845" s="8"/>
      <c r="K845" s="8"/>
      <c r="L845" s="8"/>
      <c r="M845" s="8"/>
      <c r="N845" s="8"/>
      <c r="O845" s="8"/>
      <c r="P845" s="9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</row>
    <row r="846" customFormat="false" ht="17.35" hidden="false" customHeight="false" outlineLevel="0" collapsed="false">
      <c r="B846" s="8"/>
      <c r="C846" s="8"/>
      <c r="D846" s="8"/>
      <c r="E846" s="9"/>
      <c r="F846" s="9"/>
      <c r="G846" s="8"/>
      <c r="H846" s="8"/>
      <c r="I846" s="8"/>
      <c r="J846" s="8"/>
      <c r="K846" s="8"/>
      <c r="L846" s="8"/>
      <c r="M846" s="8"/>
      <c r="N846" s="8"/>
      <c r="O846" s="8"/>
      <c r="P846" s="9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</row>
    <row r="847" customFormat="false" ht="17.35" hidden="false" customHeight="false" outlineLevel="0" collapsed="false">
      <c r="B847" s="8"/>
      <c r="C847" s="8"/>
      <c r="D847" s="8"/>
      <c r="E847" s="9"/>
      <c r="F847" s="9"/>
      <c r="G847" s="8"/>
      <c r="H847" s="8"/>
      <c r="I847" s="8"/>
      <c r="J847" s="8"/>
      <c r="K847" s="8"/>
      <c r="L847" s="8"/>
      <c r="M847" s="8"/>
      <c r="N847" s="8"/>
      <c r="O847" s="8"/>
      <c r="P847" s="9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</row>
    <row r="848" customFormat="false" ht="17.35" hidden="false" customHeight="false" outlineLevel="0" collapsed="false">
      <c r="B848" s="8"/>
      <c r="C848" s="8"/>
      <c r="D848" s="8"/>
      <c r="E848" s="9"/>
      <c r="F848" s="9"/>
      <c r="G848" s="8"/>
      <c r="H848" s="8"/>
      <c r="I848" s="8"/>
      <c r="J848" s="8"/>
      <c r="K848" s="8"/>
      <c r="L848" s="8"/>
      <c r="M848" s="8"/>
      <c r="N848" s="8"/>
      <c r="O848" s="8"/>
      <c r="P848" s="9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</row>
    <row r="849" customFormat="false" ht="17.35" hidden="false" customHeight="false" outlineLevel="0" collapsed="false">
      <c r="B849" s="8"/>
      <c r="C849" s="8"/>
      <c r="D849" s="8"/>
      <c r="E849" s="9"/>
      <c r="F849" s="9"/>
      <c r="G849" s="8"/>
      <c r="H849" s="8"/>
      <c r="I849" s="8"/>
      <c r="J849" s="8"/>
      <c r="K849" s="8"/>
      <c r="L849" s="8"/>
      <c r="M849" s="8"/>
      <c r="N849" s="8"/>
      <c r="O849" s="8"/>
      <c r="P849" s="9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</row>
    <row r="850" customFormat="false" ht="17.35" hidden="false" customHeight="false" outlineLevel="0" collapsed="false">
      <c r="B850" s="8"/>
      <c r="C850" s="8"/>
      <c r="D850" s="8"/>
      <c r="E850" s="9"/>
      <c r="F850" s="9"/>
      <c r="G850" s="8"/>
      <c r="H850" s="8"/>
      <c r="I850" s="8"/>
      <c r="J850" s="8"/>
      <c r="K850" s="8"/>
      <c r="L850" s="8"/>
      <c r="M850" s="8"/>
      <c r="N850" s="8"/>
      <c r="O850" s="8"/>
      <c r="P850" s="9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</row>
    <row r="851" customFormat="false" ht="17.35" hidden="false" customHeight="false" outlineLevel="0" collapsed="false">
      <c r="B851" s="8"/>
      <c r="C851" s="8"/>
      <c r="D851" s="8"/>
      <c r="E851" s="9"/>
      <c r="F851" s="9"/>
      <c r="G851" s="8"/>
      <c r="H851" s="8"/>
      <c r="I851" s="8"/>
      <c r="J851" s="8"/>
      <c r="K851" s="8"/>
      <c r="L851" s="8"/>
      <c r="M851" s="8"/>
      <c r="N851" s="8"/>
      <c r="O851" s="8"/>
      <c r="P851" s="9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</row>
    <row r="852" customFormat="false" ht="17.35" hidden="false" customHeight="false" outlineLevel="0" collapsed="false">
      <c r="B852" s="8"/>
      <c r="C852" s="8"/>
      <c r="D852" s="8"/>
      <c r="E852" s="9"/>
      <c r="F852" s="9"/>
      <c r="G852" s="8"/>
      <c r="H852" s="8"/>
      <c r="I852" s="8"/>
      <c r="J852" s="8"/>
      <c r="K852" s="8"/>
      <c r="L852" s="8"/>
      <c r="M852" s="8"/>
      <c r="N852" s="8"/>
      <c r="O852" s="8"/>
      <c r="P852" s="9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</row>
    <row r="853" customFormat="false" ht="17.35" hidden="false" customHeight="false" outlineLevel="0" collapsed="false">
      <c r="B853" s="8"/>
      <c r="C853" s="8"/>
      <c r="D853" s="8"/>
      <c r="E853" s="9"/>
      <c r="F853" s="9"/>
      <c r="G853" s="8"/>
      <c r="H853" s="8"/>
      <c r="I853" s="8"/>
      <c r="J853" s="8"/>
      <c r="K853" s="8"/>
      <c r="L853" s="8"/>
      <c r="M853" s="8"/>
      <c r="N853" s="8"/>
      <c r="O853" s="8"/>
      <c r="P853" s="9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</row>
    <row r="854" customFormat="false" ht="17.35" hidden="false" customHeight="false" outlineLevel="0" collapsed="false">
      <c r="B854" s="8"/>
      <c r="C854" s="8"/>
      <c r="D854" s="8"/>
      <c r="E854" s="9"/>
      <c r="F854" s="9"/>
      <c r="G854" s="8"/>
      <c r="H854" s="8"/>
      <c r="I854" s="8"/>
      <c r="J854" s="8"/>
      <c r="K854" s="8"/>
      <c r="L854" s="8"/>
      <c r="M854" s="8"/>
      <c r="N854" s="8"/>
      <c r="O854" s="8"/>
      <c r="P854" s="9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</row>
    <row r="855" customFormat="false" ht="17.35" hidden="false" customHeight="false" outlineLevel="0" collapsed="false">
      <c r="B855" s="8"/>
      <c r="C855" s="8"/>
      <c r="D855" s="8"/>
      <c r="E855" s="9"/>
      <c r="F855" s="9"/>
      <c r="G855" s="8"/>
      <c r="H855" s="8"/>
      <c r="I855" s="8"/>
      <c r="J855" s="8"/>
      <c r="K855" s="8"/>
      <c r="L855" s="8"/>
      <c r="M855" s="8"/>
      <c r="N855" s="8"/>
      <c r="O855" s="8"/>
      <c r="P855" s="9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</row>
    <row r="856" customFormat="false" ht="17.35" hidden="false" customHeight="false" outlineLevel="0" collapsed="false">
      <c r="B856" s="8"/>
      <c r="C856" s="8"/>
      <c r="D856" s="8"/>
      <c r="E856" s="9"/>
      <c r="F856" s="9"/>
      <c r="G856" s="8"/>
      <c r="H856" s="8"/>
      <c r="I856" s="8"/>
      <c r="J856" s="8"/>
      <c r="K856" s="8"/>
      <c r="L856" s="8"/>
      <c r="M856" s="8"/>
      <c r="N856" s="8"/>
      <c r="O856" s="8"/>
      <c r="P856" s="9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</row>
    <row r="857" customFormat="false" ht="17.35" hidden="false" customHeight="false" outlineLevel="0" collapsed="false">
      <c r="B857" s="8"/>
      <c r="C857" s="8"/>
      <c r="D857" s="8"/>
      <c r="E857" s="9"/>
      <c r="F857" s="9"/>
      <c r="G857" s="8"/>
      <c r="H857" s="8"/>
      <c r="I857" s="8"/>
      <c r="J857" s="8"/>
      <c r="K857" s="8"/>
      <c r="L857" s="8"/>
      <c r="M857" s="8"/>
      <c r="N857" s="8"/>
      <c r="O857" s="8"/>
      <c r="P857" s="9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</row>
    <row r="858" customFormat="false" ht="17.35" hidden="false" customHeight="false" outlineLevel="0" collapsed="false">
      <c r="B858" s="8"/>
      <c r="C858" s="8"/>
      <c r="D858" s="8"/>
      <c r="E858" s="9"/>
      <c r="F858" s="9"/>
      <c r="G858" s="8"/>
      <c r="H858" s="8"/>
      <c r="I858" s="8"/>
      <c r="J858" s="8"/>
      <c r="K858" s="8"/>
      <c r="L858" s="8"/>
      <c r="M858" s="8"/>
      <c r="N858" s="8"/>
      <c r="O858" s="8"/>
      <c r="P858" s="9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</row>
    <row r="859" customFormat="false" ht="17.35" hidden="false" customHeight="false" outlineLevel="0" collapsed="false">
      <c r="B859" s="8"/>
      <c r="C859" s="8"/>
      <c r="D859" s="8"/>
      <c r="E859" s="9"/>
      <c r="F859" s="9"/>
      <c r="G859" s="8"/>
      <c r="H859" s="8"/>
      <c r="I859" s="8"/>
      <c r="J859" s="8"/>
      <c r="K859" s="8"/>
      <c r="L859" s="8"/>
      <c r="M859" s="8"/>
      <c r="N859" s="8"/>
      <c r="O859" s="8"/>
      <c r="P859" s="9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</row>
    <row r="860" customFormat="false" ht="17.35" hidden="false" customHeight="false" outlineLevel="0" collapsed="false">
      <c r="B860" s="8"/>
      <c r="C860" s="8"/>
      <c r="D860" s="8"/>
      <c r="E860" s="9"/>
      <c r="F860" s="9"/>
      <c r="G860" s="8"/>
      <c r="H860" s="8"/>
      <c r="I860" s="8"/>
      <c r="J860" s="8"/>
      <c r="K860" s="8"/>
      <c r="L860" s="8"/>
      <c r="M860" s="8"/>
      <c r="N860" s="8"/>
      <c r="O860" s="8"/>
      <c r="P860" s="9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</row>
    <row r="861" customFormat="false" ht="17.35" hidden="false" customHeight="false" outlineLevel="0" collapsed="false">
      <c r="B861" s="8"/>
      <c r="C861" s="8"/>
      <c r="D861" s="8"/>
      <c r="E861" s="9"/>
      <c r="F861" s="9"/>
      <c r="G861" s="8"/>
      <c r="H861" s="8"/>
      <c r="I861" s="8"/>
      <c r="J861" s="8"/>
      <c r="K861" s="8"/>
      <c r="L861" s="8"/>
      <c r="M861" s="8"/>
      <c r="N861" s="8"/>
      <c r="O861" s="8"/>
      <c r="P861" s="9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</row>
    <row r="862" customFormat="false" ht="17.35" hidden="false" customHeight="false" outlineLevel="0" collapsed="false">
      <c r="B862" s="8"/>
      <c r="C862" s="8"/>
      <c r="D862" s="8"/>
      <c r="E862" s="9"/>
      <c r="F862" s="9"/>
      <c r="G862" s="8"/>
      <c r="H862" s="8"/>
      <c r="I862" s="8"/>
      <c r="J862" s="8"/>
      <c r="K862" s="8"/>
      <c r="L862" s="8"/>
      <c r="M862" s="8"/>
      <c r="N862" s="8"/>
      <c r="O862" s="8"/>
      <c r="P862" s="9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</row>
    <row r="863" customFormat="false" ht="17.35" hidden="false" customHeight="false" outlineLevel="0" collapsed="false">
      <c r="B863" s="8"/>
      <c r="C863" s="8"/>
      <c r="D863" s="8"/>
      <c r="E863" s="9"/>
      <c r="F863" s="9"/>
      <c r="G863" s="8"/>
      <c r="H863" s="8"/>
      <c r="I863" s="8"/>
      <c r="J863" s="8"/>
      <c r="K863" s="8"/>
      <c r="L863" s="8"/>
      <c r="M863" s="8"/>
      <c r="N863" s="8"/>
      <c r="O863" s="8"/>
      <c r="P863" s="9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</row>
    <row r="864" customFormat="false" ht="17.35" hidden="false" customHeight="false" outlineLevel="0" collapsed="false">
      <c r="B864" s="8"/>
      <c r="C864" s="8"/>
      <c r="D864" s="8"/>
      <c r="E864" s="9"/>
      <c r="F864" s="9"/>
      <c r="G864" s="8"/>
      <c r="H864" s="8"/>
      <c r="I864" s="8"/>
      <c r="J864" s="8"/>
      <c r="K864" s="8"/>
      <c r="L864" s="8"/>
      <c r="M864" s="8"/>
      <c r="N864" s="8"/>
      <c r="O864" s="8"/>
      <c r="P864" s="9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</row>
    <row r="865" customFormat="false" ht="17.35" hidden="false" customHeight="false" outlineLevel="0" collapsed="false">
      <c r="B865" s="8"/>
      <c r="C865" s="8"/>
      <c r="D865" s="8"/>
      <c r="E865" s="9"/>
      <c r="F865" s="9"/>
      <c r="G865" s="8"/>
      <c r="H865" s="8"/>
      <c r="I865" s="8"/>
      <c r="J865" s="8"/>
      <c r="K865" s="8"/>
      <c r="L865" s="8"/>
      <c r="M865" s="8"/>
      <c r="N865" s="8"/>
      <c r="O865" s="8"/>
      <c r="P865" s="9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</row>
    <row r="866" customFormat="false" ht="17.35" hidden="false" customHeight="false" outlineLevel="0" collapsed="false">
      <c r="B866" s="8"/>
      <c r="C866" s="8"/>
      <c r="D866" s="8"/>
      <c r="E866" s="9"/>
      <c r="F866" s="9"/>
      <c r="G866" s="8"/>
      <c r="H866" s="8"/>
      <c r="I866" s="8"/>
      <c r="J866" s="8"/>
      <c r="K866" s="8"/>
      <c r="L866" s="8"/>
      <c r="M866" s="8"/>
      <c r="N866" s="8"/>
      <c r="O866" s="8"/>
      <c r="P866" s="9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</row>
    <row r="867" customFormat="false" ht="17.35" hidden="false" customHeight="false" outlineLevel="0" collapsed="false">
      <c r="B867" s="8"/>
      <c r="C867" s="8"/>
      <c r="D867" s="8"/>
      <c r="E867" s="9"/>
      <c r="F867" s="9"/>
      <c r="G867" s="8"/>
      <c r="H867" s="8"/>
      <c r="I867" s="8"/>
      <c r="J867" s="8"/>
      <c r="K867" s="8"/>
      <c r="L867" s="8"/>
      <c r="M867" s="8"/>
      <c r="N867" s="8"/>
      <c r="O867" s="8"/>
      <c r="P867" s="9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</row>
    <row r="868" customFormat="false" ht="17.35" hidden="false" customHeight="false" outlineLevel="0" collapsed="false">
      <c r="B868" s="8"/>
      <c r="C868" s="8"/>
      <c r="D868" s="8"/>
      <c r="E868" s="9"/>
      <c r="F868" s="9"/>
      <c r="G868" s="8"/>
      <c r="H868" s="8"/>
      <c r="I868" s="8"/>
      <c r="J868" s="8"/>
      <c r="K868" s="8"/>
      <c r="L868" s="8"/>
      <c r="M868" s="8"/>
      <c r="N868" s="8"/>
      <c r="O868" s="8"/>
      <c r="P868" s="9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</row>
    <row r="869" customFormat="false" ht="17.35" hidden="false" customHeight="false" outlineLevel="0" collapsed="false">
      <c r="B869" s="8"/>
      <c r="C869" s="8"/>
      <c r="D869" s="8"/>
      <c r="E869" s="9"/>
      <c r="F869" s="9"/>
      <c r="G869" s="8"/>
      <c r="H869" s="8"/>
      <c r="I869" s="8"/>
      <c r="J869" s="8"/>
      <c r="K869" s="8"/>
      <c r="L869" s="8"/>
      <c r="M869" s="8"/>
      <c r="N869" s="8"/>
      <c r="O869" s="8"/>
      <c r="P869" s="9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</row>
    <row r="870" customFormat="false" ht="17.35" hidden="false" customHeight="false" outlineLevel="0" collapsed="false">
      <c r="B870" s="8"/>
      <c r="C870" s="8"/>
      <c r="D870" s="8"/>
      <c r="E870" s="9"/>
      <c r="F870" s="9"/>
      <c r="G870" s="8"/>
      <c r="H870" s="8"/>
      <c r="I870" s="8"/>
      <c r="J870" s="8"/>
      <c r="K870" s="8"/>
      <c r="L870" s="8"/>
      <c r="M870" s="8"/>
      <c r="N870" s="8"/>
      <c r="O870" s="8"/>
      <c r="P870" s="9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</row>
    <row r="871" customFormat="false" ht="17.35" hidden="false" customHeight="false" outlineLevel="0" collapsed="false">
      <c r="B871" s="8"/>
      <c r="C871" s="8"/>
      <c r="D871" s="8"/>
      <c r="E871" s="9"/>
      <c r="F871" s="9"/>
      <c r="G871" s="8"/>
      <c r="H871" s="8"/>
      <c r="I871" s="8"/>
      <c r="J871" s="8"/>
      <c r="K871" s="8"/>
      <c r="L871" s="8"/>
      <c r="M871" s="8"/>
      <c r="N871" s="8"/>
      <c r="O871" s="8"/>
      <c r="P871" s="9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</row>
    <row r="872" customFormat="false" ht="17.35" hidden="false" customHeight="false" outlineLevel="0" collapsed="false">
      <c r="B872" s="8"/>
      <c r="C872" s="8"/>
      <c r="D872" s="8"/>
      <c r="E872" s="9"/>
      <c r="F872" s="9"/>
      <c r="G872" s="8"/>
      <c r="H872" s="8"/>
      <c r="I872" s="8"/>
      <c r="J872" s="8"/>
      <c r="K872" s="8"/>
      <c r="L872" s="8"/>
      <c r="M872" s="8"/>
      <c r="N872" s="8"/>
      <c r="O872" s="8"/>
      <c r="P872" s="9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</row>
    <row r="873" customFormat="false" ht="17.35" hidden="false" customHeight="false" outlineLevel="0" collapsed="false">
      <c r="B873" s="8"/>
      <c r="C873" s="8"/>
      <c r="D873" s="8"/>
      <c r="E873" s="9"/>
      <c r="F873" s="9"/>
      <c r="G873" s="8"/>
      <c r="H873" s="8"/>
      <c r="I873" s="8"/>
      <c r="J873" s="8"/>
      <c r="K873" s="8"/>
      <c r="L873" s="8"/>
      <c r="M873" s="8"/>
      <c r="N873" s="8"/>
      <c r="O873" s="8"/>
      <c r="P873" s="9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</row>
    <row r="874" customFormat="false" ht="17.35" hidden="false" customHeight="false" outlineLevel="0" collapsed="false">
      <c r="B874" s="8"/>
      <c r="C874" s="8"/>
      <c r="D874" s="8"/>
      <c r="E874" s="9"/>
      <c r="F874" s="9"/>
      <c r="G874" s="8"/>
      <c r="H874" s="8"/>
      <c r="I874" s="8"/>
      <c r="J874" s="8"/>
      <c r="K874" s="8"/>
      <c r="L874" s="8"/>
      <c r="M874" s="8"/>
      <c r="N874" s="8"/>
      <c r="O874" s="8"/>
      <c r="P874" s="9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</row>
    <row r="875" customFormat="false" ht="17.35" hidden="false" customHeight="false" outlineLevel="0" collapsed="false">
      <c r="B875" s="8"/>
      <c r="C875" s="8"/>
      <c r="D875" s="8"/>
      <c r="E875" s="9"/>
      <c r="F875" s="9"/>
      <c r="G875" s="8"/>
      <c r="H875" s="8"/>
      <c r="I875" s="8"/>
      <c r="J875" s="8"/>
      <c r="K875" s="8"/>
      <c r="L875" s="8"/>
      <c r="M875" s="8"/>
      <c r="N875" s="8"/>
      <c r="O875" s="8"/>
      <c r="P875" s="9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</row>
    <row r="876" customFormat="false" ht="17.35" hidden="false" customHeight="false" outlineLevel="0" collapsed="false">
      <c r="B876" s="8"/>
      <c r="C876" s="8"/>
      <c r="D876" s="8"/>
      <c r="E876" s="9"/>
      <c r="F876" s="9"/>
      <c r="G876" s="8"/>
      <c r="H876" s="8"/>
      <c r="I876" s="8"/>
      <c r="J876" s="8"/>
      <c r="K876" s="8"/>
      <c r="L876" s="8"/>
      <c r="M876" s="8"/>
      <c r="N876" s="8"/>
      <c r="O876" s="8"/>
      <c r="P876" s="9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</row>
    <row r="877" customFormat="false" ht="17.35" hidden="false" customHeight="false" outlineLevel="0" collapsed="false">
      <c r="B877" s="8"/>
      <c r="C877" s="8"/>
      <c r="D877" s="8"/>
      <c r="E877" s="9"/>
      <c r="F877" s="9"/>
      <c r="G877" s="8"/>
      <c r="H877" s="8"/>
      <c r="I877" s="8"/>
      <c r="J877" s="8"/>
      <c r="K877" s="8"/>
      <c r="L877" s="8"/>
      <c r="M877" s="8"/>
      <c r="N877" s="8"/>
      <c r="O877" s="8"/>
      <c r="P877" s="9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</row>
    <row r="878" customFormat="false" ht="17.35" hidden="false" customHeight="false" outlineLevel="0" collapsed="false">
      <c r="B878" s="8"/>
      <c r="C878" s="8"/>
      <c r="D878" s="8"/>
      <c r="E878" s="9"/>
      <c r="F878" s="9"/>
      <c r="G878" s="8"/>
      <c r="H878" s="8"/>
      <c r="I878" s="8"/>
      <c r="J878" s="8"/>
      <c r="K878" s="8"/>
      <c r="L878" s="8"/>
      <c r="M878" s="8"/>
      <c r="N878" s="8"/>
      <c r="O878" s="8"/>
      <c r="P878" s="9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</row>
    <row r="879" customFormat="false" ht="17.35" hidden="false" customHeight="false" outlineLevel="0" collapsed="false">
      <c r="B879" s="8"/>
      <c r="C879" s="8"/>
      <c r="D879" s="8"/>
      <c r="E879" s="9"/>
      <c r="F879" s="9"/>
      <c r="G879" s="8"/>
      <c r="H879" s="8"/>
      <c r="I879" s="8"/>
      <c r="J879" s="8"/>
      <c r="K879" s="8"/>
      <c r="L879" s="8"/>
      <c r="M879" s="8"/>
      <c r="N879" s="8"/>
      <c r="O879" s="8"/>
      <c r="P879" s="9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</row>
    <row r="880" customFormat="false" ht="17.35" hidden="false" customHeight="false" outlineLevel="0" collapsed="false">
      <c r="B880" s="8"/>
      <c r="C880" s="8"/>
      <c r="D880" s="8"/>
      <c r="E880" s="9"/>
      <c r="F880" s="9"/>
      <c r="G880" s="8"/>
      <c r="H880" s="8"/>
      <c r="I880" s="8"/>
      <c r="J880" s="8"/>
      <c r="K880" s="8"/>
      <c r="L880" s="8"/>
      <c r="M880" s="8"/>
      <c r="N880" s="8"/>
      <c r="O880" s="8"/>
      <c r="P880" s="9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</row>
    <row r="881" customFormat="false" ht="17.35" hidden="false" customHeight="false" outlineLevel="0" collapsed="false">
      <c r="B881" s="8"/>
      <c r="C881" s="8"/>
      <c r="D881" s="8"/>
      <c r="E881" s="9"/>
      <c r="F881" s="9"/>
      <c r="G881" s="8"/>
      <c r="H881" s="8"/>
      <c r="I881" s="8"/>
      <c r="J881" s="8"/>
      <c r="K881" s="8"/>
      <c r="L881" s="8"/>
      <c r="M881" s="8"/>
      <c r="N881" s="8"/>
      <c r="O881" s="8"/>
      <c r="P881" s="9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</row>
    <row r="882" customFormat="false" ht="17.35" hidden="false" customHeight="false" outlineLevel="0" collapsed="false">
      <c r="B882" s="8"/>
      <c r="C882" s="8"/>
      <c r="D882" s="8"/>
      <c r="E882" s="9"/>
      <c r="F882" s="9"/>
      <c r="G882" s="8"/>
      <c r="H882" s="8"/>
      <c r="I882" s="8"/>
      <c r="J882" s="8"/>
      <c r="K882" s="8"/>
      <c r="L882" s="8"/>
      <c r="M882" s="8"/>
      <c r="N882" s="8"/>
      <c r="O882" s="8"/>
      <c r="P882" s="9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</row>
    <row r="883" customFormat="false" ht="17.35" hidden="false" customHeight="false" outlineLevel="0" collapsed="false">
      <c r="B883" s="8"/>
      <c r="C883" s="8"/>
      <c r="D883" s="8"/>
      <c r="E883" s="9"/>
      <c r="F883" s="9"/>
      <c r="G883" s="8"/>
      <c r="H883" s="8"/>
      <c r="I883" s="8"/>
      <c r="J883" s="8"/>
      <c r="K883" s="8"/>
      <c r="L883" s="8"/>
      <c r="M883" s="8"/>
      <c r="N883" s="8"/>
      <c r="O883" s="8"/>
      <c r="P883" s="9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</row>
    <row r="884" customFormat="false" ht="17.35" hidden="false" customHeight="false" outlineLevel="0" collapsed="false">
      <c r="B884" s="8"/>
      <c r="C884" s="8"/>
      <c r="D884" s="8"/>
      <c r="E884" s="9"/>
      <c r="F884" s="9"/>
      <c r="G884" s="8"/>
      <c r="H884" s="8"/>
      <c r="I884" s="8"/>
      <c r="J884" s="8"/>
      <c r="K884" s="8"/>
      <c r="L884" s="8"/>
      <c r="M884" s="8"/>
      <c r="N884" s="8"/>
      <c r="O884" s="8"/>
      <c r="P884" s="9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</row>
    <row r="885" customFormat="false" ht="17.35" hidden="false" customHeight="false" outlineLevel="0" collapsed="false">
      <c r="B885" s="8"/>
      <c r="C885" s="8"/>
      <c r="D885" s="8"/>
      <c r="E885" s="9"/>
      <c r="F885" s="9"/>
      <c r="G885" s="8"/>
      <c r="H885" s="8"/>
      <c r="I885" s="8"/>
      <c r="J885" s="8"/>
      <c r="K885" s="8"/>
      <c r="L885" s="8"/>
      <c r="M885" s="8"/>
      <c r="N885" s="8"/>
      <c r="O885" s="8"/>
      <c r="P885" s="9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</row>
    <row r="886" customFormat="false" ht="17.35" hidden="false" customHeight="false" outlineLevel="0" collapsed="false">
      <c r="B886" s="8"/>
      <c r="C886" s="8"/>
      <c r="D886" s="8"/>
      <c r="E886" s="9"/>
      <c r="F886" s="9"/>
      <c r="G886" s="8"/>
      <c r="H886" s="8"/>
      <c r="I886" s="8"/>
      <c r="J886" s="8"/>
      <c r="K886" s="8"/>
      <c r="L886" s="8"/>
      <c r="M886" s="8"/>
      <c r="N886" s="8"/>
      <c r="O886" s="8"/>
      <c r="P886" s="9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</row>
    <row r="887" customFormat="false" ht="17.35" hidden="false" customHeight="false" outlineLevel="0" collapsed="false">
      <c r="B887" s="8"/>
      <c r="C887" s="8"/>
      <c r="D887" s="8"/>
      <c r="E887" s="9"/>
      <c r="F887" s="9"/>
      <c r="G887" s="8"/>
      <c r="H887" s="8"/>
      <c r="I887" s="8"/>
      <c r="J887" s="8"/>
      <c r="K887" s="8"/>
      <c r="L887" s="8"/>
      <c r="M887" s="8"/>
      <c r="N887" s="8"/>
      <c r="O887" s="8"/>
      <c r="P887" s="9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</row>
    <row r="888" customFormat="false" ht="17.35" hidden="false" customHeight="false" outlineLevel="0" collapsed="false">
      <c r="B888" s="8"/>
      <c r="C888" s="8"/>
      <c r="D888" s="8"/>
      <c r="E888" s="9"/>
      <c r="F888" s="9"/>
      <c r="G888" s="8"/>
      <c r="H888" s="8"/>
      <c r="I888" s="8"/>
      <c r="J888" s="8"/>
      <c r="K888" s="8"/>
      <c r="L888" s="8"/>
      <c r="M888" s="8"/>
      <c r="N888" s="8"/>
      <c r="O888" s="8"/>
      <c r="P888" s="9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</row>
    <row r="889" customFormat="false" ht="17.35" hidden="false" customHeight="false" outlineLevel="0" collapsed="false">
      <c r="B889" s="8"/>
      <c r="C889" s="8"/>
      <c r="D889" s="8"/>
      <c r="E889" s="9"/>
      <c r="F889" s="9"/>
      <c r="G889" s="8"/>
      <c r="H889" s="8"/>
      <c r="I889" s="8"/>
      <c r="J889" s="8"/>
      <c r="K889" s="8"/>
      <c r="L889" s="8"/>
      <c r="M889" s="8"/>
      <c r="N889" s="8"/>
      <c r="O889" s="8"/>
      <c r="P889" s="9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</row>
    <row r="890" customFormat="false" ht="17.35" hidden="false" customHeight="false" outlineLevel="0" collapsed="false">
      <c r="B890" s="8"/>
      <c r="C890" s="8"/>
      <c r="D890" s="8"/>
      <c r="E890" s="9"/>
      <c r="F890" s="9"/>
      <c r="G890" s="8"/>
      <c r="H890" s="8"/>
      <c r="I890" s="8"/>
      <c r="J890" s="8"/>
      <c r="K890" s="8"/>
      <c r="L890" s="8"/>
      <c r="M890" s="8"/>
      <c r="N890" s="8"/>
      <c r="O890" s="8"/>
      <c r="P890" s="9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</row>
    <row r="891" customFormat="false" ht="17.35" hidden="false" customHeight="false" outlineLevel="0" collapsed="false">
      <c r="B891" s="8"/>
      <c r="C891" s="8"/>
      <c r="D891" s="8"/>
      <c r="E891" s="9"/>
      <c r="F891" s="9"/>
      <c r="G891" s="8"/>
      <c r="H891" s="8"/>
      <c r="I891" s="8"/>
      <c r="J891" s="8"/>
      <c r="K891" s="8"/>
      <c r="L891" s="8"/>
      <c r="M891" s="8"/>
      <c r="N891" s="8"/>
      <c r="O891" s="8"/>
      <c r="P891" s="9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</row>
    <row r="892" customFormat="false" ht="17.35" hidden="false" customHeight="false" outlineLevel="0" collapsed="false">
      <c r="B892" s="8"/>
      <c r="C892" s="8"/>
      <c r="D892" s="8"/>
      <c r="E892" s="9"/>
      <c r="F892" s="9"/>
      <c r="G892" s="8"/>
      <c r="H892" s="8"/>
      <c r="I892" s="8"/>
      <c r="J892" s="8"/>
      <c r="K892" s="8"/>
      <c r="L892" s="8"/>
      <c r="M892" s="8"/>
      <c r="N892" s="8"/>
      <c r="O892" s="8"/>
      <c r="P892" s="9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</row>
    <row r="893" customFormat="false" ht="17.35" hidden="false" customHeight="false" outlineLevel="0" collapsed="false">
      <c r="B893" s="8"/>
      <c r="C893" s="8"/>
      <c r="D893" s="8"/>
      <c r="E893" s="9"/>
      <c r="F893" s="9"/>
      <c r="G893" s="8"/>
      <c r="H893" s="8"/>
      <c r="I893" s="8"/>
      <c r="J893" s="8"/>
      <c r="K893" s="8"/>
      <c r="L893" s="8"/>
      <c r="M893" s="8"/>
      <c r="N893" s="8"/>
      <c r="O893" s="8"/>
      <c r="P893" s="9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</row>
    <row r="894" customFormat="false" ht="17.35" hidden="false" customHeight="false" outlineLevel="0" collapsed="false">
      <c r="B894" s="8"/>
      <c r="C894" s="8"/>
      <c r="D894" s="8"/>
      <c r="E894" s="9"/>
      <c r="F894" s="9"/>
      <c r="G894" s="8"/>
      <c r="H894" s="8"/>
      <c r="I894" s="8"/>
      <c r="J894" s="8"/>
      <c r="K894" s="8"/>
      <c r="L894" s="8"/>
      <c r="M894" s="8"/>
      <c r="N894" s="8"/>
      <c r="O894" s="8"/>
      <c r="P894" s="9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</row>
    <row r="895" customFormat="false" ht="17.35" hidden="false" customHeight="false" outlineLevel="0" collapsed="false">
      <c r="B895" s="8"/>
      <c r="C895" s="8"/>
      <c r="D895" s="8"/>
      <c r="E895" s="9"/>
      <c r="F895" s="9"/>
      <c r="G895" s="8"/>
      <c r="H895" s="8"/>
      <c r="I895" s="8"/>
      <c r="J895" s="8"/>
      <c r="K895" s="8"/>
      <c r="L895" s="8"/>
      <c r="M895" s="8"/>
      <c r="N895" s="8"/>
      <c r="O895" s="8"/>
      <c r="P895" s="9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</row>
    <row r="896" customFormat="false" ht="17.35" hidden="false" customHeight="false" outlineLevel="0" collapsed="false">
      <c r="B896" s="8"/>
      <c r="C896" s="8"/>
      <c r="D896" s="8"/>
      <c r="E896" s="9"/>
      <c r="F896" s="9"/>
      <c r="G896" s="8"/>
      <c r="H896" s="8"/>
      <c r="I896" s="8"/>
      <c r="J896" s="8"/>
      <c r="K896" s="8"/>
      <c r="L896" s="8"/>
      <c r="M896" s="8"/>
      <c r="N896" s="8"/>
      <c r="O896" s="8"/>
      <c r="P896" s="9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</row>
    <row r="897" customFormat="false" ht="17.35" hidden="false" customHeight="false" outlineLevel="0" collapsed="false">
      <c r="B897" s="8"/>
      <c r="C897" s="8"/>
      <c r="D897" s="8"/>
      <c r="E897" s="9"/>
      <c r="F897" s="9"/>
      <c r="G897" s="8"/>
      <c r="H897" s="8"/>
      <c r="I897" s="8"/>
      <c r="J897" s="8"/>
      <c r="K897" s="8"/>
      <c r="L897" s="8"/>
      <c r="M897" s="8"/>
      <c r="N897" s="8"/>
      <c r="O897" s="8"/>
      <c r="P897" s="9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</row>
    <row r="898" customFormat="false" ht="17.35" hidden="false" customHeight="false" outlineLevel="0" collapsed="false">
      <c r="B898" s="8"/>
      <c r="C898" s="8"/>
      <c r="D898" s="8"/>
      <c r="E898" s="9"/>
      <c r="F898" s="9"/>
      <c r="G898" s="8"/>
      <c r="H898" s="8"/>
      <c r="I898" s="8"/>
      <c r="J898" s="8"/>
      <c r="K898" s="8"/>
      <c r="L898" s="8"/>
      <c r="M898" s="8"/>
      <c r="N898" s="8"/>
      <c r="O898" s="8"/>
      <c r="P898" s="9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</row>
    <row r="899" customFormat="false" ht="17.35" hidden="false" customHeight="false" outlineLevel="0" collapsed="false">
      <c r="B899" s="8"/>
      <c r="C899" s="8"/>
      <c r="D899" s="8"/>
      <c r="E899" s="9"/>
      <c r="F899" s="9"/>
      <c r="G899" s="8"/>
      <c r="H899" s="8"/>
      <c r="I899" s="8"/>
      <c r="J899" s="8"/>
      <c r="K899" s="8"/>
      <c r="L899" s="8"/>
      <c r="M899" s="8"/>
      <c r="N899" s="8"/>
      <c r="O899" s="8"/>
      <c r="P899" s="9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</row>
    <row r="900" customFormat="false" ht="17.35" hidden="false" customHeight="false" outlineLevel="0" collapsed="false">
      <c r="B900" s="8"/>
      <c r="C900" s="8"/>
      <c r="D900" s="8"/>
      <c r="E900" s="9"/>
      <c r="F900" s="9"/>
      <c r="G900" s="8"/>
      <c r="H900" s="8"/>
      <c r="I900" s="8"/>
      <c r="J900" s="8"/>
      <c r="K900" s="8"/>
      <c r="L900" s="8"/>
      <c r="M900" s="8"/>
      <c r="N900" s="8"/>
      <c r="O900" s="8"/>
      <c r="P900" s="9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</row>
    <row r="901" customFormat="false" ht="17.35" hidden="false" customHeight="false" outlineLevel="0" collapsed="false">
      <c r="B901" s="8"/>
      <c r="C901" s="8"/>
      <c r="D901" s="8"/>
      <c r="E901" s="9"/>
      <c r="F901" s="9"/>
      <c r="G901" s="8"/>
      <c r="H901" s="8"/>
      <c r="I901" s="8"/>
      <c r="J901" s="8"/>
      <c r="K901" s="8"/>
      <c r="L901" s="8"/>
      <c r="M901" s="8"/>
      <c r="N901" s="8"/>
      <c r="O901" s="8"/>
      <c r="P901" s="9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</row>
    <row r="902" customFormat="false" ht="17.35" hidden="false" customHeight="false" outlineLevel="0" collapsed="false">
      <c r="B902" s="8"/>
      <c r="C902" s="8"/>
      <c r="D902" s="8"/>
      <c r="E902" s="9"/>
      <c r="F902" s="9"/>
      <c r="G902" s="8"/>
      <c r="H902" s="8"/>
      <c r="I902" s="8"/>
      <c r="J902" s="8"/>
      <c r="K902" s="8"/>
      <c r="L902" s="8"/>
      <c r="M902" s="8"/>
      <c r="N902" s="8"/>
      <c r="O902" s="8"/>
      <c r="P902" s="9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</row>
    <row r="903" customFormat="false" ht="17.35" hidden="false" customHeight="false" outlineLevel="0" collapsed="false">
      <c r="B903" s="8"/>
      <c r="C903" s="8"/>
      <c r="D903" s="8"/>
      <c r="E903" s="9"/>
      <c r="F903" s="9"/>
      <c r="G903" s="8"/>
      <c r="H903" s="8"/>
      <c r="I903" s="8"/>
      <c r="J903" s="8"/>
      <c r="K903" s="8"/>
      <c r="L903" s="8"/>
      <c r="M903" s="8"/>
      <c r="N903" s="8"/>
      <c r="O903" s="8"/>
      <c r="P903" s="9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</row>
    <row r="904" customFormat="false" ht="17.35" hidden="false" customHeight="false" outlineLevel="0" collapsed="false">
      <c r="B904" s="8"/>
      <c r="C904" s="8"/>
      <c r="D904" s="8"/>
      <c r="E904" s="9"/>
      <c r="F904" s="9"/>
      <c r="G904" s="8"/>
      <c r="H904" s="8"/>
      <c r="I904" s="8"/>
      <c r="J904" s="8"/>
      <c r="K904" s="8"/>
      <c r="L904" s="8"/>
      <c r="M904" s="8"/>
      <c r="N904" s="8"/>
      <c r="O904" s="8"/>
      <c r="P904" s="9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</row>
    <row r="905" customFormat="false" ht="17.35" hidden="false" customHeight="false" outlineLevel="0" collapsed="false">
      <c r="B905" s="8"/>
      <c r="C905" s="8"/>
      <c r="D905" s="8"/>
      <c r="E905" s="9"/>
      <c r="F905" s="9"/>
      <c r="G905" s="8"/>
      <c r="H905" s="8"/>
      <c r="I905" s="8"/>
      <c r="J905" s="8"/>
      <c r="K905" s="8"/>
      <c r="L905" s="8"/>
      <c r="M905" s="8"/>
      <c r="N905" s="8"/>
      <c r="O905" s="8"/>
      <c r="P905" s="9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</row>
    <row r="906" customFormat="false" ht="17.35" hidden="false" customHeight="false" outlineLevel="0" collapsed="false">
      <c r="B906" s="8"/>
      <c r="C906" s="8"/>
      <c r="D906" s="8"/>
      <c r="E906" s="9"/>
      <c r="F906" s="9"/>
      <c r="G906" s="8"/>
      <c r="H906" s="8"/>
      <c r="I906" s="8"/>
      <c r="J906" s="8"/>
      <c r="K906" s="8"/>
      <c r="L906" s="8"/>
      <c r="M906" s="8"/>
      <c r="N906" s="8"/>
      <c r="O906" s="8"/>
      <c r="P906" s="9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</row>
    <row r="907" customFormat="false" ht="17.35" hidden="false" customHeight="false" outlineLevel="0" collapsed="false">
      <c r="B907" s="8"/>
      <c r="C907" s="8"/>
      <c r="D907" s="8"/>
      <c r="E907" s="9"/>
      <c r="F907" s="9"/>
      <c r="G907" s="8"/>
      <c r="H907" s="8"/>
      <c r="I907" s="8"/>
      <c r="J907" s="8"/>
      <c r="K907" s="8"/>
      <c r="L907" s="8"/>
      <c r="M907" s="8"/>
      <c r="N907" s="8"/>
      <c r="O907" s="8"/>
      <c r="P907" s="9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</row>
    <row r="908" customFormat="false" ht="17.35" hidden="false" customHeight="false" outlineLevel="0" collapsed="false">
      <c r="B908" s="8"/>
      <c r="C908" s="8"/>
      <c r="D908" s="8"/>
      <c r="E908" s="9"/>
      <c r="F908" s="9"/>
      <c r="G908" s="8"/>
      <c r="H908" s="8"/>
      <c r="I908" s="8"/>
      <c r="J908" s="8"/>
      <c r="K908" s="8"/>
      <c r="L908" s="8"/>
      <c r="M908" s="8"/>
      <c r="N908" s="8"/>
      <c r="O908" s="8"/>
      <c r="P908" s="9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</row>
    <row r="909" customFormat="false" ht="17.35" hidden="false" customHeight="false" outlineLevel="0" collapsed="false">
      <c r="B909" s="8"/>
      <c r="C909" s="8"/>
      <c r="D909" s="8"/>
      <c r="E909" s="9"/>
      <c r="F909" s="9"/>
      <c r="G909" s="8"/>
      <c r="H909" s="8"/>
      <c r="I909" s="8"/>
      <c r="J909" s="8"/>
      <c r="K909" s="8"/>
      <c r="L909" s="8"/>
      <c r="M909" s="8"/>
      <c r="N909" s="8"/>
      <c r="O909" s="8"/>
      <c r="P909" s="9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</row>
    <row r="910" customFormat="false" ht="17.35" hidden="false" customHeight="false" outlineLevel="0" collapsed="false">
      <c r="B910" s="8"/>
      <c r="C910" s="8"/>
      <c r="D910" s="8"/>
      <c r="E910" s="9"/>
      <c r="F910" s="9"/>
      <c r="G910" s="8"/>
      <c r="H910" s="8"/>
      <c r="I910" s="8"/>
      <c r="J910" s="8"/>
      <c r="K910" s="8"/>
      <c r="L910" s="8"/>
      <c r="M910" s="8"/>
      <c r="N910" s="8"/>
      <c r="O910" s="8"/>
      <c r="P910" s="9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</row>
    <row r="911" customFormat="false" ht="17.35" hidden="false" customHeight="false" outlineLevel="0" collapsed="false">
      <c r="B911" s="8"/>
      <c r="C911" s="8"/>
      <c r="D911" s="8"/>
      <c r="E911" s="9"/>
      <c r="F911" s="9"/>
      <c r="G911" s="8"/>
      <c r="H911" s="8"/>
      <c r="I911" s="8"/>
      <c r="J911" s="8"/>
      <c r="K911" s="8"/>
      <c r="L911" s="8"/>
      <c r="M911" s="8"/>
      <c r="N911" s="8"/>
      <c r="O911" s="8"/>
      <c r="P911" s="9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</row>
    <row r="912" customFormat="false" ht="17.35" hidden="false" customHeight="false" outlineLevel="0" collapsed="false">
      <c r="B912" s="8"/>
      <c r="C912" s="8"/>
      <c r="D912" s="8"/>
      <c r="E912" s="9"/>
      <c r="F912" s="9"/>
      <c r="G912" s="8"/>
      <c r="H912" s="8"/>
      <c r="I912" s="8"/>
      <c r="J912" s="8"/>
      <c r="K912" s="8"/>
      <c r="L912" s="8"/>
      <c r="M912" s="8"/>
      <c r="N912" s="8"/>
      <c r="O912" s="8"/>
      <c r="P912" s="9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</row>
    <row r="913" customFormat="false" ht="17.35" hidden="false" customHeight="false" outlineLevel="0" collapsed="false">
      <c r="B913" s="8"/>
      <c r="C913" s="8"/>
      <c r="D913" s="8"/>
      <c r="E913" s="9"/>
      <c r="F913" s="9"/>
      <c r="G913" s="8"/>
      <c r="H913" s="8"/>
      <c r="I913" s="8"/>
      <c r="J913" s="8"/>
      <c r="K913" s="8"/>
      <c r="L913" s="8"/>
      <c r="M913" s="8"/>
      <c r="N913" s="8"/>
      <c r="O913" s="8"/>
      <c r="P913" s="9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</row>
    <row r="914" customFormat="false" ht="17.35" hidden="false" customHeight="false" outlineLevel="0" collapsed="false">
      <c r="B914" s="8"/>
      <c r="C914" s="8"/>
      <c r="D914" s="8"/>
      <c r="E914" s="9"/>
      <c r="F914" s="9"/>
      <c r="G914" s="8"/>
      <c r="H914" s="8"/>
      <c r="I914" s="8"/>
      <c r="J914" s="8"/>
      <c r="K914" s="8"/>
      <c r="L914" s="8"/>
      <c r="M914" s="8"/>
      <c r="N914" s="8"/>
      <c r="O914" s="8"/>
      <c r="P914" s="9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</row>
    <row r="915" customFormat="false" ht="17.35" hidden="false" customHeight="false" outlineLevel="0" collapsed="false">
      <c r="B915" s="8"/>
      <c r="C915" s="8"/>
      <c r="D915" s="8"/>
      <c r="E915" s="9"/>
      <c r="F915" s="9"/>
      <c r="G915" s="8"/>
      <c r="H915" s="8"/>
      <c r="I915" s="8"/>
      <c r="J915" s="8"/>
      <c r="K915" s="8"/>
      <c r="L915" s="8"/>
      <c r="M915" s="8"/>
      <c r="N915" s="8"/>
      <c r="O915" s="8"/>
      <c r="P915" s="9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</row>
    <row r="916" customFormat="false" ht="17.35" hidden="false" customHeight="false" outlineLevel="0" collapsed="false">
      <c r="B916" s="8"/>
      <c r="C916" s="8"/>
      <c r="D916" s="8"/>
      <c r="E916" s="9"/>
      <c r="F916" s="9"/>
      <c r="G916" s="8"/>
      <c r="H916" s="8"/>
      <c r="I916" s="8"/>
      <c r="J916" s="8"/>
      <c r="K916" s="8"/>
      <c r="L916" s="8"/>
      <c r="M916" s="8"/>
      <c r="N916" s="8"/>
      <c r="O916" s="8"/>
      <c r="P916" s="9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</row>
    <row r="917" customFormat="false" ht="17.35" hidden="false" customHeight="false" outlineLevel="0" collapsed="false">
      <c r="B917" s="8"/>
      <c r="C917" s="8"/>
      <c r="D917" s="8"/>
      <c r="E917" s="9"/>
      <c r="F917" s="9"/>
      <c r="G917" s="8"/>
      <c r="H917" s="8"/>
      <c r="I917" s="8"/>
      <c r="J917" s="8"/>
      <c r="K917" s="8"/>
      <c r="L917" s="8"/>
      <c r="M917" s="8"/>
      <c r="N917" s="8"/>
      <c r="O917" s="8"/>
      <c r="P917" s="9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</row>
    <row r="918" customFormat="false" ht="17.35" hidden="false" customHeight="false" outlineLevel="0" collapsed="false">
      <c r="B918" s="8"/>
      <c r="C918" s="8"/>
      <c r="D918" s="8"/>
      <c r="E918" s="9"/>
      <c r="F918" s="9"/>
      <c r="G918" s="8"/>
      <c r="H918" s="8"/>
      <c r="I918" s="8"/>
      <c r="J918" s="8"/>
      <c r="K918" s="8"/>
      <c r="L918" s="8"/>
      <c r="M918" s="8"/>
      <c r="N918" s="8"/>
      <c r="O918" s="8"/>
      <c r="P918" s="9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</row>
    <row r="919" customFormat="false" ht="17.35" hidden="false" customHeight="false" outlineLevel="0" collapsed="false">
      <c r="B919" s="8"/>
      <c r="C919" s="8"/>
      <c r="D919" s="8"/>
      <c r="E919" s="9"/>
      <c r="F919" s="9"/>
      <c r="G919" s="8"/>
      <c r="H919" s="8"/>
      <c r="I919" s="8"/>
      <c r="J919" s="8"/>
      <c r="K919" s="8"/>
      <c r="L919" s="8"/>
      <c r="M919" s="8"/>
      <c r="N919" s="8"/>
      <c r="O919" s="8"/>
      <c r="P919" s="9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</row>
    <row r="920" customFormat="false" ht="17.35" hidden="false" customHeight="false" outlineLevel="0" collapsed="false">
      <c r="B920" s="8"/>
      <c r="C920" s="8"/>
      <c r="D920" s="8"/>
      <c r="E920" s="9"/>
      <c r="F920" s="9"/>
      <c r="G920" s="8"/>
      <c r="H920" s="8"/>
      <c r="I920" s="8"/>
      <c r="J920" s="8"/>
      <c r="K920" s="8"/>
      <c r="L920" s="8"/>
      <c r="M920" s="8"/>
      <c r="N920" s="8"/>
      <c r="O920" s="8"/>
      <c r="P920" s="9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</row>
    <row r="921" customFormat="false" ht="17.35" hidden="false" customHeight="false" outlineLevel="0" collapsed="false">
      <c r="B921" s="8"/>
      <c r="C921" s="8"/>
      <c r="D921" s="8"/>
      <c r="E921" s="9"/>
      <c r="F921" s="9"/>
      <c r="G921" s="8"/>
      <c r="H921" s="8"/>
      <c r="I921" s="8"/>
      <c r="J921" s="8"/>
      <c r="K921" s="8"/>
      <c r="L921" s="8"/>
      <c r="M921" s="8"/>
      <c r="N921" s="8"/>
      <c r="O921" s="8"/>
      <c r="P921" s="9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</row>
    <row r="922" customFormat="false" ht="17.35" hidden="false" customHeight="false" outlineLevel="0" collapsed="false">
      <c r="B922" s="8"/>
      <c r="C922" s="8"/>
      <c r="D922" s="8"/>
      <c r="E922" s="9"/>
      <c r="F922" s="9"/>
      <c r="G922" s="8"/>
      <c r="H922" s="8"/>
      <c r="I922" s="8"/>
      <c r="J922" s="8"/>
      <c r="K922" s="8"/>
      <c r="L922" s="8"/>
      <c r="M922" s="8"/>
      <c r="N922" s="8"/>
      <c r="O922" s="8"/>
      <c r="P922" s="9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</row>
    <row r="923" customFormat="false" ht="17.35" hidden="false" customHeight="false" outlineLevel="0" collapsed="false">
      <c r="B923" s="8"/>
      <c r="C923" s="8"/>
      <c r="D923" s="8"/>
      <c r="E923" s="9"/>
      <c r="F923" s="9"/>
      <c r="G923" s="8"/>
      <c r="H923" s="8"/>
      <c r="I923" s="8"/>
      <c r="J923" s="8"/>
      <c r="K923" s="8"/>
      <c r="L923" s="8"/>
      <c r="M923" s="8"/>
      <c r="N923" s="8"/>
      <c r="O923" s="8"/>
      <c r="P923" s="9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</row>
    <row r="924" customFormat="false" ht="17.35" hidden="false" customHeight="false" outlineLevel="0" collapsed="false">
      <c r="B924" s="8"/>
      <c r="C924" s="8"/>
      <c r="D924" s="8"/>
      <c r="E924" s="9"/>
      <c r="F924" s="9"/>
      <c r="G924" s="8"/>
      <c r="H924" s="8"/>
      <c r="I924" s="8"/>
      <c r="J924" s="8"/>
      <c r="K924" s="8"/>
      <c r="L924" s="8"/>
      <c r="M924" s="8"/>
      <c r="N924" s="8"/>
      <c r="O924" s="8"/>
      <c r="P924" s="9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</row>
    <row r="925" customFormat="false" ht="17.35" hidden="false" customHeight="false" outlineLevel="0" collapsed="false">
      <c r="B925" s="8"/>
      <c r="C925" s="8"/>
      <c r="D925" s="8"/>
      <c r="E925" s="9"/>
      <c r="F925" s="9"/>
      <c r="G925" s="8"/>
      <c r="H925" s="8"/>
      <c r="I925" s="8"/>
      <c r="J925" s="8"/>
      <c r="K925" s="8"/>
      <c r="L925" s="8"/>
      <c r="M925" s="8"/>
      <c r="N925" s="8"/>
      <c r="O925" s="8"/>
      <c r="P925" s="9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</row>
    <row r="926" customFormat="false" ht="17.35" hidden="false" customHeight="false" outlineLevel="0" collapsed="false">
      <c r="B926" s="8"/>
      <c r="C926" s="8"/>
      <c r="D926" s="8"/>
      <c r="E926" s="9"/>
      <c r="F926" s="9"/>
      <c r="G926" s="8"/>
      <c r="H926" s="8"/>
      <c r="I926" s="8"/>
      <c r="J926" s="8"/>
      <c r="K926" s="8"/>
      <c r="L926" s="8"/>
      <c r="M926" s="8"/>
      <c r="N926" s="8"/>
      <c r="O926" s="8"/>
      <c r="P926" s="9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</row>
    <row r="927" customFormat="false" ht="17.35" hidden="false" customHeight="false" outlineLevel="0" collapsed="false">
      <c r="B927" s="8"/>
      <c r="C927" s="8"/>
      <c r="D927" s="8"/>
      <c r="E927" s="9"/>
      <c r="F927" s="9"/>
      <c r="G927" s="8"/>
      <c r="H927" s="8"/>
      <c r="I927" s="8"/>
      <c r="J927" s="8"/>
      <c r="K927" s="8"/>
      <c r="L927" s="8"/>
      <c r="M927" s="8"/>
      <c r="N927" s="8"/>
      <c r="O927" s="8"/>
      <c r="P927" s="9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</row>
    <row r="928" customFormat="false" ht="17.35" hidden="false" customHeight="false" outlineLevel="0" collapsed="false">
      <c r="B928" s="8"/>
      <c r="C928" s="8"/>
      <c r="D928" s="8"/>
      <c r="E928" s="9"/>
      <c r="F928" s="9"/>
      <c r="G928" s="8"/>
      <c r="H928" s="8"/>
      <c r="I928" s="8"/>
      <c r="J928" s="8"/>
      <c r="K928" s="8"/>
      <c r="L928" s="8"/>
      <c r="M928" s="8"/>
      <c r="N928" s="8"/>
      <c r="O928" s="8"/>
      <c r="P928" s="9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</row>
    <row r="929" customFormat="false" ht="17.35" hidden="false" customHeight="false" outlineLevel="0" collapsed="false">
      <c r="B929" s="8"/>
      <c r="C929" s="8"/>
      <c r="D929" s="8"/>
      <c r="E929" s="9"/>
      <c r="F929" s="9"/>
      <c r="G929" s="8"/>
      <c r="H929" s="8"/>
      <c r="I929" s="8"/>
      <c r="J929" s="8"/>
      <c r="K929" s="8"/>
      <c r="L929" s="8"/>
      <c r="M929" s="8"/>
      <c r="N929" s="8"/>
      <c r="O929" s="8"/>
      <c r="P929" s="9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</row>
    <row r="930" customFormat="false" ht="17.35" hidden="false" customHeight="false" outlineLevel="0" collapsed="false">
      <c r="B930" s="8"/>
      <c r="C930" s="8"/>
      <c r="D930" s="8"/>
      <c r="E930" s="9"/>
      <c r="F930" s="9"/>
      <c r="G930" s="8"/>
      <c r="H930" s="8"/>
      <c r="I930" s="8"/>
      <c r="J930" s="8"/>
      <c r="K930" s="8"/>
      <c r="L930" s="8"/>
      <c r="M930" s="8"/>
      <c r="N930" s="8"/>
      <c r="O930" s="8"/>
      <c r="P930" s="9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</row>
    <row r="931" customFormat="false" ht="17.35" hidden="false" customHeight="false" outlineLevel="0" collapsed="false">
      <c r="B931" s="8"/>
      <c r="C931" s="8"/>
      <c r="D931" s="8"/>
      <c r="E931" s="9"/>
      <c r="F931" s="9"/>
      <c r="G931" s="8"/>
      <c r="H931" s="8"/>
      <c r="I931" s="8"/>
      <c r="J931" s="8"/>
      <c r="K931" s="8"/>
      <c r="L931" s="8"/>
      <c r="M931" s="8"/>
      <c r="N931" s="8"/>
      <c r="O931" s="8"/>
      <c r="P931" s="9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</row>
    <row r="932" customFormat="false" ht="17.35" hidden="false" customHeight="false" outlineLevel="0" collapsed="false">
      <c r="B932" s="8"/>
      <c r="C932" s="8"/>
      <c r="D932" s="8"/>
      <c r="E932" s="9"/>
      <c r="F932" s="9"/>
      <c r="G932" s="8"/>
      <c r="H932" s="8"/>
      <c r="I932" s="8"/>
      <c r="J932" s="8"/>
      <c r="K932" s="8"/>
      <c r="L932" s="8"/>
      <c r="M932" s="8"/>
      <c r="N932" s="8"/>
      <c r="O932" s="8"/>
      <c r="P932" s="9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</row>
    <row r="933" customFormat="false" ht="17.35" hidden="false" customHeight="false" outlineLevel="0" collapsed="false">
      <c r="B933" s="8"/>
      <c r="C933" s="8"/>
      <c r="D933" s="8"/>
      <c r="E933" s="9"/>
      <c r="F933" s="9"/>
      <c r="G933" s="8"/>
      <c r="H933" s="8"/>
      <c r="I933" s="8"/>
      <c r="J933" s="8"/>
      <c r="K933" s="8"/>
      <c r="L933" s="8"/>
      <c r="M933" s="8"/>
      <c r="N933" s="8"/>
      <c r="O933" s="8"/>
      <c r="P933" s="9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</row>
    <row r="934" customFormat="false" ht="17.35" hidden="false" customHeight="false" outlineLevel="0" collapsed="false">
      <c r="B934" s="8"/>
      <c r="C934" s="8"/>
      <c r="D934" s="8"/>
      <c r="E934" s="9"/>
      <c r="F934" s="9"/>
      <c r="G934" s="8"/>
      <c r="H934" s="8"/>
      <c r="I934" s="8"/>
      <c r="J934" s="8"/>
      <c r="K934" s="8"/>
      <c r="L934" s="8"/>
      <c r="M934" s="8"/>
      <c r="N934" s="8"/>
      <c r="O934" s="8"/>
      <c r="P934" s="9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</row>
    <row r="935" customFormat="false" ht="17.35" hidden="false" customHeight="false" outlineLevel="0" collapsed="false">
      <c r="B935" s="8"/>
      <c r="C935" s="8"/>
      <c r="D935" s="8"/>
      <c r="E935" s="9"/>
      <c r="F935" s="9"/>
      <c r="G935" s="8"/>
      <c r="H935" s="8"/>
      <c r="I935" s="8"/>
      <c r="J935" s="8"/>
      <c r="K935" s="8"/>
      <c r="L935" s="8"/>
      <c r="M935" s="8"/>
      <c r="N935" s="8"/>
      <c r="O935" s="8"/>
      <c r="P935" s="9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</row>
    <row r="936" customFormat="false" ht="17.35" hidden="false" customHeight="false" outlineLevel="0" collapsed="false">
      <c r="B936" s="8"/>
      <c r="C936" s="8"/>
      <c r="D936" s="8"/>
      <c r="E936" s="9"/>
      <c r="F936" s="9"/>
      <c r="G936" s="8"/>
      <c r="H936" s="8"/>
      <c r="I936" s="8"/>
      <c r="J936" s="8"/>
      <c r="K936" s="8"/>
      <c r="L936" s="8"/>
      <c r="M936" s="8"/>
      <c r="N936" s="8"/>
      <c r="O936" s="8"/>
      <c r="P936" s="9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</row>
    <row r="937" customFormat="false" ht="17.35" hidden="false" customHeight="false" outlineLevel="0" collapsed="false">
      <c r="B937" s="8"/>
      <c r="C937" s="8"/>
      <c r="D937" s="8"/>
      <c r="E937" s="9"/>
      <c r="F937" s="9"/>
      <c r="G937" s="8"/>
      <c r="H937" s="8"/>
      <c r="I937" s="8"/>
      <c r="J937" s="8"/>
      <c r="K937" s="8"/>
      <c r="L937" s="8"/>
      <c r="M937" s="8"/>
      <c r="N937" s="8"/>
      <c r="O937" s="8"/>
      <c r="P937" s="9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</row>
    <row r="938" customFormat="false" ht="17.35" hidden="false" customHeight="false" outlineLevel="0" collapsed="false">
      <c r="B938" s="8"/>
      <c r="C938" s="8"/>
      <c r="D938" s="8"/>
      <c r="E938" s="9"/>
      <c r="F938" s="9"/>
      <c r="G938" s="8"/>
      <c r="H938" s="8"/>
      <c r="I938" s="8"/>
      <c r="J938" s="8"/>
      <c r="K938" s="8"/>
      <c r="L938" s="8"/>
      <c r="M938" s="8"/>
      <c r="N938" s="8"/>
      <c r="O938" s="8"/>
      <c r="P938" s="9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</row>
    <row r="939" customFormat="false" ht="17.35" hidden="false" customHeight="false" outlineLevel="0" collapsed="false">
      <c r="B939" s="8"/>
      <c r="C939" s="8"/>
      <c r="D939" s="8"/>
      <c r="E939" s="9"/>
      <c r="F939" s="9"/>
      <c r="G939" s="8"/>
      <c r="H939" s="8"/>
      <c r="I939" s="8"/>
      <c r="J939" s="8"/>
      <c r="K939" s="8"/>
      <c r="L939" s="8"/>
      <c r="M939" s="8"/>
      <c r="N939" s="8"/>
      <c r="O939" s="8"/>
      <c r="P939" s="9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</row>
    <row r="940" customFormat="false" ht="17.35" hidden="false" customHeight="false" outlineLevel="0" collapsed="false">
      <c r="B940" s="8"/>
      <c r="C940" s="8"/>
      <c r="D940" s="8"/>
      <c r="E940" s="9"/>
      <c r="F940" s="9"/>
      <c r="G940" s="8"/>
      <c r="H940" s="8"/>
      <c r="I940" s="8"/>
      <c r="J940" s="8"/>
      <c r="K940" s="8"/>
      <c r="L940" s="8"/>
      <c r="M940" s="8"/>
      <c r="N940" s="8"/>
      <c r="O940" s="8"/>
      <c r="P940" s="9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</row>
    <row r="941" customFormat="false" ht="17.35" hidden="false" customHeight="false" outlineLevel="0" collapsed="false">
      <c r="B941" s="8"/>
      <c r="C941" s="8"/>
      <c r="D941" s="8"/>
      <c r="E941" s="9"/>
      <c r="F941" s="9"/>
      <c r="G941" s="8"/>
      <c r="H941" s="8"/>
      <c r="I941" s="8"/>
      <c r="J941" s="8"/>
      <c r="K941" s="8"/>
      <c r="L941" s="8"/>
      <c r="M941" s="8"/>
      <c r="N941" s="8"/>
      <c r="O941" s="8"/>
      <c r="P941" s="9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</row>
    <row r="942" customFormat="false" ht="17.35" hidden="false" customHeight="false" outlineLevel="0" collapsed="false">
      <c r="B942" s="8"/>
      <c r="C942" s="8"/>
      <c r="D942" s="8"/>
      <c r="E942" s="9"/>
      <c r="F942" s="9"/>
      <c r="G942" s="8"/>
      <c r="H942" s="8"/>
      <c r="I942" s="8"/>
      <c r="J942" s="8"/>
      <c r="K942" s="8"/>
      <c r="L942" s="8"/>
      <c r="M942" s="8"/>
      <c r="N942" s="8"/>
      <c r="O942" s="8"/>
      <c r="P942" s="9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</row>
    <row r="943" customFormat="false" ht="17.35" hidden="false" customHeight="false" outlineLevel="0" collapsed="false">
      <c r="B943" s="8"/>
      <c r="C943" s="8"/>
      <c r="D943" s="8"/>
      <c r="E943" s="9"/>
      <c r="F943" s="9"/>
      <c r="G943" s="8"/>
      <c r="H943" s="8"/>
      <c r="I943" s="8"/>
      <c r="J943" s="8"/>
      <c r="K943" s="8"/>
      <c r="L943" s="8"/>
      <c r="M943" s="8"/>
      <c r="N943" s="8"/>
      <c r="O943" s="8"/>
      <c r="P943" s="9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</row>
    <row r="944" customFormat="false" ht="17.35" hidden="false" customHeight="false" outlineLevel="0" collapsed="false">
      <c r="B944" s="8"/>
      <c r="C944" s="8"/>
      <c r="D944" s="8"/>
      <c r="E944" s="9"/>
      <c r="F944" s="9"/>
      <c r="G944" s="8"/>
      <c r="H944" s="8"/>
      <c r="I944" s="8"/>
      <c r="J944" s="8"/>
      <c r="K944" s="8"/>
      <c r="L944" s="8"/>
      <c r="M944" s="8"/>
      <c r="N944" s="8"/>
      <c r="O944" s="8"/>
      <c r="P944" s="9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</row>
    <row r="945" customFormat="false" ht="17.35" hidden="false" customHeight="false" outlineLevel="0" collapsed="false">
      <c r="B945" s="8"/>
      <c r="C945" s="8"/>
      <c r="D945" s="8"/>
      <c r="E945" s="9"/>
      <c r="F945" s="9"/>
      <c r="G945" s="8"/>
      <c r="H945" s="8"/>
      <c r="I945" s="8"/>
      <c r="J945" s="8"/>
      <c r="K945" s="8"/>
      <c r="L945" s="8"/>
      <c r="M945" s="8"/>
      <c r="N945" s="8"/>
      <c r="O945" s="8"/>
      <c r="P945" s="9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</row>
    <row r="946" customFormat="false" ht="17.35" hidden="false" customHeight="false" outlineLevel="0" collapsed="false">
      <c r="B946" s="8"/>
      <c r="C946" s="8"/>
      <c r="D946" s="8"/>
      <c r="E946" s="9"/>
      <c r="F946" s="9"/>
      <c r="G946" s="8"/>
      <c r="H946" s="8"/>
      <c r="I946" s="8"/>
      <c r="J946" s="8"/>
      <c r="K946" s="8"/>
      <c r="L946" s="8"/>
      <c r="M946" s="8"/>
      <c r="N946" s="8"/>
      <c r="O946" s="8"/>
      <c r="P946" s="9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</row>
    <row r="947" customFormat="false" ht="17.35" hidden="false" customHeight="false" outlineLevel="0" collapsed="false">
      <c r="B947" s="8"/>
      <c r="C947" s="8"/>
      <c r="D947" s="8"/>
      <c r="E947" s="9"/>
      <c r="F947" s="9"/>
      <c r="G947" s="8"/>
      <c r="H947" s="8"/>
      <c r="I947" s="8"/>
      <c r="J947" s="8"/>
      <c r="K947" s="8"/>
      <c r="L947" s="8"/>
      <c r="M947" s="8"/>
      <c r="N947" s="8"/>
      <c r="O947" s="8"/>
      <c r="P947" s="9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</row>
    <row r="948" customFormat="false" ht="17.35" hidden="false" customHeight="false" outlineLevel="0" collapsed="false">
      <c r="B948" s="8"/>
      <c r="C948" s="8"/>
      <c r="D948" s="8"/>
      <c r="E948" s="9"/>
      <c r="F948" s="9"/>
      <c r="G948" s="8"/>
      <c r="H948" s="8"/>
      <c r="I948" s="8"/>
      <c r="J948" s="8"/>
      <c r="K948" s="8"/>
      <c r="L948" s="8"/>
      <c r="M948" s="8"/>
      <c r="N948" s="8"/>
      <c r="O948" s="8"/>
      <c r="P948" s="9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</row>
    <row r="949" customFormat="false" ht="17.35" hidden="false" customHeight="false" outlineLevel="0" collapsed="false">
      <c r="B949" s="8"/>
      <c r="C949" s="8"/>
      <c r="D949" s="8"/>
      <c r="E949" s="9"/>
      <c r="F949" s="9"/>
      <c r="G949" s="8"/>
      <c r="H949" s="8"/>
      <c r="I949" s="8"/>
      <c r="J949" s="8"/>
      <c r="K949" s="8"/>
      <c r="L949" s="8"/>
      <c r="M949" s="8"/>
      <c r="N949" s="8"/>
      <c r="O949" s="8"/>
      <c r="P949" s="9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</row>
    <row r="950" customFormat="false" ht="17.35" hidden="false" customHeight="false" outlineLevel="0" collapsed="false">
      <c r="B950" s="8"/>
      <c r="C950" s="8"/>
      <c r="D950" s="8"/>
      <c r="E950" s="9"/>
      <c r="F950" s="9"/>
      <c r="G950" s="8"/>
      <c r="H950" s="8"/>
      <c r="I950" s="8"/>
      <c r="J950" s="8"/>
      <c r="K950" s="8"/>
      <c r="L950" s="8"/>
      <c r="M950" s="8"/>
      <c r="N950" s="8"/>
      <c r="O950" s="8"/>
      <c r="P950" s="9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</row>
    <row r="951" customFormat="false" ht="17.35" hidden="false" customHeight="false" outlineLevel="0" collapsed="false">
      <c r="B951" s="8"/>
      <c r="C951" s="8"/>
      <c r="D951" s="8"/>
      <c r="E951" s="9"/>
      <c r="F951" s="9"/>
      <c r="G951" s="8"/>
      <c r="H951" s="8"/>
      <c r="I951" s="8"/>
      <c r="J951" s="8"/>
      <c r="K951" s="8"/>
      <c r="L951" s="8"/>
      <c r="M951" s="8"/>
      <c r="N951" s="8"/>
      <c r="O951" s="8"/>
      <c r="P951" s="9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</row>
    <row r="952" customFormat="false" ht="17.35" hidden="false" customHeight="false" outlineLevel="0" collapsed="false">
      <c r="B952" s="8"/>
      <c r="C952" s="8"/>
      <c r="D952" s="8"/>
      <c r="E952" s="9"/>
      <c r="F952" s="9"/>
      <c r="G952" s="8"/>
      <c r="H952" s="8"/>
      <c r="I952" s="8"/>
      <c r="J952" s="8"/>
      <c r="K952" s="8"/>
      <c r="L952" s="8"/>
      <c r="M952" s="8"/>
      <c r="N952" s="8"/>
      <c r="O952" s="8"/>
      <c r="P952" s="9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</row>
    <row r="953" customFormat="false" ht="17.35" hidden="false" customHeight="false" outlineLevel="0" collapsed="false">
      <c r="B953" s="8"/>
      <c r="C953" s="8"/>
      <c r="D953" s="8"/>
      <c r="E953" s="9"/>
      <c r="F953" s="9"/>
      <c r="G953" s="8"/>
      <c r="H953" s="8"/>
      <c r="I953" s="8"/>
      <c r="J953" s="8"/>
      <c r="K953" s="8"/>
      <c r="L953" s="8"/>
      <c r="M953" s="8"/>
      <c r="N953" s="8"/>
      <c r="O953" s="8"/>
      <c r="P953" s="9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</row>
    <row r="954" customFormat="false" ht="17.35" hidden="false" customHeight="false" outlineLevel="0" collapsed="false">
      <c r="B954" s="8"/>
      <c r="C954" s="8"/>
      <c r="D954" s="8"/>
      <c r="E954" s="9"/>
      <c r="F954" s="9"/>
      <c r="G954" s="8"/>
      <c r="H954" s="8"/>
      <c r="I954" s="8"/>
      <c r="J954" s="8"/>
      <c r="K954" s="8"/>
      <c r="L954" s="8"/>
      <c r="M954" s="8"/>
      <c r="N954" s="8"/>
      <c r="O954" s="8"/>
      <c r="P954" s="9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</row>
    <row r="955" customFormat="false" ht="17.35" hidden="false" customHeight="false" outlineLevel="0" collapsed="false">
      <c r="B955" s="8"/>
      <c r="C955" s="8"/>
      <c r="D955" s="8"/>
      <c r="E955" s="9"/>
      <c r="F955" s="9"/>
      <c r="G955" s="8"/>
      <c r="H955" s="8"/>
      <c r="I955" s="8"/>
      <c r="J955" s="8"/>
      <c r="K955" s="8"/>
      <c r="L955" s="8"/>
      <c r="M955" s="8"/>
      <c r="N955" s="8"/>
      <c r="O955" s="8"/>
      <c r="P955" s="9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</row>
    <row r="956" customFormat="false" ht="17.35" hidden="false" customHeight="false" outlineLevel="0" collapsed="false">
      <c r="B956" s="8"/>
      <c r="C956" s="8"/>
      <c r="D956" s="8"/>
      <c r="E956" s="9"/>
      <c r="F956" s="9"/>
      <c r="G956" s="8"/>
      <c r="H956" s="8"/>
      <c r="I956" s="8"/>
      <c r="J956" s="8"/>
      <c r="K956" s="8"/>
      <c r="L956" s="8"/>
      <c r="M956" s="8"/>
      <c r="N956" s="8"/>
      <c r="O956" s="8"/>
      <c r="P956" s="9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</row>
    <row r="957" customFormat="false" ht="17.35" hidden="false" customHeight="false" outlineLevel="0" collapsed="false">
      <c r="B957" s="8"/>
      <c r="C957" s="8"/>
      <c r="D957" s="8"/>
      <c r="E957" s="9"/>
      <c r="F957" s="9"/>
      <c r="G957" s="8"/>
      <c r="H957" s="8"/>
      <c r="I957" s="8"/>
      <c r="J957" s="8"/>
      <c r="K957" s="8"/>
      <c r="L957" s="8"/>
      <c r="M957" s="8"/>
      <c r="N957" s="8"/>
      <c r="O957" s="8"/>
      <c r="P957" s="9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</row>
    <row r="958" customFormat="false" ht="17.35" hidden="false" customHeight="false" outlineLevel="0" collapsed="false">
      <c r="B958" s="8"/>
      <c r="C958" s="8"/>
      <c r="D958" s="8"/>
      <c r="E958" s="9"/>
      <c r="F958" s="9"/>
      <c r="G958" s="8"/>
      <c r="H958" s="8"/>
      <c r="I958" s="8"/>
      <c r="J958" s="8"/>
      <c r="K958" s="8"/>
      <c r="L958" s="8"/>
      <c r="M958" s="8"/>
      <c r="N958" s="8"/>
      <c r="O958" s="8"/>
      <c r="P958" s="9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</row>
    <row r="959" customFormat="false" ht="17.35" hidden="false" customHeight="false" outlineLevel="0" collapsed="false">
      <c r="B959" s="8"/>
      <c r="C959" s="8"/>
      <c r="D959" s="8"/>
      <c r="E959" s="9"/>
      <c r="F959" s="9"/>
      <c r="G959" s="8"/>
      <c r="H959" s="8"/>
      <c r="I959" s="8"/>
      <c r="J959" s="8"/>
      <c r="K959" s="8"/>
      <c r="L959" s="8"/>
      <c r="M959" s="8"/>
      <c r="N959" s="8"/>
      <c r="O959" s="8"/>
      <c r="P959" s="9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</row>
    <row r="960" customFormat="false" ht="17.35" hidden="false" customHeight="false" outlineLevel="0" collapsed="false">
      <c r="B960" s="8"/>
      <c r="C960" s="8"/>
      <c r="D960" s="8"/>
      <c r="E960" s="9"/>
      <c r="F960" s="9"/>
      <c r="G960" s="8"/>
      <c r="H960" s="8"/>
      <c r="I960" s="8"/>
      <c r="J960" s="8"/>
      <c r="K960" s="8"/>
      <c r="L960" s="8"/>
      <c r="M960" s="8"/>
      <c r="N960" s="8"/>
      <c r="O960" s="8"/>
      <c r="P960" s="9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</row>
    <row r="961" customFormat="false" ht="17.35" hidden="false" customHeight="false" outlineLevel="0" collapsed="false">
      <c r="B961" s="8"/>
      <c r="C961" s="8"/>
      <c r="D961" s="8"/>
      <c r="E961" s="9"/>
      <c r="F961" s="9"/>
      <c r="G961" s="8"/>
      <c r="H961" s="8"/>
      <c r="I961" s="8"/>
      <c r="J961" s="8"/>
      <c r="K961" s="8"/>
      <c r="L961" s="8"/>
      <c r="M961" s="8"/>
      <c r="N961" s="8"/>
      <c r="O961" s="8"/>
      <c r="P961" s="9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</row>
    <row r="962" customFormat="false" ht="17.35" hidden="false" customHeight="false" outlineLevel="0" collapsed="false">
      <c r="B962" s="8"/>
      <c r="C962" s="8"/>
      <c r="D962" s="8"/>
      <c r="E962" s="9"/>
      <c r="F962" s="9"/>
      <c r="G962" s="8"/>
      <c r="H962" s="8"/>
      <c r="I962" s="8"/>
      <c r="J962" s="8"/>
      <c r="K962" s="8"/>
      <c r="L962" s="8"/>
      <c r="M962" s="8"/>
      <c r="N962" s="8"/>
      <c r="O962" s="8"/>
      <c r="P962" s="9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</row>
    <row r="963" customFormat="false" ht="17.35" hidden="false" customHeight="false" outlineLevel="0" collapsed="false">
      <c r="B963" s="8"/>
      <c r="C963" s="8"/>
      <c r="D963" s="8"/>
      <c r="E963" s="9"/>
      <c r="F963" s="9"/>
      <c r="G963" s="8"/>
      <c r="H963" s="8"/>
      <c r="I963" s="8"/>
      <c r="J963" s="8"/>
      <c r="K963" s="8"/>
      <c r="L963" s="8"/>
      <c r="M963" s="8"/>
      <c r="N963" s="8"/>
      <c r="O963" s="8"/>
      <c r="P963" s="9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</row>
    <row r="964" customFormat="false" ht="17.35" hidden="false" customHeight="false" outlineLevel="0" collapsed="false">
      <c r="B964" s="8"/>
      <c r="C964" s="8"/>
      <c r="D964" s="8"/>
      <c r="E964" s="9"/>
      <c r="F964" s="9"/>
      <c r="G964" s="8"/>
      <c r="H964" s="8"/>
      <c r="I964" s="8"/>
      <c r="J964" s="8"/>
      <c r="K964" s="8"/>
      <c r="L964" s="8"/>
      <c r="M964" s="8"/>
      <c r="N964" s="8"/>
      <c r="O964" s="8"/>
      <c r="P964" s="9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</row>
    <row r="965" customFormat="false" ht="17.35" hidden="false" customHeight="false" outlineLevel="0" collapsed="false">
      <c r="B965" s="8"/>
      <c r="C965" s="8"/>
      <c r="D965" s="8"/>
      <c r="E965" s="9"/>
      <c r="F965" s="9"/>
      <c r="G965" s="8"/>
      <c r="H965" s="8"/>
      <c r="I965" s="8"/>
      <c r="J965" s="8"/>
      <c r="K965" s="8"/>
      <c r="L965" s="8"/>
      <c r="M965" s="8"/>
      <c r="N965" s="8"/>
      <c r="O965" s="8"/>
      <c r="P965" s="9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</row>
    <row r="966" customFormat="false" ht="17.35" hidden="false" customHeight="false" outlineLevel="0" collapsed="false">
      <c r="B966" s="8"/>
      <c r="C966" s="8"/>
      <c r="D966" s="8"/>
      <c r="E966" s="9"/>
      <c r="F966" s="9"/>
      <c r="G966" s="8"/>
      <c r="H966" s="8"/>
      <c r="I966" s="8"/>
      <c r="J966" s="8"/>
      <c r="K966" s="8"/>
      <c r="L966" s="8"/>
      <c r="M966" s="8"/>
      <c r="N966" s="8"/>
      <c r="O966" s="8"/>
      <c r="P966" s="9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</row>
    <row r="967" customFormat="false" ht="17.35" hidden="false" customHeight="false" outlineLevel="0" collapsed="false">
      <c r="B967" s="8"/>
      <c r="C967" s="8"/>
      <c r="D967" s="8"/>
      <c r="E967" s="9"/>
      <c r="F967" s="9"/>
      <c r="G967" s="8"/>
      <c r="H967" s="8"/>
      <c r="I967" s="8"/>
      <c r="J967" s="8"/>
      <c r="K967" s="8"/>
      <c r="L967" s="8"/>
      <c r="M967" s="8"/>
      <c r="N967" s="8"/>
      <c r="O967" s="8"/>
      <c r="P967" s="9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</row>
    <row r="968" customFormat="false" ht="17.35" hidden="false" customHeight="false" outlineLevel="0" collapsed="false">
      <c r="B968" s="8"/>
      <c r="C968" s="8"/>
      <c r="D968" s="8"/>
      <c r="E968" s="9"/>
      <c r="F968" s="9"/>
      <c r="G968" s="8"/>
      <c r="H968" s="8"/>
      <c r="I968" s="8"/>
      <c r="J968" s="8"/>
      <c r="K968" s="8"/>
      <c r="L968" s="8"/>
      <c r="M968" s="8"/>
      <c r="N968" s="8"/>
      <c r="O968" s="8"/>
      <c r="P968" s="9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</row>
    <row r="969" customFormat="false" ht="17.35" hidden="false" customHeight="false" outlineLevel="0" collapsed="false">
      <c r="B969" s="8"/>
      <c r="C969" s="8"/>
      <c r="D969" s="8"/>
      <c r="E969" s="9"/>
      <c r="F969" s="9"/>
      <c r="G969" s="8"/>
      <c r="H969" s="8"/>
      <c r="I969" s="8"/>
      <c r="J969" s="8"/>
      <c r="K969" s="8"/>
      <c r="L969" s="8"/>
      <c r="M969" s="8"/>
      <c r="N969" s="8"/>
      <c r="O969" s="8"/>
      <c r="P969" s="9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</row>
    <row r="970" customFormat="false" ht="17.35" hidden="false" customHeight="false" outlineLevel="0" collapsed="false">
      <c r="B970" s="8"/>
      <c r="C970" s="8"/>
      <c r="D970" s="8"/>
      <c r="E970" s="9"/>
      <c r="F970" s="9"/>
      <c r="G970" s="8"/>
      <c r="H970" s="8"/>
      <c r="I970" s="8"/>
      <c r="J970" s="8"/>
      <c r="K970" s="8"/>
      <c r="L970" s="8"/>
      <c r="M970" s="8"/>
      <c r="N970" s="8"/>
      <c r="O970" s="8"/>
      <c r="P970" s="9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</row>
    <row r="971" customFormat="false" ht="17.35" hidden="false" customHeight="false" outlineLevel="0" collapsed="false">
      <c r="B971" s="8"/>
      <c r="C971" s="8"/>
      <c r="D971" s="8"/>
      <c r="E971" s="9"/>
      <c r="F971" s="9"/>
      <c r="G971" s="8"/>
      <c r="H971" s="8"/>
      <c r="I971" s="8"/>
      <c r="J971" s="8"/>
      <c r="K971" s="8"/>
      <c r="L971" s="8"/>
      <c r="M971" s="8"/>
      <c r="N971" s="8"/>
      <c r="O971" s="8"/>
      <c r="P971" s="9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</row>
    <row r="972" customFormat="false" ht="17.35" hidden="false" customHeight="false" outlineLevel="0" collapsed="false">
      <c r="B972" s="8"/>
      <c r="C972" s="8"/>
      <c r="D972" s="8"/>
      <c r="E972" s="9"/>
      <c r="F972" s="9"/>
      <c r="G972" s="8"/>
      <c r="H972" s="8"/>
      <c r="I972" s="8"/>
      <c r="J972" s="8"/>
      <c r="K972" s="8"/>
      <c r="L972" s="8"/>
      <c r="M972" s="8"/>
      <c r="N972" s="8"/>
      <c r="O972" s="8"/>
      <c r="P972" s="9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</row>
    <row r="973" customFormat="false" ht="17.35" hidden="false" customHeight="false" outlineLevel="0" collapsed="false">
      <c r="B973" s="8"/>
      <c r="C973" s="8"/>
      <c r="D973" s="8"/>
      <c r="E973" s="9"/>
      <c r="F973" s="9"/>
      <c r="G973" s="8"/>
      <c r="H973" s="8"/>
      <c r="I973" s="8"/>
      <c r="J973" s="8"/>
      <c r="K973" s="8"/>
      <c r="L973" s="8"/>
      <c r="M973" s="8"/>
      <c r="N973" s="8"/>
      <c r="O973" s="8"/>
      <c r="P973" s="9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</row>
    <row r="974" customFormat="false" ht="17.35" hidden="false" customHeight="false" outlineLevel="0" collapsed="false">
      <c r="B974" s="8"/>
      <c r="C974" s="8"/>
      <c r="D974" s="8"/>
      <c r="E974" s="9"/>
      <c r="F974" s="9"/>
      <c r="G974" s="8"/>
      <c r="H974" s="8"/>
      <c r="I974" s="8"/>
      <c r="J974" s="8"/>
      <c r="K974" s="8"/>
      <c r="L974" s="8"/>
      <c r="M974" s="8"/>
      <c r="N974" s="8"/>
      <c r="O974" s="8"/>
      <c r="P974" s="9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</row>
    <row r="975" customFormat="false" ht="17.35" hidden="false" customHeight="false" outlineLevel="0" collapsed="false">
      <c r="B975" s="8"/>
      <c r="C975" s="8"/>
      <c r="D975" s="8"/>
      <c r="E975" s="9"/>
      <c r="F975" s="9"/>
      <c r="G975" s="8"/>
      <c r="H975" s="8"/>
      <c r="I975" s="8"/>
      <c r="J975" s="8"/>
      <c r="K975" s="8"/>
      <c r="L975" s="8"/>
      <c r="M975" s="8"/>
      <c r="N975" s="8"/>
      <c r="O975" s="8"/>
      <c r="P975" s="9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</row>
    <row r="976" customFormat="false" ht="17.35" hidden="false" customHeight="false" outlineLevel="0" collapsed="false">
      <c r="B976" s="8"/>
      <c r="C976" s="8"/>
      <c r="D976" s="8"/>
      <c r="E976" s="9"/>
      <c r="F976" s="9"/>
      <c r="G976" s="8"/>
      <c r="H976" s="8"/>
      <c r="I976" s="8"/>
      <c r="J976" s="8"/>
      <c r="K976" s="8"/>
      <c r="L976" s="8"/>
      <c r="M976" s="8"/>
      <c r="N976" s="8"/>
      <c r="O976" s="8"/>
      <c r="P976" s="9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</row>
    <row r="977" customFormat="false" ht="17.35" hidden="false" customHeight="false" outlineLevel="0" collapsed="false">
      <c r="B977" s="8"/>
      <c r="C977" s="8"/>
      <c r="D977" s="8"/>
      <c r="E977" s="9"/>
      <c r="F977" s="9"/>
      <c r="G977" s="8"/>
      <c r="H977" s="8"/>
      <c r="I977" s="8"/>
      <c r="J977" s="8"/>
      <c r="K977" s="8"/>
      <c r="L977" s="8"/>
      <c r="M977" s="8"/>
      <c r="N977" s="8"/>
      <c r="O977" s="8"/>
      <c r="P977" s="9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</row>
    <row r="978" customFormat="false" ht="17.35" hidden="false" customHeight="false" outlineLevel="0" collapsed="false">
      <c r="B978" s="8"/>
      <c r="C978" s="8"/>
      <c r="D978" s="8"/>
      <c r="E978" s="9"/>
      <c r="F978" s="9"/>
      <c r="G978" s="8"/>
      <c r="H978" s="8"/>
      <c r="I978" s="8"/>
      <c r="J978" s="8"/>
      <c r="K978" s="8"/>
      <c r="L978" s="8"/>
      <c r="M978" s="8"/>
      <c r="N978" s="8"/>
      <c r="O978" s="8"/>
      <c r="P978" s="9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</row>
    <row r="979" customFormat="false" ht="17.35" hidden="false" customHeight="false" outlineLevel="0" collapsed="false">
      <c r="B979" s="8"/>
      <c r="C979" s="8"/>
      <c r="D979" s="8"/>
      <c r="E979" s="9"/>
      <c r="F979" s="9"/>
      <c r="G979" s="8"/>
      <c r="H979" s="8"/>
      <c r="I979" s="8"/>
      <c r="J979" s="8"/>
      <c r="K979" s="8"/>
      <c r="L979" s="8"/>
      <c r="M979" s="8"/>
      <c r="N979" s="8"/>
      <c r="O979" s="8"/>
      <c r="P979" s="9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</row>
    <row r="980" customFormat="false" ht="17.35" hidden="false" customHeight="false" outlineLevel="0" collapsed="false">
      <c r="B980" s="8"/>
      <c r="C980" s="8"/>
      <c r="D980" s="8"/>
      <c r="E980" s="9"/>
      <c r="F980" s="9"/>
      <c r="G980" s="8"/>
      <c r="H980" s="8"/>
      <c r="I980" s="8"/>
      <c r="J980" s="8"/>
      <c r="K980" s="8"/>
      <c r="L980" s="8"/>
      <c r="M980" s="8"/>
      <c r="N980" s="8"/>
      <c r="O980" s="8"/>
      <c r="P980" s="9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</row>
    <row r="981" customFormat="false" ht="17.35" hidden="false" customHeight="false" outlineLevel="0" collapsed="false">
      <c r="B981" s="8"/>
      <c r="C981" s="8"/>
      <c r="D981" s="8"/>
      <c r="E981" s="9"/>
      <c r="F981" s="9"/>
      <c r="G981" s="8"/>
      <c r="H981" s="8"/>
      <c r="I981" s="8"/>
      <c r="J981" s="8"/>
      <c r="K981" s="8"/>
      <c r="L981" s="8"/>
      <c r="M981" s="8"/>
      <c r="N981" s="8"/>
      <c r="O981" s="8"/>
      <c r="P981" s="9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</row>
    <row r="982" customFormat="false" ht="17.35" hidden="false" customHeight="false" outlineLevel="0" collapsed="false">
      <c r="B982" s="8"/>
      <c r="C982" s="8"/>
      <c r="D982" s="8"/>
      <c r="E982" s="9"/>
      <c r="F982" s="9"/>
      <c r="G982" s="8"/>
      <c r="H982" s="8"/>
      <c r="I982" s="8"/>
      <c r="J982" s="8"/>
      <c r="K982" s="8"/>
      <c r="L982" s="8"/>
      <c r="M982" s="8"/>
      <c r="N982" s="8"/>
      <c r="O982" s="8"/>
      <c r="P982" s="9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</row>
    <row r="983" customFormat="false" ht="17.35" hidden="false" customHeight="false" outlineLevel="0" collapsed="false">
      <c r="B983" s="8"/>
      <c r="C983" s="8"/>
      <c r="D983" s="8"/>
      <c r="E983" s="9"/>
      <c r="F983" s="9"/>
      <c r="G983" s="8"/>
      <c r="H983" s="8"/>
      <c r="I983" s="8"/>
      <c r="J983" s="8"/>
      <c r="K983" s="8"/>
      <c r="L983" s="8"/>
      <c r="M983" s="8"/>
      <c r="N983" s="8"/>
      <c r="O983" s="8"/>
      <c r="P983" s="9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</row>
    <row r="984" customFormat="false" ht="17.35" hidden="false" customHeight="false" outlineLevel="0" collapsed="false">
      <c r="B984" s="8"/>
      <c r="C984" s="8"/>
      <c r="D984" s="8"/>
      <c r="E984" s="9"/>
      <c r="F984" s="9"/>
      <c r="G984" s="8"/>
      <c r="H984" s="8"/>
      <c r="I984" s="8"/>
      <c r="J984" s="8"/>
      <c r="K984" s="8"/>
      <c r="L984" s="8"/>
      <c r="M984" s="8"/>
      <c r="N984" s="8"/>
      <c r="O984" s="8"/>
      <c r="P984" s="9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</row>
    <row r="985" customFormat="false" ht="17.35" hidden="false" customHeight="false" outlineLevel="0" collapsed="false">
      <c r="B985" s="8"/>
      <c r="C985" s="8"/>
      <c r="D985" s="8"/>
      <c r="E985" s="9"/>
      <c r="F985" s="9"/>
      <c r="G985" s="8"/>
      <c r="H985" s="8"/>
      <c r="I985" s="8"/>
      <c r="J985" s="8"/>
      <c r="K985" s="8"/>
      <c r="L985" s="8"/>
      <c r="M985" s="8"/>
      <c r="N985" s="8"/>
      <c r="O985" s="8"/>
      <c r="P985" s="9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</row>
    <row r="986" customFormat="false" ht="17.35" hidden="false" customHeight="false" outlineLevel="0" collapsed="false">
      <c r="B986" s="8"/>
      <c r="C986" s="8"/>
      <c r="D986" s="8"/>
      <c r="E986" s="9"/>
      <c r="F986" s="9"/>
      <c r="G986" s="8"/>
      <c r="H986" s="8"/>
      <c r="I986" s="8"/>
      <c r="J986" s="8"/>
      <c r="K986" s="8"/>
      <c r="L986" s="8"/>
      <c r="M986" s="8"/>
      <c r="N986" s="8"/>
      <c r="O986" s="8"/>
      <c r="P986" s="9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</row>
    <row r="987" customFormat="false" ht="17.35" hidden="false" customHeight="false" outlineLevel="0" collapsed="false">
      <c r="B987" s="8"/>
      <c r="C987" s="8"/>
      <c r="D987" s="8"/>
      <c r="E987" s="9"/>
      <c r="F987" s="9"/>
      <c r="G987" s="8"/>
      <c r="H987" s="8"/>
      <c r="I987" s="8"/>
      <c r="J987" s="8"/>
      <c r="K987" s="8"/>
      <c r="L987" s="8"/>
      <c r="M987" s="8"/>
      <c r="N987" s="8"/>
      <c r="O987" s="8"/>
      <c r="P987" s="9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</row>
    <row r="988" customFormat="false" ht="17.35" hidden="false" customHeight="false" outlineLevel="0" collapsed="false">
      <c r="B988" s="8"/>
      <c r="C988" s="8"/>
      <c r="D988" s="8"/>
      <c r="E988" s="9"/>
      <c r="F988" s="9"/>
      <c r="G988" s="8"/>
      <c r="H988" s="8"/>
      <c r="I988" s="8"/>
      <c r="J988" s="8"/>
      <c r="K988" s="8"/>
      <c r="L988" s="8"/>
      <c r="M988" s="8"/>
      <c r="N988" s="8"/>
      <c r="O988" s="8"/>
      <c r="P988" s="9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</row>
    <row r="989" customFormat="false" ht="17.35" hidden="false" customHeight="false" outlineLevel="0" collapsed="false">
      <c r="B989" s="8"/>
      <c r="C989" s="8"/>
      <c r="D989" s="8"/>
      <c r="E989" s="9"/>
      <c r="F989" s="9"/>
      <c r="G989" s="8"/>
      <c r="H989" s="8"/>
      <c r="I989" s="8"/>
      <c r="J989" s="8"/>
      <c r="K989" s="8"/>
      <c r="L989" s="8"/>
      <c r="M989" s="8"/>
      <c r="N989" s="8"/>
      <c r="O989" s="8"/>
      <c r="P989" s="9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</row>
    <row r="990" customFormat="false" ht="17.35" hidden="false" customHeight="false" outlineLevel="0" collapsed="false">
      <c r="B990" s="8"/>
      <c r="C990" s="8"/>
      <c r="D990" s="8"/>
      <c r="E990" s="9"/>
      <c r="F990" s="9"/>
      <c r="G990" s="8"/>
      <c r="H990" s="8"/>
      <c r="I990" s="8"/>
      <c r="J990" s="8"/>
      <c r="K990" s="8"/>
      <c r="L990" s="8"/>
      <c r="M990" s="8"/>
      <c r="N990" s="8"/>
      <c r="O990" s="8"/>
      <c r="P990" s="9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</row>
    <row r="991" customFormat="false" ht="17.35" hidden="false" customHeight="false" outlineLevel="0" collapsed="false">
      <c r="B991" s="8"/>
      <c r="C991" s="8"/>
      <c r="D991" s="8"/>
      <c r="E991" s="9"/>
      <c r="F991" s="9"/>
      <c r="G991" s="8"/>
      <c r="H991" s="8"/>
      <c r="I991" s="8"/>
      <c r="J991" s="8"/>
      <c r="K991" s="8"/>
      <c r="L991" s="8"/>
      <c r="M991" s="8"/>
      <c r="N991" s="8"/>
      <c r="O991" s="8"/>
      <c r="P991" s="9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</row>
    <row r="992" customFormat="false" ht="17.35" hidden="false" customHeight="false" outlineLevel="0" collapsed="false">
      <c r="B992" s="8"/>
      <c r="C992" s="8"/>
      <c r="D992" s="8"/>
      <c r="E992" s="9"/>
      <c r="F992" s="9"/>
      <c r="G992" s="8"/>
      <c r="H992" s="8"/>
      <c r="I992" s="8"/>
      <c r="J992" s="8"/>
      <c r="K992" s="8"/>
      <c r="L992" s="8"/>
      <c r="M992" s="8"/>
      <c r="N992" s="8"/>
      <c r="O992" s="8"/>
      <c r="P992" s="9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</row>
    <row r="993" customFormat="false" ht="17.35" hidden="false" customHeight="false" outlineLevel="0" collapsed="false">
      <c r="B993" s="8"/>
      <c r="C993" s="8"/>
      <c r="D993" s="8"/>
      <c r="E993" s="9"/>
      <c r="F993" s="9"/>
      <c r="G993" s="8"/>
      <c r="H993" s="8"/>
      <c r="I993" s="8"/>
      <c r="J993" s="8"/>
      <c r="K993" s="8"/>
      <c r="L993" s="8"/>
      <c r="M993" s="8"/>
      <c r="N993" s="8"/>
      <c r="O993" s="8"/>
      <c r="P993" s="9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</row>
    <row r="994" customFormat="false" ht="17.35" hidden="false" customHeight="false" outlineLevel="0" collapsed="false">
      <c r="B994" s="8"/>
      <c r="C994" s="8"/>
      <c r="D994" s="8"/>
      <c r="E994" s="9"/>
      <c r="F994" s="9"/>
      <c r="G994" s="8"/>
      <c r="H994" s="8"/>
      <c r="I994" s="8"/>
      <c r="J994" s="8"/>
      <c r="K994" s="8"/>
      <c r="L994" s="8"/>
      <c r="M994" s="8"/>
      <c r="N994" s="8"/>
      <c r="O994" s="8"/>
      <c r="P994" s="9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</row>
    <row r="995" customFormat="false" ht="17.35" hidden="false" customHeight="false" outlineLevel="0" collapsed="false">
      <c r="B995" s="8"/>
      <c r="C995" s="8"/>
      <c r="D995" s="8"/>
      <c r="E995" s="9"/>
      <c r="F995" s="9"/>
      <c r="G995" s="8"/>
      <c r="H995" s="8"/>
      <c r="I995" s="8"/>
      <c r="J995" s="8"/>
      <c r="K995" s="8"/>
      <c r="L995" s="8"/>
      <c r="M995" s="8"/>
      <c r="N995" s="8"/>
      <c r="O995" s="8"/>
      <c r="P995" s="9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</row>
    <row r="996" customFormat="false" ht="17.35" hidden="false" customHeight="false" outlineLevel="0" collapsed="false">
      <c r="B996" s="8"/>
      <c r="C996" s="8"/>
      <c r="D996" s="8"/>
      <c r="E996" s="9"/>
      <c r="F996" s="9"/>
      <c r="G996" s="8"/>
      <c r="H996" s="8"/>
      <c r="I996" s="8"/>
      <c r="J996" s="8"/>
      <c r="K996" s="8"/>
      <c r="L996" s="8"/>
      <c r="M996" s="8"/>
      <c r="N996" s="8"/>
      <c r="O996" s="8"/>
      <c r="P996" s="9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</row>
    <row r="997" customFormat="false" ht="17.35" hidden="false" customHeight="false" outlineLevel="0" collapsed="false">
      <c r="B997" s="8"/>
      <c r="C997" s="8"/>
      <c r="D997" s="8"/>
      <c r="E997" s="9"/>
      <c r="F997" s="9"/>
      <c r="G997" s="8"/>
      <c r="H997" s="8"/>
      <c r="I997" s="8"/>
      <c r="J997" s="8"/>
      <c r="K997" s="8"/>
      <c r="L997" s="8"/>
      <c r="M997" s="8"/>
      <c r="N997" s="8"/>
      <c r="O997" s="8"/>
      <c r="P997" s="9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</row>
    <row r="998" customFormat="false" ht="17.35" hidden="false" customHeight="false" outlineLevel="0" collapsed="false">
      <c r="B998" s="8"/>
      <c r="C998" s="8"/>
      <c r="D998" s="8"/>
      <c r="E998" s="9"/>
      <c r="F998" s="9"/>
      <c r="G998" s="8"/>
      <c r="H998" s="8"/>
      <c r="I998" s="8"/>
      <c r="J998" s="8"/>
      <c r="K998" s="8"/>
      <c r="L998" s="8"/>
      <c r="M998" s="8"/>
      <c r="N998" s="8"/>
      <c r="O998" s="8"/>
      <c r="P998" s="9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</row>
    <row r="999" customFormat="false" ht="17.35" hidden="false" customHeight="false" outlineLevel="0" collapsed="false">
      <c r="B999" s="8"/>
      <c r="C999" s="8"/>
      <c r="D999" s="8"/>
      <c r="E999" s="9"/>
      <c r="F999" s="9"/>
      <c r="G999" s="8"/>
      <c r="H999" s="8"/>
      <c r="I999" s="8"/>
      <c r="J999" s="8"/>
      <c r="K999" s="8"/>
      <c r="L999" s="8"/>
      <c r="M999" s="8"/>
      <c r="N999" s="8"/>
      <c r="O999" s="8"/>
      <c r="P999" s="9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</row>
    <row r="1000" customFormat="false" ht="17.35" hidden="false" customHeight="false" outlineLevel="0" collapsed="false">
      <c r="B1000" s="8"/>
      <c r="C1000" s="8"/>
      <c r="D1000" s="8"/>
      <c r="E1000" s="9"/>
      <c r="F1000" s="9"/>
      <c r="G1000" s="8"/>
      <c r="H1000" s="8"/>
      <c r="I1000" s="8"/>
      <c r="J1000" s="8"/>
      <c r="K1000" s="8"/>
      <c r="L1000" s="8"/>
      <c r="M1000" s="8"/>
      <c r="N1000" s="8"/>
      <c r="O1000" s="8"/>
      <c r="P1000" s="9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</row>
    <row r="1001" customFormat="false" ht="17.35" hidden="false" customHeight="false" outlineLevel="0" collapsed="false">
      <c r="B1001" s="8"/>
      <c r="C1001" s="8"/>
      <c r="D1001" s="8"/>
      <c r="E1001" s="9"/>
      <c r="F1001" s="9"/>
      <c r="G1001" s="8"/>
      <c r="H1001" s="8"/>
      <c r="I1001" s="8"/>
      <c r="J1001" s="8"/>
      <c r="K1001" s="8"/>
      <c r="L1001" s="8"/>
      <c r="M1001" s="8"/>
      <c r="N1001" s="8"/>
      <c r="O1001" s="8"/>
      <c r="P1001" s="9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</row>
    <row r="1002" customFormat="false" ht="17.35" hidden="false" customHeight="false" outlineLevel="0" collapsed="false">
      <c r="B1002" s="8"/>
      <c r="C1002" s="8"/>
      <c r="D1002" s="8"/>
      <c r="E1002" s="9"/>
      <c r="F1002" s="9"/>
      <c r="G1002" s="8"/>
      <c r="H1002" s="8"/>
      <c r="I1002" s="8"/>
      <c r="J1002" s="8"/>
      <c r="K1002" s="8"/>
      <c r="L1002" s="8"/>
      <c r="M1002" s="8"/>
      <c r="N1002" s="8"/>
      <c r="O1002" s="8"/>
      <c r="P1002" s="9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</row>
    <row r="1003" customFormat="false" ht="17.35" hidden="false" customHeight="false" outlineLevel="0" collapsed="false">
      <c r="B1003" s="8"/>
      <c r="C1003" s="8"/>
      <c r="D1003" s="8"/>
      <c r="E1003" s="9"/>
      <c r="F1003" s="9"/>
      <c r="G1003" s="8"/>
      <c r="H1003" s="8"/>
      <c r="I1003" s="8"/>
      <c r="J1003" s="8"/>
      <c r="K1003" s="8"/>
      <c r="L1003" s="8"/>
      <c r="M1003" s="8"/>
      <c r="N1003" s="8"/>
      <c r="O1003" s="8"/>
      <c r="P1003" s="9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</row>
    <row r="1004" customFormat="false" ht="17.35" hidden="false" customHeight="false" outlineLevel="0" collapsed="false">
      <c r="B1004" s="8"/>
      <c r="C1004" s="8"/>
      <c r="D1004" s="8"/>
      <c r="E1004" s="9"/>
      <c r="F1004" s="9"/>
      <c r="G1004" s="8"/>
      <c r="H1004" s="8"/>
      <c r="I1004" s="8"/>
      <c r="J1004" s="8"/>
      <c r="K1004" s="8"/>
      <c r="L1004" s="8"/>
      <c r="M1004" s="8"/>
      <c r="N1004" s="8"/>
      <c r="O1004" s="8"/>
      <c r="P1004" s="9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</row>
    <row r="1005" customFormat="false" ht="17.35" hidden="false" customHeight="false" outlineLevel="0" collapsed="false">
      <c r="B1005" s="8"/>
      <c r="C1005" s="8"/>
      <c r="D1005" s="8"/>
      <c r="E1005" s="9"/>
      <c r="F1005" s="9"/>
      <c r="G1005" s="8"/>
      <c r="H1005" s="8"/>
      <c r="I1005" s="8"/>
      <c r="J1005" s="8"/>
      <c r="K1005" s="8"/>
      <c r="L1005" s="8"/>
      <c r="M1005" s="8"/>
      <c r="N1005" s="8"/>
      <c r="O1005" s="8"/>
      <c r="P1005" s="9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</row>
    <row r="1006" customFormat="false" ht="17.35" hidden="false" customHeight="false" outlineLevel="0" collapsed="false">
      <c r="B1006" s="8"/>
      <c r="C1006" s="8"/>
      <c r="D1006" s="8"/>
      <c r="E1006" s="9"/>
      <c r="F1006" s="9"/>
      <c r="G1006" s="8"/>
      <c r="H1006" s="8"/>
      <c r="I1006" s="8"/>
      <c r="J1006" s="8"/>
      <c r="K1006" s="8"/>
      <c r="L1006" s="8"/>
      <c r="M1006" s="8"/>
      <c r="N1006" s="8"/>
      <c r="O1006" s="8"/>
      <c r="P1006" s="9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</row>
    <row r="1007" customFormat="false" ht="17.35" hidden="false" customHeight="false" outlineLevel="0" collapsed="false">
      <c r="B1007" s="8"/>
      <c r="C1007" s="8"/>
      <c r="D1007" s="8"/>
      <c r="E1007" s="9"/>
      <c r="F1007" s="9"/>
      <c r="G1007" s="8"/>
      <c r="H1007" s="8"/>
      <c r="I1007" s="8"/>
      <c r="J1007" s="8"/>
      <c r="K1007" s="8"/>
      <c r="L1007" s="8"/>
      <c r="M1007" s="8"/>
      <c r="N1007" s="8"/>
      <c r="O1007" s="8"/>
      <c r="P1007" s="9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</row>
    <row r="1008" customFormat="false" ht="17.35" hidden="false" customHeight="false" outlineLevel="0" collapsed="false">
      <c r="B1008" s="8"/>
      <c r="C1008" s="8"/>
      <c r="D1008" s="8"/>
      <c r="E1008" s="9"/>
      <c r="F1008" s="9"/>
      <c r="G1008" s="8"/>
      <c r="H1008" s="8"/>
      <c r="I1008" s="8"/>
      <c r="J1008" s="8"/>
      <c r="K1008" s="8"/>
      <c r="L1008" s="8"/>
      <c r="M1008" s="8"/>
      <c r="N1008" s="8"/>
      <c r="O1008" s="8"/>
      <c r="P1008" s="9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</row>
    <row r="1009" customFormat="false" ht="17.35" hidden="false" customHeight="false" outlineLevel="0" collapsed="false">
      <c r="B1009" s="8"/>
      <c r="C1009" s="8"/>
      <c r="D1009" s="8"/>
      <c r="E1009" s="9"/>
      <c r="F1009" s="9"/>
      <c r="G1009" s="8"/>
      <c r="H1009" s="8"/>
      <c r="I1009" s="8"/>
      <c r="J1009" s="8"/>
      <c r="K1009" s="8"/>
      <c r="L1009" s="8"/>
      <c r="M1009" s="8"/>
      <c r="N1009" s="8"/>
      <c r="O1009" s="8"/>
      <c r="P1009" s="9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</row>
    <row r="1010" customFormat="false" ht="17.35" hidden="false" customHeight="false" outlineLevel="0" collapsed="false">
      <c r="B1010" s="8"/>
      <c r="C1010" s="8"/>
      <c r="D1010" s="8"/>
      <c r="E1010" s="9"/>
      <c r="F1010" s="9"/>
      <c r="G1010" s="8"/>
      <c r="H1010" s="8"/>
      <c r="I1010" s="8"/>
      <c r="J1010" s="8"/>
      <c r="K1010" s="8"/>
      <c r="L1010" s="8"/>
      <c r="M1010" s="8"/>
      <c r="N1010" s="8"/>
      <c r="O1010" s="8"/>
      <c r="P1010" s="9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</row>
    <row r="1011" customFormat="false" ht="17.35" hidden="false" customHeight="false" outlineLevel="0" collapsed="false">
      <c r="B1011" s="8"/>
      <c r="C1011" s="8"/>
      <c r="D1011" s="8"/>
      <c r="E1011" s="9"/>
      <c r="F1011" s="9"/>
      <c r="G1011" s="8"/>
      <c r="H1011" s="8"/>
      <c r="I1011" s="8"/>
      <c r="J1011" s="8"/>
      <c r="K1011" s="8"/>
      <c r="L1011" s="8"/>
      <c r="M1011" s="8"/>
      <c r="N1011" s="8"/>
      <c r="O1011" s="8"/>
      <c r="P1011" s="9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</row>
    <row r="1012" customFormat="false" ht="17.35" hidden="false" customHeight="false" outlineLevel="0" collapsed="false">
      <c r="B1012" s="8"/>
      <c r="C1012" s="8"/>
      <c r="D1012" s="8"/>
      <c r="E1012" s="9"/>
      <c r="F1012" s="9"/>
      <c r="G1012" s="8"/>
      <c r="H1012" s="8"/>
      <c r="I1012" s="8"/>
      <c r="J1012" s="8"/>
      <c r="K1012" s="8"/>
      <c r="L1012" s="8"/>
      <c r="M1012" s="8"/>
      <c r="N1012" s="8"/>
      <c r="O1012" s="8"/>
      <c r="P1012" s="9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</row>
    <row r="1013" customFormat="false" ht="17.35" hidden="false" customHeight="false" outlineLevel="0" collapsed="false">
      <c r="B1013" s="8"/>
      <c r="C1013" s="8"/>
      <c r="D1013" s="8"/>
      <c r="E1013" s="9"/>
      <c r="F1013" s="9"/>
      <c r="G1013" s="8"/>
      <c r="H1013" s="8"/>
      <c r="I1013" s="8"/>
      <c r="J1013" s="8"/>
      <c r="K1013" s="8"/>
      <c r="L1013" s="8"/>
      <c r="M1013" s="8"/>
      <c r="N1013" s="8"/>
      <c r="O1013" s="8"/>
      <c r="P1013" s="9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</row>
    <row r="1014" customFormat="false" ht="17.35" hidden="false" customHeight="false" outlineLevel="0" collapsed="false">
      <c r="B1014" s="8"/>
      <c r="C1014" s="8"/>
      <c r="D1014" s="8"/>
      <c r="E1014" s="9"/>
      <c r="F1014" s="9"/>
      <c r="G1014" s="8"/>
      <c r="H1014" s="8"/>
      <c r="I1014" s="8"/>
      <c r="J1014" s="8"/>
      <c r="K1014" s="8"/>
      <c r="L1014" s="8"/>
      <c r="M1014" s="8"/>
      <c r="N1014" s="8"/>
      <c r="O1014" s="8"/>
      <c r="P1014" s="9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</row>
    <row r="1015" customFormat="false" ht="17.35" hidden="false" customHeight="false" outlineLevel="0" collapsed="false">
      <c r="B1015" s="8"/>
      <c r="C1015" s="8"/>
      <c r="D1015" s="8"/>
      <c r="E1015" s="9"/>
      <c r="F1015" s="9"/>
      <c r="G1015" s="8"/>
      <c r="H1015" s="8"/>
      <c r="I1015" s="8"/>
      <c r="J1015" s="8"/>
      <c r="K1015" s="8"/>
      <c r="L1015" s="8"/>
      <c r="M1015" s="8"/>
      <c r="N1015" s="8"/>
      <c r="O1015" s="8"/>
      <c r="P1015" s="9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</row>
    <row r="1016" customFormat="false" ht="17.35" hidden="false" customHeight="false" outlineLevel="0" collapsed="false">
      <c r="B1016" s="8"/>
      <c r="C1016" s="8"/>
      <c r="D1016" s="8"/>
      <c r="E1016" s="9"/>
      <c r="F1016" s="9"/>
      <c r="G1016" s="8"/>
      <c r="H1016" s="8"/>
      <c r="I1016" s="8"/>
      <c r="J1016" s="8"/>
      <c r="K1016" s="8"/>
      <c r="L1016" s="8"/>
      <c r="M1016" s="8"/>
      <c r="N1016" s="8"/>
      <c r="O1016" s="8"/>
      <c r="P1016" s="9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</row>
    <row r="1017" customFormat="false" ht="17.35" hidden="false" customHeight="false" outlineLevel="0" collapsed="false">
      <c r="B1017" s="8"/>
      <c r="C1017" s="8"/>
      <c r="D1017" s="8"/>
      <c r="E1017" s="9"/>
      <c r="F1017" s="9"/>
      <c r="G1017" s="8"/>
      <c r="H1017" s="8"/>
      <c r="I1017" s="8"/>
      <c r="J1017" s="8"/>
      <c r="K1017" s="8"/>
      <c r="L1017" s="8"/>
      <c r="M1017" s="8"/>
      <c r="N1017" s="8"/>
      <c r="O1017" s="8"/>
      <c r="P1017" s="9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</row>
    <row r="1018" customFormat="false" ht="17.35" hidden="false" customHeight="false" outlineLevel="0" collapsed="false">
      <c r="B1018" s="8"/>
      <c r="C1018" s="8"/>
      <c r="D1018" s="8"/>
      <c r="E1018" s="9"/>
      <c r="F1018" s="9"/>
      <c r="G1018" s="8"/>
      <c r="H1018" s="8"/>
      <c r="I1018" s="8"/>
      <c r="J1018" s="8"/>
      <c r="K1018" s="8"/>
      <c r="L1018" s="8"/>
      <c r="M1018" s="8"/>
      <c r="N1018" s="8"/>
      <c r="O1018" s="8"/>
      <c r="P1018" s="9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</row>
    <row r="1019" customFormat="false" ht="17.35" hidden="false" customHeight="false" outlineLevel="0" collapsed="false">
      <c r="B1019" s="8"/>
      <c r="C1019" s="8"/>
      <c r="D1019" s="8"/>
      <c r="E1019" s="9"/>
      <c r="F1019" s="9"/>
      <c r="G1019" s="8"/>
      <c r="H1019" s="8"/>
      <c r="I1019" s="8"/>
      <c r="J1019" s="8"/>
      <c r="K1019" s="8"/>
      <c r="L1019" s="8"/>
      <c r="M1019" s="8"/>
      <c r="N1019" s="8"/>
      <c r="O1019" s="8"/>
      <c r="P1019" s="9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</row>
    <row r="1020" customFormat="false" ht="17.35" hidden="false" customHeight="false" outlineLevel="0" collapsed="false">
      <c r="B1020" s="8"/>
      <c r="C1020" s="8"/>
      <c r="D1020" s="8"/>
      <c r="E1020" s="9"/>
      <c r="F1020" s="9"/>
      <c r="G1020" s="8"/>
      <c r="H1020" s="8"/>
      <c r="I1020" s="8"/>
      <c r="J1020" s="8"/>
      <c r="K1020" s="8"/>
      <c r="L1020" s="8"/>
      <c r="M1020" s="8"/>
      <c r="N1020" s="8"/>
      <c r="O1020" s="8"/>
      <c r="P1020" s="9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</row>
    <row r="1021" customFormat="false" ht="17.35" hidden="false" customHeight="false" outlineLevel="0" collapsed="false">
      <c r="B1021" s="8"/>
      <c r="C1021" s="8"/>
      <c r="D1021" s="8"/>
      <c r="E1021" s="9"/>
      <c r="F1021" s="9"/>
      <c r="G1021" s="8"/>
      <c r="H1021" s="8"/>
      <c r="I1021" s="8"/>
      <c r="J1021" s="8"/>
      <c r="K1021" s="8"/>
      <c r="L1021" s="8"/>
      <c r="M1021" s="8"/>
      <c r="N1021" s="8"/>
      <c r="O1021" s="8"/>
      <c r="P1021" s="9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</row>
    <row r="1022" customFormat="false" ht="17.35" hidden="false" customHeight="false" outlineLevel="0" collapsed="false">
      <c r="B1022" s="8"/>
      <c r="C1022" s="8"/>
      <c r="D1022" s="8"/>
      <c r="E1022" s="9"/>
      <c r="F1022" s="9"/>
      <c r="G1022" s="8"/>
      <c r="H1022" s="8"/>
      <c r="I1022" s="8"/>
      <c r="J1022" s="8"/>
      <c r="K1022" s="8"/>
      <c r="L1022" s="8"/>
      <c r="M1022" s="8"/>
      <c r="N1022" s="8"/>
      <c r="O1022" s="8"/>
      <c r="P1022" s="9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</row>
    <row r="1023" customFormat="false" ht="17.35" hidden="false" customHeight="false" outlineLevel="0" collapsed="false">
      <c r="B1023" s="8"/>
      <c r="C1023" s="8"/>
      <c r="D1023" s="8"/>
      <c r="E1023" s="9"/>
      <c r="F1023" s="9"/>
      <c r="G1023" s="8"/>
      <c r="H1023" s="8"/>
      <c r="I1023" s="8"/>
      <c r="J1023" s="8"/>
      <c r="K1023" s="8"/>
      <c r="L1023" s="8"/>
      <c r="M1023" s="8"/>
      <c r="N1023" s="8"/>
      <c r="O1023" s="8"/>
      <c r="P1023" s="9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</row>
    <row r="1024" customFormat="false" ht="17.35" hidden="false" customHeight="false" outlineLevel="0" collapsed="false">
      <c r="B1024" s="8"/>
      <c r="C1024" s="8"/>
      <c r="D1024" s="8"/>
      <c r="E1024" s="9"/>
      <c r="F1024" s="9"/>
      <c r="G1024" s="8"/>
      <c r="H1024" s="8"/>
      <c r="I1024" s="8"/>
      <c r="J1024" s="8"/>
      <c r="K1024" s="8"/>
      <c r="L1024" s="8"/>
      <c r="M1024" s="8"/>
      <c r="N1024" s="8"/>
      <c r="O1024" s="8"/>
      <c r="P1024" s="9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</row>
    <row r="1025" customFormat="false" ht="17.35" hidden="false" customHeight="false" outlineLevel="0" collapsed="false">
      <c r="B1025" s="8"/>
      <c r="C1025" s="8"/>
      <c r="D1025" s="8"/>
      <c r="E1025" s="9"/>
      <c r="F1025" s="9"/>
      <c r="G1025" s="8"/>
      <c r="H1025" s="8"/>
      <c r="I1025" s="8"/>
      <c r="J1025" s="8"/>
      <c r="K1025" s="8"/>
      <c r="L1025" s="8"/>
      <c r="M1025" s="8"/>
      <c r="N1025" s="8"/>
      <c r="O1025" s="8"/>
      <c r="P1025" s="9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</row>
    <row r="1026" customFormat="false" ht="17.35" hidden="false" customHeight="false" outlineLevel="0" collapsed="false">
      <c r="B1026" s="8"/>
      <c r="C1026" s="8"/>
      <c r="D1026" s="8"/>
      <c r="E1026" s="9"/>
      <c r="F1026" s="9"/>
      <c r="G1026" s="8"/>
      <c r="H1026" s="8"/>
      <c r="I1026" s="8"/>
      <c r="J1026" s="8"/>
      <c r="K1026" s="8"/>
      <c r="L1026" s="8"/>
      <c r="M1026" s="8"/>
      <c r="N1026" s="8"/>
      <c r="O1026" s="8"/>
      <c r="P1026" s="9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</row>
    <row r="1027" customFormat="false" ht="17.35" hidden="false" customHeight="false" outlineLevel="0" collapsed="false">
      <c r="B1027" s="8"/>
      <c r="C1027" s="8"/>
      <c r="D1027" s="8"/>
      <c r="E1027" s="9"/>
      <c r="F1027" s="9"/>
      <c r="G1027" s="8"/>
      <c r="H1027" s="8"/>
      <c r="I1027" s="8"/>
      <c r="J1027" s="8"/>
      <c r="K1027" s="8"/>
      <c r="L1027" s="8"/>
      <c r="M1027" s="8"/>
      <c r="N1027" s="8"/>
      <c r="O1027" s="8"/>
      <c r="P1027" s="9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</row>
    <row r="1028" customFormat="false" ht="17.35" hidden="false" customHeight="false" outlineLevel="0" collapsed="false">
      <c r="B1028" s="8"/>
      <c r="C1028" s="8"/>
      <c r="D1028" s="8"/>
      <c r="E1028" s="9"/>
      <c r="F1028" s="9"/>
      <c r="G1028" s="8"/>
      <c r="H1028" s="8"/>
      <c r="I1028" s="8"/>
      <c r="J1028" s="8"/>
      <c r="K1028" s="8"/>
      <c r="L1028" s="8"/>
      <c r="M1028" s="8"/>
      <c r="N1028" s="8"/>
      <c r="O1028" s="8"/>
      <c r="P1028" s="9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</row>
    <row r="1029" customFormat="false" ht="17.35" hidden="false" customHeight="false" outlineLevel="0" collapsed="false">
      <c r="B1029" s="8"/>
      <c r="C1029" s="8"/>
      <c r="D1029" s="8"/>
      <c r="E1029" s="9"/>
      <c r="F1029" s="9"/>
      <c r="G1029" s="8"/>
      <c r="H1029" s="8"/>
      <c r="I1029" s="8"/>
      <c r="J1029" s="8"/>
      <c r="K1029" s="8"/>
      <c r="L1029" s="8"/>
      <c r="M1029" s="8"/>
      <c r="N1029" s="8"/>
      <c r="O1029" s="8"/>
      <c r="P1029" s="9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</row>
    <row r="1030" customFormat="false" ht="17.35" hidden="false" customHeight="false" outlineLevel="0" collapsed="false">
      <c r="B1030" s="8"/>
      <c r="C1030" s="8"/>
      <c r="D1030" s="8"/>
      <c r="E1030" s="9"/>
      <c r="F1030" s="9"/>
      <c r="G1030" s="8"/>
      <c r="H1030" s="8"/>
      <c r="I1030" s="8"/>
      <c r="J1030" s="8"/>
      <c r="K1030" s="8"/>
      <c r="L1030" s="8"/>
      <c r="M1030" s="8"/>
      <c r="N1030" s="8"/>
      <c r="O1030" s="8"/>
      <c r="P1030" s="9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</row>
    <row r="1031" customFormat="false" ht="17.35" hidden="false" customHeight="false" outlineLevel="0" collapsed="false">
      <c r="B1031" s="8"/>
      <c r="C1031" s="8"/>
      <c r="D1031" s="8"/>
      <c r="E1031" s="9"/>
      <c r="F1031" s="9"/>
      <c r="G1031" s="8"/>
      <c r="H1031" s="8"/>
      <c r="I1031" s="8"/>
      <c r="J1031" s="8"/>
      <c r="K1031" s="8"/>
      <c r="L1031" s="8"/>
      <c r="M1031" s="8"/>
      <c r="N1031" s="8"/>
      <c r="O1031" s="8"/>
      <c r="P1031" s="9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</row>
    <row r="1032" customFormat="false" ht="17.35" hidden="false" customHeight="false" outlineLevel="0" collapsed="false">
      <c r="B1032" s="8"/>
      <c r="C1032" s="8"/>
      <c r="D1032" s="8"/>
      <c r="E1032" s="9"/>
      <c r="F1032" s="9"/>
      <c r="G1032" s="8"/>
      <c r="H1032" s="8"/>
      <c r="I1032" s="8"/>
      <c r="J1032" s="8"/>
      <c r="K1032" s="8"/>
      <c r="L1032" s="8"/>
      <c r="M1032" s="8"/>
      <c r="N1032" s="8"/>
      <c r="O1032" s="8"/>
      <c r="P1032" s="9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</row>
    <row r="1033" customFormat="false" ht="17.35" hidden="false" customHeight="false" outlineLevel="0" collapsed="false">
      <c r="B1033" s="8"/>
      <c r="C1033" s="8"/>
      <c r="D1033" s="8"/>
      <c r="E1033" s="9"/>
      <c r="F1033" s="9"/>
      <c r="G1033" s="8"/>
      <c r="H1033" s="8"/>
      <c r="I1033" s="8"/>
      <c r="J1033" s="8"/>
      <c r="K1033" s="8"/>
      <c r="L1033" s="8"/>
      <c r="M1033" s="8"/>
      <c r="N1033" s="8"/>
      <c r="O1033" s="8"/>
      <c r="P1033" s="9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</row>
    <row r="1034" customFormat="false" ht="17.35" hidden="false" customHeight="false" outlineLevel="0" collapsed="false">
      <c r="B1034" s="8"/>
      <c r="C1034" s="8"/>
      <c r="D1034" s="8"/>
      <c r="E1034" s="9"/>
      <c r="F1034" s="9"/>
      <c r="G1034" s="8"/>
      <c r="H1034" s="8"/>
      <c r="I1034" s="8"/>
      <c r="J1034" s="8"/>
      <c r="K1034" s="8"/>
      <c r="L1034" s="8"/>
      <c r="M1034" s="8"/>
      <c r="N1034" s="8"/>
      <c r="O1034" s="8"/>
      <c r="P1034" s="9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</row>
    <row r="1035" customFormat="false" ht="17.35" hidden="false" customHeight="false" outlineLevel="0" collapsed="false">
      <c r="B1035" s="8"/>
      <c r="C1035" s="8"/>
      <c r="D1035" s="8"/>
      <c r="E1035" s="9"/>
      <c r="F1035" s="9"/>
      <c r="G1035" s="8"/>
      <c r="H1035" s="8"/>
      <c r="I1035" s="8"/>
      <c r="J1035" s="8"/>
      <c r="K1035" s="8"/>
      <c r="L1035" s="8"/>
      <c r="M1035" s="8"/>
      <c r="N1035" s="8"/>
      <c r="O1035" s="8"/>
      <c r="P1035" s="9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</row>
    <row r="1036" customFormat="false" ht="17.35" hidden="false" customHeight="false" outlineLevel="0" collapsed="false">
      <c r="B1036" s="8"/>
      <c r="C1036" s="8"/>
      <c r="D1036" s="8"/>
      <c r="E1036" s="9"/>
      <c r="F1036" s="9"/>
      <c r="G1036" s="8"/>
      <c r="H1036" s="8"/>
      <c r="I1036" s="8"/>
      <c r="J1036" s="8"/>
      <c r="K1036" s="8"/>
      <c r="L1036" s="8"/>
      <c r="M1036" s="8"/>
      <c r="N1036" s="8"/>
      <c r="O1036" s="8"/>
      <c r="P1036" s="9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</row>
    <row r="1037" customFormat="false" ht="17.35" hidden="false" customHeight="false" outlineLevel="0" collapsed="false">
      <c r="B1037" s="8"/>
      <c r="C1037" s="8"/>
      <c r="D1037" s="8"/>
      <c r="E1037" s="9"/>
      <c r="F1037" s="9"/>
      <c r="G1037" s="8"/>
      <c r="H1037" s="8"/>
      <c r="I1037" s="8"/>
      <c r="J1037" s="8"/>
      <c r="K1037" s="8"/>
      <c r="L1037" s="8"/>
      <c r="M1037" s="8"/>
      <c r="N1037" s="8"/>
      <c r="O1037" s="8"/>
      <c r="P1037" s="9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</row>
    <row r="1038" customFormat="false" ht="17.35" hidden="false" customHeight="false" outlineLevel="0" collapsed="false">
      <c r="B1038" s="8"/>
      <c r="C1038" s="8"/>
      <c r="D1038" s="8"/>
      <c r="E1038" s="9"/>
      <c r="F1038" s="9"/>
      <c r="G1038" s="8"/>
      <c r="H1038" s="8"/>
      <c r="I1038" s="8"/>
      <c r="J1038" s="8"/>
      <c r="K1038" s="8"/>
      <c r="L1038" s="8"/>
      <c r="M1038" s="8"/>
      <c r="N1038" s="8"/>
      <c r="O1038" s="8"/>
      <c r="P1038" s="9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</row>
    <row r="1039" customFormat="false" ht="17.35" hidden="false" customHeight="false" outlineLevel="0" collapsed="false">
      <c r="B1039" s="8"/>
      <c r="C1039" s="8"/>
      <c r="D1039" s="8"/>
      <c r="E1039" s="9"/>
      <c r="F1039" s="9"/>
      <c r="G1039" s="8"/>
      <c r="H1039" s="8"/>
      <c r="I1039" s="8"/>
      <c r="J1039" s="8"/>
      <c r="K1039" s="8"/>
      <c r="L1039" s="8"/>
      <c r="M1039" s="8"/>
      <c r="N1039" s="8"/>
      <c r="O1039" s="8"/>
      <c r="P1039" s="9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</row>
    <row r="1040" customFormat="false" ht="17.35" hidden="false" customHeight="false" outlineLevel="0" collapsed="false">
      <c r="B1040" s="8"/>
      <c r="C1040" s="8"/>
      <c r="D1040" s="8"/>
      <c r="E1040" s="9"/>
      <c r="F1040" s="9"/>
      <c r="G1040" s="8"/>
      <c r="H1040" s="8"/>
      <c r="I1040" s="8"/>
      <c r="J1040" s="8"/>
      <c r="K1040" s="8"/>
      <c r="L1040" s="8"/>
      <c r="M1040" s="8"/>
      <c r="N1040" s="8"/>
      <c r="O1040" s="8"/>
      <c r="P1040" s="9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</row>
    <row r="1041" customFormat="false" ht="17.35" hidden="false" customHeight="false" outlineLevel="0" collapsed="false">
      <c r="B1041" s="8"/>
      <c r="C1041" s="8"/>
      <c r="D1041" s="8"/>
      <c r="E1041" s="9"/>
      <c r="F1041" s="9"/>
      <c r="G1041" s="8"/>
      <c r="H1041" s="8"/>
      <c r="I1041" s="8"/>
      <c r="J1041" s="8"/>
      <c r="K1041" s="8"/>
      <c r="L1041" s="8"/>
      <c r="M1041" s="8"/>
      <c r="N1041" s="8"/>
      <c r="O1041" s="8"/>
      <c r="P1041" s="9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</row>
    <row r="1042" customFormat="false" ht="17.35" hidden="false" customHeight="false" outlineLevel="0" collapsed="false">
      <c r="B1042" s="8"/>
      <c r="C1042" s="8"/>
      <c r="D1042" s="8"/>
      <c r="E1042" s="9"/>
      <c r="F1042" s="9"/>
      <c r="G1042" s="8"/>
      <c r="H1042" s="8"/>
      <c r="I1042" s="8"/>
      <c r="J1042" s="8"/>
      <c r="K1042" s="8"/>
      <c r="L1042" s="8"/>
      <c r="M1042" s="8"/>
      <c r="N1042" s="8"/>
      <c r="O1042" s="8"/>
      <c r="P1042" s="9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</row>
    <row r="1043" customFormat="false" ht="17.35" hidden="false" customHeight="false" outlineLevel="0" collapsed="false">
      <c r="B1043" s="8"/>
      <c r="C1043" s="8"/>
      <c r="D1043" s="8"/>
      <c r="E1043" s="9"/>
      <c r="F1043" s="9"/>
      <c r="G1043" s="8"/>
      <c r="H1043" s="8"/>
      <c r="I1043" s="8"/>
      <c r="J1043" s="8"/>
      <c r="K1043" s="8"/>
      <c r="L1043" s="8"/>
      <c r="M1043" s="8"/>
      <c r="N1043" s="8"/>
      <c r="O1043" s="8"/>
      <c r="P1043" s="9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</row>
    <row r="1044" customFormat="false" ht="17.35" hidden="false" customHeight="false" outlineLevel="0" collapsed="false">
      <c r="B1044" s="8"/>
      <c r="C1044" s="8"/>
      <c r="D1044" s="8"/>
      <c r="E1044" s="9"/>
      <c r="F1044" s="9"/>
      <c r="G1044" s="8"/>
      <c r="H1044" s="8"/>
      <c r="I1044" s="8"/>
      <c r="J1044" s="8"/>
      <c r="K1044" s="8"/>
      <c r="L1044" s="8"/>
      <c r="M1044" s="8"/>
      <c r="N1044" s="8"/>
      <c r="O1044" s="8"/>
      <c r="P1044" s="9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</row>
    <row r="1045" customFormat="false" ht="17.35" hidden="false" customHeight="false" outlineLevel="0" collapsed="false">
      <c r="B1045" s="8"/>
      <c r="C1045" s="8"/>
      <c r="D1045" s="8"/>
      <c r="E1045" s="9"/>
      <c r="F1045" s="9"/>
      <c r="G1045" s="8"/>
      <c r="H1045" s="8"/>
      <c r="I1045" s="8"/>
      <c r="J1045" s="8"/>
      <c r="K1045" s="8"/>
      <c r="L1045" s="8"/>
      <c r="M1045" s="8"/>
      <c r="N1045" s="8"/>
      <c r="O1045" s="8"/>
      <c r="P1045" s="9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</row>
    <row r="1046" customFormat="false" ht="17.35" hidden="false" customHeight="false" outlineLevel="0" collapsed="false">
      <c r="B1046" s="8"/>
      <c r="C1046" s="8"/>
      <c r="D1046" s="8"/>
      <c r="E1046" s="9"/>
      <c r="F1046" s="9"/>
      <c r="G1046" s="8"/>
      <c r="H1046" s="8"/>
      <c r="I1046" s="8"/>
      <c r="J1046" s="8"/>
      <c r="K1046" s="8"/>
      <c r="L1046" s="8"/>
      <c r="M1046" s="8"/>
      <c r="N1046" s="8"/>
      <c r="O1046" s="8"/>
      <c r="P1046" s="9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</row>
    <row r="1047" customFormat="false" ht="17.35" hidden="false" customHeight="false" outlineLevel="0" collapsed="false">
      <c r="B1047" s="8"/>
      <c r="C1047" s="8"/>
      <c r="D1047" s="8"/>
      <c r="E1047" s="9"/>
      <c r="F1047" s="9"/>
      <c r="G1047" s="8"/>
      <c r="H1047" s="8"/>
      <c r="I1047" s="8"/>
      <c r="J1047" s="8"/>
      <c r="K1047" s="8"/>
      <c r="L1047" s="8"/>
      <c r="M1047" s="8"/>
      <c r="N1047" s="8"/>
      <c r="O1047" s="8"/>
      <c r="P1047" s="9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</row>
    <row r="1048" customFormat="false" ht="17.35" hidden="false" customHeight="false" outlineLevel="0" collapsed="false">
      <c r="B1048" s="8"/>
      <c r="C1048" s="8"/>
      <c r="D1048" s="8"/>
      <c r="E1048" s="9"/>
      <c r="F1048" s="9"/>
      <c r="G1048" s="8"/>
      <c r="H1048" s="8"/>
      <c r="I1048" s="8"/>
      <c r="J1048" s="8"/>
      <c r="K1048" s="8"/>
      <c r="L1048" s="8"/>
      <c r="M1048" s="8"/>
      <c r="N1048" s="8"/>
      <c r="O1048" s="8"/>
      <c r="P1048" s="9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</row>
    <row r="1049" customFormat="false" ht="17.35" hidden="false" customHeight="false" outlineLevel="0" collapsed="false">
      <c r="B1049" s="8"/>
      <c r="C1049" s="8"/>
      <c r="D1049" s="8"/>
      <c r="E1049" s="9"/>
      <c r="F1049" s="9"/>
      <c r="G1049" s="8"/>
      <c r="H1049" s="8"/>
      <c r="I1049" s="8"/>
      <c r="J1049" s="8"/>
      <c r="K1049" s="8"/>
      <c r="L1049" s="8"/>
      <c r="M1049" s="8"/>
      <c r="N1049" s="8"/>
      <c r="O1049" s="8"/>
      <c r="P1049" s="9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</row>
    <row r="1050" customFormat="false" ht="17.35" hidden="false" customHeight="false" outlineLevel="0" collapsed="false">
      <c r="B1050" s="8"/>
      <c r="C1050" s="8"/>
      <c r="D1050" s="8"/>
      <c r="E1050" s="9"/>
      <c r="F1050" s="9"/>
      <c r="G1050" s="8"/>
      <c r="H1050" s="8"/>
      <c r="I1050" s="8"/>
      <c r="J1050" s="8"/>
      <c r="K1050" s="8"/>
      <c r="L1050" s="8"/>
      <c r="M1050" s="8"/>
      <c r="N1050" s="8"/>
      <c r="O1050" s="8"/>
      <c r="P1050" s="9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</row>
    <row r="1051" customFormat="false" ht="17.35" hidden="false" customHeight="false" outlineLevel="0" collapsed="false">
      <c r="B1051" s="8"/>
      <c r="C1051" s="8"/>
      <c r="D1051" s="8"/>
      <c r="E1051" s="9"/>
      <c r="F1051" s="9"/>
      <c r="G1051" s="8"/>
      <c r="H1051" s="8"/>
      <c r="I1051" s="8"/>
      <c r="J1051" s="8"/>
      <c r="K1051" s="8"/>
      <c r="L1051" s="8"/>
      <c r="M1051" s="8"/>
      <c r="N1051" s="8"/>
      <c r="O1051" s="8"/>
      <c r="P1051" s="9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</row>
    <row r="1052" customFormat="false" ht="17.35" hidden="false" customHeight="false" outlineLevel="0" collapsed="false">
      <c r="B1052" s="8"/>
      <c r="C1052" s="8"/>
      <c r="D1052" s="8"/>
      <c r="E1052" s="9"/>
      <c r="F1052" s="9"/>
      <c r="G1052" s="8"/>
      <c r="H1052" s="8"/>
      <c r="I1052" s="8"/>
      <c r="J1052" s="8"/>
      <c r="K1052" s="8"/>
      <c r="L1052" s="8"/>
      <c r="M1052" s="8"/>
      <c r="N1052" s="8"/>
      <c r="O1052" s="8"/>
      <c r="P1052" s="9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</row>
    <row r="1053" customFormat="false" ht="17.35" hidden="false" customHeight="false" outlineLevel="0" collapsed="false">
      <c r="B1053" s="8"/>
      <c r="C1053" s="8"/>
      <c r="D1053" s="8"/>
      <c r="E1053" s="9"/>
      <c r="F1053" s="9"/>
      <c r="G1053" s="8"/>
      <c r="H1053" s="8"/>
      <c r="I1053" s="8"/>
      <c r="J1053" s="8"/>
      <c r="K1053" s="8"/>
      <c r="L1053" s="8"/>
      <c r="M1053" s="8"/>
      <c r="N1053" s="8"/>
      <c r="O1053" s="8"/>
      <c r="P1053" s="9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</row>
    <row r="1054" customFormat="false" ht="17.35" hidden="false" customHeight="false" outlineLevel="0" collapsed="false">
      <c r="B1054" s="8"/>
      <c r="C1054" s="8"/>
      <c r="D1054" s="8"/>
      <c r="E1054" s="9"/>
      <c r="F1054" s="9"/>
      <c r="G1054" s="8"/>
      <c r="H1054" s="8"/>
      <c r="I1054" s="8"/>
      <c r="J1054" s="8"/>
      <c r="K1054" s="8"/>
      <c r="L1054" s="8"/>
      <c r="M1054" s="8"/>
      <c r="N1054" s="8"/>
      <c r="O1054" s="8"/>
      <c r="P1054" s="9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</row>
    <row r="1055" customFormat="false" ht="17.35" hidden="false" customHeight="false" outlineLevel="0" collapsed="false">
      <c r="B1055" s="8"/>
      <c r="C1055" s="8"/>
      <c r="D1055" s="8"/>
      <c r="E1055" s="9"/>
      <c r="F1055" s="9"/>
      <c r="G1055" s="8"/>
      <c r="H1055" s="8"/>
      <c r="I1055" s="8"/>
      <c r="J1055" s="8"/>
      <c r="K1055" s="8"/>
      <c r="L1055" s="8"/>
      <c r="M1055" s="8"/>
      <c r="N1055" s="8"/>
      <c r="O1055" s="8"/>
      <c r="P1055" s="9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</row>
    <row r="1056" customFormat="false" ht="17.35" hidden="false" customHeight="false" outlineLevel="0" collapsed="false">
      <c r="B1056" s="8"/>
      <c r="C1056" s="8"/>
      <c r="D1056" s="8"/>
      <c r="E1056" s="9"/>
      <c r="F1056" s="9"/>
      <c r="G1056" s="8"/>
      <c r="H1056" s="8"/>
      <c r="I1056" s="8"/>
      <c r="J1056" s="8"/>
      <c r="K1056" s="8"/>
      <c r="L1056" s="8"/>
      <c r="M1056" s="8"/>
      <c r="N1056" s="8"/>
      <c r="O1056" s="8"/>
      <c r="P1056" s="9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</row>
    <row r="1057" customFormat="false" ht="17.35" hidden="false" customHeight="false" outlineLevel="0" collapsed="false">
      <c r="B1057" s="8"/>
      <c r="C1057" s="8"/>
      <c r="D1057" s="8"/>
      <c r="E1057" s="9"/>
      <c r="F1057" s="9"/>
      <c r="G1057" s="8"/>
      <c r="H1057" s="8"/>
      <c r="I1057" s="8"/>
      <c r="J1057" s="8"/>
      <c r="K1057" s="8"/>
      <c r="L1057" s="8"/>
      <c r="M1057" s="8"/>
      <c r="N1057" s="8"/>
      <c r="O1057" s="8"/>
      <c r="P1057" s="9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</row>
    <row r="1058" customFormat="false" ht="17.35" hidden="false" customHeight="false" outlineLevel="0" collapsed="false">
      <c r="B1058" s="8"/>
      <c r="C1058" s="8"/>
      <c r="D1058" s="8"/>
      <c r="E1058" s="9"/>
      <c r="F1058" s="9"/>
      <c r="G1058" s="8"/>
      <c r="H1058" s="8"/>
      <c r="I1058" s="8"/>
      <c r="J1058" s="8"/>
      <c r="K1058" s="8"/>
      <c r="L1058" s="8"/>
      <c r="M1058" s="8"/>
      <c r="N1058" s="8"/>
      <c r="O1058" s="8"/>
      <c r="P1058" s="9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</row>
    <row r="1059" customFormat="false" ht="17.35" hidden="false" customHeight="false" outlineLevel="0" collapsed="false">
      <c r="B1059" s="8"/>
      <c r="C1059" s="8"/>
      <c r="D1059" s="8"/>
      <c r="E1059" s="9"/>
      <c r="F1059" s="9"/>
      <c r="G1059" s="8"/>
      <c r="H1059" s="8"/>
      <c r="I1059" s="8"/>
      <c r="J1059" s="8"/>
      <c r="K1059" s="8"/>
      <c r="L1059" s="8"/>
      <c r="M1059" s="8"/>
      <c r="N1059" s="8"/>
      <c r="O1059" s="8"/>
      <c r="P1059" s="9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</row>
    <row r="1060" customFormat="false" ht="17.35" hidden="false" customHeight="false" outlineLevel="0" collapsed="false">
      <c r="B1060" s="8"/>
      <c r="C1060" s="8"/>
      <c r="D1060" s="8"/>
      <c r="E1060" s="9"/>
      <c r="F1060" s="9"/>
      <c r="G1060" s="8"/>
      <c r="H1060" s="8"/>
      <c r="I1060" s="8"/>
      <c r="J1060" s="8"/>
      <c r="K1060" s="8"/>
      <c r="L1060" s="8"/>
      <c r="M1060" s="8"/>
      <c r="N1060" s="8"/>
      <c r="O1060" s="8"/>
      <c r="P1060" s="9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</row>
    <row r="1061" customFormat="false" ht="17.35" hidden="false" customHeight="false" outlineLevel="0" collapsed="false">
      <c r="B1061" s="8"/>
      <c r="C1061" s="8"/>
      <c r="D1061" s="8"/>
      <c r="E1061" s="9"/>
      <c r="F1061" s="9"/>
      <c r="G1061" s="8"/>
      <c r="H1061" s="8"/>
      <c r="I1061" s="8"/>
      <c r="J1061" s="8"/>
      <c r="K1061" s="8"/>
      <c r="L1061" s="8"/>
      <c r="M1061" s="8"/>
      <c r="N1061" s="8"/>
      <c r="O1061" s="8"/>
      <c r="P1061" s="9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</row>
    <row r="1062" customFormat="false" ht="17.35" hidden="false" customHeight="false" outlineLevel="0" collapsed="false">
      <c r="B1062" s="8"/>
      <c r="C1062" s="8"/>
      <c r="D1062" s="8"/>
      <c r="E1062" s="9"/>
      <c r="F1062" s="9"/>
      <c r="G1062" s="8"/>
      <c r="H1062" s="8"/>
      <c r="I1062" s="8"/>
      <c r="J1062" s="8"/>
      <c r="K1062" s="8"/>
      <c r="L1062" s="8"/>
      <c r="M1062" s="8"/>
      <c r="N1062" s="8"/>
      <c r="O1062" s="8"/>
      <c r="P1062" s="9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</row>
    <row r="1063" customFormat="false" ht="17.35" hidden="false" customHeight="false" outlineLevel="0" collapsed="false">
      <c r="B1063" s="8"/>
      <c r="C1063" s="8"/>
      <c r="D1063" s="8"/>
      <c r="E1063" s="9"/>
      <c r="F1063" s="9"/>
      <c r="G1063" s="8"/>
      <c r="H1063" s="8"/>
      <c r="I1063" s="8"/>
      <c r="J1063" s="8"/>
      <c r="K1063" s="8"/>
      <c r="L1063" s="8"/>
      <c r="M1063" s="8"/>
      <c r="N1063" s="8"/>
      <c r="O1063" s="8"/>
      <c r="P1063" s="9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</row>
    <row r="1064" customFormat="false" ht="17.35" hidden="false" customHeight="false" outlineLevel="0" collapsed="false">
      <c r="B1064" s="8"/>
      <c r="C1064" s="8"/>
      <c r="D1064" s="8"/>
      <c r="E1064" s="9"/>
      <c r="F1064" s="9"/>
      <c r="G1064" s="8"/>
      <c r="H1064" s="8"/>
      <c r="I1064" s="8"/>
      <c r="J1064" s="8"/>
      <c r="K1064" s="8"/>
      <c r="L1064" s="8"/>
      <c r="M1064" s="8"/>
      <c r="N1064" s="8"/>
      <c r="O1064" s="8"/>
      <c r="P1064" s="9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</row>
    <row r="1065" customFormat="false" ht="17.35" hidden="false" customHeight="false" outlineLevel="0" collapsed="false">
      <c r="B1065" s="8"/>
      <c r="C1065" s="8"/>
      <c r="D1065" s="8"/>
      <c r="E1065" s="9"/>
      <c r="F1065" s="9"/>
      <c r="G1065" s="8"/>
      <c r="H1065" s="8"/>
      <c r="I1065" s="8"/>
      <c r="J1065" s="8"/>
      <c r="K1065" s="8"/>
      <c r="L1065" s="8"/>
      <c r="M1065" s="8"/>
      <c r="N1065" s="8"/>
      <c r="O1065" s="8"/>
      <c r="P1065" s="9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</row>
    <row r="1066" customFormat="false" ht="17.35" hidden="false" customHeight="false" outlineLevel="0" collapsed="false">
      <c r="B1066" s="8"/>
      <c r="C1066" s="8"/>
      <c r="D1066" s="8"/>
      <c r="E1066" s="9"/>
      <c r="F1066" s="9"/>
      <c r="G1066" s="8"/>
      <c r="H1066" s="8"/>
      <c r="I1066" s="8"/>
      <c r="J1066" s="8"/>
      <c r="K1066" s="8"/>
      <c r="L1066" s="8"/>
      <c r="M1066" s="8"/>
      <c r="N1066" s="8"/>
      <c r="O1066" s="8"/>
      <c r="P1066" s="9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</row>
    <row r="1067" customFormat="false" ht="17.35" hidden="false" customHeight="false" outlineLevel="0" collapsed="false">
      <c r="B1067" s="8"/>
      <c r="C1067" s="8"/>
      <c r="D1067" s="8"/>
      <c r="E1067" s="9"/>
      <c r="F1067" s="9"/>
      <c r="G1067" s="8"/>
      <c r="H1067" s="8"/>
      <c r="I1067" s="8"/>
      <c r="J1067" s="8"/>
      <c r="K1067" s="8"/>
      <c r="L1067" s="8"/>
      <c r="M1067" s="8"/>
      <c r="N1067" s="8"/>
      <c r="O1067" s="8"/>
      <c r="P1067" s="9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</row>
    <row r="1068" customFormat="false" ht="17.35" hidden="false" customHeight="false" outlineLevel="0" collapsed="false">
      <c r="B1068" s="8"/>
      <c r="C1068" s="8"/>
      <c r="D1068" s="8"/>
      <c r="E1068" s="9"/>
      <c r="F1068" s="9"/>
      <c r="G1068" s="8"/>
      <c r="H1068" s="8"/>
      <c r="I1068" s="8"/>
      <c r="J1068" s="8"/>
      <c r="K1068" s="8"/>
      <c r="L1068" s="8"/>
      <c r="M1068" s="8"/>
      <c r="N1068" s="8"/>
      <c r="O1068" s="8"/>
      <c r="P1068" s="9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</row>
    <row r="1069" customFormat="false" ht="17.35" hidden="false" customHeight="false" outlineLevel="0" collapsed="false">
      <c r="B1069" s="8"/>
      <c r="C1069" s="8"/>
      <c r="D1069" s="8"/>
      <c r="E1069" s="9"/>
      <c r="F1069" s="9"/>
      <c r="G1069" s="8"/>
      <c r="H1069" s="8"/>
      <c r="I1069" s="8"/>
      <c r="J1069" s="8"/>
      <c r="K1069" s="8"/>
      <c r="L1069" s="8"/>
      <c r="M1069" s="8"/>
      <c r="N1069" s="8"/>
      <c r="O1069" s="8"/>
      <c r="P1069" s="9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</row>
    <row r="1070" customFormat="false" ht="17.35" hidden="false" customHeight="false" outlineLevel="0" collapsed="false">
      <c r="B1070" s="8"/>
      <c r="C1070" s="8"/>
      <c r="D1070" s="8"/>
      <c r="E1070" s="9"/>
      <c r="F1070" s="9"/>
      <c r="G1070" s="8"/>
      <c r="H1070" s="8"/>
      <c r="I1070" s="8"/>
      <c r="J1070" s="8"/>
      <c r="K1070" s="8"/>
      <c r="L1070" s="8"/>
      <c r="M1070" s="8"/>
      <c r="N1070" s="8"/>
      <c r="O1070" s="8"/>
      <c r="P1070" s="9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</row>
    <row r="1071" customFormat="false" ht="17.35" hidden="false" customHeight="false" outlineLevel="0" collapsed="false">
      <c r="B1071" s="8"/>
      <c r="C1071" s="8"/>
      <c r="D1071" s="8"/>
      <c r="E1071" s="9"/>
      <c r="F1071" s="9"/>
      <c r="G1071" s="8"/>
      <c r="H1071" s="8"/>
      <c r="I1071" s="8"/>
      <c r="J1071" s="8"/>
      <c r="K1071" s="8"/>
      <c r="L1071" s="8"/>
      <c r="M1071" s="8"/>
      <c r="N1071" s="8"/>
      <c r="O1071" s="8"/>
      <c r="P1071" s="9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</row>
    <row r="1072" customFormat="false" ht="17.35" hidden="false" customHeight="false" outlineLevel="0" collapsed="false">
      <c r="B1072" s="8"/>
      <c r="C1072" s="8"/>
      <c r="D1072" s="8"/>
      <c r="E1072" s="9"/>
      <c r="F1072" s="9"/>
      <c r="G1072" s="8"/>
      <c r="H1072" s="8"/>
      <c r="I1072" s="8"/>
      <c r="J1072" s="8"/>
      <c r="K1072" s="8"/>
      <c r="L1072" s="8"/>
      <c r="M1072" s="8"/>
      <c r="N1072" s="8"/>
      <c r="O1072" s="8"/>
      <c r="P1072" s="9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</row>
    <row r="1073" customFormat="false" ht="17.35" hidden="false" customHeight="false" outlineLevel="0" collapsed="false">
      <c r="B1073" s="8"/>
      <c r="C1073" s="8"/>
      <c r="D1073" s="8"/>
      <c r="E1073" s="9"/>
      <c r="F1073" s="9"/>
      <c r="G1073" s="8"/>
      <c r="H1073" s="8"/>
      <c r="I1073" s="8"/>
      <c r="J1073" s="8"/>
      <c r="K1073" s="8"/>
      <c r="L1073" s="8"/>
      <c r="M1073" s="8"/>
      <c r="N1073" s="8"/>
      <c r="O1073" s="8"/>
      <c r="P1073" s="9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</row>
    <row r="1074" customFormat="false" ht="17.35" hidden="false" customHeight="false" outlineLevel="0" collapsed="false">
      <c r="B1074" s="8"/>
      <c r="C1074" s="8"/>
      <c r="D1074" s="8"/>
      <c r="E1074" s="9"/>
      <c r="F1074" s="9"/>
      <c r="G1074" s="8"/>
      <c r="H1074" s="8"/>
      <c r="I1074" s="8"/>
      <c r="J1074" s="8"/>
      <c r="K1074" s="8"/>
      <c r="L1074" s="8"/>
      <c r="M1074" s="8"/>
      <c r="N1074" s="8"/>
      <c r="O1074" s="8"/>
      <c r="P1074" s="9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</row>
    <row r="1075" customFormat="false" ht="17.35" hidden="false" customHeight="false" outlineLevel="0" collapsed="false">
      <c r="B1075" s="8"/>
      <c r="C1075" s="8"/>
      <c r="D1075" s="8"/>
      <c r="E1075" s="9"/>
      <c r="F1075" s="9"/>
      <c r="G1075" s="8"/>
      <c r="H1075" s="8"/>
      <c r="I1075" s="8"/>
      <c r="J1075" s="8"/>
      <c r="K1075" s="8"/>
      <c r="L1075" s="8"/>
      <c r="M1075" s="8"/>
      <c r="N1075" s="8"/>
      <c r="O1075" s="8"/>
      <c r="P1075" s="9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</row>
    <row r="1076" customFormat="false" ht="17.35" hidden="false" customHeight="false" outlineLevel="0" collapsed="false">
      <c r="B1076" s="8"/>
      <c r="C1076" s="8"/>
      <c r="D1076" s="8"/>
      <c r="E1076" s="9"/>
      <c r="F1076" s="9"/>
      <c r="G1076" s="8"/>
      <c r="H1076" s="8"/>
      <c r="I1076" s="8"/>
      <c r="J1076" s="8"/>
      <c r="K1076" s="8"/>
      <c r="L1076" s="8"/>
      <c r="M1076" s="8"/>
      <c r="N1076" s="8"/>
      <c r="O1076" s="8"/>
      <c r="P1076" s="9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</row>
    <row r="1077" customFormat="false" ht="17.35" hidden="false" customHeight="false" outlineLevel="0" collapsed="false">
      <c r="B1077" s="8"/>
      <c r="C1077" s="8"/>
      <c r="D1077" s="8"/>
      <c r="E1077" s="9"/>
      <c r="F1077" s="9"/>
      <c r="G1077" s="8"/>
      <c r="H1077" s="8"/>
      <c r="I1077" s="8"/>
      <c r="J1077" s="8"/>
      <c r="K1077" s="8"/>
      <c r="L1077" s="8"/>
      <c r="M1077" s="8"/>
      <c r="N1077" s="8"/>
      <c r="O1077" s="8"/>
      <c r="P1077" s="9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</row>
    <row r="1078" customFormat="false" ht="17.35" hidden="false" customHeight="false" outlineLevel="0" collapsed="false">
      <c r="B1078" s="8"/>
      <c r="C1078" s="8"/>
      <c r="D1078" s="8"/>
      <c r="E1078" s="9"/>
      <c r="F1078" s="9"/>
      <c r="G1078" s="8"/>
      <c r="H1078" s="8"/>
      <c r="I1078" s="8"/>
      <c r="J1078" s="8"/>
      <c r="K1078" s="8"/>
      <c r="L1078" s="8"/>
      <c r="M1078" s="8"/>
      <c r="N1078" s="8"/>
      <c r="O1078" s="8"/>
      <c r="P1078" s="9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</row>
    <row r="1079" customFormat="false" ht="17.35" hidden="false" customHeight="false" outlineLevel="0" collapsed="false">
      <c r="B1079" s="8"/>
      <c r="C1079" s="8"/>
      <c r="D1079" s="8"/>
      <c r="E1079" s="9"/>
      <c r="F1079" s="9"/>
      <c r="G1079" s="8"/>
      <c r="H1079" s="8"/>
      <c r="I1079" s="8"/>
      <c r="J1079" s="8"/>
      <c r="K1079" s="8"/>
      <c r="L1079" s="8"/>
      <c r="M1079" s="8"/>
      <c r="N1079" s="8"/>
      <c r="O1079" s="8"/>
      <c r="P1079" s="9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</row>
    <row r="1080" customFormat="false" ht="17.35" hidden="false" customHeight="false" outlineLevel="0" collapsed="false">
      <c r="B1080" s="8"/>
      <c r="C1080" s="8"/>
      <c r="D1080" s="8"/>
      <c r="E1080" s="9"/>
      <c r="F1080" s="9"/>
      <c r="G1080" s="8"/>
      <c r="H1080" s="8"/>
      <c r="I1080" s="8"/>
      <c r="J1080" s="8"/>
      <c r="K1080" s="8"/>
      <c r="L1080" s="8"/>
      <c r="M1080" s="8"/>
      <c r="N1080" s="8"/>
      <c r="O1080" s="8"/>
      <c r="P1080" s="9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</row>
    <row r="1081" customFormat="false" ht="17.35" hidden="false" customHeight="false" outlineLevel="0" collapsed="false">
      <c r="B1081" s="8"/>
      <c r="C1081" s="8"/>
      <c r="D1081" s="8"/>
      <c r="E1081" s="9"/>
      <c r="F1081" s="9"/>
      <c r="G1081" s="8"/>
      <c r="H1081" s="8"/>
      <c r="I1081" s="8"/>
      <c r="J1081" s="8"/>
      <c r="K1081" s="8"/>
      <c r="L1081" s="8"/>
      <c r="M1081" s="8"/>
      <c r="N1081" s="8"/>
      <c r="O1081" s="8"/>
      <c r="P1081" s="9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</row>
    <row r="1082" customFormat="false" ht="17.35" hidden="false" customHeight="false" outlineLevel="0" collapsed="false">
      <c r="B1082" s="8"/>
      <c r="C1082" s="8"/>
      <c r="D1082" s="8"/>
      <c r="E1082" s="9"/>
      <c r="F1082" s="9"/>
      <c r="G1082" s="8"/>
      <c r="H1082" s="8"/>
      <c r="I1082" s="8"/>
      <c r="J1082" s="8"/>
      <c r="K1082" s="8"/>
      <c r="L1082" s="8"/>
      <c r="M1082" s="8"/>
      <c r="N1082" s="8"/>
      <c r="O1082" s="8"/>
      <c r="P1082" s="9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</row>
    <row r="1083" customFormat="false" ht="17.35" hidden="false" customHeight="false" outlineLevel="0" collapsed="false">
      <c r="B1083" s="8"/>
      <c r="C1083" s="8"/>
      <c r="D1083" s="8"/>
      <c r="E1083" s="9"/>
      <c r="F1083" s="9"/>
      <c r="G1083" s="8"/>
      <c r="H1083" s="8"/>
      <c r="I1083" s="8"/>
      <c r="J1083" s="8"/>
      <c r="K1083" s="8"/>
      <c r="L1083" s="8"/>
      <c r="M1083" s="8"/>
      <c r="N1083" s="8"/>
      <c r="O1083" s="8"/>
      <c r="P1083" s="9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</row>
    <row r="1084" customFormat="false" ht="17.35" hidden="false" customHeight="false" outlineLevel="0" collapsed="false">
      <c r="B1084" s="8"/>
      <c r="C1084" s="8"/>
      <c r="D1084" s="8"/>
      <c r="E1084" s="9"/>
      <c r="F1084" s="9"/>
      <c r="G1084" s="8"/>
      <c r="H1084" s="8"/>
      <c r="I1084" s="8"/>
      <c r="J1084" s="8"/>
      <c r="K1084" s="8"/>
      <c r="L1084" s="8"/>
      <c r="M1084" s="8"/>
      <c r="N1084" s="8"/>
      <c r="O1084" s="8"/>
      <c r="P1084" s="9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</row>
    <row r="1085" customFormat="false" ht="17.35" hidden="false" customHeight="false" outlineLevel="0" collapsed="false">
      <c r="B1085" s="8"/>
      <c r="C1085" s="8"/>
      <c r="D1085" s="8"/>
      <c r="E1085" s="9"/>
      <c r="F1085" s="9"/>
      <c r="G1085" s="8"/>
      <c r="H1085" s="8"/>
      <c r="I1085" s="8"/>
      <c r="J1085" s="8"/>
      <c r="K1085" s="8"/>
      <c r="L1085" s="8"/>
      <c r="M1085" s="8"/>
      <c r="N1085" s="8"/>
      <c r="O1085" s="8"/>
      <c r="P1085" s="9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</row>
    <row r="1086" customFormat="false" ht="17.35" hidden="false" customHeight="false" outlineLevel="0" collapsed="false">
      <c r="B1086" s="8"/>
      <c r="C1086" s="8"/>
      <c r="D1086" s="8"/>
      <c r="E1086" s="9"/>
      <c r="F1086" s="9"/>
      <c r="G1086" s="8"/>
      <c r="H1086" s="8"/>
      <c r="I1086" s="8"/>
      <c r="J1086" s="8"/>
      <c r="K1086" s="8"/>
      <c r="L1086" s="8"/>
      <c r="M1086" s="8"/>
      <c r="N1086" s="8"/>
      <c r="O1086" s="8"/>
      <c r="P1086" s="9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</row>
    <row r="1087" customFormat="false" ht="17.35" hidden="false" customHeight="false" outlineLevel="0" collapsed="false">
      <c r="B1087" s="8"/>
      <c r="C1087" s="8"/>
      <c r="D1087" s="8"/>
      <c r="E1087" s="9"/>
      <c r="F1087" s="9"/>
      <c r="G1087" s="8"/>
      <c r="H1087" s="8"/>
      <c r="I1087" s="8"/>
      <c r="J1087" s="8"/>
      <c r="K1087" s="8"/>
      <c r="L1087" s="8"/>
      <c r="M1087" s="8"/>
      <c r="N1087" s="8"/>
      <c r="O1087" s="8"/>
      <c r="P1087" s="9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</row>
    <row r="1088" customFormat="false" ht="17.35" hidden="false" customHeight="false" outlineLevel="0" collapsed="false">
      <c r="B1088" s="8"/>
      <c r="C1088" s="8"/>
      <c r="D1088" s="8"/>
      <c r="E1088" s="9"/>
      <c r="F1088" s="9"/>
      <c r="G1088" s="8"/>
      <c r="H1088" s="8"/>
      <c r="I1088" s="8"/>
      <c r="J1088" s="8"/>
      <c r="K1088" s="8"/>
      <c r="L1088" s="8"/>
      <c r="M1088" s="8"/>
      <c r="N1088" s="8"/>
      <c r="O1088" s="8"/>
      <c r="P1088" s="9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</row>
    <row r="1089" customFormat="false" ht="17.35" hidden="false" customHeight="false" outlineLevel="0" collapsed="false">
      <c r="B1089" s="8"/>
      <c r="C1089" s="8"/>
      <c r="D1089" s="8"/>
      <c r="E1089" s="9"/>
      <c r="F1089" s="9"/>
      <c r="G1089" s="8"/>
      <c r="H1089" s="8"/>
      <c r="I1089" s="8"/>
      <c r="J1089" s="8"/>
      <c r="K1089" s="8"/>
      <c r="L1089" s="8"/>
      <c r="M1089" s="8"/>
      <c r="N1089" s="8"/>
      <c r="O1089" s="8"/>
      <c r="P1089" s="9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</row>
    <row r="1090" customFormat="false" ht="17.35" hidden="false" customHeight="false" outlineLevel="0" collapsed="false">
      <c r="B1090" s="8"/>
      <c r="C1090" s="8"/>
      <c r="D1090" s="8"/>
      <c r="E1090" s="9"/>
      <c r="F1090" s="9"/>
      <c r="G1090" s="8"/>
      <c r="H1090" s="8"/>
      <c r="I1090" s="8"/>
      <c r="J1090" s="8"/>
      <c r="K1090" s="8"/>
      <c r="L1090" s="8"/>
      <c r="M1090" s="8"/>
      <c r="N1090" s="8"/>
      <c r="O1090" s="8"/>
      <c r="P1090" s="9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</row>
    <row r="1091" customFormat="false" ht="17.35" hidden="false" customHeight="false" outlineLevel="0" collapsed="false">
      <c r="B1091" s="8"/>
      <c r="C1091" s="8"/>
      <c r="D1091" s="8"/>
      <c r="E1091" s="9"/>
      <c r="F1091" s="9"/>
      <c r="G1091" s="8"/>
      <c r="H1091" s="8"/>
      <c r="I1091" s="8"/>
      <c r="J1091" s="8"/>
      <c r="K1091" s="8"/>
      <c r="L1091" s="8"/>
      <c r="M1091" s="8"/>
      <c r="N1091" s="8"/>
      <c r="O1091" s="8"/>
      <c r="P1091" s="9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</row>
    <row r="1092" customFormat="false" ht="17.35" hidden="false" customHeight="false" outlineLevel="0" collapsed="false">
      <c r="B1092" s="8"/>
      <c r="C1092" s="8"/>
      <c r="D1092" s="8"/>
      <c r="E1092" s="9"/>
      <c r="F1092" s="9"/>
      <c r="G1092" s="8"/>
      <c r="H1092" s="8"/>
      <c r="I1092" s="8"/>
      <c r="J1092" s="8"/>
      <c r="K1092" s="8"/>
      <c r="L1092" s="8"/>
      <c r="M1092" s="8"/>
      <c r="N1092" s="8"/>
      <c r="O1092" s="8"/>
      <c r="P1092" s="9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</row>
    <row r="1093" customFormat="false" ht="17.35" hidden="false" customHeight="false" outlineLevel="0" collapsed="false">
      <c r="B1093" s="8"/>
      <c r="C1093" s="8"/>
      <c r="D1093" s="8"/>
      <c r="E1093" s="9"/>
      <c r="F1093" s="9"/>
      <c r="G1093" s="8"/>
      <c r="H1093" s="8"/>
      <c r="I1093" s="8"/>
      <c r="J1093" s="8"/>
      <c r="K1093" s="8"/>
      <c r="L1093" s="8"/>
      <c r="M1093" s="8"/>
      <c r="N1093" s="8"/>
      <c r="O1093" s="8"/>
      <c r="P1093" s="9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</row>
    <row r="1094" customFormat="false" ht="17.35" hidden="false" customHeight="false" outlineLevel="0" collapsed="false">
      <c r="B1094" s="8"/>
      <c r="C1094" s="8"/>
      <c r="D1094" s="8"/>
      <c r="E1094" s="9"/>
      <c r="F1094" s="9"/>
      <c r="G1094" s="8"/>
      <c r="H1094" s="8"/>
      <c r="I1094" s="8"/>
      <c r="J1094" s="8"/>
      <c r="K1094" s="8"/>
      <c r="L1094" s="8"/>
      <c r="M1094" s="8"/>
      <c r="N1094" s="8"/>
      <c r="O1094" s="8"/>
      <c r="P1094" s="9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</row>
    <row r="1095" customFormat="false" ht="17.35" hidden="false" customHeight="false" outlineLevel="0" collapsed="false">
      <c r="B1095" s="8"/>
      <c r="C1095" s="8"/>
      <c r="D1095" s="8"/>
      <c r="E1095" s="9"/>
      <c r="F1095" s="9"/>
      <c r="G1095" s="8"/>
      <c r="H1095" s="8"/>
      <c r="I1095" s="8"/>
      <c r="J1095" s="8"/>
      <c r="K1095" s="8"/>
      <c r="L1095" s="8"/>
      <c r="M1095" s="8"/>
      <c r="N1095" s="8"/>
      <c r="O1095" s="8"/>
      <c r="P1095" s="9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</row>
    <row r="1096" customFormat="false" ht="17.35" hidden="false" customHeight="false" outlineLevel="0" collapsed="false">
      <c r="B1096" s="8"/>
      <c r="C1096" s="8"/>
      <c r="D1096" s="8"/>
      <c r="E1096" s="9"/>
      <c r="F1096" s="9"/>
      <c r="G1096" s="8"/>
      <c r="H1096" s="8"/>
      <c r="I1096" s="8"/>
      <c r="J1096" s="8"/>
      <c r="K1096" s="8"/>
      <c r="L1096" s="8"/>
      <c r="M1096" s="8"/>
      <c r="N1096" s="8"/>
      <c r="O1096" s="8"/>
      <c r="P1096" s="9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</row>
    <row r="1097" customFormat="false" ht="17.35" hidden="false" customHeight="false" outlineLevel="0" collapsed="false">
      <c r="B1097" s="8"/>
      <c r="C1097" s="8"/>
      <c r="D1097" s="8"/>
      <c r="E1097" s="9"/>
      <c r="F1097" s="9"/>
      <c r="G1097" s="8"/>
      <c r="H1097" s="8"/>
      <c r="I1097" s="8"/>
      <c r="J1097" s="8"/>
      <c r="K1097" s="8"/>
      <c r="L1097" s="8"/>
      <c r="M1097" s="8"/>
      <c r="N1097" s="8"/>
      <c r="O1097" s="8"/>
      <c r="P1097" s="9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</row>
    <row r="1098" customFormat="false" ht="17.35" hidden="false" customHeight="false" outlineLevel="0" collapsed="false">
      <c r="B1098" s="8"/>
      <c r="C1098" s="8"/>
      <c r="D1098" s="8"/>
      <c r="E1098" s="9"/>
      <c r="F1098" s="9"/>
      <c r="G1098" s="8"/>
      <c r="H1098" s="8"/>
      <c r="I1098" s="8"/>
      <c r="J1098" s="8"/>
      <c r="K1098" s="8"/>
      <c r="L1098" s="8"/>
      <c r="M1098" s="8"/>
      <c r="N1098" s="8"/>
      <c r="O1098" s="8"/>
      <c r="P1098" s="9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</row>
    <row r="1099" customFormat="false" ht="17.35" hidden="false" customHeight="false" outlineLevel="0" collapsed="false">
      <c r="B1099" s="8"/>
      <c r="C1099" s="8"/>
      <c r="D1099" s="8"/>
      <c r="E1099" s="9"/>
      <c r="F1099" s="9"/>
      <c r="G1099" s="8"/>
      <c r="H1099" s="8"/>
      <c r="I1099" s="8"/>
      <c r="J1099" s="8"/>
      <c r="K1099" s="8"/>
      <c r="L1099" s="8"/>
      <c r="M1099" s="8"/>
      <c r="N1099" s="8"/>
      <c r="O1099" s="8"/>
      <c r="P1099" s="9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</row>
    <row r="1100" customFormat="false" ht="17.35" hidden="false" customHeight="false" outlineLevel="0" collapsed="false">
      <c r="B1100" s="8"/>
      <c r="C1100" s="8"/>
      <c r="D1100" s="8"/>
      <c r="E1100" s="9"/>
      <c r="F1100" s="9"/>
      <c r="G1100" s="8"/>
      <c r="H1100" s="8"/>
      <c r="I1100" s="8"/>
      <c r="J1100" s="8"/>
      <c r="K1100" s="8"/>
      <c r="L1100" s="8"/>
      <c r="M1100" s="8"/>
      <c r="N1100" s="8"/>
      <c r="O1100" s="8"/>
      <c r="P1100" s="9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</row>
    <row r="1101" customFormat="false" ht="17.35" hidden="false" customHeight="false" outlineLevel="0" collapsed="false">
      <c r="B1101" s="8"/>
      <c r="C1101" s="8"/>
      <c r="D1101" s="8"/>
      <c r="E1101" s="9"/>
      <c r="F1101" s="9"/>
      <c r="G1101" s="8"/>
      <c r="H1101" s="8"/>
      <c r="I1101" s="8"/>
      <c r="J1101" s="8"/>
      <c r="K1101" s="8"/>
      <c r="L1101" s="8"/>
      <c r="M1101" s="8"/>
      <c r="N1101" s="8"/>
      <c r="O1101" s="8"/>
      <c r="P1101" s="9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</row>
    <row r="1102" customFormat="false" ht="17.35" hidden="false" customHeight="false" outlineLevel="0" collapsed="false">
      <c r="B1102" s="8"/>
      <c r="C1102" s="8"/>
      <c r="D1102" s="8"/>
      <c r="E1102" s="9"/>
      <c r="F1102" s="9"/>
      <c r="G1102" s="8"/>
      <c r="H1102" s="8"/>
      <c r="I1102" s="8"/>
      <c r="J1102" s="8"/>
      <c r="K1102" s="8"/>
      <c r="L1102" s="8"/>
      <c r="M1102" s="8"/>
      <c r="N1102" s="8"/>
      <c r="O1102" s="8"/>
      <c r="P1102" s="9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</row>
    <row r="1103" customFormat="false" ht="17.35" hidden="false" customHeight="false" outlineLevel="0" collapsed="false">
      <c r="B1103" s="8"/>
      <c r="C1103" s="8"/>
      <c r="D1103" s="8"/>
      <c r="E1103" s="9"/>
      <c r="F1103" s="9"/>
      <c r="G1103" s="8"/>
      <c r="H1103" s="8"/>
      <c r="I1103" s="8"/>
      <c r="J1103" s="8"/>
      <c r="K1103" s="8"/>
      <c r="L1103" s="8"/>
      <c r="M1103" s="8"/>
      <c r="N1103" s="8"/>
      <c r="O1103" s="8"/>
      <c r="P1103" s="9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</row>
    <row r="1104" customFormat="false" ht="17.35" hidden="false" customHeight="false" outlineLevel="0" collapsed="false">
      <c r="B1104" s="8"/>
      <c r="C1104" s="8"/>
      <c r="D1104" s="8"/>
      <c r="E1104" s="9"/>
      <c r="F1104" s="9"/>
      <c r="G1104" s="8"/>
      <c r="H1104" s="8"/>
      <c r="I1104" s="8"/>
      <c r="J1104" s="8"/>
      <c r="K1104" s="8"/>
      <c r="L1104" s="8"/>
      <c r="M1104" s="8"/>
      <c r="N1104" s="8"/>
      <c r="O1104" s="8"/>
      <c r="P1104" s="9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</row>
    <row r="1105" customFormat="false" ht="17.35" hidden="false" customHeight="false" outlineLevel="0" collapsed="false">
      <c r="B1105" s="8"/>
      <c r="C1105" s="8"/>
      <c r="D1105" s="8"/>
      <c r="E1105" s="9"/>
      <c r="F1105" s="9"/>
      <c r="G1105" s="8"/>
      <c r="H1105" s="8"/>
      <c r="I1105" s="8"/>
      <c r="J1105" s="8"/>
      <c r="K1105" s="8"/>
      <c r="L1105" s="8"/>
      <c r="M1105" s="8"/>
      <c r="N1105" s="8"/>
      <c r="O1105" s="8"/>
      <c r="P1105" s="9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</row>
    <row r="1106" customFormat="false" ht="17.35" hidden="false" customHeight="false" outlineLevel="0" collapsed="false">
      <c r="B1106" s="8"/>
      <c r="C1106" s="8"/>
      <c r="D1106" s="8"/>
      <c r="E1106" s="9"/>
      <c r="F1106" s="9"/>
      <c r="G1106" s="8"/>
      <c r="H1106" s="8"/>
      <c r="I1106" s="8"/>
      <c r="J1106" s="8"/>
      <c r="K1106" s="8"/>
      <c r="L1106" s="8"/>
      <c r="M1106" s="8"/>
      <c r="N1106" s="8"/>
      <c r="O1106" s="8"/>
      <c r="P1106" s="9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</row>
    <row r="1107" customFormat="false" ht="17.35" hidden="false" customHeight="false" outlineLevel="0" collapsed="false">
      <c r="B1107" s="8"/>
      <c r="C1107" s="8"/>
      <c r="D1107" s="8"/>
      <c r="E1107" s="9"/>
      <c r="F1107" s="9"/>
      <c r="G1107" s="8"/>
      <c r="H1107" s="8"/>
      <c r="I1107" s="8"/>
      <c r="J1107" s="8"/>
      <c r="K1107" s="8"/>
      <c r="L1107" s="8"/>
      <c r="M1107" s="8"/>
      <c r="N1107" s="8"/>
      <c r="O1107" s="8"/>
      <c r="P1107" s="9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</row>
    <row r="1108" customFormat="false" ht="17.35" hidden="false" customHeight="false" outlineLevel="0" collapsed="false">
      <c r="B1108" s="8"/>
      <c r="C1108" s="8"/>
      <c r="D1108" s="8"/>
      <c r="E1108" s="9"/>
      <c r="F1108" s="9"/>
      <c r="G1108" s="8"/>
      <c r="H1108" s="8"/>
      <c r="I1108" s="8"/>
      <c r="J1108" s="8"/>
      <c r="K1108" s="8"/>
      <c r="L1108" s="8"/>
      <c r="M1108" s="8"/>
      <c r="N1108" s="8"/>
      <c r="O1108" s="8"/>
      <c r="P1108" s="9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</row>
    <row r="1109" customFormat="false" ht="17.35" hidden="false" customHeight="false" outlineLevel="0" collapsed="false">
      <c r="B1109" s="8"/>
      <c r="C1109" s="8"/>
      <c r="D1109" s="8"/>
      <c r="E1109" s="9"/>
      <c r="F1109" s="9"/>
      <c r="G1109" s="8"/>
      <c r="H1109" s="8"/>
      <c r="I1109" s="8"/>
      <c r="J1109" s="8"/>
      <c r="K1109" s="8"/>
      <c r="L1109" s="8"/>
      <c r="M1109" s="8"/>
      <c r="N1109" s="8"/>
      <c r="O1109" s="8"/>
      <c r="P1109" s="9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</row>
    <row r="1110" customFormat="false" ht="17.35" hidden="false" customHeight="false" outlineLevel="0" collapsed="false">
      <c r="B1110" s="8"/>
      <c r="C1110" s="8"/>
      <c r="D1110" s="8"/>
      <c r="E1110" s="9"/>
      <c r="F1110" s="9"/>
      <c r="G1110" s="8"/>
      <c r="H1110" s="8"/>
      <c r="I1110" s="8"/>
      <c r="J1110" s="8"/>
      <c r="K1110" s="8"/>
      <c r="L1110" s="8"/>
      <c r="M1110" s="8"/>
      <c r="N1110" s="8"/>
      <c r="O1110" s="8"/>
      <c r="P1110" s="9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</row>
    <row r="1111" customFormat="false" ht="17.35" hidden="false" customHeight="false" outlineLevel="0" collapsed="false">
      <c r="B1111" s="8"/>
      <c r="C1111" s="8"/>
      <c r="D1111" s="8"/>
      <c r="E1111" s="9"/>
      <c r="F1111" s="9"/>
      <c r="G1111" s="8"/>
      <c r="H1111" s="8"/>
      <c r="I1111" s="8"/>
      <c r="J1111" s="8"/>
      <c r="K1111" s="8"/>
      <c r="L1111" s="8"/>
      <c r="M1111" s="8"/>
      <c r="N1111" s="8"/>
      <c r="O1111" s="8"/>
      <c r="P1111" s="9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</row>
    <row r="1112" customFormat="false" ht="17.35" hidden="false" customHeight="false" outlineLevel="0" collapsed="false">
      <c r="B1112" s="8"/>
      <c r="C1112" s="8"/>
      <c r="D1112" s="8"/>
      <c r="E1112" s="9"/>
      <c r="F1112" s="9"/>
      <c r="G1112" s="8"/>
      <c r="H1112" s="8"/>
      <c r="I1112" s="8"/>
      <c r="J1112" s="8"/>
      <c r="K1112" s="8"/>
      <c r="L1112" s="8"/>
      <c r="M1112" s="8"/>
      <c r="N1112" s="8"/>
      <c r="O1112" s="8"/>
      <c r="P1112" s="9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</row>
    <row r="1113" customFormat="false" ht="17.35" hidden="false" customHeight="false" outlineLevel="0" collapsed="false">
      <c r="B1113" s="8"/>
      <c r="C1113" s="8"/>
      <c r="D1113" s="8"/>
      <c r="E1113" s="9"/>
      <c r="F1113" s="9"/>
      <c r="G1113" s="8"/>
      <c r="H1113" s="8"/>
      <c r="I1113" s="8"/>
      <c r="J1113" s="8"/>
      <c r="K1113" s="8"/>
      <c r="L1113" s="8"/>
      <c r="M1113" s="8"/>
      <c r="N1113" s="8"/>
      <c r="O1113" s="8"/>
      <c r="P1113" s="9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</row>
    <row r="1114" customFormat="false" ht="17.35" hidden="false" customHeight="false" outlineLevel="0" collapsed="false">
      <c r="B1114" s="8"/>
      <c r="C1114" s="8"/>
      <c r="D1114" s="8"/>
      <c r="E1114" s="9"/>
      <c r="F1114" s="9"/>
      <c r="G1114" s="8"/>
      <c r="H1114" s="8"/>
      <c r="I1114" s="8"/>
      <c r="J1114" s="8"/>
      <c r="K1114" s="8"/>
      <c r="L1114" s="8"/>
      <c r="M1114" s="8"/>
      <c r="N1114" s="8"/>
      <c r="O1114" s="8"/>
      <c r="P1114" s="9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</row>
    <row r="1115" customFormat="false" ht="17.35" hidden="false" customHeight="false" outlineLevel="0" collapsed="false">
      <c r="B1115" s="8"/>
      <c r="C1115" s="8"/>
      <c r="D1115" s="8"/>
      <c r="E1115" s="9"/>
      <c r="F1115" s="9"/>
      <c r="G1115" s="8"/>
      <c r="H1115" s="8"/>
      <c r="I1115" s="8"/>
      <c r="J1115" s="8"/>
      <c r="K1115" s="8"/>
      <c r="L1115" s="8"/>
      <c r="M1115" s="8"/>
      <c r="N1115" s="8"/>
      <c r="O1115" s="8"/>
      <c r="P1115" s="9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</row>
    <row r="1116" customFormat="false" ht="17.35" hidden="false" customHeight="false" outlineLevel="0" collapsed="false">
      <c r="B1116" s="8"/>
      <c r="C1116" s="8"/>
      <c r="D1116" s="8"/>
      <c r="E1116" s="9"/>
      <c r="F1116" s="9"/>
      <c r="G1116" s="8"/>
      <c r="H1116" s="8"/>
      <c r="I1116" s="8"/>
      <c r="J1116" s="8"/>
      <c r="K1116" s="8"/>
      <c r="L1116" s="8"/>
      <c r="M1116" s="8"/>
      <c r="N1116" s="8"/>
      <c r="O1116" s="8"/>
      <c r="P1116" s="9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</row>
    <row r="1117" customFormat="false" ht="17.35" hidden="false" customHeight="false" outlineLevel="0" collapsed="false">
      <c r="B1117" s="8"/>
      <c r="C1117" s="8"/>
      <c r="D1117" s="8"/>
      <c r="E1117" s="9"/>
      <c r="F1117" s="9"/>
      <c r="G1117" s="8"/>
      <c r="H1117" s="8"/>
      <c r="I1117" s="8"/>
      <c r="J1117" s="8"/>
      <c r="K1117" s="8"/>
      <c r="L1117" s="8"/>
      <c r="M1117" s="8"/>
      <c r="N1117" s="8"/>
      <c r="O1117" s="8"/>
      <c r="P1117" s="9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</row>
    <row r="1118" customFormat="false" ht="17.35" hidden="false" customHeight="false" outlineLevel="0" collapsed="false">
      <c r="B1118" s="8"/>
      <c r="C1118" s="8"/>
      <c r="D1118" s="8"/>
      <c r="E1118" s="9"/>
      <c r="F1118" s="9"/>
      <c r="G1118" s="8"/>
      <c r="H1118" s="8"/>
      <c r="I1118" s="8"/>
      <c r="J1118" s="8"/>
      <c r="K1118" s="8"/>
      <c r="L1118" s="8"/>
      <c r="M1118" s="8"/>
      <c r="N1118" s="8"/>
      <c r="O1118" s="8"/>
      <c r="P1118" s="9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</row>
    <row r="1119" customFormat="false" ht="17.35" hidden="false" customHeight="false" outlineLevel="0" collapsed="false">
      <c r="B1119" s="8"/>
      <c r="C1119" s="8"/>
      <c r="D1119" s="8"/>
      <c r="E1119" s="9"/>
      <c r="F1119" s="9"/>
      <c r="G1119" s="8"/>
      <c r="H1119" s="8"/>
      <c r="I1119" s="8"/>
      <c r="J1119" s="8"/>
      <c r="K1119" s="8"/>
      <c r="L1119" s="8"/>
      <c r="M1119" s="8"/>
      <c r="N1119" s="8"/>
      <c r="O1119" s="8"/>
      <c r="P1119" s="9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</row>
    <row r="1120" customFormat="false" ht="17.35" hidden="false" customHeight="false" outlineLevel="0" collapsed="false">
      <c r="B1120" s="8"/>
      <c r="C1120" s="8"/>
      <c r="D1120" s="8"/>
      <c r="E1120" s="9"/>
      <c r="F1120" s="9"/>
      <c r="G1120" s="8"/>
      <c r="H1120" s="8"/>
      <c r="I1120" s="8"/>
      <c r="J1120" s="8"/>
      <c r="K1120" s="8"/>
      <c r="L1120" s="8"/>
      <c r="M1120" s="8"/>
      <c r="N1120" s="8"/>
      <c r="O1120" s="8"/>
      <c r="P1120" s="9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</row>
    <row r="1121" customFormat="false" ht="17.35" hidden="false" customHeight="false" outlineLevel="0" collapsed="false">
      <c r="B1121" s="8"/>
      <c r="C1121" s="8"/>
      <c r="D1121" s="8"/>
      <c r="E1121" s="9"/>
      <c r="F1121" s="9"/>
      <c r="G1121" s="8"/>
      <c r="H1121" s="8"/>
      <c r="I1121" s="8"/>
      <c r="J1121" s="8"/>
      <c r="K1121" s="8"/>
      <c r="L1121" s="8"/>
      <c r="M1121" s="8"/>
      <c r="N1121" s="8"/>
      <c r="O1121" s="8"/>
      <c r="P1121" s="9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</row>
    <row r="1122" customFormat="false" ht="17.35" hidden="false" customHeight="false" outlineLevel="0" collapsed="false">
      <c r="B1122" s="8"/>
      <c r="C1122" s="8"/>
      <c r="D1122" s="8"/>
      <c r="E1122" s="9"/>
      <c r="F1122" s="9"/>
      <c r="G1122" s="8"/>
      <c r="H1122" s="8"/>
      <c r="I1122" s="8"/>
      <c r="J1122" s="8"/>
      <c r="K1122" s="8"/>
      <c r="L1122" s="8"/>
      <c r="M1122" s="8"/>
      <c r="N1122" s="8"/>
      <c r="O1122" s="8"/>
      <c r="P1122" s="9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</row>
    <row r="1123" customFormat="false" ht="17.35" hidden="false" customHeight="false" outlineLevel="0" collapsed="false">
      <c r="B1123" s="8"/>
      <c r="C1123" s="8"/>
      <c r="D1123" s="8"/>
      <c r="E1123" s="9"/>
      <c r="F1123" s="9"/>
      <c r="G1123" s="8"/>
      <c r="H1123" s="8"/>
      <c r="I1123" s="8"/>
      <c r="J1123" s="8"/>
      <c r="K1123" s="8"/>
      <c r="L1123" s="8"/>
      <c r="M1123" s="8"/>
      <c r="N1123" s="8"/>
      <c r="O1123" s="8"/>
      <c r="P1123" s="9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</row>
    <row r="1124" customFormat="false" ht="17.35" hidden="false" customHeight="false" outlineLevel="0" collapsed="false">
      <c r="B1124" s="8"/>
      <c r="C1124" s="8"/>
      <c r="D1124" s="8"/>
      <c r="E1124" s="9"/>
      <c r="F1124" s="9"/>
      <c r="G1124" s="8"/>
      <c r="H1124" s="8"/>
      <c r="I1124" s="8"/>
      <c r="J1124" s="8"/>
      <c r="K1124" s="8"/>
      <c r="L1124" s="8"/>
      <c r="M1124" s="8"/>
      <c r="N1124" s="8"/>
      <c r="O1124" s="8"/>
      <c r="P1124" s="9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</row>
    <row r="1125" customFormat="false" ht="17.35" hidden="false" customHeight="false" outlineLevel="0" collapsed="false">
      <c r="B1125" s="8"/>
      <c r="C1125" s="8"/>
      <c r="D1125" s="8"/>
      <c r="E1125" s="9"/>
      <c r="F1125" s="9"/>
      <c r="G1125" s="8"/>
      <c r="H1125" s="8"/>
      <c r="I1125" s="8"/>
      <c r="J1125" s="8"/>
      <c r="K1125" s="8"/>
      <c r="L1125" s="8"/>
      <c r="M1125" s="8"/>
      <c r="N1125" s="8"/>
      <c r="O1125" s="8"/>
      <c r="P1125" s="9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</row>
    <row r="1126" customFormat="false" ht="17.35" hidden="false" customHeight="false" outlineLevel="0" collapsed="false">
      <c r="B1126" s="8"/>
      <c r="C1126" s="8"/>
      <c r="D1126" s="8"/>
      <c r="E1126" s="9"/>
      <c r="F1126" s="9"/>
      <c r="G1126" s="8"/>
      <c r="H1126" s="8"/>
      <c r="I1126" s="8"/>
      <c r="J1126" s="8"/>
      <c r="K1126" s="8"/>
      <c r="L1126" s="8"/>
      <c r="M1126" s="8"/>
      <c r="N1126" s="8"/>
      <c r="O1126" s="8"/>
      <c r="P1126" s="9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</row>
    <row r="1127" customFormat="false" ht="17.35" hidden="false" customHeight="false" outlineLevel="0" collapsed="false">
      <c r="B1127" s="8"/>
      <c r="C1127" s="8"/>
      <c r="D1127" s="8"/>
      <c r="E1127" s="9"/>
      <c r="F1127" s="9"/>
      <c r="G1127" s="8"/>
      <c r="H1127" s="8"/>
      <c r="I1127" s="8"/>
      <c r="J1127" s="8"/>
      <c r="K1127" s="8"/>
      <c r="L1127" s="8"/>
      <c r="M1127" s="8"/>
      <c r="N1127" s="8"/>
      <c r="O1127" s="8"/>
      <c r="P1127" s="9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</row>
    <row r="1128" customFormat="false" ht="17.35" hidden="false" customHeight="false" outlineLevel="0" collapsed="false">
      <c r="B1128" s="8"/>
      <c r="C1128" s="8"/>
      <c r="D1128" s="8"/>
      <c r="E1128" s="9"/>
      <c r="F1128" s="9"/>
      <c r="G1128" s="8"/>
      <c r="H1128" s="8"/>
      <c r="I1128" s="8"/>
      <c r="J1128" s="8"/>
      <c r="K1128" s="8"/>
      <c r="L1128" s="8"/>
      <c r="M1128" s="8"/>
      <c r="N1128" s="8"/>
      <c r="O1128" s="8"/>
      <c r="P1128" s="9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</row>
    <row r="1129" customFormat="false" ht="17.35" hidden="false" customHeight="false" outlineLevel="0" collapsed="false">
      <c r="B1129" s="8"/>
      <c r="C1129" s="8"/>
      <c r="D1129" s="8"/>
      <c r="E1129" s="9"/>
      <c r="F1129" s="9"/>
      <c r="G1129" s="8"/>
      <c r="H1129" s="8"/>
      <c r="I1129" s="8"/>
      <c r="J1129" s="8"/>
      <c r="K1129" s="8"/>
      <c r="L1129" s="8"/>
      <c r="M1129" s="8"/>
      <c r="N1129" s="8"/>
      <c r="O1129" s="8"/>
      <c r="P1129" s="9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</row>
    <row r="1130" customFormat="false" ht="17.35" hidden="false" customHeight="false" outlineLevel="0" collapsed="false">
      <c r="B1130" s="8"/>
      <c r="C1130" s="8"/>
      <c r="D1130" s="8"/>
      <c r="E1130" s="9"/>
      <c r="F1130" s="9"/>
      <c r="G1130" s="8"/>
      <c r="H1130" s="8"/>
      <c r="I1130" s="8"/>
      <c r="J1130" s="8"/>
      <c r="K1130" s="8"/>
      <c r="L1130" s="8"/>
      <c r="M1130" s="8"/>
      <c r="N1130" s="8"/>
      <c r="O1130" s="8"/>
      <c r="P1130" s="9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</row>
    <row r="1131" customFormat="false" ht="17.35" hidden="false" customHeight="false" outlineLevel="0" collapsed="false">
      <c r="B1131" s="8"/>
      <c r="C1131" s="8"/>
      <c r="D1131" s="8"/>
      <c r="E1131" s="9"/>
      <c r="F1131" s="9"/>
      <c r="G1131" s="8"/>
      <c r="H1131" s="8"/>
      <c r="I1131" s="8"/>
      <c r="J1131" s="8"/>
      <c r="K1131" s="8"/>
      <c r="L1131" s="8"/>
      <c r="M1131" s="8"/>
      <c r="N1131" s="8"/>
      <c r="O1131" s="8"/>
      <c r="P1131" s="9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</row>
    <row r="1132" customFormat="false" ht="17.35" hidden="false" customHeight="false" outlineLevel="0" collapsed="false">
      <c r="B1132" s="8"/>
      <c r="C1132" s="8"/>
      <c r="D1132" s="8"/>
      <c r="E1132" s="9"/>
      <c r="F1132" s="9"/>
      <c r="G1132" s="8"/>
      <c r="H1132" s="8"/>
      <c r="I1132" s="8"/>
      <c r="J1132" s="8"/>
      <c r="K1132" s="8"/>
      <c r="L1132" s="8"/>
      <c r="M1132" s="8"/>
      <c r="N1132" s="8"/>
      <c r="O1132" s="8"/>
      <c r="P1132" s="9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</row>
    <row r="1133" customFormat="false" ht="17.35" hidden="false" customHeight="false" outlineLevel="0" collapsed="false">
      <c r="B1133" s="8"/>
      <c r="C1133" s="8"/>
      <c r="D1133" s="8"/>
      <c r="E1133" s="9"/>
      <c r="F1133" s="9"/>
      <c r="G1133" s="8"/>
      <c r="H1133" s="8"/>
      <c r="I1133" s="8"/>
      <c r="J1133" s="8"/>
      <c r="K1133" s="8"/>
      <c r="L1133" s="8"/>
      <c r="M1133" s="8"/>
      <c r="N1133" s="8"/>
      <c r="O1133" s="8"/>
      <c r="P1133" s="9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</row>
    <row r="1134" customFormat="false" ht="17.35" hidden="false" customHeight="false" outlineLevel="0" collapsed="false">
      <c r="B1134" s="8"/>
      <c r="C1134" s="8"/>
      <c r="D1134" s="8"/>
      <c r="E1134" s="9"/>
      <c r="F1134" s="9"/>
      <c r="G1134" s="8"/>
      <c r="H1134" s="8"/>
      <c r="I1134" s="8"/>
      <c r="J1134" s="8"/>
      <c r="K1134" s="8"/>
      <c r="L1134" s="8"/>
      <c r="M1134" s="8"/>
      <c r="N1134" s="8"/>
      <c r="O1134" s="8"/>
      <c r="P1134" s="9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</row>
    <row r="1135" customFormat="false" ht="17.35" hidden="false" customHeight="false" outlineLevel="0" collapsed="false">
      <c r="B1135" s="8"/>
      <c r="C1135" s="8"/>
      <c r="D1135" s="8"/>
      <c r="E1135" s="9"/>
      <c r="F1135" s="9"/>
      <c r="G1135" s="8"/>
      <c r="H1135" s="8"/>
      <c r="I1135" s="8"/>
      <c r="J1135" s="8"/>
      <c r="K1135" s="8"/>
      <c r="L1135" s="8"/>
      <c r="M1135" s="8"/>
      <c r="N1135" s="8"/>
      <c r="O1135" s="8"/>
      <c r="P1135" s="9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</row>
    <row r="1136" customFormat="false" ht="17.35" hidden="false" customHeight="false" outlineLevel="0" collapsed="false">
      <c r="B1136" s="8"/>
      <c r="C1136" s="8"/>
      <c r="D1136" s="8"/>
      <c r="E1136" s="9"/>
      <c r="F1136" s="9"/>
      <c r="G1136" s="8"/>
      <c r="H1136" s="8"/>
      <c r="I1136" s="8"/>
      <c r="J1136" s="8"/>
      <c r="K1136" s="8"/>
      <c r="L1136" s="8"/>
      <c r="M1136" s="8"/>
      <c r="N1136" s="8"/>
      <c r="O1136" s="8"/>
      <c r="P1136" s="9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</row>
    <row r="1137" customFormat="false" ht="17.35" hidden="false" customHeight="false" outlineLevel="0" collapsed="false">
      <c r="B1137" s="8"/>
      <c r="C1137" s="8"/>
      <c r="D1137" s="8"/>
      <c r="E1137" s="9"/>
      <c r="F1137" s="9"/>
      <c r="G1137" s="8"/>
      <c r="H1137" s="8"/>
      <c r="I1137" s="8"/>
      <c r="J1137" s="8"/>
      <c r="K1137" s="8"/>
      <c r="L1137" s="8"/>
      <c r="M1137" s="8"/>
      <c r="N1137" s="8"/>
      <c r="O1137" s="8"/>
      <c r="P1137" s="9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</row>
    <row r="1138" customFormat="false" ht="17.35" hidden="false" customHeight="false" outlineLevel="0" collapsed="false">
      <c r="B1138" s="8"/>
      <c r="C1138" s="8"/>
      <c r="D1138" s="8"/>
      <c r="E1138" s="9"/>
      <c r="F1138" s="9"/>
      <c r="G1138" s="8"/>
      <c r="H1138" s="8"/>
      <c r="I1138" s="8"/>
      <c r="J1138" s="8"/>
      <c r="K1138" s="8"/>
      <c r="L1138" s="8"/>
      <c r="M1138" s="8"/>
      <c r="N1138" s="8"/>
      <c r="O1138" s="8"/>
      <c r="P1138" s="9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</row>
    <row r="1139" customFormat="false" ht="17.35" hidden="false" customHeight="false" outlineLevel="0" collapsed="false">
      <c r="B1139" s="8"/>
      <c r="C1139" s="8"/>
      <c r="D1139" s="8"/>
      <c r="E1139" s="9"/>
      <c r="F1139" s="9"/>
      <c r="G1139" s="8"/>
      <c r="H1139" s="8"/>
      <c r="I1139" s="8"/>
      <c r="J1139" s="8"/>
      <c r="K1139" s="8"/>
      <c r="L1139" s="8"/>
      <c r="M1139" s="8"/>
      <c r="N1139" s="8"/>
      <c r="O1139" s="8"/>
      <c r="P1139" s="9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</row>
    <row r="1140" customFormat="false" ht="17.35" hidden="false" customHeight="false" outlineLevel="0" collapsed="false">
      <c r="B1140" s="8"/>
      <c r="C1140" s="8"/>
      <c r="D1140" s="8"/>
      <c r="E1140" s="9"/>
      <c r="F1140" s="9"/>
      <c r="G1140" s="8"/>
      <c r="H1140" s="8"/>
      <c r="I1140" s="8"/>
      <c r="J1140" s="8"/>
      <c r="K1140" s="8"/>
      <c r="L1140" s="8"/>
      <c r="M1140" s="8"/>
      <c r="N1140" s="8"/>
      <c r="O1140" s="8"/>
      <c r="P1140" s="9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</row>
    <row r="1141" customFormat="false" ht="17.35" hidden="false" customHeight="false" outlineLevel="0" collapsed="false">
      <c r="B1141" s="8"/>
      <c r="C1141" s="8"/>
      <c r="D1141" s="8"/>
      <c r="E1141" s="9"/>
      <c r="F1141" s="9"/>
      <c r="G1141" s="8"/>
      <c r="H1141" s="8"/>
      <c r="I1141" s="8"/>
      <c r="J1141" s="8"/>
      <c r="K1141" s="8"/>
      <c r="L1141" s="8"/>
      <c r="M1141" s="8"/>
      <c r="N1141" s="8"/>
      <c r="O1141" s="8"/>
      <c r="P1141" s="9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</row>
    <row r="1142" customFormat="false" ht="17.35" hidden="false" customHeight="false" outlineLevel="0" collapsed="false">
      <c r="B1142" s="8"/>
      <c r="C1142" s="8"/>
      <c r="D1142" s="8"/>
      <c r="E1142" s="9"/>
      <c r="F1142" s="9"/>
      <c r="G1142" s="8"/>
      <c r="H1142" s="8"/>
      <c r="I1142" s="8"/>
      <c r="J1142" s="8"/>
      <c r="K1142" s="8"/>
      <c r="L1142" s="8"/>
      <c r="M1142" s="8"/>
      <c r="N1142" s="8"/>
      <c r="O1142" s="8"/>
      <c r="P1142" s="9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</row>
    <row r="1143" customFormat="false" ht="17.35" hidden="false" customHeight="false" outlineLevel="0" collapsed="false">
      <c r="B1143" s="8"/>
      <c r="C1143" s="8"/>
      <c r="D1143" s="8"/>
      <c r="E1143" s="9"/>
      <c r="F1143" s="9"/>
      <c r="G1143" s="8"/>
      <c r="H1143" s="8"/>
      <c r="I1143" s="8"/>
      <c r="J1143" s="8"/>
      <c r="K1143" s="8"/>
      <c r="L1143" s="8"/>
      <c r="M1143" s="8"/>
      <c r="N1143" s="8"/>
      <c r="O1143" s="8"/>
      <c r="P1143" s="9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</row>
    <row r="1144" customFormat="false" ht="17.35" hidden="false" customHeight="false" outlineLevel="0" collapsed="false">
      <c r="B1144" s="8"/>
      <c r="C1144" s="8"/>
      <c r="D1144" s="8"/>
      <c r="E1144" s="9"/>
      <c r="F1144" s="9"/>
      <c r="G1144" s="8"/>
      <c r="H1144" s="8"/>
      <c r="I1144" s="8"/>
      <c r="J1144" s="8"/>
      <c r="K1144" s="8"/>
      <c r="L1144" s="8"/>
      <c r="M1144" s="8"/>
      <c r="N1144" s="8"/>
      <c r="O1144" s="8"/>
      <c r="P1144" s="9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</row>
    <row r="1145" customFormat="false" ht="17.35" hidden="false" customHeight="false" outlineLevel="0" collapsed="false">
      <c r="B1145" s="8"/>
      <c r="C1145" s="8"/>
      <c r="D1145" s="8"/>
      <c r="E1145" s="9"/>
      <c r="F1145" s="9"/>
      <c r="G1145" s="8"/>
      <c r="H1145" s="8"/>
      <c r="I1145" s="8"/>
      <c r="J1145" s="8"/>
      <c r="K1145" s="8"/>
      <c r="L1145" s="8"/>
      <c r="M1145" s="8"/>
      <c r="N1145" s="8"/>
      <c r="O1145" s="8"/>
      <c r="P1145" s="9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</row>
    <row r="1146" customFormat="false" ht="17.35" hidden="false" customHeight="false" outlineLevel="0" collapsed="false">
      <c r="B1146" s="8"/>
      <c r="C1146" s="8"/>
      <c r="D1146" s="8"/>
      <c r="E1146" s="9"/>
      <c r="F1146" s="9"/>
      <c r="G1146" s="8"/>
      <c r="H1146" s="8"/>
      <c r="I1146" s="8"/>
      <c r="J1146" s="8"/>
      <c r="K1146" s="8"/>
      <c r="L1146" s="8"/>
      <c r="M1146" s="8"/>
      <c r="N1146" s="8"/>
      <c r="O1146" s="8"/>
      <c r="P1146" s="9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</row>
    <row r="1147" customFormat="false" ht="17.35" hidden="false" customHeight="false" outlineLevel="0" collapsed="false">
      <c r="B1147" s="8"/>
      <c r="C1147" s="8"/>
      <c r="D1147" s="8"/>
      <c r="E1147" s="9"/>
      <c r="F1147" s="9"/>
      <c r="G1147" s="8"/>
      <c r="H1147" s="8"/>
      <c r="I1147" s="8"/>
      <c r="J1147" s="8"/>
      <c r="K1147" s="8"/>
      <c r="L1147" s="8"/>
      <c r="M1147" s="8"/>
      <c r="N1147" s="8"/>
      <c r="O1147" s="8"/>
      <c r="P1147" s="9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</row>
    <row r="1148" customFormat="false" ht="17.35" hidden="false" customHeight="false" outlineLevel="0" collapsed="false">
      <c r="B1148" s="8"/>
      <c r="C1148" s="8"/>
      <c r="D1148" s="8"/>
      <c r="E1148" s="9"/>
      <c r="F1148" s="9"/>
      <c r="G1148" s="8"/>
      <c r="H1148" s="8"/>
      <c r="I1148" s="8"/>
      <c r="J1148" s="8"/>
      <c r="K1148" s="8"/>
      <c r="L1148" s="8"/>
      <c r="M1148" s="8"/>
      <c r="N1148" s="8"/>
      <c r="O1148" s="8"/>
      <c r="P1148" s="9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</row>
    <row r="1149" customFormat="false" ht="17.35" hidden="false" customHeight="false" outlineLevel="0" collapsed="false">
      <c r="B1149" s="8"/>
      <c r="C1149" s="8"/>
      <c r="D1149" s="8"/>
      <c r="E1149" s="9"/>
      <c r="F1149" s="9"/>
      <c r="G1149" s="8"/>
      <c r="H1149" s="8"/>
      <c r="I1149" s="8"/>
      <c r="J1149" s="8"/>
      <c r="K1149" s="8"/>
      <c r="L1149" s="8"/>
      <c r="M1149" s="8"/>
      <c r="N1149" s="8"/>
      <c r="O1149" s="8"/>
      <c r="P1149" s="9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</row>
    <row r="1150" customFormat="false" ht="17.35" hidden="false" customHeight="false" outlineLevel="0" collapsed="false">
      <c r="B1150" s="8"/>
      <c r="C1150" s="8"/>
      <c r="D1150" s="8"/>
      <c r="E1150" s="9"/>
      <c r="F1150" s="9"/>
      <c r="G1150" s="8"/>
      <c r="H1150" s="8"/>
      <c r="I1150" s="8"/>
      <c r="J1150" s="8"/>
      <c r="K1150" s="8"/>
      <c r="L1150" s="8"/>
      <c r="M1150" s="8"/>
      <c r="N1150" s="8"/>
      <c r="O1150" s="8"/>
      <c r="P1150" s="9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</row>
    <row r="1151" customFormat="false" ht="17.35" hidden="false" customHeight="false" outlineLevel="0" collapsed="false">
      <c r="B1151" s="8"/>
      <c r="C1151" s="8"/>
      <c r="D1151" s="8"/>
      <c r="E1151" s="9"/>
      <c r="F1151" s="9"/>
      <c r="G1151" s="8"/>
      <c r="H1151" s="8"/>
      <c r="I1151" s="8"/>
      <c r="J1151" s="8"/>
      <c r="K1151" s="8"/>
      <c r="L1151" s="8"/>
      <c r="M1151" s="8"/>
      <c r="N1151" s="8"/>
      <c r="O1151" s="8"/>
      <c r="P1151" s="9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</row>
    <row r="1152" customFormat="false" ht="17.35" hidden="false" customHeight="false" outlineLevel="0" collapsed="false">
      <c r="B1152" s="8"/>
      <c r="C1152" s="8"/>
      <c r="D1152" s="8"/>
      <c r="E1152" s="9"/>
      <c r="F1152" s="9"/>
      <c r="G1152" s="8"/>
      <c r="H1152" s="8"/>
      <c r="I1152" s="8"/>
      <c r="J1152" s="8"/>
      <c r="K1152" s="8"/>
      <c r="L1152" s="8"/>
      <c r="M1152" s="8"/>
      <c r="N1152" s="8"/>
      <c r="O1152" s="8"/>
      <c r="P1152" s="9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</row>
    <row r="1153" customFormat="false" ht="17.35" hidden="false" customHeight="false" outlineLevel="0" collapsed="false">
      <c r="B1153" s="8"/>
      <c r="C1153" s="8"/>
      <c r="D1153" s="8"/>
      <c r="E1153" s="9"/>
      <c r="F1153" s="9"/>
      <c r="G1153" s="8"/>
      <c r="H1153" s="8"/>
      <c r="I1153" s="8"/>
      <c r="J1153" s="8"/>
      <c r="K1153" s="8"/>
      <c r="L1153" s="8"/>
      <c r="M1153" s="8"/>
      <c r="N1153" s="8"/>
      <c r="O1153" s="8"/>
      <c r="P1153" s="9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</row>
    <row r="1154" customFormat="false" ht="17.35" hidden="false" customHeight="false" outlineLevel="0" collapsed="false">
      <c r="B1154" s="8"/>
      <c r="C1154" s="8"/>
      <c r="D1154" s="8"/>
      <c r="E1154" s="9"/>
      <c r="F1154" s="9"/>
      <c r="G1154" s="8"/>
      <c r="H1154" s="8"/>
      <c r="I1154" s="8"/>
      <c r="J1154" s="8"/>
      <c r="K1154" s="8"/>
      <c r="L1154" s="8"/>
      <c r="M1154" s="8"/>
      <c r="N1154" s="8"/>
      <c r="O1154" s="8"/>
      <c r="P1154" s="9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</row>
    <row r="1155" customFormat="false" ht="17.35" hidden="false" customHeight="false" outlineLevel="0" collapsed="false">
      <c r="B1155" s="8"/>
      <c r="C1155" s="8"/>
      <c r="D1155" s="8"/>
      <c r="E1155" s="9"/>
      <c r="F1155" s="9"/>
      <c r="G1155" s="8"/>
      <c r="H1155" s="8"/>
      <c r="I1155" s="8"/>
      <c r="J1155" s="8"/>
      <c r="K1155" s="8"/>
      <c r="L1155" s="8"/>
      <c r="M1155" s="8"/>
      <c r="N1155" s="8"/>
      <c r="O1155" s="8"/>
      <c r="P1155" s="9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</row>
    <row r="1156" customFormat="false" ht="17.35" hidden="false" customHeight="false" outlineLevel="0" collapsed="false">
      <c r="B1156" s="8"/>
      <c r="C1156" s="8"/>
      <c r="D1156" s="8"/>
      <c r="E1156" s="9"/>
      <c r="F1156" s="9"/>
      <c r="G1156" s="8"/>
      <c r="H1156" s="8"/>
      <c r="I1156" s="8"/>
      <c r="J1156" s="8"/>
      <c r="K1156" s="8"/>
      <c r="L1156" s="8"/>
      <c r="M1156" s="8"/>
      <c r="N1156" s="8"/>
      <c r="O1156" s="8"/>
      <c r="P1156" s="9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</row>
    <row r="1157" customFormat="false" ht="17.35" hidden="false" customHeight="false" outlineLevel="0" collapsed="false">
      <c r="B1157" s="8"/>
      <c r="C1157" s="8"/>
      <c r="D1157" s="8"/>
      <c r="E1157" s="9"/>
      <c r="F1157" s="9"/>
      <c r="G1157" s="8"/>
      <c r="H1157" s="8"/>
      <c r="I1157" s="8"/>
      <c r="J1157" s="8"/>
      <c r="K1157" s="8"/>
      <c r="L1157" s="8"/>
      <c r="M1157" s="8"/>
      <c r="N1157" s="8"/>
      <c r="O1157" s="8"/>
      <c r="P1157" s="9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</row>
    <row r="1158" customFormat="false" ht="17.35" hidden="false" customHeight="false" outlineLevel="0" collapsed="false">
      <c r="B1158" s="8"/>
      <c r="C1158" s="8"/>
      <c r="D1158" s="8"/>
      <c r="E1158" s="9"/>
      <c r="F1158" s="9"/>
      <c r="G1158" s="8"/>
      <c r="H1158" s="8"/>
      <c r="I1158" s="8"/>
      <c r="J1158" s="8"/>
      <c r="K1158" s="8"/>
      <c r="L1158" s="8"/>
      <c r="M1158" s="8"/>
      <c r="N1158" s="8"/>
      <c r="O1158" s="8"/>
      <c r="P1158" s="9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</row>
    <row r="1159" customFormat="false" ht="17.35" hidden="false" customHeight="false" outlineLevel="0" collapsed="false">
      <c r="B1159" s="8"/>
      <c r="C1159" s="8"/>
      <c r="D1159" s="8"/>
      <c r="E1159" s="9"/>
      <c r="F1159" s="9"/>
      <c r="G1159" s="8"/>
      <c r="H1159" s="8"/>
      <c r="I1159" s="8"/>
      <c r="J1159" s="8"/>
      <c r="K1159" s="8"/>
      <c r="L1159" s="8"/>
      <c r="M1159" s="8"/>
      <c r="N1159" s="8"/>
      <c r="O1159" s="8"/>
      <c r="P1159" s="9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</row>
    <row r="1160" customFormat="false" ht="17.35" hidden="false" customHeight="false" outlineLevel="0" collapsed="false">
      <c r="B1160" s="8"/>
      <c r="C1160" s="8"/>
      <c r="D1160" s="8"/>
      <c r="E1160" s="9"/>
      <c r="F1160" s="9"/>
      <c r="G1160" s="8"/>
      <c r="H1160" s="8"/>
      <c r="I1160" s="8"/>
      <c r="J1160" s="8"/>
      <c r="K1160" s="8"/>
      <c r="L1160" s="8"/>
      <c r="M1160" s="8"/>
      <c r="N1160" s="8"/>
      <c r="O1160" s="8"/>
      <c r="P1160" s="9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</row>
    <row r="1161" customFormat="false" ht="17.35" hidden="false" customHeight="false" outlineLevel="0" collapsed="false">
      <c r="B1161" s="8"/>
      <c r="C1161" s="8"/>
      <c r="D1161" s="8"/>
      <c r="E1161" s="9"/>
      <c r="F1161" s="9"/>
      <c r="G1161" s="8"/>
      <c r="H1161" s="8"/>
      <c r="I1161" s="8"/>
      <c r="J1161" s="8"/>
      <c r="K1161" s="8"/>
      <c r="L1161" s="8"/>
      <c r="M1161" s="8"/>
      <c r="N1161" s="8"/>
      <c r="O1161" s="8"/>
      <c r="P1161" s="9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</row>
    <row r="1162" customFormat="false" ht="17.35" hidden="false" customHeight="false" outlineLevel="0" collapsed="false">
      <c r="B1162" s="8"/>
      <c r="C1162" s="8"/>
      <c r="D1162" s="8"/>
      <c r="E1162" s="9"/>
      <c r="F1162" s="9"/>
      <c r="G1162" s="8"/>
      <c r="H1162" s="8"/>
      <c r="I1162" s="8"/>
      <c r="J1162" s="8"/>
      <c r="K1162" s="8"/>
      <c r="L1162" s="8"/>
      <c r="M1162" s="8"/>
      <c r="N1162" s="8"/>
      <c r="O1162" s="8"/>
      <c r="P1162" s="9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</row>
    <row r="1163" customFormat="false" ht="17.35" hidden="false" customHeight="false" outlineLevel="0" collapsed="false">
      <c r="B1163" s="8"/>
      <c r="C1163" s="8"/>
      <c r="D1163" s="8"/>
      <c r="E1163" s="9"/>
      <c r="F1163" s="9"/>
      <c r="G1163" s="8"/>
      <c r="H1163" s="8"/>
      <c r="I1163" s="8"/>
      <c r="J1163" s="8"/>
      <c r="K1163" s="8"/>
      <c r="L1163" s="8"/>
      <c r="M1163" s="8"/>
      <c r="N1163" s="8"/>
      <c r="O1163" s="8"/>
      <c r="P1163" s="9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</row>
    <row r="1164" customFormat="false" ht="17.35" hidden="false" customHeight="false" outlineLevel="0" collapsed="false">
      <c r="B1164" s="8"/>
      <c r="C1164" s="8"/>
      <c r="D1164" s="8"/>
      <c r="E1164" s="9"/>
      <c r="F1164" s="9"/>
      <c r="G1164" s="8"/>
      <c r="H1164" s="8"/>
      <c r="I1164" s="8"/>
      <c r="J1164" s="8"/>
      <c r="K1164" s="8"/>
      <c r="L1164" s="8"/>
      <c r="M1164" s="8"/>
      <c r="N1164" s="8"/>
      <c r="O1164" s="8"/>
      <c r="P1164" s="9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</row>
    <row r="1165" customFormat="false" ht="17.35" hidden="false" customHeight="false" outlineLevel="0" collapsed="false">
      <c r="B1165" s="8"/>
      <c r="C1165" s="8"/>
      <c r="D1165" s="8"/>
      <c r="E1165" s="9"/>
      <c r="F1165" s="9"/>
      <c r="G1165" s="8"/>
      <c r="H1165" s="8"/>
      <c r="I1165" s="8"/>
      <c r="J1165" s="8"/>
      <c r="K1165" s="8"/>
      <c r="L1165" s="8"/>
      <c r="M1165" s="8"/>
      <c r="N1165" s="8"/>
      <c r="O1165" s="8"/>
      <c r="P1165" s="9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</row>
    <row r="1166" customFormat="false" ht="17.35" hidden="false" customHeight="false" outlineLevel="0" collapsed="false">
      <c r="B1166" s="8"/>
      <c r="C1166" s="8"/>
      <c r="D1166" s="8"/>
      <c r="E1166" s="9"/>
      <c r="F1166" s="9"/>
      <c r="G1166" s="8"/>
      <c r="H1166" s="8"/>
      <c r="I1166" s="8"/>
      <c r="J1166" s="8"/>
      <c r="K1166" s="8"/>
      <c r="L1166" s="8"/>
      <c r="M1166" s="8"/>
      <c r="N1166" s="8"/>
      <c r="O1166" s="8"/>
      <c r="P1166" s="9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</row>
    <row r="1167" customFormat="false" ht="17.35" hidden="false" customHeight="false" outlineLevel="0" collapsed="false">
      <c r="B1167" s="8"/>
      <c r="C1167" s="8"/>
      <c r="D1167" s="8"/>
      <c r="E1167" s="9"/>
      <c r="F1167" s="9"/>
      <c r="G1167" s="8"/>
      <c r="H1167" s="8"/>
      <c r="I1167" s="8"/>
      <c r="J1167" s="8"/>
      <c r="K1167" s="8"/>
      <c r="L1167" s="8"/>
      <c r="M1167" s="8"/>
      <c r="N1167" s="8"/>
      <c r="O1167" s="8"/>
      <c r="P1167" s="9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</row>
    <row r="1168" customFormat="false" ht="17.35" hidden="false" customHeight="false" outlineLevel="0" collapsed="false">
      <c r="B1168" s="8"/>
      <c r="C1168" s="8"/>
      <c r="D1168" s="8"/>
      <c r="E1168" s="9"/>
      <c r="F1168" s="9"/>
      <c r="G1168" s="8"/>
      <c r="H1168" s="8"/>
      <c r="I1168" s="8"/>
      <c r="J1168" s="8"/>
      <c r="K1168" s="8"/>
      <c r="L1168" s="8"/>
      <c r="M1168" s="8"/>
      <c r="N1168" s="8"/>
      <c r="O1168" s="8"/>
      <c r="P1168" s="9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</row>
    <row r="1169" customFormat="false" ht="17.35" hidden="false" customHeight="false" outlineLevel="0" collapsed="false">
      <c r="B1169" s="8"/>
      <c r="C1169" s="8"/>
      <c r="D1169" s="8"/>
      <c r="E1169" s="9"/>
      <c r="F1169" s="9"/>
      <c r="G1169" s="8"/>
      <c r="H1169" s="8"/>
      <c r="I1169" s="8"/>
      <c r="J1169" s="8"/>
      <c r="K1169" s="8"/>
      <c r="L1169" s="8"/>
      <c r="M1169" s="8"/>
      <c r="N1169" s="8"/>
      <c r="O1169" s="8"/>
      <c r="P1169" s="9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</row>
    <row r="1170" customFormat="false" ht="17.35" hidden="false" customHeight="false" outlineLevel="0" collapsed="false">
      <c r="B1170" s="8"/>
      <c r="C1170" s="8"/>
      <c r="D1170" s="8"/>
      <c r="E1170" s="9"/>
      <c r="F1170" s="9"/>
      <c r="G1170" s="8"/>
      <c r="H1170" s="8"/>
      <c r="I1170" s="8"/>
      <c r="J1170" s="8"/>
      <c r="K1170" s="8"/>
      <c r="L1170" s="8"/>
      <c r="M1170" s="8"/>
      <c r="N1170" s="8"/>
      <c r="O1170" s="8"/>
      <c r="P1170" s="9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</row>
    <row r="1171" customFormat="false" ht="17.35" hidden="false" customHeight="false" outlineLevel="0" collapsed="false">
      <c r="B1171" s="8"/>
      <c r="C1171" s="8"/>
      <c r="D1171" s="8"/>
      <c r="E1171" s="9"/>
      <c r="F1171" s="9"/>
      <c r="G1171" s="8"/>
      <c r="H1171" s="8"/>
      <c r="I1171" s="8"/>
      <c r="J1171" s="8"/>
      <c r="K1171" s="8"/>
      <c r="L1171" s="8"/>
      <c r="M1171" s="8"/>
      <c r="N1171" s="8"/>
      <c r="O1171" s="8"/>
      <c r="P1171" s="9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</row>
    <row r="1172" customFormat="false" ht="17.35" hidden="false" customHeight="false" outlineLevel="0" collapsed="false">
      <c r="B1172" s="8"/>
      <c r="C1172" s="8"/>
      <c r="D1172" s="8"/>
      <c r="E1172" s="9"/>
      <c r="F1172" s="9"/>
      <c r="G1172" s="8"/>
      <c r="H1172" s="8"/>
      <c r="I1172" s="8"/>
      <c r="J1172" s="8"/>
      <c r="K1172" s="8"/>
      <c r="L1172" s="8"/>
      <c r="M1172" s="8"/>
      <c r="N1172" s="8"/>
      <c r="O1172" s="8"/>
      <c r="P1172" s="9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</row>
    <row r="1173" customFormat="false" ht="17.35" hidden="false" customHeight="false" outlineLevel="0" collapsed="false">
      <c r="B1173" s="8"/>
      <c r="C1173" s="8"/>
      <c r="D1173" s="8"/>
      <c r="E1173" s="9"/>
      <c r="F1173" s="9"/>
      <c r="G1173" s="8"/>
      <c r="H1173" s="8"/>
      <c r="I1173" s="8"/>
      <c r="J1173" s="8"/>
      <c r="K1173" s="8"/>
      <c r="L1173" s="8"/>
      <c r="M1173" s="8"/>
      <c r="N1173" s="8"/>
      <c r="O1173" s="8"/>
      <c r="P1173" s="9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</row>
    <row r="1174" customFormat="false" ht="17.35" hidden="false" customHeight="false" outlineLevel="0" collapsed="false">
      <c r="B1174" s="8"/>
      <c r="C1174" s="8"/>
      <c r="D1174" s="8"/>
      <c r="E1174" s="9"/>
      <c r="F1174" s="9"/>
      <c r="G1174" s="8"/>
      <c r="H1174" s="8"/>
      <c r="I1174" s="8"/>
      <c r="J1174" s="8"/>
      <c r="K1174" s="8"/>
      <c r="L1174" s="8"/>
      <c r="M1174" s="8"/>
      <c r="N1174" s="8"/>
      <c r="O1174" s="8"/>
      <c r="P1174" s="9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</row>
    <row r="1175" customFormat="false" ht="17.35" hidden="false" customHeight="false" outlineLevel="0" collapsed="false">
      <c r="B1175" s="8"/>
      <c r="C1175" s="8"/>
      <c r="D1175" s="8"/>
      <c r="E1175" s="9"/>
      <c r="F1175" s="9"/>
      <c r="G1175" s="8"/>
      <c r="H1175" s="8"/>
      <c r="I1175" s="8"/>
      <c r="J1175" s="8"/>
      <c r="K1175" s="8"/>
      <c r="L1175" s="8"/>
      <c r="M1175" s="8"/>
      <c r="N1175" s="8"/>
      <c r="O1175" s="8"/>
      <c r="P1175" s="9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</row>
    <row r="1176" customFormat="false" ht="17.35" hidden="false" customHeight="false" outlineLevel="0" collapsed="false">
      <c r="B1176" s="8"/>
      <c r="C1176" s="8"/>
      <c r="D1176" s="8"/>
      <c r="E1176" s="9"/>
      <c r="F1176" s="9"/>
      <c r="G1176" s="8"/>
      <c r="H1176" s="8"/>
      <c r="I1176" s="8"/>
      <c r="J1176" s="8"/>
      <c r="K1176" s="8"/>
      <c r="L1176" s="8"/>
      <c r="M1176" s="8"/>
      <c r="N1176" s="8"/>
      <c r="O1176" s="8"/>
      <c r="P1176" s="9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</row>
    <row r="1177" customFormat="false" ht="17.35" hidden="false" customHeight="false" outlineLevel="0" collapsed="false">
      <c r="B1177" s="8"/>
      <c r="C1177" s="8"/>
      <c r="D1177" s="8"/>
      <c r="E1177" s="9"/>
      <c r="F1177" s="9"/>
      <c r="G1177" s="8"/>
      <c r="H1177" s="8"/>
      <c r="I1177" s="8"/>
      <c r="J1177" s="8"/>
      <c r="K1177" s="8"/>
      <c r="L1177" s="8"/>
      <c r="M1177" s="8"/>
      <c r="N1177" s="8"/>
      <c r="O1177" s="8"/>
      <c r="P1177" s="9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</row>
    <row r="1178" customFormat="false" ht="17.35" hidden="false" customHeight="false" outlineLevel="0" collapsed="false">
      <c r="B1178" s="8"/>
      <c r="C1178" s="8"/>
      <c r="D1178" s="8"/>
      <c r="E1178" s="9"/>
      <c r="F1178" s="9"/>
      <c r="G1178" s="8"/>
      <c r="H1178" s="8"/>
      <c r="I1178" s="8"/>
      <c r="J1178" s="8"/>
      <c r="K1178" s="8"/>
      <c r="L1178" s="8"/>
      <c r="M1178" s="8"/>
      <c r="N1178" s="8"/>
      <c r="O1178" s="8"/>
      <c r="P1178" s="9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</row>
    <row r="1179" customFormat="false" ht="17.35" hidden="false" customHeight="false" outlineLevel="0" collapsed="false">
      <c r="B1179" s="8"/>
      <c r="C1179" s="8"/>
      <c r="D1179" s="8"/>
      <c r="E1179" s="9"/>
      <c r="F1179" s="9"/>
      <c r="G1179" s="8"/>
      <c r="H1179" s="8"/>
      <c r="I1179" s="8"/>
      <c r="J1179" s="8"/>
      <c r="K1179" s="8"/>
      <c r="L1179" s="8"/>
      <c r="M1179" s="8"/>
      <c r="N1179" s="8"/>
      <c r="O1179" s="8"/>
      <c r="P1179" s="9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</row>
    <row r="1180" customFormat="false" ht="17.35" hidden="false" customHeight="false" outlineLevel="0" collapsed="false">
      <c r="B1180" s="8"/>
      <c r="C1180" s="8"/>
      <c r="D1180" s="8"/>
      <c r="E1180" s="9"/>
      <c r="F1180" s="9"/>
      <c r="G1180" s="8"/>
      <c r="H1180" s="8"/>
      <c r="I1180" s="8"/>
      <c r="J1180" s="8"/>
      <c r="K1180" s="8"/>
      <c r="L1180" s="8"/>
      <c r="M1180" s="8"/>
      <c r="N1180" s="8"/>
      <c r="O1180" s="8"/>
      <c r="P1180" s="9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</row>
    <row r="1181" customFormat="false" ht="17.35" hidden="false" customHeight="false" outlineLevel="0" collapsed="false">
      <c r="B1181" s="8"/>
      <c r="C1181" s="8"/>
      <c r="D1181" s="8"/>
      <c r="E1181" s="9"/>
      <c r="F1181" s="9"/>
      <c r="G1181" s="8"/>
      <c r="H1181" s="8"/>
      <c r="I1181" s="8"/>
      <c r="J1181" s="8"/>
      <c r="K1181" s="8"/>
      <c r="L1181" s="8"/>
      <c r="M1181" s="8"/>
      <c r="N1181" s="8"/>
      <c r="O1181" s="8"/>
      <c r="P1181" s="9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</row>
    <row r="1182" customFormat="false" ht="17.35" hidden="false" customHeight="false" outlineLevel="0" collapsed="false">
      <c r="B1182" s="8"/>
      <c r="C1182" s="8"/>
      <c r="D1182" s="8"/>
      <c r="E1182" s="9"/>
      <c r="F1182" s="9"/>
      <c r="G1182" s="8"/>
      <c r="H1182" s="8"/>
      <c r="I1182" s="8"/>
      <c r="J1182" s="8"/>
      <c r="K1182" s="8"/>
      <c r="L1182" s="8"/>
      <c r="M1182" s="8"/>
      <c r="N1182" s="8"/>
      <c r="O1182" s="8"/>
      <c r="P1182" s="9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</row>
    <row r="1183" customFormat="false" ht="17.35" hidden="false" customHeight="false" outlineLevel="0" collapsed="false">
      <c r="B1183" s="8"/>
      <c r="C1183" s="8"/>
      <c r="D1183" s="8"/>
      <c r="E1183" s="9"/>
      <c r="F1183" s="9"/>
      <c r="G1183" s="8"/>
      <c r="H1183" s="8"/>
      <c r="I1183" s="8"/>
      <c r="J1183" s="8"/>
      <c r="K1183" s="8"/>
      <c r="L1183" s="8"/>
      <c r="M1183" s="8"/>
      <c r="N1183" s="8"/>
      <c r="O1183" s="8"/>
      <c r="P1183" s="9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</row>
    <row r="1184" customFormat="false" ht="17.35" hidden="false" customHeight="false" outlineLevel="0" collapsed="false">
      <c r="B1184" s="8"/>
      <c r="C1184" s="8"/>
      <c r="D1184" s="8"/>
      <c r="E1184" s="9"/>
      <c r="F1184" s="9"/>
      <c r="G1184" s="8"/>
      <c r="H1184" s="8"/>
      <c r="I1184" s="8"/>
      <c r="J1184" s="8"/>
      <c r="K1184" s="8"/>
      <c r="L1184" s="8"/>
      <c r="M1184" s="8"/>
      <c r="N1184" s="8"/>
      <c r="O1184" s="8"/>
      <c r="P1184" s="9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</row>
    <row r="1185" customFormat="false" ht="17.35" hidden="false" customHeight="false" outlineLevel="0" collapsed="false">
      <c r="B1185" s="8"/>
      <c r="C1185" s="8"/>
      <c r="D1185" s="8"/>
      <c r="E1185" s="9"/>
      <c r="F1185" s="9"/>
      <c r="G1185" s="8"/>
      <c r="H1185" s="8"/>
      <c r="I1185" s="8"/>
      <c r="J1185" s="8"/>
      <c r="K1185" s="8"/>
      <c r="L1185" s="8"/>
      <c r="M1185" s="8"/>
      <c r="N1185" s="8"/>
      <c r="O1185" s="8"/>
      <c r="P1185" s="9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</row>
    <row r="1186" customFormat="false" ht="17.35" hidden="false" customHeight="false" outlineLevel="0" collapsed="false">
      <c r="B1186" s="8"/>
      <c r="C1186" s="8"/>
      <c r="D1186" s="8"/>
      <c r="E1186" s="9"/>
      <c r="F1186" s="9"/>
      <c r="G1186" s="8"/>
      <c r="H1186" s="8"/>
      <c r="I1186" s="8"/>
      <c r="J1186" s="8"/>
      <c r="K1186" s="8"/>
      <c r="L1186" s="8"/>
      <c r="M1186" s="8"/>
      <c r="N1186" s="8"/>
      <c r="O1186" s="8"/>
      <c r="P1186" s="9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</row>
    <row r="1187" customFormat="false" ht="17.35" hidden="false" customHeight="false" outlineLevel="0" collapsed="false">
      <c r="B1187" s="8"/>
      <c r="C1187" s="8"/>
      <c r="D1187" s="8"/>
      <c r="E1187" s="9"/>
      <c r="F1187" s="9"/>
      <c r="G1187" s="8"/>
      <c r="H1187" s="8"/>
      <c r="I1187" s="8"/>
      <c r="J1187" s="8"/>
      <c r="K1187" s="8"/>
      <c r="L1187" s="8"/>
      <c r="M1187" s="8"/>
      <c r="N1187" s="8"/>
      <c r="O1187" s="8"/>
      <c r="P1187" s="9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</row>
    <row r="1188" customFormat="false" ht="17.35" hidden="false" customHeight="false" outlineLevel="0" collapsed="false">
      <c r="B1188" s="8"/>
      <c r="C1188" s="8"/>
      <c r="D1188" s="8"/>
      <c r="E1188" s="9"/>
      <c r="F1188" s="9"/>
      <c r="G1188" s="8"/>
      <c r="H1188" s="8"/>
      <c r="I1188" s="8"/>
      <c r="J1188" s="8"/>
      <c r="K1188" s="8"/>
      <c r="L1188" s="8"/>
      <c r="M1188" s="8"/>
      <c r="N1188" s="8"/>
      <c r="O1188" s="8"/>
      <c r="P1188" s="9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</row>
    <row r="1189" customFormat="false" ht="17.35" hidden="false" customHeight="false" outlineLevel="0" collapsed="false">
      <c r="B1189" s="8"/>
      <c r="C1189" s="8"/>
      <c r="D1189" s="8"/>
      <c r="E1189" s="9"/>
      <c r="F1189" s="9"/>
      <c r="G1189" s="8"/>
      <c r="H1189" s="8"/>
      <c r="I1189" s="8"/>
      <c r="J1189" s="8"/>
      <c r="K1189" s="8"/>
      <c r="L1189" s="8"/>
      <c r="M1189" s="8"/>
      <c r="N1189" s="8"/>
      <c r="O1189" s="8"/>
      <c r="P1189" s="9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</row>
    <row r="1190" customFormat="false" ht="17.35" hidden="false" customHeight="false" outlineLevel="0" collapsed="false">
      <c r="B1190" s="8"/>
      <c r="C1190" s="8"/>
      <c r="D1190" s="8"/>
      <c r="E1190" s="9"/>
      <c r="F1190" s="9"/>
      <c r="G1190" s="8"/>
      <c r="H1190" s="8"/>
      <c r="I1190" s="8"/>
      <c r="J1190" s="8"/>
      <c r="K1190" s="8"/>
      <c r="L1190" s="8"/>
      <c r="M1190" s="8"/>
      <c r="N1190" s="8"/>
      <c r="O1190" s="8"/>
      <c r="P1190" s="9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</row>
    <row r="1191" customFormat="false" ht="17.35" hidden="false" customHeight="false" outlineLevel="0" collapsed="false">
      <c r="B1191" s="8"/>
      <c r="C1191" s="8"/>
      <c r="D1191" s="8"/>
      <c r="E1191" s="9"/>
      <c r="F1191" s="9"/>
      <c r="G1191" s="8"/>
      <c r="H1191" s="8"/>
      <c r="I1191" s="8"/>
      <c r="J1191" s="8"/>
      <c r="K1191" s="8"/>
      <c r="L1191" s="8"/>
      <c r="M1191" s="8"/>
      <c r="N1191" s="8"/>
      <c r="O1191" s="8"/>
      <c r="P1191" s="9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</row>
    <row r="1192" customFormat="false" ht="17.35" hidden="false" customHeight="false" outlineLevel="0" collapsed="false">
      <c r="B1192" s="8"/>
      <c r="C1192" s="8"/>
      <c r="D1192" s="8"/>
      <c r="E1192" s="9"/>
      <c r="F1192" s="9"/>
      <c r="G1192" s="8"/>
      <c r="H1192" s="8"/>
      <c r="I1192" s="8"/>
      <c r="J1192" s="8"/>
      <c r="K1192" s="8"/>
      <c r="L1192" s="8"/>
      <c r="M1192" s="8"/>
      <c r="N1192" s="8"/>
      <c r="O1192" s="8"/>
      <c r="P1192" s="9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</row>
    <row r="1193" customFormat="false" ht="17.35" hidden="false" customHeight="false" outlineLevel="0" collapsed="false">
      <c r="B1193" s="8"/>
      <c r="C1193" s="8"/>
      <c r="D1193" s="8"/>
      <c r="E1193" s="9"/>
      <c r="F1193" s="9"/>
      <c r="G1193" s="8"/>
      <c r="H1193" s="8"/>
      <c r="I1193" s="8"/>
      <c r="J1193" s="8"/>
      <c r="K1193" s="8"/>
      <c r="L1193" s="8"/>
      <c r="M1193" s="8"/>
      <c r="N1193" s="8"/>
      <c r="O1193" s="8"/>
      <c r="P1193" s="9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</row>
    <row r="1194" customFormat="false" ht="17.35" hidden="false" customHeight="false" outlineLevel="0" collapsed="false">
      <c r="B1194" s="8"/>
      <c r="C1194" s="8"/>
      <c r="D1194" s="8"/>
      <c r="E1194" s="9"/>
      <c r="F1194" s="9"/>
      <c r="G1194" s="8"/>
      <c r="H1194" s="8"/>
      <c r="I1194" s="8"/>
      <c r="J1194" s="8"/>
      <c r="K1194" s="8"/>
      <c r="L1194" s="8"/>
      <c r="M1194" s="8"/>
      <c r="N1194" s="8"/>
      <c r="O1194" s="8"/>
      <c r="P1194" s="9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</row>
    <row r="1195" customFormat="false" ht="17.35" hidden="false" customHeight="false" outlineLevel="0" collapsed="false">
      <c r="B1195" s="8"/>
      <c r="C1195" s="8"/>
      <c r="D1195" s="8"/>
      <c r="E1195" s="9"/>
      <c r="F1195" s="9"/>
      <c r="G1195" s="8"/>
      <c r="H1195" s="8"/>
      <c r="I1195" s="8"/>
      <c r="J1195" s="8"/>
      <c r="K1195" s="8"/>
      <c r="L1195" s="8"/>
      <c r="M1195" s="8"/>
      <c r="N1195" s="8"/>
      <c r="O1195" s="8"/>
      <c r="P1195" s="9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</row>
    <row r="1196" customFormat="false" ht="17.35" hidden="false" customHeight="false" outlineLevel="0" collapsed="false">
      <c r="B1196" s="8"/>
      <c r="C1196" s="8"/>
      <c r="D1196" s="8"/>
      <c r="E1196" s="9"/>
      <c r="F1196" s="9"/>
      <c r="G1196" s="8"/>
      <c r="H1196" s="8"/>
      <c r="I1196" s="8"/>
      <c r="J1196" s="8"/>
      <c r="K1196" s="8"/>
      <c r="L1196" s="8"/>
      <c r="M1196" s="8"/>
      <c r="N1196" s="8"/>
      <c r="O1196" s="8"/>
      <c r="P1196" s="9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</row>
    <row r="1197" customFormat="false" ht="17.35" hidden="false" customHeight="false" outlineLevel="0" collapsed="false">
      <c r="B1197" s="8"/>
      <c r="C1197" s="8"/>
      <c r="D1197" s="8"/>
      <c r="E1197" s="9"/>
      <c r="F1197" s="9"/>
      <c r="G1197" s="8"/>
      <c r="H1197" s="8"/>
      <c r="I1197" s="8"/>
      <c r="J1197" s="8"/>
      <c r="K1197" s="8"/>
      <c r="L1197" s="8"/>
      <c r="M1197" s="8"/>
      <c r="N1197" s="8"/>
      <c r="O1197" s="8"/>
      <c r="P1197" s="9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</row>
    <row r="1198" customFormat="false" ht="17.35" hidden="false" customHeight="false" outlineLevel="0" collapsed="false">
      <c r="B1198" s="8"/>
      <c r="C1198" s="8"/>
      <c r="D1198" s="8"/>
      <c r="E1198" s="9"/>
      <c r="F1198" s="9"/>
      <c r="G1198" s="8"/>
      <c r="H1198" s="8"/>
      <c r="I1198" s="8"/>
      <c r="J1198" s="8"/>
      <c r="K1198" s="8"/>
      <c r="L1198" s="8"/>
      <c r="M1198" s="8"/>
      <c r="N1198" s="8"/>
      <c r="O1198" s="8"/>
      <c r="P1198" s="9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</row>
    <row r="1199" customFormat="false" ht="17.35" hidden="false" customHeight="false" outlineLevel="0" collapsed="false">
      <c r="B1199" s="8"/>
      <c r="C1199" s="8"/>
      <c r="D1199" s="8"/>
      <c r="E1199" s="9"/>
      <c r="F1199" s="9"/>
      <c r="G1199" s="8"/>
      <c r="H1199" s="8"/>
      <c r="I1199" s="8"/>
      <c r="J1199" s="8"/>
      <c r="K1199" s="8"/>
      <c r="L1199" s="8"/>
      <c r="M1199" s="8"/>
      <c r="N1199" s="8"/>
      <c r="O1199" s="8"/>
      <c r="P1199" s="9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</row>
    <row r="1200" customFormat="false" ht="17.35" hidden="false" customHeight="false" outlineLevel="0" collapsed="false">
      <c r="B1200" s="8"/>
      <c r="C1200" s="8"/>
      <c r="D1200" s="8"/>
      <c r="E1200" s="9"/>
      <c r="F1200" s="9"/>
      <c r="G1200" s="8"/>
      <c r="H1200" s="8"/>
      <c r="I1200" s="8"/>
      <c r="J1200" s="8"/>
      <c r="K1200" s="8"/>
      <c r="L1200" s="8"/>
      <c r="M1200" s="8"/>
      <c r="N1200" s="8"/>
      <c r="O1200" s="8"/>
      <c r="P1200" s="9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</row>
    <row r="1201" customFormat="false" ht="17.35" hidden="false" customHeight="false" outlineLevel="0" collapsed="false">
      <c r="B1201" s="8"/>
      <c r="C1201" s="8"/>
      <c r="D1201" s="8"/>
      <c r="E1201" s="9"/>
      <c r="F1201" s="9"/>
      <c r="G1201" s="8"/>
      <c r="H1201" s="8"/>
      <c r="I1201" s="8"/>
      <c r="J1201" s="8"/>
      <c r="K1201" s="8"/>
      <c r="L1201" s="8"/>
      <c r="M1201" s="8"/>
      <c r="N1201" s="8"/>
      <c r="O1201" s="8"/>
      <c r="P1201" s="9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</row>
    <row r="1202" customFormat="false" ht="17.35" hidden="false" customHeight="false" outlineLevel="0" collapsed="false">
      <c r="B1202" s="8"/>
      <c r="C1202" s="8"/>
      <c r="D1202" s="8"/>
      <c r="E1202" s="9"/>
      <c r="F1202" s="9"/>
      <c r="G1202" s="8"/>
      <c r="H1202" s="8"/>
      <c r="I1202" s="8"/>
      <c r="J1202" s="8"/>
      <c r="K1202" s="8"/>
      <c r="L1202" s="8"/>
      <c r="M1202" s="8"/>
      <c r="N1202" s="8"/>
      <c r="O1202" s="8"/>
      <c r="P1202" s="9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</row>
    <row r="1203" customFormat="false" ht="17.35" hidden="false" customHeight="false" outlineLevel="0" collapsed="false">
      <c r="B1203" s="8"/>
      <c r="C1203" s="8"/>
      <c r="D1203" s="8"/>
      <c r="E1203" s="9"/>
      <c r="F1203" s="9"/>
      <c r="G1203" s="8"/>
      <c r="H1203" s="8"/>
      <c r="I1203" s="8"/>
      <c r="J1203" s="8"/>
      <c r="K1203" s="8"/>
      <c r="L1203" s="8"/>
      <c r="M1203" s="8"/>
      <c r="N1203" s="8"/>
      <c r="O1203" s="8"/>
      <c r="P1203" s="9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</row>
    <row r="1204" customFormat="false" ht="17.35" hidden="false" customHeight="false" outlineLevel="0" collapsed="false">
      <c r="B1204" s="8"/>
      <c r="C1204" s="8"/>
      <c r="D1204" s="8"/>
      <c r="E1204" s="9"/>
      <c r="F1204" s="9"/>
      <c r="G1204" s="8"/>
      <c r="H1204" s="8"/>
      <c r="I1204" s="8"/>
      <c r="J1204" s="8"/>
      <c r="K1204" s="8"/>
      <c r="L1204" s="8"/>
      <c r="M1204" s="8"/>
      <c r="N1204" s="8"/>
      <c r="O1204" s="8"/>
      <c r="P1204" s="9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</row>
    <row r="1205" customFormat="false" ht="17.35" hidden="false" customHeight="false" outlineLevel="0" collapsed="false">
      <c r="B1205" s="8"/>
      <c r="C1205" s="8"/>
      <c r="D1205" s="8"/>
      <c r="E1205" s="9"/>
      <c r="F1205" s="9"/>
      <c r="G1205" s="8"/>
      <c r="H1205" s="8"/>
      <c r="I1205" s="8"/>
      <c r="J1205" s="8"/>
      <c r="K1205" s="8"/>
      <c r="L1205" s="8"/>
      <c r="M1205" s="8"/>
      <c r="N1205" s="8"/>
      <c r="O1205" s="8"/>
      <c r="P1205" s="9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</row>
    <row r="1206" customFormat="false" ht="17.35" hidden="false" customHeight="false" outlineLevel="0" collapsed="false">
      <c r="B1206" s="8"/>
      <c r="C1206" s="8"/>
      <c r="D1206" s="8"/>
      <c r="E1206" s="9"/>
      <c r="F1206" s="9"/>
      <c r="G1206" s="8"/>
      <c r="H1206" s="8"/>
      <c r="I1206" s="8"/>
      <c r="J1206" s="8"/>
      <c r="K1206" s="8"/>
      <c r="L1206" s="8"/>
      <c r="M1206" s="8"/>
      <c r="N1206" s="8"/>
      <c r="O1206" s="8"/>
      <c r="P1206" s="9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</row>
    <row r="1207" customFormat="false" ht="17.35" hidden="false" customHeight="false" outlineLevel="0" collapsed="false">
      <c r="B1207" s="8"/>
      <c r="C1207" s="8"/>
      <c r="D1207" s="8"/>
      <c r="E1207" s="9"/>
      <c r="F1207" s="9"/>
      <c r="G1207" s="8"/>
      <c r="H1207" s="8"/>
      <c r="I1207" s="8"/>
      <c r="J1207" s="8"/>
      <c r="K1207" s="8"/>
      <c r="L1207" s="8"/>
      <c r="M1207" s="8"/>
      <c r="N1207" s="8"/>
      <c r="O1207" s="8"/>
      <c r="P1207" s="9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</row>
    <row r="1208" customFormat="false" ht="17.35" hidden="false" customHeight="false" outlineLevel="0" collapsed="false">
      <c r="B1208" s="8"/>
      <c r="C1208" s="8"/>
      <c r="D1208" s="8"/>
      <c r="E1208" s="9"/>
      <c r="F1208" s="9"/>
      <c r="G1208" s="8"/>
      <c r="H1208" s="8"/>
      <c r="I1208" s="8"/>
      <c r="J1208" s="8"/>
      <c r="K1208" s="8"/>
      <c r="L1208" s="8"/>
      <c r="M1208" s="8"/>
      <c r="N1208" s="8"/>
      <c r="O1208" s="8"/>
      <c r="P1208" s="9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</row>
    <row r="1209" customFormat="false" ht="17.35" hidden="false" customHeight="false" outlineLevel="0" collapsed="false">
      <c r="B1209" s="8"/>
      <c r="C1209" s="8"/>
      <c r="D1209" s="8"/>
      <c r="E1209" s="9"/>
      <c r="F1209" s="9"/>
      <c r="G1209" s="8"/>
      <c r="H1209" s="8"/>
      <c r="I1209" s="8"/>
      <c r="J1209" s="8"/>
      <c r="K1209" s="8"/>
      <c r="L1209" s="8"/>
      <c r="M1209" s="8"/>
      <c r="N1209" s="8"/>
      <c r="O1209" s="8"/>
      <c r="P1209" s="9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</row>
    <row r="1210" customFormat="false" ht="17.35" hidden="false" customHeight="false" outlineLevel="0" collapsed="false">
      <c r="B1210" s="8"/>
      <c r="C1210" s="8"/>
      <c r="D1210" s="8"/>
      <c r="E1210" s="9"/>
      <c r="F1210" s="9"/>
      <c r="G1210" s="8"/>
      <c r="H1210" s="8"/>
      <c r="I1210" s="8"/>
      <c r="J1210" s="8"/>
      <c r="K1210" s="8"/>
      <c r="L1210" s="8"/>
      <c r="M1210" s="8"/>
      <c r="N1210" s="8"/>
      <c r="O1210" s="8"/>
      <c r="P1210" s="9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</row>
    <row r="1211" customFormat="false" ht="17.35" hidden="false" customHeight="false" outlineLevel="0" collapsed="false">
      <c r="B1211" s="8"/>
      <c r="C1211" s="8"/>
      <c r="D1211" s="8"/>
      <c r="E1211" s="9"/>
      <c r="F1211" s="9"/>
      <c r="G1211" s="8"/>
      <c r="H1211" s="8"/>
      <c r="I1211" s="8"/>
      <c r="J1211" s="8"/>
      <c r="K1211" s="8"/>
      <c r="L1211" s="8"/>
      <c r="M1211" s="8"/>
      <c r="N1211" s="8"/>
      <c r="O1211" s="8"/>
      <c r="P1211" s="9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</row>
    <row r="1212" customFormat="false" ht="17.35" hidden="false" customHeight="false" outlineLevel="0" collapsed="false">
      <c r="B1212" s="8"/>
      <c r="C1212" s="8"/>
      <c r="D1212" s="8"/>
      <c r="E1212" s="9"/>
      <c r="F1212" s="9"/>
      <c r="G1212" s="8"/>
      <c r="H1212" s="8"/>
      <c r="I1212" s="8"/>
      <c r="J1212" s="8"/>
      <c r="K1212" s="8"/>
      <c r="L1212" s="8"/>
      <c r="M1212" s="8"/>
      <c r="N1212" s="8"/>
      <c r="O1212" s="8"/>
      <c r="P1212" s="9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</row>
    <row r="1213" customFormat="false" ht="17.35" hidden="false" customHeight="false" outlineLevel="0" collapsed="false">
      <c r="B1213" s="8"/>
      <c r="C1213" s="8"/>
      <c r="D1213" s="8"/>
      <c r="E1213" s="9"/>
      <c r="F1213" s="9"/>
      <c r="G1213" s="8"/>
      <c r="H1213" s="8"/>
      <c r="I1213" s="8"/>
      <c r="J1213" s="8"/>
      <c r="K1213" s="8"/>
      <c r="L1213" s="8"/>
      <c r="M1213" s="8"/>
      <c r="N1213" s="8"/>
      <c r="O1213" s="8"/>
      <c r="P1213" s="9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</row>
    <row r="1214" customFormat="false" ht="17.35" hidden="false" customHeight="false" outlineLevel="0" collapsed="false">
      <c r="B1214" s="8"/>
      <c r="C1214" s="8"/>
      <c r="D1214" s="8"/>
      <c r="E1214" s="9"/>
      <c r="F1214" s="9"/>
      <c r="G1214" s="8"/>
      <c r="H1214" s="8"/>
      <c r="I1214" s="8"/>
      <c r="J1214" s="8"/>
      <c r="K1214" s="8"/>
      <c r="L1214" s="8"/>
      <c r="M1214" s="8"/>
      <c r="N1214" s="8"/>
      <c r="O1214" s="8"/>
      <c r="P1214" s="9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</row>
    <row r="1215" customFormat="false" ht="17.35" hidden="false" customHeight="false" outlineLevel="0" collapsed="false">
      <c r="B1215" s="8"/>
      <c r="C1215" s="8"/>
      <c r="D1215" s="8"/>
      <c r="E1215" s="9"/>
      <c r="F1215" s="9"/>
      <c r="G1215" s="8"/>
      <c r="H1215" s="8"/>
      <c r="I1215" s="8"/>
      <c r="J1215" s="8"/>
      <c r="K1215" s="8"/>
      <c r="L1215" s="8"/>
      <c r="M1215" s="8"/>
      <c r="N1215" s="8"/>
      <c r="O1215" s="8"/>
      <c r="P1215" s="9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</row>
    <row r="1216" customFormat="false" ht="17.35" hidden="false" customHeight="false" outlineLevel="0" collapsed="false">
      <c r="B1216" s="8"/>
      <c r="C1216" s="8"/>
      <c r="D1216" s="8"/>
      <c r="E1216" s="9"/>
      <c r="F1216" s="9"/>
      <c r="G1216" s="8"/>
      <c r="H1216" s="8"/>
      <c r="I1216" s="8"/>
      <c r="J1216" s="8"/>
      <c r="K1216" s="8"/>
      <c r="L1216" s="8"/>
      <c r="M1216" s="8"/>
      <c r="N1216" s="8"/>
      <c r="O1216" s="8"/>
      <c r="P1216" s="9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</row>
    <row r="1217" customFormat="false" ht="17.35" hidden="false" customHeight="false" outlineLevel="0" collapsed="false">
      <c r="B1217" s="8"/>
      <c r="C1217" s="8"/>
      <c r="D1217" s="8"/>
      <c r="E1217" s="9"/>
      <c r="F1217" s="9"/>
      <c r="G1217" s="8"/>
      <c r="H1217" s="8"/>
      <c r="I1217" s="8"/>
      <c r="J1217" s="8"/>
      <c r="K1217" s="8"/>
      <c r="L1217" s="8"/>
      <c r="M1217" s="8"/>
      <c r="N1217" s="8"/>
      <c r="O1217" s="8"/>
      <c r="P1217" s="9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</row>
    <row r="1218" customFormat="false" ht="17.35" hidden="false" customHeight="false" outlineLevel="0" collapsed="false">
      <c r="B1218" s="8"/>
      <c r="C1218" s="8"/>
      <c r="D1218" s="8"/>
      <c r="E1218" s="9"/>
      <c r="F1218" s="9"/>
      <c r="G1218" s="8"/>
      <c r="H1218" s="8"/>
      <c r="I1218" s="8"/>
      <c r="J1218" s="8"/>
      <c r="K1218" s="8"/>
      <c r="L1218" s="8"/>
      <c r="M1218" s="8"/>
      <c r="N1218" s="8"/>
      <c r="O1218" s="8"/>
      <c r="P1218" s="9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</row>
    <row r="1219" customFormat="false" ht="17.35" hidden="false" customHeight="false" outlineLevel="0" collapsed="false">
      <c r="B1219" s="8"/>
      <c r="C1219" s="8"/>
      <c r="D1219" s="8"/>
      <c r="E1219" s="9"/>
      <c r="F1219" s="9"/>
      <c r="G1219" s="8"/>
      <c r="H1219" s="8"/>
      <c r="I1219" s="8"/>
      <c r="J1219" s="8"/>
      <c r="K1219" s="8"/>
      <c r="L1219" s="8"/>
      <c r="M1219" s="8"/>
      <c r="N1219" s="8"/>
      <c r="O1219" s="8"/>
      <c r="P1219" s="9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</row>
    <row r="1220" customFormat="false" ht="17.35" hidden="false" customHeight="false" outlineLevel="0" collapsed="false">
      <c r="B1220" s="8"/>
      <c r="C1220" s="8"/>
      <c r="D1220" s="8"/>
      <c r="E1220" s="9"/>
      <c r="F1220" s="9"/>
      <c r="G1220" s="8"/>
      <c r="H1220" s="8"/>
      <c r="I1220" s="8"/>
      <c r="J1220" s="8"/>
      <c r="K1220" s="8"/>
      <c r="L1220" s="8"/>
      <c r="M1220" s="8"/>
      <c r="N1220" s="8"/>
      <c r="O1220" s="8"/>
      <c r="P1220" s="9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</row>
    <row r="1221" customFormat="false" ht="17.35" hidden="false" customHeight="false" outlineLevel="0" collapsed="false">
      <c r="B1221" s="8"/>
      <c r="C1221" s="8"/>
      <c r="D1221" s="8"/>
      <c r="E1221" s="9"/>
      <c r="F1221" s="9"/>
      <c r="G1221" s="8"/>
      <c r="H1221" s="8"/>
      <c r="I1221" s="8"/>
      <c r="J1221" s="8"/>
      <c r="K1221" s="8"/>
      <c r="L1221" s="8"/>
      <c r="M1221" s="8"/>
      <c r="N1221" s="8"/>
      <c r="O1221" s="8"/>
      <c r="P1221" s="9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</row>
    <row r="1222" customFormat="false" ht="17.35" hidden="false" customHeight="false" outlineLevel="0" collapsed="false">
      <c r="B1222" s="8"/>
      <c r="C1222" s="8"/>
      <c r="D1222" s="8"/>
      <c r="E1222" s="9"/>
      <c r="F1222" s="9"/>
      <c r="G1222" s="8"/>
      <c r="H1222" s="8"/>
      <c r="I1222" s="8"/>
      <c r="J1222" s="8"/>
      <c r="K1222" s="8"/>
      <c r="L1222" s="8"/>
      <c r="M1222" s="8"/>
      <c r="N1222" s="8"/>
      <c r="O1222" s="8"/>
      <c r="P1222" s="9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</row>
    <row r="1223" customFormat="false" ht="17.35" hidden="false" customHeight="false" outlineLevel="0" collapsed="false">
      <c r="B1223" s="8"/>
      <c r="C1223" s="8"/>
      <c r="D1223" s="8"/>
      <c r="E1223" s="9"/>
      <c r="F1223" s="9"/>
      <c r="G1223" s="8"/>
      <c r="H1223" s="8"/>
      <c r="I1223" s="8"/>
      <c r="J1223" s="8"/>
      <c r="K1223" s="8"/>
      <c r="L1223" s="8"/>
      <c r="M1223" s="8"/>
      <c r="N1223" s="8"/>
      <c r="O1223" s="8"/>
      <c r="P1223" s="9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</row>
    <row r="1224" customFormat="false" ht="17.35" hidden="false" customHeight="false" outlineLevel="0" collapsed="false">
      <c r="B1224" s="8"/>
      <c r="C1224" s="8"/>
      <c r="D1224" s="8"/>
      <c r="E1224" s="9"/>
      <c r="F1224" s="9"/>
      <c r="G1224" s="8"/>
      <c r="H1224" s="8"/>
      <c r="I1224" s="8"/>
      <c r="J1224" s="8"/>
      <c r="K1224" s="8"/>
      <c r="L1224" s="8"/>
      <c r="M1224" s="8"/>
      <c r="N1224" s="8"/>
      <c r="O1224" s="8"/>
      <c r="P1224" s="9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</row>
    <row r="1225" customFormat="false" ht="17.35" hidden="false" customHeight="false" outlineLevel="0" collapsed="false">
      <c r="B1225" s="8"/>
      <c r="C1225" s="8"/>
      <c r="D1225" s="8"/>
      <c r="E1225" s="9"/>
      <c r="F1225" s="9"/>
      <c r="G1225" s="8"/>
      <c r="H1225" s="8"/>
      <c r="I1225" s="8"/>
      <c r="J1225" s="8"/>
      <c r="K1225" s="8"/>
      <c r="L1225" s="8"/>
      <c r="M1225" s="8"/>
      <c r="N1225" s="8"/>
      <c r="O1225" s="8"/>
      <c r="P1225" s="9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</row>
    <row r="1226" customFormat="false" ht="17.35" hidden="false" customHeight="false" outlineLevel="0" collapsed="false">
      <c r="B1226" s="8"/>
      <c r="C1226" s="8"/>
      <c r="D1226" s="8"/>
      <c r="E1226" s="9"/>
      <c r="F1226" s="9"/>
      <c r="G1226" s="8"/>
      <c r="H1226" s="8"/>
      <c r="I1226" s="8"/>
      <c r="J1226" s="8"/>
      <c r="K1226" s="8"/>
      <c r="L1226" s="8"/>
      <c r="M1226" s="8"/>
      <c r="N1226" s="8"/>
      <c r="O1226" s="8"/>
      <c r="P1226" s="9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</row>
    <row r="1227" customFormat="false" ht="17.35" hidden="false" customHeight="false" outlineLevel="0" collapsed="false">
      <c r="B1227" s="8"/>
      <c r="C1227" s="8"/>
      <c r="D1227" s="8"/>
      <c r="E1227" s="9"/>
      <c r="F1227" s="9"/>
      <c r="G1227" s="8"/>
      <c r="H1227" s="8"/>
      <c r="I1227" s="8"/>
      <c r="J1227" s="8"/>
      <c r="K1227" s="8"/>
      <c r="L1227" s="8"/>
      <c r="M1227" s="8"/>
      <c r="N1227" s="8"/>
      <c r="O1227" s="8"/>
      <c r="P1227" s="9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</row>
    <row r="1228" customFormat="false" ht="17.35" hidden="false" customHeight="false" outlineLevel="0" collapsed="false">
      <c r="B1228" s="8"/>
      <c r="C1228" s="8"/>
      <c r="D1228" s="8"/>
      <c r="E1228" s="9"/>
      <c r="F1228" s="9"/>
      <c r="G1228" s="8"/>
      <c r="H1228" s="8"/>
      <c r="I1228" s="8"/>
      <c r="J1228" s="8"/>
      <c r="K1228" s="8"/>
      <c r="L1228" s="8"/>
      <c r="M1228" s="8"/>
      <c r="N1228" s="8"/>
      <c r="O1228" s="8"/>
      <c r="P1228" s="9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</row>
    <row r="1229" customFormat="false" ht="17.35" hidden="false" customHeight="false" outlineLevel="0" collapsed="false">
      <c r="B1229" s="8"/>
      <c r="C1229" s="8"/>
      <c r="D1229" s="8"/>
      <c r="E1229" s="9"/>
      <c r="F1229" s="9"/>
      <c r="G1229" s="8"/>
      <c r="H1229" s="8"/>
      <c r="I1229" s="8"/>
      <c r="J1229" s="8"/>
      <c r="K1229" s="8"/>
      <c r="L1229" s="8"/>
      <c r="M1229" s="8"/>
      <c r="N1229" s="8"/>
      <c r="O1229" s="8"/>
      <c r="P1229" s="9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</row>
    <row r="1230" customFormat="false" ht="17.35" hidden="false" customHeight="false" outlineLevel="0" collapsed="false">
      <c r="B1230" s="8"/>
      <c r="C1230" s="8"/>
      <c r="D1230" s="8"/>
      <c r="E1230" s="9"/>
      <c r="F1230" s="9"/>
      <c r="G1230" s="8"/>
      <c r="H1230" s="8"/>
      <c r="I1230" s="8"/>
      <c r="J1230" s="8"/>
      <c r="K1230" s="8"/>
      <c r="L1230" s="8"/>
      <c r="M1230" s="8"/>
      <c r="N1230" s="8"/>
      <c r="O1230" s="8"/>
      <c r="P1230" s="9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</row>
    <row r="1231" customFormat="false" ht="17.35" hidden="false" customHeight="false" outlineLevel="0" collapsed="false">
      <c r="B1231" s="8"/>
      <c r="C1231" s="8"/>
      <c r="D1231" s="8"/>
      <c r="E1231" s="9"/>
      <c r="F1231" s="9"/>
      <c r="G1231" s="8"/>
      <c r="H1231" s="8"/>
      <c r="I1231" s="8"/>
      <c r="J1231" s="8"/>
      <c r="K1231" s="8"/>
      <c r="L1231" s="8"/>
      <c r="M1231" s="8"/>
      <c r="N1231" s="8"/>
      <c r="O1231" s="8"/>
      <c r="P1231" s="9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</row>
    <row r="1232" customFormat="false" ht="17.35" hidden="false" customHeight="false" outlineLevel="0" collapsed="false">
      <c r="B1232" s="8"/>
      <c r="C1232" s="8"/>
      <c r="D1232" s="8"/>
      <c r="E1232" s="9"/>
      <c r="F1232" s="9"/>
      <c r="G1232" s="8"/>
      <c r="H1232" s="8"/>
      <c r="I1232" s="8"/>
      <c r="J1232" s="8"/>
      <c r="K1232" s="8"/>
      <c r="L1232" s="8"/>
      <c r="M1232" s="8"/>
      <c r="N1232" s="8"/>
      <c r="O1232" s="8"/>
      <c r="P1232" s="9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</row>
    <row r="1233" customFormat="false" ht="17.35" hidden="false" customHeight="false" outlineLevel="0" collapsed="false">
      <c r="B1233" s="8"/>
      <c r="C1233" s="8"/>
      <c r="D1233" s="8"/>
      <c r="E1233" s="9"/>
      <c r="F1233" s="9"/>
      <c r="G1233" s="8"/>
      <c r="H1233" s="8"/>
      <c r="I1233" s="8"/>
      <c r="J1233" s="8"/>
      <c r="K1233" s="8"/>
      <c r="L1233" s="8"/>
      <c r="M1233" s="8"/>
      <c r="N1233" s="8"/>
      <c r="O1233" s="8"/>
      <c r="P1233" s="9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</row>
    <row r="1234" customFormat="false" ht="17.35" hidden="false" customHeight="false" outlineLevel="0" collapsed="false">
      <c r="B1234" s="8"/>
      <c r="C1234" s="8"/>
      <c r="D1234" s="8"/>
      <c r="E1234" s="9"/>
      <c r="F1234" s="9"/>
      <c r="G1234" s="8"/>
      <c r="H1234" s="8"/>
      <c r="I1234" s="8"/>
      <c r="J1234" s="8"/>
      <c r="K1234" s="8"/>
      <c r="L1234" s="8"/>
      <c r="M1234" s="8"/>
      <c r="N1234" s="8"/>
      <c r="O1234" s="8"/>
      <c r="P1234" s="9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</row>
    <row r="1235" customFormat="false" ht="17.35" hidden="false" customHeight="false" outlineLevel="0" collapsed="false">
      <c r="B1235" s="8"/>
      <c r="C1235" s="8"/>
      <c r="D1235" s="8"/>
      <c r="E1235" s="9"/>
      <c r="F1235" s="9"/>
      <c r="G1235" s="8"/>
      <c r="H1235" s="8"/>
      <c r="I1235" s="8"/>
      <c r="J1235" s="8"/>
      <c r="K1235" s="8"/>
      <c r="L1235" s="8"/>
      <c r="M1235" s="8"/>
      <c r="N1235" s="8"/>
      <c r="O1235" s="8"/>
      <c r="P1235" s="9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</row>
    <row r="1236" customFormat="false" ht="17.35" hidden="false" customHeight="false" outlineLevel="0" collapsed="false">
      <c r="B1236" s="8"/>
      <c r="C1236" s="8"/>
      <c r="D1236" s="8"/>
      <c r="E1236" s="9"/>
      <c r="F1236" s="9"/>
      <c r="G1236" s="8"/>
      <c r="H1236" s="8"/>
      <c r="I1236" s="8"/>
      <c r="J1236" s="8"/>
      <c r="K1236" s="8"/>
      <c r="L1236" s="8"/>
      <c r="M1236" s="8"/>
      <c r="N1236" s="8"/>
      <c r="O1236" s="8"/>
      <c r="P1236" s="9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</row>
    <row r="1237" customFormat="false" ht="17.35" hidden="false" customHeight="false" outlineLevel="0" collapsed="false">
      <c r="B1237" s="8"/>
      <c r="C1237" s="8"/>
      <c r="D1237" s="8"/>
      <c r="E1237" s="9"/>
      <c r="F1237" s="9"/>
      <c r="G1237" s="8"/>
      <c r="H1237" s="8"/>
      <c r="I1237" s="8"/>
      <c r="J1237" s="8"/>
      <c r="K1237" s="8"/>
      <c r="L1237" s="8"/>
      <c r="M1237" s="8"/>
      <c r="N1237" s="8"/>
      <c r="O1237" s="8"/>
      <c r="P1237" s="9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</row>
    <row r="1238" customFormat="false" ht="17.35" hidden="false" customHeight="false" outlineLevel="0" collapsed="false">
      <c r="B1238" s="8"/>
      <c r="C1238" s="8"/>
      <c r="D1238" s="8"/>
      <c r="E1238" s="9"/>
      <c r="F1238" s="9"/>
      <c r="G1238" s="8"/>
      <c r="H1238" s="8"/>
      <c r="I1238" s="8"/>
      <c r="J1238" s="8"/>
      <c r="K1238" s="8"/>
      <c r="L1238" s="8"/>
      <c r="M1238" s="8"/>
      <c r="N1238" s="8"/>
      <c r="O1238" s="8"/>
      <c r="P1238" s="9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</row>
    <row r="1239" customFormat="false" ht="17.35" hidden="false" customHeight="false" outlineLevel="0" collapsed="false">
      <c r="B1239" s="8"/>
      <c r="C1239" s="8"/>
      <c r="D1239" s="8"/>
      <c r="E1239" s="9"/>
      <c r="F1239" s="9"/>
      <c r="G1239" s="8"/>
      <c r="H1239" s="8"/>
      <c r="I1239" s="8"/>
      <c r="J1239" s="8"/>
      <c r="K1239" s="8"/>
      <c r="L1239" s="8"/>
      <c r="M1239" s="8"/>
      <c r="N1239" s="8"/>
      <c r="O1239" s="8"/>
      <c r="P1239" s="9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</row>
    <row r="1240" customFormat="false" ht="17.35" hidden="false" customHeight="false" outlineLevel="0" collapsed="false">
      <c r="B1240" s="8"/>
      <c r="C1240" s="8"/>
      <c r="D1240" s="8"/>
      <c r="E1240" s="9"/>
      <c r="F1240" s="9"/>
      <c r="G1240" s="8"/>
      <c r="H1240" s="8"/>
      <c r="I1240" s="8"/>
      <c r="J1240" s="8"/>
      <c r="K1240" s="8"/>
      <c r="L1240" s="8"/>
      <c r="M1240" s="8"/>
      <c r="N1240" s="8"/>
      <c r="O1240" s="8"/>
      <c r="P1240" s="9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</row>
    <row r="1241" customFormat="false" ht="17.35" hidden="false" customHeight="false" outlineLevel="0" collapsed="false">
      <c r="B1241" s="8"/>
      <c r="C1241" s="8"/>
      <c r="D1241" s="8"/>
      <c r="E1241" s="9"/>
      <c r="F1241" s="9"/>
      <c r="G1241" s="8"/>
      <c r="H1241" s="8"/>
      <c r="I1241" s="8"/>
      <c r="J1241" s="8"/>
      <c r="K1241" s="8"/>
      <c r="L1241" s="8"/>
      <c r="M1241" s="8"/>
      <c r="N1241" s="8"/>
      <c r="O1241" s="8"/>
      <c r="P1241" s="9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</row>
    <row r="1242" customFormat="false" ht="17.35" hidden="false" customHeight="false" outlineLevel="0" collapsed="false">
      <c r="B1242" s="8"/>
      <c r="C1242" s="8"/>
      <c r="D1242" s="8"/>
      <c r="E1242" s="9"/>
      <c r="F1242" s="9"/>
      <c r="G1242" s="8"/>
      <c r="H1242" s="8"/>
      <c r="I1242" s="8"/>
      <c r="J1242" s="8"/>
      <c r="K1242" s="8"/>
      <c r="L1242" s="8"/>
      <c r="M1242" s="8"/>
      <c r="N1242" s="8"/>
      <c r="O1242" s="8"/>
      <c r="P1242" s="9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</row>
    <row r="1243" customFormat="false" ht="17.35" hidden="false" customHeight="false" outlineLevel="0" collapsed="false">
      <c r="B1243" s="8"/>
      <c r="C1243" s="8"/>
      <c r="D1243" s="8"/>
      <c r="E1243" s="9"/>
      <c r="F1243" s="9"/>
      <c r="G1243" s="8"/>
      <c r="H1243" s="8"/>
      <c r="I1243" s="8"/>
      <c r="J1243" s="8"/>
      <c r="K1243" s="8"/>
      <c r="L1243" s="8"/>
      <c r="M1243" s="8"/>
      <c r="N1243" s="8"/>
      <c r="O1243" s="8"/>
      <c r="P1243" s="9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</row>
    <row r="1244" customFormat="false" ht="17.35" hidden="false" customHeight="false" outlineLevel="0" collapsed="false">
      <c r="B1244" s="8"/>
      <c r="C1244" s="8"/>
      <c r="D1244" s="8"/>
      <c r="E1244" s="9"/>
      <c r="F1244" s="9"/>
      <c r="G1244" s="8"/>
      <c r="H1244" s="8"/>
      <c r="I1244" s="8"/>
      <c r="J1244" s="8"/>
      <c r="K1244" s="8"/>
      <c r="L1244" s="8"/>
      <c r="M1244" s="8"/>
      <c r="N1244" s="8"/>
      <c r="O1244" s="8"/>
      <c r="P1244" s="9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</row>
    <row r="1245" customFormat="false" ht="17.35" hidden="false" customHeight="false" outlineLevel="0" collapsed="false">
      <c r="B1245" s="8"/>
      <c r="C1245" s="8"/>
      <c r="D1245" s="8"/>
      <c r="E1245" s="9"/>
      <c r="F1245" s="9"/>
      <c r="G1245" s="8"/>
      <c r="H1245" s="8"/>
      <c r="I1245" s="8"/>
      <c r="J1245" s="8"/>
      <c r="K1245" s="8"/>
      <c r="L1245" s="8"/>
      <c r="M1245" s="8"/>
      <c r="N1245" s="8"/>
      <c r="O1245" s="8"/>
      <c r="P1245" s="9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</row>
    <row r="1246" customFormat="false" ht="17.35" hidden="false" customHeight="false" outlineLevel="0" collapsed="false">
      <c r="B1246" s="8"/>
      <c r="C1246" s="8"/>
      <c r="D1246" s="8"/>
      <c r="E1246" s="9"/>
      <c r="F1246" s="9"/>
      <c r="G1246" s="8"/>
      <c r="H1246" s="8"/>
      <c r="I1246" s="8"/>
      <c r="J1246" s="8"/>
      <c r="K1246" s="8"/>
      <c r="L1246" s="8"/>
      <c r="M1246" s="8"/>
      <c r="N1246" s="8"/>
      <c r="O1246" s="8"/>
      <c r="P1246" s="9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</row>
    <row r="1247" customFormat="false" ht="17.35" hidden="false" customHeight="false" outlineLevel="0" collapsed="false">
      <c r="B1247" s="8"/>
      <c r="C1247" s="8"/>
      <c r="D1247" s="8"/>
      <c r="E1247" s="9"/>
      <c r="F1247" s="9"/>
      <c r="G1247" s="8"/>
      <c r="H1247" s="8"/>
      <c r="I1247" s="8"/>
      <c r="J1247" s="8"/>
      <c r="K1247" s="8"/>
      <c r="L1247" s="8"/>
      <c r="M1247" s="8"/>
      <c r="N1247" s="8"/>
      <c r="O1247" s="8"/>
      <c r="P1247" s="9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</row>
    <row r="1248" customFormat="false" ht="17.35" hidden="false" customHeight="false" outlineLevel="0" collapsed="false">
      <c r="B1248" s="8"/>
      <c r="C1248" s="8"/>
      <c r="D1248" s="8"/>
      <c r="E1248" s="9"/>
      <c r="F1248" s="9"/>
      <c r="G1248" s="8"/>
      <c r="H1248" s="8"/>
      <c r="I1248" s="8"/>
      <c r="J1248" s="8"/>
      <c r="K1248" s="8"/>
      <c r="L1248" s="8"/>
      <c r="M1248" s="8"/>
      <c r="N1248" s="8"/>
      <c r="O1248" s="8"/>
      <c r="P1248" s="9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</row>
    <row r="1249" customFormat="false" ht="17.35" hidden="false" customHeight="false" outlineLevel="0" collapsed="false">
      <c r="B1249" s="8"/>
      <c r="C1249" s="8"/>
      <c r="D1249" s="8"/>
      <c r="E1249" s="9"/>
      <c r="F1249" s="9"/>
      <c r="G1249" s="8"/>
      <c r="H1249" s="8"/>
      <c r="I1249" s="8"/>
      <c r="J1249" s="8"/>
      <c r="K1249" s="8"/>
      <c r="L1249" s="8"/>
      <c r="M1249" s="8"/>
      <c r="N1249" s="8"/>
      <c r="O1249" s="8"/>
      <c r="P1249" s="9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</row>
    <row r="1250" customFormat="false" ht="17.35" hidden="false" customHeight="false" outlineLevel="0" collapsed="false">
      <c r="B1250" s="8"/>
      <c r="C1250" s="8"/>
      <c r="D1250" s="8"/>
      <c r="E1250" s="9"/>
      <c r="F1250" s="9"/>
      <c r="G1250" s="8"/>
      <c r="H1250" s="8"/>
      <c r="I1250" s="8"/>
      <c r="J1250" s="8"/>
      <c r="K1250" s="8"/>
      <c r="L1250" s="8"/>
      <c r="M1250" s="8"/>
      <c r="N1250" s="8"/>
      <c r="O1250" s="8"/>
      <c r="P1250" s="9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</row>
    <row r="1251" customFormat="false" ht="17.35" hidden="false" customHeight="false" outlineLevel="0" collapsed="false">
      <c r="B1251" s="8"/>
      <c r="C1251" s="8"/>
      <c r="D1251" s="8"/>
      <c r="E1251" s="9"/>
      <c r="F1251" s="9"/>
      <c r="G1251" s="8"/>
      <c r="H1251" s="8"/>
      <c r="I1251" s="8"/>
      <c r="J1251" s="8"/>
      <c r="K1251" s="8"/>
      <c r="L1251" s="8"/>
      <c r="M1251" s="8"/>
      <c r="N1251" s="8"/>
      <c r="O1251" s="8"/>
      <c r="P1251" s="9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</row>
    <row r="1252" customFormat="false" ht="17.35" hidden="false" customHeight="false" outlineLevel="0" collapsed="false">
      <c r="B1252" s="8"/>
      <c r="C1252" s="8"/>
      <c r="D1252" s="8"/>
      <c r="E1252" s="9"/>
      <c r="F1252" s="9"/>
      <c r="G1252" s="8"/>
      <c r="H1252" s="8"/>
      <c r="I1252" s="8"/>
      <c r="J1252" s="8"/>
      <c r="K1252" s="8"/>
      <c r="L1252" s="8"/>
      <c r="M1252" s="8"/>
      <c r="N1252" s="8"/>
      <c r="O1252" s="8"/>
      <c r="P1252" s="9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</row>
    <row r="1253" customFormat="false" ht="17.35" hidden="false" customHeight="false" outlineLevel="0" collapsed="false">
      <c r="B1253" s="8"/>
      <c r="C1253" s="8"/>
      <c r="D1253" s="8"/>
      <c r="E1253" s="9"/>
      <c r="F1253" s="9"/>
      <c r="G1253" s="8"/>
      <c r="H1253" s="8"/>
      <c r="I1253" s="8"/>
      <c r="J1253" s="8"/>
      <c r="K1253" s="8"/>
      <c r="L1253" s="8"/>
      <c r="M1253" s="8"/>
      <c r="N1253" s="8"/>
      <c r="O1253" s="8"/>
      <c r="P1253" s="9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</row>
    <row r="1254" customFormat="false" ht="17.35" hidden="false" customHeight="false" outlineLevel="0" collapsed="false">
      <c r="B1254" s="8"/>
      <c r="C1254" s="8"/>
      <c r="D1254" s="8"/>
      <c r="E1254" s="9"/>
      <c r="F1254" s="9"/>
      <c r="G1254" s="8"/>
      <c r="H1254" s="8"/>
      <c r="I1254" s="8"/>
      <c r="J1254" s="8"/>
      <c r="K1254" s="8"/>
      <c r="L1254" s="8"/>
      <c r="M1254" s="8"/>
      <c r="N1254" s="8"/>
      <c r="O1254" s="8"/>
      <c r="P1254" s="9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</row>
    <row r="1255" customFormat="false" ht="17.35" hidden="false" customHeight="false" outlineLevel="0" collapsed="false">
      <c r="B1255" s="8"/>
      <c r="C1255" s="8"/>
      <c r="D1255" s="8"/>
      <c r="E1255" s="9"/>
      <c r="F1255" s="9"/>
      <c r="G1255" s="8"/>
      <c r="H1255" s="8"/>
      <c r="I1255" s="8"/>
      <c r="J1255" s="8"/>
      <c r="K1255" s="8"/>
      <c r="L1255" s="8"/>
      <c r="M1255" s="8"/>
      <c r="N1255" s="8"/>
      <c r="O1255" s="8"/>
      <c r="P1255" s="9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</row>
    <row r="1256" customFormat="false" ht="17.35" hidden="false" customHeight="false" outlineLevel="0" collapsed="false">
      <c r="B1256" s="8"/>
      <c r="C1256" s="8"/>
      <c r="D1256" s="8"/>
      <c r="E1256" s="9"/>
      <c r="F1256" s="9"/>
      <c r="G1256" s="8"/>
      <c r="H1256" s="8"/>
      <c r="I1256" s="8"/>
      <c r="J1256" s="8"/>
      <c r="K1256" s="8"/>
      <c r="L1256" s="8"/>
      <c r="M1256" s="8"/>
      <c r="N1256" s="8"/>
      <c r="O1256" s="8"/>
      <c r="P1256" s="9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</row>
    <row r="1257" customFormat="false" ht="17.35" hidden="false" customHeight="false" outlineLevel="0" collapsed="false">
      <c r="B1257" s="8"/>
      <c r="C1257" s="8"/>
      <c r="D1257" s="8"/>
      <c r="E1257" s="9"/>
      <c r="F1257" s="9"/>
      <c r="G1257" s="8"/>
      <c r="H1257" s="8"/>
      <c r="I1257" s="8"/>
      <c r="J1257" s="8"/>
      <c r="K1257" s="8"/>
      <c r="L1257" s="8"/>
      <c r="M1257" s="8"/>
      <c r="N1257" s="8"/>
      <c r="O1257" s="8"/>
      <c r="P1257" s="9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</row>
    <row r="1258" customFormat="false" ht="17.35" hidden="false" customHeight="false" outlineLevel="0" collapsed="false">
      <c r="B1258" s="8"/>
      <c r="C1258" s="8"/>
      <c r="D1258" s="8"/>
      <c r="E1258" s="9"/>
      <c r="F1258" s="9"/>
      <c r="G1258" s="8"/>
      <c r="H1258" s="8"/>
      <c r="I1258" s="8"/>
      <c r="J1258" s="8"/>
      <c r="K1258" s="8"/>
      <c r="L1258" s="8"/>
      <c r="M1258" s="8"/>
      <c r="N1258" s="8"/>
      <c r="O1258" s="8"/>
      <c r="P1258" s="9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</row>
    <row r="1259" customFormat="false" ht="17.35" hidden="false" customHeight="false" outlineLevel="0" collapsed="false">
      <c r="B1259" s="8"/>
      <c r="C1259" s="8"/>
      <c r="D1259" s="8"/>
      <c r="E1259" s="9"/>
      <c r="F1259" s="9"/>
      <c r="G1259" s="8"/>
      <c r="H1259" s="8"/>
      <c r="I1259" s="8"/>
      <c r="J1259" s="8"/>
      <c r="K1259" s="8"/>
      <c r="L1259" s="8"/>
      <c r="M1259" s="8"/>
      <c r="N1259" s="8"/>
      <c r="O1259" s="8"/>
      <c r="P1259" s="9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</row>
    <row r="1260" customFormat="false" ht="17.35" hidden="false" customHeight="false" outlineLevel="0" collapsed="false">
      <c r="B1260" s="8"/>
      <c r="C1260" s="8"/>
      <c r="D1260" s="8"/>
      <c r="E1260" s="9"/>
      <c r="F1260" s="9"/>
      <c r="G1260" s="8"/>
      <c r="H1260" s="8"/>
      <c r="I1260" s="8"/>
      <c r="J1260" s="8"/>
      <c r="K1260" s="8"/>
      <c r="L1260" s="8"/>
      <c r="M1260" s="8"/>
      <c r="N1260" s="8"/>
      <c r="O1260" s="8"/>
      <c r="P1260" s="9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</row>
    <row r="1261" customFormat="false" ht="17.35" hidden="false" customHeight="false" outlineLevel="0" collapsed="false">
      <c r="B1261" s="8"/>
      <c r="C1261" s="8"/>
      <c r="D1261" s="8"/>
      <c r="E1261" s="9"/>
      <c r="F1261" s="9"/>
      <c r="G1261" s="8"/>
      <c r="H1261" s="8"/>
      <c r="I1261" s="8"/>
      <c r="J1261" s="8"/>
      <c r="K1261" s="8"/>
      <c r="L1261" s="8"/>
      <c r="M1261" s="8"/>
      <c r="N1261" s="8"/>
      <c r="O1261" s="8"/>
      <c r="P1261" s="9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</row>
    <row r="1262" customFormat="false" ht="17.35" hidden="false" customHeight="false" outlineLevel="0" collapsed="false">
      <c r="B1262" s="8"/>
      <c r="C1262" s="8"/>
      <c r="D1262" s="8"/>
      <c r="E1262" s="9"/>
      <c r="F1262" s="9"/>
      <c r="G1262" s="8"/>
      <c r="H1262" s="8"/>
      <c r="I1262" s="8"/>
      <c r="J1262" s="8"/>
      <c r="K1262" s="8"/>
      <c r="L1262" s="8"/>
      <c r="M1262" s="8"/>
      <c r="N1262" s="8"/>
      <c r="O1262" s="8"/>
      <c r="P1262" s="9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</row>
    <row r="1263" customFormat="false" ht="17.35" hidden="false" customHeight="false" outlineLevel="0" collapsed="false">
      <c r="B1263" s="8"/>
      <c r="C1263" s="8"/>
      <c r="D1263" s="8"/>
      <c r="E1263" s="9"/>
      <c r="F1263" s="9"/>
      <c r="G1263" s="8"/>
      <c r="H1263" s="8"/>
      <c r="I1263" s="8"/>
      <c r="J1263" s="8"/>
      <c r="K1263" s="8"/>
      <c r="L1263" s="8"/>
      <c r="M1263" s="8"/>
      <c r="N1263" s="8"/>
      <c r="O1263" s="8"/>
      <c r="P1263" s="9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</row>
    <row r="1264" customFormat="false" ht="17.35" hidden="false" customHeight="false" outlineLevel="0" collapsed="false">
      <c r="B1264" s="8"/>
      <c r="C1264" s="8"/>
      <c r="D1264" s="8"/>
      <c r="E1264" s="9"/>
      <c r="F1264" s="9"/>
      <c r="G1264" s="8"/>
      <c r="H1264" s="8"/>
      <c r="I1264" s="8"/>
      <c r="J1264" s="8"/>
      <c r="K1264" s="8"/>
      <c r="L1264" s="8"/>
      <c r="M1264" s="8"/>
      <c r="N1264" s="8"/>
      <c r="O1264" s="8"/>
      <c r="P1264" s="9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</row>
    <row r="1265" customFormat="false" ht="17.35" hidden="false" customHeight="false" outlineLevel="0" collapsed="false">
      <c r="B1265" s="8"/>
      <c r="C1265" s="8"/>
      <c r="D1265" s="8"/>
      <c r="E1265" s="9"/>
      <c r="F1265" s="9"/>
      <c r="G1265" s="8"/>
      <c r="H1265" s="8"/>
      <c r="I1265" s="8"/>
      <c r="J1265" s="8"/>
      <c r="K1265" s="8"/>
      <c r="L1265" s="8"/>
      <c r="M1265" s="8"/>
      <c r="N1265" s="8"/>
      <c r="O1265" s="8"/>
      <c r="P1265" s="9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</row>
    <row r="1266" customFormat="false" ht="17.35" hidden="false" customHeight="false" outlineLevel="0" collapsed="false">
      <c r="B1266" s="8"/>
      <c r="C1266" s="8"/>
      <c r="D1266" s="8"/>
      <c r="E1266" s="9"/>
      <c r="F1266" s="9"/>
      <c r="G1266" s="8"/>
      <c r="H1266" s="8"/>
      <c r="I1266" s="8"/>
      <c r="J1266" s="8"/>
      <c r="K1266" s="8"/>
      <c r="L1266" s="8"/>
      <c r="M1266" s="8"/>
      <c r="N1266" s="8"/>
      <c r="O1266" s="8"/>
      <c r="P1266" s="9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</row>
    <row r="1267" customFormat="false" ht="17.35" hidden="false" customHeight="false" outlineLevel="0" collapsed="false">
      <c r="B1267" s="8"/>
      <c r="C1267" s="8"/>
      <c r="D1267" s="8"/>
      <c r="E1267" s="9"/>
      <c r="F1267" s="9"/>
      <c r="G1267" s="8"/>
      <c r="H1267" s="8"/>
      <c r="I1267" s="8"/>
      <c r="J1267" s="8"/>
      <c r="K1267" s="8"/>
      <c r="L1267" s="8"/>
      <c r="M1267" s="8"/>
      <c r="N1267" s="8"/>
      <c r="O1267" s="8"/>
      <c r="P1267" s="9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</row>
    <row r="1268" customFormat="false" ht="17.35" hidden="false" customHeight="false" outlineLevel="0" collapsed="false">
      <c r="B1268" s="8"/>
      <c r="C1268" s="8"/>
      <c r="D1268" s="8"/>
      <c r="E1268" s="9"/>
      <c r="F1268" s="9"/>
      <c r="G1268" s="8"/>
      <c r="H1268" s="8"/>
      <c r="I1268" s="8"/>
      <c r="J1268" s="8"/>
      <c r="K1268" s="8"/>
      <c r="L1268" s="8"/>
      <c r="M1268" s="8"/>
      <c r="N1268" s="8"/>
      <c r="O1268" s="8"/>
      <c r="P1268" s="9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</row>
    <row r="1269" customFormat="false" ht="17.35" hidden="false" customHeight="false" outlineLevel="0" collapsed="false">
      <c r="B1269" s="8"/>
      <c r="C1269" s="8"/>
      <c r="D1269" s="8"/>
      <c r="E1269" s="9"/>
      <c r="F1269" s="9"/>
      <c r="G1269" s="8"/>
      <c r="H1269" s="8"/>
      <c r="I1269" s="8"/>
      <c r="J1269" s="8"/>
      <c r="K1269" s="8"/>
      <c r="L1269" s="8"/>
      <c r="M1269" s="8"/>
      <c r="N1269" s="8"/>
      <c r="O1269" s="8"/>
      <c r="P1269" s="9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</row>
    <row r="1270" customFormat="false" ht="17.35" hidden="false" customHeight="false" outlineLevel="0" collapsed="false">
      <c r="B1270" s="8"/>
      <c r="C1270" s="8"/>
      <c r="D1270" s="8"/>
      <c r="E1270" s="9"/>
      <c r="F1270" s="9"/>
      <c r="G1270" s="8"/>
      <c r="H1270" s="8"/>
      <c r="I1270" s="8"/>
      <c r="J1270" s="8"/>
      <c r="K1270" s="8"/>
      <c r="L1270" s="8"/>
      <c r="M1270" s="8"/>
      <c r="N1270" s="8"/>
      <c r="O1270" s="8"/>
      <c r="P1270" s="9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</row>
    <row r="1271" customFormat="false" ht="17.35" hidden="false" customHeight="false" outlineLevel="0" collapsed="false">
      <c r="B1271" s="8"/>
      <c r="C1271" s="8"/>
      <c r="D1271" s="8"/>
      <c r="E1271" s="9"/>
      <c r="F1271" s="9"/>
      <c r="G1271" s="8"/>
      <c r="H1271" s="8"/>
      <c r="I1271" s="8"/>
      <c r="J1271" s="8"/>
      <c r="K1271" s="8"/>
      <c r="L1271" s="8"/>
      <c r="M1271" s="8"/>
      <c r="N1271" s="8"/>
      <c r="O1271" s="8"/>
      <c r="P1271" s="9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</row>
    <row r="1272" customFormat="false" ht="17.35" hidden="false" customHeight="false" outlineLevel="0" collapsed="false">
      <c r="B1272" s="8"/>
      <c r="C1272" s="8"/>
      <c r="D1272" s="8"/>
      <c r="E1272" s="9"/>
      <c r="F1272" s="9"/>
      <c r="G1272" s="8"/>
      <c r="H1272" s="8"/>
      <c r="I1272" s="8"/>
      <c r="J1272" s="8"/>
      <c r="K1272" s="8"/>
      <c r="L1272" s="8"/>
      <c r="M1272" s="8"/>
      <c r="N1272" s="8"/>
      <c r="O1272" s="8"/>
      <c r="P1272" s="9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</row>
    <row r="1273" customFormat="false" ht="17.35" hidden="false" customHeight="false" outlineLevel="0" collapsed="false">
      <c r="B1273" s="8"/>
      <c r="C1273" s="8"/>
      <c r="D1273" s="8"/>
      <c r="E1273" s="9"/>
      <c r="F1273" s="9"/>
      <c r="G1273" s="8"/>
      <c r="H1273" s="8"/>
      <c r="I1273" s="8"/>
      <c r="J1273" s="8"/>
      <c r="K1273" s="8"/>
      <c r="L1273" s="8"/>
      <c r="M1273" s="8"/>
      <c r="N1273" s="8"/>
      <c r="O1273" s="8"/>
      <c r="P1273" s="9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</row>
    <row r="1274" customFormat="false" ht="17.35" hidden="false" customHeight="false" outlineLevel="0" collapsed="false">
      <c r="B1274" s="8"/>
      <c r="C1274" s="8"/>
      <c r="D1274" s="8"/>
      <c r="E1274" s="9"/>
      <c r="F1274" s="9"/>
      <c r="G1274" s="8"/>
      <c r="H1274" s="8"/>
      <c r="I1274" s="8"/>
      <c r="J1274" s="8"/>
      <c r="K1274" s="8"/>
      <c r="L1274" s="8"/>
      <c r="M1274" s="8"/>
      <c r="N1274" s="8"/>
      <c r="O1274" s="8"/>
      <c r="P1274" s="9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</row>
    <row r="1275" customFormat="false" ht="17.35" hidden="false" customHeight="false" outlineLevel="0" collapsed="false">
      <c r="B1275" s="8"/>
      <c r="C1275" s="8"/>
      <c r="D1275" s="8"/>
      <c r="E1275" s="9"/>
      <c r="F1275" s="9"/>
      <c r="G1275" s="8"/>
      <c r="H1275" s="8"/>
      <c r="I1275" s="8"/>
      <c r="J1275" s="8"/>
      <c r="K1275" s="8"/>
      <c r="L1275" s="8"/>
      <c r="M1275" s="8"/>
      <c r="N1275" s="8"/>
      <c r="O1275" s="8"/>
      <c r="P1275" s="9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</row>
    <row r="1276" customFormat="false" ht="17.35" hidden="false" customHeight="false" outlineLevel="0" collapsed="false">
      <c r="B1276" s="8"/>
      <c r="C1276" s="8"/>
      <c r="D1276" s="8"/>
      <c r="E1276" s="9"/>
      <c r="F1276" s="9"/>
      <c r="G1276" s="8"/>
      <c r="H1276" s="8"/>
      <c r="I1276" s="8"/>
      <c r="J1276" s="8"/>
      <c r="K1276" s="8"/>
      <c r="L1276" s="8"/>
      <c r="M1276" s="8"/>
      <c r="N1276" s="8"/>
      <c r="O1276" s="8"/>
      <c r="P1276" s="9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</row>
    <row r="1277" customFormat="false" ht="17.35" hidden="false" customHeight="false" outlineLevel="0" collapsed="false">
      <c r="B1277" s="8"/>
      <c r="C1277" s="8"/>
      <c r="D1277" s="8"/>
      <c r="E1277" s="9"/>
      <c r="F1277" s="9"/>
      <c r="G1277" s="8"/>
      <c r="H1277" s="8"/>
      <c r="I1277" s="8"/>
      <c r="J1277" s="8"/>
      <c r="K1277" s="8"/>
      <c r="L1277" s="8"/>
      <c r="M1277" s="8"/>
      <c r="N1277" s="8"/>
      <c r="O1277" s="8"/>
      <c r="P1277" s="9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</row>
    <row r="1278" customFormat="false" ht="17.35" hidden="false" customHeight="false" outlineLevel="0" collapsed="false">
      <c r="B1278" s="8"/>
      <c r="C1278" s="8"/>
      <c r="D1278" s="8"/>
      <c r="E1278" s="9"/>
      <c r="F1278" s="9"/>
      <c r="G1278" s="8"/>
      <c r="H1278" s="8"/>
      <c r="I1278" s="8"/>
      <c r="J1278" s="8"/>
      <c r="K1278" s="8"/>
      <c r="L1278" s="8"/>
      <c r="M1278" s="8"/>
      <c r="N1278" s="8"/>
      <c r="O1278" s="8"/>
      <c r="P1278" s="9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</row>
    <row r="1279" customFormat="false" ht="17.35" hidden="false" customHeight="false" outlineLevel="0" collapsed="false">
      <c r="B1279" s="8"/>
      <c r="C1279" s="8"/>
      <c r="D1279" s="8"/>
      <c r="E1279" s="9"/>
      <c r="F1279" s="9"/>
      <c r="G1279" s="8"/>
      <c r="H1279" s="8"/>
      <c r="I1279" s="8"/>
      <c r="J1279" s="8"/>
      <c r="K1279" s="8"/>
      <c r="L1279" s="8"/>
      <c r="M1279" s="8"/>
      <c r="N1279" s="8"/>
      <c r="O1279" s="8"/>
      <c r="P1279" s="9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</row>
    <row r="1280" customFormat="false" ht="17.35" hidden="false" customHeight="false" outlineLevel="0" collapsed="false">
      <c r="B1280" s="8"/>
      <c r="C1280" s="8"/>
      <c r="D1280" s="8"/>
      <c r="E1280" s="9"/>
      <c r="F1280" s="9"/>
      <c r="G1280" s="8"/>
      <c r="H1280" s="8"/>
      <c r="I1280" s="8"/>
      <c r="J1280" s="8"/>
      <c r="K1280" s="8"/>
      <c r="L1280" s="8"/>
      <c r="M1280" s="8"/>
      <c r="N1280" s="8"/>
      <c r="O1280" s="8"/>
      <c r="P1280" s="9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</row>
    <row r="1281" customFormat="false" ht="17.35" hidden="false" customHeight="false" outlineLevel="0" collapsed="false">
      <c r="B1281" s="8"/>
      <c r="C1281" s="8"/>
      <c r="D1281" s="8"/>
      <c r="E1281" s="9"/>
      <c r="F1281" s="9"/>
      <c r="G1281" s="8"/>
      <c r="H1281" s="8"/>
      <c r="I1281" s="8"/>
      <c r="J1281" s="8"/>
      <c r="K1281" s="8"/>
      <c r="L1281" s="8"/>
      <c r="M1281" s="8"/>
      <c r="N1281" s="8"/>
      <c r="O1281" s="8"/>
      <c r="P1281" s="9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</row>
    <row r="1282" customFormat="false" ht="17.35" hidden="false" customHeight="false" outlineLevel="0" collapsed="false">
      <c r="B1282" s="8"/>
      <c r="C1282" s="8"/>
      <c r="D1282" s="8"/>
      <c r="E1282" s="9"/>
      <c r="F1282" s="9"/>
      <c r="G1282" s="8"/>
      <c r="H1282" s="8"/>
      <c r="I1282" s="8"/>
      <c r="J1282" s="8"/>
      <c r="K1282" s="8"/>
      <c r="L1282" s="8"/>
      <c r="M1282" s="8"/>
      <c r="N1282" s="8"/>
      <c r="O1282" s="8"/>
      <c r="P1282" s="9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</row>
    <row r="1283" customFormat="false" ht="17.35" hidden="false" customHeight="false" outlineLevel="0" collapsed="false">
      <c r="B1283" s="8"/>
      <c r="C1283" s="8"/>
      <c r="D1283" s="8"/>
      <c r="E1283" s="9"/>
      <c r="F1283" s="9"/>
      <c r="G1283" s="8"/>
      <c r="H1283" s="8"/>
      <c r="I1283" s="8"/>
      <c r="J1283" s="8"/>
      <c r="K1283" s="8"/>
      <c r="L1283" s="8"/>
      <c r="M1283" s="8"/>
      <c r="N1283" s="8"/>
      <c r="O1283" s="8"/>
      <c r="P1283" s="9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</row>
    <row r="1284" customFormat="false" ht="17.35" hidden="false" customHeight="false" outlineLevel="0" collapsed="false">
      <c r="B1284" s="8"/>
      <c r="C1284" s="8"/>
      <c r="D1284" s="8"/>
      <c r="E1284" s="9"/>
      <c r="F1284" s="9"/>
      <c r="G1284" s="8"/>
      <c r="H1284" s="8"/>
      <c r="I1284" s="8"/>
      <c r="J1284" s="8"/>
      <c r="K1284" s="8"/>
      <c r="L1284" s="8"/>
      <c r="M1284" s="8"/>
      <c r="N1284" s="8"/>
      <c r="O1284" s="8"/>
      <c r="P1284" s="9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</row>
    <row r="1285" customFormat="false" ht="17.35" hidden="false" customHeight="false" outlineLevel="0" collapsed="false">
      <c r="B1285" s="8"/>
      <c r="C1285" s="8"/>
      <c r="D1285" s="8"/>
      <c r="E1285" s="9"/>
      <c r="F1285" s="9"/>
      <c r="G1285" s="8"/>
      <c r="H1285" s="8"/>
      <c r="I1285" s="8"/>
      <c r="J1285" s="8"/>
      <c r="K1285" s="8"/>
      <c r="L1285" s="8"/>
      <c r="M1285" s="8"/>
      <c r="N1285" s="8"/>
      <c r="O1285" s="8"/>
      <c r="P1285" s="9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</row>
    <row r="1286" customFormat="false" ht="17.35" hidden="false" customHeight="false" outlineLevel="0" collapsed="false">
      <c r="B1286" s="8"/>
      <c r="C1286" s="8"/>
      <c r="D1286" s="8"/>
      <c r="E1286" s="9"/>
      <c r="F1286" s="9"/>
      <c r="G1286" s="8"/>
      <c r="H1286" s="8"/>
      <c r="I1286" s="8"/>
      <c r="J1286" s="8"/>
      <c r="K1286" s="8"/>
      <c r="L1286" s="8"/>
      <c r="M1286" s="8"/>
      <c r="N1286" s="8"/>
      <c r="O1286" s="8"/>
      <c r="P1286" s="9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</row>
    <row r="1287" customFormat="false" ht="17.35" hidden="false" customHeight="false" outlineLevel="0" collapsed="false">
      <c r="B1287" s="8"/>
      <c r="C1287" s="8"/>
      <c r="D1287" s="8"/>
      <c r="E1287" s="9"/>
      <c r="F1287" s="9"/>
      <c r="G1287" s="8"/>
      <c r="H1287" s="8"/>
      <c r="I1287" s="8"/>
      <c r="J1287" s="8"/>
      <c r="K1287" s="8"/>
      <c r="L1287" s="8"/>
      <c r="M1287" s="8"/>
      <c r="N1287" s="8"/>
      <c r="O1287" s="8"/>
      <c r="P1287" s="9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</row>
    <row r="1288" customFormat="false" ht="17.35" hidden="false" customHeight="false" outlineLevel="0" collapsed="false">
      <c r="B1288" s="8"/>
      <c r="C1288" s="8"/>
      <c r="D1288" s="8"/>
      <c r="E1288" s="9"/>
      <c r="F1288" s="9"/>
      <c r="G1288" s="8"/>
      <c r="H1288" s="8"/>
      <c r="I1288" s="8"/>
      <c r="J1288" s="8"/>
      <c r="K1288" s="8"/>
      <c r="L1288" s="8"/>
      <c r="M1288" s="8"/>
      <c r="N1288" s="8"/>
      <c r="O1288" s="8"/>
      <c r="P1288" s="9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</row>
    <row r="1289" customFormat="false" ht="17.35" hidden="false" customHeight="false" outlineLevel="0" collapsed="false">
      <c r="B1289" s="8"/>
      <c r="C1289" s="8"/>
      <c r="D1289" s="8"/>
      <c r="E1289" s="9"/>
      <c r="F1289" s="9"/>
      <c r="G1289" s="8"/>
      <c r="H1289" s="8"/>
      <c r="I1289" s="8"/>
      <c r="J1289" s="8"/>
      <c r="K1289" s="8"/>
      <c r="L1289" s="8"/>
      <c r="M1289" s="8"/>
      <c r="N1289" s="8"/>
      <c r="O1289" s="8"/>
      <c r="P1289" s="9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</row>
    <row r="1290" customFormat="false" ht="17.35" hidden="false" customHeight="false" outlineLevel="0" collapsed="false">
      <c r="B1290" s="8"/>
      <c r="C1290" s="8"/>
      <c r="D1290" s="8"/>
      <c r="E1290" s="9"/>
      <c r="F1290" s="9"/>
      <c r="G1290" s="8"/>
      <c r="H1290" s="8"/>
      <c r="I1290" s="8"/>
      <c r="J1290" s="8"/>
      <c r="K1290" s="8"/>
      <c r="L1290" s="8"/>
      <c r="M1290" s="8"/>
      <c r="N1290" s="8"/>
      <c r="O1290" s="8"/>
      <c r="P1290" s="9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</row>
    <row r="1291" customFormat="false" ht="17.35" hidden="false" customHeight="false" outlineLevel="0" collapsed="false">
      <c r="B1291" s="8"/>
      <c r="C1291" s="8"/>
      <c r="D1291" s="8"/>
      <c r="E1291" s="9"/>
      <c r="F1291" s="9"/>
      <c r="G1291" s="8"/>
      <c r="H1291" s="8"/>
      <c r="I1291" s="8"/>
      <c r="J1291" s="8"/>
      <c r="K1291" s="8"/>
      <c r="L1291" s="8"/>
      <c r="M1291" s="8"/>
      <c r="N1291" s="8"/>
      <c r="O1291" s="8"/>
      <c r="P1291" s="9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</row>
    <row r="1292" customFormat="false" ht="17.35" hidden="false" customHeight="false" outlineLevel="0" collapsed="false">
      <c r="B1292" s="8"/>
      <c r="C1292" s="8"/>
      <c r="D1292" s="8"/>
      <c r="E1292" s="9"/>
      <c r="F1292" s="9"/>
      <c r="G1292" s="8"/>
      <c r="H1292" s="8"/>
      <c r="I1292" s="8"/>
      <c r="J1292" s="8"/>
      <c r="K1292" s="8"/>
      <c r="L1292" s="8"/>
      <c r="M1292" s="8"/>
      <c r="N1292" s="8"/>
      <c r="O1292" s="8"/>
      <c r="P1292" s="9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</row>
    <row r="1293" customFormat="false" ht="17.35" hidden="false" customHeight="false" outlineLevel="0" collapsed="false">
      <c r="B1293" s="8"/>
      <c r="C1293" s="8"/>
      <c r="D1293" s="8"/>
      <c r="E1293" s="9"/>
      <c r="F1293" s="9"/>
      <c r="G1293" s="8"/>
      <c r="H1293" s="8"/>
      <c r="I1293" s="8"/>
      <c r="J1293" s="8"/>
      <c r="K1293" s="8"/>
      <c r="L1293" s="8"/>
      <c r="M1293" s="8"/>
      <c r="N1293" s="8"/>
      <c r="O1293" s="8"/>
      <c r="P1293" s="9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</row>
    <row r="1294" customFormat="false" ht="17.35" hidden="false" customHeight="false" outlineLevel="0" collapsed="false">
      <c r="B1294" s="8"/>
      <c r="C1294" s="8"/>
      <c r="D1294" s="8"/>
      <c r="E1294" s="9"/>
      <c r="F1294" s="9"/>
      <c r="G1294" s="8"/>
      <c r="H1294" s="8"/>
      <c r="I1294" s="8"/>
      <c r="J1294" s="8"/>
      <c r="K1294" s="8"/>
      <c r="L1294" s="8"/>
      <c r="M1294" s="8"/>
      <c r="N1294" s="8"/>
      <c r="O1294" s="8"/>
      <c r="P1294" s="9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</row>
    <row r="1295" customFormat="false" ht="17.35" hidden="false" customHeight="false" outlineLevel="0" collapsed="false">
      <c r="B1295" s="8"/>
      <c r="C1295" s="8"/>
      <c r="D1295" s="8"/>
      <c r="E1295" s="9"/>
      <c r="F1295" s="9"/>
      <c r="G1295" s="8"/>
      <c r="H1295" s="8"/>
      <c r="I1295" s="8"/>
      <c r="J1295" s="8"/>
      <c r="K1295" s="8"/>
      <c r="L1295" s="8"/>
      <c r="M1295" s="8"/>
      <c r="N1295" s="8"/>
      <c r="O1295" s="8"/>
      <c r="P1295" s="9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</row>
    <row r="1296" customFormat="false" ht="17.35" hidden="false" customHeight="false" outlineLevel="0" collapsed="false">
      <c r="B1296" s="8"/>
      <c r="C1296" s="8"/>
      <c r="D1296" s="8"/>
      <c r="E1296" s="9"/>
      <c r="F1296" s="9"/>
      <c r="G1296" s="8"/>
      <c r="H1296" s="8"/>
      <c r="I1296" s="8"/>
      <c r="J1296" s="8"/>
      <c r="K1296" s="8"/>
      <c r="L1296" s="8"/>
      <c r="M1296" s="8"/>
      <c r="N1296" s="8"/>
      <c r="O1296" s="8"/>
      <c r="P1296" s="9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</row>
    <row r="1297" customFormat="false" ht="17.35" hidden="false" customHeight="false" outlineLevel="0" collapsed="false">
      <c r="B1297" s="8"/>
      <c r="C1297" s="8"/>
      <c r="D1297" s="8"/>
      <c r="E1297" s="9"/>
      <c r="F1297" s="9"/>
      <c r="G1297" s="8"/>
      <c r="H1297" s="8"/>
      <c r="I1297" s="8"/>
      <c r="J1297" s="8"/>
      <c r="K1297" s="8"/>
      <c r="L1297" s="8"/>
      <c r="M1297" s="8"/>
      <c r="N1297" s="8"/>
      <c r="O1297" s="8"/>
      <c r="P1297" s="9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</row>
    <row r="1298" customFormat="false" ht="17.35" hidden="false" customHeight="false" outlineLevel="0" collapsed="false">
      <c r="B1298" s="8"/>
      <c r="C1298" s="8"/>
      <c r="D1298" s="8"/>
      <c r="E1298" s="9"/>
      <c r="F1298" s="9"/>
      <c r="G1298" s="8"/>
      <c r="H1298" s="8"/>
      <c r="I1298" s="8"/>
      <c r="J1298" s="8"/>
      <c r="K1298" s="8"/>
      <c r="L1298" s="8"/>
      <c r="M1298" s="8"/>
      <c r="N1298" s="8"/>
      <c r="O1298" s="8"/>
      <c r="P1298" s="9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</row>
    <row r="1299" customFormat="false" ht="17.35" hidden="false" customHeight="false" outlineLevel="0" collapsed="false">
      <c r="B1299" s="8"/>
      <c r="C1299" s="8"/>
      <c r="D1299" s="8"/>
      <c r="E1299" s="9"/>
      <c r="F1299" s="9"/>
      <c r="G1299" s="8"/>
      <c r="H1299" s="8"/>
      <c r="I1299" s="8"/>
      <c r="J1299" s="8"/>
      <c r="K1299" s="8"/>
      <c r="L1299" s="8"/>
      <c r="M1299" s="8"/>
      <c r="N1299" s="8"/>
      <c r="O1299" s="8"/>
      <c r="P1299" s="9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</row>
    <row r="1300" customFormat="false" ht="17.35" hidden="false" customHeight="false" outlineLevel="0" collapsed="false">
      <c r="B1300" s="8"/>
      <c r="C1300" s="8"/>
      <c r="D1300" s="8"/>
      <c r="E1300" s="9"/>
      <c r="F1300" s="9"/>
      <c r="G1300" s="8"/>
      <c r="H1300" s="8"/>
      <c r="I1300" s="8"/>
      <c r="J1300" s="8"/>
      <c r="K1300" s="8"/>
      <c r="L1300" s="8"/>
      <c r="M1300" s="8"/>
      <c r="N1300" s="8"/>
      <c r="O1300" s="8"/>
      <c r="P1300" s="9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</row>
    <row r="1301" customFormat="false" ht="17.35" hidden="false" customHeight="false" outlineLevel="0" collapsed="false">
      <c r="B1301" s="8"/>
      <c r="C1301" s="8"/>
      <c r="D1301" s="8"/>
      <c r="E1301" s="9"/>
      <c r="F1301" s="9"/>
      <c r="G1301" s="8"/>
      <c r="H1301" s="8"/>
      <c r="I1301" s="8"/>
      <c r="J1301" s="8"/>
      <c r="K1301" s="8"/>
      <c r="L1301" s="8"/>
      <c r="M1301" s="8"/>
      <c r="N1301" s="8"/>
      <c r="O1301" s="8"/>
      <c r="P1301" s="9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</row>
    <row r="1302" customFormat="false" ht="17.35" hidden="false" customHeight="false" outlineLevel="0" collapsed="false">
      <c r="B1302" s="8"/>
      <c r="C1302" s="8"/>
      <c r="D1302" s="8"/>
      <c r="E1302" s="9"/>
      <c r="F1302" s="9"/>
      <c r="G1302" s="8"/>
      <c r="H1302" s="8"/>
      <c r="I1302" s="8"/>
      <c r="J1302" s="8"/>
      <c r="K1302" s="8"/>
      <c r="L1302" s="8"/>
      <c r="M1302" s="8"/>
      <c r="N1302" s="8"/>
      <c r="O1302" s="8"/>
      <c r="P1302" s="9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</row>
    <row r="1303" customFormat="false" ht="17.35" hidden="false" customHeight="false" outlineLevel="0" collapsed="false">
      <c r="B1303" s="8"/>
      <c r="C1303" s="8"/>
      <c r="D1303" s="8"/>
      <c r="E1303" s="9"/>
      <c r="F1303" s="9"/>
      <c r="G1303" s="8"/>
      <c r="H1303" s="8"/>
      <c r="I1303" s="8"/>
      <c r="J1303" s="8"/>
      <c r="K1303" s="8"/>
      <c r="L1303" s="8"/>
      <c r="M1303" s="8"/>
      <c r="N1303" s="8"/>
      <c r="O1303" s="8"/>
      <c r="P1303" s="9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</row>
    <row r="1304" customFormat="false" ht="17.35" hidden="false" customHeight="false" outlineLevel="0" collapsed="false">
      <c r="B1304" s="8"/>
      <c r="C1304" s="8"/>
      <c r="D1304" s="8"/>
      <c r="E1304" s="9"/>
      <c r="F1304" s="9"/>
      <c r="G1304" s="8"/>
      <c r="H1304" s="8"/>
      <c r="I1304" s="8"/>
      <c r="J1304" s="8"/>
      <c r="K1304" s="8"/>
      <c r="L1304" s="8"/>
      <c r="M1304" s="8"/>
      <c r="N1304" s="8"/>
      <c r="O1304" s="8"/>
      <c r="P1304" s="9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</row>
    <row r="1305" customFormat="false" ht="17.35" hidden="false" customHeight="false" outlineLevel="0" collapsed="false">
      <c r="B1305" s="8"/>
      <c r="C1305" s="8"/>
      <c r="D1305" s="8"/>
      <c r="E1305" s="9"/>
      <c r="F1305" s="9"/>
      <c r="G1305" s="8"/>
      <c r="H1305" s="8"/>
      <c r="I1305" s="8"/>
      <c r="J1305" s="8"/>
      <c r="K1305" s="8"/>
      <c r="L1305" s="8"/>
      <c r="M1305" s="8"/>
      <c r="N1305" s="8"/>
      <c r="O1305" s="8"/>
      <c r="P1305" s="9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</row>
    <row r="1306" customFormat="false" ht="17.35" hidden="false" customHeight="false" outlineLevel="0" collapsed="false">
      <c r="B1306" s="8"/>
      <c r="C1306" s="8"/>
      <c r="D1306" s="8"/>
      <c r="E1306" s="9"/>
      <c r="F1306" s="9"/>
      <c r="G1306" s="8"/>
      <c r="H1306" s="8"/>
      <c r="I1306" s="8"/>
      <c r="J1306" s="8"/>
      <c r="K1306" s="8"/>
      <c r="L1306" s="8"/>
      <c r="M1306" s="8"/>
      <c r="N1306" s="8"/>
      <c r="O1306" s="8"/>
      <c r="P1306" s="9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</row>
    <row r="1307" customFormat="false" ht="17.35" hidden="false" customHeight="false" outlineLevel="0" collapsed="false">
      <c r="B1307" s="8"/>
      <c r="C1307" s="8"/>
      <c r="D1307" s="8"/>
      <c r="E1307" s="9"/>
      <c r="F1307" s="9"/>
      <c r="G1307" s="8"/>
      <c r="H1307" s="8"/>
      <c r="I1307" s="8"/>
      <c r="J1307" s="8"/>
      <c r="K1307" s="8"/>
      <c r="L1307" s="8"/>
      <c r="M1307" s="8"/>
      <c r="N1307" s="8"/>
      <c r="O1307" s="8"/>
      <c r="P1307" s="9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</row>
    <row r="1308" customFormat="false" ht="17.35" hidden="false" customHeight="false" outlineLevel="0" collapsed="false">
      <c r="B1308" s="8"/>
      <c r="C1308" s="8"/>
      <c r="D1308" s="8"/>
      <c r="E1308" s="9"/>
      <c r="F1308" s="9"/>
      <c r="G1308" s="8"/>
      <c r="H1308" s="8"/>
      <c r="I1308" s="8"/>
      <c r="J1308" s="8"/>
      <c r="K1308" s="8"/>
      <c r="L1308" s="8"/>
      <c r="M1308" s="8"/>
      <c r="N1308" s="8"/>
      <c r="O1308" s="8"/>
      <c r="P1308" s="9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</row>
    <row r="1309" customFormat="false" ht="17.35" hidden="false" customHeight="false" outlineLevel="0" collapsed="false">
      <c r="B1309" s="8"/>
      <c r="C1309" s="8"/>
      <c r="D1309" s="8"/>
      <c r="E1309" s="9"/>
      <c r="F1309" s="9"/>
      <c r="G1309" s="8"/>
      <c r="H1309" s="8"/>
      <c r="I1309" s="8"/>
      <c r="J1309" s="8"/>
      <c r="K1309" s="8"/>
      <c r="L1309" s="8"/>
      <c r="M1309" s="8"/>
      <c r="N1309" s="8"/>
      <c r="O1309" s="8"/>
      <c r="P1309" s="9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</row>
    <row r="1310" customFormat="false" ht="17.35" hidden="false" customHeight="false" outlineLevel="0" collapsed="false">
      <c r="B1310" s="8"/>
      <c r="C1310" s="8"/>
      <c r="D1310" s="8"/>
      <c r="E1310" s="9"/>
      <c r="F1310" s="9"/>
      <c r="G1310" s="8"/>
      <c r="H1310" s="8"/>
      <c r="I1310" s="8"/>
      <c r="J1310" s="8"/>
      <c r="K1310" s="8"/>
      <c r="L1310" s="8"/>
      <c r="M1310" s="8"/>
      <c r="N1310" s="8"/>
      <c r="O1310" s="8"/>
      <c r="P1310" s="9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</row>
    <row r="1311" customFormat="false" ht="17.35" hidden="false" customHeight="false" outlineLevel="0" collapsed="false">
      <c r="B1311" s="8"/>
      <c r="C1311" s="8"/>
      <c r="D1311" s="8"/>
      <c r="E1311" s="9"/>
      <c r="F1311" s="9"/>
      <c r="G1311" s="8"/>
      <c r="H1311" s="8"/>
      <c r="I1311" s="8"/>
      <c r="J1311" s="8"/>
      <c r="K1311" s="8"/>
      <c r="L1311" s="8"/>
      <c r="M1311" s="8"/>
      <c r="N1311" s="8"/>
      <c r="O1311" s="8"/>
      <c r="P1311" s="9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</row>
    <row r="1312" customFormat="false" ht="17.35" hidden="false" customHeight="false" outlineLevel="0" collapsed="false">
      <c r="B1312" s="8"/>
      <c r="C1312" s="8"/>
      <c r="D1312" s="8"/>
      <c r="E1312" s="9"/>
      <c r="F1312" s="9"/>
      <c r="G1312" s="8"/>
      <c r="H1312" s="8"/>
      <c r="I1312" s="8"/>
      <c r="J1312" s="8"/>
      <c r="K1312" s="8"/>
      <c r="L1312" s="8"/>
      <c r="M1312" s="8"/>
      <c r="N1312" s="8"/>
      <c r="O1312" s="8"/>
      <c r="P1312" s="9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</row>
    <row r="1313" customFormat="false" ht="17.35" hidden="false" customHeight="false" outlineLevel="0" collapsed="false">
      <c r="B1313" s="8"/>
      <c r="C1313" s="8"/>
      <c r="D1313" s="8"/>
      <c r="E1313" s="9"/>
      <c r="F1313" s="9"/>
      <c r="G1313" s="8"/>
      <c r="H1313" s="8"/>
      <c r="I1313" s="8"/>
      <c r="J1313" s="8"/>
      <c r="K1313" s="8"/>
      <c r="L1313" s="8"/>
      <c r="M1313" s="8"/>
      <c r="N1313" s="8"/>
      <c r="O1313" s="8"/>
      <c r="P1313" s="9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</row>
    <row r="1314" customFormat="false" ht="17.35" hidden="false" customHeight="false" outlineLevel="0" collapsed="false">
      <c r="B1314" s="8"/>
      <c r="C1314" s="8"/>
      <c r="D1314" s="8"/>
      <c r="E1314" s="9"/>
      <c r="F1314" s="9"/>
      <c r="G1314" s="8"/>
      <c r="H1314" s="8"/>
      <c r="I1314" s="8"/>
      <c r="J1314" s="8"/>
      <c r="K1314" s="8"/>
      <c r="L1314" s="8"/>
      <c r="M1314" s="8"/>
      <c r="N1314" s="8"/>
      <c r="O1314" s="8"/>
      <c r="P1314" s="9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</row>
    <row r="1315" customFormat="false" ht="17.35" hidden="false" customHeight="false" outlineLevel="0" collapsed="false">
      <c r="B1315" s="8"/>
      <c r="C1315" s="8"/>
      <c r="D1315" s="8"/>
      <c r="E1315" s="9"/>
      <c r="F1315" s="9"/>
      <c r="G1315" s="8"/>
      <c r="H1315" s="8"/>
      <c r="I1315" s="8"/>
      <c r="J1315" s="8"/>
      <c r="K1315" s="8"/>
      <c r="L1315" s="8"/>
      <c r="M1315" s="8"/>
      <c r="N1315" s="8"/>
      <c r="O1315" s="8"/>
      <c r="P1315" s="9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</row>
    <row r="1316" customFormat="false" ht="17.35" hidden="false" customHeight="false" outlineLevel="0" collapsed="false">
      <c r="B1316" s="8"/>
      <c r="C1316" s="8"/>
      <c r="D1316" s="8"/>
      <c r="E1316" s="9"/>
      <c r="F1316" s="9"/>
      <c r="G1316" s="8"/>
      <c r="H1316" s="8"/>
      <c r="I1316" s="8"/>
      <c r="J1316" s="8"/>
      <c r="K1316" s="8"/>
      <c r="L1316" s="8"/>
      <c r="M1316" s="8"/>
      <c r="N1316" s="8"/>
      <c r="O1316" s="8"/>
      <c r="P1316" s="9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</row>
    <row r="1317" customFormat="false" ht="17.35" hidden="false" customHeight="false" outlineLevel="0" collapsed="false">
      <c r="B1317" s="8"/>
      <c r="C1317" s="8"/>
      <c r="D1317" s="8"/>
      <c r="E1317" s="9"/>
      <c r="F1317" s="9"/>
      <c r="G1317" s="8"/>
      <c r="H1317" s="8"/>
      <c r="I1317" s="8"/>
      <c r="J1317" s="8"/>
      <c r="K1317" s="8"/>
      <c r="L1317" s="8"/>
      <c r="M1317" s="8"/>
      <c r="N1317" s="8"/>
      <c r="O1317" s="8"/>
      <c r="P1317" s="9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</row>
    <row r="1318" customFormat="false" ht="17.35" hidden="false" customHeight="false" outlineLevel="0" collapsed="false">
      <c r="B1318" s="8"/>
      <c r="C1318" s="8"/>
      <c r="D1318" s="8"/>
      <c r="E1318" s="9"/>
      <c r="F1318" s="9"/>
      <c r="G1318" s="8"/>
      <c r="H1318" s="8"/>
      <c r="I1318" s="8"/>
      <c r="J1318" s="8"/>
      <c r="K1318" s="8"/>
      <c r="L1318" s="8"/>
      <c r="M1318" s="8"/>
      <c r="N1318" s="8"/>
      <c r="O1318" s="8"/>
      <c r="P1318" s="9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</row>
    <row r="1319" customFormat="false" ht="17.35" hidden="false" customHeight="false" outlineLevel="0" collapsed="false">
      <c r="B1319" s="8"/>
      <c r="C1319" s="8"/>
      <c r="D1319" s="8"/>
      <c r="E1319" s="9"/>
      <c r="F1319" s="9"/>
      <c r="G1319" s="8"/>
      <c r="H1319" s="8"/>
      <c r="I1319" s="8"/>
      <c r="J1319" s="8"/>
      <c r="K1319" s="8"/>
      <c r="L1319" s="8"/>
      <c r="M1319" s="8"/>
      <c r="N1319" s="8"/>
      <c r="O1319" s="8"/>
      <c r="P1319" s="9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</row>
    <row r="1320" customFormat="false" ht="17.35" hidden="false" customHeight="false" outlineLevel="0" collapsed="false">
      <c r="B1320" s="8"/>
      <c r="C1320" s="8"/>
      <c r="D1320" s="8"/>
      <c r="E1320" s="9"/>
      <c r="F1320" s="9"/>
      <c r="G1320" s="8"/>
      <c r="H1320" s="8"/>
      <c r="I1320" s="8"/>
      <c r="J1320" s="8"/>
      <c r="K1320" s="8"/>
      <c r="L1320" s="8"/>
      <c r="M1320" s="8"/>
      <c r="N1320" s="8"/>
      <c r="O1320" s="8"/>
      <c r="P1320" s="9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</row>
    <row r="1321" customFormat="false" ht="17.35" hidden="false" customHeight="false" outlineLevel="0" collapsed="false">
      <c r="B1321" s="8"/>
      <c r="C1321" s="8"/>
      <c r="D1321" s="8"/>
      <c r="E1321" s="9"/>
      <c r="F1321" s="9"/>
      <c r="G1321" s="8"/>
      <c r="H1321" s="8"/>
      <c r="I1321" s="8"/>
      <c r="J1321" s="8"/>
      <c r="K1321" s="8"/>
      <c r="L1321" s="8"/>
      <c r="M1321" s="8"/>
      <c r="N1321" s="8"/>
      <c r="O1321" s="8"/>
      <c r="P1321" s="9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</row>
    <row r="1322" customFormat="false" ht="17.35" hidden="false" customHeight="false" outlineLevel="0" collapsed="false">
      <c r="B1322" s="8"/>
      <c r="C1322" s="8"/>
      <c r="D1322" s="8"/>
      <c r="E1322" s="9"/>
      <c r="F1322" s="9"/>
      <c r="G1322" s="8"/>
      <c r="H1322" s="8"/>
      <c r="I1322" s="8"/>
      <c r="J1322" s="8"/>
      <c r="K1322" s="8"/>
      <c r="L1322" s="8"/>
      <c r="M1322" s="8"/>
      <c r="N1322" s="8"/>
      <c r="O1322" s="8"/>
      <c r="P1322" s="9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</row>
    <row r="1323" customFormat="false" ht="17.35" hidden="false" customHeight="false" outlineLevel="0" collapsed="false">
      <c r="B1323" s="8"/>
      <c r="C1323" s="8"/>
      <c r="D1323" s="8"/>
      <c r="E1323" s="9"/>
      <c r="F1323" s="9"/>
      <c r="G1323" s="8"/>
      <c r="H1323" s="8"/>
      <c r="I1323" s="8"/>
      <c r="J1323" s="8"/>
      <c r="K1323" s="8"/>
      <c r="L1323" s="8"/>
      <c r="M1323" s="8"/>
      <c r="N1323" s="8"/>
      <c r="O1323" s="8"/>
      <c r="P1323" s="9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</row>
    <row r="1324" customFormat="false" ht="17.35" hidden="false" customHeight="false" outlineLevel="0" collapsed="false">
      <c r="B1324" s="8"/>
      <c r="C1324" s="8"/>
      <c r="D1324" s="8"/>
      <c r="E1324" s="9"/>
      <c r="F1324" s="9"/>
      <c r="G1324" s="8"/>
      <c r="H1324" s="8"/>
      <c r="I1324" s="8"/>
      <c r="J1324" s="8"/>
      <c r="K1324" s="8"/>
      <c r="L1324" s="8"/>
      <c r="M1324" s="8"/>
      <c r="N1324" s="8"/>
      <c r="O1324" s="8"/>
      <c r="P1324" s="9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</row>
    <row r="1325" customFormat="false" ht="17.35" hidden="false" customHeight="false" outlineLevel="0" collapsed="false">
      <c r="B1325" s="8"/>
      <c r="C1325" s="8"/>
      <c r="D1325" s="8"/>
      <c r="E1325" s="9"/>
      <c r="F1325" s="9"/>
      <c r="G1325" s="8"/>
      <c r="H1325" s="8"/>
      <c r="I1325" s="8"/>
      <c r="J1325" s="8"/>
      <c r="K1325" s="8"/>
      <c r="L1325" s="8"/>
      <c r="M1325" s="8"/>
      <c r="N1325" s="8"/>
      <c r="O1325" s="8"/>
      <c r="P1325" s="9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</row>
    <row r="1326" customFormat="false" ht="17.35" hidden="false" customHeight="false" outlineLevel="0" collapsed="false">
      <c r="B1326" s="8"/>
      <c r="C1326" s="8"/>
      <c r="D1326" s="8"/>
      <c r="E1326" s="9"/>
      <c r="F1326" s="9"/>
      <c r="G1326" s="8"/>
      <c r="H1326" s="8"/>
      <c r="I1326" s="8"/>
      <c r="J1326" s="8"/>
      <c r="K1326" s="8"/>
      <c r="L1326" s="8"/>
      <c r="M1326" s="8"/>
      <c r="N1326" s="8"/>
      <c r="O1326" s="8"/>
      <c r="P1326" s="9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</row>
    <row r="1327" customFormat="false" ht="17.35" hidden="false" customHeight="false" outlineLevel="0" collapsed="false">
      <c r="B1327" s="8"/>
      <c r="C1327" s="8"/>
      <c r="D1327" s="8"/>
      <c r="E1327" s="9"/>
      <c r="F1327" s="9"/>
      <c r="G1327" s="8"/>
      <c r="H1327" s="8"/>
      <c r="I1327" s="8"/>
      <c r="J1327" s="8"/>
      <c r="K1327" s="8"/>
      <c r="L1327" s="8"/>
      <c r="M1327" s="8"/>
      <c r="N1327" s="8"/>
      <c r="O1327" s="8"/>
      <c r="P1327" s="9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</row>
    <row r="1328" customFormat="false" ht="17.35" hidden="false" customHeight="false" outlineLevel="0" collapsed="false">
      <c r="B1328" s="8"/>
      <c r="C1328" s="8"/>
      <c r="D1328" s="8"/>
      <c r="E1328" s="9"/>
      <c r="F1328" s="9"/>
      <c r="G1328" s="8"/>
      <c r="H1328" s="8"/>
      <c r="I1328" s="8"/>
      <c r="J1328" s="8"/>
      <c r="K1328" s="8"/>
      <c r="L1328" s="8"/>
      <c r="M1328" s="8"/>
      <c r="N1328" s="8"/>
      <c r="O1328" s="8"/>
      <c r="P1328" s="9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</row>
    <row r="1329" customFormat="false" ht="17.35" hidden="false" customHeight="false" outlineLevel="0" collapsed="false">
      <c r="B1329" s="8"/>
      <c r="C1329" s="8"/>
      <c r="D1329" s="8"/>
      <c r="E1329" s="9"/>
      <c r="F1329" s="9"/>
      <c r="G1329" s="8"/>
      <c r="H1329" s="8"/>
      <c r="I1329" s="8"/>
      <c r="J1329" s="8"/>
      <c r="K1329" s="8"/>
      <c r="L1329" s="8"/>
      <c r="M1329" s="8"/>
      <c r="N1329" s="8"/>
      <c r="O1329" s="8"/>
      <c r="P1329" s="9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</row>
    <row r="1330" customFormat="false" ht="17.35" hidden="false" customHeight="false" outlineLevel="0" collapsed="false">
      <c r="B1330" s="8"/>
      <c r="C1330" s="8"/>
      <c r="D1330" s="8"/>
      <c r="E1330" s="9"/>
      <c r="F1330" s="9"/>
      <c r="G1330" s="8"/>
      <c r="H1330" s="8"/>
      <c r="I1330" s="8"/>
      <c r="J1330" s="8"/>
      <c r="K1330" s="8"/>
      <c r="L1330" s="8"/>
      <c r="M1330" s="8"/>
      <c r="N1330" s="8"/>
      <c r="O1330" s="8"/>
      <c r="P1330" s="9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</row>
    <row r="1331" customFormat="false" ht="17.35" hidden="false" customHeight="false" outlineLevel="0" collapsed="false">
      <c r="B1331" s="8"/>
      <c r="C1331" s="8"/>
      <c r="D1331" s="8"/>
      <c r="E1331" s="9"/>
      <c r="F1331" s="9"/>
      <c r="G1331" s="8"/>
      <c r="H1331" s="8"/>
      <c r="I1331" s="8"/>
      <c r="J1331" s="8"/>
      <c r="K1331" s="8"/>
      <c r="L1331" s="8"/>
      <c r="M1331" s="8"/>
      <c r="N1331" s="8"/>
      <c r="O1331" s="8"/>
      <c r="P1331" s="9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</row>
    <row r="1332" customFormat="false" ht="17.35" hidden="false" customHeight="false" outlineLevel="0" collapsed="false">
      <c r="B1332" s="8"/>
      <c r="C1332" s="8"/>
      <c r="D1332" s="8"/>
      <c r="E1332" s="9"/>
      <c r="F1332" s="9"/>
      <c r="G1332" s="8"/>
      <c r="H1332" s="8"/>
      <c r="I1332" s="8"/>
      <c r="J1332" s="8"/>
      <c r="K1332" s="8"/>
      <c r="L1332" s="8"/>
      <c r="M1332" s="8"/>
      <c r="N1332" s="8"/>
      <c r="O1332" s="8"/>
      <c r="P1332" s="9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</row>
    <row r="1333" customFormat="false" ht="17.35" hidden="false" customHeight="false" outlineLevel="0" collapsed="false">
      <c r="B1333" s="8"/>
      <c r="C1333" s="8"/>
      <c r="D1333" s="8"/>
      <c r="E1333" s="9"/>
      <c r="F1333" s="9"/>
      <c r="G1333" s="8"/>
      <c r="H1333" s="8"/>
      <c r="I1333" s="8"/>
      <c r="J1333" s="8"/>
      <c r="K1333" s="8"/>
      <c r="L1333" s="8"/>
      <c r="M1333" s="8"/>
      <c r="N1333" s="8"/>
      <c r="O1333" s="8"/>
      <c r="P1333" s="9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</row>
    <row r="1334" customFormat="false" ht="17.35" hidden="false" customHeight="false" outlineLevel="0" collapsed="false">
      <c r="B1334" s="8"/>
      <c r="C1334" s="8"/>
      <c r="D1334" s="8"/>
      <c r="E1334" s="9"/>
      <c r="F1334" s="9"/>
      <c r="G1334" s="8"/>
      <c r="H1334" s="8"/>
      <c r="I1334" s="8"/>
      <c r="J1334" s="8"/>
      <c r="K1334" s="8"/>
      <c r="L1334" s="8"/>
      <c r="M1334" s="8"/>
      <c r="N1334" s="8"/>
      <c r="O1334" s="8"/>
      <c r="P1334" s="9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</row>
    <row r="1335" customFormat="false" ht="17.35" hidden="false" customHeight="false" outlineLevel="0" collapsed="false">
      <c r="B1335" s="8"/>
      <c r="C1335" s="8"/>
      <c r="D1335" s="8"/>
      <c r="E1335" s="9"/>
      <c r="F1335" s="9"/>
      <c r="G1335" s="8"/>
      <c r="H1335" s="8"/>
      <c r="I1335" s="8"/>
      <c r="J1335" s="8"/>
      <c r="K1335" s="8"/>
      <c r="L1335" s="8"/>
      <c r="M1335" s="8"/>
      <c r="N1335" s="8"/>
      <c r="O1335" s="8"/>
      <c r="P1335" s="9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</row>
    <row r="1336" customFormat="false" ht="17.35" hidden="false" customHeight="false" outlineLevel="0" collapsed="false">
      <c r="B1336" s="8"/>
      <c r="C1336" s="8"/>
      <c r="D1336" s="8"/>
      <c r="E1336" s="9"/>
      <c r="F1336" s="9"/>
      <c r="G1336" s="8"/>
      <c r="H1336" s="8"/>
      <c r="I1336" s="8"/>
      <c r="J1336" s="8"/>
      <c r="K1336" s="8"/>
      <c r="L1336" s="8"/>
      <c r="M1336" s="8"/>
      <c r="N1336" s="8"/>
      <c r="O1336" s="8"/>
      <c r="P1336" s="9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</row>
    <row r="1337" customFormat="false" ht="17.35" hidden="false" customHeight="false" outlineLevel="0" collapsed="false">
      <c r="B1337" s="8"/>
      <c r="C1337" s="8"/>
      <c r="D1337" s="8"/>
      <c r="E1337" s="9"/>
      <c r="F1337" s="9"/>
      <c r="G1337" s="8"/>
      <c r="H1337" s="8"/>
      <c r="I1337" s="8"/>
      <c r="J1337" s="8"/>
      <c r="K1337" s="8"/>
      <c r="L1337" s="8"/>
      <c r="M1337" s="8"/>
      <c r="N1337" s="8"/>
      <c r="O1337" s="8"/>
      <c r="P1337" s="9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</row>
    <row r="1338" customFormat="false" ht="17.35" hidden="false" customHeight="false" outlineLevel="0" collapsed="false">
      <c r="B1338" s="8"/>
      <c r="C1338" s="8"/>
      <c r="D1338" s="8"/>
      <c r="E1338" s="9"/>
      <c r="F1338" s="9"/>
      <c r="G1338" s="8"/>
      <c r="H1338" s="8"/>
      <c r="I1338" s="8"/>
      <c r="J1338" s="8"/>
      <c r="K1338" s="8"/>
      <c r="L1338" s="8"/>
      <c r="M1338" s="8"/>
      <c r="N1338" s="8"/>
      <c r="O1338" s="8"/>
      <c r="P1338" s="9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</row>
    <row r="1339" customFormat="false" ht="17.35" hidden="false" customHeight="false" outlineLevel="0" collapsed="false">
      <c r="B1339" s="8"/>
      <c r="C1339" s="8"/>
      <c r="D1339" s="8"/>
      <c r="E1339" s="9"/>
      <c r="F1339" s="9"/>
      <c r="G1339" s="8"/>
      <c r="H1339" s="8"/>
      <c r="I1339" s="8"/>
      <c r="J1339" s="8"/>
      <c r="K1339" s="8"/>
      <c r="L1339" s="8"/>
      <c r="M1339" s="8"/>
      <c r="N1339" s="8"/>
      <c r="O1339" s="8"/>
      <c r="P1339" s="9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</row>
    <row r="1340" customFormat="false" ht="17.35" hidden="false" customHeight="false" outlineLevel="0" collapsed="false">
      <c r="B1340" s="8"/>
      <c r="C1340" s="8"/>
      <c r="D1340" s="8"/>
      <c r="E1340" s="9"/>
      <c r="F1340" s="9"/>
      <c r="G1340" s="8"/>
      <c r="H1340" s="8"/>
      <c r="I1340" s="8"/>
      <c r="J1340" s="8"/>
      <c r="K1340" s="8"/>
      <c r="L1340" s="8"/>
      <c r="M1340" s="8"/>
      <c r="N1340" s="8"/>
      <c r="O1340" s="8"/>
      <c r="P1340" s="9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</row>
    <row r="1341" customFormat="false" ht="17.35" hidden="false" customHeight="false" outlineLevel="0" collapsed="false">
      <c r="B1341" s="8"/>
      <c r="C1341" s="8"/>
      <c r="D1341" s="8"/>
      <c r="E1341" s="9"/>
      <c r="F1341" s="9"/>
      <c r="G1341" s="8"/>
      <c r="H1341" s="8"/>
      <c r="I1341" s="8"/>
      <c r="J1341" s="8"/>
      <c r="K1341" s="8"/>
      <c r="L1341" s="8"/>
      <c r="M1341" s="8"/>
      <c r="N1341" s="8"/>
      <c r="O1341" s="8"/>
      <c r="P1341" s="9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</row>
    <row r="1342" customFormat="false" ht="17.35" hidden="false" customHeight="false" outlineLevel="0" collapsed="false">
      <c r="B1342" s="8"/>
      <c r="C1342" s="8"/>
      <c r="D1342" s="8"/>
      <c r="E1342" s="9"/>
      <c r="F1342" s="9"/>
      <c r="G1342" s="8"/>
      <c r="H1342" s="8"/>
      <c r="I1342" s="8"/>
      <c r="J1342" s="8"/>
      <c r="K1342" s="8"/>
      <c r="L1342" s="8"/>
      <c r="M1342" s="8"/>
      <c r="N1342" s="8"/>
      <c r="O1342" s="8"/>
      <c r="P1342" s="9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</row>
    <row r="1343" customFormat="false" ht="17.35" hidden="false" customHeight="false" outlineLevel="0" collapsed="false">
      <c r="B1343" s="8"/>
      <c r="C1343" s="8"/>
      <c r="D1343" s="8"/>
      <c r="E1343" s="9"/>
      <c r="F1343" s="9"/>
      <c r="G1343" s="8"/>
      <c r="H1343" s="8"/>
      <c r="I1343" s="8"/>
      <c r="J1343" s="8"/>
      <c r="K1343" s="8"/>
      <c r="L1343" s="8"/>
      <c r="M1343" s="8"/>
      <c r="N1343" s="8"/>
      <c r="O1343" s="8"/>
      <c r="P1343" s="9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</row>
    <row r="1344" customFormat="false" ht="17.35" hidden="false" customHeight="false" outlineLevel="0" collapsed="false">
      <c r="B1344" s="8"/>
      <c r="C1344" s="8"/>
      <c r="D1344" s="8"/>
      <c r="E1344" s="9"/>
      <c r="F1344" s="9"/>
      <c r="G1344" s="8"/>
      <c r="H1344" s="8"/>
      <c r="I1344" s="8"/>
      <c r="J1344" s="8"/>
      <c r="K1344" s="8"/>
      <c r="L1344" s="8"/>
      <c r="M1344" s="8"/>
      <c r="N1344" s="8"/>
      <c r="O1344" s="8"/>
      <c r="P1344" s="9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</row>
    <row r="1345" customFormat="false" ht="17.35" hidden="false" customHeight="false" outlineLevel="0" collapsed="false">
      <c r="B1345" s="8"/>
      <c r="C1345" s="8"/>
      <c r="D1345" s="8"/>
      <c r="E1345" s="9"/>
      <c r="F1345" s="9"/>
      <c r="G1345" s="8"/>
      <c r="H1345" s="8"/>
      <c r="I1345" s="8"/>
      <c r="J1345" s="8"/>
      <c r="K1345" s="8"/>
      <c r="L1345" s="8"/>
      <c r="M1345" s="8"/>
      <c r="N1345" s="8"/>
      <c r="O1345" s="8"/>
      <c r="P1345" s="9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</row>
    <row r="1346" customFormat="false" ht="17.35" hidden="false" customHeight="false" outlineLevel="0" collapsed="false">
      <c r="B1346" s="8"/>
      <c r="C1346" s="8"/>
      <c r="D1346" s="8"/>
      <c r="E1346" s="9"/>
      <c r="F1346" s="9"/>
      <c r="G1346" s="8"/>
      <c r="H1346" s="8"/>
      <c r="I1346" s="8"/>
      <c r="J1346" s="8"/>
      <c r="K1346" s="8"/>
      <c r="L1346" s="8"/>
      <c r="M1346" s="8"/>
      <c r="N1346" s="8"/>
      <c r="O1346" s="8"/>
      <c r="P1346" s="9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</row>
    <row r="1347" customFormat="false" ht="17.35" hidden="false" customHeight="false" outlineLevel="0" collapsed="false">
      <c r="B1347" s="8"/>
      <c r="C1347" s="8"/>
      <c r="D1347" s="8"/>
      <c r="E1347" s="9"/>
      <c r="F1347" s="9"/>
      <c r="G1347" s="8"/>
      <c r="H1347" s="8"/>
      <c r="I1347" s="8"/>
      <c r="J1347" s="8"/>
      <c r="K1347" s="8"/>
      <c r="L1347" s="8"/>
      <c r="M1347" s="8"/>
      <c r="N1347" s="8"/>
      <c r="O1347" s="8"/>
      <c r="P1347" s="9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</row>
    <row r="1348" customFormat="false" ht="17.35" hidden="false" customHeight="false" outlineLevel="0" collapsed="false">
      <c r="B1348" s="8"/>
      <c r="C1348" s="8"/>
      <c r="D1348" s="8"/>
      <c r="E1348" s="9"/>
      <c r="F1348" s="9"/>
      <c r="G1348" s="8"/>
      <c r="H1348" s="8"/>
      <c r="I1348" s="8"/>
      <c r="J1348" s="8"/>
      <c r="K1348" s="8"/>
      <c r="L1348" s="8"/>
      <c r="M1348" s="8"/>
      <c r="N1348" s="8"/>
      <c r="O1348" s="8"/>
      <c r="P1348" s="9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</row>
    <row r="1349" customFormat="false" ht="17.35" hidden="false" customHeight="false" outlineLevel="0" collapsed="false">
      <c r="B1349" s="8"/>
      <c r="C1349" s="8"/>
      <c r="D1349" s="8"/>
      <c r="E1349" s="9"/>
      <c r="F1349" s="9"/>
      <c r="G1349" s="8"/>
      <c r="H1349" s="8"/>
      <c r="I1349" s="8"/>
      <c r="J1349" s="8"/>
      <c r="K1349" s="8"/>
      <c r="L1349" s="8"/>
      <c r="M1349" s="8"/>
      <c r="N1349" s="8"/>
      <c r="O1349" s="8"/>
      <c r="P1349" s="9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</row>
    <row r="1350" customFormat="false" ht="17.35" hidden="false" customHeight="false" outlineLevel="0" collapsed="false">
      <c r="B1350" s="8"/>
      <c r="C1350" s="8"/>
      <c r="D1350" s="8"/>
      <c r="E1350" s="9"/>
      <c r="F1350" s="9"/>
      <c r="G1350" s="8"/>
      <c r="H1350" s="8"/>
      <c r="I1350" s="8"/>
      <c r="J1350" s="8"/>
      <c r="K1350" s="8"/>
      <c r="L1350" s="8"/>
      <c r="M1350" s="8"/>
      <c r="N1350" s="8"/>
      <c r="O1350" s="8"/>
      <c r="P1350" s="9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</row>
    <row r="1351" customFormat="false" ht="17.35" hidden="false" customHeight="false" outlineLevel="0" collapsed="false">
      <c r="B1351" s="8"/>
      <c r="C1351" s="8"/>
      <c r="D1351" s="8"/>
      <c r="E1351" s="9"/>
      <c r="F1351" s="9"/>
      <c r="G1351" s="8"/>
      <c r="H1351" s="8"/>
      <c r="I1351" s="8"/>
      <c r="J1351" s="8"/>
      <c r="K1351" s="8"/>
      <c r="L1351" s="8"/>
      <c r="M1351" s="8"/>
      <c r="N1351" s="8"/>
      <c r="O1351" s="8"/>
      <c r="P1351" s="9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</row>
    <row r="1352" customFormat="false" ht="17.35" hidden="false" customHeight="false" outlineLevel="0" collapsed="false">
      <c r="B1352" s="8"/>
      <c r="C1352" s="8"/>
      <c r="D1352" s="8"/>
      <c r="E1352" s="9"/>
      <c r="F1352" s="9"/>
      <c r="G1352" s="8"/>
      <c r="H1352" s="8"/>
      <c r="I1352" s="8"/>
      <c r="J1352" s="8"/>
      <c r="K1352" s="8"/>
      <c r="L1352" s="8"/>
      <c r="M1352" s="8"/>
      <c r="N1352" s="8"/>
      <c r="O1352" s="8"/>
      <c r="P1352" s="9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</row>
    <row r="1353" customFormat="false" ht="17.35" hidden="false" customHeight="false" outlineLevel="0" collapsed="false">
      <c r="B1353" s="8"/>
      <c r="C1353" s="8"/>
      <c r="D1353" s="8"/>
      <c r="E1353" s="9"/>
      <c r="F1353" s="9"/>
      <c r="G1353" s="8"/>
      <c r="H1353" s="8"/>
      <c r="I1353" s="8"/>
      <c r="J1353" s="8"/>
      <c r="K1353" s="8"/>
      <c r="L1353" s="8"/>
      <c r="M1353" s="8"/>
      <c r="N1353" s="8"/>
      <c r="O1353" s="8"/>
      <c r="P1353" s="9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</row>
    <row r="1354" customFormat="false" ht="17.35" hidden="false" customHeight="false" outlineLevel="0" collapsed="false">
      <c r="B1354" s="8"/>
      <c r="C1354" s="8"/>
      <c r="D1354" s="8"/>
      <c r="E1354" s="9"/>
      <c r="F1354" s="9"/>
      <c r="G1354" s="8"/>
      <c r="H1354" s="8"/>
      <c r="I1354" s="8"/>
      <c r="J1354" s="8"/>
      <c r="K1354" s="8"/>
      <c r="L1354" s="8"/>
      <c r="M1354" s="8"/>
      <c r="N1354" s="8"/>
      <c r="O1354" s="8"/>
      <c r="P1354" s="9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</row>
    <row r="1355" customFormat="false" ht="17.35" hidden="false" customHeight="false" outlineLevel="0" collapsed="false">
      <c r="B1355" s="8"/>
      <c r="C1355" s="8"/>
      <c r="D1355" s="8"/>
      <c r="E1355" s="9"/>
      <c r="F1355" s="9"/>
      <c r="G1355" s="8"/>
      <c r="H1355" s="8"/>
      <c r="I1355" s="8"/>
      <c r="J1355" s="8"/>
      <c r="K1355" s="8"/>
      <c r="L1355" s="8"/>
      <c r="M1355" s="8"/>
      <c r="N1355" s="8"/>
      <c r="O1355" s="8"/>
      <c r="P1355" s="9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</row>
    <row r="1356" customFormat="false" ht="17.35" hidden="false" customHeight="false" outlineLevel="0" collapsed="false">
      <c r="B1356" s="8"/>
      <c r="C1356" s="8"/>
      <c r="D1356" s="8"/>
      <c r="E1356" s="9"/>
      <c r="F1356" s="9"/>
      <c r="G1356" s="8"/>
      <c r="H1356" s="8"/>
      <c r="I1356" s="8"/>
      <c r="J1356" s="8"/>
      <c r="K1356" s="8"/>
      <c r="L1356" s="8"/>
      <c r="M1356" s="8"/>
      <c r="N1356" s="8"/>
      <c r="O1356" s="8"/>
      <c r="P1356" s="9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</row>
    <row r="1357" customFormat="false" ht="17.35" hidden="false" customHeight="false" outlineLevel="0" collapsed="false">
      <c r="B1357" s="8"/>
      <c r="C1357" s="8"/>
      <c r="D1357" s="8"/>
      <c r="E1357" s="9"/>
      <c r="F1357" s="9"/>
      <c r="G1357" s="8"/>
      <c r="H1357" s="8"/>
      <c r="I1357" s="8"/>
      <c r="J1357" s="8"/>
      <c r="K1357" s="8"/>
      <c r="L1357" s="8"/>
      <c r="M1357" s="8"/>
      <c r="N1357" s="8"/>
      <c r="O1357" s="8"/>
      <c r="P1357" s="9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</row>
    <row r="1358" customFormat="false" ht="17.35" hidden="false" customHeight="false" outlineLevel="0" collapsed="false">
      <c r="B1358" s="8"/>
      <c r="C1358" s="8"/>
      <c r="D1358" s="8"/>
      <c r="E1358" s="9"/>
      <c r="F1358" s="9"/>
      <c r="G1358" s="8"/>
      <c r="H1358" s="8"/>
      <c r="I1358" s="8"/>
      <c r="J1358" s="8"/>
      <c r="K1358" s="8"/>
      <c r="L1358" s="8"/>
      <c r="M1358" s="8"/>
      <c r="N1358" s="8"/>
      <c r="O1358" s="8"/>
      <c r="P1358" s="9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</row>
    <row r="1359" customFormat="false" ht="17.35" hidden="false" customHeight="false" outlineLevel="0" collapsed="false">
      <c r="B1359" s="8"/>
      <c r="C1359" s="8"/>
      <c r="D1359" s="8"/>
      <c r="E1359" s="9"/>
      <c r="F1359" s="9"/>
      <c r="G1359" s="8"/>
      <c r="H1359" s="8"/>
      <c r="I1359" s="8"/>
      <c r="J1359" s="8"/>
      <c r="K1359" s="8"/>
      <c r="L1359" s="8"/>
      <c r="M1359" s="8"/>
      <c r="N1359" s="8"/>
      <c r="O1359" s="8"/>
      <c r="P1359" s="9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</row>
    <row r="1360" customFormat="false" ht="17.35" hidden="false" customHeight="false" outlineLevel="0" collapsed="false">
      <c r="B1360" s="8"/>
      <c r="C1360" s="8"/>
      <c r="D1360" s="8"/>
      <c r="E1360" s="9"/>
      <c r="F1360" s="9"/>
      <c r="G1360" s="8"/>
      <c r="H1360" s="8"/>
      <c r="I1360" s="8"/>
      <c r="J1360" s="8"/>
      <c r="K1360" s="8"/>
      <c r="L1360" s="8"/>
      <c r="M1360" s="8"/>
      <c r="N1360" s="8"/>
      <c r="O1360" s="8"/>
      <c r="P1360" s="9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</row>
    <row r="1361" customFormat="false" ht="17.35" hidden="false" customHeight="false" outlineLevel="0" collapsed="false">
      <c r="B1361" s="8"/>
      <c r="C1361" s="8"/>
      <c r="D1361" s="8"/>
      <c r="E1361" s="9"/>
      <c r="F1361" s="9"/>
      <c r="G1361" s="8"/>
      <c r="H1361" s="8"/>
      <c r="I1361" s="8"/>
      <c r="J1361" s="8"/>
      <c r="K1361" s="8"/>
      <c r="L1361" s="8"/>
      <c r="M1361" s="8"/>
      <c r="N1361" s="8"/>
      <c r="O1361" s="8"/>
      <c r="P1361" s="9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</row>
    <row r="1362" customFormat="false" ht="17.35" hidden="false" customHeight="false" outlineLevel="0" collapsed="false">
      <c r="B1362" s="8"/>
      <c r="C1362" s="8"/>
      <c r="D1362" s="8"/>
      <c r="E1362" s="9"/>
      <c r="F1362" s="9"/>
      <c r="G1362" s="8"/>
      <c r="H1362" s="8"/>
      <c r="I1362" s="8"/>
      <c r="J1362" s="8"/>
      <c r="K1362" s="8"/>
      <c r="L1362" s="8"/>
      <c r="M1362" s="8"/>
      <c r="N1362" s="8"/>
      <c r="O1362" s="8"/>
      <c r="P1362" s="9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</row>
    <row r="1363" customFormat="false" ht="17.35" hidden="false" customHeight="false" outlineLevel="0" collapsed="false">
      <c r="B1363" s="8"/>
      <c r="C1363" s="8"/>
      <c r="D1363" s="8"/>
      <c r="E1363" s="9"/>
      <c r="F1363" s="9"/>
      <c r="G1363" s="8"/>
      <c r="H1363" s="8"/>
      <c r="I1363" s="8"/>
      <c r="J1363" s="8"/>
      <c r="K1363" s="8"/>
      <c r="L1363" s="8"/>
      <c r="M1363" s="8"/>
      <c r="N1363" s="8"/>
      <c r="O1363" s="8"/>
      <c r="P1363" s="9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</row>
    <row r="1364" customFormat="false" ht="17.35" hidden="false" customHeight="false" outlineLevel="0" collapsed="false">
      <c r="B1364" s="8"/>
      <c r="C1364" s="8"/>
      <c r="D1364" s="8"/>
      <c r="E1364" s="9"/>
      <c r="F1364" s="9"/>
      <c r="G1364" s="8"/>
      <c r="H1364" s="8"/>
      <c r="I1364" s="8"/>
      <c r="J1364" s="8"/>
      <c r="K1364" s="8"/>
      <c r="L1364" s="8"/>
      <c r="M1364" s="8"/>
      <c r="N1364" s="8"/>
      <c r="O1364" s="8"/>
      <c r="P1364" s="9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</row>
    <row r="1365" customFormat="false" ht="17.35" hidden="false" customHeight="false" outlineLevel="0" collapsed="false">
      <c r="B1365" s="8"/>
      <c r="C1365" s="8"/>
      <c r="D1365" s="8"/>
      <c r="E1365" s="9"/>
      <c r="F1365" s="9"/>
      <c r="G1365" s="8"/>
      <c r="H1365" s="8"/>
      <c r="I1365" s="8"/>
      <c r="J1365" s="8"/>
      <c r="K1365" s="8"/>
      <c r="L1365" s="8"/>
      <c r="M1365" s="8"/>
      <c r="N1365" s="8"/>
      <c r="O1365" s="8"/>
      <c r="P1365" s="9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</row>
    <row r="1366" customFormat="false" ht="17.35" hidden="false" customHeight="false" outlineLevel="0" collapsed="false">
      <c r="B1366" s="8"/>
      <c r="C1366" s="8"/>
      <c r="D1366" s="8"/>
      <c r="E1366" s="9"/>
      <c r="F1366" s="9"/>
      <c r="G1366" s="8"/>
      <c r="H1366" s="8"/>
      <c r="I1366" s="8"/>
      <c r="J1366" s="8"/>
      <c r="K1366" s="8"/>
      <c r="L1366" s="8"/>
      <c r="M1366" s="8"/>
      <c r="N1366" s="8"/>
      <c r="O1366" s="8"/>
      <c r="P1366" s="9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</row>
    <row r="1367" customFormat="false" ht="17.35" hidden="false" customHeight="false" outlineLevel="0" collapsed="false">
      <c r="B1367" s="8"/>
      <c r="C1367" s="8"/>
      <c r="D1367" s="8"/>
      <c r="E1367" s="9"/>
      <c r="F1367" s="9"/>
      <c r="G1367" s="8"/>
      <c r="H1367" s="8"/>
      <c r="I1367" s="8"/>
      <c r="J1367" s="8"/>
      <c r="K1367" s="8"/>
      <c r="L1367" s="8"/>
      <c r="M1367" s="8"/>
      <c r="N1367" s="8"/>
      <c r="O1367" s="8"/>
      <c r="P1367" s="9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</row>
    <row r="1368" customFormat="false" ht="17.35" hidden="false" customHeight="false" outlineLevel="0" collapsed="false">
      <c r="B1368" s="8"/>
      <c r="C1368" s="8"/>
      <c r="D1368" s="8"/>
      <c r="E1368" s="9"/>
      <c r="F1368" s="9"/>
      <c r="G1368" s="8"/>
      <c r="H1368" s="8"/>
      <c r="I1368" s="8"/>
      <c r="J1368" s="8"/>
      <c r="K1368" s="8"/>
      <c r="L1368" s="8"/>
      <c r="M1368" s="8"/>
      <c r="N1368" s="8"/>
      <c r="O1368" s="8"/>
      <c r="P1368" s="9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</row>
    <row r="1369" customFormat="false" ht="17.35" hidden="false" customHeight="false" outlineLevel="0" collapsed="false">
      <c r="B1369" s="8"/>
      <c r="C1369" s="8"/>
      <c r="D1369" s="8"/>
      <c r="E1369" s="9"/>
      <c r="F1369" s="9"/>
      <c r="G1369" s="8"/>
      <c r="H1369" s="8"/>
      <c r="I1369" s="8"/>
      <c r="J1369" s="8"/>
      <c r="K1369" s="8"/>
      <c r="L1369" s="8"/>
      <c r="M1369" s="8"/>
      <c r="N1369" s="8"/>
      <c r="O1369" s="8"/>
      <c r="P1369" s="9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</row>
    <row r="1370" customFormat="false" ht="17.35" hidden="false" customHeight="false" outlineLevel="0" collapsed="false">
      <c r="B1370" s="8"/>
      <c r="C1370" s="8"/>
      <c r="D1370" s="8"/>
      <c r="E1370" s="9"/>
      <c r="F1370" s="9"/>
      <c r="G1370" s="8"/>
      <c r="H1370" s="8"/>
      <c r="I1370" s="8"/>
      <c r="J1370" s="8"/>
      <c r="K1370" s="8"/>
      <c r="L1370" s="8"/>
      <c r="M1370" s="8"/>
      <c r="N1370" s="8"/>
      <c r="O1370" s="8"/>
      <c r="P1370" s="9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</row>
    <row r="1371" customFormat="false" ht="17.35" hidden="false" customHeight="false" outlineLevel="0" collapsed="false">
      <c r="B1371" s="8"/>
      <c r="C1371" s="8"/>
      <c r="D1371" s="8"/>
      <c r="E1371" s="9"/>
      <c r="F1371" s="9"/>
      <c r="G1371" s="8"/>
      <c r="H1371" s="8"/>
      <c r="I1371" s="8"/>
      <c r="J1371" s="8"/>
      <c r="K1371" s="8"/>
      <c r="L1371" s="8"/>
      <c r="M1371" s="8"/>
      <c r="N1371" s="8"/>
      <c r="O1371" s="8"/>
      <c r="P1371" s="9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</row>
    <row r="1372" customFormat="false" ht="17.35" hidden="false" customHeight="false" outlineLevel="0" collapsed="false">
      <c r="B1372" s="8"/>
      <c r="C1372" s="8"/>
      <c r="D1372" s="8"/>
      <c r="E1372" s="9"/>
      <c r="F1372" s="9"/>
      <c r="G1372" s="8"/>
      <c r="H1372" s="8"/>
      <c r="I1372" s="8"/>
      <c r="J1372" s="8"/>
      <c r="K1372" s="8"/>
      <c r="L1372" s="8"/>
      <c r="M1372" s="8"/>
      <c r="N1372" s="8"/>
      <c r="O1372" s="8"/>
      <c r="P1372" s="9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</row>
    <row r="1373" customFormat="false" ht="17.35" hidden="false" customHeight="false" outlineLevel="0" collapsed="false">
      <c r="B1373" s="8"/>
      <c r="C1373" s="8"/>
      <c r="D1373" s="8"/>
      <c r="E1373" s="9"/>
      <c r="F1373" s="9"/>
      <c r="G1373" s="8"/>
      <c r="H1373" s="8"/>
      <c r="I1373" s="8"/>
      <c r="J1373" s="8"/>
      <c r="K1373" s="8"/>
      <c r="L1373" s="8"/>
      <c r="M1373" s="8"/>
      <c r="N1373" s="8"/>
      <c r="O1373" s="8"/>
      <c r="P1373" s="9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</row>
    <row r="1374" customFormat="false" ht="17.35" hidden="false" customHeight="false" outlineLevel="0" collapsed="false">
      <c r="B1374" s="8"/>
      <c r="C1374" s="8"/>
      <c r="D1374" s="8"/>
      <c r="E1374" s="9"/>
      <c r="F1374" s="9"/>
      <c r="G1374" s="8"/>
      <c r="H1374" s="8"/>
      <c r="I1374" s="8"/>
      <c r="J1374" s="8"/>
      <c r="K1374" s="8"/>
      <c r="L1374" s="8"/>
      <c r="M1374" s="8"/>
      <c r="N1374" s="8"/>
      <c r="O1374" s="8"/>
      <c r="P1374" s="9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</row>
    <row r="1375" customFormat="false" ht="17.35" hidden="false" customHeight="false" outlineLevel="0" collapsed="false">
      <c r="B1375" s="8"/>
      <c r="C1375" s="8"/>
      <c r="D1375" s="8"/>
      <c r="E1375" s="9"/>
      <c r="F1375" s="9"/>
      <c r="G1375" s="8"/>
      <c r="H1375" s="8"/>
      <c r="I1375" s="8"/>
      <c r="J1375" s="8"/>
      <c r="K1375" s="8"/>
      <c r="L1375" s="8"/>
      <c r="M1375" s="8"/>
      <c r="N1375" s="8"/>
      <c r="O1375" s="8"/>
      <c r="P1375" s="9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</row>
    <row r="1376" customFormat="false" ht="17.35" hidden="false" customHeight="false" outlineLevel="0" collapsed="false">
      <c r="B1376" s="8"/>
      <c r="C1376" s="8"/>
      <c r="D1376" s="8"/>
      <c r="E1376" s="9"/>
      <c r="F1376" s="9"/>
      <c r="G1376" s="8"/>
      <c r="H1376" s="8"/>
      <c r="I1376" s="8"/>
      <c r="J1376" s="8"/>
      <c r="K1376" s="8"/>
      <c r="L1376" s="8"/>
      <c r="M1376" s="8"/>
      <c r="N1376" s="8"/>
      <c r="O1376" s="8"/>
      <c r="P1376" s="9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</row>
    <row r="1377" customFormat="false" ht="17.35" hidden="false" customHeight="false" outlineLevel="0" collapsed="false">
      <c r="B1377" s="8"/>
      <c r="C1377" s="8"/>
      <c r="D1377" s="8"/>
      <c r="E1377" s="9"/>
      <c r="F1377" s="9"/>
      <c r="G1377" s="8"/>
      <c r="H1377" s="8"/>
      <c r="I1377" s="8"/>
      <c r="J1377" s="8"/>
      <c r="K1377" s="8"/>
      <c r="L1377" s="8"/>
      <c r="M1377" s="8"/>
      <c r="N1377" s="8"/>
      <c r="O1377" s="8"/>
      <c r="P1377" s="9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</row>
    <row r="1378" customFormat="false" ht="17.35" hidden="false" customHeight="false" outlineLevel="0" collapsed="false">
      <c r="B1378" s="8"/>
      <c r="C1378" s="8"/>
      <c r="D1378" s="8"/>
      <c r="E1378" s="9"/>
      <c r="F1378" s="9"/>
      <c r="G1378" s="8"/>
      <c r="H1378" s="8"/>
      <c r="I1378" s="8"/>
      <c r="J1378" s="8"/>
      <c r="K1378" s="8"/>
      <c r="L1378" s="8"/>
      <c r="M1378" s="8"/>
      <c r="N1378" s="8"/>
      <c r="O1378" s="8"/>
      <c r="P1378" s="9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</row>
    <row r="1379" customFormat="false" ht="17.35" hidden="false" customHeight="false" outlineLevel="0" collapsed="false"/>
  </sheetData>
  <conditionalFormatting sqref="H1:J1379">
    <cfRule type="containsText" priority="2" operator="containsText" aboveAverage="0" equalAverage="0" bottom="0" percent="0" rank="0" text="SA" dxfId="0">
      <formula>NOT(ISERROR(SEARCH("SA",H1)))</formula>
    </cfRule>
    <cfRule type="containsText" priority="3" operator="containsText" aboveAverage="0" equalAverage="0" bottom="0" percent="0" rank="0" text="SP" dxfId="1">
      <formula>NOT(ISERROR(SEARCH("SP",H1)))</formula>
    </cfRule>
    <cfRule type="cellIs" priority="4" operator="equal" aboveAverage="0" equalAverage="0" bottom="0" percent="0" rank="0" text="" dxfId="2">
      <formula>"var"</formula>
    </cfRule>
  </conditionalFormatting>
  <conditionalFormatting sqref="R1 S1:T1379 U2:U378 Q379:R1379">
    <cfRule type="cellIs" priority="5" operator="equal" aboveAverage="0" equalAverage="0" bottom="0" percent="0" rank="0" text="" dxfId="0">
      <formula>"SA"</formula>
    </cfRule>
    <cfRule type="cellIs" priority="6" operator="equal" aboveAverage="0" equalAverage="0" bottom="0" percent="0" rank="0" text="" dxfId="1">
      <formula>"SP"</formula>
    </cfRule>
    <cfRule type="cellIs" priority="7" operator="equal" aboveAverage="0" equalAverage="0" bottom="0" percent="0" rank="0" text="" dxfId="2">
      <formula>"var"</formula>
    </cfRule>
  </conditionalFormatting>
  <conditionalFormatting sqref="AA1:AA1379">
    <cfRule type="cellIs" priority="8" operator="equal" aboveAverage="0" equalAverage="0" bottom="0" percent="0" rank="0" text="" dxfId="0">
      <formula>"SA"</formula>
    </cfRule>
    <cfRule type="cellIs" priority="9" operator="equal" aboveAverage="0" equalAverage="0" bottom="0" percent="0" rank="0" text="" dxfId="1">
      <formula>"SP"</formula>
    </cfRule>
    <cfRule type="cellIs" priority="10" operator="equal" aboveAverage="0" equalAverage="0" bottom="0" percent="0" rank="0" text="" dxfId="2">
      <formula>"var"</formula>
    </cfRule>
    <cfRule type="cellIs" priority="11" operator="equal" aboveAverage="0" equalAverage="0" bottom="0" percent="0" rank="0" text="" dxfId="3">
      <formula>"SA/tr"</formula>
    </cfRule>
  </conditionalFormatting>
  <conditionalFormatting sqref="AG1:AG1379">
    <cfRule type="cellIs" priority="12" operator="equal" aboveAverage="0" equalAverage="0" bottom="0" percent="0" rank="0" text="" dxfId="0">
      <formula>"SA"</formula>
    </cfRule>
    <cfRule type="cellIs" priority="13" operator="equal" aboveAverage="0" equalAverage="0" bottom="0" percent="0" rank="0" text="" dxfId="1">
      <formula>"SP"</formula>
    </cfRule>
    <cfRule type="cellIs" priority="14" operator="equal" aboveAverage="0" equalAverage="0" bottom="0" percent="0" rank="0" text="" dxfId="2">
      <formula>"var"</formula>
    </cfRule>
  </conditionalFormatting>
  <conditionalFormatting sqref="AH1:AH1379">
    <cfRule type="cellIs" priority="15" operator="equal" aboveAverage="0" equalAverage="0" bottom="0" percent="0" rank="0" text="" dxfId="0">
      <formula>"SA"</formula>
    </cfRule>
    <cfRule type="cellIs" priority="16" operator="equal" aboveAverage="0" equalAverage="0" bottom="0" percent="0" rank="0" text="" dxfId="1">
      <formula>"SP"</formula>
    </cfRule>
    <cfRule type="cellIs" priority="17" operator="equal" aboveAverage="0" equalAverage="0" bottom="0" percent="0" rank="0" text="" dxfId="2">
      <formula>"var"</formula>
    </cfRule>
  </conditionalFormatting>
  <conditionalFormatting sqref="AJ1:AJ1379">
    <cfRule type="cellIs" priority="18" operator="equal" aboveAverage="0" equalAverage="0" bottom="0" percent="0" rank="0" text="" dxfId="0">
      <formula>"SA"</formula>
    </cfRule>
    <cfRule type="cellIs" priority="19" operator="equal" aboveAverage="0" equalAverage="0" bottom="0" percent="0" rank="0" text="" dxfId="1">
      <formula>"SP"</formula>
    </cfRule>
    <cfRule type="cellIs" priority="20" operator="equal" aboveAverage="0" equalAverage="0" bottom="0" percent="0" rank="0" text="" dxfId="2">
      <formula>"var"</formula>
    </cfRule>
  </conditionalFormatting>
  <conditionalFormatting sqref="AL1:AL1379 AJ2:AJ378 AN2:AN378">
    <cfRule type="cellIs" priority="21" operator="equal" aboveAverage="0" equalAverage="0" bottom="0" percent="0" rank="0" text="" dxfId="0">
      <formula>"SA"</formula>
    </cfRule>
    <cfRule type="cellIs" priority="22" operator="equal" aboveAverage="0" equalAverage="0" bottom="0" percent="0" rank="0" text="" dxfId="1">
      <formula>"SP"</formula>
    </cfRule>
    <cfRule type="cellIs" priority="23" operator="equal" aboveAverage="0" equalAverage="0" bottom="0" percent="0" rank="0" text="" dxfId="2">
      <formula>"var"</formula>
    </cfRule>
  </conditionalFormatting>
  <conditionalFormatting sqref="AQ1:AQ1379">
    <cfRule type="cellIs" priority="24" operator="equal" aboveAverage="0" equalAverage="0" bottom="0" percent="0" rank="0" text="" dxfId="0">
      <formula>"SA"</formula>
    </cfRule>
    <cfRule type="cellIs" priority="25" operator="equal" aboveAverage="0" equalAverage="0" bottom="0" percent="0" rank="0" text="" dxfId="1">
      <formula>"SP"</formula>
    </cfRule>
    <cfRule type="cellIs" priority="26" operator="equal" aboveAverage="0" equalAverage="0" bottom="0" percent="0" rank="0" text="" dxfId="2">
      <formula>"var"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N137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true" outlineLevel="0" max="1" min="1" style="0" width="6.12"/>
    <col collapsed="false" customWidth="true" hidden="true" outlineLevel="0" max="2" min="2" style="0" width="7.12"/>
    <col collapsed="false" customWidth="true" hidden="false" outlineLevel="0" max="3" min="3" style="0" width="7.5"/>
    <col collapsed="false" customWidth="true" hidden="false" outlineLevel="0" max="5" min="4" style="0" width="7.88"/>
    <col collapsed="false" customWidth="true" hidden="false" outlineLevel="0" max="6" min="6" style="0" width="16.12"/>
    <col collapsed="false" customWidth="true" hidden="false" outlineLevel="0" max="7" min="7" style="0" width="10.38"/>
    <col collapsed="false" customWidth="true" hidden="false" outlineLevel="0" max="8" min="8" style="0" width="12.25"/>
    <col collapsed="false" customWidth="true" hidden="false" outlineLevel="0" max="9" min="9" style="0" width="11.25"/>
    <col collapsed="false" customWidth="true" hidden="false" outlineLevel="0" max="10" min="10" style="0" width="19.13"/>
    <col collapsed="false" customWidth="true" hidden="false" outlineLevel="0" max="11" min="11" style="0" width="10.63"/>
    <col collapsed="false" customWidth="true" hidden="false" outlineLevel="0" max="12" min="12" style="0" width="9"/>
    <col collapsed="false" customWidth="true" hidden="false" outlineLevel="0" max="14" min="14" style="0" width="12.13"/>
    <col collapsed="false" customWidth="true" hidden="false" outlineLevel="0" max="15" min="15" style="0" width="13.88"/>
    <col collapsed="false" customWidth="true" hidden="false" outlineLevel="0" max="16" min="16" style="0" width="9.38"/>
    <col collapsed="false" customWidth="true" hidden="false" outlineLevel="0" max="19" min="17" style="0" width="10.13"/>
    <col collapsed="false" customWidth="true" hidden="false" outlineLevel="0" max="20" min="20" style="0" width="22.38"/>
    <col collapsed="false" customWidth="true" hidden="false" outlineLevel="0" max="21" min="21" style="0" width="7.38"/>
  </cols>
  <sheetData>
    <row r="1" customFormat="false" ht="30" hidden="false" customHeight="true" outlineLevel="0" collapsed="false">
      <c r="A1" s="12" t="s">
        <v>46</v>
      </c>
      <c r="B1" s="12" t="s">
        <v>47</v>
      </c>
      <c r="C1" s="13" t="s">
        <v>1</v>
      </c>
      <c r="D1" s="13" t="s">
        <v>2</v>
      </c>
      <c r="E1" s="14" t="s">
        <v>21</v>
      </c>
      <c r="F1" s="14" t="s">
        <v>48</v>
      </c>
      <c r="G1" s="13" t="s">
        <v>49</v>
      </c>
      <c r="H1" s="13" t="s">
        <v>50</v>
      </c>
      <c r="I1" s="13" t="s">
        <v>51</v>
      </c>
      <c r="J1" s="13" t="s">
        <v>52</v>
      </c>
      <c r="K1" s="15" t="s">
        <v>53</v>
      </c>
      <c r="L1" s="16" t="s">
        <v>54</v>
      </c>
      <c r="M1" s="15" t="s">
        <v>55</v>
      </c>
      <c r="N1" s="15" t="s">
        <v>56</v>
      </c>
      <c r="O1" s="15" t="s">
        <v>57</v>
      </c>
      <c r="P1" s="15" t="s">
        <v>58</v>
      </c>
      <c r="Q1" s="15" t="s">
        <v>59</v>
      </c>
      <c r="R1" s="15" t="s">
        <v>60</v>
      </c>
      <c r="S1" s="15" t="s">
        <v>61</v>
      </c>
      <c r="T1" s="15" t="s">
        <v>10</v>
      </c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</row>
    <row r="2" customFormat="false" ht="21.75" hidden="false" customHeight="true" outlineLevel="0" collapsed="false">
      <c r="A2" s="18" t="n">
        <v>536</v>
      </c>
      <c r="B2" s="18" t="n">
        <v>1050</v>
      </c>
      <c r="C2" s="18" t="n">
        <v>1</v>
      </c>
      <c r="D2" s="18" t="n">
        <v>1</v>
      </c>
      <c r="E2" s="17" t="s">
        <v>62</v>
      </c>
      <c r="F2" s="18"/>
      <c r="G2" s="19" t="s">
        <v>63</v>
      </c>
      <c r="H2" s="20"/>
      <c r="I2" s="20"/>
      <c r="J2" s="20" t="s">
        <v>64</v>
      </c>
      <c r="K2" s="21" t="s">
        <v>60</v>
      </c>
      <c r="L2" s="22" t="s">
        <v>65</v>
      </c>
      <c r="M2" s="20" t="s">
        <v>66</v>
      </c>
      <c r="N2" s="17"/>
      <c r="O2" s="17"/>
      <c r="P2" s="17" t="n">
        <v>0</v>
      </c>
      <c r="Q2" s="17" t="n">
        <v>0</v>
      </c>
      <c r="R2" s="20" t="n">
        <v>4</v>
      </c>
      <c r="S2" s="17" t="n">
        <f aca="false">SUM(P2:R2)</f>
        <v>4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</row>
    <row r="3" customFormat="false" ht="21.75" hidden="false" customHeight="true" outlineLevel="0" collapsed="false">
      <c r="A3" s="18" t="n">
        <v>543</v>
      </c>
      <c r="B3" s="18" t="n">
        <v>1059</v>
      </c>
      <c r="C3" s="18" t="n">
        <v>2</v>
      </c>
      <c r="D3" s="18" t="n">
        <v>2</v>
      </c>
      <c r="E3" s="17" t="s">
        <v>62</v>
      </c>
      <c r="F3" s="23"/>
      <c r="G3" s="19" t="s">
        <v>67</v>
      </c>
      <c r="H3" s="20" t="s">
        <v>68</v>
      </c>
      <c r="I3" s="24" t="s">
        <v>55</v>
      </c>
      <c r="J3" s="20" t="s">
        <v>69</v>
      </c>
      <c r="K3" s="25" t="s">
        <v>70</v>
      </c>
      <c r="L3" s="20" t="s">
        <v>71</v>
      </c>
      <c r="M3" s="17" t="s">
        <v>72</v>
      </c>
      <c r="N3" s="17"/>
      <c r="O3" s="17"/>
      <c r="P3" s="20" t="n">
        <v>1</v>
      </c>
      <c r="Q3" s="17" t="n">
        <v>0</v>
      </c>
      <c r="R3" s="17" t="n">
        <v>3</v>
      </c>
      <c r="S3" s="17" t="n">
        <f aca="false">SUM(P3:R3)</f>
        <v>4</v>
      </c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</row>
    <row r="4" customFormat="false" ht="21.75" hidden="false" customHeight="true" outlineLevel="0" collapsed="false">
      <c r="A4" s="18" t="n">
        <v>542</v>
      </c>
      <c r="B4" s="18" t="n">
        <v>1058</v>
      </c>
      <c r="C4" s="18" t="n">
        <v>3</v>
      </c>
      <c r="D4" s="18" t="n">
        <v>3</v>
      </c>
      <c r="E4" s="17" t="s">
        <v>62</v>
      </c>
      <c r="F4" s="18"/>
      <c r="G4" s="19" t="s">
        <v>73</v>
      </c>
      <c r="H4" s="20"/>
      <c r="I4" s="20"/>
      <c r="J4" s="20" t="s">
        <v>74</v>
      </c>
      <c r="K4" s="25" t="s">
        <v>70</v>
      </c>
      <c r="L4" s="26"/>
      <c r="M4" s="26"/>
      <c r="N4" s="26"/>
      <c r="O4" s="26"/>
      <c r="P4" s="18" t="n">
        <v>2</v>
      </c>
      <c r="Q4" s="18" t="n">
        <v>0</v>
      </c>
      <c r="R4" s="18" t="n">
        <v>3</v>
      </c>
      <c r="S4" s="17" t="n">
        <f aca="false">SUM(P4:R4)</f>
        <v>5</v>
      </c>
      <c r="T4" s="17" t="s">
        <v>75</v>
      </c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</row>
    <row r="5" customFormat="false" ht="21.75" hidden="false" customHeight="true" outlineLevel="0" collapsed="false">
      <c r="A5" s="18" t="n">
        <v>538</v>
      </c>
      <c r="B5" s="18" t="n">
        <v>1052</v>
      </c>
      <c r="C5" s="18" t="n">
        <v>4</v>
      </c>
      <c r="D5" s="18" t="n">
        <v>4</v>
      </c>
      <c r="E5" s="17" t="s">
        <v>62</v>
      </c>
      <c r="F5" s="18"/>
      <c r="G5" s="19" t="s">
        <v>76</v>
      </c>
      <c r="H5" s="20"/>
      <c r="I5" s="20"/>
      <c r="J5" s="20" t="s">
        <v>77</v>
      </c>
      <c r="K5" s="21" t="s">
        <v>60</v>
      </c>
      <c r="L5" s="17"/>
      <c r="M5" s="17" t="s">
        <v>78</v>
      </c>
      <c r="N5" s="17"/>
      <c r="O5" s="17"/>
      <c r="P5" s="17" t="n">
        <v>0</v>
      </c>
      <c r="Q5" s="17" t="n">
        <v>0</v>
      </c>
      <c r="R5" s="20" t="n">
        <v>4</v>
      </c>
      <c r="S5" s="17" t="n">
        <f aca="false">SUM(P5:R5)</f>
        <v>4</v>
      </c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</row>
    <row r="6" customFormat="false" ht="21.75" hidden="false" customHeight="true" outlineLevel="0" collapsed="false">
      <c r="A6" s="18" t="n">
        <v>537</v>
      </c>
      <c r="B6" s="18" t="n">
        <v>1051</v>
      </c>
      <c r="C6" s="18" t="n">
        <v>5</v>
      </c>
      <c r="D6" s="18" t="n">
        <v>5</v>
      </c>
      <c r="E6" s="17" t="s">
        <v>62</v>
      </c>
      <c r="F6" s="18"/>
      <c r="G6" s="19" t="s">
        <v>79</v>
      </c>
      <c r="H6" s="20"/>
      <c r="I6" s="20"/>
      <c r="J6" s="20" t="s">
        <v>80</v>
      </c>
      <c r="K6" s="25" t="s">
        <v>70</v>
      </c>
      <c r="L6" s="20" t="s">
        <v>81</v>
      </c>
      <c r="M6" s="27" t="s">
        <v>82</v>
      </c>
      <c r="N6" s="17"/>
      <c r="O6" s="17"/>
      <c r="P6" s="20" t="n">
        <v>1</v>
      </c>
      <c r="Q6" s="17" t="n">
        <v>0</v>
      </c>
      <c r="R6" s="17" t="n">
        <v>3</v>
      </c>
      <c r="S6" s="17" t="n">
        <f aca="false">SUM(P6:R6)</f>
        <v>4</v>
      </c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</row>
    <row r="7" customFormat="false" ht="21.75" hidden="false" customHeight="true" outlineLevel="0" collapsed="false">
      <c r="A7" s="18" t="n">
        <v>541</v>
      </c>
      <c r="B7" s="18" t="n">
        <v>1056</v>
      </c>
      <c r="C7" s="18" t="n">
        <v>6</v>
      </c>
      <c r="D7" s="18" t="n">
        <v>6</v>
      </c>
      <c r="E7" s="17" t="s">
        <v>62</v>
      </c>
      <c r="F7" s="18"/>
      <c r="G7" s="19" t="s">
        <v>83</v>
      </c>
      <c r="H7" s="20" t="s">
        <v>84</v>
      </c>
      <c r="I7" s="24" t="s">
        <v>55</v>
      </c>
      <c r="J7" s="20" t="s">
        <v>85</v>
      </c>
      <c r="K7" s="28" t="s">
        <v>70</v>
      </c>
      <c r="L7" s="17"/>
      <c r="M7" s="17" t="s">
        <v>86</v>
      </c>
      <c r="N7" s="17"/>
      <c r="O7" s="17"/>
      <c r="P7" s="20" t="n">
        <v>1</v>
      </c>
      <c r="Q7" s="17" t="n">
        <v>0</v>
      </c>
      <c r="R7" s="17" t="n">
        <v>3</v>
      </c>
      <c r="S7" s="17" t="n">
        <f aca="false">SUM(P7:R7)</f>
        <v>4</v>
      </c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</row>
    <row r="8" customFormat="false" ht="21.75" hidden="false" customHeight="true" outlineLevel="0" collapsed="false">
      <c r="A8" s="18" t="n">
        <v>540</v>
      </c>
      <c r="B8" s="18" t="n">
        <v>1055</v>
      </c>
      <c r="C8" s="18" t="n">
        <v>7</v>
      </c>
      <c r="D8" s="18" t="n">
        <v>7</v>
      </c>
      <c r="E8" s="17" t="s">
        <v>62</v>
      </c>
      <c r="F8" s="18"/>
      <c r="G8" s="19" t="s">
        <v>87</v>
      </c>
      <c r="H8" s="20"/>
      <c r="I8" s="20"/>
      <c r="J8" s="20" t="s">
        <v>88</v>
      </c>
      <c r="K8" s="25" t="s">
        <v>70</v>
      </c>
      <c r="L8" s="26"/>
      <c r="M8" s="26"/>
      <c r="N8" s="26"/>
      <c r="O8" s="26"/>
      <c r="P8" s="18" t="n">
        <v>1</v>
      </c>
      <c r="Q8" s="18" t="n">
        <v>0</v>
      </c>
      <c r="R8" s="18" t="n">
        <v>7</v>
      </c>
      <c r="S8" s="17" t="n">
        <f aca="false">SUM(P8:R8)</f>
        <v>8</v>
      </c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</row>
    <row r="9" customFormat="false" ht="21.75" hidden="false" customHeight="true" outlineLevel="0" collapsed="false">
      <c r="A9" s="18" t="n">
        <v>539</v>
      </c>
      <c r="B9" s="18" t="n">
        <v>1053</v>
      </c>
      <c r="C9" s="18" t="n">
        <v>8</v>
      </c>
      <c r="D9" s="18" t="n">
        <v>8</v>
      </c>
      <c r="E9" s="17" t="s">
        <v>62</v>
      </c>
      <c r="F9" s="18"/>
      <c r="G9" s="19" t="s">
        <v>89</v>
      </c>
      <c r="H9" s="20"/>
      <c r="I9" s="20"/>
      <c r="J9" s="20" t="s">
        <v>90</v>
      </c>
      <c r="K9" s="25" t="s">
        <v>70</v>
      </c>
      <c r="L9" s="17"/>
      <c r="M9" s="29" t="s">
        <v>91</v>
      </c>
      <c r="N9" s="17"/>
      <c r="O9" s="17"/>
      <c r="P9" s="20" t="n">
        <v>1</v>
      </c>
      <c r="Q9" s="17" t="n">
        <v>0</v>
      </c>
      <c r="R9" s="17" t="n">
        <v>3</v>
      </c>
      <c r="S9" s="17" t="n">
        <f aca="false">SUM(P9:R9)</f>
        <v>4</v>
      </c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</row>
    <row r="10" customFormat="false" ht="21.75" hidden="false" customHeight="true" outlineLevel="0" collapsed="false">
      <c r="A10" s="18" t="n">
        <v>545</v>
      </c>
      <c r="B10" s="18" t="n">
        <v>1061</v>
      </c>
      <c r="C10" s="18" t="n">
        <v>9</v>
      </c>
      <c r="D10" s="18" t="n">
        <v>9</v>
      </c>
      <c r="E10" s="17" t="s">
        <v>62</v>
      </c>
      <c r="F10" s="18"/>
      <c r="G10" s="19" t="s">
        <v>92</v>
      </c>
      <c r="H10" s="20"/>
      <c r="I10" s="20"/>
      <c r="J10" s="20" t="s">
        <v>93</v>
      </c>
      <c r="K10" s="21" t="s">
        <v>60</v>
      </c>
      <c r="L10" s="17"/>
      <c r="M10" s="17" t="s">
        <v>94</v>
      </c>
      <c r="N10" s="17"/>
      <c r="O10" s="17"/>
      <c r="P10" s="17" t="n">
        <v>0</v>
      </c>
      <c r="Q10" s="17" t="n">
        <v>0</v>
      </c>
      <c r="R10" s="20" t="n">
        <v>4</v>
      </c>
      <c r="S10" s="17" t="n">
        <f aca="false">SUM(P10:R10)</f>
        <v>4</v>
      </c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</row>
    <row r="11" customFormat="false" ht="21.75" hidden="false" customHeight="true" outlineLevel="0" collapsed="false">
      <c r="A11" s="18" t="n">
        <v>544</v>
      </c>
      <c r="B11" s="18" t="n">
        <v>1060</v>
      </c>
      <c r="C11" s="18" t="n">
        <v>10</v>
      </c>
      <c r="D11" s="18" t="n">
        <v>10</v>
      </c>
      <c r="E11" s="17" t="s">
        <v>62</v>
      </c>
      <c r="F11" s="18"/>
      <c r="G11" s="19" t="s">
        <v>95</v>
      </c>
      <c r="H11" s="20"/>
      <c r="I11" s="20"/>
      <c r="J11" s="20" t="s">
        <v>96</v>
      </c>
      <c r="K11" s="25" t="s">
        <v>70</v>
      </c>
      <c r="L11" s="17"/>
      <c r="M11" s="17" t="s">
        <v>97</v>
      </c>
      <c r="N11" s="17"/>
      <c r="O11" s="17"/>
      <c r="P11" s="20" t="n">
        <v>1</v>
      </c>
      <c r="Q11" s="17" t="n">
        <v>0</v>
      </c>
      <c r="R11" s="17" t="n">
        <v>3</v>
      </c>
      <c r="S11" s="17" t="n">
        <f aca="false">SUM(P11:R11)</f>
        <v>4</v>
      </c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</row>
    <row r="12" customFormat="false" ht="21.75" hidden="false" customHeight="true" outlineLevel="0" collapsed="false">
      <c r="A12" s="18" t="n">
        <v>19343</v>
      </c>
      <c r="B12" s="18" t="n">
        <v>22677</v>
      </c>
      <c r="C12" s="18" t="n">
        <v>11</v>
      </c>
      <c r="D12" s="18" t="n">
        <v>11</v>
      </c>
      <c r="E12" s="17" t="s">
        <v>62</v>
      </c>
      <c r="F12" s="18"/>
      <c r="G12" s="19" t="s">
        <v>98</v>
      </c>
      <c r="H12" s="20" t="s">
        <v>99</v>
      </c>
      <c r="I12" s="24" t="s">
        <v>55</v>
      </c>
      <c r="J12" s="20" t="s">
        <v>100</v>
      </c>
      <c r="K12" s="30" t="s">
        <v>101</v>
      </c>
      <c r="L12" s="17"/>
      <c r="M12" s="27" t="s">
        <v>102</v>
      </c>
      <c r="N12" s="17"/>
      <c r="O12" s="17"/>
      <c r="P12" s="17" t="n">
        <v>0</v>
      </c>
      <c r="Q12" s="20" t="n">
        <v>1</v>
      </c>
      <c r="R12" s="17" t="n">
        <v>3</v>
      </c>
      <c r="S12" s="17" t="n">
        <f aca="false">SUM(P12:R12)</f>
        <v>4</v>
      </c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</row>
    <row r="13" customFormat="false" ht="21.75" hidden="false" customHeight="true" outlineLevel="0" collapsed="false">
      <c r="A13" s="18" t="n">
        <v>12</v>
      </c>
      <c r="B13" s="18" t="n">
        <v>17</v>
      </c>
      <c r="C13" s="18" t="n">
        <v>12</v>
      </c>
      <c r="D13" s="18" t="n">
        <v>12</v>
      </c>
      <c r="E13" s="17" t="s">
        <v>62</v>
      </c>
      <c r="F13" s="18"/>
      <c r="G13" s="19" t="s">
        <v>103</v>
      </c>
      <c r="H13" s="20"/>
      <c r="I13" s="20"/>
      <c r="J13" s="20" t="s">
        <v>104</v>
      </c>
      <c r="K13" s="21" t="s">
        <v>60</v>
      </c>
      <c r="L13" s="17"/>
      <c r="M13" s="17" t="s">
        <v>78</v>
      </c>
      <c r="N13" s="17"/>
      <c r="O13" s="17"/>
      <c r="P13" s="17" t="n">
        <v>0</v>
      </c>
      <c r="Q13" s="17" t="n">
        <v>0</v>
      </c>
      <c r="R13" s="20" t="n">
        <v>6</v>
      </c>
      <c r="S13" s="17" t="n">
        <f aca="false">SUM(P13:R13)</f>
        <v>6</v>
      </c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</row>
    <row r="14" customFormat="false" ht="21.75" hidden="false" customHeight="true" outlineLevel="0" collapsed="false">
      <c r="A14" s="18" t="n">
        <v>11</v>
      </c>
      <c r="B14" s="18" t="n">
        <v>16</v>
      </c>
      <c r="C14" s="18" t="n">
        <v>13</v>
      </c>
      <c r="D14" s="18" t="n">
        <v>13</v>
      </c>
      <c r="E14" s="17" t="s">
        <v>62</v>
      </c>
      <c r="F14" s="18"/>
      <c r="G14" s="19" t="s">
        <v>105</v>
      </c>
      <c r="H14" s="20"/>
      <c r="I14" s="20"/>
      <c r="J14" s="20" t="s">
        <v>106</v>
      </c>
      <c r="K14" s="21" t="s">
        <v>60</v>
      </c>
      <c r="L14" s="17"/>
      <c r="M14" s="17" t="s">
        <v>78</v>
      </c>
      <c r="N14" s="17"/>
      <c r="O14" s="17"/>
      <c r="P14" s="17" t="n">
        <v>0</v>
      </c>
      <c r="Q14" s="17" t="n">
        <v>0</v>
      </c>
      <c r="R14" s="20" t="n">
        <v>4</v>
      </c>
      <c r="S14" s="17" t="n">
        <f aca="false">SUM(P14:R14)</f>
        <v>4</v>
      </c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</row>
    <row r="15" customFormat="false" ht="21.75" hidden="false" customHeight="true" outlineLevel="0" collapsed="false">
      <c r="A15" s="18" t="n">
        <v>16</v>
      </c>
      <c r="B15" s="18" t="n">
        <v>28</v>
      </c>
      <c r="C15" s="18" t="n">
        <v>14</v>
      </c>
      <c r="D15" s="18" t="n">
        <v>14</v>
      </c>
      <c r="E15" s="17" t="s">
        <v>62</v>
      </c>
      <c r="F15" s="18"/>
      <c r="G15" s="19" t="s">
        <v>107</v>
      </c>
      <c r="H15" s="20"/>
      <c r="I15" s="20"/>
      <c r="J15" s="20" t="s">
        <v>108</v>
      </c>
      <c r="K15" s="30" t="s">
        <v>101</v>
      </c>
      <c r="L15" s="17"/>
      <c r="M15" s="17"/>
      <c r="N15" s="17"/>
      <c r="O15" s="17"/>
      <c r="P15" s="17" t="n">
        <v>0</v>
      </c>
      <c r="Q15" s="17" t="n">
        <v>5</v>
      </c>
      <c r="R15" s="17" t="n">
        <v>0</v>
      </c>
      <c r="S15" s="17" t="n">
        <f aca="false">SUM(P15:R15)</f>
        <v>5</v>
      </c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</row>
    <row r="16" customFormat="false" ht="21.75" hidden="false" customHeight="true" outlineLevel="0" collapsed="false">
      <c r="A16" s="18" t="n">
        <v>14</v>
      </c>
      <c r="B16" s="18" t="n">
        <v>21</v>
      </c>
      <c r="C16" s="18" t="n">
        <v>15</v>
      </c>
      <c r="D16" s="18" t="n">
        <v>15</v>
      </c>
      <c r="E16" s="17" t="s">
        <v>62</v>
      </c>
      <c r="F16" s="18"/>
      <c r="G16" s="19" t="s">
        <v>109</v>
      </c>
      <c r="H16" s="20"/>
      <c r="I16" s="20"/>
      <c r="J16" s="20" t="s">
        <v>110</v>
      </c>
      <c r="K16" s="30" t="s">
        <v>101</v>
      </c>
      <c r="L16" s="17"/>
      <c r="M16" s="17"/>
      <c r="N16" s="17"/>
      <c r="O16" s="17"/>
      <c r="P16" s="17" t="n">
        <v>0</v>
      </c>
      <c r="Q16" s="17" t="n">
        <v>5</v>
      </c>
      <c r="R16" s="17" t="n">
        <v>0</v>
      </c>
      <c r="S16" s="17" t="n">
        <f aca="false">SUM(P16:R16)</f>
        <v>5</v>
      </c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</row>
    <row r="17" customFormat="false" ht="21.75" hidden="false" customHeight="true" outlineLevel="0" collapsed="false">
      <c r="A17" s="18" t="n">
        <v>13</v>
      </c>
      <c r="B17" s="18" t="n">
        <v>20</v>
      </c>
      <c r="C17" s="18" t="n">
        <v>16</v>
      </c>
      <c r="D17" s="18" t="n">
        <v>16</v>
      </c>
      <c r="E17" s="17" t="s">
        <v>62</v>
      </c>
      <c r="F17" s="18"/>
      <c r="G17" s="19" t="s">
        <v>111</v>
      </c>
      <c r="H17" s="20"/>
      <c r="I17" s="20"/>
      <c r="J17" s="20" t="s">
        <v>112</v>
      </c>
      <c r="K17" s="25" t="s">
        <v>70</v>
      </c>
      <c r="L17" s="20" t="s">
        <v>85</v>
      </c>
      <c r="M17" s="17" t="s">
        <v>113</v>
      </c>
      <c r="N17" s="17"/>
      <c r="O17" s="17"/>
      <c r="P17" s="20" t="n">
        <v>1</v>
      </c>
      <c r="Q17" s="17" t="n">
        <v>0</v>
      </c>
      <c r="R17" s="17" t="n">
        <v>3</v>
      </c>
      <c r="S17" s="17" t="n">
        <f aca="false">SUM(P17:R17)</f>
        <v>4</v>
      </c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</row>
    <row r="18" customFormat="false" ht="21.75" hidden="false" customHeight="true" outlineLevel="0" collapsed="false">
      <c r="A18" s="18" t="n">
        <v>20</v>
      </c>
      <c r="B18" s="18" t="n">
        <v>42</v>
      </c>
      <c r="C18" s="18" t="n">
        <v>17</v>
      </c>
      <c r="D18" s="18" t="n">
        <v>17</v>
      </c>
      <c r="E18" s="17" t="s">
        <v>62</v>
      </c>
      <c r="F18" s="18"/>
      <c r="G18" s="19" t="s">
        <v>114</v>
      </c>
      <c r="H18" s="20"/>
      <c r="I18" s="20"/>
      <c r="J18" s="20" t="s">
        <v>115</v>
      </c>
      <c r="K18" s="31" t="s">
        <v>60</v>
      </c>
      <c r="L18" s="17"/>
      <c r="M18" s="17"/>
      <c r="N18" s="17"/>
      <c r="O18" s="17"/>
      <c r="P18" s="32" t="n">
        <v>0</v>
      </c>
      <c r="Q18" s="33" t="n">
        <v>0</v>
      </c>
      <c r="R18" s="33" t="n">
        <v>5</v>
      </c>
      <c r="S18" s="17" t="n">
        <f aca="false">SUM(P18:R18)</f>
        <v>5</v>
      </c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</row>
    <row r="19" customFormat="false" ht="21.75" hidden="false" customHeight="true" outlineLevel="0" collapsed="false">
      <c r="A19" s="18" t="n">
        <v>23</v>
      </c>
      <c r="B19" s="18" t="n">
        <v>53</v>
      </c>
      <c r="C19" s="18" t="n">
        <v>18</v>
      </c>
      <c r="D19" s="18" t="n">
        <v>18.1</v>
      </c>
      <c r="E19" s="17" t="s">
        <v>62</v>
      </c>
      <c r="F19" s="18"/>
      <c r="G19" s="19" t="s">
        <v>116</v>
      </c>
      <c r="H19" s="20"/>
      <c r="I19" s="20"/>
      <c r="J19" s="20" t="s">
        <v>117</v>
      </c>
      <c r="K19" s="34" t="s">
        <v>118</v>
      </c>
      <c r="L19" s="17"/>
      <c r="M19" s="17"/>
      <c r="N19" s="17"/>
      <c r="O19" s="17"/>
      <c r="P19" s="17" t="s">
        <v>119</v>
      </c>
      <c r="Q19" s="17" t="s">
        <v>120</v>
      </c>
      <c r="R19" s="17" t="s">
        <v>121</v>
      </c>
      <c r="S19" s="17" t="n">
        <v>10</v>
      </c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</row>
    <row r="20" customFormat="false" ht="21.75" hidden="false" customHeight="true" outlineLevel="0" collapsed="false">
      <c r="A20" s="18" t="n">
        <v>23</v>
      </c>
      <c r="B20" s="18" t="n">
        <v>54</v>
      </c>
      <c r="C20" s="18" t="n">
        <v>18</v>
      </c>
      <c r="D20" s="18" t="n">
        <v>18.2</v>
      </c>
      <c r="E20" s="17" t="s">
        <v>62</v>
      </c>
      <c r="F20" s="18"/>
      <c r="G20" s="35" t="s">
        <v>116</v>
      </c>
      <c r="H20" s="20"/>
      <c r="I20" s="20"/>
      <c r="J20" s="20" t="s">
        <v>122</v>
      </c>
      <c r="K20" s="17" t="s">
        <v>60</v>
      </c>
      <c r="L20" s="17"/>
      <c r="M20" s="17" t="s">
        <v>78</v>
      </c>
      <c r="N20" s="17"/>
      <c r="O20" s="17"/>
      <c r="P20" s="17" t="n">
        <v>0</v>
      </c>
      <c r="Q20" s="17" t="n">
        <v>0</v>
      </c>
      <c r="R20" s="20" t="s">
        <v>123</v>
      </c>
      <c r="S20" s="20" t="n">
        <v>7</v>
      </c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</row>
    <row r="21" customFormat="false" ht="21.75" hidden="false" customHeight="true" outlineLevel="0" collapsed="false">
      <c r="A21" s="18" t="n">
        <v>23</v>
      </c>
      <c r="B21" s="18" t="n">
        <v>55</v>
      </c>
      <c r="C21" s="18" t="n">
        <v>18</v>
      </c>
      <c r="D21" s="18" t="n">
        <v>18.3</v>
      </c>
      <c r="E21" s="17" t="s">
        <v>62</v>
      </c>
      <c r="F21" s="18"/>
      <c r="G21" s="19" t="s">
        <v>116</v>
      </c>
      <c r="H21" s="20"/>
      <c r="I21" s="20"/>
      <c r="J21" s="20" t="s">
        <v>124</v>
      </c>
      <c r="K21" s="21" t="s">
        <v>60</v>
      </c>
      <c r="L21" s="17"/>
      <c r="M21" s="17" t="s">
        <v>78</v>
      </c>
      <c r="N21" s="17"/>
      <c r="O21" s="17"/>
      <c r="P21" s="17" t="n">
        <v>0</v>
      </c>
      <c r="Q21" s="17" t="n">
        <v>0</v>
      </c>
      <c r="R21" s="20" t="s">
        <v>123</v>
      </c>
      <c r="S21" s="20" t="n">
        <v>7</v>
      </c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</row>
    <row r="22" customFormat="false" ht="21.75" hidden="false" customHeight="true" outlineLevel="0" collapsed="false">
      <c r="A22" s="18" t="n">
        <v>24</v>
      </c>
      <c r="B22" s="18" t="n">
        <v>57</v>
      </c>
      <c r="C22" s="18" t="n">
        <v>19</v>
      </c>
      <c r="D22" s="18" t="n">
        <v>19.1</v>
      </c>
      <c r="E22" s="17" t="s">
        <v>62</v>
      </c>
      <c r="F22" s="18"/>
      <c r="G22" s="19" t="s">
        <v>125</v>
      </c>
      <c r="H22" s="20"/>
      <c r="I22" s="20"/>
      <c r="J22" s="20" t="s">
        <v>126</v>
      </c>
      <c r="K22" s="36" t="s">
        <v>127</v>
      </c>
      <c r="L22" s="17"/>
      <c r="M22" s="17" t="s">
        <v>128</v>
      </c>
      <c r="N22" s="17"/>
      <c r="O22" s="17"/>
      <c r="P22" s="20" t="n">
        <v>2</v>
      </c>
      <c r="Q22" s="17" t="n">
        <v>0</v>
      </c>
      <c r="R22" s="17" t="n">
        <v>3</v>
      </c>
      <c r="S22" s="17" t="n">
        <f aca="false">SUM(P22:R22)</f>
        <v>5</v>
      </c>
      <c r="T22" s="17"/>
      <c r="U22" s="17"/>
      <c r="V22" s="21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</row>
    <row r="23" customFormat="false" ht="21.75" hidden="false" customHeight="true" outlineLevel="0" collapsed="false">
      <c r="A23" s="18" t="n">
        <v>24</v>
      </c>
      <c r="B23" s="18" t="n">
        <v>56</v>
      </c>
      <c r="C23" s="18" t="n">
        <v>19</v>
      </c>
      <c r="D23" s="18" t="n">
        <v>19.2</v>
      </c>
      <c r="E23" s="17" t="s">
        <v>62</v>
      </c>
      <c r="F23" s="18"/>
      <c r="G23" s="19" t="s">
        <v>125</v>
      </c>
      <c r="H23" s="20"/>
      <c r="I23" s="20"/>
      <c r="J23" s="20" t="s">
        <v>129</v>
      </c>
      <c r="K23" s="25" t="s">
        <v>70</v>
      </c>
      <c r="L23" s="17"/>
      <c r="M23" s="20" t="s">
        <v>130</v>
      </c>
      <c r="N23" s="17"/>
      <c r="O23" s="17"/>
      <c r="P23" s="20" t="n">
        <v>2</v>
      </c>
      <c r="Q23" s="17" t="s">
        <v>131</v>
      </c>
      <c r="R23" s="20" t="n">
        <v>3</v>
      </c>
      <c r="S23" s="17" t="n">
        <f aca="false">SUM(P23:R23)</f>
        <v>5</v>
      </c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</row>
    <row r="24" customFormat="false" ht="21.75" hidden="false" customHeight="true" outlineLevel="0" collapsed="false">
      <c r="A24" s="18" t="n">
        <v>2</v>
      </c>
      <c r="B24" s="18" t="n">
        <v>3</v>
      </c>
      <c r="C24" s="18" t="n">
        <v>20</v>
      </c>
      <c r="D24" s="18" t="n">
        <v>20</v>
      </c>
      <c r="E24" s="17" t="s">
        <v>62</v>
      </c>
      <c r="F24" s="18"/>
      <c r="G24" s="19" t="s">
        <v>132</v>
      </c>
      <c r="H24" s="20"/>
      <c r="I24" s="20"/>
      <c r="J24" s="20" t="s">
        <v>112</v>
      </c>
      <c r="K24" s="21" t="s">
        <v>60</v>
      </c>
      <c r="L24" s="17"/>
      <c r="M24" s="17" t="s">
        <v>78</v>
      </c>
      <c r="N24" s="17"/>
      <c r="O24" s="17"/>
      <c r="P24" s="17" t="n">
        <v>0</v>
      </c>
      <c r="Q24" s="17" t="n">
        <v>0</v>
      </c>
      <c r="R24" s="20" t="n">
        <v>4</v>
      </c>
      <c r="S24" s="17" t="n">
        <f aca="false">SUM(P24:R24)</f>
        <v>4</v>
      </c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</row>
    <row r="25" customFormat="false" ht="21.75" hidden="false" customHeight="true" outlineLevel="0" collapsed="false">
      <c r="A25" s="18" t="n">
        <v>9</v>
      </c>
      <c r="B25" s="18" t="n">
        <v>14</v>
      </c>
      <c r="C25" s="18" t="n">
        <v>21</v>
      </c>
      <c r="D25" s="18" t="n">
        <v>21</v>
      </c>
      <c r="E25" s="17" t="s">
        <v>62</v>
      </c>
      <c r="F25" s="18"/>
      <c r="G25" s="19" t="s">
        <v>133</v>
      </c>
      <c r="H25" s="20" t="s">
        <v>134</v>
      </c>
      <c r="I25" s="24" t="s">
        <v>55</v>
      </c>
      <c r="J25" s="20" t="s">
        <v>135</v>
      </c>
      <c r="K25" s="30" t="s">
        <v>101</v>
      </c>
      <c r="L25" s="17"/>
      <c r="M25" s="17" t="s">
        <v>136</v>
      </c>
      <c r="N25" s="17"/>
      <c r="O25" s="17"/>
      <c r="P25" s="17" t="n">
        <v>0</v>
      </c>
      <c r="Q25" s="20" t="n">
        <v>1</v>
      </c>
      <c r="R25" s="17" t="n">
        <v>2</v>
      </c>
      <c r="S25" s="17" t="n">
        <f aca="false">SUM(P25:R25)</f>
        <v>3</v>
      </c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</row>
    <row r="26" customFormat="false" ht="21.75" hidden="false" customHeight="true" outlineLevel="0" collapsed="false">
      <c r="A26" s="18" t="n">
        <v>5</v>
      </c>
      <c r="B26" s="18" t="n">
        <v>7</v>
      </c>
      <c r="C26" s="18" t="n">
        <v>22</v>
      </c>
      <c r="D26" s="18" t="n">
        <v>22</v>
      </c>
      <c r="E26" s="17" t="s">
        <v>62</v>
      </c>
      <c r="F26" s="18"/>
      <c r="G26" s="19" t="s">
        <v>137</v>
      </c>
      <c r="H26" s="37"/>
      <c r="I26" s="20"/>
      <c r="J26" s="20" t="s">
        <v>138</v>
      </c>
      <c r="K26" s="21" t="s">
        <v>60</v>
      </c>
      <c r="L26" s="17"/>
      <c r="M26" s="21" t="s">
        <v>78</v>
      </c>
      <c r="N26" s="17"/>
      <c r="O26" s="17"/>
      <c r="P26" s="17" t="n">
        <v>0</v>
      </c>
      <c r="Q26" s="17" t="n">
        <v>0</v>
      </c>
      <c r="R26" s="20" t="n">
        <v>4</v>
      </c>
      <c r="S26" s="17" t="n">
        <f aca="false">SUM(P26:R26)</f>
        <v>4</v>
      </c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</row>
    <row r="27" customFormat="false" ht="21.75" hidden="false" customHeight="true" outlineLevel="0" collapsed="false">
      <c r="A27" s="18" t="n">
        <v>19211</v>
      </c>
      <c r="B27" s="18" t="n">
        <v>22497</v>
      </c>
      <c r="C27" s="18" t="n">
        <v>23</v>
      </c>
      <c r="D27" s="18" t="n">
        <v>23</v>
      </c>
      <c r="E27" s="17" t="s">
        <v>62</v>
      </c>
      <c r="F27" s="18"/>
      <c r="G27" s="35" t="s">
        <v>139</v>
      </c>
      <c r="H27" s="20"/>
      <c r="I27" s="20"/>
      <c r="J27" s="20" t="s">
        <v>140</v>
      </c>
      <c r="K27" s="30" t="s">
        <v>101</v>
      </c>
      <c r="L27" s="17"/>
      <c r="M27" s="17"/>
      <c r="N27" s="17"/>
      <c r="O27" s="17"/>
      <c r="P27" s="17" t="n">
        <v>0</v>
      </c>
      <c r="Q27" s="17" t="n">
        <v>5</v>
      </c>
      <c r="R27" s="17" t="n">
        <v>0</v>
      </c>
      <c r="S27" s="17" t="n">
        <f aca="false">SUM(P27:R27)</f>
        <v>5</v>
      </c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</row>
    <row r="28" customFormat="false" ht="21.75" hidden="false" customHeight="true" outlineLevel="0" collapsed="false">
      <c r="A28" s="18" t="n">
        <v>39</v>
      </c>
      <c r="B28" s="18" t="n">
        <v>81</v>
      </c>
      <c r="C28" s="18" t="n">
        <v>24</v>
      </c>
      <c r="D28" s="18" t="n">
        <v>24</v>
      </c>
      <c r="E28" s="17" t="s">
        <v>62</v>
      </c>
      <c r="F28" s="18"/>
      <c r="G28" s="19" t="s">
        <v>141</v>
      </c>
      <c r="H28" s="20"/>
      <c r="I28" s="20"/>
      <c r="J28" s="20" t="s">
        <v>142</v>
      </c>
      <c r="K28" s="31" t="s">
        <v>143</v>
      </c>
      <c r="L28" s="17"/>
      <c r="M28" s="17" t="s">
        <v>144</v>
      </c>
      <c r="N28" s="17"/>
      <c r="O28" s="17"/>
      <c r="P28" s="20" t="n">
        <v>1</v>
      </c>
      <c r="Q28" s="17" t="s">
        <v>145</v>
      </c>
      <c r="R28" s="17"/>
      <c r="S28" s="17" t="n">
        <f aca="false">SUM(P28:R28)</f>
        <v>1</v>
      </c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</row>
    <row r="29" customFormat="false" ht="21.75" hidden="false" customHeight="true" outlineLevel="0" collapsed="false">
      <c r="A29" s="18" t="n">
        <v>19341</v>
      </c>
      <c r="B29" s="18" t="n">
        <v>22673</v>
      </c>
      <c r="C29" s="18" t="n">
        <v>25</v>
      </c>
      <c r="D29" s="18" t="n">
        <v>25</v>
      </c>
      <c r="E29" s="17" t="s">
        <v>62</v>
      </c>
      <c r="F29" s="18"/>
      <c r="G29" s="19" t="s">
        <v>146</v>
      </c>
      <c r="H29" s="20"/>
      <c r="I29" s="20"/>
      <c r="J29" s="20" t="s">
        <v>147</v>
      </c>
      <c r="K29" s="30" t="s">
        <v>101</v>
      </c>
      <c r="L29" s="17"/>
      <c r="M29" s="17"/>
      <c r="N29" s="17"/>
      <c r="O29" s="17"/>
      <c r="P29" s="18" t="n">
        <v>0</v>
      </c>
      <c r="Q29" s="18" t="n">
        <v>3</v>
      </c>
      <c r="R29" s="18" t="n">
        <v>0</v>
      </c>
      <c r="S29" s="17" t="n">
        <f aca="false">SUM(P29:R29)</f>
        <v>3</v>
      </c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customFormat="false" ht="21.75" hidden="false" customHeight="true" outlineLevel="0" collapsed="false">
      <c r="A30" s="18" t="n">
        <v>37</v>
      </c>
      <c r="B30" s="18" t="n">
        <v>78</v>
      </c>
      <c r="C30" s="18" t="n">
        <v>26</v>
      </c>
      <c r="D30" s="18" t="n">
        <v>26</v>
      </c>
      <c r="E30" s="17" t="s">
        <v>62</v>
      </c>
      <c r="F30" s="18"/>
      <c r="G30" s="19" t="s">
        <v>148</v>
      </c>
      <c r="H30" s="20"/>
      <c r="I30" s="20"/>
      <c r="J30" s="20" t="s">
        <v>149</v>
      </c>
      <c r="K30" s="21" t="s">
        <v>60</v>
      </c>
      <c r="L30" s="17"/>
      <c r="M30" s="17" t="s">
        <v>78</v>
      </c>
      <c r="N30" s="17"/>
      <c r="O30" s="17"/>
      <c r="P30" s="17" t="n">
        <v>0</v>
      </c>
      <c r="Q30" s="17" t="n">
        <v>0</v>
      </c>
      <c r="R30" s="20" t="n">
        <v>6</v>
      </c>
      <c r="S30" s="17" t="n">
        <f aca="false">SUM(P30:R30)</f>
        <v>6</v>
      </c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</row>
    <row r="31" customFormat="false" ht="21.75" hidden="false" customHeight="true" outlineLevel="0" collapsed="false">
      <c r="A31" s="18" t="n">
        <v>38</v>
      </c>
      <c r="B31" s="18" t="n">
        <v>80</v>
      </c>
      <c r="C31" s="18" t="n">
        <v>27</v>
      </c>
      <c r="D31" s="18" t="n">
        <v>27</v>
      </c>
      <c r="E31" s="17" t="s">
        <v>62</v>
      </c>
      <c r="F31" s="18"/>
      <c r="G31" s="19" t="s">
        <v>150</v>
      </c>
      <c r="H31" s="20"/>
      <c r="I31" s="20"/>
      <c r="J31" s="20" t="s">
        <v>151</v>
      </c>
      <c r="K31" s="21" t="s">
        <v>60</v>
      </c>
      <c r="L31" s="17"/>
      <c r="M31" s="38" t="s">
        <v>152</v>
      </c>
      <c r="N31" s="17"/>
      <c r="O31" s="17"/>
      <c r="P31" s="17" t="n">
        <v>0</v>
      </c>
      <c r="Q31" s="17" t="n">
        <v>0</v>
      </c>
      <c r="R31" s="20" t="n">
        <v>4</v>
      </c>
      <c r="S31" s="17" t="n">
        <f aca="false">SUM(P31:R31)</f>
        <v>4</v>
      </c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</row>
    <row r="32" customFormat="false" ht="21.75" hidden="false" customHeight="true" outlineLevel="0" collapsed="false">
      <c r="A32" s="18" t="n">
        <v>31</v>
      </c>
      <c r="B32" s="18" t="n">
        <v>71</v>
      </c>
      <c r="C32" s="18" t="n">
        <v>28</v>
      </c>
      <c r="D32" s="18" t="n">
        <v>28</v>
      </c>
      <c r="E32" s="17" t="s">
        <v>62</v>
      </c>
      <c r="F32" s="18"/>
      <c r="G32" s="19" t="s">
        <v>153</v>
      </c>
      <c r="H32" s="20"/>
      <c r="I32" s="20"/>
      <c r="J32" s="20" t="s">
        <v>154</v>
      </c>
      <c r="K32" s="31" t="s">
        <v>155</v>
      </c>
      <c r="L32" s="17"/>
      <c r="M32" s="17" t="s">
        <v>156</v>
      </c>
      <c r="N32" s="17"/>
      <c r="O32" s="17"/>
      <c r="P32" s="17" t="n">
        <v>0</v>
      </c>
      <c r="Q32" s="17" t="n">
        <v>0</v>
      </c>
      <c r="R32" s="31" t="n">
        <v>4</v>
      </c>
      <c r="S32" s="17" t="n">
        <f aca="false">SUM(P32:R32)</f>
        <v>4</v>
      </c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</row>
    <row r="33" customFormat="false" ht="21.75" hidden="false" customHeight="true" outlineLevel="0" collapsed="false">
      <c r="A33" s="18" t="n">
        <v>30</v>
      </c>
      <c r="B33" s="18" t="n">
        <v>70</v>
      </c>
      <c r="C33" s="18" t="n">
        <v>29</v>
      </c>
      <c r="D33" s="18" t="n">
        <v>29</v>
      </c>
      <c r="E33" s="17" t="s">
        <v>62</v>
      </c>
      <c r="F33" s="18"/>
      <c r="G33" s="19" t="s">
        <v>157</v>
      </c>
      <c r="H33" s="20"/>
      <c r="I33" s="20"/>
      <c r="J33" s="20" t="s">
        <v>158</v>
      </c>
      <c r="K33" s="21" t="s">
        <v>60</v>
      </c>
      <c r="L33" s="17"/>
      <c r="M33" s="17" t="s">
        <v>78</v>
      </c>
      <c r="N33" s="17"/>
      <c r="O33" s="17"/>
      <c r="P33" s="17" t="n">
        <v>0</v>
      </c>
      <c r="Q33" s="17" t="n">
        <v>0</v>
      </c>
      <c r="R33" s="20" t="n">
        <v>4</v>
      </c>
      <c r="S33" s="17" t="n">
        <f aca="false">SUM(P33:R33)</f>
        <v>4</v>
      </c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</row>
    <row r="34" customFormat="false" ht="21.75" hidden="false" customHeight="true" outlineLevel="0" collapsed="false">
      <c r="A34" s="18" t="n">
        <v>27</v>
      </c>
      <c r="B34" s="18" t="n">
        <v>62</v>
      </c>
      <c r="C34" s="18" t="n">
        <v>30</v>
      </c>
      <c r="D34" s="18" t="n">
        <v>30</v>
      </c>
      <c r="E34" s="17" t="s">
        <v>62</v>
      </c>
      <c r="F34" s="18"/>
      <c r="G34" s="19" t="s">
        <v>159</v>
      </c>
      <c r="H34" s="20" t="s">
        <v>160</v>
      </c>
      <c r="I34" s="24" t="s">
        <v>55</v>
      </c>
      <c r="J34" s="20" t="s">
        <v>161</v>
      </c>
      <c r="K34" s="25" t="s">
        <v>70</v>
      </c>
      <c r="L34" s="17"/>
      <c r="M34" s="17" t="s">
        <v>162</v>
      </c>
      <c r="N34" s="17"/>
      <c r="O34" s="17"/>
      <c r="P34" s="17" t="n">
        <v>0</v>
      </c>
      <c r="Q34" s="17" t="n">
        <v>0</v>
      </c>
      <c r="R34" s="17" t="n">
        <v>3</v>
      </c>
      <c r="S34" s="17" t="n">
        <f aca="false">SUM(P34:R34)</f>
        <v>3</v>
      </c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</row>
    <row r="35" customFormat="false" ht="21.75" hidden="false" customHeight="true" outlineLevel="0" collapsed="false">
      <c r="A35" s="18" t="s">
        <v>131</v>
      </c>
      <c r="B35" s="18" t="s">
        <v>131</v>
      </c>
      <c r="C35" s="18" t="n">
        <v>31</v>
      </c>
      <c r="D35" s="18" t="n">
        <v>31</v>
      </c>
      <c r="E35" s="17" t="s">
        <v>62</v>
      </c>
      <c r="F35" s="18"/>
      <c r="G35" s="39" t="s">
        <v>163</v>
      </c>
      <c r="H35" s="40"/>
      <c r="I35" s="40"/>
      <c r="J35" s="40" t="s">
        <v>164</v>
      </c>
      <c r="K35" s="20" t="s">
        <v>165</v>
      </c>
      <c r="L35" s="17"/>
      <c r="M35" s="17" t="s">
        <v>166</v>
      </c>
      <c r="N35" s="17"/>
      <c r="O35" s="17"/>
      <c r="P35" s="20" t="s">
        <v>167</v>
      </c>
      <c r="Q35" s="20" t="s">
        <v>167</v>
      </c>
      <c r="R35" s="20" t="s">
        <v>167</v>
      </c>
      <c r="S35" s="17" t="n">
        <f aca="false">SUM(P35:R35)</f>
        <v>0</v>
      </c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</row>
    <row r="36" customFormat="false" ht="21.75" hidden="false" customHeight="true" outlineLevel="0" collapsed="false">
      <c r="A36" s="18" t="n">
        <v>44</v>
      </c>
      <c r="B36" s="18" t="n">
        <v>86</v>
      </c>
      <c r="C36" s="18" t="n">
        <v>32</v>
      </c>
      <c r="D36" s="18" t="n">
        <v>32</v>
      </c>
      <c r="E36" s="17" t="s">
        <v>62</v>
      </c>
      <c r="F36" s="18"/>
      <c r="G36" s="19" t="s">
        <v>168</v>
      </c>
      <c r="H36" s="20"/>
      <c r="I36" s="20"/>
      <c r="J36" s="20" t="s">
        <v>169</v>
      </c>
      <c r="K36" s="21" t="s">
        <v>60</v>
      </c>
      <c r="L36" s="17"/>
      <c r="M36" s="17" t="s">
        <v>78</v>
      </c>
      <c r="N36" s="17"/>
      <c r="O36" s="17"/>
      <c r="P36" s="17" t="n">
        <v>0</v>
      </c>
      <c r="Q36" s="17" t="n">
        <v>0</v>
      </c>
      <c r="R36" s="20" t="n">
        <v>6</v>
      </c>
      <c r="S36" s="17" t="n">
        <f aca="false">SUM(P36:R36)</f>
        <v>6</v>
      </c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</row>
    <row r="37" customFormat="false" ht="21.75" hidden="false" customHeight="true" outlineLevel="0" collapsed="false">
      <c r="A37" s="18" t="n">
        <v>45</v>
      </c>
      <c r="B37" s="18" t="n">
        <v>87</v>
      </c>
      <c r="C37" s="18" t="n">
        <v>33</v>
      </c>
      <c r="D37" s="18" t="n">
        <v>33</v>
      </c>
      <c r="E37" s="17" t="s">
        <v>62</v>
      </c>
      <c r="F37" s="18"/>
      <c r="G37" s="19" t="s">
        <v>170</v>
      </c>
      <c r="H37" s="20" t="s">
        <v>171</v>
      </c>
      <c r="I37" s="20"/>
      <c r="J37" s="20" t="s">
        <v>172</v>
      </c>
      <c r="K37" s="25" t="s">
        <v>70</v>
      </c>
      <c r="L37" s="17"/>
      <c r="M37" s="17" t="s">
        <v>173</v>
      </c>
      <c r="N37" s="17"/>
      <c r="O37" s="17"/>
      <c r="P37" s="20" t="n">
        <v>1</v>
      </c>
      <c r="Q37" s="17" t="n">
        <v>0</v>
      </c>
      <c r="R37" s="17" t="n">
        <v>2</v>
      </c>
      <c r="S37" s="17" t="n">
        <f aca="false">SUM(P37:R37)</f>
        <v>3</v>
      </c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</row>
    <row r="38" customFormat="false" ht="21.75" hidden="false" customHeight="true" outlineLevel="0" collapsed="false">
      <c r="A38" s="18" t="n">
        <v>42</v>
      </c>
      <c r="B38" s="18" t="n">
        <v>84</v>
      </c>
      <c r="C38" s="18" t="n">
        <v>34</v>
      </c>
      <c r="D38" s="18" t="n">
        <v>34</v>
      </c>
      <c r="E38" s="17" t="s">
        <v>62</v>
      </c>
      <c r="F38" s="18"/>
      <c r="G38" s="19" t="s">
        <v>174</v>
      </c>
      <c r="H38" s="20"/>
      <c r="I38" s="20"/>
      <c r="J38" s="20" t="s">
        <v>175</v>
      </c>
      <c r="K38" s="25" t="s">
        <v>70</v>
      </c>
      <c r="L38" s="17"/>
      <c r="M38" s="17" t="s">
        <v>176</v>
      </c>
      <c r="N38" s="17"/>
      <c r="O38" s="17"/>
      <c r="P38" s="31" t="n">
        <v>1</v>
      </c>
      <c r="Q38" s="21" t="n">
        <v>0</v>
      </c>
      <c r="R38" s="21" t="n">
        <v>3</v>
      </c>
      <c r="S38" s="17" t="n">
        <f aca="false">SUM(P38:R38)</f>
        <v>4</v>
      </c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</row>
    <row r="39" customFormat="false" ht="21.75" hidden="false" customHeight="true" outlineLevel="0" collapsed="false">
      <c r="A39" s="18" t="n">
        <v>43</v>
      </c>
      <c r="B39" s="18" t="n">
        <v>85</v>
      </c>
      <c r="C39" s="18" t="n">
        <v>35</v>
      </c>
      <c r="D39" s="18" t="n">
        <v>35</v>
      </c>
      <c r="E39" s="17" t="s">
        <v>62</v>
      </c>
      <c r="F39" s="18"/>
      <c r="G39" s="19" t="s">
        <v>177</v>
      </c>
      <c r="H39" s="41"/>
      <c r="I39" s="41"/>
      <c r="J39" s="41" t="s">
        <v>178</v>
      </c>
      <c r="K39" s="42" t="s">
        <v>70</v>
      </c>
      <c r="L39" s="17"/>
      <c r="M39" s="17"/>
      <c r="N39" s="17"/>
      <c r="O39" s="17"/>
      <c r="P39" s="21" t="n">
        <v>2</v>
      </c>
      <c r="Q39" s="21" t="n">
        <v>0</v>
      </c>
      <c r="R39" s="21" t="n">
        <v>5</v>
      </c>
      <c r="S39" s="17" t="n">
        <f aca="false">SUM(P39:R39)</f>
        <v>7</v>
      </c>
      <c r="T39" s="17" t="s">
        <v>179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</row>
    <row r="40" customFormat="false" ht="21.75" hidden="false" customHeight="true" outlineLevel="0" collapsed="false">
      <c r="A40" s="18" t="n">
        <v>46</v>
      </c>
      <c r="B40" s="18" t="n">
        <v>88</v>
      </c>
      <c r="C40" s="18" t="n">
        <v>36</v>
      </c>
      <c r="D40" s="18" t="n">
        <v>36</v>
      </c>
      <c r="E40" s="17" t="s">
        <v>62</v>
      </c>
      <c r="F40" s="18"/>
      <c r="G40" s="19" t="s">
        <v>180</v>
      </c>
      <c r="H40" s="20"/>
      <c r="I40" s="20"/>
      <c r="J40" s="20" t="s">
        <v>181</v>
      </c>
      <c r="K40" s="25" t="s">
        <v>70</v>
      </c>
      <c r="L40" s="17"/>
      <c r="M40" s="17" t="s">
        <v>182</v>
      </c>
      <c r="N40" s="17"/>
      <c r="O40" s="17"/>
      <c r="P40" s="20" t="n">
        <v>1</v>
      </c>
      <c r="Q40" s="17" t="n">
        <v>0</v>
      </c>
      <c r="R40" s="17" t="n">
        <v>2</v>
      </c>
      <c r="S40" s="17" t="n">
        <f aca="false">SUM(P40:R40)</f>
        <v>3</v>
      </c>
      <c r="T40" s="17"/>
      <c r="U40" s="17"/>
      <c r="V40" s="43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</row>
    <row r="41" customFormat="false" ht="21.75" hidden="false" customHeight="true" outlineLevel="0" collapsed="false">
      <c r="A41" s="18" t="n">
        <v>554</v>
      </c>
      <c r="B41" s="18" t="n">
        <v>1071</v>
      </c>
      <c r="C41" s="18" t="n">
        <v>37</v>
      </c>
      <c r="D41" s="18" t="n">
        <v>37</v>
      </c>
      <c r="E41" s="17" t="s">
        <v>62</v>
      </c>
      <c r="F41" s="18"/>
      <c r="G41" s="19" t="s">
        <v>183</v>
      </c>
      <c r="H41" s="20"/>
      <c r="I41" s="20"/>
      <c r="J41" s="20" t="s">
        <v>184</v>
      </c>
      <c r="K41" s="21" t="s">
        <v>60</v>
      </c>
      <c r="L41" s="17"/>
      <c r="M41" s="17" t="s">
        <v>78</v>
      </c>
      <c r="N41" s="17"/>
      <c r="O41" s="17"/>
      <c r="P41" s="17" t="n">
        <v>0</v>
      </c>
      <c r="Q41" s="17" t="n">
        <v>0</v>
      </c>
      <c r="R41" s="20" t="n">
        <v>4</v>
      </c>
      <c r="S41" s="17" t="n">
        <f aca="false">SUM(P41:R41)</f>
        <v>4</v>
      </c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</row>
    <row r="42" customFormat="false" ht="21.75" hidden="false" customHeight="true" outlineLevel="0" collapsed="false">
      <c r="A42" s="18" t="n">
        <v>546</v>
      </c>
      <c r="B42" s="18" t="n">
        <v>1062</v>
      </c>
      <c r="C42" s="18" t="n">
        <v>38</v>
      </c>
      <c r="D42" s="18" t="n">
        <v>38</v>
      </c>
      <c r="E42" s="17" t="s">
        <v>62</v>
      </c>
      <c r="F42" s="18"/>
      <c r="G42" s="19" t="s">
        <v>185</v>
      </c>
      <c r="H42" s="20"/>
      <c r="I42" s="20"/>
      <c r="J42" s="20" t="s">
        <v>186</v>
      </c>
      <c r="K42" s="44" t="s">
        <v>187</v>
      </c>
      <c r="L42" s="17"/>
      <c r="M42" s="17"/>
      <c r="N42" s="17"/>
      <c r="O42" s="17"/>
      <c r="P42" s="45" t="n">
        <v>6</v>
      </c>
      <c r="Q42" s="45" t="n">
        <v>2</v>
      </c>
      <c r="R42" s="45" t="n">
        <v>0</v>
      </c>
      <c r="S42" s="17" t="n">
        <f aca="false">SUM(P42:R42)</f>
        <v>8</v>
      </c>
      <c r="T42" s="46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</row>
    <row r="43" customFormat="false" ht="21.75" hidden="false" customHeight="true" outlineLevel="0" collapsed="false">
      <c r="A43" s="18" t="n">
        <v>550</v>
      </c>
      <c r="B43" s="18" t="n">
        <v>1067</v>
      </c>
      <c r="C43" s="18" t="n">
        <v>39</v>
      </c>
      <c r="D43" s="18" t="n">
        <v>39</v>
      </c>
      <c r="E43" s="17" t="s">
        <v>62</v>
      </c>
      <c r="F43" s="18"/>
      <c r="G43" s="19" t="s">
        <v>188</v>
      </c>
      <c r="H43" s="20"/>
      <c r="I43" s="20"/>
      <c r="J43" s="20" t="s">
        <v>189</v>
      </c>
      <c r="K43" s="25" t="s">
        <v>70</v>
      </c>
      <c r="L43" s="17"/>
      <c r="M43" s="17" t="s">
        <v>190</v>
      </c>
      <c r="N43" s="17"/>
      <c r="O43" s="17"/>
      <c r="P43" s="20" t="n">
        <v>1</v>
      </c>
      <c r="Q43" s="17" t="n">
        <v>0</v>
      </c>
      <c r="R43" s="17" t="n">
        <v>3</v>
      </c>
      <c r="S43" s="17" t="n">
        <f aca="false">SUM(P43:R43)</f>
        <v>4</v>
      </c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</row>
    <row r="44" customFormat="false" ht="21.75" hidden="false" customHeight="true" outlineLevel="0" collapsed="false">
      <c r="A44" s="18" t="n">
        <v>549</v>
      </c>
      <c r="B44" s="18" t="n">
        <v>1065</v>
      </c>
      <c r="C44" s="18" t="n">
        <v>40</v>
      </c>
      <c r="D44" s="18" t="n">
        <v>40</v>
      </c>
      <c r="E44" s="17" t="s">
        <v>62</v>
      </c>
      <c r="F44" s="18"/>
      <c r="G44" s="19" t="s">
        <v>191</v>
      </c>
      <c r="H44" s="20"/>
      <c r="I44" s="20"/>
      <c r="J44" s="20" t="s">
        <v>192</v>
      </c>
      <c r="K44" s="25" t="s">
        <v>70</v>
      </c>
      <c r="L44" s="17"/>
      <c r="M44" s="27" t="s">
        <v>193</v>
      </c>
      <c r="N44" s="17"/>
      <c r="O44" s="17"/>
      <c r="P44" s="20" t="n">
        <v>1</v>
      </c>
      <c r="Q44" s="17" t="n">
        <v>0</v>
      </c>
      <c r="R44" s="17" t="n">
        <v>3</v>
      </c>
      <c r="S44" s="17" t="n">
        <f aca="false">SUM(P44:R44)</f>
        <v>4</v>
      </c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</row>
    <row r="45" customFormat="false" ht="21.75" hidden="false" customHeight="true" outlineLevel="0" collapsed="false">
      <c r="A45" s="18" t="n">
        <v>551</v>
      </c>
      <c r="B45" s="18" t="n">
        <v>1068</v>
      </c>
      <c r="C45" s="18" t="n">
        <v>41</v>
      </c>
      <c r="D45" s="18" t="n">
        <v>41</v>
      </c>
      <c r="E45" s="17" t="s">
        <v>62</v>
      </c>
      <c r="F45" s="18"/>
      <c r="G45" s="19" t="s">
        <v>194</v>
      </c>
      <c r="H45" s="47"/>
      <c r="I45" s="47"/>
      <c r="J45" s="47" t="s">
        <v>195</v>
      </c>
      <c r="K45" s="42" t="s">
        <v>70</v>
      </c>
      <c r="L45" s="17"/>
      <c r="M45" s="17"/>
      <c r="N45" s="17"/>
      <c r="O45" s="17"/>
      <c r="P45" s="26" t="n">
        <v>5</v>
      </c>
      <c r="Q45" s="26" t="n">
        <v>0</v>
      </c>
      <c r="R45" s="26" t="n">
        <v>0</v>
      </c>
      <c r="S45" s="17" t="n">
        <f aca="false">SUM(P45:R45)</f>
        <v>5</v>
      </c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</row>
    <row r="46" customFormat="false" ht="21.75" hidden="false" customHeight="true" outlineLevel="0" collapsed="false">
      <c r="A46" s="18" t="n">
        <v>555</v>
      </c>
      <c r="B46" s="18" t="n">
        <v>1072</v>
      </c>
      <c r="C46" s="18" t="n">
        <v>42</v>
      </c>
      <c r="D46" s="18" t="n">
        <v>42</v>
      </c>
      <c r="E46" s="17" t="s">
        <v>62</v>
      </c>
      <c r="F46" s="18"/>
      <c r="G46" s="19" t="s">
        <v>196</v>
      </c>
      <c r="H46" s="20"/>
      <c r="I46" s="20"/>
      <c r="J46" s="20" t="s">
        <v>197</v>
      </c>
      <c r="K46" s="21" t="s">
        <v>60</v>
      </c>
      <c r="L46" s="17"/>
      <c r="M46" s="17" t="s">
        <v>78</v>
      </c>
      <c r="N46" s="17"/>
      <c r="O46" s="17"/>
      <c r="P46" s="17" t="n">
        <v>0</v>
      </c>
      <c r="Q46" s="17" t="n">
        <v>0</v>
      </c>
      <c r="R46" s="31" t="n">
        <v>4</v>
      </c>
      <c r="S46" s="17" t="n">
        <f aca="false">SUM(P46:R46)</f>
        <v>4</v>
      </c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</row>
    <row r="47" customFormat="false" ht="21.75" hidden="false" customHeight="true" outlineLevel="0" collapsed="false">
      <c r="A47" s="18" t="n">
        <v>553</v>
      </c>
      <c r="B47" s="18" t="n">
        <v>1070</v>
      </c>
      <c r="C47" s="18" t="n">
        <v>43</v>
      </c>
      <c r="D47" s="18" t="n">
        <v>43</v>
      </c>
      <c r="E47" s="17" t="s">
        <v>62</v>
      </c>
      <c r="F47" s="18"/>
      <c r="G47" s="19" t="s">
        <v>198</v>
      </c>
      <c r="H47" s="20"/>
      <c r="I47" s="20"/>
      <c r="J47" s="20" t="s">
        <v>199</v>
      </c>
      <c r="K47" s="21" t="s">
        <v>60</v>
      </c>
      <c r="L47" s="17"/>
      <c r="M47" s="17" t="s">
        <v>78</v>
      </c>
      <c r="N47" s="17"/>
      <c r="O47" s="17"/>
      <c r="P47" s="17" t="n">
        <v>0</v>
      </c>
      <c r="Q47" s="17" t="n">
        <v>0</v>
      </c>
      <c r="R47" s="20" t="n">
        <v>4</v>
      </c>
      <c r="S47" s="17" t="n">
        <f aca="false">SUM(P47:R47)</f>
        <v>4</v>
      </c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</row>
    <row r="48" customFormat="false" ht="21.75" hidden="false" customHeight="true" outlineLevel="0" collapsed="false">
      <c r="A48" s="18" t="n">
        <v>558</v>
      </c>
      <c r="B48" s="18" t="n">
        <v>1079</v>
      </c>
      <c r="C48" s="18" t="n">
        <v>44</v>
      </c>
      <c r="D48" s="18" t="n">
        <v>44</v>
      </c>
      <c r="E48" s="17" t="s">
        <v>62</v>
      </c>
      <c r="F48" s="18"/>
      <c r="G48" s="19" t="s">
        <v>200</v>
      </c>
      <c r="H48" s="20"/>
      <c r="I48" s="20"/>
      <c r="J48" s="20" t="s">
        <v>201</v>
      </c>
      <c r="K48" s="31" t="s">
        <v>167</v>
      </c>
      <c r="L48" s="17"/>
      <c r="M48" s="17"/>
      <c r="N48" s="17"/>
      <c r="O48" s="17"/>
      <c r="P48" s="17"/>
      <c r="Q48" s="17"/>
      <c r="R48" s="17" t="n">
        <v>2</v>
      </c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</row>
    <row r="49" customFormat="false" ht="21.75" hidden="false" customHeight="true" outlineLevel="0" collapsed="false">
      <c r="A49" s="18" t="n">
        <v>529</v>
      </c>
      <c r="B49" s="18" t="n">
        <v>1041</v>
      </c>
      <c r="C49" s="18" t="n">
        <v>45</v>
      </c>
      <c r="D49" s="18" t="n">
        <v>45</v>
      </c>
      <c r="E49" s="17" t="s">
        <v>62</v>
      </c>
      <c r="F49" s="18"/>
      <c r="G49" s="35" t="s">
        <v>202</v>
      </c>
      <c r="H49" s="47"/>
      <c r="I49" s="47"/>
      <c r="J49" s="47" t="s">
        <v>203</v>
      </c>
      <c r="K49" s="25" t="s">
        <v>70</v>
      </c>
      <c r="L49" s="26"/>
      <c r="M49" s="26"/>
      <c r="N49" s="26"/>
      <c r="O49" s="26"/>
      <c r="P49" s="48" t="n">
        <v>3</v>
      </c>
      <c r="Q49" s="48" t="n">
        <v>0</v>
      </c>
      <c r="R49" s="48" t="n">
        <v>3</v>
      </c>
      <c r="S49" s="17" t="n">
        <f aca="false">SUM(P49:R49)</f>
        <v>6</v>
      </c>
      <c r="T49" s="17" t="s">
        <v>204</v>
      </c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</row>
    <row r="50" customFormat="false" ht="21.75" hidden="false" customHeight="true" outlineLevel="0" collapsed="false">
      <c r="A50" s="18" t="n">
        <v>571</v>
      </c>
      <c r="B50" s="18" t="n">
        <v>1105</v>
      </c>
      <c r="C50" s="18" t="n">
        <v>46</v>
      </c>
      <c r="D50" s="18" t="n">
        <v>46</v>
      </c>
      <c r="E50" s="17" t="s">
        <v>62</v>
      </c>
      <c r="F50" s="18"/>
      <c r="G50" s="19" t="s">
        <v>205</v>
      </c>
      <c r="H50" s="20"/>
      <c r="I50" s="20"/>
      <c r="J50" s="20" t="s">
        <v>206</v>
      </c>
      <c r="K50" s="25" t="s">
        <v>70</v>
      </c>
      <c r="L50" s="17"/>
      <c r="M50" s="27" t="s">
        <v>207</v>
      </c>
      <c r="N50" s="17"/>
      <c r="O50" s="17"/>
      <c r="P50" s="20" t="n">
        <v>1</v>
      </c>
      <c r="Q50" s="17" t="n">
        <v>0</v>
      </c>
      <c r="R50" s="17" t="n">
        <v>3</v>
      </c>
      <c r="S50" s="17" t="n">
        <f aca="false">SUM(P50:R50)</f>
        <v>4</v>
      </c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</row>
    <row r="51" customFormat="false" ht="21.75" hidden="false" customHeight="true" outlineLevel="0" collapsed="false">
      <c r="A51" s="18" t="n">
        <v>575</v>
      </c>
      <c r="B51" s="18" t="n">
        <v>1110</v>
      </c>
      <c r="C51" s="18" t="n">
        <v>47</v>
      </c>
      <c r="D51" s="18" t="n">
        <v>47</v>
      </c>
      <c r="E51" s="17" t="s">
        <v>62</v>
      </c>
      <c r="F51" s="18"/>
      <c r="G51" s="19" t="s">
        <v>208</v>
      </c>
      <c r="H51" s="20"/>
      <c r="I51" s="20"/>
      <c r="J51" s="20" t="s">
        <v>209</v>
      </c>
      <c r="K51" s="31" t="s">
        <v>210</v>
      </c>
      <c r="L51" s="17"/>
      <c r="M51" s="17" t="s">
        <v>211</v>
      </c>
      <c r="N51" s="17"/>
      <c r="O51" s="17"/>
      <c r="P51" s="20" t="n">
        <v>1</v>
      </c>
      <c r="Q51" s="17" t="n">
        <v>0</v>
      </c>
      <c r="R51" s="17" t="n">
        <v>3</v>
      </c>
      <c r="S51" s="17" t="n">
        <f aca="false">SUM(P51:R51)</f>
        <v>4</v>
      </c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</row>
    <row r="52" customFormat="false" ht="21.75" hidden="false" customHeight="true" outlineLevel="0" collapsed="false">
      <c r="A52" s="18" t="n">
        <v>563</v>
      </c>
      <c r="B52" s="18" t="n">
        <v>1086</v>
      </c>
      <c r="C52" s="18" t="n">
        <v>48</v>
      </c>
      <c r="D52" s="18" t="n">
        <v>48</v>
      </c>
      <c r="E52" s="17" t="s">
        <v>62</v>
      </c>
      <c r="F52" s="18"/>
      <c r="G52" s="19" t="s">
        <v>212</v>
      </c>
      <c r="H52" s="47"/>
      <c r="I52" s="47"/>
      <c r="J52" s="47" t="s">
        <v>213</v>
      </c>
      <c r="K52" s="42" t="s">
        <v>70</v>
      </c>
      <c r="L52" s="17"/>
      <c r="M52" s="17"/>
      <c r="N52" s="17"/>
      <c r="O52" s="17"/>
      <c r="P52" s="26" t="n">
        <v>4</v>
      </c>
      <c r="Q52" s="26" t="n">
        <v>0</v>
      </c>
      <c r="R52" s="26" t="n">
        <v>2</v>
      </c>
      <c r="S52" s="17" t="n">
        <f aca="false">SUM(P52:R52)</f>
        <v>6</v>
      </c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</row>
    <row r="53" customFormat="false" ht="21.75" hidden="false" customHeight="true" outlineLevel="0" collapsed="false">
      <c r="A53" s="18" t="n">
        <v>565</v>
      </c>
      <c r="B53" s="18" t="n">
        <v>1089</v>
      </c>
      <c r="C53" s="18" t="n">
        <v>49</v>
      </c>
      <c r="D53" s="18" t="n">
        <v>49</v>
      </c>
      <c r="E53" s="17" t="s">
        <v>62</v>
      </c>
      <c r="F53" s="18"/>
      <c r="G53" s="19" t="s">
        <v>214</v>
      </c>
      <c r="H53" s="20"/>
      <c r="I53" s="20"/>
      <c r="J53" s="20" t="s">
        <v>215</v>
      </c>
      <c r="K53" s="21" t="s">
        <v>60</v>
      </c>
      <c r="L53" s="17"/>
      <c r="M53" s="17" t="s">
        <v>78</v>
      </c>
      <c r="N53" s="17"/>
      <c r="O53" s="17"/>
      <c r="P53" s="17" t="n">
        <v>0</v>
      </c>
      <c r="Q53" s="17" t="n">
        <v>0</v>
      </c>
      <c r="R53" s="20" t="n">
        <v>4</v>
      </c>
      <c r="S53" s="17" t="n">
        <f aca="false">SUM(P53:R53)</f>
        <v>4</v>
      </c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</row>
    <row r="54" customFormat="false" ht="21.75" hidden="false" customHeight="true" outlineLevel="0" collapsed="false">
      <c r="A54" s="18" t="n">
        <v>528</v>
      </c>
      <c r="B54" s="18" t="n">
        <v>1039</v>
      </c>
      <c r="C54" s="18" t="n">
        <v>50</v>
      </c>
      <c r="D54" s="18" t="n">
        <v>50.1</v>
      </c>
      <c r="E54" s="17" t="s">
        <v>62</v>
      </c>
      <c r="F54" s="18"/>
      <c r="G54" s="19" t="s">
        <v>216</v>
      </c>
      <c r="H54" s="20"/>
      <c r="I54" s="20"/>
      <c r="J54" s="20" t="s">
        <v>217</v>
      </c>
      <c r="K54" s="25" t="s">
        <v>70</v>
      </c>
      <c r="L54" s="17"/>
      <c r="M54" s="17" t="s">
        <v>218</v>
      </c>
      <c r="N54" s="17"/>
      <c r="O54" s="17"/>
      <c r="P54" s="20" t="n">
        <v>1</v>
      </c>
      <c r="Q54" s="17" t="n">
        <v>0</v>
      </c>
      <c r="R54" s="17" t="n">
        <v>2</v>
      </c>
      <c r="S54" s="17" t="n">
        <f aca="false">SUM(P54:R54)</f>
        <v>3</v>
      </c>
      <c r="T54" s="17" t="s">
        <v>219</v>
      </c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</row>
    <row r="55" customFormat="false" ht="21.75" hidden="false" customHeight="true" outlineLevel="0" collapsed="false">
      <c r="A55" s="18" t="n">
        <v>528</v>
      </c>
      <c r="B55" s="18" t="n">
        <v>1040</v>
      </c>
      <c r="C55" s="18" t="n">
        <v>50</v>
      </c>
      <c r="D55" s="18" t="n">
        <v>50.2</v>
      </c>
      <c r="E55" s="17" t="s">
        <v>62</v>
      </c>
      <c r="F55" s="18"/>
      <c r="G55" s="19" t="s">
        <v>216</v>
      </c>
      <c r="H55" s="20"/>
      <c r="I55" s="20"/>
      <c r="J55" s="20" t="s">
        <v>220</v>
      </c>
      <c r="K55" s="21" t="s">
        <v>60</v>
      </c>
      <c r="L55" s="17"/>
      <c r="M55" s="17" t="s">
        <v>78</v>
      </c>
      <c r="N55" s="17"/>
      <c r="O55" s="17"/>
      <c r="P55" s="17" t="n">
        <v>0</v>
      </c>
      <c r="Q55" s="17" t="n">
        <v>0</v>
      </c>
      <c r="R55" s="20" t="n">
        <v>4</v>
      </c>
      <c r="S55" s="17" t="n">
        <f aca="false">SUM(P55:R55)</f>
        <v>4</v>
      </c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</row>
    <row r="56" customFormat="false" ht="21.75" hidden="false" customHeight="true" outlineLevel="0" collapsed="false">
      <c r="A56" s="18" t="n">
        <v>574</v>
      </c>
      <c r="B56" s="18" t="n">
        <v>1109</v>
      </c>
      <c r="C56" s="18" t="n">
        <v>51</v>
      </c>
      <c r="D56" s="18" t="n">
        <v>51</v>
      </c>
      <c r="E56" s="17" t="s">
        <v>62</v>
      </c>
      <c r="F56" s="18"/>
      <c r="G56" s="35" t="s">
        <v>221</v>
      </c>
      <c r="H56" s="20" t="s">
        <v>216</v>
      </c>
      <c r="I56" s="24" t="s">
        <v>55</v>
      </c>
      <c r="J56" s="20" t="s">
        <v>222</v>
      </c>
      <c r="K56" s="25" t="s">
        <v>70</v>
      </c>
      <c r="L56" s="17"/>
      <c r="M56" s="17" t="s">
        <v>223</v>
      </c>
      <c r="N56" s="17"/>
      <c r="O56" s="17"/>
      <c r="P56" s="20" t="n">
        <v>1</v>
      </c>
      <c r="Q56" s="17" t="n">
        <v>0</v>
      </c>
      <c r="R56" s="17" t="n">
        <v>3</v>
      </c>
      <c r="S56" s="17" t="n">
        <f aca="false">SUM(P56:R56)</f>
        <v>4</v>
      </c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</row>
    <row r="57" customFormat="false" ht="21.75" hidden="false" customHeight="true" outlineLevel="0" collapsed="false">
      <c r="A57" s="18" t="n">
        <v>530</v>
      </c>
      <c r="B57" s="18" t="n">
        <v>1042</v>
      </c>
      <c r="C57" s="18" t="n">
        <v>52</v>
      </c>
      <c r="D57" s="18" t="n">
        <v>52</v>
      </c>
      <c r="E57" s="17" t="s">
        <v>62</v>
      </c>
      <c r="F57" s="18"/>
      <c r="G57" s="35" t="s">
        <v>224</v>
      </c>
      <c r="H57" s="20"/>
      <c r="I57" s="20"/>
      <c r="J57" s="20" t="s">
        <v>225</v>
      </c>
      <c r="K57" s="21" t="s">
        <v>60</v>
      </c>
      <c r="L57" s="17"/>
      <c r="M57" s="17" t="s">
        <v>78</v>
      </c>
      <c r="N57" s="17"/>
      <c r="O57" s="17"/>
      <c r="P57" s="17" t="n">
        <v>0</v>
      </c>
      <c r="Q57" s="17" t="n">
        <v>0</v>
      </c>
      <c r="R57" s="20" t="n">
        <v>4</v>
      </c>
      <c r="S57" s="17" t="n">
        <f aca="false">SUM(P57:R57)</f>
        <v>4</v>
      </c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</row>
    <row r="58" customFormat="false" ht="21.75" hidden="false" customHeight="true" outlineLevel="0" collapsed="false">
      <c r="A58" s="18" t="n">
        <v>572</v>
      </c>
      <c r="B58" s="18" t="n">
        <v>1106</v>
      </c>
      <c r="C58" s="18" t="n">
        <v>53</v>
      </c>
      <c r="D58" s="18" t="n">
        <v>53</v>
      </c>
      <c r="E58" s="17" t="s">
        <v>62</v>
      </c>
      <c r="F58" s="18"/>
      <c r="G58" s="19" t="s">
        <v>226</v>
      </c>
      <c r="H58" s="20"/>
      <c r="I58" s="20"/>
      <c r="J58" s="20" t="s">
        <v>227</v>
      </c>
      <c r="K58" s="21" t="s">
        <v>60</v>
      </c>
      <c r="L58" s="17"/>
      <c r="M58" s="17" t="s">
        <v>78</v>
      </c>
      <c r="N58" s="17"/>
      <c r="O58" s="17"/>
      <c r="P58" s="17" t="n">
        <v>0</v>
      </c>
      <c r="Q58" s="17" t="n">
        <v>0</v>
      </c>
      <c r="R58" s="20" t="n">
        <v>4</v>
      </c>
      <c r="S58" s="17" t="n">
        <f aca="false">SUM(P58:R58)</f>
        <v>4</v>
      </c>
      <c r="T58" s="17"/>
      <c r="U58" s="17"/>
      <c r="V58" s="17"/>
      <c r="W58" s="18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</row>
    <row r="59" customFormat="false" ht="21.75" hidden="false" customHeight="true" outlineLevel="0" collapsed="false">
      <c r="A59" s="18" t="n">
        <v>576</v>
      </c>
      <c r="B59" s="18" t="n">
        <v>1111</v>
      </c>
      <c r="C59" s="18" t="n">
        <v>54</v>
      </c>
      <c r="D59" s="18" t="n">
        <v>54</v>
      </c>
      <c r="E59" s="17" t="s">
        <v>62</v>
      </c>
      <c r="F59" s="18"/>
      <c r="G59" s="19" t="s">
        <v>228</v>
      </c>
      <c r="H59" s="20"/>
      <c r="I59" s="20"/>
      <c r="J59" s="20" t="s">
        <v>229</v>
      </c>
      <c r="K59" s="21" t="s">
        <v>60</v>
      </c>
      <c r="L59" s="17"/>
      <c r="M59" s="17" t="s">
        <v>78</v>
      </c>
      <c r="N59" s="17"/>
      <c r="O59" s="17"/>
      <c r="P59" s="17" t="n">
        <v>0</v>
      </c>
      <c r="Q59" s="17" t="n">
        <v>0</v>
      </c>
      <c r="R59" s="20" t="n">
        <v>4</v>
      </c>
      <c r="S59" s="17" t="n">
        <f aca="false">SUM(P59:R59)</f>
        <v>4</v>
      </c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</row>
    <row r="60" customFormat="false" ht="21.75" hidden="false" customHeight="true" outlineLevel="0" collapsed="false">
      <c r="A60" s="18" t="n">
        <v>645</v>
      </c>
      <c r="B60" s="18" t="n">
        <v>1214</v>
      </c>
      <c r="C60" s="18" t="n">
        <v>55</v>
      </c>
      <c r="D60" s="18" t="n">
        <v>55</v>
      </c>
      <c r="E60" s="17" t="s">
        <v>62</v>
      </c>
      <c r="F60" s="18"/>
      <c r="G60" s="19" t="s">
        <v>230</v>
      </c>
      <c r="H60" s="20" t="s">
        <v>231</v>
      </c>
      <c r="I60" s="24" t="s">
        <v>55</v>
      </c>
      <c r="J60" s="20" t="s">
        <v>232</v>
      </c>
      <c r="K60" s="25" t="s">
        <v>70</v>
      </c>
      <c r="L60" s="20" t="s">
        <v>233</v>
      </c>
      <c r="M60" s="17" t="s">
        <v>234</v>
      </c>
      <c r="N60" s="17"/>
      <c r="O60" s="17"/>
      <c r="P60" s="20" t="n">
        <v>1</v>
      </c>
      <c r="Q60" s="17" t="n">
        <v>0</v>
      </c>
      <c r="R60" s="17" t="n">
        <v>3</v>
      </c>
      <c r="S60" s="17" t="n">
        <f aca="false">SUM(P60:R60)</f>
        <v>4</v>
      </c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</row>
    <row r="61" customFormat="false" ht="21.75" hidden="false" customHeight="true" outlineLevel="0" collapsed="false">
      <c r="A61" s="18" t="n">
        <v>522</v>
      </c>
      <c r="B61" s="18" t="n">
        <v>1027</v>
      </c>
      <c r="C61" s="18" t="n">
        <v>56</v>
      </c>
      <c r="D61" s="18" t="n">
        <v>56</v>
      </c>
      <c r="E61" s="17" t="s">
        <v>62</v>
      </c>
      <c r="F61" s="18"/>
      <c r="G61" s="35" t="s">
        <v>235</v>
      </c>
      <c r="H61" s="20"/>
      <c r="I61" s="20"/>
      <c r="J61" s="20" t="s">
        <v>236</v>
      </c>
      <c r="K61" s="25" t="s">
        <v>70</v>
      </c>
      <c r="L61" s="17"/>
      <c r="M61" s="17" t="s">
        <v>237</v>
      </c>
      <c r="N61" s="17"/>
      <c r="O61" s="17"/>
      <c r="P61" s="20" t="n">
        <v>1</v>
      </c>
      <c r="Q61" s="17" t="n">
        <v>0</v>
      </c>
      <c r="R61" s="17" t="n">
        <v>3</v>
      </c>
      <c r="S61" s="17" t="n">
        <f aca="false">SUM(P61:R61)</f>
        <v>4</v>
      </c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</row>
    <row r="62" customFormat="false" ht="21.75" hidden="false" customHeight="true" outlineLevel="0" collapsed="false">
      <c r="A62" s="18" t="n">
        <v>567</v>
      </c>
      <c r="B62" s="18" t="n">
        <v>1091</v>
      </c>
      <c r="C62" s="18" t="n">
        <v>57</v>
      </c>
      <c r="D62" s="18" t="n">
        <v>57</v>
      </c>
      <c r="E62" s="17" t="s">
        <v>62</v>
      </c>
      <c r="F62" s="18"/>
      <c r="G62" s="19" t="s">
        <v>238</v>
      </c>
      <c r="H62" s="20"/>
      <c r="I62" s="20"/>
      <c r="J62" s="20" t="s">
        <v>239</v>
      </c>
      <c r="K62" s="25" t="s">
        <v>70</v>
      </c>
      <c r="L62" s="17"/>
      <c r="M62" s="17" t="s">
        <v>240</v>
      </c>
      <c r="N62" s="17"/>
      <c r="O62" s="17"/>
      <c r="P62" s="20" t="n">
        <v>1</v>
      </c>
      <c r="Q62" s="17" t="n">
        <v>0</v>
      </c>
      <c r="R62" s="17" t="n">
        <v>3</v>
      </c>
      <c r="S62" s="17" t="n">
        <f aca="false">SUM(P62:R62)</f>
        <v>4</v>
      </c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</row>
    <row r="63" customFormat="false" ht="21.75" hidden="false" customHeight="true" outlineLevel="0" collapsed="false">
      <c r="A63" s="18" t="n">
        <v>524</v>
      </c>
      <c r="B63" s="18" t="n">
        <v>1030</v>
      </c>
      <c r="C63" s="18" t="n">
        <v>58</v>
      </c>
      <c r="D63" s="18" t="n">
        <v>58</v>
      </c>
      <c r="E63" s="17" t="s">
        <v>62</v>
      </c>
      <c r="F63" s="18"/>
      <c r="G63" s="19" t="s">
        <v>241</v>
      </c>
      <c r="H63" s="20"/>
      <c r="I63" s="20"/>
      <c r="J63" s="20" t="s">
        <v>242</v>
      </c>
      <c r="K63" s="21" t="s">
        <v>60</v>
      </c>
      <c r="L63" s="17"/>
      <c r="M63" s="38" t="s">
        <v>243</v>
      </c>
      <c r="N63" s="17"/>
      <c r="O63" s="17"/>
      <c r="P63" s="17" t="n">
        <v>0</v>
      </c>
      <c r="Q63" s="17" t="n">
        <v>0</v>
      </c>
      <c r="R63" s="20" t="n">
        <v>4</v>
      </c>
      <c r="S63" s="17" t="n">
        <f aca="false">SUM(P63:R63)</f>
        <v>4</v>
      </c>
      <c r="T63" s="17"/>
      <c r="U63" s="17"/>
      <c r="V63" s="43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</row>
    <row r="64" customFormat="false" ht="21.75" hidden="false" customHeight="true" outlineLevel="0" collapsed="false">
      <c r="A64" s="18" t="n">
        <v>566</v>
      </c>
      <c r="B64" s="18" t="n">
        <v>1090</v>
      </c>
      <c r="C64" s="18" t="n">
        <v>59</v>
      </c>
      <c r="D64" s="18" t="n">
        <v>59</v>
      </c>
      <c r="E64" s="17" t="s">
        <v>62</v>
      </c>
      <c r="F64" s="18"/>
      <c r="G64" s="35" t="s">
        <v>244</v>
      </c>
      <c r="H64" s="20"/>
      <c r="I64" s="20"/>
      <c r="J64" s="20" t="s">
        <v>245</v>
      </c>
      <c r="K64" s="25" t="s">
        <v>70</v>
      </c>
      <c r="L64" s="17"/>
      <c r="M64" s="17" t="s">
        <v>246</v>
      </c>
      <c r="N64" s="17"/>
      <c r="O64" s="17"/>
      <c r="P64" s="20" t="n">
        <v>1</v>
      </c>
      <c r="Q64" s="17" t="n">
        <v>0</v>
      </c>
      <c r="R64" s="17" t="n">
        <v>3</v>
      </c>
      <c r="S64" s="17" t="n">
        <f aca="false">SUM(P64:R64)</f>
        <v>4</v>
      </c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</row>
    <row r="65" customFormat="false" ht="21.75" hidden="false" customHeight="true" outlineLevel="0" collapsed="false">
      <c r="A65" s="18" t="n">
        <v>568</v>
      </c>
      <c r="B65" s="18" t="n">
        <v>1093</v>
      </c>
      <c r="C65" s="18" t="n">
        <v>60</v>
      </c>
      <c r="D65" s="18" t="n">
        <v>60</v>
      </c>
      <c r="E65" s="17" t="s">
        <v>62</v>
      </c>
      <c r="F65" s="18"/>
      <c r="G65" s="35" t="s">
        <v>247</v>
      </c>
      <c r="H65" s="20"/>
      <c r="I65" s="20"/>
      <c r="J65" s="20" t="s">
        <v>248</v>
      </c>
      <c r="K65" s="25" t="s">
        <v>70</v>
      </c>
      <c r="L65" s="17"/>
      <c r="M65" s="17" t="s">
        <v>249</v>
      </c>
      <c r="N65" s="17"/>
      <c r="O65" s="17"/>
      <c r="P65" s="20" t="n">
        <v>1</v>
      </c>
      <c r="Q65" s="17" t="n">
        <v>0</v>
      </c>
      <c r="R65" s="17" t="n">
        <v>3</v>
      </c>
      <c r="S65" s="17" t="n">
        <f aca="false">SUM(P65:R65)</f>
        <v>4</v>
      </c>
      <c r="T65" s="17"/>
      <c r="U65" s="17"/>
      <c r="V65" s="43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</row>
    <row r="66" customFormat="false" ht="21.75" hidden="false" customHeight="true" outlineLevel="0" collapsed="false">
      <c r="A66" s="18" t="n">
        <v>569</v>
      </c>
      <c r="B66" s="18" t="n">
        <v>1094</v>
      </c>
      <c r="C66" s="18" t="n">
        <v>61</v>
      </c>
      <c r="D66" s="18" t="n">
        <v>61</v>
      </c>
      <c r="E66" s="17" t="s">
        <v>62</v>
      </c>
      <c r="F66" s="18"/>
      <c r="G66" s="19" t="s">
        <v>250</v>
      </c>
      <c r="H66" s="20"/>
      <c r="I66" s="20"/>
      <c r="J66" s="20" t="s">
        <v>251</v>
      </c>
      <c r="K66" s="31" t="s">
        <v>252</v>
      </c>
      <c r="L66" s="17"/>
      <c r="M66" s="17" t="s">
        <v>144</v>
      </c>
      <c r="N66" s="17"/>
      <c r="O66" s="17"/>
      <c r="P66" s="17" t="n">
        <v>0</v>
      </c>
      <c r="Q66" s="17" t="n">
        <v>0</v>
      </c>
      <c r="R66" s="17" t="n">
        <v>3</v>
      </c>
      <c r="S66" s="17" t="n">
        <f aca="false">SUM(P66:R66)</f>
        <v>3</v>
      </c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</row>
    <row r="67" customFormat="false" ht="21.75" hidden="false" customHeight="true" outlineLevel="0" collapsed="false">
      <c r="A67" s="18" t="n">
        <v>19222</v>
      </c>
      <c r="B67" s="18" t="n">
        <v>22512</v>
      </c>
      <c r="C67" s="18" t="n">
        <v>62</v>
      </c>
      <c r="D67" s="18" t="n">
        <v>62</v>
      </c>
      <c r="E67" s="17" t="s">
        <v>62</v>
      </c>
      <c r="F67" s="18"/>
      <c r="G67" s="19" t="s">
        <v>253</v>
      </c>
      <c r="H67" s="20"/>
      <c r="I67" s="20"/>
      <c r="J67" s="20" t="s">
        <v>254</v>
      </c>
      <c r="K67" s="42" t="s">
        <v>70</v>
      </c>
      <c r="L67" s="17"/>
      <c r="M67" s="17"/>
      <c r="N67" s="17"/>
      <c r="O67" s="17"/>
      <c r="P67" s="26" t="n">
        <v>5</v>
      </c>
      <c r="Q67" s="26" t="n">
        <v>0</v>
      </c>
      <c r="R67" s="26" t="n">
        <v>0</v>
      </c>
      <c r="S67" s="17" t="n">
        <f aca="false">SUM(P67:R67)</f>
        <v>5</v>
      </c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</row>
    <row r="68" customFormat="false" ht="21.75" hidden="false" customHeight="true" outlineLevel="0" collapsed="false">
      <c r="A68" s="18" t="n">
        <v>521</v>
      </c>
      <c r="B68" s="18" t="n">
        <v>1026</v>
      </c>
      <c r="C68" s="18" t="n">
        <v>63</v>
      </c>
      <c r="D68" s="18" t="n">
        <v>63</v>
      </c>
      <c r="E68" s="17" t="s">
        <v>62</v>
      </c>
      <c r="F68" s="18"/>
      <c r="G68" s="35" t="s">
        <v>255</v>
      </c>
      <c r="H68" s="47"/>
      <c r="I68" s="47"/>
      <c r="J68" s="47" t="s">
        <v>256</v>
      </c>
      <c r="K68" s="25" t="s">
        <v>70</v>
      </c>
      <c r="L68" s="26"/>
      <c r="M68" s="26"/>
      <c r="N68" s="26"/>
      <c r="O68" s="26"/>
      <c r="P68" s="49" t="n">
        <v>5</v>
      </c>
      <c r="Q68" s="49" t="n">
        <v>0</v>
      </c>
      <c r="R68" s="49" t="n">
        <v>1</v>
      </c>
      <c r="S68" s="17" t="n">
        <f aca="false">SUM(P68:R68)</f>
        <v>6</v>
      </c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</row>
    <row r="69" customFormat="false" ht="21.75" hidden="false" customHeight="true" outlineLevel="0" collapsed="false">
      <c r="A69" s="18" t="n">
        <v>570</v>
      </c>
      <c r="B69" s="18" t="n">
        <v>1096</v>
      </c>
      <c r="C69" s="18" t="n">
        <v>64</v>
      </c>
      <c r="D69" s="18" t="n">
        <v>64</v>
      </c>
      <c r="E69" s="17" t="s">
        <v>62</v>
      </c>
      <c r="F69" s="18"/>
      <c r="G69" s="50" t="s">
        <v>257</v>
      </c>
      <c r="H69" s="20"/>
      <c r="I69" s="20"/>
      <c r="J69" s="20" t="s">
        <v>258</v>
      </c>
      <c r="K69" s="51" t="s">
        <v>259</v>
      </c>
      <c r="L69" s="17"/>
      <c r="M69" s="17"/>
      <c r="N69" s="17"/>
      <c r="O69" s="17"/>
      <c r="P69" s="17"/>
      <c r="Q69" s="17"/>
      <c r="R69" s="17"/>
      <c r="S69" s="17" t="n">
        <f aca="false">SUM(P69:R69)</f>
        <v>0</v>
      </c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</row>
    <row r="70" customFormat="false" ht="21.75" hidden="false" customHeight="true" outlineLevel="0" collapsed="false">
      <c r="A70" s="18" t="n">
        <v>531</v>
      </c>
      <c r="B70" s="18" t="n">
        <v>1043</v>
      </c>
      <c r="C70" s="18" t="n">
        <v>65</v>
      </c>
      <c r="D70" s="18" t="n">
        <v>65</v>
      </c>
      <c r="E70" s="17" t="s">
        <v>62</v>
      </c>
      <c r="F70" s="18"/>
      <c r="G70" s="19" t="s">
        <v>260</v>
      </c>
      <c r="H70" s="20"/>
      <c r="I70" s="20"/>
      <c r="J70" s="20" t="s">
        <v>261</v>
      </c>
      <c r="K70" s="52" t="s">
        <v>259</v>
      </c>
      <c r="L70" s="20" t="s">
        <v>262</v>
      </c>
      <c r="M70" s="17" t="s">
        <v>263</v>
      </c>
      <c r="N70" s="17"/>
      <c r="O70" s="17"/>
      <c r="P70" s="20" t="n">
        <v>1</v>
      </c>
      <c r="Q70" s="17" t="n">
        <v>0</v>
      </c>
      <c r="R70" s="17" t="n">
        <v>3</v>
      </c>
      <c r="S70" s="17" t="n">
        <f aca="false">SUM(P70:R70)</f>
        <v>4</v>
      </c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</row>
    <row r="71" customFormat="false" ht="21.75" hidden="false" customHeight="true" outlineLevel="0" collapsed="false">
      <c r="A71" s="18" t="n">
        <v>580</v>
      </c>
      <c r="B71" s="18" t="n">
        <v>1119</v>
      </c>
      <c r="C71" s="18" t="n">
        <v>66</v>
      </c>
      <c r="D71" s="18" t="n">
        <v>66</v>
      </c>
      <c r="E71" s="17" t="s">
        <v>62</v>
      </c>
      <c r="F71" s="18"/>
      <c r="G71" s="35" t="s">
        <v>264</v>
      </c>
      <c r="H71" s="20"/>
      <c r="I71" s="20"/>
      <c r="J71" s="20" t="s">
        <v>265</v>
      </c>
      <c r="K71" s="21" t="s">
        <v>60</v>
      </c>
      <c r="L71" s="17"/>
      <c r="M71" s="17" t="s">
        <v>266</v>
      </c>
      <c r="N71" s="17"/>
      <c r="O71" s="17"/>
      <c r="P71" s="17" t="n">
        <v>0</v>
      </c>
      <c r="Q71" s="17" t="n">
        <v>0</v>
      </c>
      <c r="R71" s="20" t="n">
        <v>4</v>
      </c>
      <c r="S71" s="17" t="n">
        <f aca="false">SUM(P71:R71)</f>
        <v>4</v>
      </c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</row>
    <row r="72" customFormat="false" ht="21.75" hidden="false" customHeight="true" outlineLevel="0" collapsed="false">
      <c r="A72" s="18" t="n">
        <v>532</v>
      </c>
      <c r="B72" s="18" t="n">
        <v>1046</v>
      </c>
      <c r="C72" s="18" t="n">
        <v>67</v>
      </c>
      <c r="D72" s="18" t="n">
        <v>67</v>
      </c>
      <c r="E72" s="17" t="s">
        <v>62</v>
      </c>
      <c r="F72" s="18"/>
      <c r="G72" s="35" t="s">
        <v>267</v>
      </c>
      <c r="H72" s="20"/>
      <c r="I72" s="20"/>
      <c r="J72" s="20" t="s">
        <v>268</v>
      </c>
      <c r="K72" s="25" t="s">
        <v>70</v>
      </c>
      <c r="L72" s="17"/>
      <c r="M72" s="17" t="s">
        <v>269</v>
      </c>
      <c r="N72" s="17"/>
      <c r="O72" s="17"/>
      <c r="P72" s="20" t="n">
        <v>1</v>
      </c>
      <c r="Q72" s="17" t="n">
        <v>0</v>
      </c>
      <c r="R72" s="17" t="n">
        <v>3</v>
      </c>
      <c r="S72" s="17" t="n">
        <f aca="false">SUM(P72:R72)</f>
        <v>4</v>
      </c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</row>
    <row r="73" customFormat="false" ht="21.75" hidden="false" customHeight="true" outlineLevel="0" collapsed="false">
      <c r="A73" s="18" t="n">
        <v>533</v>
      </c>
      <c r="B73" s="18" t="n">
        <v>1047</v>
      </c>
      <c r="C73" s="18" t="n">
        <v>68</v>
      </c>
      <c r="D73" s="18" t="n">
        <v>68</v>
      </c>
      <c r="E73" s="17" t="s">
        <v>62</v>
      </c>
      <c r="F73" s="18"/>
      <c r="G73" s="35" t="s">
        <v>270</v>
      </c>
      <c r="H73" s="20"/>
      <c r="I73" s="20"/>
      <c r="J73" s="20" t="s">
        <v>271</v>
      </c>
      <c r="K73" s="21" t="s">
        <v>60</v>
      </c>
      <c r="L73" s="17"/>
      <c r="M73" s="17" t="s">
        <v>272</v>
      </c>
      <c r="N73" s="17"/>
      <c r="O73" s="17"/>
      <c r="P73" s="17" t="n">
        <v>0</v>
      </c>
      <c r="Q73" s="17" t="n">
        <v>0</v>
      </c>
      <c r="R73" s="20" t="n">
        <v>4</v>
      </c>
      <c r="S73" s="17" t="n">
        <f aca="false">SUM(P73:R73)</f>
        <v>4</v>
      </c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</row>
    <row r="74" customFormat="false" ht="21.75" hidden="false" customHeight="true" outlineLevel="0" collapsed="false">
      <c r="A74" s="18" t="n">
        <v>117</v>
      </c>
      <c r="B74" s="18" t="n">
        <v>254</v>
      </c>
      <c r="C74" s="18" t="n">
        <v>69</v>
      </c>
      <c r="D74" s="18" t="n">
        <v>69</v>
      </c>
      <c r="E74" s="17" t="s">
        <v>62</v>
      </c>
      <c r="F74" s="18"/>
      <c r="G74" s="35" t="s">
        <v>273</v>
      </c>
      <c r="H74" s="20"/>
      <c r="I74" s="20"/>
      <c r="J74" s="20" t="s">
        <v>274</v>
      </c>
      <c r="K74" s="21" t="s">
        <v>60</v>
      </c>
      <c r="L74" s="17"/>
      <c r="M74" s="17" t="s">
        <v>78</v>
      </c>
      <c r="N74" s="17"/>
      <c r="O74" s="17"/>
      <c r="P74" s="17" t="n">
        <v>0</v>
      </c>
      <c r="Q74" s="17" t="n">
        <v>0</v>
      </c>
      <c r="R74" s="20" t="n">
        <v>4</v>
      </c>
      <c r="S74" s="17" t="n">
        <f aca="false">SUM(P74:R74)</f>
        <v>4</v>
      </c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</row>
    <row r="75" customFormat="false" ht="21.75" hidden="false" customHeight="true" outlineLevel="0" collapsed="false">
      <c r="A75" s="18" t="n">
        <v>122</v>
      </c>
      <c r="B75" s="18" t="n">
        <v>259</v>
      </c>
      <c r="C75" s="18" t="n">
        <v>70</v>
      </c>
      <c r="D75" s="18" t="n">
        <v>70</v>
      </c>
      <c r="E75" s="17" t="s">
        <v>62</v>
      </c>
      <c r="F75" s="18"/>
      <c r="G75" s="35" t="s">
        <v>275</v>
      </c>
      <c r="H75" s="20"/>
      <c r="I75" s="20"/>
      <c r="J75" s="20" t="s">
        <v>276</v>
      </c>
      <c r="K75" s="21" t="s">
        <v>60</v>
      </c>
      <c r="L75" s="17"/>
      <c r="M75" s="17" t="s">
        <v>277</v>
      </c>
      <c r="N75" s="17"/>
      <c r="O75" s="17"/>
      <c r="P75" s="17" t="n">
        <v>0</v>
      </c>
      <c r="Q75" s="17" t="n">
        <v>0</v>
      </c>
      <c r="R75" s="17" t="n">
        <v>3</v>
      </c>
      <c r="S75" s="17" t="n">
        <f aca="false">SUM(P75:R75)</f>
        <v>3</v>
      </c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</row>
    <row r="76" customFormat="false" ht="21.75" hidden="false" customHeight="true" outlineLevel="0" collapsed="false">
      <c r="A76" s="18" t="n">
        <v>118</v>
      </c>
      <c r="B76" s="18" t="n">
        <v>255</v>
      </c>
      <c r="C76" s="18" t="n">
        <v>71</v>
      </c>
      <c r="D76" s="18" t="n">
        <v>71</v>
      </c>
      <c r="E76" s="17" t="s">
        <v>62</v>
      </c>
      <c r="F76" s="18"/>
      <c r="G76" s="19" t="s">
        <v>278</v>
      </c>
      <c r="H76" s="20" t="s">
        <v>279</v>
      </c>
      <c r="I76" s="24" t="s">
        <v>55</v>
      </c>
      <c r="J76" s="20" t="s">
        <v>280</v>
      </c>
      <c r="K76" s="25" t="s">
        <v>70</v>
      </c>
      <c r="L76" s="17"/>
      <c r="M76" s="20" t="s">
        <v>281</v>
      </c>
      <c r="N76" s="17"/>
      <c r="O76" s="17"/>
      <c r="P76" s="20" t="n">
        <v>1</v>
      </c>
      <c r="Q76" s="17" t="n">
        <v>0</v>
      </c>
      <c r="R76" s="17" t="n">
        <v>2</v>
      </c>
      <c r="S76" s="17" t="n">
        <f aca="false">SUM(P76:R76)</f>
        <v>3</v>
      </c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</row>
    <row r="77" customFormat="false" ht="21.75" hidden="false" customHeight="true" outlineLevel="0" collapsed="false">
      <c r="A77" s="18" t="n">
        <v>116</v>
      </c>
      <c r="B77" s="18" t="n">
        <v>253</v>
      </c>
      <c r="C77" s="18" t="n">
        <v>72</v>
      </c>
      <c r="D77" s="18" t="n">
        <v>72</v>
      </c>
      <c r="E77" s="17" t="s">
        <v>62</v>
      </c>
      <c r="F77" s="18"/>
      <c r="G77" s="19" t="s">
        <v>282</v>
      </c>
      <c r="H77" s="24"/>
      <c r="I77" s="20"/>
      <c r="J77" s="20" t="s">
        <v>283</v>
      </c>
      <c r="K77" s="31" t="s">
        <v>167</v>
      </c>
      <c r="L77" s="20" t="s">
        <v>284</v>
      </c>
      <c r="M77" s="17" t="s">
        <v>285</v>
      </c>
      <c r="N77" s="17"/>
      <c r="O77" s="17"/>
      <c r="P77" s="20" t="s">
        <v>167</v>
      </c>
      <c r="Q77" s="17" t="n">
        <v>0</v>
      </c>
      <c r="R77" s="17" t="n">
        <v>2</v>
      </c>
      <c r="S77" s="17" t="n">
        <f aca="false">SUM(P77:R77)</f>
        <v>2</v>
      </c>
      <c r="T77" s="17"/>
      <c r="U77" s="17"/>
      <c r="V77" s="53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</row>
    <row r="78" customFormat="false" ht="21.75" hidden="false" customHeight="true" outlineLevel="0" collapsed="false">
      <c r="A78" s="18" t="n">
        <v>123</v>
      </c>
      <c r="B78" s="18" t="n">
        <v>260</v>
      </c>
      <c r="C78" s="18" t="n">
        <v>73</v>
      </c>
      <c r="D78" s="18" t="n">
        <v>73</v>
      </c>
      <c r="E78" s="17" t="s">
        <v>62</v>
      </c>
      <c r="F78" s="18"/>
      <c r="G78" s="19" t="s">
        <v>286</v>
      </c>
      <c r="H78" s="20"/>
      <c r="I78" s="20"/>
      <c r="J78" s="20" t="s">
        <v>287</v>
      </c>
      <c r="K78" s="30" t="s">
        <v>288</v>
      </c>
      <c r="L78" s="17"/>
      <c r="M78" s="17"/>
      <c r="N78" s="17"/>
      <c r="O78" s="17"/>
      <c r="P78" s="44" t="n">
        <v>1</v>
      </c>
      <c r="Q78" s="44" t="n">
        <v>9</v>
      </c>
      <c r="R78" s="44" t="n">
        <v>0</v>
      </c>
      <c r="S78" s="17" t="n">
        <f aca="false">SUM(P78:R78)</f>
        <v>10</v>
      </c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</row>
    <row r="79" customFormat="false" ht="21.75" hidden="false" customHeight="true" outlineLevel="0" collapsed="false">
      <c r="A79" s="18" t="n">
        <v>129</v>
      </c>
      <c r="B79" s="18" t="n">
        <v>272</v>
      </c>
      <c r="C79" s="18" t="n">
        <v>74</v>
      </c>
      <c r="D79" s="18" t="n">
        <v>74.1</v>
      </c>
      <c r="E79" s="17" t="s">
        <v>62</v>
      </c>
      <c r="F79" s="18"/>
      <c r="G79" s="19" t="s">
        <v>289</v>
      </c>
      <c r="H79" s="20"/>
      <c r="I79" s="20"/>
      <c r="J79" s="20" t="s">
        <v>290</v>
      </c>
      <c r="K79" s="42" t="s">
        <v>70</v>
      </c>
      <c r="L79" s="17"/>
      <c r="M79" s="17"/>
      <c r="N79" s="17"/>
      <c r="O79" s="17"/>
      <c r="P79" s="17" t="n">
        <v>4</v>
      </c>
      <c r="Q79" s="17" t="n">
        <v>0</v>
      </c>
      <c r="R79" s="17" t="n">
        <v>1</v>
      </c>
      <c r="S79" s="17" t="n">
        <f aca="false">SUM(P79:R79)</f>
        <v>5</v>
      </c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</row>
    <row r="80" customFormat="false" ht="21.75" hidden="false" customHeight="true" outlineLevel="0" collapsed="false">
      <c r="A80" s="18" t="n">
        <v>129</v>
      </c>
      <c r="B80" s="18" t="n">
        <v>273</v>
      </c>
      <c r="C80" s="18" t="n">
        <v>74</v>
      </c>
      <c r="D80" s="18" t="n">
        <v>74.2</v>
      </c>
      <c r="E80" s="17" t="s">
        <v>62</v>
      </c>
      <c r="F80" s="18"/>
      <c r="G80" s="19" t="s">
        <v>289</v>
      </c>
      <c r="H80" s="20"/>
      <c r="I80" s="20"/>
      <c r="J80" s="20" t="s">
        <v>291</v>
      </c>
      <c r="K80" s="21" t="s">
        <v>60</v>
      </c>
      <c r="L80" s="17"/>
      <c r="M80" s="17" t="s">
        <v>78</v>
      </c>
      <c r="N80" s="17"/>
      <c r="O80" s="17"/>
      <c r="P80" s="17" t="n">
        <v>0</v>
      </c>
      <c r="Q80" s="17" t="n">
        <v>0</v>
      </c>
      <c r="R80" s="20" t="n">
        <v>4</v>
      </c>
      <c r="S80" s="17" t="n">
        <f aca="false">SUM(P80:R80)</f>
        <v>4</v>
      </c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</row>
    <row r="81" customFormat="false" ht="21.75" hidden="false" customHeight="true" outlineLevel="0" collapsed="false">
      <c r="A81" s="18" t="n">
        <v>126</v>
      </c>
      <c r="B81" s="18" t="n">
        <v>269</v>
      </c>
      <c r="C81" s="18" t="n">
        <v>75</v>
      </c>
      <c r="D81" s="18" t="n">
        <v>75</v>
      </c>
      <c r="E81" s="17" t="s">
        <v>62</v>
      </c>
      <c r="F81" s="18"/>
      <c r="G81" s="19" t="s">
        <v>292</v>
      </c>
      <c r="H81" s="20"/>
      <c r="I81" s="20"/>
      <c r="J81" s="20" t="s">
        <v>293</v>
      </c>
      <c r="K81" s="21" t="s">
        <v>294</v>
      </c>
      <c r="L81" s="17"/>
      <c r="M81" s="17" t="s">
        <v>295</v>
      </c>
      <c r="N81" s="17"/>
      <c r="O81" s="17"/>
      <c r="P81" s="17"/>
      <c r="Q81" s="17"/>
      <c r="R81" s="17"/>
      <c r="S81" s="17" t="n">
        <f aca="false">SUM(P81:R81)</f>
        <v>0</v>
      </c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</row>
    <row r="82" customFormat="false" ht="21.75" hidden="false" customHeight="true" outlineLevel="0" collapsed="false">
      <c r="A82" s="18" t="n">
        <v>130</v>
      </c>
      <c r="B82" s="18" t="n">
        <v>274</v>
      </c>
      <c r="C82" s="18" t="n">
        <v>76</v>
      </c>
      <c r="D82" s="18" t="n">
        <v>76</v>
      </c>
      <c r="E82" s="17" t="s">
        <v>62</v>
      </c>
      <c r="F82" s="18"/>
      <c r="G82" s="19" t="s">
        <v>296</v>
      </c>
      <c r="H82" s="20" t="s">
        <v>297</v>
      </c>
      <c r="I82" s="24" t="s">
        <v>55</v>
      </c>
      <c r="J82" s="20" t="s">
        <v>298</v>
      </c>
      <c r="K82" s="25" t="s">
        <v>70</v>
      </c>
      <c r="L82" s="17"/>
      <c r="M82" s="17" t="s">
        <v>299</v>
      </c>
      <c r="N82" s="17"/>
      <c r="O82" s="17"/>
      <c r="P82" s="20" t="n">
        <v>1</v>
      </c>
      <c r="Q82" s="17" t="n">
        <v>0</v>
      </c>
      <c r="R82" s="17" t="n">
        <v>2</v>
      </c>
      <c r="S82" s="17" t="n">
        <f aca="false">SUM(P82:R82)</f>
        <v>3</v>
      </c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</row>
    <row r="83" customFormat="false" ht="21.75" hidden="false" customHeight="true" outlineLevel="0" collapsed="false">
      <c r="A83" s="18" t="n">
        <v>131</v>
      </c>
      <c r="B83" s="18" t="n">
        <v>275</v>
      </c>
      <c r="C83" s="18" t="n">
        <v>77</v>
      </c>
      <c r="D83" s="18" t="n">
        <v>77</v>
      </c>
      <c r="E83" s="17" t="s">
        <v>62</v>
      </c>
      <c r="F83" s="18"/>
      <c r="G83" s="19" t="s">
        <v>300</v>
      </c>
      <c r="H83" s="20"/>
      <c r="I83" s="20"/>
      <c r="J83" s="20" t="s">
        <v>301</v>
      </c>
      <c r="K83" s="25" t="s">
        <v>70</v>
      </c>
      <c r="L83" s="17"/>
      <c r="M83" s="20" t="s">
        <v>302</v>
      </c>
      <c r="N83" s="17"/>
      <c r="O83" s="17"/>
      <c r="P83" s="20" t="n">
        <v>1</v>
      </c>
      <c r="Q83" s="17" t="n">
        <v>0</v>
      </c>
      <c r="R83" s="17" t="n">
        <v>2</v>
      </c>
      <c r="S83" s="17" t="n">
        <f aca="false">SUM(P83:R83)</f>
        <v>3</v>
      </c>
      <c r="T83" s="17"/>
      <c r="U83" s="17"/>
      <c r="V83" s="21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</row>
    <row r="84" customFormat="false" ht="21.75" hidden="false" customHeight="true" outlineLevel="0" collapsed="false">
      <c r="A84" s="18" t="n">
        <v>132</v>
      </c>
      <c r="B84" s="18" t="n">
        <v>276</v>
      </c>
      <c r="C84" s="18" t="n">
        <v>78</v>
      </c>
      <c r="D84" s="18" t="n">
        <v>78</v>
      </c>
      <c r="E84" s="17" t="s">
        <v>62</v>
      </c>
      <c r="F84" s="18"/>
      <c r="G84" s="19" t="s">
        <v>303</v>
      </c>
      <c r="H84" s="20"/>
      <c r="I84" s="20"/>
      <c r="J84" s="20" t="s">
        <v>304</v>
      </c>
      <c r="K84" s="25" t="s">
        <v>70</v>
      </c>
      <c r="L84" s="17"/>
      <c r="M84" s="17" t="s">
        <v>305</v>
      </c>
      <c r="N84" s="17"/>
      <c r="O84" s="17"/>
      <c r="P84" s="20" t="n">
        <v>1</v>
      </c>
      <c r="Q84" s="17" t="n">
        <v>0</v>
      </c>
      <c r="R84" s="17" t="n">
        <v>3</v>
      </c>
      <c r="S84" s="17" t="n">
        <f aca="false">SUM(P84:R84)</f>
        <v>4</v>
      </c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</row>
    <row r="85" customFormat="false" ht="21.75" hidden="false" customHeight="true" outlineLevel="0" collapsed="false">
      <c r="A85" s="18" t="n">
        <v>134</v>
      </c>
      <c r="B85" s="18" t="n">
        <v>278</v>
      </c>
      <c r="C85" s="18" t="n">
        <v>79</v>
      </c>
      <c r="D85" s="18" t="n">
        <v>79</v>
      </c>
      <c r="E85" s="17" t="s">
        <v>62</v>
      </c>
      <c r="F85" s="18"/>
      <c r="G85" s="19" t="s">
        <v>306</v>
      </c>
      <c r="H85" s="20"/>
      <c r="I85" s="20"/>
      <c r="J85" s="20" t="s">
        <v>307</v>
      </c>
      <c r="K85" s="51" t="s">
        <v>259</v>
      </c>
      <c r="L85" s="17"/>
      <c r="M85" s="17" t="s">
        <v>308</v>
      </c>
      <c r="N85" s="17"/>
      <c r="O85" s="17"/>
      <c r="P85" s="20" t="n">
        <v>1</v>
      </c>
      <c r="Q85" s="17" t="n">
        <v>0</v>
      </c>
      <c r="R85" s="17" t="n">
        <v>2</v>
      </c>
      <c r="S85" s="17" t="n">
        <f aca="false">SUM(P85:R85)</f>
        <v>3</v>
      </c>
      <c r="T85" s="17"/>
      <c r="U85" s="17"/>
      <c r="V85" s="21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</row>
    <row r="86" customFormat="false" ht="21.75" hidden="false" customHeight="true" outlineLevel="0" collapsed="false">
      <c r="A86" s="18" t="n">
        <v>435</v>
      </c>
      <c r="B86" s="18" t="n">
        <v>882</v>
      </c>
      <c r="C86" s="18" t="n">
        <v>80</v>
      </c>
      <c r="D86" s="18" t="n">
        <v>80</v>
      </c>
      <c r="E86" s="17" t="s">
        <v>62</v>
      </c>
      <c r="F86" s="18"/>
      <c r="G86" s="19" t="s">
        <v>309</v>
      </c>
      <c r="H86" s="47"/>
      <c r="I86" s="47"/>
      <c r="J86" s="47" t="s">
        <v>310</v>
      </c>
      <c r="K86" s="42" t="s">
        <v>70</v>
      </c>
      <c r="L86" s="17"/>
      <c r="M86" s="17"/>
      <c r="N86" s="17"/>
      <c r="O86" s="17"/>
      <c r="P86" s="48" t="n">
        <v>3</v>
      </c>
      <c r="Q86" s="48" t="n">
        <v>0</v>
      </c>
      <c r="R86" s="48" t="n">
        <v>1</v>
      </c>
      <c r="S86" s="17" t="n">
        <f aca="false">SUM(P86:R86)</f>
        <v>4</v>
      </c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</row>
    <row r="87" customFormat="false" ht="21.75" hidden="false" customHeight="true" outlineLevel="0" collapsed="false">
      <c r="A87" s="18" t="n">
        <v>445</v>
      </c>
      <c r="B87" s="18" t="n">
        <v>896</v>
      </c>
      <c r="C87" s="18" t="n">
        <v>81</v>
      </c>
      <c r="D87" s="18" t="n">
        <v>81</v>
      </c>
      <c r="E87" s="17" t="s">
        <v>62</v>
      </c>
      <c r="F87" s="18"/>
      <c r="G87" s="19" t="s">
        <v>311</v>
      </c>
      <c r="H87" s="20"/>
      <c r="I87" s="20"/>
      <c r="J87" s="20" t="s">
        <v>312</v>
      </c>
      <c r="K87" s="25" t="s">
        <v>70</v>
      </c>
      <c r="L87" s="17"/>
      <c r="M87" s="17" t="s">
        <v>313</v>
      </c>
      <c r="N87" s="17"/>
      <c r="O87" s="17"/>
      <c r="P87" s="20" t="n">
        <v>1</v>
      </c>
      <c r="Q87" s="17" t="n">
        <v>0</v>
      </c>
      <c r="R87" s="17" t="n">
        <v>3</v>
      </c>
      <c r="S87" s="17" t="n">
        <f aca="false">SUM(P87:R87)</f>
        <v>4</v>
      </c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</row>
    <row r="88" customFormat="false" ht="21.75" hidden="false" customHeight="true" outlineLevel="0" collapsed="false">
      <c r="A88" s="18" t="n">
        <v>440</v>
      </c>
      <c r="B88" s="18" t="n">
        <v>891</v>
      </c>
      <c r="C88" s="18" t="n">
        <v>82</v>
      </c>
      <c r="D88" s="18" t="n">
        <v>82</v>
      </c>
      <c r="E88" s="17" t="s">
        <v>62</v>
      </c>
      <c r="F88" s="18"/>
      <c r="G88" s="35" t="s">
        <v>314</v>
      </c>
      <c r="H88" s="20"/>
      <c r="I88" s="20"/>
      <c r="J88" s="20" t="s">
        <v>315</v>
      </c>
      <c r="K88" s="25" t="s">
        <v>70</v>
      </c>
      <c r="L88" s="17"/>
      <c r="M88" s="27" t="s">
        <v>316</v>
      </c>
      <c r="N88" s="17"/>
      <c r="O88" s="17"/>
      <c r="P88" s="20" t="n">
        <v>1</v>
      </c>
      <c r="Q88" s="17" t="n">
        <v>0</v>
      </c>
      <c r="R88" s="17" t="n">
        <v>3</v>
      </c>
      <c r="S88" s="17" t="n">
        <f aca="false">SUM(P88:R88)</f>
        <v>4</v>
      </c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</row>
    <row r="89" customFormat="false" ht="21.75" hidden="false" customHeight="true" outlineLevel="0" collapsed="false">
      <c r="A89" s="18" t="n">
        <v>436</v>
      </c>
      <c r="B89" s="18" t="n">
        <v>885</v>
      </c>
      <c r="C89" s="18" t="n">
        <v>83</v>
      </c>
      <c r="D89" s="18" t="n">
        <v>83</v>
      </c>
      <c r="E89" s="17" t="s">
        <v>62</v>
      </c>
      <c r="F89" s="18"/>
      <c r="G89" s="19" t="s">
        <v>317</v>
      </c>
      <c r="H89" s="20"/>
      <c r="I89" s="20"/>
      <c r="J89" s="20" t="s">
        <v>318</v>
      </c>
      <c r="K89" s="21" t="s">
        <v>60</v>
      </c>
      <c r="L89" s="17"/>
      <c r="M89" s="17" t="s">
        <v>78</v>
      </c>
      <c r="N89" s="17"/>
      <c r="O89" s="17"/>
      <c r="P89" s="17" t="n">
        <v>0</v>
      </c>
      <c r="Q89" s="17" t="n">
        <v>0</v>
      </c>
      <c r="R89" s="20" t="n">
        <v>4</v>
      </c>
      <c r="S89" s="17" t="n">
        <f aca="false">SUM(P89:R89)</f>
        <v>4</v>
      </c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</row>
    <row r="90" customFormat="false" ht="21.75" hidden="false" customHeight="true" outlineLevel="0" collapsed="false">
      <c r="A90" s="18" t="n">
        <v>447</v>
      </c>
      <c r="B90" s="18" t="n">
        <v>899</v>
      </c>
      <c r="C90" s="18" t="n">
        <v>84</v>
      </c>
      <c r="D90" s="18" t="n">
        <v>84</v>
      </c>
      <c r="E90" s="17" t="s">
        <v>62</v>
      </c>
      <c r="F90" s="18"/>
      <c r="G90" s="19" t="s">
        <v>319</v>
      </c>
      <c r="H90" s="20"/>
      <c r="I90" s="20"/>
      <c r="J90" s="20" t="s">
        <v>320</v>
      </c>
      <c r="K90" s="21" t="s">
        <v>60</v>
      </c>
      <c r="L90" s="17"/>
      <c r="M90" s="17" t="s">
        <v>78</v>
      </c>
      <c r="N90" s="17"/>
      <c r="O90" s="17"/>
      <c r="P90" s="17" t="n">
        <v>0</v>
      </c>
      <c r="Q90" s="17" t="n">
        <v>0</v>
      </c>
      <c r="R90" s="20" t="n">
        <v>4</v>
      </c>
      <c r="S90" s="17" t="n">
        <f aca="false">SUM(P90:R90)</f>
        <v>4</v>
      </c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</row>
    <row r="91" customFormat="false" ht="21.75" hidden="false" customHeight="true" outlineLevel="0" collapsed="false">
      <c r="A91" s="18" t="n">
        <v>434</v>
      </c>
      <c r="B91" s="18" t="n">
        <v>880</v>
      </c>
      <c r="C91" s="18" t="n">
        <v>85</v>
      </c>
      <c r="D91" s="18" t="n">
        <v>85</v>
      </c>
      <c r="E91" s="17" t="s">
        <v>62</v>
      </c>
      <c r="F91" s="18"/>
      <c r="G91" s="19" t="s">
        <v>321</v>
      </c>
      <c r="H91" s="20"/>
      <c r="I91" s="20"/>
      <c r="J91" s="20" t="s">
        <v>322</v>
      </c>
      <c r="K91" s="21" t="s">
        <v>60</v>
      </c>
      <c r="L91" s="17"/>
      <c r="M91" s="17" t="s">
        <v>78</v>
      </c>
      <c r="N91" s="17"/>
      <c r="O91" s="17"/>
      <c r="P91" s="17" t="n">
        <v>0</v>
      </c>
      <c r="Q91" s="17" t="n">
        <v>0</v>
      </c>
      <c r="R91" s="20" t="n">
        <v>4</v>
      </c>
      <c r="S91" s="17" t="n">
        <f aca="false">SUM(P91:R91)</f>
        <v>4</v>
      </c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</row>
    <row r="92" customFormat="false" ht="21.75" hidden="false" customHeight="true" outlineLevel="0" collapsed="false">
      <c r="A92" s="18" t="n">
        <v>467</v>
      </c>
      <c r="B92" s="18" t="n">
        <v>936</v>
      </c>
      <c r="C92" s="18" t="n">
        <v>86</v>
      </c>
      <c r="D92" s="18" t="n">
        <v>86</v>
      </c>
      <c r="E92" s="17" t="s">
        <v>62</v>
      </c>
      <c r="F92" s="18"/>
      <c r="G92" s="35" t="s">
        <v>323</v>
      </c>
      <c r="H92" s="31"/>
      <c r="I92" s="20"/>
      <c r="J92" s="20" t="s">
        <v>324</v>
      </c>
      <c r="K92" s="42" t="s">
        <v>70</v>
      </c>
      <c r="L92" s="17"/>
      <c r="M92" s="17"/>
      <c r="N92" s="17"/>
      <c r="O92" s="17"/>
      <c r="P92" s="18" t="n">
        <v>3</v>
      </c>
      <c r="Q92" s="18" t="n">
        <v>0</v>
      </c>
      <c r="R92" s="18" t="n">
        <v>0</v>
      </c>
      <c r="S92" s="17" t="n">
        <f aca="false">SUM(P92:R92)</f>
        <v>3</v>
      </c>
      <c r="T92" s="17"/>
      <c r="U92" s="17"/>
      <c r="V92" s="21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</row>
    <row r="93" customFormat="false" ht="21.75" hidden="false" customHeight="true" outlineLevel="0" collapsed="false">
      <c r="A93" s="18" t="n">
        <v>451</v>
      </c>
      <c r="B93" s="18" t="n">
        <v>907</v>
      </c>
      <c r="C93" s="18" t="n">
        <v>87</v>
      </c>
      <c r="D93" s="18" t="n">
        <v>87</v>
      </c>
      <c r="E93" s="17" t="s">
        <v>62</v>
      </c>
      <c r="F93" s="18"/>
      <c r="G93" s="19" t="s">
        <v>325</v>
      </c>
      <c r="H93" s="20"/>
      <c r="I93" s="20"/>
      <c r="J93" s="20" t="s">
        <v>326</v>
      </c>
      <c r="K93" s="21" t="s">
        <v>60</v>
      </c>
      <c r="L93" s="17"/>
      <c r="M93" s="17" t="s">
        <v>78</v>
      </c>
      <c r="N93" s="17"/>
      <c r="O93" s="17"/>
      <c r="P93" s="17" t="n">
        <v>0</v>
      </c>
      <c r="Q93" s="17" t="n">
        <v>0</v>
      </c>
      <c r="R93" s="20" t="n">
        <v>4</v>
      </c>
      <c r="S93" s="17" t="n">
        <f aca="false">SUM(P93:R93)</f>
        <v>4</v>
      </c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</row>
    <row r="94" customFormat="false" ht="21.75" hidden="false" customHeight="true" outlineLevel="0" collapsed="false">
      <c r="A94" s="18" t="n">
        <v>463</v>
      </c>
      <c r="B94" s="18" t="n">
        <v>932</v>
      </c>
      <c r="C94" s="18" t="n">
        <v>88</v>
      </c>
      <c r="D94" s="18" t="n">
        <v>88</v>
      </c>
      <c r="E94" s="17" t="s">
        <v>62</v>
      </c>
      <c r="F94" s="18"/>
      <c r="G94" s="19" t="s">
        <v>327</v>
      </c>
      <c r="H94" s="20"/>
      <c r="I94" s="20"/>
      <c r="J94" s="20" t="s">
        <v>328</v>
      </c>
      <c r="K94" s="25" t="s">
        <v>70</v>
      </c>
      <c r="L94" s="17"/>
      <c r="M94" s="27" t="s">
        <v>329</v>
      </c>
      <c r="N94" s="17"/>
      <c r="O94" s="17"/>
      <c r="P94" s="20" t="n">
        <v>1</v>
      </c>
      <c r="Q94" s="17" t="n">
        <v>0</v>
      </c>
      <c r="R94" s="17" t="n">
        <v>3</v>
      </c>
      <c r="S94" s="17" t="n">
        <f aca="false">SUM(P94:R94)</f>
        <v>4</v>
      </c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</row>
    <row r="95" customFormat="false" ht="21.75" hidden="false" customHeight="true" outlineLevel="0" collapsed="false">
      <c r="A95" s="18" t="n">
        <v>458</v>
      </c>
      <c r="B95" s="18" t="n">
        <v>926</v>
      </c>
      <c r="C95" s="18" t="n">
        <v>89</v>
      </c>
      <c r="D95" s="18" t="n">
        <v>89</v>
      </c>
      <c r="E95" s="17" t="s">
        <v>62</v>
      </c>
      <c r="F95" s="18"/>
      <c r="G95" s="19" t="s">
        <v>330</v>
      </c>
      <c r="H95" s="20"/>
      <c r="I95" s="20"/>
      <c r="J95" s="20" t="s">
        <v>331</v>
      </c>
      <c r="K95" s="25" t="s">
        <v>70</v>
      </c>
      <c r="L95" s="17"/>
      <c r="M95" s="17" t="s">
        <v>332</v>
      </c>
      <c r="N95" s="17"/>
      <c r="O95" s="17"/>
      <c r="P95" s="20" t="n">
        <v>1</v>
      </c>
      <c r="Q95" s="17" t="n">
        <v>0</v>
      </c>
      <c r="R95" s="17" t="n">
        <v>2</v>
      </c>
      <c r="S95" s="17" t="n">
        <f aca="false">SUM(P95:R95)</f>
        <v>3</v>
      </c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</row>
    <row r="96" customFormat="false" ht="21.75" hidden="false" customHeight="true" outlineLevel="0" collapsed="false">
      <c r="A96" s="18" t="n">
        <v>454</v>
      </c>
      <c r="B96" s="18" t="n">
        <v>912</v>
      </c>
      <c r="C96" s="18" t="n">
        <v>90</v>
      </c>
      <c r="D96" s="18" t="n">
        <v>90.1</v>
      </c>
      <c r="E96" s="17" t="s">
        <v>62</v>
      </c>
      <c r="F96" s="18"/>
      <c r="G96" s="19" t="s">
        <v>333</v>
      </c>
      <c r="H96" s="20"/>
      <c r="I96" s="20"/>
      <c r="J96" s="20" t="s">
        <v>334</v>
      </c>
      <c r="K96" s="34" t="s">
        <v>118</v>
      </c>
      <c r="L96" s="17"/>
      <c r="M96" s="17"/>
      <c r="N96" s="17"/>
      <c r="O96" s="17"/>
      <c r="P96" s="17" t="s">
        <v>335</v>
      </c>
      <c r="Q96" s="17" t="s">
        <v>336</v>
      </c>
      <c r="R96" s="17" t="n">
        <v>0</v>
      </c>
      <c r="S96" s="17" t="n">
        <v>6</v>
      </c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</row>
    <row r="97" customFormat="false" ht="21.75" hidden="false" customHeight="true" outlineLevel="0" collapsed="false">
      <c r="A97" s="18" t="n">
        <v>454</v>
      </c>
      <c r="B97" s="18" t="n">
        <v>910</v>
      </c>
      <c r="C97" s="18" t="n">
        <v>90</v>
      </c>
      <c r="D97" s="18" t="n">
        <v>90.2</v>
      </c>
      <c r="E97" s="17" t="s">
        <v>62</v>
      </c>
      <c r="F97" s="18"/>
      <c r="G97" s="35" t="s">
        <v>333</v>
      </c>
      <c r="H97" s="20"/>
      <c r="I97" s="20"/>
      <c r="J97" s="20" t="s">
        <v>337</v>
      </c>
      <c r="K97" s="30" t="s">
        <v>288</v>
      </c>
      <c r="L97" s="17"/>
      <c r="M97" s="17"/>
      <c r="N97" s="17"/>
      <c r="O97" s="17"/>
      <c r="P97" s="17" t="s">
        <v>338</v>
      </c>
      <c r="Q97" s="17" t="s">
        <v>339</v>
      </c>
      <c r="R97" s="17" t="n">
        <v>0</v>
      </c>
      <c r="S97" s="17" t="n">
        <v>12</v>
      </c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</row>
    <row r="98" customFormat="false" ht="21.75" hidden="false" customHeight="true" outlineLevel="0" collapsed="false">
      <c r="A98" s="18" t="n">
        <v>454</v>
      </c>
      <c r="B98" s="18" t="n">
        <v>913</v>
      </c>
      <c r="C98" s="18" t="n">
        <v>90</v>
      </c>
      <c r="D98" s="18" t="n">
        <v>90.3</v>
      </c>
      <c r="E98" s="17" t="s">
        <v>62</v>
      </c>
      <c r="F98" s="18"/>
      <c r="G98" s="19" t="s">
        <v>333</v>
      </c>
      <c r="H98" s="20"/>
      <c r="I98" s="20"/>
      <c r="J98" s="20" t="s">
        <v>340</v>
      </c>
      <c r="K98" s="30" t="s">
        <v>288</v>
      </c>
      <c r="L98" s="17"/>
      <c r="M98" s="17"/>
      <c r="N98" s="17"/>
      <c r="O98" s="17"/>
      <c r="P98" s="17" t="s">
        <v>341</v>
      </c>
      <c r="Q98" s="17" t="s">
        <v>342</v>
      </c>
      <c r="R98" s="17" t="n">
        <v>0</v>
      </c>
      <c r="S98" s="17" t="n">
        <v>9</v>
      </c>
      <c r="T98" s="17"/>
      <c r="U98" s="54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</row>
    <row r="99" customFormat="false" ht="21.75" hidden="false" customHeight="true" outlineLevel="0" collapsed="false">
      <c r="A99" s="18" t="n">
        <v>454</v>
      </c>
      <c r="B99" s="18" t="n">
        <v>915</v>
      </c>
      <c r="C99" s="18" t="n">
        <v>90</v>
      </c>
      <c r="D99" s="18" t="n">
        <v>90.4</v>
      </c>
      <c r="E99" s="17" t="s">
        <v>62</v>
      </c>
      <c r="F99" s="18"/>
      <c r="G99" s="19" t="s">
        <v>333</v>
      </c>
      <c r="H99" s="20"/>
      <c r="I99" s="20"/>
      <c r="J99" s="20" t="s">
        <v>343</v>
      </c>
      <c r="K99" s="30" t="s">
        <v>101</v>
      </c>
      <c r="L99" s="17"/>
      <c r="M99" s="17"/>
      <c r="N99" s="17"/>
      <c r="O99" s="17"/>
      <c r="P99" s="17" t="n">
        <v>0</v>
      </c>
      <c r="Q99" s="17" t="s">
        <v>344</v>
      </c>
      <c r="R99" s="17" t="n">
        <v>0</v>
      </c>
      <c r="S99" s="17" t="n">
        <f aca="false">SUM(P99:R99)</f>
        <v>0</v>
      </c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</row>
    <row r="100" customFormat="false" ht="21.75" hidden="false" customHeight="true" outlineLevel="0" collapsed="false">
      <c r="A100" s="18" t="n">
        <v>453</v>
      </c>
      <c r="B100" s="18" t="n">
        <v>909</v>
      </c>
      <c r="C100" s="18" t="n">
        <v>91</v>
      </c>
      <c r="D100" s="18" t="n">
        <v>91</v>
      </c>
      <c r="E100" s="17" t="s">
        <v>62</v>
      </c>
      <c r="F100" s="18"/>
      <c r="G100" s="19" t="s">
        <v>345</v>
      </c>
      <c r="H100" s="20"/>
      <c r="I100" s="20"/>
      <c r="J100" s="20" t="s">
        <v>346</v>
      </c>
      <c r="K100" s="30" t="s">
        <v>101</v>
      </c>
      <c r="L100" s="17"/>
      <c r="M100" s="17"/>
      <c r="N100" s="17"/>
      <c r="O100" s="17"/>
      <c r="P100" s="32" t="n">
        <v>0</v>
      </c>
      <c r="Q100" s="55" t="n">
        <v>1</v>
      </c>
      <c r="R100" s="55" t="n">
        <v>5</v>
      </c>
      <c r="S100" s="17" t="n">
        <f aca="false">SUM(P100:R100)</f>
        <v>6</v>
      </c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</row>
    <row r="101" customFormat="false" ht="21.75" hidden="false" customHeight="true" outlineLevel="0" collapsed="false">
      <c r="A101" s="18" t="n">
        <v>452</v>
      </c>
      <c r="B101" s="18" t="n">
        <v>908</v>
      </c>
      <c r="C101" s="18" t="n">
        <v>92</v>
      </c>
      <c r="D101" s="18" t="n">
        <v>92</v>
      </c>
      <c r="E101" s="17" t="s">
        <v>62</v>
      </c>
      <c r="F101" s="18"/>
      <c r="G101" s="19" t="s">
        <v>347</v>
      </c>
      <c r="H101" s="20"/>
      <c r="I101" s="20"/>
      <c r="J101" s="20" t="s">
        <v>348</v>
      </c>
      <c r="K101" s="21" t="s">
        <v>60</v>
      </c>
      <c r="L101" s="17"/>
      <c r="M101" s="17" t="s">
        <v>78</v>
      </c>
      <c r="N101" s="17"/>
      <c r="O101" s="17"/>
      <c r="P101" s="17" t="n">
        <v>0</v>
      </c>
      <c r="Q101" s="17" t="n">
        <v>0</v>
      </c>
      <c r="R101" s="20" t="n">
        <v>4</v>
      </c>
      <c r="S101" s="17" t="n">
        <f aca="false">SUM(P101:R101)</f>
        <v>4</v>
      </c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</row>
    <row r="102" customFormat="false" ht="21.75" hidden="false" customHeight="true" outlineLevel="0" collapsed="false">
      <c r="A102" s="18" t="n">
        <v>459</v>
      </c>
      <c r="B102" s="18" t="n">
        <v>927</v>
      </c>
      <c r="C102" s="18" t="n">
        <v>93</v>
      </c>
      <c r="D102" s="18" t="n">
        <v>93</v>
      </c>
      <c r="E102" s="17" t="s">
        <v>62</v>
      </c>
      <c r="F102" s="18"/>
      <c r="G102" s="35" t="s">
        <v>349</v>
      </c>
      <c r="H102" s="20"/>
      <c r="I102" s="20"/>
      <c r="J102" s="20" t="s">
        <v>350</v>
      </c>
      <c r="K102" s="25" t="s">
        <v>70</v>
      </c>
      <c r="L102" s="17"/>
      <c r="M102" s="17" t="s">
        <v>351</v>
      </c>
      <c r="N102" s="17"/>
      <c r="O102" s="17"/>
      <c r="P102" s="20" t="n">
        <v>1</v>
      </c>
      <c r="Q102" s="17" t="n">
        <v>0</v>
      </c>
      <c r="R102" s="17" t="n">
        <v>2</v>
      </c>
      <c r="S102" s="17" t="n">
        <f aca="false">SUM(P102:R102)</f>
        <v>3</v>
      </c>
      <c r="T102" s="17" t="s">
        <v>352</v>
      </c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</row>
    <row r="103" customFormat="false" ht="21.75" hidden="false" customHeight="true" outlineLevel="0" collapsed="false">
      <c r="A103" s="18" t="n">
        <v>464</v>
      </c>
      <c r="B103" s="18" t="n">
        <v>933</v>
      </c>
      <c r="C103" s="18" t="n">
        <v>94</v>
      </c>
      <c r="D103" s="18" t="n">
        <v>94</v>
      </c>
      <c r="E103" s="17" t="s">
        <v>62</v>
      </c>
      <c r="F103" s="18"/>
      <c r="G103" s="35" t="s">
        <v>353</v>
      </c>
      <c r="H103" s="20"/>
      <c r="I103" s="20"/>
      <c r="J103" s="20" t="s">
        <v>354</v>
      </c>
      <c r="K103" s="21" t="s">
        <v>60</v>
      </c>
      <c r="L103" s="17"/>
      <c r="M103" s="17" t="s">
        <v>78</v>
      </c>
      <c r="N103" s="17"/>
      <c r="O103" s="17"/>
      <c r="P103" s="17" t="n">
        <v>0</v>
      </c>
      <c r="Q103" s="17" t="n">
        <v>0</v>
      </c>
      <c r="R103" s="20" t="n">
        <v>4</v>
      </c>
      <c r="S103" s="17" t="n">
        <f aca="false">SUM(P103:R103)</f>
        <v>4</v>
      </c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</row>
    <row r="104" customFormat="false" ht="21.75" hidden="false" customHeight="true" outlineLevel="0" collapsed="false">
      <c r="A104" s="18" t="n">
        <v>460</v>
      </c>
      <c r="B104" s="18" t="n">
        <v>928</v>
      </c>
      <c r="C104" s="18" t="n">
        <v>95</v>
      </c>
      <c r="D104" s="18" t="n">
        <v>95</v>
      </c>
      <c r="E104" s="17" t="s">
        <v>62</v>
      </c>
      <c r="F104" s="18"/>
      <c r="G104" s="35" t="s">
        <v>355</v>
      </c>
      <c r="H104" s="20"/>
      <c r="I104" s="20"/>
      <c r="J104" s="20" t="s">
        <v>356</v>
      </c>
      <c r="K104" s="21" t="s">
        <v>60</v>
      </c>
      <c r="L104" s="46"/>
      <c r="M104" s="46" t="s">
        <v>78</v>
      </c>
      <c r="N104" s="17"/>
      <c r="O104" s="17"/>
      <c r="P104" s="17" t="n">
        <v>0</v>
      </c>
      <c r="Q104" s="17" t="n">
        <v>0</v>
      </c>
      <c r="R104" s="20" t="n">
        <v>4</v>
      </c>
      <c r="S104" s="17" t="n">
        <f aca="false">SUM(P104:R104)</f>
        <v>4</v>
      </c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</row>
    <row r="105" customFormat="false" ht="21.75" hidden="false" customHeight="true" outlineLevel="0" collapsed="false">
      <c r="A105" s="18" t="n">
        <v>461</v>
      </c>
      <c r="B105" s="18" t="n">
        <v>929</v>
      </c>
      <c r="C105" s="18" t="n">
        <v>96</v>
      </c>
      <c r="D105" s="18" t="n">
        <v>96</v>
      </c>
      <c r="E105" s="17" t="s">
        <v>62</v>
      </c>
      <c r="F105" s="18"/>
      <c r="G105" s="19" t="s">
        <v>357</v>
      </c>
      <c r="H105" s="41"/>
      <c r="I105" s="41"/>
      <c r="J105" s="41" t="s">
        <v>358</v>
      </c>
      <c r="K105" s="25" t="s">
        <v>70</v>
      </c>
      <c r="L105" s="26"/>
      <c r="M105" s="26"/>
      <c r="N105" s="26"/>
      <c r="O105" s="26"/>
      <c r="P105" s="26" t="n">
        <v>3</v>
      </c>
      <c r="Q105" s="26" t="n">
        <v>0</v>
      </c>
      <c r="R105" s="26" t="n">
        <v>1</v>
      </c>
      <c r="S105" s="17" t="n">
        <f aca="false">SUM(P105:R105)</f>
        <v>4</v>
      </c>
      <c r="T105" s="17"/>
      <c r="U105" s="17"/>
      <c r="V105" s="17"/>
      <c r="W105" s="18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</row>
    <row r="106" customFormat="false" ht="21.75" hidden="false" customHeight="true" outlineLevel="0" collapsed="false">
      <c r="A106" s="18" t="n">
        <v>465</v>
      </c>
      <c r="B106" s="18" t="n">
        <v>934</v>
      </c>
      <c r="C106" s="18" t="n">
        <v>97</v>
      </c>
      <c r="D106" s="18" t="n">
        <v>97</v>
      </c>
      <c r="E106" s="17" t="s">
        <v>62</v>
      </c>
      <c r="F106" s="18"/>
      <c r="G106" s="19" t="s">
        <v>359</v>
      </c>
      <c r="H106" s="20"/>
      <c r="I106" s="20"/>
      <c r="J106" s="20" t="s">
        <v>360</v>
      </c>
      <c r="K106" s="25" t="s">
        <v>70</v>
      </c>
      <c r="L106" s="17"/>
      <c r="M106" s="17" t="s">
        <v>361</v>
      </c>
      <c r="N106" s="17"/>
      <c r="O106" s="17"/>
      <c r="P106" s="20" t="n">
        <v>1</v>
      </c>
      <c r="Q106" s="17" t="n">
        <v>0</v>
      </c>
      <c r="R106" s="17" t="n">
        <v>3</v>
      </c>
      <c r="S106" s="17" t="n">
        <f aca="false">SUM(P106:R106)</f>
        <v>4</v>
      </c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</row>
    <row r="107" customFormat="false" ht="21.75" hidden="false" customHeight="true" outlineLevel="0" collapsed="false">
      <c r="A107" s="18" t="n">
        <v>466</v>
      </c>
      <c r="B107" s="18" t="n">
        <v>935</v>
      </c>
      <c r="C107" s="18" t="n">
        <v>98</v>
      </c>
      <c r="D107" s="18" t="n">
        <v>98</v>
      </c>
      <c r="E107" s="17" t="s">
        <v>62</v>
      </c>
      <c r="F107" s="18"/>
      <c r="G107" s="19" t="s">
        <v>362</v>
      </c>
      <c r="H107" s="20"/>
      <c r="I107" s="20"/>
      <c r="J107" s="20" t="s">
        <v>363</v>
      </c>
      <c r="K107" s="21" t="s">
        <v>60</v>
      </c>
      <c r="L107" s="17"/>
      <c r="M107" s="17" t="s">
        <v>78</v>
      </c>
      <c r="N107" s="17"/>
      <c r="O107" s="17"/>
      <c r="P107" s="17" t="n">
        <v>0</v>
      </c>
      <c r="Q107" s="17" t="n">
        <v>0</v>
      </c>
      <c r="R107" s="20" t="n">
        <v>4</v>
      </c>
      <c r="S107" s="17" t="n">
        <f aca="false">SUM(P107:R107)</f>
        <v>4</v>
      </c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</row>
    <row r="108" customFormat="false" ht="21.75" hidden="false" customHeight="true" outlineLevel="0" collapsed="false">
      <c r="A108" s="18" t="n">
        <v>450</v>
      </c>
      <c r="B108" s="18" t="n">
        <v>906</v>
      </c>
      <c r="C108" s="18" t="n">
        <v>99</v>
      </c>
      <c r="D108" s="18" t="n">
        <v>99</v>
      </c>
      <c r="E108" s="17" t="s">
        <v>62</v>
      </c>
      <c r="F108" s="18"/>
      <c r="G108" s="35" t="s">
        <v>364</v>
      </c>
      <c r="H108" s="20"/>
      <c r="I108" s="20"/>
      <c r="J108" s="20" t="s">
        <v>365</v>
      </c>
      <c r="K108" s="21" t="s">
        <v>60</v>
      </c>
      <c r="L108" s="17"/>
      <c r="M108" s="17" t="s">
        <v>78</v>
      </c>
      <c r="N108" s="17"/>
      <c r="O108" s="17"/>
      <c r="P108" s="17" t="n">
        <v>0</v>
      </c>
      <c r="Q108" s="17" t="n">
        <v>0</v>
      </c>
      <c r="R108" s="20" t="n">
        <v>4</v>
      </c>
      <c r="S108" s="17" t="n">
        <f aca="false">SUM(P108:R108)</f>
        <v>4</v>
      </c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</row>
    <row r="109" customFormat="false" ht="21.75" hidden="false" customHeight="true" outlineLevel="0" collapsed="false">
      <c r="A109" s="56" t="n">
        <v>468</v>
      </c>
      <c r="B109" s="56" t="n">
        <v>937</v>
      </c>
      <c r="C109" s="18" t="n">
        <v>100</v>
      </c>
      <c r="D109" s="18" t="n">
        <v>100</v>
      </c>
      <c r="E109" s="17" t="s">
        <v>62</v>
      </c>
      <c r="F109" s="18"/>
      <c r="G109" s="19" t="s">
        <v>366</v>
      </c>
      <c r="H109" s="20"/>
      <c r="I109" s="20"/>
      <c r="J109" s="20" t="s">
        <v>367</v>
      </c>
      <c r="K109" s="57" t="s">
        <v>70</v>
      </c>
      <c r="L109" s="26"/>
      <c r="M109" s="26"/>
      <c r="N109" s="26"/>
      <c r="O109" s="26"/>
      <c r="P109" s="18" t="n">
        <v>5</v>
      </c>
      <c r="Q109" s="18" t="n">
        <v>0</v>
      </c>
      <c r="R109" s="18" t="n">
        <v>0</v>
      </c>
      <c r="S109" s="17" t="n">
        <f aca="false">SUM(P109:R109)</f>
        <v>5</v>
      </c>
      <c r="T109" s="17"/>
      <c r="U109" s="46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</row>
    <row r="110" customFormat="false" ht="21.75" hidden="false" customHeight="true" outlineLevel="0" collapsed="false">
      <c r="A110" s="18" t="n">
        <v>470</v>
      </c>
      <c r="B110" s="18" t="n">
        <v>939</v>
      </c>
      <c r="C110" s="18" t="n">
        <v>101</v>
      </c>
      <c r="D110" s="18" t="n">
        <v>101</v>
      </c>
      <c r="E110" s="17" t="s">
        <v>62</v>
      </c>
      <c r="F110" s="18"/>
      <c r="G110" s="19" t="s">
        <v>368</v>
      </c>
      <c r="H110" s="20"/>
      <c r="I110" s="20"/>
      <c r="J110" s="20" t="s">
        <v>369</v>
      </c>
      <c r="K110" s="25" t="s">
        <v>70</v>
      </c>
      <c r="L110" s="20" t="s">
        <v>370</v>
      </c>
      <c r="M110" s="17" t="s">
        <v>371</v>
      </c>
      <c r="N110" s="17"/>
      <c r="O110" s="17"/>
      <c r="P110" s="20" t="n">
        <v>1</v>
      </c>
      <c r="Q110" s="17" t="n">
        <v>0</v>
      </c>
      <c r="R110" s="17" t="n">
        <v>3</v>
      </c>
      <c r="S110" s="17" t="n">
        <f aca="false">SUM(P110:R110)</f>
        <v>4</v>
      </c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</row>
    <row r="111" customFormat="false" ht="21.75" hidden="false" customHeight="true" outlineLevel="0" collapsed="false">
      <c r="A111" s="18" t="n">
        <v>477</v>
      </c>
      <c r="B111" s="18" t="n">
        <v>948</v>
      </c>
      <c r="C111" s="18" t="n">
        <v>102</v>
      </c>
      <c r="D111" s="18" t="n">
        <v>102</v>
      </c>
      <c r="E111" s="17" t="s">
        <v>62</v>
      </c>
      <c r="F111" s="18"/>
      <c r="G111" s="19" t="s">
        <v>372</v>
      </c>
      <c r="H111" s="20"/>
      <c r="I111" s="20"/>
      <c r="J111" s="20" t="s">
        <v>373</v>
      </c>
      <c r="K111" s="21" t="s">
        <v>60</v>
      </c>
      <c r="L111" s="17"/>
      <c r="M111" s="17" t="s">
        <v>78</v>
      </c>
      <c r="N111" s="17"/>
      <c r="O111" s="17"/>
      <c r="P111" s="17" t="n">
        <v>0</v>
      </c>
      <c r="Q111" s="17" t="n">
        <v>0</v>
      </c>
      <c r="R111" s="20" t="n">
        <v>4</v>
      </c>
      <c r="S111" s="17" t="n">
        <f aca="false">SUM(P111:R111)</f>
        <v>4</v>
      </c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</row>
    <row r="112" customFormat="false" ht="21.75" hidden="false" customHeight="true" outlineLevel="0" collapsed="false">
      <c r="A112" s="18" t="n">
        <v>474</v>
      </c>
      <c r="B112" s="18" t="n">
        <v>943</v>
      </c>
      <c r="C112" s="18" t="n">
        <v>103</v>
      </c>
      <c r="D112" s="18" t="n">
        <v>103</v>
      </c>
      <c r="E112" s="17" t="s">
        <v>62</v>
      </c>
      <c r="F112" s="18"/>
      <c r="G112" s="19" t="s">
        <v>374</v>
      </c>
      <c r="H112" s="20"/>
      <c r="I112" s="20"/>
      <c r="J112" s="20" t="s">
        <v>375</v>
      </c>
      <c r="K112" s="25" t="s">
        <v>70</v>
      </c>
      <c r="L112" s="17"/>
      <c r="M112" s="20" t="s">
        <v>376</v>
      </c>
      <c r="N112" s="17"/>
      <c r="O112" s="17"/>
      <c r="P112" s="20" t="n">
        <v>1</v>
      </c>
      <c r="Q112" s="17" t="n">
        <v>0</v>
      </c>
      <c r="R112" s="17" t="n">
        <v>2</v>
      </c>
      <c r="S112" s="17" t="n">
        <f aca="false">SUM(P112:R112)</f>
        <v>3</v>
      </c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</row>
    <row r="113" customFormat="false" ht="21.75" hidden="false" customHeight="true" outlineLevel="0" collapsed="false">
      <c r="A113" s="18" t="n">
        <v>472</v>
      </c>
      <c r="B113" s="18" t="n">
        <v>941</v>
      </c>
      <c r="C113" s="18" t="n">
        <v>104</v>
      </c>
      <c r="D113" s="18" t="n">
        <v>104</v>
      </c>
      <c r="E113" s="17" t="s">
        <v>62</v>
      </c>
      <c r="F113" s="18"/>
      <c r="G113" s="19" t="s">
        <v>377</v>
      </c>
      <c r="H113" s="20"/>
      <c r="I113" s="20"/>
      <c r="J113" s="20" t="s">
        <v>378</v>
      </c>
      <c r="K113" s="25" t="s">
        <v>70</v>
      </c>
      <c r="L113" s="17"/>
      <c r="M113" s="17" t="s">
        <v>379</v>
      </c>
      <c r="N113" s="17"/>
      <c r="O113" s="17"/>
      <c r="P113" s="20" t="n">
        <v>1</v>
      </c>
      <c r="Q113" s="17" t="n">
        <v>0</v>
      </c>
      <c r="R113" s="17" t="n">
        <v>3</v>
      </c>
      <c r="S113" s="17" t="n">
        <f aca="false">SUM(P113:R113)</f>
        <v>4</v>
      </c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</row>
    <row r="114" customFormat="false" ht="21.75" hidden="false" customHeight="true" outlineLevel="0" collapsed="false">
      <c r="A114" s="18" t="n">
        <v>473</v>
      </c>
      <c r="B114" s="18" t="n">
        <v>942</v>
      </c>
      <c r="C114" s="18" t="n">
        <v>105</v>
      </c>
      <c r="D114" s="18" t="n">
        <v>105</v>
      </c>
      <c r="E114" s="17" t="s">
        <v>62</v>
      </c>
      <c r="F114" s="18"/>
      <c r="G114" s="19" t="s">
        <v>380</v>
      </c>
      <c r="H114" s="41"/>
      <c r="I114" s="41"/>
      <c r="J114" s="41" t="s">
        <v>381</v>
      </c>
      <c r="K114" s="25" t="s">
        <v>70</v>
      </c>
      <c r="L114" s="26"/>
      <c r="M114" s="26"/>
      <c r="N114" s="26"/>
      <c r="O114" s="26"/>
      <c r="P114" s="58" t="n">
        <v>2</v>
      </c>
      <c r="Q114" s="58" t="n">
        <v>0</v>
      </c>
      <c r="R114" s="58" t="n">
        <v>2</v>
      </c>
      <c r="S114" s="17" t="n">
        <f aca="false">SUM(P114:R114)</f>
        <v>4</v>
      </c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</row>
    <row r="115" customFormat="false" ht="21.75" hidden="false" customHeight="true" outlineLevel="0" collapsed="false">
      <c r="A115" s="18" t="n">
        <v>475</v>
      </c>
      <c r="B115" s="18" t="n">
        <v>944</v>
      </c>
      <c r="C115" s="18" t="n">
        <v>106</v>
      </c>
      <c r="D115" s="18" t="n">
        <v>106.1</v>
      </c>
      <c r="E115" s="17" t="s">
        <v>62</v>
      </c>
      <c r="F115" s="18"/>
      <c r="G115" s="19" t="s">
        <v>382</v>
      </c>
      <c r="H115" s="20"/>
      <c r="I115" s="20"/>
      <c r="J115" s="20" t="s">
        <v>383</v>
      </c>
      <c r="K115" s="25" t="s">
        <v>70</v>
      </c>
      <c r="L115" s="26"/>
      <c r="M115" s="26"/>
      <c r="N115" s="26"/>
      <c r="O115" s="26"/>
      <c r="P115" s="48" t="n">
        <v>3</v>
      </c>
      <c r="Q115" s="48" t="n">
        <v>0</v>
      </c>
      <c r="R115" s="48" t="n">
        <v>1</v>
      </c>
      <c r="S115" s="17" t="n">
        <f aca="false">SUM(P115:R115)</f>
        <v>4</v>
      </c>
      <c r="T115" s="17"/>
      <c r="U115" s="17"/>
      <c r="V115" s="43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</row>
    <row r="116" customFormat="false" ht="21.75" hidden="false" customHeight="true" outlineLevel="0" collapsed="false">
      <c r="A116" s="18" t="n">
        <v>475</v>
      </c>
      <c r="B116" s="18" t="n">
        <v>945</v>
      </c>
      <c r="C116" s="18" t="n">
        <v>106</v>
      </c>
      <c r="D116" s="18" t="n">
        <v>106.2</v>
      </c>
      <c r="E116" s="17" t="s">
        <v>62</v>
      </c>
      <c r="F116" s="18"/>
      <c r="G116" s="19" t="s">
        <v>382</v>
      </c>
      <c r="H116" s="20"/>
      <c r="I116" s="20"/>
      <c r="J116" s="20" t="s">
        <v>384</v>
      </c>
      <c r="K116" s="25" t="s">
        <v>70</v>
      </c>
      <c r="L116" s="20" t="s">
        <v>385</v>
      </c>
      <c r="M116" s="17" t="s">
        <v>386</v>
      </c>
      <c r="N116" s="17"/>
      <c r="O116" s="17"/>
      <c r="P116" s="20" t="n">
        <v>1</v>
      </c>
      <c r="Q116" s="17" t="n">
        <v>0</v>
      </c>
      <c r="R116" s="17" t="n">
        <v>3</v>
      </c>
      <c r="S116" s="17" t="n">
        <f aca="false">SUM(P116:R116)</f>
        <v>4</v>
      </c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</row>
    <row r="117" customFormat="false" ht="21.75" hidden="false" customHeight="true" outlineLevel="0" collapsed="false">
      <c r="A117" s="18" t="n">
        <v>476</v>
      </c>
      <c r="B117" s="18" t="n">
        <v>946</v>
      </c>
      <c r="C117" s="18" t="n">
        <v>107</v>
      </c>
      <c r="D117" s="18" t="n">
        <v>107</v>
      </c>
      <c r="E117" s="17" t="s">
        <v>62</v>
      </c>
      <c r="F117" s="18"/>
      <c r="G117" s="35" t="s">
        <v>387</v>
      </c>
      <c r="H117" s="20"/>
      <c r="I117" s="20"/>
      <c r="J117" s="20" t="s">
        <v>388</v>
      </c>
      <c r="K117" s="25" t="s">
        <v>70</v>
      </c>
      <c r="L117" s="20" t="s">
        <v>389</v>
      </c>
      <c r="M117" s="17" t="s">
        <v>390</v>
      </c>
      <c r="N117" s="17"/>
      <c r="O117" s="17"/>
      <c r="P117" s="20" t="n">
        <v>1</v>
      </c>
      <c r="Q117" s="17" t="n">
        <v>0</v>
      </c>
      <c r="R117" s="17" t="n">
        <v>3</v>
      </c>
      <c r="S117" s="17" t="n">
        <f aca="false">SUM(P117:R117)</f>
        <v>4</v>
      </c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</row>
    <row r="118" customFormat="false" ht="21.75" hidden="false" customHeight="true" outlineLevel="0" collapsed="false">
      <c r="A118" s="18" t="n">
        <v>110</v>
      </c>
      <c r="B118" s="18" t="n">
        <v>236</v>
      </c>
      <c r="C118" s="18" t="n">
        <v>108</v>
      </c>
      <c r="D118" s="18" t="n">
        <v>108.1</v>
      </c>
      <c r="E118" s="17" t="s">
        <v>62</v>
      </c>
      <c r="F118" s="18"/>
      <c r="G118" s="35" t="s">
        <v>391</v>
      </c>
      <c r="H118" s="20"/>
      <c r="I118" s="20"/>
      <c r="J118" s="20" t="s">
        <v>392</v>
      </c>
      <c r="K118" s="34" t="s">
        <v>118</v>
      </c>
      <c r="L118" s="17"/>
      <c r="M118" s="17"/>
      <c r="N118" s="17"/>
      <c r="O118" s="17"/>
      <c r="P118" s="17" t="s">
        <v>393</v>
      </c>
      <c r="Q118" s="17" t="s">
        <v>394</v>
      </c>
      <c r="R118" s="17" t="s">
        <v>395</v>
      </c>
      <c r="S118" s="17" t="n">
        <v>5</v>
      </c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</row>
    <row r="119" customFormat="false" ht="21.75" hidden="false" customHeight="true" outlineLevel="0" collapsed="false">
      <c r="A119" s="18" t="n">
        <v>110</v>
      </c>
      <c r="B119" s="18" t="n">
        <v>237</v>
      </c>
      <c r="C119" s="18" t="n">
        <v>108</v>
      </c>
      <c r="D119" s="18" t="n">
        <v>108.2</v>
      </c>
      <c r="E119" s="17" t="s">
        <v>62</v>
      </c>
      <c r="F119" s="18"/>
      <c r="G119" s="19" t="s">
        <v>391</v>
      </c>
      <c r="H119" s="20"/>
      <c r="I119" s="20"/>
      <c r="J119" s="20" t="s">
        <v>396</v>
      </c>
      <c r="K119" s="34" t="s">
        <v>118</v>
      </c>
      <c r="L119" s="17"/>
      <c r="M119" s="17"/>
      <c r="N119" s="17"/>
      <c r="O119" s="17"/>
      <c r="P119" s="17" t="s">
        <v>397</v>
      </c>
      <c r="Q119" s="17" t="s">
        <v>398</v>
      </c>
      <c r="R119" s="17" t="n">
        <v>0</v>
      </c>
      <c r="S119" s="17" t="n">
        <v>11</v>
      </c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</row>
    <row r="120" customFormat="false" ht="21.75" hidden="false" customHeight="true" outlineLevel="0" collapsed="false">
      <c r="A120" s="18" t="n">
        <v>110</v>
      </c>
      <c r="B120" s="18" t="n">
        <v>239</v>
      </c>
      <c r="C120" s="18" t="n">
        <v>108</v>
      </c>
      <c r="D120" s="18" t="n">
        <v>108.3</v>
      </c>
      <c r="E120" s="17" t="s">
        <v>62</v>
      </c>
      <c r="F120" s="18"/>
      <c r="G120" s="35" t="s">
        <v>391</v>
      </c>
      <c r="H120" s="20"/>
      <c r="I120" s="20"/>
      <c r="J120" s="20" t="s">
        <v>399</v>
      </c>
      <c r="K120" s="30" t="s">
        <v>101</v>
      </c>
      <c r="L120" s="17"/>
      <c r="M120" s="17"/>
      <c r="N120" s="17"/>
      <c r="O120" s="17"/>
      <c r="P120" s="17" t="s">
        <v>341</v>
      </c>
      <c r="Q120" s="17" t="s">
        <v>400</v>
      </c>
      <c r="R120" s="17" t="n">
        <v>0</v>
      </c>
      <c r="S120" s="17" t="n">
        <f aca="false">SUM(P120:R120)</f>
        <v>0</v>
      </c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</row>
    <row r="121" customFormat="false" ht="21.75" hidden="false" customHeight="true" outlineLevel="0" collapsed="false">
      <c r="A121" s="18" t="n">
        <v>110</v>
      </c>
      <c r="B121" s="18" t="n">
        <v>241</v>
      </c>
      <c r="C121" s="18" t="n">
        <v>108</v>
      </c>
      <c r="D121" s="18" t="n">
        <v>108.4</v>
      </c>
      <c r="E121" s="17" t="s">
        <v>62</v>
      </c>
      <c r="F121" s="18"/>
      <c r="G121" s="35" t="s">
        <v>391</v>
      </c>
      <c r="H121" s="20"/>
      <c r="I121" s="20"/>
      <c r="J121" s="20" t="s">
        <v>401</v>
      </c>
      <c r="K121" s="34" t="s">
        <v>118</v>
      </c>
      <c r="L121" s="17"/>
      <c r="M121" s="17"/>
      <c r="N121" s="17"/>
      <c r="O121" s="17"/>
      <c r="P121" s="17" t="s">
        <v>402</v>
      </c>
      <c r="Q121" s="17" t="s">
        <v>403</v>
      </c>
      <c r="R121" s="17" t="n">
        <v>0</v>
      </c>
      <c r="S121" s="17" t="n">
        <v>5</v>
      </c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</row>
    <row r="122" customFormat="false" ht="21.75" hidden="false" customHeight="true" outlineLevel="0" collapsed="false">
      <c r="A122" s="18" t="n">
        <v>110</v>
      </c>
      <c r="B122" s="18" t="n">
        <v>242</v>
      </c>
      <c r="C122" s="18" t="n">
        <v>108</v>
      </c>
      <c r="D122" s="18" t="n">
        <v>108.5</v>
      </c>
      <c r="E122" s="17" t="s">
        <v>62</v>
      </c>
      <c r="F122" s="18"/>
      <c r="G122" s="35" t="s">
        <v>391</v>
      </c>
      <c r="H122" s="20"/>
      <c r="I122" s="20"/>
      <c r="J122" s="20" t="s">
        <v>404</v>
      </c>
      <c r="K122" s="34" t="s">
        <v>118</v>
      </c>
      <c r="L122" s="17"/>
      <c r="M122" s="17"/>
      <c r="N122" s="17"/>
      <c r="O122" s="17"/>
      <c r="P122" s="17" t="s">
        <v>338</v>
      </c>
      <c r="Q122" s="17" t="s">
        <v>405</v>
      </c>
      <c r="R122" s="17" t="n">
        <v>0</v>
      </c>
      <c r="S122" s="17" t="n">
        <v>3</v>
      </c>
      <c r="T122" s="17"/>
      <c r="U122" s="46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</row>
    <row r="123" customFormat="false" ht="21.75" hidden="false" customHeight="true" outlineLevel="0" collapsed="false">
      <c r="A123" s="18" t="n">
        <v>113</v>
      </c>
      <c r="B123" s="18" t="n">
        <v>249</v>
      </c>
      <c r="C123" s="18" t="n">
        <v>109</v>
      </c>
      <c r="D123" s="18" t="n">
        <v>109</v>
      </c>
      <c r="E123" s="17" t="s">
        <v>62</v>
      </c>
      <c r="F123" s="18"/>
      <c r="G123" s="35" t="s">
        <v>406</v>
      </c>
      <c r="H123" s="20"/>
      <c r="I123" s="20"/>
      <c r="J123" s="20" t="s">
        <v>407</v>
      </c>
      <c r="K123" s="25" t="s">
        <v>70</v>
      </c>
      <c r="L123" s="17"/>
      <c r="M123" s="17" t="s">
        <v>408</v>
      </c>
      <c r="N123" s="17"/>
      <c r="O123" s="17"/>
      <c r="P123" s="20" t="n">
        <v>1</v>
      </c>
      <c r="Q123" s="17"/>
      <c r="R123" s="53"/>
      <c r="S123" s="17" t="n">
        <f aca="false">SUM(P123:R123)</f>
        <v>1</v>
      </c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</row>
    <row r="124" customFormat="false" ht="21.75" hidden="false" customHeight="true" outlineLevel="0" collapsed="false">
      <c r="A124" s="18" t="n">
        <v>112</v>
      </c>
      <c r="B124" s="18" t="n">
        <v>248</v>
      </c>
      <c r="C124" s="18" t="n">
        <v>110</v>
      </c>
      <c r="D124" s="18" t="n">
        <v>110</v>
      </c>
      <c r="E124" s="17" t="s">
        <v>62</v>
      </c>
      <c r="F124" s="18"/>
      <c r="G124" s="19" t="s">
        <v>409</v>
      </c>
      <c r="H124" s="20"/>
      <c r="I124" s="20"/>
      <c r="J124" s="20" t="s">
        <v>410</v>
      </c>
      <c r="K124" s="21" t="s">
        <v>60</v>
      </c>
      <c r="L124" s="17"/>
      <c r="M124" s="17" t="s">
        <v>78</v>
      </c>
      <c r="N124" s="17"/>
      <c r="O124" s="17"/>
      <c r="P124" s="17" t="n">
        <v>0</v>
      </c>
      <c r="Q124" s="17" t="n">
        <v>0</v>
      </c>
      <c r="R124" s="20" t="n">
        <v>3</v>
      </c>
      <c r="S124" s="17" t="n">
        <f aca="false">SUM(P124:R124)</f>
        <v>3</v>
      </c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</row>
    <row r="125" customFormat="false" ht="21.75" hidden="false" customHeight="true" outlineLevel="0" collapsed="false">
      <c r="A125" s="18" t="n">
        <v>616</v>
      </c>
      <c r="B125" s="18" t="n">
        <v>1172</v>
      </c>
      <c r="C125" s="18" t="n">
        <v>111</v>
      </c>
      <c r="D125" s="18" t="n">
        <v>111</v>
      </c>
      <c r="E125" s="17" t="s">
        <v>62</v>
      </c>
      <c r="F125" s="18"/>
      <c r="G125" s="19" t="s">
        <v>411</v>
      </c>
      <c r="H125" s="20"/>
      <c r="I125" s="20"/>
      <c r="J125" s="20" t="s">
        <v>412</v>
      </c>
      <c r="K125" s="21" t="s">
        <v>60</v>
      </c>
      <c r="L125" s="17"/>
      <c r="M125" s="17" t="s">
        <v>413</v>
      </c>
      <c r="N125" s="17"/>
      <c r="O125" s="17"/>
      <c r="P125" s="17" t="n">
        <v>0</v>
      </c>
      <c r="Q125" s="17" t="n">
        <v>0</v>
      </c>
      <c r="R125" s="20" t="n">
        <v>4</v>
      </c>
      <c r="S125" s="17" t="n">
        <f aca="false">SUM(P125:R125)</f>
        <v>4</v>
      </c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</row>
    <row r="126" customFormat="false" ht="21.75" hidden="false" customHeight="true" outlineLevel="0" collapsed="false">
      <c r="A126" s="18" t="n">
        <v>601</v>
      </c>
      <c r="B126" s="18" t="n">
        <v>1151</v>
      </c>
      <c r="C126" s="18" t="n">
        <v>112</v>
      </c>
      <c r="D126" s="18" t="n">
        <v>112</v>
      </c>
      <c r="E126" s="17" t="s">
        <v>62</v>
      </c>
      <c r="F126" s="18"/>
      <c r="G126" s="19" t="s">
        <v>414</v>
      </c>
      <c r="H126" s="20"/>
      <c r="I126" s="20"/>
      <c r="J126" s="20" t="s">
        <v>415</v>
      </c>
      <c r="K126" s="21" t="s">
        <v>60</v>
      </c>
      <c r="L126" s="17"/>
      <c r="M126" s="17" t="s">
        <v>416</v>
      </c>
      <c r="N126" s="17"/>
      <c r="O126" s="17"/>
      <c r="P126" s="17" t="n">
        <v>0</v>
      </c>
      <c r="Q126" s="17" t="n">
        <v>0</v>
      </c>
      <c r="R126" s="20" t="n">
        <v>4</v>
      </c>
      <c r="S126" s="17" t="n">
        <f aca="false">SUM(P126:R126)</f>
        <v>4</v>
      </c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</row>
    <row r="127" customFormat="false" ht="21.75" hidden="false" customHeight="true" outlineLevel="0" collapsed="false">
      <c r="A127" s="18" t="n">
        <v>599</v>
      </c>
      <c r="B127" s="18" t="n">
        <v>1149</v>
      </c>
      <c r="C127" s="18" t="n">
        <v>113</v>
      </c>
      <c r="D127" s="18" t="n">
        <v>113</v>
      </c>
      <c r="E127" s="17" t="s">
        <v>62</v>
      </c>
      <c r="F127" s="18"/>
      <c r="G127" s="19" t="s">
        <v>417</v>
      </c>
      <c r="H127" s="20"/>
      <c r="I127" s="20"/>
      <c r="J127" s="20" t="s">
        <v>418</v>
      </c>
      <c r="K127" s="25" t="s">
        <v>70</v>
      </c>
      <c r="L127" s="20" t="s">
        <v>419</v>
      </c>
      <c r="M127" s="17" t="s">
        <v>420</v>
      </c>
      <c r="N127" s="17"/>
      <c r="O127" s="17"/>
      <c r="P127" s="20" t="n">
        <v>1</v>
      </c>
      <c r="Q127" s="17" t="n">
        <v>0</v>
      </c>
      <c r="R127" s="17" t="n">
        <v>3</v>
      </c>
      <c r="S127" s="17" t="n">
        <f aca="false">SUM(P127:R127)</f>
        <v>4</v>
      </c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</row>
    <row r="128" customFormat="false" ht="21.75" hidden="false" customHeight="true" outlineLevel="0" collapsed="false">
      <c r="A128" s="18" t="n">
        <v>600</v>
      </c>
      <c r="B128" s="18" t="n">
        <v>1150</v>
      </c>
      <c r="C128" s="18" t="n">
        <v>114</v>
      </c>
      <c r="D128" s="18" t="n">
        <v>114</v>
      </c>
      <c r="E128" s="17" t="s">
        <v>62</v>
      </c>
      <c r="F128" s="18"/>
      <c r="G128" s="19" t="s">
        <v>421</v>
      </c>
      <c r="H128" s="20"/>
      <c r="I128" s="20"/>
      <c r="J128" s="20" t="s">
        <v>422</v>
      </c>
      <c r="K128" s="21" t="s">
        <v>60</v>
      </c>
      <c r="L128" s="17"/>
      <c r="M128" s="17" t="s">
        <v>78</v>
      </c>
      <c r="N128" s="17"/>
      <c r="O128" s="17"/>
      <c r="P128" s="17" t="n">
        <v>0</v>
      </c>
      <c r="Q128" s="17" t="n">
        <v>0</v>
      </c>
      <c r="R128" s="20" t="n">
        <v>4</v>
      </c>
      <c r="S128" s="17" t="n">
        <f aca="false">SUM(P128:R128)</f>
        <v>4</v>
      </c>
      <c r="T128" s="21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</row>
    <row r="129" customFormat="false" ht="21.75" hidden="false" customHeight="true" outlineLevel="0" collapsed="false">
      <c r="A129" s="18" t="n">
        <v>602</v>
      </c>
      <c r="B129" s="18" t="n">
        <v>1152</v>
      </c>
      <c r="C129" s="18" t="n">
        <v>115</v>
      </c>
      <c r="D129" s="18" t="n">
        <v>115</v>
      </c>
      <c r="E129" s="17" t="s">
        <v>62</v>
      </c>
      <c r="F129" s="18"/>
      <c r="G129" s="35" t="s">
        <v>423</v>
      </c>
      <c r="H129" s="59"/>
      <c r="I129" s="59"/>
      <c r="J129" s="59" t="s">
        <v>424</v>
      </c>
      <c r="K129" s="21" t="s">
        <v>60</v>
      </c>
      <c r="L129" s="17"/>
      <c r="M129" s="17" t="s">
        <v>78</v>
      </c>
      <c r="N129" s="17"/>
      <c r="O129" s="17"/>
      <c r="P129" s="17" t="n">
        <v>0</v>
      </c>
      <c r="Q129" s="17" t="n">
        <v>0</v>
      </c>
      <c r="R129" s="20" t="n">
        <v>5</v>
      </c>
      <c r="S129" s="17" t="n">
        <f aca="false">SUM(P129:R129)</f>
        <v>5</v>
      </c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</row>
    <row r="130" customFormat="false" ht="21.75" hidden="false" customHeight="true" outlineLevel="0" collapsed="false">
      <c r="A130" s="18" t="n">
        <v>608</v>
      </c>
      <c r="B130" s="18" t="n">
        <v>1163</v>
      </c>
      <c r="C130" s="18" t="n">
        <v>116</v>
      </c>
      <c r="D130" s="18" t="n">
        <v>116</v>
      </c>
      <c r="E130" s="17" t="s">
        <v>62</v>
      </c>
      <c r="F130" s="18"/>
      <c r="G130" s="19" t="s">
        <v>425</v>
      </c>
      <c r="H130" s="20"/>
      <c r="I130" s="20"/>
      <c r="J130" s="20" t="s">
        <v>248</v>
      </c>
      <c r="K130" s="25" t="s">
        <v>70</v>
      </c>
      <c r="L130" s="20" t="s">
        <v>426</v>
      </c>
      <c r="M130" s="17" t="s">
        <v>427</v>
      </c>
      <c r="N130" s="17"/>
      <c r="O130" s="17"/>
      <c r="P130" s="20" t="n">
        <v>1</v>
      </c>
      <c r="Q130" s="17" t="n">
        <v>0</v>
      </c>
      <c r="R130" s="17" t="n">
        <v>3</v>
      </c>
      <c r="S130" s="17" t="n">
        <f aca="false">SUM(P130:R130)</f>
        <v>4</v>
      </c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</row>
    <row r="131" customFormat="false" ht="21.75" hidden="false" customHeight="true" outlineLevel="0" collapsed="false">
      <c r="A131" s="18" t="n">
        <v>609</v>
      </c>
      <c r="B131" s="18" t="n">
        <v>1164</v>
      </c>
      <c r="C131" s="18" t="n">
        <v>117</v>
      </c>
      <c r="D131" s="18" t="n">
        <v>117</v>
      </c>
      <c r="E131" s="17" t="s">
        <v>62</v>
      </c>
      <c r="F131" s="18"/>
      <c r="G131" s="35" t="s">
        <v>428</v>
      </c>
      <c r="H131" s="20"/>
      <c r="I131" s="20"/>
      <c r="J131" s="20" t="s">
        <v>429</v>
      </c>
      <c r="K131" s="21" t="s">
        <v>60</v>
      </c>
      <c r="L131" s="17"/>
      <c r="M131" s="17" t="s">
        <v>78</v>
      </c>
      <c r="N131" s="17"/>
      <c r="O131" s="17"/>
      <c r="P131" s="17" t="n">
        <v>0</v>
      </c>
      <c r="Q131" s="17" t="n">
        <v>0</v>
      </c>
      <c r="R131" s="20" t="n">
        <v>4</v>
      </c>
      <c r="S131" s="17" t="n">
        <f aca="false">SUM(P131:R131)</f>
        <v>4</v>
      </c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</row>
    <row r="132" customFormat="false" ht="21.75" hidden="false" customHeight="true" outlineLevel="0" collapsed="false">
      <c r="A132" s="18" t="n">
        <v>607</v>
      </c>
      <c r="B132" s="18" t="n">
        <v>1162</v>
      </c>
      <c r="C132" s="18" t="n">
        <v>118</v>
      </c>
      <c r="D132" s="18" t="n">
        <v>118</v>
      </c>
      <c r="E132" s="17" t="s">
        <v>62</v>
      </c>
      <c r="F132" s="18"/>
      <c r="G132" s="19" t="s">
        <v>430</v>
      </c>
      <c r="H132" s="20"/>
      <c r="I132" s="20"/>
      <c r="J132" s="20" t="s">
        <v>431</v>
      </c>
      <c r="K132" s="21" t="s">
        <v>60</v>
      </c>
      <c r="L132" s="17"/>
      <c r="M132" s="17" t="s">
        <v>78</v>
      </c>
      <c r="N132" s="17"/>
      <c r="O132" s="17"/>
      <c r="P132" s="17" t="n">
        <v>0</v>
      </c>
      <c r="Q132" s="17" t="n">
        <v>0</v>
      </c>
      <c r="R132" s="20" t="n">
        <v>4</v>
      </c>
      <c r="S132" s="17" t="n">
        <f aca="false">SUM(P132:R132)</f>
        <v>4</v>
      </c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</row>
    <row r="133" customFormat="false" ht="21.75" hidden="false" customHeight="true" outlineLevel="0" collapsed="false">
      <c r="A133" s="18" t="n">
        <v>604</v>
      </c>
      <c r="B133" s="18" t="n">
        <v>1156</v>
      </c>
      <c r="C133" s="18" t="n">
        <v>119</v>
      </c>
      <c r="D133" s="18" t="n">
        <v>119</v>
      </c>
      <c r="E133" s="17" t="s">
        <v>62</v>
      </c>
      <c r="F133" s="18"/>
      <c r="G133" s="35" t="s">
        <v>432</v>
      </c>
      <c r="H133" s="20"/>
      <c r="I133" s="20"/>
      <c r="J133" s="20" t="s">
        <v>433</v>
      </c>
      <c r="K133" s="42" t="s">
        <v>70</v>
      </c>
      <c r="L133" s="17"/>
      <c r="M133" s="17"/>
      <c r="N133" s="17"/>
      <c r="O133" s="17"/>
      <c r="P133" s="60" t="n">
        <v>3</v>
      </c>
      <c r="Q133" s="60" t="n">
        <v>0</v>
      </c>
      <c r="R133" s="60" t="n">
        <v>1</v>
      </c>
      <c r="S133" s="17" t="n">
        <f aca="false">SUM(P133:R133)</f>
        <v>4</v>
      </c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</row>
    <row r="134" customFormat="false" ht="21.75" hidden="false" customHeight="true" outlineLevel="0" collapsed="false">
      <c r="A134" s="18" t="n">
        <v>605</v>
      </c>
      <c r="B134" s="18" t="n">
        <v>1158</v>
      </c>
      <c r="C134" s="18" t="n">
        <v>120</v>
      </c>
      <c r="D134" s="18" t="n">
        <v>120</v>
      </c>
      <c r="E134" s="17" t="s">
        <v>62</v>
      </c>
      <c r="F134" s="18"/>
      <c r="G134" s="19" t="s">
        <v>434</v>
      </c>
      <c r="H134" s="20"/>
      <c r="I134" s="20"/>
      <c r="J134" s="20" t="s">
        <v>435</v>
      </c>
      <c r="K134" s="25" t="s">
        <v>70</v>
      </c>
      <c r="L134" s="17"/>
      <c r="M134" s="17" t="s">
        <v>436</v>
      </c>
      <c r="N134" s="17"/>
      <c r="O134" s="17"/>
      <c r="P134" s="20" t="n">
        <v>1</v>
      </c>
      <c r="Q134" s="17" t="n">
        <v>0</v>
      </c>
      <c r="R134" s="17" t="n">
        <v>3</v>
      </c>
      <c r="S134" s="17" t="n">
        <f aca="false">SUM(P134:R134)</f>
        <v>4</v>
      </c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</row>
    <row r="135" customFormat="false" ht="21.75" hidden="false" customHeight="true" outlineLevel="0" collapsed="false">
      <c r="A135" s="18" t="n">
        <v>606</v>
      </c>
      <c r="B135" s="18" t="n">
        <v>1161</v>
      </c>
      <c r="C135" s="18" t="n">
        <v>121</v>
      </c>
      <c r="D135" s="18" t="n">
        <v>121</v>
      </c>
      <c r="E135" s="17" t="s">
        <v>62</v>
      </c>
      <c r="F135" s="18"/>
      <c r="G135" s="35" t="s">
        <v>437</v>
      </c>
      <c r="H135" s="20"/>
      <c r="I135" s="20"/>
      <c r="J135" s="20" t="s">
        <v>438</v>
      </c>
      <c r="K135" s="21" t="s">
        <v>60</v>
      </c>
      <c r="L135" s="17"/>
      <c r="M135" s="17" t="s">
        <v>78</v>
      </c>
      <c r="N135" s="17"/>
      <c r="O135" s="17"/>
      <c r="P135" s="17" t="n">
        <v>0</v>
      </c>
      <c r="Q135" s="17" t="n">
        <v>0</v>
      </c>
      <c r="R135" s="20" t="n">
        <v>3</v>
      </c>
      <c r="S135" s="17" t="n">
        <f aca="false">SUM(P135:R135)</f>
        <v>3</v>
      </c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</row>
    <row r="136" customFormat="false" ht="21.75" hidden="false" customHeight="true" outlineLevel="0" collapsed="false">
      <c r="A136" s="18" t="n">
        <v>619</v>
      </c>
      <c r="B136" s="18" t="n">
        <v>1176</v>
      </c>
      <c r="C136" s="18" t="n">
        <v>122</v>
      </c>
      <c r="D136" s="18" t="n">
        <v>122</v>
      </c>
      <c r="E136" s="17" t="s">
        <v>62</v>
      </c>
      <c r="F136" s="18"/>
      <c r="G136" s="19" t="s">
        <v>439</v>
      </c>
      <c r="H136" s="20"/>
      <c r="I136" s="20"/>
      <c r="J136" s="20" t="s">
        <v>440</v>
      </c>
      <c r="K136" s="21" t="s">
        <v>60</v>
      </c>
      <c r="L136" s="17"/>
      <c r="M136" s="17" t="s">
        <v>78</v>
      </c>
      <c r="N136" s="17"/>
      <c r="O136" s="17"/>
      <c r="P136" s="17" t="n">
        <v>0</v>
      </c>
      <c r="Q136" s="17" t="n">
        <v>0</v>
      </c>
      <c r="R136" s="20" t="n">
        <v>4</v>
      </c>
      <c r="S136" s="17" t="n">
        <f aca="false">SUM(P136:R136)</f>
        <v>4</v>
      </c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</row>
    <row r="137" customFormat="false" ht="21.75" hidden="false" customHeight="true" outlineLevel="0" collapsed="false">
      <c r="A137" s="18" t="n">
        <v>610</v>
      </c>
      <c r="B137" s="18" t="n">
        <v>1165</v>
      </c>
      <c r="C137" s="18" t="n">
        <v>123</v>
      </c>
      <c r="D137" s="18" t="n">
        <v>123</v>
      </c>
      <c r="E137" s="17" t="s">
        <v>62</v>
      </c>
      <c r="F137" s="18"/>
      <c r="G137" s="19" t="s">
        <v>441</v>
      </c>
      <c r="H137" s="20"/>
      <c r="I137" s="20"/>
      <c r="J137" s="20" t="s">
        <v>418</v>
      </c>
      <c r="K137" s="21" t="s">
        <v>60</v>
      </c>
      <c r="L137" s="17"/>
      <c r="M137" s="17" t="s">
        <v>78</v>
      </c>
      <c r="N137" s="17"/>
      <c r="O137" s="17"/>
      <c r="P137" s="17" t="n">
        <v>0</v>
      </c>
      <c r="Q137" s="17" t="n">
        <v>0</v>
      </c>
      <c r="R137" s="20" t="n">
        <v>4</v>
      </c>
      <c r="S137" s="17" t="n">
        <f aca="false">SUM(P137:R137)</f>
        <v>4</v>
      </c>
      <c r="T137" s="17"/>
      <c r="U137" s="17"/>
      <c r="V137" s="23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</row>
    <row r="138" customFormat="false" ht="21.75" hidden="false" customHeight="true" outlineLevel="0" collapsed="false">
      <c r="A138" s="18" t="n">
        <v>613</v>
      </c>
      <c r="B138" s="18" t="n">
        <v>1168</v>
      </c>
      <c r="C138" s="18" t="n">
        <v>124</v>
      </c>
      <c r="D138" s="18" t="n">
        <v>124</v>
      </c>
      <c r="E138" s="17" t="s">
        <v>62</v>
      </c>
      <c r="F138" s="18"/>
      <c r="G138" s="35" t="s">
        <v>442</v>
      </c>
      <c r="H138" s="20"/>
      <c r="I138" s="20"/>
      <c r="J138" s="20" t="s">
        <v>443</v>
      </c>
      <c r="K138" s="25" t="s">
        <v>70</v>
      </c>
      <c r="L138" s="17"/>
      <c r="M138" s="17" t="s">
        <v>444</v>
      </c>
      <c r="N138" s="17"/>
      <c r="O138" s="17"/>
      <c r="P138" s="20" t="n">
        <v>1</v>
      </c>
      <c r="Q138" s="17" t="n">
        <v>0</v>
      </c>
      <c r="R138" s="17" t="n">
        <v>2</v>
      </c>
      <c r="S138" s="17" t="n">
        <f aca="false">SUM(P138:R138)</f>
        <v>3</v>
      </c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</row>
    <row r="139" customFormat="false" ht="21.75" hidden="false" customHeight="true" outlineLevel="0" collapsed="false">
      <c r="A139" s="18" t="n">
        <v>611</v>
      </c>
      <c r="B139" s="18" t="n">
        <v>1166</v>
      </c>
      <c r="C139" s="18" t="n">
        <v>125</v>
      </c>
      <c r="D139" s="18" t="n">
        <v>125</v>
      </c>
      <c r="E139" s="17" t="s">
        <v>62</v>
      </c>
      <c r="F139" s="18"/>
      <c r="G139" s="19" t="s">
        <v>445</v>
      </c>
      <c r="H139" s="20"/>
      <c r="I139" s="20"/>
      <c r="J139" s="20" t="s">
        <v>446</v>
      </c>
      <c r="K139" s="25" t="s">
        <v>70</v>
      </c>
      <c r="L139" s="17"/>
      <c r="M139" s="17" t="s">
        <v>447</v>
      </c>
      <c r="N139" s="17"/>
      <c r="O139" s="17"/>
      <c r="P139" s="20" t="n">
        <v>3</v>
      </c>
      <c r="Q139" s="17" t="n">
        <v>0</v>
      </c>
      <c r="R139" s="17" t="n">
        <v>1</v>
      </c>
      <c r="S139" s="17" t="n">
        <f aca="false">SUM(P139:R139)</f>
        <v>4</v>
      </c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</row>
    <row r="140" customFormat="false" ht="21.75" hidden="false" customHeight="true" outlineLevel="0" collapsed="false">
      <c r="A140" s="18" t="n">
        <v>615</v>
      </c>
      <c r="B140" s="18" t="n">
        <v>1171</v>
      </c>
      <c r="C140" s="18" t="n">
        <v>126</v>
      </c>
      <c r="D140" s="18" t="n">
        <v>126</v>
      </c>
      <c r="E140" s="17" t="s">
        <v>62</v>
      </c>
      <c r="F140" s="18"/>
      <c r="G140" s="35" t="s">
        <v>448</v>
      </c>
      <c r="H140" s="20"/>
      <c r="I140" s="20"/>
      <c r="J140" s="20" t="s">
        <v>449</v>
      </c>
      <c r="K140" s="25" t="s">
        <v>70</v>
      </c>
      <c r="L140" s="17"/>
      <c r="M140" s="17" t="s">
        <v>450</v>
      </c>
      <c r="N140" s="17"/>
      <c r="O140" s="17"/>
      <c r="P140" s="20" t="n">
        <v>1</v>
      </c>
      <c r="Q140" s="17" t="n">
        <v>0</v>
      </c>
      <c r="R140" s="17" t="n">
        <v>2</v>
      </c>
      <c r="S140" s="17" t="n">
        <f aca="false">SUM(P140:R140)</f>
        <v>3</v>
      </c>
      <c r="T140" s="17"/>
      <c r="U140" s="17"/>
      <c r="V140" s="21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</row>
    <row r="141" customFormat="false" ht="21.75" hidden="false" customHeight="true" outlineLevel="0" collapsed="false">
      <c r="A141" s="18" t="n">
        <v>612</v>
      </c>
      <c r="B141" s="18" t="n">
        <v>1167</v>
      </c>
      <c r="C141" s="18" t="n">
        <v>127</v>
      </c>
      <c r="D141" s="18" t="n">
        <v>127</v>
      </c>
      <c r="E141" s="17" t="s">
        <v>62</v>
      </c>
      <c r="F141" s="18"/>
      <c r="G141" s="19" t="s">
        <v>451</v>
      </c>
      <c r="H141" s="20"/>
      <c r="I141" s="20"/>
      <c r="J141" s="20" t="s">
        <v>452</v>
      </c>
      <c r="K141" s="21" t="s">
        <v>60</v>
      </c>
      <c r="L141" s="17"/>
      <c r="M141" s="17" t="s">
        <v>78</v>
      </c>
      <c r="N141" s="17"/>
      <c r="O141" s="17"/>
      <c r="P141" s="17" t="n">
        <v>0</v>
      </c>
      <c r="Q141" s="17" t="n">
        <v>0</v>
      </c>
      <c r="R141" s="20" t="n">
        <v>4</v>
      </c>
      <c r="S141" s="17" t="n">
        <f aca="false">SUM(P141:R141)</f>
        <v>4</v>
      </c>
      <c r="T141" s="17"/>
      <c r="U141" s="17"/>
      <c r="V141" s="21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</row>
    <row r="142" customFormat="false" ht="21.75" hidden="false" customHeight="true" outlineLevel="0" collapsed="false">
      <c r="A142" s="18" t="n">
        <v>614</v>
      </c>
      <c r="B142" s="18" t="n">
        <v>1169</v>
      </c>
      <c r="C142" s="18" t="n">
        <v>128</v>
      </c>
      <c r="D142" s="18" t="n">
        <v>128</v>
      </c>
      <c r="E142" s="17" t="s">
        <v>62</v>
      </c>
      <c r="F142" s="18"/>
      <c r="G142" s="19" t="s">
        <v>453</v>
      </c>
      <c r="H142" s="20"/>
      <c r="I142" s="20"/>
      <c r="J142" s="20" t="s">
        <v>454</v>
      </c>
      <c r="K142" s="25" t="s">
        <v>70</v>
      </c>
      <c r="L142" s="17"/>
      <c r="M142" s="17" t="s">
        <v>455</v>
      </c>
      <c r="N142" s="17"/>
      <c r="O142" s="17"/>
      <c r="P142" s="20" t="n">
        <v>1</v>
      </c>
      <c r="Q142" s="17" t="n">
        <v>0</v>
      </c>
      <c r="R142" s="17" t="n">
        <v>3</v>
      </c>
      <c r="S142" s="17" t="n">
        <f aca="false">SUM(P142:R142)</f>
        <v>4</v>
      </c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</row>
    <row r="143" customFormat="false" ht="21.75" hidden="false" customHeight="true" outlineLevel="0" collapsed="false">
      <c r="A143" s="18" t="n">
        <v>641</v>
      </c>
      <c r="B143" s="18" t="n">
        <v>1207</v>
      </c>
      <c r="C143" s="18" t="n">
        <v>129</v>
      </c>
      <c r="D143" s="18" t="n">
        <v>129</v>
      </c>
      <c r="E143" s="17" t="s">
        <v>62</v>
      </c>
      <c r="F143" s="18"/>
      <c r="G143" s="35" t="s">
        <v>456</v>
      </c>
      <c r="H143" s="20"/>
      <c r="I143" s="20"/>
      <c r="J143" s="20" t="s">
        <v>457</v>
      </c>
      <c r="K143" s="25" t="s">
        <v>70</v>
      </c>
      <c r="L143" s="17"/>
      <c r="M143" s="17" t="s">
        <v>458</v>
      </c>
      <c r="N143" s="17"/>
      <c r="O143" s="17"/>
      <c r="P143" s="20" t="n">
        <v>1</v>
      </c>
      <c r="Q143" s="17" t="n">
        <v>0</v>
      </c>
      <c r="R143" s="17" t="n">
        <v>3</v>
      </c>
      <c r="S143" s="17" t="n">
        <f aca="false">SUM(P143:R143)</f>
        <v>4</v>
      </c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</row>
    <row r="144" customFormat="false" ht="21.75" hidden="false" customHeight="true" outlineLevel="0" collapsed="false">
      <c r="A144" s="18" t="n">
        <v>642</v>
      </c>
      <c r="B144" s="18" t="n">
        <v>1209</v>
      </c>
      <c r="C144" s="18" t="n">
        <v>130</v>
      </c>
      <c r="D144" s="18" t="n">
        <v>130.1</v>
      </c>
      <c r="E144" s="17" t="s">
        <v>62</v>
      </c>
      <c r="F144" s="18"/>
      <c r="G144" s="19" t="s">
        <v>459</v>
      </c>
      <c r="H144" s="61"/>
      <c r="I144" s="61"/>
      <c r="J144" s="61" t="s">
        <v>460</v>
      </c>
      <c r="K144" s="42" t="s">
        <v>70</v>
      </c>
      <c r="L144" s="17"/>
      <c r="M144" s="17"/>
      <c r="N144" s="17"/>
      <c r="O144" s="17"/>
      <c r="P144" s="26" t="n">
        <v>8</v>
      </c>
      <c r="Q144" s="26" t="n">
        <v>0</v>
      </c>
      <c r="R144" s="26" t="n">
        <v>1</v>
      </c>
      <c r="S144" s="17" t="n">
        <f aca="false">SUM(P144:R144)</f>
        <v>9</v>
      </c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</row>
    <row r="145" customFormat="false" ht="21.75" hidden="false" customHeight="true" outlineLevel="0" collapsed="false">
      <c r="A145" s="18" t="n">
        <v>642</v>
      </c>
      <c r="B145" s="18" t="n">
        <v>1210</v>
      </c>
      <c r="C145" s="18" t="n">
        <v>130</v>
      </c>
      <c r="D145" s="18" t="n">
        <v>130.2</v>
      </c>
      <c r="E145" s="17" t="s">
        <v>62</v>
      </c>
      <c r="F145" s="18"/>
      <c r="G145" s="19" t="s">
        <v>459</v>
      </c>
      <c r="H145" s="20"/>
      <c r="I145" s="20"/>
      <c r="J145" s="20" t="s">
        <v>461</v>
      </c>
      <c r="K145" s="25" t="s">
        <v>70</v>
      </c>
      <c r="L145" s="17"/>
      <c r="M145" s="17" t="s">
        <v>462</v>
      </c>
      <c r="N145" s="17"/>
      <c r="O145" s="17"/>
      <c r="P145" s="20" t="n">
        <v>1</v>
      </c>
      <c r="Q145" s="17" t="n">
        <v>0</v>
      </c>
      <c r="R145" s="17" t="n">
        <v>3</v>
      </c>
      <c r="S145" s="17" t="n">
        <f aca="false">SUM(P145:R145)</f>
        <v>4</v>
      </c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</row>
    <row r="146" customFormat="false" ht="21.75" hidden="false" customHeight="true" outlineLevel="0" collapsed="false">
      <c r="A146" s="18" t="n">
        <v>648</v>
      </c>
      <c r="B146" s="18" t="n">
        <v>1218</v>
      </c>
      <c r="C146" s="18" t="n">
        <v>131</v>
      </c>
      <c r="D146" s="18" t="n">
        <v>131</v>
      </c>
      <c r="E146" s="17" t="s">
        <v>62</v>
      </c>
      <c r="F146" s="18"/>
      <c r="G146" s="35" t="s">
        <v>463</v>
      </c>
      <c r="H146" s="20"/>
      <c r="I146" s="20"/>
      <c r="J146" s="22" t="s">
        <v>464</v>
      </c>
      <c r="K146" s="62" t="s">
        <v>60</v>
      </c>
      <c r="L146" s="38"/>
      <c r="M146" s="38" t="s">
        <v>144</v>
      </c>
      <c r="N146" s="17"/>
      <c r="O146" s="17"/>
      <c r="P146" s="17" t="n">
        <v>0</v>
      </c>
      <c r="Q146" s="17" t="n">
        <v>0</v>
      </c>
      <c r="R146" s="17" t="n">
        <v>3</v>
      </c>
      <c r="S146" s="17" t="n">
        <f aca="false">SUM(P146:R146)</f>
        <v>3</v>
      </c>
      <c r="T146" s="38" t="s">
        <v>465</v>
      </c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</row>
    <row r="147" customFormat="false" ht="21.75" hidden="false" customHeight="true" outlineLevel="0" collapsed="false">
      <c r="A147" s="18" t="n">
        <v>646</v>
      </c>
      <c r="B147" s="18" t="n">
        <v>1215</v>
      </c>
      <c r="C147" s="18" t="n">
        <v>132</v>
      </c>
      <c r="D147" s="18" t="n">
        <v>132</v>
      </c>
      <c r="E147" s="17" t="s">
        <v>62</v>
      </c>
      <c r="F147" s="18"/>
      <c r="G147" s="19" t="s">
        <v>466</v>
      </c>
      <c r="H147" s="20"/>
      <c r="I147" s="20"/>
      <c r="J147" s="20" t="s">
        <v>467</v>
      </c>
      <c r="K147" s="21" t="s">
        <v>60</v>
      </c>
      <c r="L147" s="17"/>
      <c r="M147" s="17" t="s">
        <v>468</v>
      </c>
      <c r="N147" s="17"/>
      <c r="O147" s="17"/>
      <c r="P147" s="17" t="n">
        <v>0</v>
      </c>
      <c r="Q147" s="17" t="n">
        <v>0</v>
      </c>
      <c r="R147" s="20" t="n">
        <v>4</v>
      </c>
      <c r="S147" s="17" t="n">
        <f aca="false">SUM(P147:R147)</f>
        <v>4</v>
      </c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</row>
    <row r="148" customFormat="false" ht="21.75" hidden="false" customHeight="true" outlineLevel="0" collapsed="false">
      <c r="A148" s="18" t="n">
        <v>644</v>
      </c>
      <c r="B148" s="18" t="n">
        <v>1213</v>
      </c>
      <c r="C148" s="18" t="n">
        <v>133</v>
      </c>
      <c r="D148" s="18" t="n">
        <v>133</v>
      </c>
      <c r="E148" s="17" t="s">
        <v>62</v>
      </c>
      <c r="F148" s="18"/>
      <c r="G148" s="19" t="s">
        <v>469</v>
      </c>
      <c r="H148" s="20"/>
      <c r="I148" s="20"/>
      <c r="J148" s="20" t="s">
        <v>470</v>
      </c>
      <c r="K148" s="25" t="s">
        <v>70</v>
      </c>
      <c r="L148" s="17"/>
      <c r="M148" s="17" t="s">
        <v>471</v>
      </c>
      <c r="N148" s="17"/>
      <c r="O148" s="17"/>
      <c r="P148" s="20" t="n">
        <v>2</v>
      </c>
      <c r="Q148" s="17" t="n">
        <v>0</v>
      </c>
      <c r="R148" s="17" t="n">
        <v>1</v>
      </c>
      <c r="S148" s="17" t="n">
        <f aca="false">SUM(P148:R148)</f>
        <v>3</v>
      </c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</row>
    <row r="149" customFormat="false" ht="21.75" hidden="false" customHeight="true" outlineLevel="0" collapsed="false">
      <c r="A149" s="18" t="n">
        <v>647</v>
      </c>
      <c r="B149" s="18" t="n">
        <v>1217</v>
      </c>
      <c r="C149" s="18" t="n">
        <v>134</v>
      </c>
      <c r="D149" s="18" t="n">
        <v>134</v>
      </c>
      <c r="E149" s="17" t="s">
        <v>62</v>
      </c>
      <c r="F149" s="18"/>
      <c r="G149" s="19" t="s">
        <v>472</v>
      </c>
      <c r="H149" s="20"/>
      <c r="I149" s="20"/>
      <c r="J149" s="20" t="s">
        <v>473</v>
      </c>
      <c r="K149" s="42" t="s">
        <v>70</v>
      </c>
      <c r="L149" s="17"/>
      <c r="M149" s="17"/>
      <c r="N149" s="17"/>
      <c r="O149" s="17"/>
      <c r="P149" s="48" t="n">
        <v>2</v>
      </c>
      <c r="Q149" s="48" t="n">
        <v>0</v>
      </c>
      <c r="R149" s="48" t="n">
        <v>2</v>
      </c>
      <c r="S149" s="17" t="n">
        <f aca="false">SUM(P149:R149)</f>
        <v>4</v>
      </c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</row>
    <row r="150" customFormat="false" ht="21.75" hidden="false" customHeight="true" outlineLevel="0" collapsed="false">
      <c r="A150" s="18" t="n">
        <v>643</v>
      </c>
      <c r="B150" s="18" t="n">
        <v>1212</v>
      </c>
      <c r="C150" s="18" t="n">
        <v>135</v>
      </c>
      <c r="D150" s="18" t="n">
        <v>135</v>
      </c>
      <c r="E150" s="17" t="s">
        <v>62</v>
      </c>
      <c r="F150" s="18"/>
      <c r="G150" s="35" t="s">
        <v>474</v>
      </c>
      <c r="H150" s="20"/>
      <c r="I150" s="20"/>
      <c r="J150" s="20" t="s">
        <v>475</v>
      </c>
      <c r="K150" s="25" t="s">
        <v>70</v>
      </c>
      <c r="L150" s="20" t="s">
        <v>476</v>
      </c>
      <c r="M150" s="17" t="s">
        <v>477</v>
      </c>
      <c r="N150" s="17"/>
      <c r="O150" s="17"/>
      <c r="P150" s="20" t="n">
        <v>1</v>
      </c>
      <c r="Q150" s="17" t="n">
        <v>0</v>
      </c>
      <c r="R150" s="17" t="n">
        <v>3</v>
      </c>
      <c r="S150" s="17" t="n">
        <f aca="false">SUM(P150:R150)</f>
        <v>4</v>
      </c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</row>
    <row r="151" customFormat="false" ht="21.75" hidden="false" customHeight="true" outlineLevel="0" collapsed="false">
      <c r="A151" s="18" t="n">
        <v>649</v>
      </c>
      <c r="B151" s="18" t="n">
        <v>1220</v>
      </c>
      <c r="C151" s="18" t="n">
        <v>136</v>
      </c>
      <c r="D151" s="18" t="n">
        <v>136</v>
      </c>
      <c r="E151" s="17" t="s">
        <v>62</v>
      </c>
      <c r="F151" s="18"/>
      <c r="G151" s="35" t="s">
        <v>478</v>
      </c>
      <c r="H151" s="20"/>
      <c r="I151" s="20"/>
      <c r="J151" s="20" t="s">
        <v>479</v>
      </c>
      <c r="K151" s="63" t="s">
        <v>480</v>
      </c>
      <c r="L151" s="20" t="s">
        <v>481</v>
      </c>
      <c r="M151" s="17" t="s">
        <v>482</v>
      </c>
      <c r="N151" s="17"/>
      <c r="O151" s="17"/>
      <c r="P151" s="64" t="n">
        <v>1</v>
      </c>
      <c r="Q151" s="64" t="n">
        <v>0</v>
      </c>
      <c r="R151" s="65" t="n">
        <v>0</v>
      </c>
      <c r="S151" s="17" t="n">
        <f aca="false">SUM(P151:R151)</f>
        <v>1</v>
      </c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</row>
    <row r="152" customFormat="false" ht="21.75" hidden="false" customHeight="true" outlineLevel="0" collapsed="false">
      <c r="A152" s="18" t="n">
        <v>650</v>
      </c>
      <c r="B152" s="18" t="n">
        <v>1221</v>
      </c>
      <c r="C152" s="18" t="n">
        <v>137</v>
      </c>
      <c r="D152" s="18" t="n">
        <v>137</v>
      </c>
      <c r="E152" s="17" t="s">
        <v>62</v>
      </c>
      <c r="F152" s="18"/>
      <c r="G152" s="19" t="s">
        <v>483</v>
      </c>
      <c r="H152" s="47"/>
      <c r="I152" s="47"/>
      <c r="J152" s="47" t="s">
        <v>484</v>
      </c>
      <c r="K152" s="42" t="s">
        <v>70</v>
      </c>
      <c r="L152" s="17"/>
      <c r="M152" s="17"/>
      <c r="N152" s="17"/>
      <c r="O152" s="17"/>
      <c r="P152" s="26" t="n">
        <v>1</v>
      </c>
      <c r="Q152" s="26" t="n">
        <v>0</v>
      </c>
      <c r="R152" s="26" t="n">
        <v>5</v>
      </c>
      <c r="S152" s="17" t="n">
        <f aca="false">SUM(P152:R152)</f>
        <v>6</v>
      </c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</row>
    <row r="153" customFormat="false" ht="21.75" hidden="false" customHeight="true" outlineLevel="0" collapsed="false">
      <c r="A153" s="18" t="n">
        <v>194</v>
      </c>
      <c r="B153" s="18" t="n">
        <v>439</v>
      </c>
      <c r="C153" s="18" t="n">
        <v>138</v>
      </c>
      <c r="D153" s="18" t="n">
        <v>138</v>
      </c>
      <c r="E153" s="17" t="s">
        <v>62</v>
      </c>
      <c r="F153" s="18"/>
      <c r="G153" s="19" t="s">
        <v>485</v>
      </c>
      <c r="H153" s="20"/>
      <c r="I153" s="20"/>
      <c r="J153" s="20" t="s">
        <v>486</v>
      </c>
      <c r="K153" s="21" t="s">
        <v>60</v>
      </c>
      <c r="L153" s="17"/>
      <c r="M153" s="17" t="s">
        <v>78</v>
      </c>
      <c r="N153" s="17"/>
      <c r="O153" s="17"/>
      <c r="P153" s="17" t="n">
        <v>0</v>
      </c>
      <c r="Q153" s="17" t="n">
        <v>0</v>
      </c>
      <c r="R153" s="20" t="n">
        <v>4</v>
      </c>
      <c r="S153" s="17" t="n">
        <f aca="false">SUM(P153:R153)</f>
        <v>4</v>
      </c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</row>
    <row r="154" customFormat="false" ht="21.75" hidden="false" customHeight="true" outlineLevel="0" collapsed="false">
      <c r="A154" s="18" t="n">
        <v>195</v>
      </c>
      <c r="B154" s="18" t="n">
        <v>440</v>
      </c>
      <c r="C154" s="18" t="n">
        <v>139</v>
      </c>
      <c r="D154" s="18" t="n">
        <v>139</v>
      </c>
      <c r="E154" s="17" t="s">
        <v>62</v>
      </c>
      <c r="F154" s="18"/>
      <c r="G154" s="19" t="s">
        <v>487</v>
      </c>
      <c r="H154" s="20"/>
      <c r="I154" s="20"/>
      <c r="J154" s="20" t="s">
        <v>488</v>
      </c>
      <c r="K154" s="21" t="s">
        <v>60</v>
      </c>
      <c r="L154" s="20"/>
      <c r="M154" s="17" t="s">
        <v>489</v>
      </c>
      <c r="N154" s="17"/>
      <c r="O154" s="17"/>
      <c r="P154" s="20" t="n">
        <v>0</v>
      </c>
      <c r="Q154" s="17" t="n">
        <v>0</v>
      </c>
      <c r="R154" s="20" t="n">
        <v>4</v>
      </c>
      <c r="S154" s="17" t="n">
        <f aca="false">SUM(P154:R154)</f>
        <v>4</v>
      </c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</row>
    <row r="155" customFormat="false" ht="21.75" hidden="false" customHeight="true" outlineLevel="0" collapsed="false">
      <c r="A155" s="18" t="n">
        <v>201</v>
      </c>
      <c r="B155" s="18" t="n">
        <v>448</v>
      </c>
      <c r="C155" s="18" t="n">
        <v>140</v>
      </c>
      <c r="D155" s="18" t="n">
        <v>140</v>
      </c>
      <c r="E155" s="17" t="s">
        <v>62</v>
      </c>
      <c r="F155" s="18"/>
      <c r="G155" s="19" t="s">
        <v>490</v>
      </c>
      <c r="H155" s="20"/>
      <c r="I155" s="20"/>
      <c r="J155" s="20" t="s">
        <v>491</v>
      </c>
      <c r="K155" s="42" t="s">
        <v>70</v>
      </c>
      <c r="L155" s="17"/>
      <c r="M155" s="17"/>
      <c r="N155" s="17"/>
      <c r="O155" s="17"/>
      <c r="P155" s="17" t="n">
        <v>6</v>
      </c>
      <c r="Q155" s="17" t="n">
        <v>0</v>
      </c>
      <c r="R155" s="17" t="n">
        <v>0</v>
      </c>
      <c r="S155" s="17" t="n">
        <f aca="false">SUM(P155:R155)</f>
        <v>6</v>
      </c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</row>
    <row r="156" customFormat="false" ht="21.75" hidden="false" customHeight="true" outlineLevel="0" collapsed="false">
      <c r="A156" s="18" t="n">
        <v>205</v>
      </c>
      <c r="B156" s="18" t="n">
        <v>453</v>
      </c>
      <c r="C156" s="18" t="n">
        <v>141</v>
      </c>
      <c r="D156" s="18" t="n">
        <v>141</v>
      </c>
      <c r="E156" s="17" t="s">
        <v>62</v>
      </c>
      <c r="F156" s="18"/>
      <c r="G156" s="19" t="s">
        <v>492</v>
      </c>
      <c r="H156" s="20"/>
      <c r="I156" s="20"/>
      <c r="J156" s="20" t="s">
        <v>493</v>
      </c>
      <c r="K156" s="21" t="s">
        <v>60</v>
      </c>
      <c r="L156" s="17"/>
      <c r="M156" s="17" t="s">
        <v>78</v>
      </c>
      <c r="N156" s="17"/>
      <c r="O156" s="17"/>
      <c r="P156" s="17" t="n">
        <v>0</v>
      </c>
      <c r="Q156" s="17" t="n">
        <v>0</v>
      </c>
      <c r="R156" s="20" t="n">
        <v>5</v>
      </c>
      <c r="S156" s="17" t="n">
        <f aca="false">SUM(P156:R156)</f>
        <v>5</v>
      </c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</row>
    <row r="157" customFormat="false" ht="21.75" hidden="false" customHeight="true" outlineLevel="0" collapsed="false">
      <c r="A157" s="18" t="n">
        <v>196</v>
      </c>
      <c r="B157" s="18" t="n">
        <v>441</v>
      </c>
      <c r="C157" s="18" t="n">
        <v>142</v>
      </c>
      <c r="D157" s="18" t="n">
        <v>142</v>
      </c>
      <c r="E157" s="17" t="s">
        <v>62</v>
      </c>
      <c r="F157" s="18"/>
      <c r="G157" s="19" t="s">
        <v>494</v>
      </c>
      <c r="H157" s="20" t="s">
        <v>495</v>
      </c>
      <c r="I157" s="24" t="s">
        <v>55</v>
      </c>
      <c r="J157" s="20" t="s">
        <v>496</v>
      </c>
      <c r="K157" s="25" t="s">
        <v>70</v>
      </c>
      <c r="L157" s="20" t="s">
        <v>497</v>
      </c>
      <c r="M157" s="17" t="s">
        <v>498</v>
      </c>
      <c r="N157" s="17"/>
      <c r="O157" s="17"/>
      <c r="P157" s="20" t="n">
        <v>1</v>
      </c>
      <c r="Q157" s="17" t="n">
        <v>0</v>
      </c>
      <c r="R157" s="17" t="n">
        <v>3</v>
      </c>
      <c r="S157" s="17" t="n">
        <f aca="false">SUM(P157:R157)</f>
        <v>4</v>
      </c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</row>
    <row r="158" customFormat="false" ht="21.75" hidden="false" customHeight="true" outlineLevel="0" collapsed="false">
      <c r="A158" s="18" t="n">
        <v>203</v>
      </c>
      <c r="B158" s="18" t="n">
        <v>450</v>
      </c>
      <c r="C158" s="18" t="n">
        <v>143</v>
      </c>
      <c r="D158" s="18" t="n">
        <v>143</v>
      </c>
      <c r="E158" s="17" t="s">
        <v>62</v>
      </c>
      <c r="F158" s="18"/>
      <c r="G158" s="35" t="s">
        <v>499</v>
      </c>
      <c r="H158" s="20"/>
      <c r="I158" s="20"/>
      <c r="J158" s="20" t="s">
        <v>500</v>
      </c>
      <c r="K158" s="42" t="s">
        <v>70</v>
      </c>
      <c r="L158" s="17"/>
      <c r="M158" s="17"/>
      <c r="N158" s="17"/>
      <c r="O158" s="17"/>
      <c r="P158" s="17" t="n">
        <v>4</v>
      </c>
      <c r="Q158" s="17" t="n">
        <v>0</v>
      </c>
      <c r="R158" s="17" t="n">
        <v>3</v>
      </c>
      <c r="S158" s="17" t="n">
        <f aca="false">SUM(P158:R158)</f>
        <v>7</v>
      </c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</row>
    <row r="159" customFormat="false" ht="21.75" hidden="false" customHeight="true" outlineLevel="0" collapsed="false">
      <c r="A159" s="18" t="n">
        <v>206</v>
      </c>
      <c r="B159" s="18" t="n">
        <v>454</v>
      </c>
      <c r="C159" s="18" t="n">
        <v>144</v>
      </c>
      <c r="D159" s="18" t="n">
        <v>144</v>
      </c>
      <c r="E159" s="17" t="s">
        <v>62</v>
      </c>
      <c r="F159" s="18"/>
      <c r="G159" s="35" t="s">
        <v>501</v>
      </c>
      <c r="H159" s="20"/>
      <c r="I159" s="20"/>
      <c r="J159" s="20" t="s">
        <v>502</v>
      </c>
      <c r="K159" s="66" t="s">
        <v>70</v>
      </c>
      <c r="L159" s="17"/>
      <c r="M159" s="17"/>
      <c r="N159" s="17"/>
      <c r="O159" s="17"/>
      <c r="P159" s="17" t="n">
        <v>1</v>
      </c>
      <c r="Q159" s="17" t="n">
        <v>0</v>
      </c>
      <c r="R159" s="17" t="n">
        <v>3</v>
      </c>
      <c r="S159" s="17" t="n">
        <f aca="false">SUM(P159:R159)</f>
        <v>4</v>
      </c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</row>
    <row r="160" customFormat="false" ht="21.75" hidden="false" customHeight="true" outlineLevel="0" collapsed="false">
      <c r="A160" s="18" t="n">
        <v>212</v>
      </c>
      <c r="B160" s="18" t="n">
        <v>461</v>
      </c>
      <c r="C160" s="18" t="n">
        <v>145</v>
      </c>
      <c r="D160" s="18" t="n">
        <v>145</v>
      </c>
      <c r="E160" s="17" t="s">
        <v>62</v>
      </c>
      <c r="F160" s="18"/>
      <c r="G160" s="19" t="s">
        <v>503</v>
      </c>
      <c r="H160" s="20"/>
      <c r="I160" s="20"/>
      <c r="J160" s="20" t="s">
        <v>504</v>
      </c>
      <c r="K160" s="21" t="s">
        <v>60</v>
      </c>
      <c r="L160" s="17"/>
      <c r="M160" s="17" t="s">
        <v>505</v>
      </c>
      <c r="N160" s="17"/>
      <c r="O160" s="17"/>
      <c r="P160" s="17" t="n">
        <v>0</v>
      </c>
      <c r="Q160" s="17" t="n">
        <v>0</v>
      </c>
      <c r="R160" s="20" t="n">
        <v>5</v>
      </c>
      <c r="S160" s="17" t="n">
        <f aca="false">SUM(P160:R160)</f>
        <v>5</v>
      </c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</row>
    <row r="161" customFormat="false" ht="21.75" hidden="false" customHeight="true" outlineLevel="0" collapsed="false">
      <c r="A161" s="18" t="n">
        <v>213</v>
      </c>
      <c r="B161" s="18" t="n">
        <v>462</v>
      </c>
      <c r="C161" s="18" t="n">
        <v>146</v>
      </c>
      <c r="D161" s="18" t="n">
        <v>146</v>
      </c>
      <c r="E161" s="17" t="s">
        <v>62</v>
      </c>
      <c r="F161" s="18"/>
      <c r="G161" s="35" t="s">
        <v>506</v>
      </c>
      <c r="H161" s="20" t="s">
        <v>507</v>
      </c>
      <c r="I161" s="24" t="s">
        <v>55</v>
      </c>
      <c r="J161" s="20" t="s">
        <v>508</v>
      </c>
      <c r="K161" s="25" t="s">
        <v>70</v>
      </c>
      <c r="L161" s="17"/>
      <c r="M161" s="20" t="s">
        <v>509</v>
      </c>
      <c r="N161" s="17"/>
      <c r="O161" s="17"/>
      <c r="P161" s="20" t="n">
        <v>1</v>
      </c>
      <c r="Q161" s="17" t="n">
        <v>0</v>
      </c>
      <c r="R161" s="17" t="n">
        <v>3</v>
      </c>
      <c r="S161" s="17" t="n">
        <f aca="false">SUM(P161:R161)</f>
        <v>4</v>
      </c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</row>
    <row r="162" customFormat="false" ht="21.75" hidden="false" customHeight="true" outlineLevel="0" collapsed="false">
      <c r="A162" s="18" t="n">
        <v>207</v>
      </c>
      <c r="B162" s="18" t="n">
        <v>455</v>
      </c>
      <c r="C162" s="18" t="n">
        <v>147</v>
      </c>
      <c r="D162" s="18" t="n">
        <v>147</v>
      </c>
      <c r="E162" s="17" t="s">
        <v>62</v>
      </c>
      <c r="F162" s="18"/>
      <c r="G162" s="19" t="s">
        <v>510</v>
      </c>
      <c r="H162" s="20"/>
      <c r="I162" s="20"/>
      <c r="J162" s="20" t="s">
        <v>511</v>
      </c>
      <c r="K162" s="21" t="s">
        <v>60</v>
      </c>
      <c r="L162" s="17"/>
      <c r="M162" s="17" t="s">
        <v>78</v>
      </c>
      <c r="N162" s="17"/>
      <c r="O162" s="17"/>
      <c r="P162" s="17" t="n">
        <v>0</v>
      </c>
      <c r="Q162" s="17" t="n">
        <v>0</v>
      </c>
      <c r="R162" s="20" t="n">
        <v>4</v>
      </c>
      <c r="S162" s="17" t="n">
        <f aca="false">SUM(P162:R162)</f>
        <v>4</v>
      </c>
      <c r="T162" s="17"/>
      <c r="U162" s="17"/>
      <c r="V162" s="43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</row>
    <row r="163" customFormat="false" ht="21.75" hidden="false" customHeight="true" outlineLevel="0" collapsed="false">
      <c r="A163" s="18" t="n">
        <v>197</v>
      </c>
      <c r="B163" s="18" t="n">
        <v>443</v>
      </c>
      <c r="C163" s="18" t="n">
        <v>148</v>
      </c>
      <c r="D163" s="18" t="n">
        <v>148</v>
      </c>
      <c r="E163" s="17" t="s">
        <v>62</v>
      </c>
      <c r="F163" s="18"/>
      <c r="G163" s="35" t="s">
        <v>512</v>
      </c>
      <c r="H163" s="20"/>
      <c r="I163" s="20"/>
      <c r="J163" s="20" t="s">
        <v>513</v>
      </c>
      <c r="K163" s="21" t="s">
        <v>60</v>
      </c>
      <c r="L163" s="17"/>
      <c r="M163" s="17" t="s">
        <v>78</v>
      </c>
      <c r="N163" s="17"/>
      <c r="O163" s="17"/>
      <c r="P163" s="17" t="n">
        <v>0</v>
      </c>
      <c r="Q163" s="17" t="n">
        <v>0</v>
      </c>
      <c r="R163" s="20" t="n">
        <v>4</v>
      </c>
      <c r="S163" s="17" t="n">
        <f aca="false">SUM(P163:R163)</f>
        <v>4</v>
      </c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</row>
    <row r="164" customFormat="false" ht="21.75" hidden="false" customHeight="true" outlineLevel="0" collapsed="false">
      <c r="A164" s="18" t="n">
        <v>219</v>
      </c>
      <c r="B164" s="18" t="n">
        <v>470</v>
      </c>
      <c r="C164" s="18" t="n">
        <v>149</v>
      </c>
      <c r="D164" s="18" t="n">
        <v>149</v>
      </c>
      <c r="E164" s="17" t="s">
        <v>62</v>
      </c>
      <c r="F164" s="18"/>
      <c r="G164" s="19" t="s">
        <v>514</v>
      </c>
      <c r="H164" s="20"/>
      <c r="I164" s="20"/>
      <c r="J164" s="20" t="s">
        <v>515</v>
      </c>
      <c r="K164" s="66" t="s">
        <v>70</v>
      </c>
      <c r="L164" s="17"/>
      <c r="M164" s="17"/>
      <c r="N164" s="17"/>
      <c r="O164" s="17"/>
      <c r="P164" s="17" t="n">
        <v>1</v>
      </c>
      <c r="Q164" s="17" t="n">
        <v>0</v>
      </c>
      <c r="R164" s="17" t="n">
        <v>3</v>
      </c>
      <c r="S164" s="17" t="n">
        <f aca="false">SUM(P164:R164)</f>
        <v>4</v>
      </c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</row>
    <row r="165" customFormat="false" ht="21.75" hidden="false" customHeight="true" outlineLevel="0" collapsed="false">
      <c r="A165" s="18" t="n">
        <v>216</v>
      </c>
      <c r="B165" s="18" t="n">
        <v>467</v>
      </c>
      <c r="C165" s="18" t="n">
        <v>150</v>
      </c>
      <c r="D165" s="18" t="n">
        <v>150</v>
      </c>
      <c r="E165" s="17" t="s">
        <v>62</v>
      </c>
      <c r="F165" s="18"/>
      <c r="G165" s="35" t="s">
        <v>516</v>
      </c>
      <c r="H165" s="20"/>
      <c r="I165" s="20"/>
      <c r="J165" s="20" t="s">
        <v>517</v>
      </c>
      <c r="K165" s="25" t="s">
        <v>70</v>
      </c>
      <c r="L165" s="17"/>
      <c r="M165" s="17" t="s">
        <v>518</v>
      </c>
      <c r="N165" s="17"/>
      <c r="O165" s="17"/>
      <c r="P165" s="20" t="n">
        <v>1</v>
      </c>
      <c r="Q165" s="17" t="n">
        <v>0</v>
      </c>
      <c r="R165" s="17" t="n">
        <v>3</v>
      </c>
      <c r="S165" s="17" t="n">
        <f aca="false">SUM(P165:R165)</f>
        <v>4</v>
      </c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</row>
    <row r="166" customFormat="false" ht="21.75" hidden="false" customHeight="true" outlineLevel="0" collapsed="false">
      <c r="A166" s="18" t="n">
        <v>217</v>
      </c>
      <c r="B166" s="18" t="n">
        <v>468</v>
      </c>
      <c r="C166" s="18" t="n">
        <v>151</v>
      </c>
      <c r="D166" s="18" t="n">
        <v>151</v>
      </c>
      <c r="E166" s="17" t="s">
        <v>62</v>
      </c>
      <c r="F166" s="18"/>
      <c r="G166" s="19" t="s">
        <v>519</v>
      </c>
      <c r="H166" s="20"/>
      <c r="I166" s="20"/>
      <c r="J166" s="20" t="s">
        <v>520</v>
      </c>
      <c r="K166" s="21" t="s">
        <v>60</v>
      </c>
      <c r="L166" s="17"/>
      <c r="M166" s="17" t="s">
        <v>78</v>
      </c>
      <c r="N166" s="17"/>
      <c r="O166" s="17"/>
      <c r="P166" s="17" t="n">
        <v>0</v>
      </c>
      <c r="Q166" s="17" t="n">
        <v>0</v>
      </c>
      <c r="R166" s="20" t="n">
        <v>4</v>
      </c>
      <c r="S166" s="17" t="n">
        <f aca="false">SUM(P166:R166)</f>
        <v>4</v>
      </c>
      <c r="T166" s="17"/>
      <c r="U166" s="17"/>
      <c r="V166" s="43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</row>
    <row r="167" customFormat="false" ht="21.75" hidden="false" customHeight="true" outlineLevel="0" collapsed="false">
      <c r="A167" s="18" t="n">
        <v>218</v>
      </c>
      <c r="B167" s="18" t="n">
        <v>469</v>
      </c>
      <c r="C167" s="18" t="n">
        <v>152</v>
      </c>
      <c r="D167" s="18" t="n">
        <v>152</v>
      </c>
      <c r="E167" s="17" t="s">
        <v>62</v>
      </c>
      <c r="F167" s="18"/>
      <c r="G167" s="19" t="s">
        <v>521</v>
      </c>
      <c r="H167" s="47"/>
      <c r="I167" s="47"/>
      <c r="J167" s="47" t="s">
        <v>522</v>
      </c>
      <c r="K167" s="42" t="s">
        <v>70</v>
      </c>
      <c r="L167" s="17"/>
      <c r="M167" s="17"/>
      <c r="N167" s="17"/>
      <c r="O167" s="17"/>
      <c r="P167" s="48" t="n">
        <v>2</v>
      </c>
      <c r="Q167" s="48" t="n">
        <v>0</v>
      </c>
      <c r="R167" s="48" t="n">
        <v>4</v>
      </c>
      <c r="S167" s="17" t="n">
        <f aca="false">SUM(P167:R167)</f>
        <v>6</v>
      </c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</row>
    <row r="168" customFormat="false" ht="21.75" hidden="false" customHeight="true" outlineLevel="0" collapsed="false">
      <c r="A168" s="18" t="n">
        <v>222</v>
      </c>
      <c r="B168" s="18" t="n">
        <v>475</v>
      </c>
      <c r="C168" s="18" t="n">
        <v>153</v>
      </c>
      <c r="D168" s="18" t="n">
        <v>153</v>
      </c>
      <c r="E168" s="17" t="s">
        <v>62</v>
      </c>
      <c r="F168" s="18"/>
      <c r="G168" s="35" t="s">
        <v>523</v>
      </c>
      <c r="H168" s="20"/>
      <c r="I168" s="20"/>
      <c r="J168" s="20" t="s">
        <v>524</v>
      </c>
      <c r="K168" s="42" t="s">
        <v>70</v>
      </c>
      <c r="L168" s="17"/>
      <c r="M168" s="17"/>
      <c r="N168" s="17"/>
      <c r="O168" s="17"/>
      <c r="P168" s="67" t="n">
        <v>5</v>
      </c>
      <c r="Q168" s="67" t="n">
        <v>0</v>
      </c>
      <c r="R168" s="67" t="n">
        <v>1</v>
      </c>
      <c r="S168" s="17" t="n">
        <f aca="false">SUM(P168:R168)</f>
        <v>6</v>
      </c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</row>
    <row r="169" customFormat="false" ht="21.75" hidden="false" customHeight="true" outlineLevel="0" collapsed="false">
      <c r="A169" s="18" t="n">
        <v>226</v>
      </c>
      <c r="B169" s="18" t="n">
        <v>485</v>
      </c>
      <c r="C169" s="18" t="n">
        <v>154</v>
      </c>
      <c r="D169" s="18" t="n">
        <v>154</v>
      </c>
      <c r="E169" s="17" t="s">
        <v>62</v>
      </c>
      <c r="F169" s="18"/>
      <c r="G169" s="19" t="s">
        <v>525</v>
      </c>
      <c r="H169" s="20"/>
      <c r="I169" s="20"/>
      <c r="J169" s="20" t="s">
        <v>526</v>
      </c>
      <c r="K169" s="25" t="s">
        <v>70</v>
      </c>
      <c r="L169" s="20" t="s">
        <v>527</v>
      </c>
      <c r="M169" s="17" t="s">
        <v>528</v>
      </c>
      <c r="N169" s="17"/>
      <c r="O169" s="17"/>
      <c r="P169" s="20" t="n">
        <v>1</v>
      </c>
      <c r="Q169" s="17" t="n">
        <v>0</v>
      </c>
      <c r="R169" s="17" t="n">
        <v>3</v>
      </c>
      <c r="S169" s="17" t="n">
        <f aca="false">SUM(P169:R169)</f>
        <v>4</v>
      </c>
      <c r="T169" s="17"/>
      <c r="U169" s="17"/>
      <c r="V169" s="53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</row>
    <row r="170" customFormat="false" ht="21.75" hidden="false" customHeight="true" outlineLevel="0" collapsed="false">
      <c r="A170" s="18" t="n">
        <v>225</v>
      </c>
      <c r="B170" s="18" t="n">
        <v>484</v>
      </c>
      <c r="C170" s="18" t="n">
        <v>155</v>
      </c>
      <c r="D170" s="18" t="n">
        <v>155</v>
      </c>
      <c r="E170" s="17" t="s">
        <v>62</v>
      </c>
      <c r="F170" s="18"/>
      <c r="G170" s="35" t="s">
        <v>529</v>
      </c>
      <c r="H170" s="20"/>
      <c r="I170" s="20"/>
      <c r="J170" s="20" t="s">
        <v>530</v>
      </c>
      <c r="K170" s="21" t="s">
        <v>60</v>
      </c>
      <c r="L170" s="17"/>
      <c r="M170" s="17" t="s">
        <v>78</v>
      </c>
      <c r="N170" s="17"/>
      <c r="O170" s="17"/>
      <c r="P170" s="17" t="n">
        <v>0</v>
      </c>
      <c r="Q170" s="17" t="n">
        <v>0</v>
      </c>
      <c r="R170" s="20" t="n">
        <v>4</v>
      </c>
      <c r="S170" s="17" t="n">
        <f aca="false">SUM(P170:R170)</f>
        <v>4</v>
      </c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</row>
    <row r="171" customFormat="false" ht="21.75" hidden="false" customHeight="true" outlineLevel="0" collapsed="false">
      <c r="A171" s="18" t="n">
        <v>220</v>
      </c>
      <c r="B171" s="18" t="n">
        <v>471</v>
      </c>
      <c r="C171" s="18" t="n">
        <v>156</v>
      </c>
      <c r="D171" s="18" t="n">
        <v>156</v>
      </c>
      <c r="E171" s="17" t="s">
        <v>62</v>
      </c>
      <c r="F171" s="18"/>
      <c r="G171" s="35" t="s">
        <v>531</v>
      </c>
      <c r="H171" s="20"/>
      <c r="I171" s="20"/>
      <c r="J171" s="20" t="s">
        <v>532</v>
      </c>
      <c r="K171" s="21" t="s">
        <v>60</v>
      </c>
      <c r="L171" s="17"/>
      <c r="M171" s="17" t="s">
        <v>78</v>
      </c>
      <c r="N171" s="17"/>
      <c r="O171" s="17"/>
      <c r="P171" s="17" t="n">
        <v>0</v>
      </c>
      <c r="Q171" s="17" t="n">
        <v>0</v>
      </c>
      <c r="R171" s="20" t="n">
        <v>4</v>
      </c>
      <c r="S171" s="17" t="n">
        <f aca="false">SUM(P171:R171)</f>
        <v>4</v>
      </c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</row>
    <row r="172" customFormat="false" ht="21.75" hidden="false" customHeight="true" outlineLevel="0" collapsed="false">
      <c r="A172" s="18" t="n">
        <v>228</v>
      </c>
      <c r="B172" s="18" t="n">
        <v>488</v>
      </c>
      <c r="C172" s="18" t="n">
        <v>157</v>
      </c>
      <c r="D172" s="18" t="n">
        <v>157</v>
      </c>
      <c r="E172" s="17" t="s">
        <v>62</v>
      </c>
      <c r="F172" s="18"/>
      <c r="G172" s="19" t="s">
        <v>533</v>
      </c>
      <c r="H172" s="20"/>
      <c r="I172" s="20"/>
      <c r="J172" s="20" t="s">
        <v>534</v>
      </c>
      <c r="K172" s="25" t="s">
        <v>70</v>
      </c>
      <c r="L172" s="17"/>
      <c r="M172" s="17" t="s">
        <v>535</v>
      </c>
      <c r="N172" s="17"/>
      <c r="O172" s="17"/>
      <c r="P172" s="20" t="n">
        <v>1</v>
      </c>
      <c r="Q172" s="17" t="n">
        <v>0</v>
      </c>
      <c r="R172" s="17" t="n">
        <v>3</v>
      </c>
      <c r="S172" s="17" t="n">
        <f aca="false">SUM(P172:R172)</f>
        <v>4</v>
      </c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</row>
    <row r="173" customFormat="false" ht="21.75" hidden="false" customHeight="true" outlineLevel="0" collapsed="false">
      <c r="A173" s="18" t="n">
        <v>227</v>
      </c>
      <c r="B173" s="18" t="n">
        <v>487</v>
      </c>
      <c r="C173" s="18" t="n">
        <v>158</v>
      </c>
      <c r="D173" s="18" t="n">
        <v>158</v>
      </c>
      <c r="E173" s="17" t="s">
        <v>62</v>
      </c>
      <c r="F173" s="18"/>
      <c r="G173" s="19" t="s">
        <v>536</v>
      </c>
      <c r="H173" s="20"/>
      <c r="I173" s="20"/>
      <c r="J173" s="20" t="s">
        <v>537</v>
      </c>
      <c r="K173" s="21" t="s">
        <v>60</v>
      </c>
      <c r="L173" s="17"/>
      <c r="M173" s="17" t="s">
        <v>538</v>
      </c>
      <c r="N173" s="17"/>
      <c r="O173" s="17"/>
      <c r="P173" s="17" t="n">
        <v>0</v>
      </c>
      <c r="Q173" s="17" t="n">
        <v>0</v>
      </c>
      <c r="R173" s="20" t="n">
        <v>4</v>
      </c>
      <c r="S173" s="17" t="n">
        <f aca="false">SUM(P173:R173)</f>
        <v>4</v>
      </c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</row>
    <row r="174" customFormat="false" ht="21.75" hidden="false" customHeight="true" outlineLevel="0" collapsed="false">
      <c r="A174" s="18" t="n">
        <v>229</v>
      </c>
      <c r="B174" s="18" t="n">
        <v>491</v>
      </c>
      <c r="C174" s="18" t="n">
        <v>159</v>
      </c>
      <c r="D174" s="18" t="n">
        <v>159</v>
      </c>
      <c r="E174" s="17" t="s">
        <v>62</v>
      </c>
      <c r="F174" s="18"/>
      <c r="G174" s="19" t="s">
        <v>539</v>
      </c>
      <c r="H174" s="47"/>
      <c r="I174" s="47"/>
      <c r="J174" s="47" t="s">
        <v>540</v>
      </c>
      <c r="K174" s="25" t="s">
        <v>70</v>
      </c>
      <c r="L174" s="26"/>
      <c r="M174" s="26"/>
      <c r="N174" s="26"/>
      <c r="O174" s="26"/>
      <c r="P174" s="18" t="n">
        <v>2</v>
      </c>
      <c r="Q174" s="18" t="n">
        <v>0</v>
      </c>
      <c r="R174" s="18" t="n">
        <v>4</v>
      </c>
      <c r="S174" s="17" t="n">
        <f aca="false">SUM(P174:R174)</f>
        <v>6</v>
      </c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</row>
    <row r="175" customFormat="false" ht="21.75" hidden="false" customHeight="true" outlineLevel="0" collapsed="false">
      <c r="A175" s="18" t="n">
        <v>231</v>
      </c>
      <c r="B175" s="18" t="n">
        <v>502</v>
      </c>
      <c r="C175" s="18" t="n">
        <v>160</v>
      </c>
      <c r="D175" s="18" t="n">
        <v>160</v>
      </c>
      <c r="E175" s="17" t="s">
        <v>62</v>
      </c>
      <c r="F175" s="18"/>
      <c r="G175" s="19" t="s">
        <v>541</v>
      </c>
      <c r="H175" s="20"/>
      <c r="I175" s="20"/>
      <c r="J175" s="20" t="s">
        <v>542</v>
      </c>
      <c r="K175" s="21" t="s">
        <v>60</v>
      </c>
      <c r="L175" s="17"/>
      <c r="M175" s="17" t="s">
        <v>78</v>
      </c>
      <c r="N175" s="17"/>
      <c r="O175" s="17"/>
      <c r="P175" s="17" t="n">
        <v>0</v>
      </c>
      <c r="Q175" s="17" t="n">
        <v>0</v>
      </c>
      <c r="R175" s="20" t="n">
        <v>4</v>
      </c>
      <c r="S175" s="17" t="n">
        <f aca="false">SUM(P175:R175)</f>
        <v>4</v>
      </c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</row>
    <row r="176" customFormat="false" ht="21.75" hidden="false" customHeight="true" outlineLevel="0" collapsed="false">
      <c r="A176" s="18" t="n">
        <v>233</v>
      </c>
      <c r="B176" s="18" t="n">
        <v>508</v>
      </c>
      <c r="C176" s="18" t="n">
        <v>161</v>
      </c>
      <c r="D176" s="18" t="n">
        <v>161</v>
      </c>
      <c r="E176" s="17" t="s">
        <v>62</v>
      </c>
      <c r="F176" s="18"/>
      <c r="G176" s="19" t="s">
        <v>543</v>
      </c>
      <c r="H176" s="20"/>
      <c r="I176" s="20"/>
      <c r="J176" s="20" t="s">
        <v>544</v>
      </c>
      <c r="K176" s="21" t="s">
        <v>60</v>
      </c>
      <c r="L176" s="17"/>
      <c r="M176" s="17" t="s">
        <v>78</v>
      </c>
      <c r="N176" s="17"/>
      <c r="O176" s="17"/>
      <c r="P176" s="17" t="n">
        <v>0</v>
      </c>
      <c r="Q176" s="17" t="n">
        <v>0</v>
      </c>
      <c r="R176" s="20" t="n">
        <v>4</v>
      </c>
      <c r="S176" s="17" t="n">
        <f aca="false">SUM(P176:R176)</f>
        <v>4</v>
      </c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</row>
    <row r="177" customFormat="false" ht="21.75" hidden="false" customHeight="true" outlineLevel="0" collapsed="false">
      <c r="A177" s="18" t="n">
        <v>234</v>
      </c>
      <c r="B177" s="18" t="n">
        <v>510</v>
      </c>
      <c r="C177" s="18" t="n">
        <v>162</v>
      </c>
      <c r="D177" s="18" t="n">
        <v>162</v>
      </c>
      <c r="E177" s="17" t="s">
        <v>62</v>
      </c>
      <c r="F177" s="18"/>
      <c r="G177" s="19" t="s">
        <v>545</v>
      </c>
      <c r="H177" s="47"/>
      <c r="I177" s="47"/>
      <c r="J177" s="47" t="s">
        <v>546</v>
      </c>
      <c r="K177" s="25" t="s">
        <v>70</v>
      </c>
      <c r="L177" s="26"/>
      <c r="M177" s="26"/>
      <c r="N177" s="26"/>
      <c r="O177" s="26"/>
      <c r="P177" s="26" t="n">
        <v>5</v>
      </c>
      <c r="Q177" s="26" t="n">
        <v>0</v>
      </c>
      <c r="R177" s="26" t="n">
        <v>0</v>
      </c>
      <c r="S177" s="17" t="n">
        <f aca="false">SUM(P177:R177)</f>
        <v>5</v>
      </c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</row>
    <row r="178" customFormat="false" ht="21.75" hidden="false" customHeight="true" outlineLevel="0" collapsed="false">
      <c r="A178" s="18" t="n">
        <v>237</v>
      </c>
      <c r="B178" s="18" t="n">
        <v>517</v>
      </c>
      <c r="C178" s="18" t="n">
        <v>163</v>
      </c>
      <c r="D178" s="18" t="n">
        <v>163</v>
      </c>
      <c r="E178" s="17" t="s">
        <v>62</v>
      </c>
      <c r="F178" s="18"/>
      <c r="G178" s="19" t="s">
        <v>547</v>
      </c>
      <c r="H178" s="20"/>
      <c r="I178" s="20"/>
      <c r="J178" s="20" t="s">
        <v>548</v>
      </c>
      <c r="K178" s="21" t="s">
        <v>549</v>
      </c>
      <c r="L178" s="17"/>
      <c r="M178" s="17"/>
      <c r="N178" s="17"/>
      <c r="O178" s="17"/>
      <c r="P178" s="17"/>
      <c r="Q178" s="17" t="s">
        <v>145</v>
      </c>
      <c r="R178" s="17"/>
      <c r="S178" s="17" t="n">
        <f aca="false">SUM(P178:R178)</f>
        <v>0</v>
      </c>
      <c r="T178" s="17"/>
      <c r="U178" s="17"/>
      <c r="V178" s="43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</row>
    <row r="179" customFormat="false" ht="21.75" hidden="false" customHeight="true" outlineLevel="0" collapsed="false">
      <c r="A179" s="18" t="n">
        <v>232</v>
      </c>
      <c r="B179" s="18" t="n">
        <v>504</v>
      </c>
      <c r="C179" s="18" t="n">
        <v>164</v>
      </c>
      <c r="D179" s="18" t="n">
        <v>164</v>
      </c>
      <c r="E179" s="17" t="s">
        <v>62</v>
      </c>
      <c r="F179" s="18"/>
      <c r="G179" s="19" t="s">
        <v>550</v>
      </c>
      <c r="H179" s="20"/>
      <c r="I179" s="20"/>
      <c r="J179" s="20" t="s">
        <v>551</v>
      </c>
      <c r="K179" s="30" t="s">
        <v>101</v>
      </c>
      <c r="L179" s="17"/>
      <c r="M179" s="17"/>
      <c r="N179" s="17"/>
      <c r="O179" s="17"/>
      <c r="P179" s="17" t="n">
        <v>0</v>
      </c>
      <c r="Q179" s="17" t="n">
        <v>7</v>
      </c>
      <c r="R179" s="17" t="n">
        <v>0</v>
      </c>
      <c r="S179" s="17" t="n">
        <f aca="false">SUM(P179:R179)</f>
        <v>7</v>
      </c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</row>
    <row r="180" customFormat="false" ht="21.75" hidden="false" customHeight="true" outlineLevel="0" collapsed="false">
      <c r="A180" s="18" t="n">
        <v>236</v>
      </c>
      <c r="B180" s="18" t="n">
        <v>515</v>
      </c>
      <c r="C180" s="18" t="n">
        <v>165</v>
      </c>
      <c r="D180" s="18" t="n">
        <v>165</v>
      </c>
      <c r="E180" s="17" t="s">
        <v>62</v>
      </c>
      <c r="F180" s="18"/>
      <c r="G180" s="19" t="s">
        <v>552</v>
      </c>
      <c r="H180" s="20"/>
      <c r="I180" s="20"/>
      <c r="J180" s="20" t="s">
        <v>553</v>
      </c>
      <c r="K180" s="42" t="s">
        <v>70</v>
      </c>
      <c r="L180" s="17"/>
      <c r="M180" s="17"/>
      <c r="N180" s="17"/>
      <c r="O180" s="17"/>
      <c r="P180" s="17" t="n">
        <v>5</v>
      </c>
      <c r="Q180" s="17" t="n">
        <v>0</v>
      </c>
      <c r="R180" s="54" t="n">
        <v>0</v>
      </c>
      <c r="S180" s="17" t="n">
        <f aca="false">SUM(P180:R180)</f>
        <v>5</v>
      </c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</row>
    <row r="181" customFormat="false" ht="21.75" hidden="false" customHeight="true" outlineLevel="0" collapsed="false">
      <c r="A181" s="18" t="n">
        <v>241</v>
      </c>
      <c r="B181" s="18" t="n">
        <v>527</v>
      </c>
      <c r="C181" s="18" t="n">
        <v>166</v>
      </c>
      <c r="D181" s="18" t="n">
        <v>166</v>
      </c>
      <c r="E181" s="17" t="s">
        <v>62</v>
      </c>
      <c r="F181" s="18"/>
      <c r="G181" s="19" t="s">
        <v>554</v>
      </c>
      <c r="H181" s="20"/>
      <c r="I181" s="20"/>
      <c r="J181" s="20" t="s">
        <v>555</v>
      </c>
      <c r="K181" s="21" t="s">
        <v>60</v>
      </c>
      <c r="L181" s="17"/>
      <c r="M181" s="17" t="s">
        <v>78</v>
      </c>
      <c r="N181" s="17"/>
      <c r="O181" s="17"/>
      <c r="P181" s="17" t="n">
        <v>0</v>
      </c>
      <c r="Q181" s="17" t="n">
        <v>0</v>
      </c>
      <c r="R181" s="20" t="n">
        <v>4</v>
      </c>
      <c r="S181" s="17" t="n">
        <f aca="false">SUM(P181:R181)</f>
        <v>4</v>
      </c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</row>
    <row r="182" customFormat="false" ht="21.75" hidden="false" customHeight="true" outlineLevel="0" collapsed="false">
      <c r="A182" s="17" t="s">
        <v>131</v>
      </c>
      <c r="B182" s="17" t="s">
        <v>131</v>
      </c>
      <c r="C182" s="18" t="n">
        <v>167</v>
      </c>
      <c r="D182" s="18" t="n">
        <v>167</v>
      </c>
      <c r="E182" s="17" t="s">
        <v>62</v>
      </c>
      <c r="F182" s="18"/>
      <c r="G182" s="35" t="s">
        <v>556</v>
      </c>
      <c r="H182" s="20"/>
      <c r="I182" s="20"/>
      <c r="J182" s="20" t="s">
        <v>557</v>
      </c>
      <c r="K182" s="30" t="s">
        <v>101</v>
      </c>
      <c r="L182" s="17"/>
      <c r="M182" s="17"/>
      <c r="N182" s="17"/>
      <c r="O182" s="17"/>
      <c r="P182" s="54" t="n">
        <v>0</v>
      </c>
      <c r="Q182" s="54" t="n">
        <v>6</v>
      </c>
      <c r="R182" s="54" t="n">
        <v>0</v>
      </c>
      <c r="S182" s="17" t="n">
        <f aca="false">SUM(P182:R182)</f>
        <v>6</v>
      </c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</row>
    <row r="183" customFormat="false" ht="21.75" hidden="false" customHeight="true" outlineLevel="0" collapsed="false">
      <c r="A183" s="18" t="n">
        <v>250</v>
      </c>
      <c r="B183" s="18" t="n">
        <v>547</v>
      </c>
      <c r="C183" s="18" t="n">
        <v>168</v>
      </c>
      <c r="D183" s="18" t="n">
        <v>168</v>
      </c>
      <c r="E183" s="17" t="s">
        <v>62</v>
      </c>
      <c r="F183" s="18"/>
      <c r="G183" s="19" t="s">
        <v>558</v>
      </c>
      <c r="H183" s="20"/>
      <c r="I183" s="20"/>
      <c r="J183" s="20" t="s">
        <v>559</v>
      </c>
      <c r="K183" s="34" t="s">
        <v>118</v>
      </c>
      <c r="L183" s="17"/>
      <c r="M183" s="17"/>
      <c r="N183" s="17"/>
      <c r="O183" s="17"/>
      <c r="P183" s="44" t="n">
        <v>3</v>
      </c>
      <c r="Q183" s="44" t="n">
        <v>6</v>
      </c>
      <c r="R183" s="44" t="n">
        <v>0</v>
      </c>
      <c r="S183" s="44" t="n">
        <v>7</v>
      </c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</row>
    <row r="184" customFormat="false" ht="21.75" hidden="false" customHeight="true" outlineLevel="0" collapsed="false">
      <c r="A184" s="18" t="n">
        <v>252</v>
      </c>
      <c r="B184" s="18" t="n">
        <v>550</v>
      </c>
      <c r="C184" s="18" t="n">
        <v>169</v>
      </c>
      <c r="D184" s="18" t="n">
        <v>169</v>
      </c>
      <c r="E184" s="17" t="s">
        <v>62</v>
      </c>
      <c r="F184" s="18"/>
      <c r="G184" s="19" t="s">
        <v>560</v>
      </c>
      <c r="H184" s="20"/>
      <c r="I184" s="20"/>
      <c r="J184" s="20" t="s">
        <v>561</v>
      </c>
      <c r="K184" s="21" t="s">
        <v>60</v>
      </c>
      <c r="L184" s="17"/>
      <c r="M184" s="17" t="s">
        <v>78</v>
      </c>
      <c r="N184" s="17"/>
      <c r="O184" s="17"/>
      <c r="P184" s="17" t="n">
        <v>0</v>
      </c>
      <c r="Q184" s="17" t="n">
        <v>0</v>
      </c>
      <c r="R184" s="20" t="n">
        <v>4</v>
      </c>
      <c r="S184" s="17" t="n">
        <f aca="false">SUM(P184:R184)</f>
        <v>4</v>
      </c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</row>
    <row r="185" customFormat="false" ht="21.75" hidden="false" customHeight="true" outlineLevel="0" collapsed="false">
      <c r="A185" s="18" t="n">
        <v>247</v>
      </c>
      <c r="B185" s="18" t="n">
        <v>542</v>
      </c>
      <c r="C185" s="18" t="n">
        <v>170</v>
      </c>
      <c r="D185" s="18" t="n">
        <v>170</v>
      </c>
      <c r="E185" s="17" t="s">
        <v>62</v>
      </c>
      <c r="F185" s="18"/>
      <c r="G185" s="19" t="s">
        <v>562</v>
      </c>
      <c r="H185" s="20"/>
      <c r="I185" s="20"/>
      <c r="J185" s="20" t="s">
        <v>563</v>
      </c>
      <c r="K185" s="30" t="s">
        <v>288</v>
      </c>
      <c r="L185" s="17"/>
      <c r="M185" s="17"/>
      <c r="N185" s="17"/>
      <c r="O185" s="17"/>
      <c r="P185" s="68" t="s">
        <v>338</v>
      </c>
      <c r="Q185" s="44" t="n">
        <v>4</v>
      </c>
      <c r="R185" s="44" t="n">
        <v>0</v>
      </c>
      <c r="S185" s="44" t="n">
        <v>5</v>
      </c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</row>
    <row r="186" customFormat="false" ht="21.75" hidden="false" customHeight="true" outlineLevel="0" collapsed="false">
      <c r="A186" s="18" t="n">
        <v>276</v>
      </c>
      <c r="B186" s="18" t="n">
        <v>587</v>
      </c>
      <c r="C186" s="18" t="n">
        <v>171</v>
      </c>
      <c r="D186" s="18" t="n">
        <v>171</v>
      </c>
      <c r="E186" s="17" t="s">
        <v>62</v>
      </c>
      <c r="F186" s="18"/>
      <c r="G186" s="19" t="s">
        <v>564</v>
      </c>
      <c r="H186" s="41"/>
      <c r="I186" s="41"/>
      <c r="J186" s="41" t="s">
        <v>565</v>
      </c>
      <c r="K186" s="42" t="s">
        <v>566</v>
      </c>
      <c r="L186" s="17"/>
      <c r="M186" s="17"/>
      <c r="N186" s="17"/>
      <c r="O186" s="17"/>
      <c r="P186" s="18" t="n">
        <v>3</v>
      </c>
      <c r="Q186" s="18" t="n">
        <v>0</v>
      </c>
      <c r="R186" s="18" t="n">
        <v>0</v>
      </c>
      <c r="S186" s="17" t="n">
        <f aca="false">SUM(P186:R186)</f>
        <v>3</v>
      </c>
      <c r="T186" s="18"/>
      <c r="U186" s="17"/>
      <c r="V186" s="21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</row>
    <row r="187" customFormat="false" ht="21.75" hidden="false" customHeight="true" outlineLevel="0" collapsed="false">
      <c r="A187" s="18" t="n">
        <v>273</v>
      </c>
      <c r="B187" s="18" t="n">
        <v>583</v>
      </c>
      <c r="C187" s="18" t="n">
        <v>172</v>
      </c>
      <c r="D187" s="18" t="n">
        <v>172</v>
      </c>
      <c r="E187" s="17" t="s">
        <v>62</v>
      </c>
      <c r="F187" s="18"/>
      <c r="G187" s="19" t="s">
        <v>567</v>
      </c>
      <c r="H187" s="20"/>
      <c r="I187" s="20"/>
      <c r="J187" s="20" t="s">
        <v>568</v>
      </c>
      <c r="K187" s="21" t="s">
        <v>60</v>
      </c>
      <c r="L187" s="17"/>
      <c r="M187" s="17" t="s">
        <v>78</v>
      </c>
      <c r="N187" s="17"/>
      <c r="O187" s="17"/>
      <c r="P187" s="17" t="n">
        <v>0</v>
      </c>
      <c r="Q187" s="17" t="n">
        <v>0</v>
      </c>
      <c r="R187" s="20" t="n">
        <v>4</v>
      </c>
      <c r="S187" s="17" t="n">
        <f aca="false">SUM(P187:R187)</f>
        <v>4</v>
      </c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</row>
    <row r="188" customFormat="false" ht="21.75" hidden="false" customHeight="true" outlineLevel="0" collapsed="false">
      <c r="A188" s="18" t="n">
        <v>260</v>
      </c>
      <c r="B188" s="18" t="n">
        <v>567</v>
      </c>
      <c r="C188" s="18" t="n">
        <v>173</v>
      </c>
      <c r="D188" s="18" t="n">
        <v>173</v>
      </c>
      <c r="E188" s="17" t="s">
        <v>62</v>
      </c>
      <c r="F188" s="18"/>
      <c r="G188" s="19" t="s">
        <v>569</v>
      </c>
      <c r="H188" s="20"/>
      <c r="I188" s="20"/>
      <c r="J188" s="20" t="s">
        <v>570</v>
      </c>
      <c r="K188" s="21" t="s">
        <v>60</v>
      </c>
      <c r="L188" s="17"/>
      <c r="M188" s="17" t="s">
        <v>78</v>
      </c>
      <c r="N188" s="17"/>
      <c r="O188" s="17"/>
      <c r="P188" s="17" t="n">
        <v>0</v>
      </c>
      <c r="Q188" s="17" t="n">
        <v>0</v>
      </c>
      <c r="R188" s="69" t="n">
        <v>3</v>
      </c>
      <c r="S188" s="17" t="n">
        <f aca="false">SUM(P188:R188)</f>
        <v>3</v>
      </c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</row>
    <row r="189" customFormat="false" ht="21.75" hidden="false" customHeight="true" outlineLevel="0" collapsed="false">
      <c r="A189" s="18" t="n">
        <v>263</v>
      </c>
      <c r="B189" s="18" t="n">
        <v>571</v>
      </c>
      <c r="C189" s="18" t="n">
        <v>174</v>
      </c>
      <c r="D189" s="18" t="n">
        <v>174</v>
      </c>
      <c r="E189" s="17" t="s">
        <v>62</v>
      </c>
      <c r="F189" s="18"/>
      <c r="G189" s="19" t="s">
        <v>571</v>
      </c>
      <c r="H189" s="20"/>
      <c r="I189" s="20"/>
      <c r="J189" s="20" t="s">
        <v>572</v>
      </c>
      <c r="K189" s="25" t="s">
        <v>70</v>
      </c>
      <c r="L189" s="20" t="s">
        <v>573</v>
      </c>
      <c r="M189" s="17" t="s">
        <v>574</v>
      </c>
      <c r="N189" s="17"/>
      <c r="O189" s="17"/>
      <c r="P189" s="20" t="n">
        <v>1</v>
      </c>
      <c r="Q189" s="17" t="n">
        <v>0</v>
      </c>
      <c r="R189" s="17" t="n">
        <v>3</v>
      </c>
      <c r="S189" s="17" t="n">
        <f aca="false">SUM(P189:R189)</f>
        <v>4</v>
      </c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</row>
    <row r="190" customFormat="false" ht="21.75" hidden="false" customHeight="true" outlineLevel="0" collapsed="false">
      <c r="A190" s="18" t="n">
        <v>264</v>
      </c>
      <c r="B190" s="18" t="n">
        <v>572</v>
      </c>
      <c r="C190" s="18" t="n">
        <v>175</v>
      </c>
      <c r="D190" s="18" t="n">
        <v>175</v>
      </c>
      <c r="E190" s="17" t="s">
        <v>62</v>
      </c>
      <c r="F190" s="18"/>
      <c r="G190" s="19" t="s">
        <v>575</v>
      </c>
      <c r="H190" s="20"/>
      <c r="I190" s="20"/>
      <c r="J190" s="20" t="s">
        <v>576</v>
      </c>
      <c r="K190" s="21" t="s">
        <v>60</v>
      </c>
      <c r="L190" s="17"/>
      <c r="M190" s="17" t="s">
        <v>78</v>
      </c>
      <c r="N190" s="17"/>
      <c r="O190" s="17"/>
      <c r="P190" s="17" t="n">
        <v>0</v>
      </c>
      <c r="Q190" s="17" t="n">
        <v>0</v>
      </c>
      <c r="R190" s="20" t="n">
        <v>5</v>
      </c>
      <c r="S190" s="17" t="n">
        <f aca="false">SUM(P190:R190)</f>
        <v>5</v>
      </c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</row>
    <row r="191" customFormat="false" ht="21.75" hidden="false" customHeight="true" outlineLevel="0" collapsed="false">
      <c r="A191" s="18" t="n">
        <v>259</v>
      </c>
      <c r="B191" s="18" t="n">
        <v>560</v>
      </c>
      <c r="C191" s="18" t="n">
        <v>176</v>
      </c>
      <c r="D191" s="18" t="n">
        <v>176.1</v>
      </c>
      <c r="E191" s="17" t="s">
        <v>62</v>
      </c>
      <c r="F191" s="18"/>
      <c r="G191" s="19" t="s">
        <v>577</v>
      </c>
      <c r="H191" s="20"/>
      <c r="I191" s="20"/>
      <c r="J191" s="20" t="s">
        <v>578</v>
      </c>
      <c r="K191" s="34" t="s">
        <v>118</v>
      </c>
      <c r="L191" s="17"/>
      <c r="M191" s="17"/>
      <c r="N191" s="17"/>
      <c r="O191" s="17"/>
      <c r="P191" s="44" t="n">
        <v>3</v>
      </c>
      <c r="Q191" s="44" t="n">
        <v>4</v>
      </c>
      <c r="R191" s="44" t="n">
        <v>0</v>
      </c>
      <c r="S191" s="44" t="n">
        <v>7</v>
      </c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</row>
    <row r="192" customFormat="false" ht="21.75" hidden="false" customHeight="true" outlineLevel="0" collapsed="false">
      <c r="A192" s="18" t="n">
        <v>259</v>
      </c>
      <c r="B192" s="18" t="n">
        <v>566</v>
      </c>
      <c r="C192" s="18" t="n">
        <v>176</v>
      </c>
      <c r="D192" s="18" t="n">
        <v>176.2</v>
      </c>
      <c r="E192" s="17" t="s">
        <v>62</v>
      </c>
      <c r="F192" s="18"/>
      <c r="G192" s="19" t="s">
        <v>577</v>
      </c>
      <c r="H192" s="20"/>
      <c r="I192" s="20"/>
      <c r="J192" s="20" t="s">
        <v>579</v>
      </c>
      <c r="K192" s="30" t="s">
        <v>101</v>
      </c>
      <c r="L192" s="17"/>
      <c r="M192" s="17"/>
      <c r="N192" s="17"/>
      <c r="O192" s="17"/>
      <c r="P192" s="17" t="s">
        <v>580</v>
      </c>
      <c r="Q192" s="17"/>
      <c r="R192" s="17"/>
      <c r="S192" s="17" t="n">
        <f aca="false">SUM(P192:R192)</f>
        <v>0</v>
      </c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</row>
    <row r="193" customFormat="false" ht="21.75" hidden="false" customHeight="true" outlineLevel="0" collapsed="false">
      <c r="A193" s="18" t="n">
        <v>251</v>
      </c>
      <c r="B193" s="18" t="n">
        <v>549</v>
      </c>
      <c r="C193" s="18" t="n">
        <v>177</v>
      </c>
      <c r="D193" s="18" t="n">
        <v>177</v>
      </c>
      <c r="E193" s="17" t="s">
        <v>62</v>
      </c>
      <c r="F193" s="18"/>
      <c r="G193" s="19" t="s">
        <v>581</v>
      </c>
      <c r="H193" s="20"/>
      <c r="I193" s="20"/>
      <c r="J193" s="20" t="s">
        <v>582</v>
      </c>
      <c r="K193" s="42" t="s">
        <v>70</v>
      </c>
      <c r="L193" s="17"/>
      <c r="M193" s="17"/>
      <c r="N193" s="17"/>
      <c r="O193" s="17"/>
      <c r="P193" s="26" t="n">
        <v>5</v>
      </c>
      <c r="Q193" s="26" t="n">
        <v>0</v>
      </c>
      <c r="R193" s="26" t="n">
        <v>0</v>
      </c>
      <c r="S193" s="17" t="n">
        <f aca="false">SUM(P193:R193)</f>
        <v>5</v>
      </c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</row>
    <row r="194" customFormat="false" ht="21.75" hidden="false" customHeight="true" outlineLevel="0" collapsed="false">
      <c r="A194" s="18" t="n">
        <v>255</v>
      </c>
      <c r="B194" s="18" t="n">
        <v>553</v>
      </c>
      <c r="C194" s="18" t="n">
        <v>178</v>
      </c>
      <c r="D194" s="18" t="n">
        <v>178</v>
      </c>
      <c r="E194" s="17" t="s">
        <v>62</v>
      </c>
      <c r="F194" s="18"/>
      <c r="G194" s="19" t="s">
        <v>583</v>
      </c>
      <c r="H194" s="20"/>
      <c r="I194" s="20"/>
      <c r="J194" s="20" t="s">
        <v>584</v>
      </c>
      <c r="K194" s="25" t="s">
        <v>70</v>
      </c>
      <c r="L194" s="17"/>
      <c r="M194" s="17" t="s">
        <v>211</v>
      </c>
      <c r="N194" s="17"/>
      <c r="O194" s="17"/>
      <c r="P194" s="20" t="n">
        <v>1</v>
      </c>
      <c r="Q194" s="17"/>
      <c r="R194" s="17"/>
      <c r="S194" s="17" t="n">
        <f aca="false">SUM(P194:R194)</f>
        <v>1</v>
      </c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</row>
    <row r="195" customFormat="false" ht="21.75" hidden="false" customHeight="true" outlineLevel="0" collapsed="false">
      <c r="A195" s="18" t="n">
        <v>265</v>
      </c>
      <c r="B195" s="18" t="n">
        <v>573</v>
      </c>
      <c r="C195" s="18" t="n">
        <v>179</v>
      </c>
      <c r="D195" s="18" t="n">
        <v>179</v>
      </c>
      <c r="E195" s="17" t="s">
        <v>62</v>
      </c>
      <c r="F195" s="18"/>
      <c r="G195" s="19" t="s">
        <v>585</v>
      </c>
      <c r="H195" s="20"/>
      <c r="I195" s="20"/>
      <c r="J195" s="20" t="s">
        <v>586</v>
      </c>
      <c r="K195" s="21" t="s">
        <v>60</v>
      </c>
      <c r="L195" s="17"/>
      <c r="M195" s="17" t="s">
        <v>587</v>
      </c>
      <c r="N195" s="17"/>
      <c r="O195" s="17"/>
      <c r="P195" s="17" t="n">
        <v>0</v>
      </c>
      <c r="Q195" s="17" t="n">
        <v>0</v>
      </c>
      <c r="R195" s="20" t="n">
        <v>4</v>
      </c>
      <c r="S195" s="17" t="n">
        <f aca="false">SUM(P195:R195)</f>
        <v>4</v>
      </c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</row>
    <row r="196" customFormat="false" ht="21.75" hidden="false" customHeight="true" outlineLevel="0" collapsed="false">
      <c r="A196" s="18" t="n">
        <v>267</v>
      </c>
      <c r="B196" s="18" t="n">
        <v>576</v>
      </c>
      <c r="C196" s="18" t="n">
        <v>180</v>
      </c>
      <c r="D196" s="18" t="n">
        <v>180</v>
      </c>
      <c r="E196" s="17" t="s">
        <v>62</v>
      </c>
      <c r="F196" s="18"/>
      <c r="G196" s="19" t="s">
        <v>588</v>
      </c>
      <c r="H196" s="20"/>
      <c r="I196" s="20"/>
      <c r="J196" s="20" t="s">
        <v>589</v>
      </c>
      <c r="K196" s="30" t="s">
        <v>288</v>
      </c>
      <c r="L196" s="17"/>
      <c r="M196" s="17"/>
      <c r="N196" s="17"/>
      <c r="O196" s="17"/>
      <c r="P196" s="68" t="s">
        <v>338</v>
      </c>
      <c r="Q196" s="68" t="n">
        <v>4</v>
      </c>
      <c r="R196" s="44" t="n">
        <v>0</v>
      </c>
      <c r="S196" s="44" t="n">
        <v>5</v>
      </c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</row>
    <row r="197" customFormat="false" ht="21.75" hidden="false" customHeight="true" outlineLevel="0" collapsed="false">
      <c r="A197" s="18" t="n">
        <v>270</v>
      </c>
      <c r="B197" s="18" t="n">
        <v>579</v>
      </c>
      <c r="C197" s="18" t="n">
        <v>181</v>
      </c>
      <c r="D197" s="18" t="n">
        <v>181</v>
      </c>
      <c r="E197" s="17" t="s">
        <v>62</v>
      </c>
      <c r="F197" s="18"/>
      <c r="G197" s="19" t="s">
        <v>590</v>
      </c>
      <c r="H197" s="20"/>
      <c r="I197" s="20"/>
      <c r="J197" s="20" t="s">
        <v>591</v>
      </c>
      <c r="K197" s="51" t="s">
        <v>259</v>
      </c>
      <c r="L197" s="17"/>
      <c r="M197" s="17" t="s">
        <v>592</v>
      </c>
      <c r="N197" s="17"/>
      <c r="O197" s="17"/>
      <c r="P197" s="17" t="n">
        <v>8</v>
      </c>
      <c r="Q197" s="17" t="n">
        <v>0</v>
      </c>
      <c r="R197" s="17" t="n">
        <v>0</v>
      </c>
      <c r="S197" s="17" t="n">
        <f aca="false">SUM(P197:R197)</f>
        <v>8</v>
      </c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</row>
    <row r="198" customFormat="false" ht="21.75" hidden="false" customHeight="true" outlineLevel="0" collapsed="false">
      <c r="A198" s="18" t="n">
        <v>257</v>
      </c>
      <c r="B198" s="18" t="n">
        <v>555</v>
      </c>
      <c r="C198" s="18" t="n">
        <v>182</v>
      </c>
      <c r="D198" s="18" t="n">
        <v>182.1</v>
      </c>
      <c r="E198" s="17" t="s">
        <v>62</v>
      </c>
      <c r="F198" s="18"/>
      <c r="G198" s="35" t="s">
        <v>593</v>
      </c>
      <c r="H198" s="20"/>
      <c r="I198" s="20"/>
      <c r="J198" s="20" t="s">
        <v>594</v>
      </c>
      <c r="K198" s="30" t="s">
        <v>101</v>
      </c>
      <c r="L198" s="17"/>
      <c r="M198" s="17"/>
      <c r="N198" s="17"/>
      <c r="O198" s="17"/>
      <c r="P198" s="18" t="n">
        <v>0</v>
      </c>
      <c r="Q198" s="18" t="n">
        <v>3</v>
      </c>
      <c r="R198" s="18" t="n">
        <v>4</v>
      </c>
      <c r="S198" s="17" t="n">
        <f aca="false">SUM(P198:R198)</f>
        <v>7</v>
      </c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</row>
    <row r="199" customFormat="false" ht="21.75" hidden="false" customHeight="true" outlineLevel="0" collapsed="false">
      <c r="A199" s="18" t="n">
        <v>257</v>
      </c>
      <c r="B199" s="18" t="n">
        <v>556</v>
      </c>
      <c r="C199" s="18" t="n">
        <v>182</v>
      </c>
      <c r="D199" s="18" t="n">
        <v>182.2</v>
      </c>
      <c r="E199" s="17" t="s">
        <v>62</v>
      </c>
      <c r="F199" s="18"/>
      <c r="G199" s="19" t="s">
        <v>593</v>
      </c>
      <c r="H199" s="20"/>
      <c r="I199" s="20"/>
      <c r="J199" s="20" t="s">
        <v>595</v>
      </c>
      <c r="K199" s="30" t="s">
        <v>101</v>
      </c>
      <c r="L199" s="46"/>
      <c r="M199" s="61" t="s">
        <v>596</v>
      </c>
      <c r="N199" s="17"/>
      <c r="O199" s="17"/>
      <c r="P199" s="20" t="n">
        <v>0</v>
      </c>
      <c r="Q199" s="20" t="n">
        <v>1</v>
      </c>
      <c r="R199" s="17" t="n">
        <v>3</v>
      </c>
      <c r="S199" s="17" t="n">
        <f aca="false">SUM(P199:R199)</f>
        <v>4</v>
      </c>
      <c r="T199" s="17" t="s">
        <v>597</v>
      </c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</row>
    <row r="200" customFormat="false" ht="21.75" hidden="false" customHeight="true" outlineLevel="0" collapsed="false">
      <c r="A200" s="18" t="n">
        <v>257</v>
      </c>
      <c r="B200" s="18" t="n">
        <v>557</v>
      </c>
      <c r="C200" s="18" t="n">
        <v>182</v>
      </c>
      <c r="D200" s="18" t="n">
        <v>182.3</v>
      </c>
      <c r="E200" s="17" t="s">
        <v>62</v>
      </c>
      <c r="F200" s="18"/>
      <c r="G200" s="19" t="s">
        <v>593</v>
      </c>
      <c r="H200" s="20"/>
      <c r="I200" s="20"/>
      <c r="J200" s="20" t="s">
        <v>598</v>
      </c>
      <c r="K200" s="30" t="s">
        <v>101</v>
      </c>
      <c r="L200" s="17"/>
      <c r="M200" s="20" t="s">
        <v>596</v>
      </c>
      <c r="N200" s="17"/>
      <c r="O200" s="17"/>
      <c r="P200" s="20" t="n">
        <v>0</v>
      </c>
      <c r="Q200" s="20" t="n">
        <v>1</v>
      </c>
      <c r="R200" s="17" t="n">
        <v>3</v>
      </c>
      <c r="S200" s="17" t="n">
        <f aca="false">SUM(P200:R200)</f>
        <v>4</v>
      </c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</row>
    <row r="201" customFormat="false" ht="21.75" hidden="false" customHeight="true" outlineLevel="0" collapsed="false">
      <c r="A201" s="18" t="n">
        <v>274</v>
      </c>
      <c r="B201" s="18" t="n">
        <v>585</v>
      </c>
      <c r="C201" s="18" t="n">
        <v>183</v>
      </c>
      <c r="D201" s="18" t="n">
        <v>183</v>
      </c>
      <c r="E201" s="17" t="s">
        <v>62</v>
      </c>
      <c r="F201" s="18"/>
      <c r="G201" s="19" t="s">
        <v>599</v>
      </c>
      <c r="H201" s="20"/>
      <c r="I201" s="20"/>
      <c r="J201" s="20" t="s">
        <v>600</v>
      </c>
      <c r="K201" s="25" t="s">
        <v>70</v>
      </c>
      <c r="L201" s="17"/>
      <c r="M201" s="17" t="s">
        <v>601</v>
      </c>
      <c r="N201" s="17"/>
      <c r="O201" s="17"/>
      <c r="P201" s="20" t="n">
        <v>1</v>
      </c>
      <c r="Q201" s="17" t="n">
        <v>0</v>
      </c>
      <c r="R201" s="17" t="n">
        <v>3</v>
      </c>
      <c r="S201" s="17" t="n">
        <f aca="false">SUM(P201:R201)</f>
        <v>4</v>
      </c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</row>
    <row r="202" customFormat="false" ht="21.75" hidden="false" customHeight="true" outlineLevel="0" collapsed="false">
      <c r="A202" s="18" t="n">
        <v>299</v>
      </c>
      <c r="B202" s="18" t="n">
        <v>632</v>
      </c>
      <c r="C202" s="18" t="n">
        <v>184</v>
      </c>
      <c r="D202" s="18" t="n">
        <v>184.1</v>
      </c>
      <c r="E202" s="17" t="s">
        <v>62</v>
      </c>
      <c r="F202" s="18"/>
      <c r="G202" s="19" t="s">
        <v>602</v>
      </c>
      <c r="H202" s="47"/>
      <c r="I202" s="47"/>
      <c r="J202" s="47" t="s">
        <v>603</v>
      </c>
      <c r="K202" s="42" t="s">
        <v>70</v>
      </c>
      <c r="L202" s="17"/>
      <c r="M202" s="17"/>
      <c r="N202" s="17"/>
      <c r="O202" s="17"/>
      <c r="P202" s="26" t="n">
        <v>3</v>
      </c>
      <c r="Q202" s="26" t="n">
        <v>0</v>
      </c>
      <c r="R202" s="26" t="n">
        <v>4</v>
      </c>
      <c r="S202" s="17" t="n">
        <f aca="false">SUM(P202:R202)</f>
        <v>7</v>
      </c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</row>
    <row r="203" customFormat="false" ht="21.75" hidden="false" customHeight="true" outlineLevel="0" collapsed="false">
      <c r="A203" s="18" t="n">
        <v>299</v>
      </c>
      <c r="B203" s="18" t="n">
        <v>633</v>
      </c>
      <c r="C203" s="18" t="n">
        <v>184</v>
      </c>
      <c r="D203" s="18" t="n">
        <v>184.2</v>
      </c>
      <c r="E203" s="17" t="s">
        <v>62</v>
      </c>
      <c r="F203" s="18"/>
      <c r="G203" s="19" t="s">
        <v>602</v>
      </c>
      <c r="H203" s="20"/>
      <c r="I203" s="20"/>
      <c r="J203" s="20" t="s">
        <v>604</v>
      </c>
      <c r="K203" s="21" t="s">
        <v>60</v>
      </c>
      <c r="L203" s="17"/>
      <c r="M203" s="17" t="s">
        <v>605</v>
      </c>
      <c r="N203" s="17"/>
      <c r="O203" s="17"/>
      <c r="P203" s="17" t="n">
        <v>0</v>
      </c>
      <c r="Q203" s="17" t="n">
        <v>0</v>
      </c>
      <c r="R203" s="20" t="n">
        <v>5</v>
      </c>
      <c r="S203" s="17" t="n">
        <f aca="false">SUM(P203:R203)</f>
        <v>5</v>
      </c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</row>
    <row r="204" customFormat="false" ht="21.75" hidden="false" customHeight="true" outlineLevel="0" collapsed="false">
      <c r="A204" s="18" t="n">
        <v>278</v>
      </c>
      <c r="B204" s="18" t="n">
        <v>591</v>
      </c>
      <c r="C204" s="18" t="n">
        <v>185</v>
      </c>
      <c r="D204" s="18" t="n">
        <v>185</v>
      </c>
      <c r="E204" s="17" t="s">
        <v>62</v>
      </c>
      <c r="F204" s="18"/>
      <c r="G204" s="19" t="s">
        <v>606</v>
      </c>
      <c r="H204" s="20"/>
      <c r="I204" s="20"/>
      <c r="J204" s="20" t="s">
        <v>607</v>
      </c>
      <c r="K204" s="21" t="s">
        <v>60</v>
      </c>
      <c r="L204" s="17"/>
      <c r="M204" s="17" t="s">
        <v>78</v>
      </c>
      <c r="N204" s="17"/>
      <c r="O204" s="17"/>
      <c r="P204" s="17" t="n">
        <v>0</v>
      </c>
      <c r="Q204" s="17" t="n">
        <v>0</v>
      </c>
      <c r="R204" s="20" t="n">
        <v>4</v>
      </c>
      <c r="S204" s="17" t="n">
        <f aca="false">SUM(P204:R204)</f>
        <v>4</v>
      </c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</row>
    <row r="205" customFormat="false" ht="21.75" hidden="false" customHeight="true" outlineLevel="0" collapsed="false">
      <c r="A205" s="18" t="n">
        <v>279</v>
      </c>
      <c r="B205" s="18" t="n">
        <v>592</v>
      </c>
      <c r="C205" s="18" t="n">
        <v>186</v>
      </c>
      <c r="D205" s="18" t="n">
        <v>186</v>
      </c>
      <c r="E205" s="17" t="s">
        <v>62</v>
      </c>
      <c r="F205" s="18"/>
      <c r="G205" s="19" t="s">
        <v>608</v>
      </c>
      <c r="H205" s="47"/>
      <c r="I205" s="47"/>
      <c r="J205" s="47" t="s">
        <v>609</v>
      </c>
      <c r="K205" s="25" t="s">
        <v>70</v>
      </c>
      <c r="L205" s="26"/>
      <c r="M205" s="26"/>
      <c r="N205" s="26"/>
      <c r="O205" s="26"/>
      <c r="P205" s="49" t="n">
        <v>3</v>
      </c>
      <c r="Q205" s="49" t="n">
        <v>0</v>
      </c>
      <c r="R205" s="49" t="n">
        <v>0</v>
      </c>
      <c r="S205" s="17" t="n">
        <f aca="false">SUM(P205:R205)</f>
        <v>3</v>
      </c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</row>
    <row r="206" customFormat="false" ht="21.75" hidden="false" customHeight="true" outlineLevel="0" collapsed="false">
      <c r="A206" s="18" t="n">
        <v>300</v>
      </c>
      <c r="B206" s="18" t="n">
        <v>634</v>
      </c>
      <c r="C206" s="18" t="n">
        <v>187</v>
      </c>
      <c r="D206" s="18" t="n">
        <v>187</v>
      </c>
      <c r="E206" s="17" t="s">
        <v>62</v>
      </c>
      <c r="F206" s="18"/>
      <c r="G206" s="19" t="s">
        <v>610</v>
      </c>
      <c r="H206" s="20"/>
      <c r="I206" s="20"/>
      <c r="J206" s="20" t="s">
        <v>611</v>
      </c>
      <c r="K206" s="21" t="s">
        <v>60</v>
      </c>
      <c r="L206" s="17"/>
      <c r="M206" s="17" t="s">
        <v>78</v>
      </c>
      <c r="N206" s="17"/>
      <c r="O206" s="17"/>
      <c r="P206" s="17" t="n">
        <v>0</v>
      </c>
      <c r="Q206" s="17" t="n">
        <v>0</v>
      </c>
      <c r="R206" s="20" t="n">
        <v>4</v>
      </c>
      <c r="S206" s="17" t="n">
        <f aca="false">SUM(P206:R206)</f>
        <v>4</v>
      </c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</row>
    <row r="207" customFormat="false" ht="21.75" hidden="false" customHeight="true" outlineLevel="0" collapsed="false">
      <c r="A207" s="18" t="n">
        <v>281</v>
      </c>
      <c r="B207" s="18" t="n">
        <v>595</v>
      </c>
      <c r="C207" s="18" t="n">
        <v>188</v>
      </c>
      <c r="D207" s="18" t="n">
        <v>188</v>
      </c>
      <c r="E207" s="17" t="s">
        <v>62</v>
      </c>
      <c r="F207" s="18"/>
      <c r="G207" s="19" t="s">
        <v>612</v>
      </c>
      <c r="H207" s="20"/>
      <c r="I207" s="20"/>
      <c r="J207" s="20" t="s">
        <v>613</v>
      </c>
      <c r="K207" s="31" t="s">
        <v>614</v>
      </c>
      <c r="L207" s="20" t="s">
        <v>615</v>
      </c>
      <c r="M207" s="17" t="s">
        <v>616</v>
      </c>
      <c r="N207" s="17"/>
      <c r="O207" s="17"/>
      <c r="P207" s="20" t="n">
        <v>1</v>
      </c>
      <c r="Q207" s="17" t="n">
        <v>0</v>
      </c>
      <c r="R207" s="17" t="n">
        <v>3</v>
      </c>
      <c r="S207" s="17" t="n">
        <f aca="false">SUM(P207:R207)</f>
        <v>4</v>
      </c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</row>
    <row r="208" customFormat="false" ht="21.75" hidden="false" customHeight="true" outlineLevel="0" collapsed="false">
      <c r="A208" s="18" t="n">
        <v>280</v>
      </c>
      <c r="B208" s="18" t="n">
        <v>594</v>
      </c>
      <c r="C208" s="18" t="n">
        <v>189</v>
      </c>
      <c r="D208" s="18" t="n">
        <v>189</v>
      </c>
      <c r="E208" s="17" t="s">
        <v>62</v>
      </c>
      <c r="F208" s="18"/>
      <c r="G208" s="19" t="s">
        <v>617</v>
      </c>
      <c r="H208" s="20"/>
      <c r="I208" s="20"/>
      <c r="J208" s="20" t="s">
        <v>618</v>
      </c>
      <c r="K208" s="25" t="s">
        <v>70</v>
      </c>
      <c r="L208" s="17"/>
      <c r="M208" s="27" t="s">
        <v>619</v>
      </c>
      <c r="N208" s="17"/>
      <c r="O208" s="17"/>
      <c r="P208" s="20" t="n">
        <v>1</v>
      </c>
      <c r="Q208" s="17" t="n">
        <v>0</v>
      </c>
      <c r="R208" s="17" t="n">
        <v>2</v>
      </c>
      <c r="S208" s="17" t="n">
        <f aca="false">SUM(P208:R208)</f>
        <v>3</v>
      </c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</row>
    <row r="209" customFormat="false" ht="21.75" hidden="false" customHeight="true" outlineLevel="0" collapsed="false">
      <c r="A209" s="18" t="n">
        <v>283</v>
      </c>
      <c r="B209" s="18" t="n">
        <v>600</v>
      </c>
      <c r="C209" s="18" t="n">
        <v>190</v>
      </c>
      <c r="D209" s="18" t="n">
        <v>190</v>
      </c>
      <c r="E209" s="17" t="s">
        <v>62</v>
      </c>
      <c r="F209" s="18"/>
      <c r="G209" s="19" t="s">
        <v>620</v>
      </c>
      <c r="H209" s="20"/>
      <c r="I209" s="20"/>
      <c r="J209" s="20" t="s">
        <v>621</v>
      </c>
      <c r="K209" s="21" t="s">
        <v>60</v>
      </c>
      <c r="L209" s="17"/>
      <c r="M209" s="17" t="s">
        <v>78</v>
      </c>
      <c r="N209" s="17"/>
      <c r="O209" s="17"/>
      <c r="P209" s="17" t="n">
        <v>0</v>
      </c>
      <c r="Q209" s="17" t="n">
        <v>0</v>
      </c>
      <c r="R209" s="20" t="n">
        <v>4</v>
      </c>
      <c r="S209" s="17" t="n">
        <f aca="false">SUM(P209:R209)</f>
        <v>4</v>
      </c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</row>
    <row r="210" customFormat="false" ht="21.75" hidden="false" customHeight="true" outlineLevel="0" collapsed="false">
      <c r="A210" s="18" t="n">
        <v>291</v>
      </c>
      <c r="B210" s="18" t="n">
        <v>613</v>
      </c>
      <c r="C210" s="18" t="n">
        <v>191</v>
      </c>
      <c r="D210" s="18" t="n">
        <v>191</v>
      </c>
      <c r="E210" s="17" t="s">
        <v>62</v>
      </c>
      <c r="F210" s="18"/>
      <c r="G210" s="19" t="s">
        <v>622</v>
      </c>
      <c r="H210" s="20"/>
      <c r="I210" s="20"/>
      <c r="J210" s="20" t="s">
        <v>623</v>
      </c>
      <c r="K210" s="21" t="s">
        <v>60</v>
      </c>
      <c r="L210" s="17"/>
      <c r="M210" s="17" t="s">
        <v>78</v>
      </c>
      <c r="N210" s="17"/>
      <c r="O210" s="17"/>
      <c r="P210" s="17" t="n">
        <v>0</v>
      </c>
      <c r="Q210" s="17" t="n">
        <v>0</v>
      </c>
      <c r="R210" s="20" t="n">
        <v>4</v>
      </c>
      <c r="S210" s="17" t="n">
        <f aca="false">SUM(P210:R210)</f>
        <v>4</v>
      </c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</row>
    <row r="211" customFormat="false" ht="21.75" hidden="false" customHeight="true" outlineLevel="0" collapsed="false">
      <c r="A211" s="18" t="n">
        <v>294</v>
      </c>
      <c r="B211" s="18" t="n">
        <v>616</v>
      </c>
      <c r="C211" s="18" t="n">
        <v>192</v>
      </c>
      <c r="D211" s="18" t="n">
        <v>192</v>
      </c>
      <c r="E211" s="17" t="s">
        <v>62</v>
      </c>
      <c r="F211" s="18"/>
      <c r="G211" s="35" t="s">
        <v>624</v>
      </c>
      <c r="H211" s="20"/>
      <c r="I211" s="20"/>
      <c r="J211" s="20" t="s">
        <v>625</v>
      </c>
      <c r="K211" s="31" t="s">
        <v>167</v>
      </c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</row>
    <row r="212" customFormat="false" ht="21.75" hidden="false" customHeight="true" outlineLevel="0" collapsed="false">
      <c r="A212" s="18" t="n">
        <v>301</v>
      </c>
      <c r="B212" s="18" t="n">
        <v>635</v>
      </c>
      <c r="C212" s="18" t="n">
        <v>193</v>
      </c>
      <c r="D212" s="18" t="n">
        <v>193</v>
      </c>
      <c r="E212" s="17" t="s">
        <v>62</v>
      </c>
      <c r="F212" s="18"/>
      <c r="G212" s="70" t="s">
        <v>626</v>
      </c>
      <c r="H212" s="20"/>
      <c r="I212" s="20"/>
      <c r="J212" s="20" t="s">
        <v>627</v>
      </c>
      <c r="K212" s="42" t="s">
        <v>70</v>
      </c>
      <c r="L212" s="17"/>
      <c r="M212" s="17"/>
      <c r="N212" s="17"/>
      <c r="O212" s="17"/>
      <c r="P212" s="17" t="n">
        <v>6</v>
      </c>
      <c r="Q212" s="17" t="n">
        <v>0</v>
      </c>
      <c r="R212" s="17" t="n">
        <v>0</v>
      </c>
      <c r="S212" s="17" t="n">
        <f aca="false">SUM(P212:R212)</f>
        <v>6</v>
      </c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</row>
    <row r="213" customFormat="false" ht="21.75" hidden="false" customHeight="true" outlineLevel="0" collapsed="false">
      <c r="A213" s="18" t="n">
        <v>320</v>
      </c>
      <c r="B213" s="18" t="n">
        <v>682</v>
      </c>
      <c r="C213" s="18" t="n">
        <v>194</v>
      </c>
      <c r="D213" s="18" t="n">
        <v>194</v>
      </c>
      <c r="E213" s="17" t="s">
        <v>62</v>
      </c>
      <c r="F213" s="18"/>
      <c r="G213" s="35" t="s">
        <v>628</v>
      </c>
      <c r="H213" s="20"/>
      <c r="I213" s="20"/>
      <c r="J213" s="20" t="s">
        <v>629</v>
      </c>
      <c r="K213" s="34" t="s">
        <v>118</v>
      </c>
      <c r="L213" s="17"/>
      <c r="M213" s="17"/>
      <c r="N213" s="17"/>
      <c r="O213" s="17"/>
      <c r="P213" s="17" t="s">
        <v>630</v>
      </c>
      <c r="Q213" s="17" t="s">
        <v>631</v>
      </c>
      <c r="R213" s="18" t="n">
        <v>0</v>
      </c>
      <c r="S213" s="18" t="n">
        <v>8</v>
      </c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</row>
    <row r="214" customFormat="false" ht="21.75" hidden="false" customHeight="true" outlineLevel="0" collapsed="false">
      <c r="A214" s="18" t="n">
        <v>313</v>
      </c>
      <c r="B214" s="18" t="n">
        <v>663</v>
      </c>
      <c r="C214" s="18" t="n">
        <v>195</v>
      </c>
      <c r="D214" s="18" t="n">
        <v>195</v>
      </c>
      <c r="E214" s="17" t="s">
        <v>62</v>
      </c>
      <c r="F214" s="18"/>
      <c r="G214" s="19" t="s">
        <v>632</v>
      </c>
      <c r="H214" s="20"/>
      <c r="I214" s="20"/>
      <c r="J214" s="20" t="s">
        <v>633</v>
      </c>
      <c r="K214" s="30" t="s">
        <v>101</v>
      </c>
      <c r="L214" s="17"/>
      <c r="M214" s="17" t="s">
        <v>634</v>
      </c>
      <c r="N214" s="17"/>
      <c r="O214" s="17"/>
      <c r="P214" s="71" t="n">
        <v>0</v>
      </c>
      <c r="Q214" s="48" t="n">
        <v>8</v>
      </c>
      <c r="R214" s="48" t="n">
        <v>1</v>
      </c>
      <c r="S214" s="17" t="n">
        <f aca="false">SUM(P214:R214)</f>
        <v>9</v>
      </c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</row>
    <row r="215" customFormat="false" ht="21.75" hidden="false" customHeight="true" outlineLevel="0" collapsed="false">
      <c r="A215" s="18" t="n">
        <v>313</v>
      </c>
      <c r="B215" s="18" t="n">
        <v>665</v>
      </c>
      <c r="C215" s="18" t="n">
        <v>195</v>
      </c>
      <c r="D215" s="18" t="n">
        <v>195.2</v>
      </c>
      <c r="E215" s="17" t="s">
        <v>62</v>
      </c>
      <c r="F215" s="18"/>
      <c r="G215" s="19" t="s">
        <v>632</v>
      </c>
      <c r="H215" s="20"/>
      <c r="I215" s="20"/>
      <c r="J215" s="20" t="s">
        <v>635</v>
      </c>
      <c r="K215" s="30" t="s">
        <v>101</v>
      </c>
      <c r="L215" s="17"/>
      <c r="M215" s="17" t="s">
        <v>634</v>
      </c>
      <c r="N215" s="17"/>
      <c r="O215" s="17"/>
      <c r="P215" s="17" t="n">
        <v>0</v>
      </c>
      <c r="Q215" s="20" t="n">
        <v>1</v>
      </c>
      <c r="R215" s="17" t="n">
        <v>3</v>
      </c>
      <c r="S215" s="17" t="n">
        <f aca="false">SUM(P215:R215)</f>
        <v>4</v>
      </c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</row>
    <row r="216" customFormat="false" ht="21.75" hidden="false" customHeight="true" outlineLevel="0" collapsed="false">
      <c r="A216" s="18" t="n">
        <v>331</v>
      </c>
      <c r="B216" s="18" t="n">
        <v>698</v>
      </c>
      <c r="C216" s="18" t="n">
        <v>196</v>
      </c>
      <c r="D216" s="18" t="n">
        <v>196</v>
      </c>
      <c r="E216" s="17" t="s">
        <v>62</v>
      </c>
      <c r="F216" s="18"/>
      <c r="G216" s="19" t="s">
        <v>636</v>
      </c>
      <c r="H216" s="20"/>
      <c r="I216" s="20"/>
      <c r="J216" s="20" t="s">
        <v>637</v>
      </c>
      <c r="K216" s="21" t="s">
        <v>60</v>
      </c>
      <c r="L216" s="17"/>
      <c r="M216" s="17" t="s">
        <v>78</v>
      </c>
      <c r="N216" s="17"/>
      <c r="O216" s="17"/>
      <c r="P216" s="17" t="n">
        <v>0</v>
      </c>
      <c r="Q216" s="17" t="n">
        <v>0</v>
      </c>
      <c r="R216" s="20" t="n">
        <v>4</v>
      </c>
      <c r="S216" s="17" t="n">
        <f aca="false">SUM(P216:R216)</f>
        <v>4</v>
      </c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</row>
    <row r="217" customFormat="false" ht="21.75" hidden="false" customHeight="true" outlineLevel="0" collapsed="false">
      <c r="A217" s="18" t="n">
        <v>317</v>
      </c>
      <c r="B217" s="18" t="n">
        <v>673</v>
      </c>
      <c r="C217" s="18" t="n">
        <v>197</v>
      </c>
      <c r="D217" s="18" t="n">
        <v>197</v>
      </c>
      <c r="E217" s="17" t="s">
        <v>62</v>
      </c>
      <c r="F217" s="18"/>
      <c r="G217" s="19" t="s">
        <v>638</v>
      </c>
      <c r="H217" s="20"/>
      <c r="I217" s="20"/>
      <c r="J217" s="20" t="s">
        <v>639</v>
      </c>
      <c r="K217" s="21" t="s">
        <v>60</v>
      </c>
      <c r="L217" s="17"/>
      <c r="M217" s="17" t="s">
        <v>78</v>
      </c>
      <c r="N217" s="17"/>
      <c r="O217" s="17"/>
      <c r="P217" s="17" t="n">
        <v>0</v>
      </c>
      <c r="Q217" s="17" t="n">
        <v>0</v>
      </c>
      <c r="R217" s="20" t="n">
        <v>4</v>
      </c>
      <c r="S217" s="17" t="n">
        <f aca="false">SUM(P217:R217)</f>
        <v>4</v>
      </c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</row>
    <row r="218" customFormat="false" ht="21.75" hidden="false" customHeight="true" outlineLevel="0" collapsed="false">
      <c r="A218" s="18" t="n">
        <v>318</v>
      </c>
      <c r="B218" s="18" t="n">
        <v>676</v>
      </c>
      <c r="C218" s="18" t="n">
        <v>198</v>
      </c>
      <c r="D218" s="18" t="n">
        <v>198</v>
      </c>
      <c r="E218" s="17" t="s">
        <v>62</v>
      </c>
      <c r="F218" s="18"/>
      <c r="G218" s="19" t="s">
        <v>640</v>
      </c>
      <c r="H218" s="20"/>
      <c r="I218" s="20"/>
      <c r="J218" s="20" t="s">
        <v>641</v>
      </c>
      <c r="K218" s="30" t="s">
        <v>101</v>
      </c>
      <c r="L218" s="17"/>
      <c r="M218" s="17"/>
      <c r="N218" s="17"/>
      <c r="O218" s="17"/>
      <c r="P218" s="26" t="n">
        <v>0</v>
      </c>
      <c r="Q218" s="26" t="n">
        <v>3</v>
      </c>
      <c r="R218" s="17" t="n">
        <v>3</v>
      </c>
      <c r="S218" s="17" t="n">
        <f aca="false">SUM(P218:R218)</f>
        <v>6</v>
      </c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</row>
    <row r="219" customFormat="false" ht="21.75" hidden="false" customHeight="true" outlineLevel="0" collapsed="false">
      <c r="A219" s="18" t="n">
        <v>319</v>
      </c>
      <c r="B219" s="18" t="n">
        <v>678</v>
      </c>
      <c r="C219" s="18" t="n">
        <v>199</v>
      </c>
      <c r="D219" s="18" t="n">
        <v>199</v>
      </c>
      <c r="E219" s="17" t="s">
        <v>62</v>
      </c>
      <c r="F219" s="18"/>
      <c r="G219" s="19" t="s">
        <v>642</v>
      </c>
      <c r="H219" s="20"/>
      <c r="I219" s="20"/>
      <c r="J219" s="20" t="s">
        <v>643</v>
      </c>
      <c r="K219" s="25" t="s">
        <v>70</v>
      </c>
      <c r="L219" s="17"/>
      <c r="M219" s="17" t="s">
        <v>644</v>
      </c>
      <c r="N219" s="17"/>
      <c r="O219" s="17"/>
      <c r="P219" s="20" t="n">
        <v>1</v>
      </c>
      <c r="Q219" s="17" t="n">
        <v>0</v>
      </c>
      <c r="R219" s="17" t="n">
        <v>5</v>
      </c>
      <c r="S219" s="17" t="n">
        <f aca="false">SUM(P219:R219)</f>
        <v>6</v>
      </c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</row>
    <row r="220" customFormat="false" ht="21.75" hidden="false" customHeight="true" outlineLevel="0" collapsed="false">
      <c r="A220" s="18" t="n">
        <v>321</v>
      </c>
      <c r="B220" s="18" t="n">
        <v>686</v>
      </c>
      <c r="C220" s="18" t="n">
        <v>200</v>
      </c>
      <c r="D220" s="18" t="n">
        <v>200</v>
      </c>
      <c r="E220" s="17" t="s">
        <v>62</v>
      </c>
      <c r="F220" s="18"/>
      <c r="G220" s="35" t="s">
        <v>645</v>
      </c>
      <c r="H220" s="20"/>
      <c r="I220" s="20"/>
      <c r="J220" s="20" t="s">
        <v>646</v>
      </c>
      <c r="K220" s="31" t="s">
        <v>60</v>
      </c>
      <c r="L220" s="17"/>
      <c r="M220" s="17"/>
      <c r="N220" s="17"/>
      <c r="O220" s="17"/>
      <c r="P220" s="17" t="n">
        <v>0</v>
      </c>
      <c r="Q220" s="17" t="n">
        <v>0</v>
      </c>
      <c r="R220" s="20" t="n">
        <v>4</v>
      </c>
      <c r="S220" s="20" t="n">
        <v>4</v>
      </c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</row>
    <row r="221" customFormat="false" ht="21.75" hidden="false" customHeight="true" outlineLevel="0" collapsed="false">
      <c r="A221" s="18" t="n">
        <v>322</v>
      </c>
      <c r="B221" s="18" t="n">
        <v>687</v>
      </c>
      <c r="C221" s="18" t="n">
        <v>201</v>
      </c>
      <c r="D221" s="18" t="n">
        <v>201</v>
      </c>
      <c r="E221" s="17" t="s">
        <v>62</v>
      </c>
      <c r="F221" s="18"/>
      <c r="G221" s="19" t="s">
        <v>647</v>
      </c>
      <c r="H221" s="20"/>
      <c r="I221" s="20"/>
      <c r="J221" s="20" t="s">
        <v>648</v>
      </c>
      <c r="K221" s="31" t="s">
        <v>649</v>
      </c>
      <c r="L221" s="17"/>
      <c r="M221" s="17" t="s">
        <v>650</v>
      </c>
      <c r="N221" s="17"/>
      <c r="O221" s="17"/>
      <c r="P221" s="17" t="n">
        <v>0</v>
      </c>
      <c r="Q221" s="17" t="n">
        <v>0</v>
      </c>
      <c r="R221" s="17" t="n">
        <v>3</v>
      </c>
      <c r="S221" s="17" t="n">
        <f aca="false">SUM(P221:R221)</f>
        <v>3</v>
      </c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</row>
    <row r="222" customFormat="false" ht="21.75" hidden="false" customHeight="true" outlineLevel="0" collapsed="false">
      <c r="A222" s="18" t="n">
        <v>328</v>
      </c>
      <c r="B222" s="18" t="n">
        <v>694</v>
      </c>
      <c r="C222" s="18" t="n">
        <v>202</v>
      </c>
      <c r="D222" s="18" t="n">
        <v>202</v>
      </c>
      <c r="E222" s="17" t="s">
        <v>62</v>
      </c>
      <c r="F222" s="17"/>
      <c r="G222" s="19" t="s">
        <v>651</v>
      </c>
      <c r="H222" s="20"/>
      <c r="I222" s="20"/>
      <c r="J222" s="20" t="s">
        <v>652</v>
      </c>
      <c r="K222" s="30" t="s">
        <v>101</v>
      </c>
      <c r="L222" s="17"/>
      <c r="M222" s="17" t="s">
        <v>653</v>
      </c>
      <c r="N222" s="17"/>
      <c r="O222" s="17"/>
      <c r="P222" s="17" t="n">
        <v>0</v>
      </c>
      <c r="Q222" s="20" t="n">
        <v>1</v>
      </c>
      <c r="R222" s="17" t="n">
        <v>3</v>
      </c>
      <c r="S222" s="17" t="n">
        <f aca="false">SUM(P222:R222)</f>
        <v>4</v>
      </c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</row>
    <row r="223" customFormat="false" ht="21.75" hidden="false" customHeight="true" outlineLevel="0" collapsed="false">
      <c r="A223" s="18" t="n">
        <v>323</v>
      </c>
      <c r="B223" s="18" t="n">
        <v>688</v>
      </c>
      <c r="C223" s="18" t="n">
        <v>203</v>
      </c>
      <c r="D223" s="18" t="n">
        <v>203</v>
      </c>
      <c r="E223" s="17" t="s">
        <v>62</v>
      </c>
      <c r="F223" s="17"/>
      <c r="G223" s="19" t="s">
        <v>654</v>
      </c>
      <c r="H223" s="20"/>
      <c r="I223" s="20"/>
      <c r="J223" s="20" t="s">
        <v>655</v>
      </c>
      <c r="K223" s="21" t="s">
        <v>60</v>
      </c>
      <c r="L223" s="17"/>
      <c r="M223" s="17" t="s">
        <v>656</v>
      </c>
      <c r="N223" s="17"/>
      <c r="O223" s="17"/>
      <c r="P223" s="17" t="n">
        <v>0</v>
      </c>
      <c r="Q223" s="17" t="n">
        <v>0</v>
      </c>
      <c r="R223" s="20" t="n">
        <v>4</v>
      </c>
      <c r="S223" s="17" t="n">
        <f aca="false">SUM(P223:R223)</f>
        <v>4</v>
      </c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</row>
    <row r="224" customFormat="false" ht="21.75" hidden="false" customHeight="true" outlineLevel="0" collapsed="false">
      <c r="A224" s="18" t="n">
        <v>312</v>
      </c>
      <c r="B224" s="18" t="n">
        <v>658</v>
      </c>
      <c r="C224" s="18" t="n">
        <v>204</v>
      </c>
      <c r="D224" s="18" t="n">
        <v>204</v>
      </c>
      <c r="E224" s="17" t="s">
        <v>62</v>
      </c>
      <c r="F224" s="17"/>
      <c r="G224" s="35" t="s">
        <v>657</v>
      </c>
      <c r="H224" s="20"/>
      <c r="I224" s="20"/>
      <c r="J224" s="20" t="s">
        <v>658</v>
      </c>
      <c r="K224" s="62" t="s">
        <v>118</v>
      </c>
      <c r="L224" s="17"/>
      <c r="M224" s="17" t="s">
        <v>659</v>
      </c>
      <c r="N224" s="17"/>
      <c r="O224" s="17"/>
      <c r="P224" s="45" t="n">
        <v>8</v>
      </c>
      <c r="Q224" s="45" t="n">
        <v>22</v>
      </c>
      <c r="R224" s="45" t="n">
        <v>0</v>
      </c>
      <c r="S224" s="45" t="n">
        <v>10</v>
      </c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</row>
    <row r="225" customFormat="false" ht="21.75" hidden="false" customHeight="true" outlineLevel="0" collapsed="false">
      <c r="A225" s="18" t="n">
        <v>312</v>
      </c>
      <c r="B225" s="18" t="n">
        <v>660</v>
      </c>
      <c r="C225" s="18" t="n">
        <v>204</v>
      </c>
      <c r="D225" s="18" t="n">
        <v>204.2</v>
      </c>
      <c r="E225" s="17" t="s">
        <v>62</v>
      </c>
      <c r="F225" s="17"/>
      <c r="G225" s="35" t="s">
        <v>657</v>
      </c>
      <c r="H225" s="20"/>
      <c r="I225" s="20"/>
      <c r="J225" s="20" t="s">
        <v>660</v>
      </c>
      <c r="K225" s="30" t="s">
        <v>101</v>
      </c>
      <c r="L225" s="17"/>
      <c r="M225" s="17" t="s">
        <v>659</v>
      </c>
      <c r="N225" s="17"/>
      <c r="O225" s="17"/>
      <c r="P225" s="17" t="n">
        <v>0</v>
      </c>
      <c r="Q225" s="20" t="n">
        <v>1</v>
      </c>
      <c r="R225" s="17" t="n">
        <v>3</v>
      </c>
      <c r="S225" s="17" t="n">
        <f aca="false">SUM(P225:R225)</f>
        <v>4</v>
      </c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</row>
    <row r="226" customFormat="false" ht="21.75" hidden="false" customHeight="true" outlineLevel="0" collapsed="false">
      <c r="A226" s="18" t="n">
        <v>310</v>
      </c>
      <c r="B226" s="18" t="n">
        <v>649</v>
      </c>
      <c r="C226" s="18" t="n">
        <v>205</v>
      </c>
      <c r="D226" s="18" t="n">
        <v>205.1</v>
      </c>
      <c r="E226" s="17" t="s">
        <v>62</v>
      </c>
      <c r="F226" s="17"/>
      <c r="G226" s="35" t="s">
        <v>661</v>
      </c>
      <c r="H226" s="20"/>
      <c r="I226" s="20"/>
      <c r="J226" s="20" t="s">
        <v>662</v>
      </c>
      <c r="K226" s="30" t="s">
        <v>101</v>
      </c>
      <c r="L226" s="17"/>
      <c r="M226" s="17"/>
      <c r="N226" s="17"/>
      <c r="O226" s="17"/>
      <c r="P226" s="71" t="n">
        <v>0</v>
      </c>
      <c r="Q226" s="48" t="n">
        <v>3</v>
      </c>
      <c r="R226" s="71" t="n">
        <v>5</v>
      </c>
      <c r="S226" s="17" t="n">
        <f aca="false">SUM(P226:R226)</f>
        <v>8</v>
      </c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</row>
    <row r="227" customFormat="false" ht="21.75" hidden="false" customHeight="true" outlineLevel="0" collapsed="false">
      <c r="A227" s="18" t="n">
        <v>310</v>
      </c>
      <c r="B227" s="18" t="n">
        <v>650</v>
      </c>
      <c r="C227" s="18" t="n">
        <v>205</v>
      </c>
      <c r="D227" s="18" t="n">
        <v>205.2</v>
      </c>
      <c r="E227" s="17" t="s">
        <v>62</v>
      </c>
      <c r="F227" s="17"/>
      <c r="G227" s="19" t="s">
        <v>661</v>
      </c>
      <c r="H227" s="20"/>
      <c r="I227" s="24" t="s">
        <v>55</v>
      </c>
      <c r="J227" s="20" t="s">
        <v>663</v>
      </c>
      <c r="K227" s="30" t="s">
        <v>101</v>
      </c>
      <c r="L227" s="20" t="s">
        <v>664</v>
      </c>
      <c r="M227" s="17" t="s">
        <v>665</v>
      </c>
      <c r="N227" s="17"/>
      <c r="O227" s="17"/>
      <c r="P227" s="33" t="n">
        <v>1</v>
      </c>
      <c r="Q227" s="32" t="n">
        <v>1</v>
      </c>
      <c r="R227" s="32" t="n">
        <v>6</v>
      </c>
      <c r="S227" s="17" t="n">
        <f aca="false">SUM(P227:R227)</f>
        <v>8</v>
      </c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</row>
    <row r="228" customFormat="false" ht="21.75" hidden="false" customHeight="true" outlineLevel="0" collapsed="false">
      <c r="A228" s="18" t="n">
        <v>310</v>
      </c>
      <c r="B228" s="18" t="n">
        <v>651</v>
      </c>
      <c r="C228" s="18" t="n">
        <v>205</v>
      </c>
      <c r="D228" s="18" t="n">
        <v>205.3</v>
      </c>
      <c r="E228" s="17" t="s">
        <v>62</v>
      </c>
      <c r="F228" s="17"/>
      <c r="G228" s="35" t="s">
        <v>661</v>
      </c>
      <c r="H228" s="20"/>
      <c r="I228" s="20"/>
      <c r="J228" s="20" t="s">
        <v>666</v>
      </c>
      <c r="K228" s="21" t="s">
        <v>60</v>
      </c>
      <c r="L228" s="17"/>
      <c r="M228" s="17" t="s">
        <v>667</v>
      </c>
      <c r="N228" s="17"/>
      <c r="O228" s="17"/>
      <c r="P228" s="32" t="n">
        <v>0</v>
      </c>
      <c r="Q228" s="32" t="n">
        <v>1</v>
      </c>
      <c r="R228" s="33" t="n">
        <v>7</v>
      </c>
      <c r="S228" s="17" t="n">
        <f aca="false">SUM(P228:R228)</f>
        <v>8</v>
      </c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</row>
    <row r="229" customFormat="false" ht="21.75" hidden="false" customHeight="true" outlineLevel="0" collapsed="false">
      <c r="A229" s="18" t="n">
        <v>334</v>
      </c>
      <c r="B229" s="18" t="n">
        <v>703</v>
      </c>
      <c r="C229" s="18" t="n">
        <v>206</v>
      </c>
      <c r="D229" s="18" t="n">
        <v>206</v>
      </c>
      <c r="E229" s="17" t="s">
        <v>62</v>
      </c>
      <c r="F229" s="17"/>
      <c r="G229" s="19" t="s">
        <v>668</v>
      </c>
      <c r="H229" s="47"/>
      <c r="I229" s="47"/>
      <c r="J229" s="47" t="s">
        <v>669</v>
      </c>
      <c r="K229" s="42" t="s">
        <v>70</v>
      </c>
      <c r="L229" s="17"/>
      <c r="M229" s="17"/>
      <c r="N229" s="17"/>
      <c r="O229" s="17"/>
      <c r="P229" s="26" t="n">
        <v>6</v>
      </c>
      <c r="Q229" s="72" t="n">
        <v>0</v>
      </c>
      <c r="R229" s="72" t="n">
        <v>2</v>
      </c>
      <c r="S229" s="17" t="n">
        <f aca="false">SUM(P229:R229)</f>
        <v>8</v>
      </c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</row>
    <row r="230" customFormat="false" ht="21.75" hidden="false" customHeight="true" outlineLevel="0" collapsed="false">
      <c r="A230" s="18" t="n">
        <v>334</v>
      </c>
      <c r="B230" s="18" t="n">
        <v>704</v>
      </c>
      <c r="C230" s="18" t="n">
        <v>206</v>
      </c>
      <c r="D230" s="18" t="n">
        <v>206.2</v>
      </c>
      <c r="E230" s="17" t="s">
        <v>62</v>
      </c>
      <c r="F230" s="17"/>
      <c r="G230" s="35" t="s">
        <v>668</v>
      </c>
      <c r="H230" s="20"/>
      <c r="I230" s="20"/>
      <c r="J230" s="20" t="s">
        <v>670</v>
      </c>
      <c r="K230" s="25" t="s">
        <v>70</v>
      </c>
      <c r="L230" s="17"/>
      <c r="M230" s="17" t="s">
        <v>144</v>
      </c>
      <c r="N230" s="17"/>
      <c r="O230" s="17"/>
      <c r="P230" s="20" t="n">
        <v>1</v>
      </c>
      <c r="Q230" s="17" t="n">
        <v>0</v>
      </c>
      <c r="R230" s="17" t="n">
        <v>3</v>
      </c>
      <c r="S230" s="17" t="n">
        <f aca="false">SUM(P230:R230)</f>
        <v>4</v>
      </c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</row>
    <row r="231" customFormat="false" ht="21.75" hidden="false" customHeight="true" outlineLevel="0" collapsed="false">
      <c r="A231" s="18" t="n">
        <v>337</v>
      </c>
      <c r="B231" s="18" t="n">
        <v>708</v>
      </c>
      <c r="C231" s="18" t="n">
        <v>207</v>
      </c>
      <c r="D231" s="18" t="n">
        <v>207</v>
      </c>
      <c r="E231" s="17" t="s">
        <v>62</v>
      </c>
      <c r="F231" s="17"/>
      <c r="G231" s="19" t="s">
        <v>671</v>
      </c>
      <c r="H231" s="20"/>
      <c r="I231" s="20"/>
      <c r="J231" s="20" t="s">
        <v>672</v>
      </c>
      <c r="K231" s="21" t="s">
        <v>60</v>
      </c>
      <c r="L231" s="17"/>
      <c r="M231" s="17" t="s">
        <v>78</v>
      </c>
      <c r="N231" s="17"/>
      <c r="O231" s="17"/>
      <c r="P231" s="17" t="n">
        <v>0</v>
      </c>
      <c r="Q231" s="17" t="n">
        <v>0</v>
      </c>
      <c r="R231" s="20" t="n">
        <v>4</v>
      </c>
      <c r="S231" s="17" t="n">
        <f aca="false">SUM(P231:R231)</f>
        <v>4</v>
      </c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</row>
    <row r="232" customFormat="false" ht="21.75" hidden="false" customHeight="true" outlineLevel="0" collapsed="false">
      <c r="A232" s="18" t="n">
        <v>625</v>
      </c>
      <c r="B232" s="18" t="n">
        <v>1184</v>
      </c>
      <c r="C232" s="18" t="n">
        <v>208</v>
      </c>
      <c r="D232" s="18" t="n">
        <v>208</v>
      </c>
      <c r="E232" s="17" t="s">
        <v>62</v>
      </c>
      <c r="F232" s="17"/>
      <c r="G232" s="19" t="s">
        <v>673</v>
      </c>
      <c r="H232" s="20"/>
      <c r="I232" s="20"/>
      <c r="J232" s="20" t="s">
        <v>674</v>
      </c>
      <c r="K232" s="25" t="s">
        <v>70</v>
      </c>
      <c r="L232" s="17"/>
      <c r="M232" s="17" t="s">
        <v>675</v>
      </c>
      <c r="N232" s="17"/>
      <c r="O232" s="17"/>
      <c r="P232" s="20" t="n">
        <v>1</v>
      </c>
      <c r="Q232" s="17" t="n">
        <v>0</v>
      </c>
      <c r="R232" s="17" t="n">
        <v>3</v>
      </c>
      <c r="S232" s="17" t="n">
        <f aca="false">SUM(P232:R232)</f>
        <v>4</v>
      </c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</row>
    <row r="233" customFormat="false" ht="21.75" hidden="false" customHeight="true" outlineLevel="0" collapsed="false">
      <c r="A233" s="18" t="n">
        <v>624</v>
      </c>
      <c r="B233" s="18" t="n">
        <v>1183</v>
      </c>
      <c r="C233" s="18" t="n">
        <v>209</v>
      </c>
      <c r="D233" s="18" t="n">
        <v>209</v>
      </c>
      <c r="E233" s="17" t="s">
        <v>62</v>
      </c>
      <c r="F233" s="17"/>
      <c r="G233" s="35" t="s">
        <v>676</v>
      </c>
      <c r="H233" s="47"/>
      <c r="I233" s="47"/>
      <c r="J233" s="47" t="s">
        <v>677</v>
      </c>
      <c r="K233" s="25" t="s">
        <v>70</v>
      </c>
      <c r="L233" s="26"/>
      <c r="M233" s="26"/>
      <c r="N233" s="26"/>
      <c r="O233" s="26"/>
      <c r="P233" s="48" t="n">
        <v>5</v>
      </c>
      <c r="Q233" s="48" t="n">
        <v>0</v>
      </c>
      <c r="R233" s="48" t="n">
        <v>1</v>
      </c>
      <c r="S233" s="17" t="n">
        <f aca="false">SUM(P233:R233)</f>
        <v>6</v>
      </c>
      <c r="T233" s="17" t="s">
        <v>678</v>
      </c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</row>
    <row r="234" customFormat="false" ht="21.75" hidden="false" customHeight="true" outlineLevel="0" collapsed="false">
      <c r="A234" s="18" t="n">
        <v>626</v>
      </c>
      <c r="B234" s="18" t="n">
        <v>1185</v>
      </c>
      <c r="C234" s="18" t="n">
        <v>210</v>
      </c>
      <c r="D234" s="18" t="n">
        <v>210</v>
      </c>
      <c r="E234" s="17" t="s">
        <v>62</v>
      </c>
      <c r="F234" s="17"/>
      <c r="G234" s="19" t="s">
        <v>679</v>
      </c>
      <c r="H234" s="20"/>
      <c r="I234" s="20"/>
      <c r="J234" s="20" t="s">
        <v>680</v>
      </c>
      <c r="K234" s="21" t="s">
        <v>60</v>
      </c>
      <c r="L234" s="17"/>
      <c r="M234" s="17" t="s">
        <v>78</v>
      </c>
      <c r="N234" s="17"/>
      <c r="O234" s="17"/>
      <c r="P234" s="17" t="n">
        <v>0</v>
      </c>
      <c r="Q234" s="17" t="n">
        <v>0</v>
      </c>
      <c r="R234" s="20" t="n">
        <v>4</v>
      </c>
      <c r="S234" s="17" t="n">
        <f aca="false">SUM(P234:R234)</f>
        <v>4</v>
      </c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</row>
    <row r="235" customFormat="false" ht="21.75" hidden="false" customHeight="true" outlineLevel="0" collapsed="false">
      <c r="A235" s="18" t="n">
        <v>627</v>
      </c>
      <c r="B235" s="18" t="n">
        <v>1187</v>
      </c>
      <c r="C235" s="18" t="n">
        <v>211</v>
      </c>
      <c r="D235" s="18" t="n">
        <v>211</v>
      </c>
      <c r="E235" s="17" t="s">
        <v>62</v>
      </c>
      <c r="F235" s="17"/>
      <c r="G235" s="19" t="s">
        <v>681</v>
      </c>
      <c r="H235" s="47"/>
      <c r="I235" s="47"/>
      <c r="J235" s="47" t="s">
        <v>682</v>
      </c>
      <c r="K235" s="42" t="s">
        <v>70</v>
      </c>
      <c r="L235" s="17"/>
      <c r="M235" s="17"/>
      <c r="N235" s="17"/>
      <c r="O235" s="17"/>
      <c r="P235" s="48" t="n">
        <v>4</v>
      </c>
      <c r="Q235" s="48" t="n">
        <v>0</v>
      </c>
      <c r="R235" s="48" t="n">
        <v>1</v>
      </c>
      <c r="S235" s="17" t="n">
        <f aca="false">SUM(P235:R235)</f>
        <v>5</v>
      </c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</row>
    <row r="236" customFormat="false" ht="21.75" hidden="false" customHeight="true" outlineLevel="0" collapsed="false">
      <c r="A236" s="18" t="n">
        <v>628</v>
      </c>
      <c r="B236" s="18" t="n">
        <v>1188</v>
      </c>
      <c r="C236" s="18" t="n">
        <v>212</v>
      </c>
      <c r="D236" s="18" t="n">
        <v>212</v>
      </c>
      <c r="E236" s="17" t="s">
        <v>62</v>
      </c>
      <c r="F236" s="17"/>
      <c r="G236" s="19" t="s">
        <v>683</v>
      </c>
      <c r="H236" s="20"/>
      <c r="I236" s="20"/>
      <c r="J236" s="20" t="s">
        <v>684</v>
      </c>
      <c r="K236" s="21" t="s">
        <v>60</v>
      </c>
      <c r="L236" s="17"/>
      <c r="M236" s="17" t="s">
        <v>78</v>
      </c>
      <c r="N236" s="17"/>
      <c r="O236" s="17"/>
      <c r="P236" s="17" t="n">
        <v>0</v>
      </c>
      <c r="Q236" s="17" t="n">
        <v>0</v>
      </c>
      <c r="R236" s="17" t="n">
        <v>3</v>
      </c>
      <c r="S236" s="17" t="n">
        <f aca="false">SUM(P236:R236)</f>
        <v>3</v>
      </c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</row>
    <row r="237" customFormat="false" ht="21.75" hidden="false" customHeight="true" outlineLevel="0" collapsed="false">
      <c r="A237" s="18" t="n">
        <v>630</v>
      </c>
      <c r="B237" s="18" t="n">
        <v>1190</v>
      </c>
      <c r="C237" s="18" t="n">
        <v>213</v>
      </c>
      <c r="D237" s="18" t="n">
        <v>213</v>
      </c>
      <c r="E237" s="17" t="s">
        <v>62</v>
      </c>
      <c r="F237" s="17"/>
      <c r="G237" s="19" t="s">
        <v>685</v>
      </c>
      <c r="H237" s="20"/>
      <c r="I237" s="20"/>
      <c r="J237" s="20" t="s">
        <v>686</v>
      </c>
      <c r="K237" s="21" t="s">
        <v>60</v>
      </c>
      <c r="L237" s="17"/>
      <c r="M237" s="17" t="s">
        <v>78</v>
      </c>
      <c r="N237" s="17"/>
      <c r="O237" s="17"/>
      <c r="P237" s="17" t="n">
        <v>0</v>
      </c>
      <c r="Q237" s="17" t="n">
        <v>0</v>
      </c>
      <c r="R237" s="20" t="n">
        <v>4</v>
      </c>
      <c r="S237" s="17" t="n">
        <f aca="false">SUM(P237:R237)</f>
        <v>4</v>
      </c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</row>
    <row r="238" customFormat="false" ht="21.75" hidden="false" customHeight="true" outlineLevel="0" collapsed="false">
      <c r="A238" s="18" t="n">
        <v>629</v>
      </c>
      <c r="B238" s="18" t="n">
        <v>1189</v>
      </c>
      <c r="C238" s="18" t="n">
        <v>214</v>
      </c>
      <c r="D238" s="18" t="n">
        <v>214</v>
      </c>
      <c r="E238" s="17" t="s">
        <v>62</v>
      </c>
      <c r="F238" s="17"/>
      <c r="G238" s="35" t="s">
        <v>687</v>
      </c>
      <c r="H238" s="20"/>
      <c r="I238" s="20"/>
      <c r="J238" s="20" t="s">
        <v>688</v>
      </c>
      <c r="K238" s="17" t="s">
        <v>60</v>
      </c>
      <c r="L238" s="17"/>
      <c r="M238" s="17" t="s">
        <v>78</v>
      </c>
      <c r="N238" s="17"/>
      <c r="O238" s="17"/>
      <c r="P238" s="17" t="n">
        <v>0</v>
      </c>
      <c r="Q238" s="17" t="n">
        <v>0</v>
      </c>
      <c r="R238" s="20" t="n">
        <v>4</v>
      </c>
      <c r="S238" s="17" t="n">
        <f aca="false">SUM(P238:R238)</f>
        <v>4</v>
      </c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</row>
    <row r="239" customFormat="false" ht="21.75" hidden="false" customHeight="true" outlineLevel="0" collapsed="false">
      <c r="A239" s="18" t="n">
        <v>632</v>
      </c>
      <c r="B239" s="18" t="n">
        <v>1194</v>
      </c>
      <c r="C239" s="18" t="n">
        <v>215</v>
      </c>
      <c r="D239" s="18" t="n">
        <v>215</v>
      </c>
      <c r="E239" s="17" t="s">
        <v>62</v>
      </c>
      <c r="F239" s="17"/>
      <c r="G239" s="19" t="s">
        <v>689</v>
      </c>
      <c r="H239" s="20"/>
      <c r="I239" s="20"/>
      <c r="J239" s="20" t="s">
        <v>690</v>
      </c>
      <c r="K239" s="21" t="s">
        <v>60</v>
      </c>
      <c r="L239" s="17"/>
      <c r="M239" s="17" t="s">
        <v>78</v>
      </c>
      <c r="N239" s="17"/>
      <c r="O239" s="17"/>
      <c r="P239" s="17" t="n">
        <v>0</v>
      </c>
      <c r="Q239" s="17" t="n">
        <v>0</v>
      </c>
      <c r="R239" s="20" t="n">
        <v>4</v>
      </c>
      <c r="S239" s="17" t="n">
        <f aca="false">SUM(P239:R239)</f>
        <v>4</v>
      </c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</row>
    <row r="240" customFormat="false" ht="21.75" hidden="false" customHeight="true" outlineLevel="0" collapsed="false">
      <c r="A240" s="18" t="n">
        <v>634</v>
      </c>
      <c r="B240" s="18" t="n">
        <v>1197</v>
      </c>
      <c r="C240" s="18" t="n">
        <v>216</v>
      </c>
      <c r="D240" s="18" t="n">
        <v>216</v>
      </c>
      <c r="E240" s="17" t="s">
        <v>62</v>
      </c>
      <c r="F240" s="17"/>
      <c r="G240" s="19" t="s">
        <v>691</v>
      </c>
      <c r="H240" s="20"/>
      <c r="I240" s="20"/>
      <c r="J240" s="20" t="s">
        <v>692</v>
      </c>
      <c r="K240" s="25" t="s">
        <v>70</v>
      </c>
      <c r="L240" s="20" t="s">
        <v>573</v>
      </c>
      <c r="M240" s="17" t="s">
        <v>693</v>
      </c>
      <c r="N240" s="17"/>
      <c r="O240" s="17"/>
      <c r="P240" s="20" t="n">
        <v>1</v>
      </c>
      <c r="Q240" s="17" t="n">
        <v>0</v>
      </c>
      <c r="R240" s="17" t="n">
        <v>3</v>
      </c>
      <c r="S240" s="17" t="n">
        <f aca="false">SUM(P240:R240)</f>
        <v>4</v>
      </c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</row>
    <row r="241" customFormat="false" ht="21.75" hidden="false" customHeight="true" outlineLevel="0" collapsed="false">
      <c r="A241" s="18" t="n">
        <v>635</v>
      </c>
      <c r="B241" s="18" t="n">
        <v>1199</v>
      </c>
      <c r="C241" s="18" t="n">
        <v>217</v>
      </c>
      <c r="D241" s="18" t="n">
        <v>217</v>
      </c>
      <c r="E241" s="17" t="s">
        <v>62</v>
      </c>
      <c r="F241" s="17"/>
      <c r="G241" s="35" t="s">
        <v>694</v>
      </c>
      <c r="H241" s="20"/>
      <c r="I241" s="20"/>
      <c r="J241" s="20" t="s">
        <v>695</v>
      </c>
      <c r="K241" s="25" t="s">
        <v>70</v>
      </c>
      <c r="L241" s="20" t="s">
        <v>696</v>
      </c>
      <c r="M241" s="17" t="s">
        <v>697</v>
      </c>
      <c r="N241" s="17"/>
      <c r="O241" s="17"/>
      <c r="P241" s="20" t="n">
        <v>1</v>
      </c>
      <c r="Q241" s="17" t="n">
        <v>0</v>
      </c>
      <c r="R241" s="17" t="n">
        <v>2</v>
      </c>
      <c r="S241" s="17" t="n">
        <f aca="false">SUM(P241:R241)</f>
        <v>3</v>
      </c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</row>
    <row r="242" customFormat="false" ht="21.75" hidden="false" customHeight="true" outlineLevel="0" collapsed="false">
      <c r="A242" s="18" t="n">
        <v>640</v>
      </c>
      <c r="B242" s="18" t="n">
        <v>1205</v>
      </c>
      <c r="C242" s="18" t="n">
        <v>218</v>
      </c>
      <c r="D242" s="18" t="n">
        <v>218</v>
      </c>
      <c r="E242" s="17" t="s">
        <v>62</v>
      </c>
      <c r="F242" s="17"/>
      <c r="G242" s="19" t="s">
        <v>698</v>
      </c>
      <c r="H242" s="47"/>
      <c r="I242" s="47"/>
      <c r="J242" s="47" t="s">
        <v>699</v>
      </c>
      <c r="K242" s="42" t="s">
        <v>70</v>
      </c>
      <c r="L242" s="17"/>
      <c r="M242" s="17"/>
      <c r="N242" s="17"/>
      <c r="O242" s="17"/>
      <c r="P242" s="26" t="n">
        <v>5</v>
      </c>
      <c r="Q242" s="26" t="n">
        <v>0</v>
      </c>
      <c r="R242" s="26" t="n">
        <v>1</v>
      </c>
      <c r="S242" s="17" t="n">
        <f aca="false">SUM(P242:R242)</f>
        <v>6</v>
      </c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</row>
    <row r="243" customFormat="false" ht="21.75" hidden="false" customHeight="true" outlineLevel="0" collapsed="false">
      <c r="A243" s="18" t="n">
        <v>636</v>
      </c>
      <c r="B243" s="18" t="n">
        <v>1200</v>
      </c>
      <c r="C243" s="18" t="n">
        <v>219</v>
      </c>
      <c r="D243" s="18" t="n">
        <v>219.1</v>
      </c>
      <c r="E243" s="17" t="s">
        <v>62</v>
      </c>
      <c r="F243" s="17"/>
      <c r="G243" s="19" t="s">
        <v>700</v>
      </c>
      <c r="H243" s="47"/>
      <c r="I243" s="47"/>
      <c r="J243" s="47" t="s">
        <v>701</v>
      </c>
      <c r="K243" s="42" t="s">
        <v>70</v>
      </c>
      <c r="L243" s="20" t="s">
        <v>702</v>
      </c>
      <c r="M243" s="17" t="s">
        <v>703</v>
      </c>
      <c r="N243" s="17"/>
      <c r="O243" s="17"/>
      <c r="P243" s="48" t="n">
        <v>4</v>
      </c>
      <c r="Q243" s="48" t="n">
        <v>0</v>
      </c>
      <c r="R243" s="48" t="n">
        <v>3</v>
      </c>
      <c r="S243" s="17" t="n">
        <f aca="false">SUM(P243:R243)</f>
        <v>7</v>
      </c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</row>
    <row r="244" customFormat="false" ht="21.75" hidden="false" customHeight="true" outlineLevel="0" collapsed="false">
      <c r="A244" s="18" t="n">
        <v>636</v>
      </c>
      <c r="B244" s="18" t="n">
        <v>1201</v>
      </c>
      <c r="C244" s="18" t="n">
        <v>219</v>
      </c>
      <c r="D244" s="18" t="n">
        <v>219.2</v>
      </c>
      <c r="E244" s="17" t="s">
        <v>62</v>
      </c>
      <c r="F244" s="17"/>
      <c r="G244" s="19" t="s">
        <v>700</v>
      </c>
      <c r="H244" s="20"/>
      <c r="I244" s="20"/>
      <c r="J244" s="20" t="s">
        <v>175</v>
      </c>
      <c r="K244" s="21" t="s">
        <v>60</v>
      </c>
      <c r="N244" s="17"/>
      <c r="O244" s="17"/>
      <c r="P244" s="20" t="n">
        <v>0</v>
      </c>
      <c r="Q244" s="17" t="n">
        <v>0</v>
      </c>
      <c r="R244" s="69" t="n">
        <v>3</v>
      </c>
      <c r="S244" s="17" t="n">
        <f aca="false">SUM(P244:R244)</f>
        <v>3</v>
      </c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</row>
    <row r="245" customFormat="false" ht="21.75" hidden="false" customHeight="true" outlineLevel="0" collapsed="false">
      <c r="A245" s="18" t="n">
        <v>639</v>
      </c>
      <c r="B245" s="18" t="n">
        <v>1204</v>
      </c>
      <c r="C245" s="18" t="n">
        <v>220</v>
      </c>
      <c r="D245" s="18" t="n">
        <v>220</v>
      </c>
      <c r="E245" s="17" t="s">
        <v>62</v>
      </c>
      <c r="F245" s="17"/>
      <c r="G245" s="19" t="s">
        <v>704</v>
      </c>
      <c r="H245" s="20" t="s">
        <v>705</v>
      </c>
      <c r="I245" s="24" t="s">
        <v>55</v>
      </c>
      <c r="J245" s="20" t="s">
        <v>706</v>
      </c>
      <c r="K245" s="25" t="s">
        <v>70</v>
      </c>
      <c r="L245" s="17"/>
      <c r="M245" s="17" t="s">
        <v>707</v>
      </c>
      <c r="N245" s="17"/>
      <c r="O245" s="17"/>
      <c r="P245" s="20" t="n">
        <v>1</v>
      </c>
      <c r="Q245" s="21" t="n">
        <v>0</v>
      </c>
      <c r="R245" s="21" t="n">
        <v>3</v>
      </c>
      <c r="S245" s="17" t="n">
        <f aca="false">SUM(P245:R245)</f>
        <v>4</v>
      </c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</row>
    <row r="246" customFormat="false" ht="21.75" hidden="false" customHeight="true" outlineLevel="0" collapsed="false">
      <c r="A246" s="18" t="n">
        <v>637</v>
      </c>
      <c r="B246" s="18" t="n">
        <v>1202</v>
      </c>
      <c r="C246" s="18" t="n">
        <v>221</v>
      </c>
      <c r="D246" s="18" t="n">
        <v>221</v>
      </c>
      <c r="E246" s="17" t="s">
        <v>62</v>
      </c>
      <c r="F246" s="17"/>
      <c r="G246" s="19" t="s">
        <v>708</v>
      </c>
      <c r="H246" s="20"/>
      <c r="I246" s="20"/>
      <c r="J246" s="20" t="s">
        <v>709</v>
      </c>
      <c r="K246" s="21" t="s">
        <v>60</v>
      </c>
      <c r="L246" s="17"/>
      <c r="M246" s="17" t="s">
        <v>78</v>
      </c>
      <c r="N246" s="17"/>
      <c r="O246" s="17"/>
      <c r="P246" s="17" t="n">
        <v>0</v>
      </c>
      <c r="Q246" s="17" t="n">
        <v>0</v>
      </c>
      <c r="R246" s="20" t="n">
        <v>4</v>
      </c>
      <c r="S246" s="17" t="n">
        <f aca="false">SUM(P246:R246)</f>
        <v>4</v>
      </c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</row>
    <row r="247" customFormat="false" ht="21.75" hidden="false" customHeight="true" outlineLevel="0" collapsed="false">
      <c r="A247" s="18" t="n">
        <v>638</v>
      </c>
      <c r="B247" s="18" t="n">
        <v>1203</v>
      </c>
      <c r="C247" s="18" t="n">
        <v>222</v>
      </c>
      <c r="D247" s="18" t="n">
        <v>222</v>
      </c>
      <c r="E247" s="17" t="s">
        <v>62</v>
      </c>
      <c r="F247" s="17"/>
      <c r="G247" s="19" t="s">
        <v>710</v>
      </c>
      <c r="H247" s="20"/>
      <c r="I247" s="20"/>
      <c r="J247" s="20" t="s">
        <v>711</v>
      </c>
      <c r="K247" s="25" t="s">
        <v>70</v>
      </c>
      <c r="L247" s="17"/>
      <c r="M247" s="17" t="s">
        <v>712</v>
      </c>
      <c r="N247" s="17"/>
      <c r="O247" s="17"/>
      <c r="P247" s="20" t="n">
        <v>1</v>
      </c>
      <c r="Q247" s="17" t="n">
        <v>0</v>
      </c>
      <c r="R247" s="17" t="n">
        <v>3</v>
      </c>
      <c r="S247" s="17" t="n">
        <f aca="false">SUM(P247:R247)</f>
        <v>4</v>
      </c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</row>
    <row r="248" customFormat="false" ht="21.75" hidden="false" customHeight="true" outlineLevel="0" collapsed="false">
      <c r="A248" s="18" t="n">
        <v>633</v>
      </c>
      <c r="B248" s="18" t="n">
        <v>1196</v>
      </c>
      <c r="C248" s="18" t="n">
        <v>223</v>
      </c>
      <c r="D248" s="18" t="n">
        <v>223</v>
      </c>
      <c r="E248" s="17" t="s">
        <v>62</v>
      </c>
      <c r="F248" s="17"/>
      <c r="G248" s="19" t="s">
        <v>713</v>
      </c>
      <c r="H248" s="20"/>
      <c r="I248" s="20"/>
      <c r="J248" s="20" t="s">
        <v>714</v>
      </c>
      <c r="K248" s="21" t="s">
        <v>60</v>
      </c>
      <c r="L248" s="17"/>
      <c r="M248" s="17" t="s">
        <v>78</v>
      </c>
      <c r="N248" s="17"/>
      <c r="O248" s="17"/>
      <c r="P248" s="17" t="n">
        <v>0</v>
      </c>
      <c r="Q248" s="17" t="n">
        <v>0</v>
      </c>
      <c r="R248" s="20" t="n">
        <v>4</v>
      </c>
      <c r="S248" s="17" t="n">
        <f aca="false">SUM(P248:R248)</f>
        <v>4</v>
      </c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</row>
    <row r="249" customFormat="false" ht="21.75" hidden="false" customHeight="true" outlineLevel="0" collapsed="false">
      <c r="A249" s="18" t="n">
        <v>345</v>
      </c>
      <c r="B249" s="18" t="n">
        <v>718</v>
      </c>
      <c r="C249" s="18" t="n">
        <v>224</v>
      </c>
      <c r="D249" s="18" t="n">
        <v>224</v>
      </c>
      <c r="E249" s="17" t="s">
        <v>62</v>
      </c>
      <c r="F249" s="17"/>
      <c r="G249" s="35" t="s">
        <v>715</v>
      </c>
      <c r="H249" s="20"/>
      <c r="I249" s="20"/>
      <c r="J249" s="20" t="s">
        <v>716</v>
      </c>
      <c r="K249" s="21" t="s">
        <v>60</v>
      </c>
      <c r="L249" s="17"/>
      <c r="M249" s="17" t="s">
        <v>78</v>
      </c>
      <c r="N249" s="17"/>
      <c r="O249" s="17"/>
      <c r="P249" s="17" t="n">
        <v>0</v>
      </c>
      <c r="Q249" s="17" t="n">
        <v>0</v>
      </c>
      <c r="R249" s="20" t="n">
        <v>4</v>
      </c>
      <c r="S249" s="17" t="n">
        <f aca="false">SUM(P249:R249)</f>
        <v>4</v>
      </c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</row>
    <row r="250" customFormat="false" ht="21.75" hidden="false" customHeight="true" outlineLevel="0" collapsed="false">
      <c r="A250" s="18" t="n">
        <v>341</v>
      </c>
      <c r="B250" s="18" t="n">
        <v>713</v>
      </c>
      <c r="C250" s="18" t="n">
        <v>225</v>
      </c>
      <c r="D250" s="18" t="n">
        <v>225</v>
      </c>
      <c r="E250" s="17" t="s">
        <v>62</v>
      </c>
      <c r="F250" s="17"/>
      <c r="G250" s="19" t="s">
        <v>717</v>
      </c>
      <c r="H250" s="20"/>
      <c r="I250" s="20"/>
      <c r="J250" s="20" t="s">
        <v>718</v>
      </c>
      <c r="K250" s="25" t="s">
        <v>70</v>
      </c>
      <c r="L250" s="17"/>
      <c r="M250" s="17" t="s">
        <v>719</v>
      </c>
      <c r="N250" s="17"/>
      <c r="O250" s="17"/>
      <c r="P250" s="20" t="n">
        <v>1</v>
      </c>
      <c r="Q250" s="17" t="n">
        <v>0</v>
      </c>
      <c r="R250" s="17" t="n">
        <v>2</v>
      </c>
      <c r="S250" s="17" t="n">
        <f aca="false">SUM(P250:R250)</f>
        <v>3</v>
      </c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</row>
    <row r="251" customFormat="false" ht="21.75" hidden="false" customHeight="true" outlineLevel="0" collapsed="false">
      <c r="A251" s="18" t="n">
        <v>347</v>
      </c>
      <c r="B251" s="18" t="n">
        <v>720</v>
      </c>
      <c r="C251" s="18" t="n">
        <v>226</v>
      </c>
      <c r="D251" s="18" t="n">
        <v>226</v>
      </c>
      <c r="E251" s="17" t="s">
        <v>62</v>
      </c>
      <c r="F251" s="17"/>
      <c r="G251" s="19" t="s">
        <v>720</v>
      </c>
      <c r="H251" s="20"/>
      <c r="I251" s="20"/>
      <c r="J251" s="20" t="s">
        <v>721</v>
      </c>
      <c r="K251" s="25" t="s">
        <v>70</v>
      </c>
      <c r="L251" s="20" t="s">
        <v>722</v>
      </c>
      <c r="M251" s="17" t="s">
        <v>723</v>
      </c>
      <c r="N251" s="17"/>
      <c r="O251" s="17"/>
      <c r="P251" s="20" t="n">
        <v>1</v>
      </c>
      <c r="Q251" s="53" t="n">
        <v>0</v>
      </c>
      <c r="R251" s="69" t="n">
        <v>5</v>
      </c>
      <c r="S251" s="17" t="n">
        <f aca="false">SUM(P251:R251)</f>
        <v>6</v>
      </c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</row>
    <row r="252" customFormat="false" ht="21.75" hidden="false" customHeight="true" outlineLevel="0" collapsed="false">
      <c r="A252" s="18" t="n">
        <v>361</v>
      </c>
      <c r="B252" s="18" t="n">
        <v>737</v>
      </c>
      <c r="C252" s="18" t="n">
        <v>227</v>
      </c>
      <c r="D252" s="18" t="n">
        <v>227</v>
      </c>
      <c r="E252" s="17" t="s">
        <v>62</v>
      </c>
      <c r="F252" s="17"/>
      <c r="G252" s="19" t="s">
        <v>724</v>
      </c>
      <c r="H252" s="20"/>
      <c r="I252" s="20"/>
      <c r="J252" s="20" t="s">
        <v>725</v>
      </c>
      <c r="K252" s="30" t="s">
        <v>101</v>
      </c>
      <c r="L252" s="17"/>
      <c r="M252" s="17"/>
      <c r="N252" s="17"/>
      <c r="O252" s="17"/>
      <c r="P252" s="18" t="n">
        <v>0</v>
      </c>
      <c r="Q252" s="18" t="n">
        <v>4</v>
      </c>
      <c r="R252" s="18" t="n">
        <v>0</v>
      </c>
      <c r="S252" s="17" t="n">
        <f aca="false">SUM(P252:R252)</f>
        <v>4</v>
      </c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</row>
    <row r="253" customFormat="false" ht="21.75" hidden="false" customHeight="true" outlineLevel="0" collapsed="false">
      <c r="A253" s="18" t="n">
        <v>364</v>
      </c>
      <c r="B253" s="18" t="n">
        <v>745</v>
      </c>
      <c r="C253" s="18" t="n">
        <v>228</v>
      </c>
      <c r="D253" s="18" t="n">
        <v>228</v>
      </c>
      <c r="E253" s="17" t="s">
        <v>62</v>
      </c>
      <c r="F253" s="17"/>
      <c r="G253" s="19" t="s">
        <v>726</v>
      </c>
      <c r="H253" s="20"/>
      <c r="I253" s="20"/>
      <c r="J253" s="20" t="s">
        <v>727</v>
      </c>
      <c r="K253" s="30" t="s">
        <v>101</v>
      </c>
      <c r="L253" s="17"/>
      <c r="M253" s="17"/>
      <c r="N253" s="17"/>
      <c r="O253" s="17"/>
      <c r="P253" s="18" t="n">
        <v>0</v>
      </c>
      <c r="Q253" s="18" t="n">
        <v>5</v>
      </c>
      <c r="R253" s="18" t="n">
        <v>0</v>
      </c>
      <c r="S253" s="17" t="n">
        <f aca="false">SUM(P253:R253)</f>
        <v>5</v>
      </c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</row>
    <row r="254" customFormat="false" ht="21.75" hidden="false" customHeight="true" outlineLevel="0" collapsed="false">
      <c r="A254" s="18" t="n">
        <v>348</v>
      </c>
      <c r="B254" s="18" t="n">
        <v>721</v>
      </c>
      <c r="C254" s="18" t="n">
        <v>229</v>
      </c>
      <c r="D254" s="18" t="n">
        <v>229</v>
      </c>
      <c r="E254" s="17" t="s">
        <v>62</v>
      </c>
      <c r="F254" s="17"/>
      <c r="G254" s="19" t="s">
        <v>728</v>
      </c>
      <c r="H254" s="20" t="s">
        <v>729</v>
      </c>
      <c r="I254" s="24" t="s">
        <v>55</v>
      </c>
      <c r="J254" s="20" t="s">
        <v>730</v>
      </c>
      <c r="K254" s="25" t="s">
        <v>70</v>
      </c>
      <c r="L254" s="17"/>
      <c r="M254" s="17" t="s">
        <v>731</v>
      </c>
      <c r="N254" s="17"/>
      <c r="O254" s="17"/>
      <c r="P254" s="20" t="n">
        <v>1</v>
      </c>
      <c r="Q254" s="17" t="n">
        <v>0</v>
      </c>
      <c r="R254" s="17" t="n">
        <v>3</v>
      </c>
      <c r="S254" s="17" t="n">
        <f aca="false">SUM(P254:R254)</f>
        <v>4</v>
      </c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</row>
    <row r="255" customFormat="false" ht="21.75" hidden="false" customHeight="true" outlineLevel="0" collapsed="false">
      <c r="A255" s="18" t="n">
        <v>353</v>
      </c>
      <c r="B255" s="18" t="n">
        <v>726</v>
      </c>
      <c r="C255" s="18" t="n">
        <v>230</v>
      </c>
      <c r="D255" s="18" t="n">
        <v>230</v>
      </c>
      <c r="E255" s="17" t="s">
        <v>62</v>
      </c>
      <c r="F255" s="17"/>
      <c r="G255" s="19" t="s">
        <v>732</v>
      </c>
      <c r="H255" s="20"/>
      <c r="I255" s="20"/>
      <c r="J255" s="20" t="s">
        <v>733</v>
      </c>
      <c r="K255" s="25" t="s">
        <v>70</v>
      </c>
      <c r="L255" s="17"/>
      <c r="M255" s="17" t="s">
        <v>734</v>
      </c>
      <c r="N255" s="17"/>
      <c r="O255" s="17"/>
      <c r="P255" s="20" t="n">
        <v>1</v>
      </c>
      <c r="Q255" s="17" t="n">
        <v>0</v>
      </c>
      <c r="R255" s="21" t="n">
        <v>3</v>
      </c>
      <c r="S255" s="17" t="n">
        <f aca="false">SUM(P255:R255)</f>
        <v>4</v>
      </c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</row>
    <row r="256" customFormat="false" ht="21.75" hidden="false" customHeight="true" outlineLevel="0" collapsed="false">
      <c r="A256" s="18" t="n">
        <v>356</v>
      </c>
      <c r="B256" s="18" t="n">
        <v>730</v>
      </c>
      <c r="C256" s="18" t="n">
        <v>231</v>
      </c>
      <c r="D256" s="18" t="n">
        <v>231</v>
      </c>
      <c r="E256" s="17" t="s">
        <v>62</v>
      </c>
      <c r="F256" s="17"/>
      <c r="G256" s="19" t="s">
        <v>735</v>
      </c>
      <c r="H256" s="20"/>
      <c r="I256" s="20"/>
      <c r="J256" s="20" t="s">
        <v>736</v>
      </c>
      <c r="K256" s="21" t="s">
        <v>60</v>
      </c>
      <c r="L256" s="17"/>
      <c r="M256" s="17" t="s">
        <v>78</v>
      </c>
      <c r="N256" s="17"/>
      <c r="O256" s="17"/>
      <c r="P256" s="17" t="n">
        <v>0</v>
      </c>
      <c r="Q256" s="17" t="n">
        <v>0</v>
      </c>
      <c r="R256" s="20" t="n">
        <v>4</v>
      </c>
      <c r="S256" s="17" t="n">
        <f aca="false">SUM(P256:R256)</f>
        <v>4</v>
      </c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</row>
    <row r="257" customFormat="false" ht="21.75" hidden="false" customHeight="true" outlineLevel="0" collapsed="false">
      <c r="A257" s="18" t="n">
        <v>354</v>
      </c>
      <c r="B257" s="18" t="n">
        <v>728</v>
      </c>
      <c r="C257" s="18" t="n">
        <v>232</v>
      </c>
      <c r="D257" s="18" t="n">
        <v>232</v>
      </c>
      <c r="E257" s="17" t="s">
        <v>62</v>
      </c>
      <c r="F257" s="17"/>
      <c r="G257" s="19" t="s">
        <v>737</v>
      </c>
      <c r="H257" s="20"/>
      <c r="I257" s="20"/>
      <c r="J257" s="20" t="s">
        <v>738</v>
      </c>
      <c r="K257" s="30" t="s">
        <v>101</v>
      </c>
      <c r="L257" s="17"/>
      <c r="M257" s="17"/>
      <c r="N257" s="17"/>
      <c r="O257" s="17"/>
      <c r="P257" s="17" t="n">
        <v>0</v>
      </c>
      <c r="Q257" s="17" t="n">
        <v>5</v>
      </c>
      <c r="R257" s="17" t="n">
        <v>0</v>
      </c>
      <c r="S257" s="17" t="n">
        <f aca="false">SUM(P257:R257)</f>
        <v>5</v>
      </c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</row>
    <row r="258" customFormat="false" ht="21.75" hidden="false" customHeight="true" outlineLevel="0" collapsed="false">
      <c r="A258" s="18" t="n">
        <v>338</v>
      </c>
      <c r="B258" s="18" t="n">
        <v>709</v>
      </c>
      <c r="C258" s="18" t="n">
        <v>233</v>
      </c>
      <c r="D258" s="18" t="n">
        <v>233</v>
      </c>
      <c r="E258" s="17" t="s">
        <v>62</v>
      </c>
      <c r="F258" s="17"/>
      <c r="G258" s="19" t="s">
        <v>739</v>
      </c>
      <c r="H258" s="20"/>
      <c r="I258" s="20"/>
      <c r="J258" s="20" t="s">
        <v>740</v>
      </c>
      <c r="K258" s="30" t="s">
        <v>101</v>
      </c>
      <c r="L258" s="17"/>
      <c r="M258" s="17"/>
      <c r="N258" s="17"/>
      <c r="O258" s="17"/>
      <c r="P258" s="17" t="n">
        <v>0</v>
      </c>
      <c r="Q258" s="17" t="n">
        <v>6</v>
      </c>
      <c r="R258" s="17" t="n">
        <v>0</v>
      </c>
      <c r="S258" s="17" t="n">
        <f aca="false">SUM(P258:R258)</f>
        <v>6</v>
      </c>
      <c r="T258" s="17"/>
      <c r="U258" s="17"/>
      <c r="V258" s="18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</row>
    <row r="259" customFormat="false" ht="21.75" hidden="false" customHeight="true" outlineLevel="0" collapsed="false">
      <c r="A259" s="18" t="n">
        <v>368</v>
      </c>
      <c r="B259" s="18" t="n">
        <v>750</v>
      </c>
      <c r="C259" s="18" t="n">
        <v>234</v>
      </c>
      <c r="D259" s="18" t="n">
        <v>234</v>
      </c>
      <c r="E259" s="17" t="s">
        <v>62</v>
      </c>
      <c r="F259" s="17"/>
      <c r="G259" s="35" t="s">
        <v>741</v>
      </c>
      <c r="H259" s="20"/>
      <c r="I259" s="20"/>
      <c r="J259" s="20" t="s">
        <v>742</v>
      </c>
      <c r="K259" s="21" t="s">
        <v>60</v>
      </c>
      <c r="L259" s="17"/>
      <c r="M259" s="17" t="s">
        <v>78</v>
      </c>
      <c r="N259" s="17"/>
      <c r="O259" s="17"/>
      <c r="P259" s="17" t="n">
        <v>0</v>
      </c>
      <c r="Q259" s="17" t="n">
        <v>0</v>
      </c>
      <c r="R259" s="20" t="n">
        <v>4</v>
      </c>
      <c r="S259" s="17" t="n">
        <f aca="false">SUM(P259:R259)</f>
        <v>4</v>
      </c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</row>
    <row r="260" customFormat="false" ht="21.75" hidden="false" customHeight="true" outlineLevel="0" collapsed="false">
      <c r="A260" s="18" t="n">
        <v>595</v>
      </c>
      <c r="B260" s="18" t="n">
        <v>1145</v>
      </c>
      <c r="C260" s="18" t="n">
        <v>235</v>
      </c>
      <c r="D260" s="18" t="n">
        <v>235</v>
      </c>
      <c r="E260" s="17" t="s">
        <v>62</v>
      </c>
      <c r="F260" s="17"/>
      <c r="G260" s="35" t="s">
        <v>743</v>
      </c>
      <c r="H260" s="20"/>
      <c r="I260" s="20"/>
      <c r="J260" s="20" t="s">
        <v>744</v>
      </c>
      <c r="K260" s="28" t="s">
        <v>70</v>
      </c>
      <c r="L260" s="17"/>
      <c r="M260" s="17" t="s">
        <v>745</v>
      </c>
      <c r="N260" s="17"/>
      <c r="O260" s="17"/>
      <c r="P260" s="20" t="n">
        <v>1</v>
      </c>
      <c r="Q260" s="21" t="n">
        <v>0</v>
      </c>
      <c r="R260" s="21" t="n">
        <v>3</v>
      </c>
      <c r="S260" s="17" t="n">
        <f aca="false">SUM(P260:R260)</f>
        <v>4</v>
      </c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</row>
    <row r="261" customFormat="false" ht="21.75" hidden="false" customHeight="true" outlineLevel="0" collapsed="false">
      <c r="A261" s="18" t="n">
        <v>387</v>
      </c>
      <c r="B261" s="18" t="n">
        <v>795</v>
      </c>
      <c r="C261" s="18" t="n">
        <v>236</v>
      </c>
      <c r="D261" s="18" t="n">
        <v>236</v>
      </c>
      <c r="E261" s="17" t="s">
        <v>62</v>
      </c>
      <c r="F261" s="17"/>
      <c r="G261" s="35" t="s">
        <v>746</v>
      </c>
      <c r="H261" s="20"/>
      <c r="I261" s="20"/>
      <c r="J261" s="20" t="s">
        <v>747</v>
      </c>
      <c r="K261" s="73" t="s">
        <v>288</v>
      </c>
      <c r="L261" s="17"/>
      <c r="M261" s="17"/>
      <c r="N261" s="17"/>
      <c r="O261" s="17"/>
      <c r="P261" s="68" t="s">
        <v>338</v>
      </c>
      <c r="Q261" s="44" t="n">
        <v>5</v>
      </c>
      <c r="R261" s="44" t="n">
        <v>0</v>
      </c>
      <c r="S261" s="44" t="n">
        <v>6</v>
      </c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</row>
    <row r="262" customFormat="false" ht="21.75" hidden="false" customHeight="true" outlineLevel="0" collapsed="false">
      <c r="A262" s="18" t="n">
        <v>376</v>
      </c>
      <c r="B262" s="18" t="n">
        <v>773</v>
      </c>
      <c r="C262" s="18" t="n">
        <v>237</v>
      </c>
      <c r="D262" s="18" t="n">
        <v>237</v>
      </c>
      <c r="E262" s="17" t="s">
        <v>62</v>
      </c>
      <c r="F262" s="17"/>
      <c r="G262" s="19" t="s">
        <v>748</v>
      </c>
      <c r="H262" s="20"/>
      <c r="I262" s="20"/>
      <c r="J262" s="20" t="s">
        <v>749</v>
      </c>
      <c r="K262" s="25" t="s">
        <v>70</v>
      </c>
      <c r="L262" s="17"/>
      <c r="M262" s="17" t="s">
        <v>750</v>
      </c>
      <c r="N262" s="17"/>
      <c r="O262" s="17"/>
      <c r="P262" s="20" t="n">
        <v>1</v>
      </c>
      <c r="Q262" s="17" t="n">
        <v>0</v>
      </c>
      <c r="R262" s="17" t="n">
        <v>3</v>
      </c>
      <c r="S262" s="17" t="n">
        <f aca="false">SUM(P262:R262)</f>
        <v>4</v>
      </c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</row>
    <row r="263" customFormat="false" ht="21.75" hidden="false" customHeight="true" outlineLevel="0" collapsed="false">
      <c r="A263" s="18" t="n">
        <v>369</v>
      </c>
      <c r="B263" s="18" t="n">
        <v>751</v>
      </c>
      <c r="C263" s="18" t="n">
        <v>238</v>
      </c>
      <c r="D263" s="18" t="n">
        <v>238</v>
      </c>
      <c r="E263" s="17" t="s">
        <v>62</v>
      </c>
      <c r="F263" s="17"/>
      <c r="G263" s="19" t="s">
        <v>751</v>
      </c>
      <c r="H263" s="20"/>
      <c r="I263" s="20"/>
      <c r="J263" s="20" t="s">
        <v>752</v>
      </c>
      <c r="K263" s="17" t="s">
        <v>60</v>
      </c>
      <c r="L263" s="17"/>
      <c r="M263" s="17" t="s">
        <v>78</v>
      </c>
      <c r="N263" s="17"/>
      <c r="O263" s="17"/>
      <c r="P263" s="17" t="n">
        <v>0</v>
      </c>
      <c r="Q263" s="17" t="n">
        <v>0</v>
      </c>
      <c r="R263" s="20" t="n">
        <v>4</v>
      </c>
      <c r="S263" s="17" t="n">
        <f aca="false">SUM(P263:R263)</f>
        <v>4</v>
      </c>
      <c r="T263" s="17"/>
      <c r="U263" s="17"/>
      <c r="V263" s="43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</row>
    <row r="264" customFormat="false" ht="21.75" hidden="false" customHeight="true" outlineLevel="0" collapsed="false">
      <c r="A264" s="18" t="n">
        <v>585</v>
      </c>
      <c r="B264" s="18" t="n">
        <v>1128</v>
      </c>
      <c r="C264" s="18" t="n">
        <v>239</v>
      </c>
      <c r="D264" s="18" t="n">
        <v>239</v>
      </c>
      <c r="E264" s="17" t="s">
        <v>62</v>
      </c>
      <c r="F264" s="17"/>
      <c r="G264" s="35" t="s">
        <v>753</v>
      </c>
      <c r="H264" s="47"/>
      <c r="I264" s="47"/>
      <c r="J264" s="47" t="s">
        <v>754</v>
      </c>
      <c r="K264" s="42" t="s">
        <v>70</v>
      </c>
      <c r="L264" s="17"/>
      <c r="M264" s="17"/>
      <c r="N264" s="17"/>
      <c r="O264" s="17"/>
      <c r="P264" s="48" t="n">
        <v>5</v>
      </c>
      <c r="Q264" s="48" t="n">
        <v>0</v>
      </c>
      <c r="R264" s="48" t="n">
        <v>0</v>
      </c>
      <c r="S264" s="17" t="n">
        <f aca="false">SUM(P264:R264)</f>
        <v>5</v>
      </c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</row>
    <row r="265" customFormat="false" ht="21.75" hidden="false" customHeight="true" outlineLevel="0" collapsed="false">
      <c r="A265" s="18" t="n">
        <v>589</v>
      </c>
      <c r="B265" s="18" t="n">
        <v>1136</v>
      </c>
      <c r="C265" s="18" t="n">
        <v>240</v>
      </c>
      <c r="D265" s="18" t="n">
        <v>240</v>
      </c>
      <c r="E265" s="17" t="s">
        <v>62</v>
      </c>
      <c r="F265" s="17"/>
      <c r="G265" s="19" t="s">
        <v>755</v>
      </c>
      <c r="H265" s="20"/>
      <c r="I265" s="20"/>
      <c r="J265" s="20" t="s">
        <v>756</v>
      </c>
      <c r="K265" s="20" t="s">
        <v>757</v>
      </c>
      <c r="L265" s="46"/>
      <c r="M265" s="61" t="s">
        <v>758</v>
      </c>
      <c r="N265" s="17"/>
      <c r="O265" s="17"/>
      <c r="P265" s="20" t="n">
        <v>1</v>
      </c>
      <c r="Q265" s="17" t="n">
        <v>0</v>
      </c>
      <c r="R265" s="17" t="n">
        <v>3</v>
      </c>
      <c r="S265" s="17" t="n">
        <f aca="false">SUM(P265:R265)</f>
        <v>4</v>
      </c>
      <c r="T265" s="17"/>
      <c r="U265" s="17"/>
      <c r="V265" s="21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</row>
    <row r="266" customFormat="false" ht="21.75" hidden="false" customHeight="true" outlineLevel="0" collapsed="false">
      <c r="A266" s="18" t="n">
        <v>597</v>
      </c>
      <c r="B266" s="18" t="n">
        <v>1147</v>
      </c>
      <c r="C266" s="18" t="n">
        <v>241</v>
      </c>
      <c r="D266" s="18" t="n">
        <v>241</v>
      </c>
      <c r="E266" s="17" t="s">
        <v>62</v>
      </c>
      <c r="F266" s="17"/>
      <c r="G266" s="19" t="s">
        <v>759</v>
      </c>
      <c r="H266" s="20"/>
      <c r="I266" s="20"/>
      <c r="J266" s="20" t="s">
        <v>760</v>
      </c>
      <c r="K266" s="21" t="s">
        <v>60</v>
      </c>
      <c r="L266" s="17"/>
      <c r="M266" s="38" t="s">
        <v>761</v>
      </c>
      <c r="N266" s="17"/>
      <c r="O266" s="17"/>
      <c r="P266" s="21" t="n">
        <v>0</v>
      </c>
      <c r="Q266" s="21" t="n">
        <v>0</v>
      </c>
      <c r="R266" s="31" t="n">
        <v>4</v>
      </c>
      <c r="S266" s="17" t="n">
        <f aca="false">SUM(P266:R266)</f>
        <v>4</v>
      </c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</row>
    <row r="267" customFormat="false" ht="21.75" hidden="false" customHeight="true" outlineLevel="0" collapsed="false">
      <c r="A267" s="18" t="n">
        <v>596</v>
      </c>
      <c r="B267" s="18" t="n">
        <v>1146</v>
      </c>
      <c r="C267" s="18" t="n">
        <v>242</v>
      </c>
      <c r="D267" s="18" t="n">
        <v>242</v>
      </c>
      <c r="E267" s="17" t="s">
        <v>62</v>
      </c>
      <c r="F267" s="17"/>
      <c r="G267" s="19" t="s">
        <v>762</v>
      </c>
      <c r="H267" s="20"/>
      <c r="I267" s="20"/>
      <c r="J267" s="20" t="s">
        <v>763</v>
      </c>
      <c r="K267" s="21" t="s">
        <v>60</v>
      </c>
      <c r="L267" s="17"/>
      <c r="M267" s="38" t="s">
        <v>764</v>
      </c>
      <c r="N267" s="17"/>
      <c r="O267" s="17"/>
      <c r="P267" s="21" t="n">
        <v>0</v>
      </c>
      <c r="Q267" s="21" t="n">
        <v>0</v>
      </c>
      <c r="R267" s="31" t="n">
        <v>4</v>
      </c>
      <c r="S267" s="17" t="n">
        <f aca="false">SUM(P267:R267)</f>
        <v>4</v>
      </c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</row>
    <row r="268" customFormat="false" ht="21.75" hidden="false" customHeight="true" outlineLevel="0" collapsed="false">
      <c r="A268" s="18" t="n">
        <v>382</v>
      </c>
      <c r="B268" s="18" t="n">
        <v>784</v>
      </c>
      <c r="C268" s="18" t="n">
        <v>243</v>
      </c>
      <c r="D268" s="18" t="n">
        <v>243.1</v>
      </c>
      <c r="E268" s="17" t="s">
        <v>62</v>
      </c>
      <c r="F268" s="17"/>
      <c r="G268" s="19" t="s">
        <v>765</v>
      </c>
      <c r="H268" s="20"/>
      <c r="I268" s="20"/>
      <c r="J268" s="20" t="s">
        <v>766</v>
      </c>
      <c r="K268" s="30" t="s">
        <v>101</v>
      </c>
      <c r="L268" s="17"/>
      <c r="M268" s="17" t="s">
        <v>767</v>
      </c>
      <c r="N268" s="17"/>
      <c r="O268" s="17"/>
      <c r="P268" s="74" t="n">
        <v>0</v>
      </c>
      <c r="Q268" s="74" t="n">
        <v>5</v>
      </c>
      <c r="R268" s="74" t="n">
        <v>0</v>
      </c>
      <c r="S268" s="17" t="n">
        <f aca="false">SUM(P268:R268)</f>
        <v>5</v>
      </c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</row>
    <row r="269" customFormat="false" ht="21.75" hidden="false" customHeight="true" outlineLevel="0" collapsed="false">
      <c r="A269" s="18" t="n">
        <v>382</v>
      </c>
      <c r="B269" s="18" t="n">
        <v>786</v>
      </c>
      <c r="C269" s="18" t="n">
        <v>243</v>
      </c>
      <c r="D269" s="18" t="n">
        <v>243.2</v>
      </c>
      <c r="E269" s="17" t="s">
        <v>62</v>
      </c>
      <c r="F269" s="17"/>
      <c r="G269" s="19" t="s">
        <v>765</v>
      </c>
      <c r="H269" s="40"/>
      <c r="I269" s="40"/>
      <c r="J269" s="75" t="s">
        <v>768</v>
      </c>
      <c r="K269" s="21" t="s">
        <v>60</v>
      </c>
      <c r="L269" s="17"/>
      <c r="N269" s="17"/>
      <c r="O269" s="17"/>
      <c r="P269" s="17" t="n">
        <v>0</v>
      </c>
      <c r="Q269" s="20" t="n">
        <v>0</v>
      </c>
      <c r="R269" s="20" t="n">
        <v>4</v>
      </c>
      <c r="S269" s="17" t="n">
        <f aca="false">SUM(P269:R269)</f>
        <v>4</v>
      </c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</row>
    <row r="270" customFormat="false" ht="21.75" hidden="false" customHeight="true" outlineLevel="0" collapsed="false">
      <c r="A270" s="18" t="n">
        <v>590</v>
      </c>
      <c r="B270" s="18" t="n">
        <v>1137</v>
      </c>
      <c r="C270" s="18" t="n">
        <v>244</v>
      </c>
      <c r="D270" s="18" t="n">
        <v>244</v>
      </c>
      <c r="E270" s="17" t="s">
        <v>62</v>
      </c>
      <c r="F270" s="17"/>
      <c r="G270" s="19" t="s">
        <v>769</v>
      </c>
      <c r="H270" s="61"/>
      <c r="I270" s="61"/>
      <c r="J270" s="76" t="s">
        <v>770</v>
      </c>
      <c r="K270" s="21" t="s">
        <v>60</v>
      </c>
      <c r="L270" s="17"/>
      <c r="M270" s="17" t="s">
        <v>78</v>
      </c>
      <c r="N270" s="17"/>
      <c r="O270" s="17"/>
      <c r="P270" s="17" t="n">
        <v>0</v>
      </c>
      <c r="Q270" s="17" t="n">
        <v>0</v>
      </c>
      <c r="R270" s="20" t="n">
        <v>4</v>
      </c>
      <c r="S270" s="17" t="n">
        <f aca="false">SUM(P270:R270)</f>
        <v>4</v>
      </c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</row>
    <row r="271" customFormat="false" ht="21.75" hidden="false" customHeight="true" outlineLevel="0" collapsed="false">
      <c r="A271" s="18" t="n">
        <v>593</v>
      </c>
      <c r="B271" s="18" t="n">
        <v>1141</v>
      </c>
      <c r="C271" s="18" t="n">
        <v>245</v>
      </c>
      <c r="D271" s="18" t="n">
        <v>245</v>
      </c>
      <c r="E271" s="17" t="s">
        <v>62</v>
      </c>
      <c r="F271" s="17"/>
      <c r="G271" s="19" t="s">
        <v>771</v>
      </c>
      <c r="H271" s="20"/>
      <c r="I271" s="20"/>
      <c r="J271" s="31" t="s">
        <v>772</v>
      </c>
      <c r="K271" s="25" t="s">
        <v>70</v>
      </c>
      <c r="L271" s="17"/>
      <c r="M271" s="17" t="s">
        <v>773</v>
      </c>
      <c r="N271" s="17"/>
      <c r="O271" s="17"/>
      <c r="P271" s="20" t="n">
        <v>1</v>
      </c>
      <c r="Q271" s="17" t="n">
        <v>0</v>
      </c>
      <c r="R271" s="17" t="n">
        <v>3</v>
      </c>
      <c r="S271" s="17" t="n">
        <f aca="false">SUM(P271:R271)</f>
        <v>4</v>
      </c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</row>
    <row r="272" customFormat="false" ht="21.75" hidden="false" customHeight="true" outlineLevel="0" collapsed="false">
      <c r="A272" s="18" t="n">
        <v>384</v>
      </c>
      <c r="B272" s="18" t="n">
        <v>789</v>
      </c>
      <c r="C272" s="18" t="n">
        <v>246</v>
      </c>
      <c r="D272" s="18" t="n">
        <v>246</v>
      </c>
      <c r="E272" s="17" t="s">
        <v>62</v>
      </c>
      <c r="F272" s="17"/>
      <c r="G272" s="19" t="s">
        <v>774</v>
      </c>
      <c r="H272" s="20"/>
      <c r="I272" s="20"/>
      <c r="J272" s="20" t="s">
        <v>775</v>
      </c>
      <c r="K272" s="25" t="s">
        <v>70</v>
      </c>
      <c r="L272" s="17"/>
      <c r="M272" s="17" t="s">
        <v>776</v>
      </c>
      <c r="N272" s="17"/>
      <c r="O272" s="17"/>
      <c r="P272" s="20" t="n">
        <v>1</v>
      </c>
      <c r="Q272" s="17" t="n">
        <v>0</v>
      </c>
      <c r="R272" s="17" t="n">
        <v>3</v>
      </c>
      <c r="S272" s="17" t="n">
        <f aca="false">SUM(P272:R272)</f>
        <v>4</v>
      </c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</row>
    <row r="273" customFormat="false" ht="21.75" hidden="false" customHeight="true" outlineLevel="0" collapsed="false">
      <c r="A273" s="18" t="n">
        <v>592</v>
      </c>
      <c r="B273" s="18" t="n">
        <v>1140</v>
      </c>
      <c r="C273" s="18" t="n">
        <v>247</v>
      </c>
      <c r="D273" s="18" t="n">
        <v>247</v>
      </c>
      <c r="E273" s="17" t="s">
        <v>62</v>
      </c>
      <c r="F273" s="17"/>
      <c r="G273" s="19" t="s">
        <v>777</v>
      </c>
      <c r="H273" s="20"/>
      <c r="I273" s="20"/>
      <c r="J273" s="31" t="s">
        <v>778</v>
      </c>
      <c r="K273" s="21" t="s">
        <v>60</v>
      </c>
      <c r="L273" s="17"/>
      <c r="M273" s="17" t="s">
        <v>78</v>
      </c>
      <c r="N273" s="17"/>
      <c r="O273" s="17"/>
      <c r="P273" s="21" t="n">
        <v>0</v>
      </c>
      <c r="Q273" s="21" t="n">
        <v>0</v>
      </c>
      <c r="R273" s="31" t="n">
        <v>4</v>
      </c>
      <c r="S273" s="17" t="n">
        <f aca="false">SUM(P273:R273)</f>
        <v>4</v>
      </c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</row>
    <row r="274" customFormat="false" ht="21.75" hidden="false" customHeight="true" outlineLevel="0" collapsed="false">
      <c r="A274" s="18" t="n">
        <v>370</v>
      </c>
      <c r="B274" s="18" t="n">
        <v>752</v>
      </c>
      <c r="C274" s="18" t="n">
        <v>248</v>
      </c>
      <c r="D274" s="18" t="n">
        <v>248</v>
      </c>
      <c r="E274" s="17" t="s">
        <v>62</v>
      </c>
      <c r="F274" s="17"/>
      <c r="G274" s="19" t="s">
        <v>779</v>
      </c>
      <c r="H274" s="20"/>
      <c r="I274" s="20"/>
      <c r="J274" s="20" t="s">
        <v>780</v>
      </c>
      <c r="K274" s="30" t="s">
        <v>101</v>
      </c>
      <c r="L274" s="17"/>
      <c r="M274" s="17"/>
      <c r="N274" s="17"/>
      <c r="O274" s="17"/>
      <c r="P274" s="71" t="n">
        <v>0</v>
      </c>
      <c r="Q274" s="77" t="n">
        <v>7</v>
      </c>
      <c r="R274" s="77" t="n">
        <v>0</v>
      </c>
      <c r="S274" s="17" t="n">
        <f aca="false">SUM(P274:R274)</f>
        <v>7</v>
      </c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</row>
    <row r="275" customFormat="false" ht="21.75" hidden="false" customHeight="true" outlineLevel="0" collapsed="false">
      <c r="A275" s="18" t="n">
        <v>594</v>
      </c>
      <c r="B275" s="18" t="n">
        <v>1143</v>
      </c>
      <c r="C275" s="18" t="n">
        <v>249</v>
      </c>
      <c r="D275" s="18" t="n">
        <v>249</v>
      </c>
      <c r="E275" s="17" t="s">
        <v>62</v>
      </c>
      <c r="F275" s="17"/>
      <c r="G275" s="19" t="s">
        <v>781</v>
      </c>
      <c r="H275" s="20"/>
      <c r="I275" s="20"/>
      <c r="J275" s="31" t="s">
        <v>782</v>
      </c>
      <c r="K275" s="21" t="s">
        <v>60</v>
      </c>
      <c r="L275" s="17"/>
      <c r="M275" s="17" t="s">
        <v>78</v>
      </c>
      <c r="N275" s="17"/>
      <c r="O275" s="17"/>
      <c r="P275" s="17" t="n">
        <v>0</v>
      </c>
      <c r="Q275" s="17" t="n">
        <v>0</v>
      </c>
      <c r="R275" s="20" t="n">
        <v>4</v>
      </c>
      <c r="S275" s="17" t="n">
        <f aca="false">SUM(P275:R275)</f>
        <v>4</v>
      </c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</row>
    <row r="276" customFormat="false" ht="21.75" hidden="false" customHeight="true" outlineLevel="0" collapsed="false">
      <c r="A276" s="18" t="n">
        <v>584</v>
      </c>
      <c r="B276" s="18" t="n">
        <v>1126</v>
      </c>
      <c r="C276" s="18" t="n">
        <v>250</v>
      </c>
      <c r="D276" s="18" t="n">
        <v>250</v>
      </c>
      <c r="E276" s="17" t="s">
        <v>62</v>
      </c>
      <c r="F276" s="17"/>
      <c r="G276" s="19" t="s">
        <v>783</v>
      </c>
      <c r="H276" s="41"/>
      <c r="I276" s="41"/>
      <c r="J276" s="41" t="s">
        <v>784</v>
      </c>
      <c r="K276" s="42" t="s">
        <v>70</v>
      </c>
      <c r="L276" s="17"/>
      <c r="M276" s="17"/>
      <c r="N276" s="17"/>
      <c r="O276" s="17"/>
      <c r="P276" s="49" t="n">
        <v>3</v>
      </c>
      <c r="Q276" s="49" t="n">
        <v>0</v>
      </c>
      <c r="R276" s="49" t="n">
        <v>0</v>
      </c>
      <c r="S276" s="17" t="n">
        <f aca="false">SUM(P276:R276)</f>
        <v>3</v>
      </c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</row>
    <row r="277" customFormat="false" ht="21.75" hidden="false" customHeight="true" outlineLevel="0" collapsed="false">
      <c r="A277" s="18" t="n">
        <v>389</v>
      </c>
      <c r="B277" s="18" t="n">
        <v>799</v>
      </c>
      <c r="C277" s="18" t="n">
        <v>251</v>
      </c>
      <c r="D277" s="18" t="n">
        <v>251</v>
      </c>
      <c r="E277" s="17" t="s">
        <v>62</v>
      </c>
      <c r="F277" s="17"/>
      <c r="G277" s="19" t="s">
        <v>785</v>
      </c>
      <c r="H277" s="20"/>
      <c r="I277" s="20"/>
      <c r="J277" s="20" t="s">
        <v>786</v>
      </c>
      <c r="K277" s="25" t="s">
        <v>70</v>
      </c>
      <c r="L277" s="17"/>
      <c r="M277" s="17" t="s">
        <v>787</v>
      </c>
      <c r="N277" s="17"/>
      <c r="O277" s="17"/>
      <c r="P277" s="20" t="n">
        <v>1</v>
      </c>
      <c r="Q277" s="17" t="n">
        <v>0</v>
      </c>
      <c r="R277" s="17" t="n">
        <v>3</v>
      </c>
      <c r="S277" s="17" t="n">
        <f aca="false">SUM(P277:R277)</f>
        <v>4</v>
      </c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</row>
    <row r="278" customFormat="false" ht="21.75" hidden="false" customHeight="true" outlineLevel="0" collapsed="false">
      <c r="A278" s="18" t="n">
        <v>397</v>
      </c>
      <c r="B278" s="18" t="n">
        <v>818</v>
      </c>
      <c r="C278" s="18" t="n">
        <v>252</v>
      </c>
      <c r="D278" s="18" t="n">
        <v>252</v>
      </c>
      <c r="E278" s="17" t="s">
        <v>62</v>
      </c>
      <c r="F278" s="17"/>
      <c r="G278" s="19" t="s">
        <v>788</v>
      </c>
      <c r="H278" s="20"/>
      <c r="I278" s="20"/>
      <c r="J278" s="20" t="s">
        <v>789</v>
      </c>
      <c r="K278" s="78" t="s">
        <v>790</v>
      </c>
      <c r="L278" s="17"/>
      <c r="M278" s="17" t="s">
        <v>791</v>
      </c>
      <c r="N278" s="17"/>
      <c r="O278" s="17"/>
      <c r="P278" s="20" t="n">
        <v>1</v>
      </c>
      <c r="Q278" s="17" t="n">
        <v>0</v>
      </c>
      <c r="R278" s="17" t="n">
        <v>3</v>
      </c>
      <c r="S278" s="17" t="n">
        <f aca="false">SUM(P278:R278)</f>
        <v>4</v>
      </c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</row>
    <row r="279" customFormat="false" ht="21.75" hidden="false" customHeight="true" outlineLevel="0" collapsed="false">
      <c r="A279" s="18" t="n">
        <v>429</v>
      </c>
      <c r="B279" s="18" t="n">
        <v>875</v>
      </c>
      <c r="C279" s="18" t="n">
        <v>253</v>
      </c>
      <c r="D279" s="18" t="n">
        <v>253</v>
      </c>
      <c r="E279" s="17" t="s">
        <v>62</v>
      </c>
      <c r="F279" s="17"/>
      <c r="G279" s="19" t="s">
        <v>792</v>
      </c>
      <c r="H279" s="47"/>
      <c r="I279" s="47"/>
      <c r="J279" s="47" t="s">
        <v>793</v>
      </c>
      <c r="K279" s="79" t="s">
        <v>70</v>
      </c>
      <c r="L279" s="46"/>
      <c r="M279" s="46"/>
      <c r="N279" s="46"/>
      <c r="O279" s="46"/>
      <c r="P279" s="26" t="n">
        <v>5</v>
      </c>
      <c r="Q279" s="26" t="n">
        <v>0</v>
      </c>
      <c r="R279" s="26" t="n">
        <v>1</v>
      </c>
      <c r="S279" s="17" t="n">
        <f aca="false">SUM(P279:R279)</f>
        <v>6</v>
      </c>
      <c r="T279" s="17"/>
      <c r="U279" s="17"/>
      <c r="V279" s="21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</row>
    <row r="280" customFormat="false" ht="21.75" hidden="false" customHeight="true" outlineLevel="0" collapsed="false">
      <c r="A280" s="18" t="n">
        <v>408</v>
      </c>
      <c r="B280" s="18" t="n">
        <v>844</v>
      </c>
      <c r="C280" s="18" t="n">
        <v>254</v>
      </c>
      <c r="D280" s="18" t="n">
        <v>254</v>
      </c>
      <c r="E280" s="17" t="s">
        <v>62</v>
      </c>
      <c r="F280" s="17"/>
      <c r="G280" s="19" t="s">
        <v>794</v>
      </c>
      <c r="H280" s="20"/>
      <c r="I280" s="20"/>
      <c r="J280" s="20" t="s">
        <v>795</v>
      </c>
      <c r="K280" s="21" t="s">
        <v>60</v>
      </c>
      <c r="L280" s="17"/>
      <c r="M280" s="17" t="s">
        <v>78</v>
      </c>
      <c r="N280" s="17"/>
      <c r="O280" s="17"/>
      <c r="P280" s="21" t="n">
        <v>0</v>
      </c>
      <c r="Q280" s="21" t="n">
        <v>0</v>
      </c>
      <c r="R280" s="31" t="n">
        <v>4</v>
      </c>
      <c r="S280" s="17" t="n">
        <f aca="false">SUM(P280:R280)</f>
        <v>4</v>
      </c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</row>
    <row r="281" customFormat="false" ht="21.75" hidden="false" customHeight="true" outlineLevel="0" collapsed="false">
      <c r="A281" s="18" t="n">
        <v>407</v>
      </c>
      <c r="B281" s="18" t="n">
        <v>835</v>
      </c>
      <c r="C281" s="18" t="n">
        <v>255</v>
      </c>
      <c r="D281" s="18" t="n">
        <v>255</v>
      </c>
      <c r="E281" s="17" t="s">
        <v>62</v>
      </c>
      <c r="F281" s="17"/>
      <c r="G281" s="19" t="s">
        <v>796</v>
      </c>
      <c r="H281" s="20"/>
      <c r="I281" s="20"/>
      <c r="J281" s="20" t="s">
        <v>797</v>
      </c>
      <c r="K281" s="30" t="s">
        <v>101</v>
      </c>
      <c r="L281" s="17"/>
      <c r="M281" s="17"/>
      <c r="N281" s="17"/>
      <c r="O281" s="17"/>
      <c r="P281" s="18" t="n">
        <v>0</v>
      </c>
      <c r="Q281" s="71" t="n">
        <v>4</v>
      </c>
      <c r="R281" s="71" t="n">
        <v>0</v>
      </c>
      <c r="S281" s="17" t="n">
        <f aca="false">SUM(P281:R281)</f>
        <v>4</v>
      </c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</row>
    <row r="282" customFormat="false" ht="21.75" hidden="false" customHeight="true" outlineLevel="0" collapsed="false">
      <c r="A282" s="18" t="n">
        <v>417</v>
      </c>
      <c r="B282" s="18" t="n">
        <v>858</v>
      </c>
      <c r="C282" s="18" t="n">
        <v>256</v>
      </c>
      <c r="D282" s="18" t="n">
        <v>256</v>
      </c>
      <c r="E282" s="17" t="s">
        <v>62</v>
      </c>
      <c r="F282" s="17"/>
      <c r="G282" s="19" t="s">
        <v>798</v>
      </c>
      <c r="H282" s="20"/>
      <c r="I282" s="20"/>
      <c r="J282" s="20" t="s">
        <v>799</v>
      </c>
      <c r="K282" s="25" t="s">
        <v>70</v>
      </c>
      <c r="L282" s="17"/>
      <c r="M282" s="17" t="s">
        <v>800</v>
      </c>
      <c r="N282" s="17"/>
      <c r="O282" s="17"/>
      <c r="P282" s="20" t="n">
        <v>1</v>
      </c>
      <c r="Q282" s="17" t="n">
        <v>0</v>
      </c>
      <c r="R282" s="17" t="n">
        <v>3</v>
      </c>
      <c r="S282" s="17" t="n">
        <f aca="false">SUM(P282:R282)</f>
        <v>4</v>
      </c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</row>
    <row r="283" customFormat="false" ht="21.75" hidden="false" customHeight="true" outlineLevel="0" collapsed="false">
      <c r="A283" s="18" t="n">
        <v>418</v>
      </c>
      <c r="B283" s="18" t="n">
        <v>859</v>
      </c>
      <c r="C283" s="18" t="n">
        <v>257</v>
      </c>
      <c r="D283" s="18" t="n">
        <v>257</v>
      </c>
      <c r="E283" s="17" t="s">
        <v>62</v>
      </c>
      <c r="F283" s="17"/>
      <c r="G283" s="19" t="s">
        <v>801</v>
      </c>
      <c r="H283" s="20"/>
      <c r="I283" s="20"/>
      <c r="J283" s="31" t="s">
        <v>322</v>
      </c>
      <c r="K283" s="21" t="s">
        <v>60</v>
      </c>
      <c r="L283" s="17"/>
      <c r="M283" s="17" t="s">
        <v>78</v>
      </c>
      <c r="N283" s="17"/>
      <c r="O283" s="17"/>
      <c r="P283" s="21" t="n">
        <v>0</v>
      </c>
      <c r="Q283" s="21" t="n">
        <v>0</v>
      </c>
      <c r="R283" s="31" t="n">
        <v>4</v>
      </c>
      <c r="S283" s="17" t="n">
        <f aca="false">SUM(P283:R283)</f>
        <v>4</v>
      </c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</row>
    <row r="284" customFormat="false" ht="21.75" hidden="false" customHeight="true" outlineLevel="0" collapsed="false">
      <c r="A284" s="18" t="n">
        <v>420</v>
      </c>
      <c r="B284" s="18" t="n">
        <v>862</v>
      </c>
      <c r="C284" s="18" t="n">
        <v>258</v>
      </c>
      <c r="D284" s="18" t="n">
        <v>258</v>
      </c>
      <c r="E284" s="17" t="s">
        <v>62</v>
      </c>
      <c r="F284" s="17"/>
      <c r="G284" s="19" t="s">
        <v>802</v>
      </c>
      <c r="H284" s="20"/>
      <c r="I284" s="20"/>
      <c r="J284" s="20" t="s">
        <v>803</v>
      </c>
      <c r="K284" s="21" t="s">
        <v>60</v>
      </c>
      <c r="L284" s="17"/>
      <c r="M284" s="17" t="s">
        <v>78</v>
      </c>
      <c r="N284" s="17"/>
      <c r="O284" s="17"/>
      <c r="P284" s="17" t="n">
        <v>0</v>
      </c>
      <c r="Q284" s="17" t="n">
        <v>0</v>
      </c>
      <c r="R284" s="20" t="n">
        <v>4</v>
      </c>
      <c r="S284" s="17" t="n">
        <f aca="false">SUM(P284:R284)</f>
        <v>4</v>
      </c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</row>
    <row r="285" customFormat="false" ht="21.75" hidden="false" customHeight="true" outlineLevel="0" collapsed="false">
      <c r="A285" s="18" t="n">
        <v>419</v>
      </c>
      <c r="B285" s="18" t="n">
        <v>860</v>
      </c>
      <c r="C285" s="18" t="n">
        <v>259</v>
      </c>
      <c r="D285" s="18" t="n">
        <v>259.1</v>
      </c>
      <c r="E285" s="17" t="s">
        <v>62</v>
      </c>
      <c r="F285" s="17"/>
      <c r="G285" s="19" t="s">
        <v>804</v>
      </c>
      <c r="H285" s="20"/>
      <c r="I285" s="24"/>
      <c r="J285" s="20" t="s">
        <v>805</v>
      </c>
      <c r="K285" s="31" t="s">
        <v>806</v>
      </c>
      <c r="L285" s="17"/>
      <c r="M285" s="17" t="s">
        <v>807</v>
      </c>
      <c r="N285" s="17"/>
      <c r="O285" s="17"/>
      <c r="P285" s="20" t="n">
        <v>0</v>
      </c>
      <c r="Q285" s="17" t="n">
        <v>0</v>
      </c>
      <c r="R285" s="20" t="n">
        <v>3</v>
      </c>
      <c r="S285" s="17" t="n">
        <f aca="false">SUM(P285:R285)</f>
        <v>3</v>
      </c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</row>
    <row r="286" customFormat="false" ht="21.75" hidden="false" customHeight="true" outlineLevel="0" collapsed="false">
      <c r="A286" s="18" t="n">
        <v>419</v>
      </c>
      <c r="B286" s="18" t="n">
        <v>861</v>
      </c>
      <c r="C286" s="18" t="n">
        <v>259</v>
      </c>
      <c r="D286" s="18" t="n">
        <v>259.2</v>
      </c>
      <c r="E286" s="17" t="s">
        <v>62</v>
      </c>
      <c r="F286" s="17"/>
      <c r="G286" s="19" t="s">
        <v>804</v>
      </c>
      <c r="H286" s="20"/>
      <c r="I286" s="20"/>
      <c r="J286" s="31" t="s">
        <v>808</v>
      </c>
      <c r="K286" s="21" t="s">
        <v>60</v>
      </c>
      <c r="L286" s="17"/>
      <c r="M286" s="17" t="s">
        <v>78</v>
      </c>
      <c r="N286" s="17"/>
      <c r="O286" s="17"/>
      <c r="P286" s="17" t="n">
        <v>0</v>
      </c>
      <c r="Q286" s="17" t="n">
        <v>0</v>
      </c>
      <c r="R286" s="20" t="n">
        <v>5</v>
      </c>
      <c r="S286" s="17" t="n">
        <f aca="false">SUM(P286:R286)</f>
        <v>5</v>
      </c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</row>
    <row r="287" customFormat="false" ht="21.75" hidden="false" customHeight="true" outlineLevel="0" collapsed="false">
      <c r="A287" s="18" t="n">
        <v>413</v>
      </c>
      <c r="B287" s="18" t="n">
        <v>853</v>
      </c>
      <c r="C287" s="18" t="n">
        <v>260</v>
      </c>
      <c r="D287" s="18" t="n">
        <v>260</v>
      </c>
      <c r="E287" s="17" t="s">
        <v>62</v>
      </c>
      <c r="F287" s="17"/>
      <c r="G287" s="19" t="s">
        <v>809</v>
      </c>
      <c r="H287" s="20"/>
      <c r="I287" s="20"/>
      <c r="J287" s="20" t="s">
        <v>470</v>
      </c>
      <c r="K287" s="25" t="s">
        <v>70</v>
      </c>
      <c r="L287" s="17"/>
      <c r="M287" s="17" t="s">
        <v>810</v>
      </c>
      <c r="N287" s="17"/>
      <c r="O287" s="17"/>
      <c r="P287" s="20" t="n">
        <v>3</v>
      </c>
      <c r="Q287" s="17" t="n">
        <v>0</v>
      </c>
      <c r="R287" s="17" t="n">
        <v>1</v>
      </c>
      <c r="S287" s="17" t="n">
        <f aca="false">SUM(P287:R287)</f>
        <v>4</v>
      </c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</row>
    <row r="288" customFormat="false" ht="21.75" hidden="false" customHeight="true" outlineLevel="0" collapsed="false">
      <c r="A288" s="18" t="n">
        <v>415</v>
      </c>
      <c r="B288" s="18" t="n">
        <v>855</v>
      </c>
      <c r="C288" s="18" t="n">
        <v>261</v>
      </c>
      <c r="D288" s="18" t="n">
        <v>261</v>
      </c>
      <c r="E288" s="17" t="s">
        <v>62</v>
      </c>
      <c r="F288" s="17"/>
      <c r="G288" s="19" t="s">
        <v>811</v>
      </c>
      <c r="H288" s="20"/>
      <c r="I288" s="20"/>
      <c r="J288" s="31" t="s">
        <v>793</v>
      </c>
      <c r="K288" s="42" t="s">
        <v>70</v>
      </c>
      <c r="L288" s="17"/>
      <c r="M288" s="17"/>
      <c r="N288" s="17"/>
      <c r="O288" s="17"/>
      <c r="P288" s="26" t="n">
        <v>4</v>
      </c>
      <c r="Q288" s="26" t="n">
        <v>0</v>
      </c>
      <c r="R288" s="26" t="n">
        <v>2</v>
      </c>
      <c r="S288" s="17" t="n">
        <f aca="false">SUM(P288:R288)</f>
        <v>6</v>
      </c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</row>
    <row r="289" customFormat="false" ht="21.75" hidden="false" customHeight="true" outlineLevel="0" collapsed="false">
      <c r="A289" s="18" t="n">
        <v>414</v>
      </c>
      <c r="B289" s="18" t="n">
        <v>854</v>
      </c>
      <c r="C289" s="18" t="n">
        <v>262</v>
      </c>
      <c r="D289" s="18" t="n">
        <v>262</v>
      </c>
      <c r="E289" s="17" t="s">
        <v>62</v>
      </c>
      <c r="F289" s="17"/>
      <c r="G289" s="19" t="s">
        <v>812</v>
      </c>
      <c r="H289" s="20"/>
      <c r="I289" s="20"/>
      <c r="J289" s="31" t="s">
        <v>813</v>
      </c>
      <c r="K289" s="21" t="s">
        <v>60</v>
      </c>
      <c r="L289" s="17"/>
      <c r="M289" s="38" t="s">
        <v>814</v>
      </c>
      <c r="N289" s="17"/>
      <c r="O289" s="17"/>
      <c r="P289" s="17" t="n">
        <v>0</v>
      </c>
      <c r="Q289" s="17" t="n">
        <v>0</v>
      </c>
      <c r="R289" s="20" t="n">
        <v>4</v>
      </c>
      <c r="S289" s="17" t="n">
        <f aca="false">SUM(P289:R289)</f>
        <v>4</v>
      </c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</row>
    <row r="290" customFormat="false" ht="21.75" hidden="false" customHeight="true" outlineLevel="0" collapsed="false">
      <c r="A290" s="18" t="n">
        <v>391</v>
      </c>
      <c r="B290" s="18" t="n">
        <v>801</v>
      </c>
      <c r="C290" s="18" t="n">
        <v>263</v>
      </c>
      <c r="D290" s="18" t="n">
        <v>263</v>
      </c>
      <c r="E290" s="17" t="s">
        <v>62</v>
      </c>
      <c r="F290" s="17"/>
      <c r="G290" s="19" t="s">
        <v>815</v>
      </c>
      <c r="H290" s="20"/>
      <c r="I290" s="20"/>
      <c r="J290" s="20" t="s">
        <v>816</v>
      </c>
      <c r="K290" s="21" t="s">
        <v>60</v>
      </c>
      <c r="L290" s="17"/>
      <c r="M290" s="17" t="s">
        <v>78</v>
      </c>
      <c r="N290" s="17"/>
      <c r="O290" s="17"/>
      <c r="P290" s="17" t="n">
        <v>0</v>
      </c>
      <c r="Q290" s="17" t="n">
        <v>0</v>
      </c>
      <c r="R290" s="20" t="n">
        <v>4</v>
      </c>
      <c r="S290" s="17" t="n">
        <f aca="false">SUM(P290:R290)</f>
        <v>4</v>
      </c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</row>
    <row r="291" customFormat="false" ht="21.75" hidden="false" customHeight="true" outlineLevel="0" collapsed="false">
      <c r="A291" s="18" t="n">
        <v>393</v>
      </c>
      <c r="B291" s="18" t="n">
        <v>803</v>
      </c>
      <c r="C291" s="18" t="n">
        <v>264</v>
      </c>
      <c r="D291" s="18" t="n">
        <v>264</v>
      </c>
      <c r="E291" s="17" t="s">
        <v>62</v>
      </c>
      <c r="F291" s="17"/>
      <c r="G291" s="19" t="s">
        <v>817</v>
      </c>
      <c r="H291" s="20"/>
      <c r="I291" s="20"/>
      <c r="J291" s="20" t="s">
        <v>818</v>
      </c>
      <c r="K291" s="21" t="s">
        <v>60</v>
      </c>
      <c r="L291" s="17"/>
      <c r="M291" s="17" t="s">
        <v>656</v>
      </c>
      <c r="N291" s="17"/>
      <c r="O291" s="17"/>
      <c r="P291" s="17" t="n">
        <v>0</v>
      </c>
      <c r="Q291" s="17" t="n">
        <v>0</v>
      </c>
      <c r="R291" s="20" t="n">
        <v>4</v>
      </c>
      <c r="S291" s="17" t="n">
        <f aca="false">SUM(P291:R291)</f>
        <v>4</v>
      </c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</row>
    <row r="292" customFormat="false" ht="21.75" hidden="false" customHeight="true" outlineLevel="0" collapsed="false">
      <c r="A292" s="18" t="n">
        <v>394</v>
      </c>
      <c r="B292" s="18" t="n">
        <v>805</v>
      </c>
      <c r="C292" s="18" t="n">
        <v>265</v>
      </c>
      <c r="D292" s="18" t="n">
        <v>265</v>
      </c>
      <c r="E292" s="17" t="s">
        <v>62</v>
      </c>
      <c r="F292" s="17"/>
      <c r="G292" s="19" t="s">
        <v>817</v>
      </c>
      <c r="H292" s="20"/>
      <c r="I292" s="20"/>
      <c r="J292" s="31" t="s">
        <v>819</v>
      </c>
      <c r="K292" s="79" t="s">
        <v>820</v>
      </c>
      <c r="L292" s="46"/>
      <c r="M292" s="17" t="s">
        <v>656</v>
      </c>
      <c r="N292" s="46"/>
      <c r="O292" s="46"/>
      <c r="P292" s="20" t="n">
        <v>3</v>
      </c>
      <c r="Q292" s="17" t="n">
        <v>1</v>
      </c>
      <c r="R292" s="17" t="n">
        <v>3</v>
      </c>
      <c r="S292" s="17" t="n">
        <f aca="false">SUM(P292:R292)</f>
        <v>7</v>
      </c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</row>
    <row r="293" customFormat="false" ht="21.75" hidden="false" customHeight="true" outlineLevel="0" collapsed="false">
      <c r="A293" s="18" t="n">
        <v>428</v>
      </c>
      <c r="B293" s="18" t="n">
        <v>874</v>
      </c>
      <c r="C293" s="18" t="n">
        <v>266</v>
      </c>
      <c r="D293" s="18" t="n">
        <v>266</v>
      </c>
      <c r="E293" s="17" t="s">
        <v>62</v>
      </c>
      <c r="F293" s="17"/>
      <c r="G293" s="19" t="s">
        <v>821</v>
      </c>
      <c r="H293" s="20"/>
      <c r="I293" s="20"/>
      <c r="J293" s="31" t="s">
        <v>822</v>
      </c>
      <c r="K293" s="21" t="s">
        <v>60</v>
      </c>
      <c r="L293" s="17"/>
      <c r="M293" s="17" t="s">
        <v>78</v>
      </c>
      <c r="N293" s="17"/>
      <c r="O293" s="17"/>
      <c r="P293" s="21" t="n">
        <v>0</v>
      </c>
      <c r="Q293" s="21" t="n">
        <v>0</v>
      </c>
      <c r="R293" s="31" t="n">
        <v>4</v>
      </c>
      <c r="S293" s="17" t="n">
        <f aca="false">SUM(P293:R293)</f>
        <v>4</v>
      </c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</row>
    <row r="294" customFormat="false" ht="21.75" hidden="false" customHeight="true" outlineLevel="0" collapsed="false">
      <c r="A294" s="18" t="n">
        <v>427</v>
      </c>
      <c r="B294" s="18" t="n">
        <v>873</v>
      </c>
      <c r="C294" s="18" t="n">
        <v>267</v>
      </c>
      <c r="D294" s="18" t="n">
        <v>267</v>
      </c>
      <c r="E294" s="17" t="s">
        <v>62</v>
      </c>
      <c r="F294" s="17"/>
      <c r="G294" s="35" t="s">
        <v>823</v>
      </c>
      <c r="H294" s="20"/>
      <c r="I294" s="20"/>
      <c r="J294" s="20" t="s">
        <v>824</v>
      </c>
      <c r="K294" s="79" t="s">
        <v>70</v>
      </c>
      <c r="L294" s="46"/>
      <c r="M294" s="46"/>
      <c r="N294" s="46"/>
      <c r="O294" s="46"/>
      <c r="P294" s="26" t="n">
        <v>5</v>
      </c>
      <c r="Q294" s="26" t="n">
        <v>0</v>
      </c>
      <c r="R294" s="26" t="n">
        <v>0</v>
      </c>
      <c r="S294" s="17" t="n">
        <f aca="false">SUM(P294:R294)</f>
        <v>5</v>
      </c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</row>
    <row r="295" customFormat="false" ht="21.75" hidden="false" customHeight="true" outlineLevel="0" collapsed="false">
      <c r="A295" s="18" t="n">
        <v>432</v>
      </c>
      <c r="B295" s="18" t="n">
        <v>878</v>
      </c>
      <c r="C295" s="18" t="n">
        <v>268</v>
      </c>
      <c r="D295" s="18" t="n">
        <v>268</v>
      </c>
      <c r="E295" s="17" t="s">
        <v>62</v>
      </c>
      <c r="F295" s="17"/>
      <c r="G295" s="19" t="s">
        <v>825</v>
      </c>
      <c r="H295" s="20"/>
      <c r="I295" s="20"/>
      <c r="J295" s="31" t="s">
        <v>826</v>
      </c>
      <c r="K295" s="42" t="s">
        <v>70</v>
      </c>
      <c r="L295" s="17"/>
      <c r="M295" s="17"/>
      <c r="N295" s="17"/>
      <c r="O295" s="17"/>
      <c r="P295" s="18" t="n">
        <v>6</v>
      </c>
      <c r="Q295" s="23" t="n">
        <v>0</v>
      </c>
      <c r="R295" s="23" t="n">
        <v>0</v>
      </c>
      <c r="S295" s="17" t="n">
        <f aca="false">SUM(P295:R295)</f>
        <v>6</v>
      </c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</row>
    <row r="296" customFormat="false" ht="21.75" hidden="false" customHeight="true" outlineLevel="0" collapsed="false">
      <c r="A296" s="18" t="n">
        <v>424</v>
      </c>
      <c r="B296" s="18" t="n">
        <v>868</v>
      </c>
      <c r="C296" s="18" t="n">
        <v>269</v>
      </c>
      <c r="D296" s="18" t="n">
        <v>269</v>
      </c>
      <c r="E296" s="17" t="s">
        <v>62</v>
      </c>
      <c r="F296" s="17"/>
      <c r="G296" s="19" t="s">
        <v>827</v>
      </c>
      <c r="H296" s="20"/>
      <c r="I296" s="20"/>
      <c r="J296" s="31" t="s">
        <v>828</v>
      </c>
      <c r="K296" s="25" t="s">
        <v>70</v>
      </c>
      <c r="L296" s="17"/>
      <c r="M296" s="17" t="s">
        <v>829</v>
      </c>
      <c r="N296" s="17"/>
      <c r="O296" s="17"/>
      <c r="P296" s="20" t="n">
        <v>1</v>
      </c>
      <c r="Q296" s="17" t="n">
        <v>0</v>
      </c>
      <c r="R296" s="17" t="n">
        <v>2</v>
      </c>
      <c r="S296" s="17" t="n">
        <f aca="false">SUM(P296:R296)</f>
        <v>3</v>
      </c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</row>
    <row r="297" customFormat="false" ht="21.75" hidden="false" customHeight="true" outlineLevel="0" collapsed="false">
      <c r="A297" s="18" t="n">
        <v>426</v>
      </c>
      <c r="B297" s="18" t="n">
        <v>870</v>
      </c>
      <c r="C297" s="18" t="n">
        <v>270</v>
      </c>
      <c r="D297" s="18" t="n">
        <v>270</v>
      </c>
      <c r="E297" s="17" t="s">
        <v>62</v>
      </c>
      <c r="F297" s="17"/>
      <c r="G297" s="19" t="s">
        <v>830</v>
      </c>
      <c r="H297" s="20"/>
      <c r="I297" s="20"/>
      <c r="J297" s="31" t="s">
        <v>831</v>
      </c>
      <c r="K297" s="25" t="s">
        <v>70</v>
      </c>
      <c r="L297" s="17"/>
      <c r="M297" s="17" t="s">
        <v>832</v>
      </c>
      <c r="N297" s="17"/>
      <c r="O297" s="17"/>
      <c r="P297" s="20" t="n">
        <v>1</v>
      </c>
      <c r="Q297" s="17" t="n">
        <v>0</v>
      </c>
      <c r="R297" s="17" t="n">
        <v>3</v>
      </c>
      <c r="S297" s="17" t="n">
        <f aca="false">SUM(P297:R297)</f>
        <v>4</v>
      </c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</row>
    <row r="298" customFormat="false" ht="21.75" hidden="false" customHeight="true" outlineLevel="0" collapsed="false">
      <c r="A298" s="18" t="n">
        <v>3306</v>
      </c>
      <c r="B298" s="18" t="n">
        <v>4345</v>
      </c>
      <c r="C298" s="18" t="n">
        <v>271</v>
      </c>
      <c r="D298" s="18" t="n">
        <v>271</v>
      </c>
      <c r="E298" s="17" t="s">
        <v>62</v>
      </c>
      <c r="F298" s="17"/>
      <c r="G298" s="19" t="s">
        <v>833</v>
      </c>
      <c r="H298" s="20"/>
      <c r="I298" s="20"/>
      <c r="J298" s="31" t="s">
        <v>834</v>
      </c>
      <c r="K298" s="30" t="s">
        <v>101</v>
      </c>
      <c r="L298" s="17"/>
      <c r="M298" s="17"/>
      <c r="N298" s="17"/>
      <c r="O298" s="17"/>
      <c r="P298" s="18" t="n">
        <v>0</v>
      </c>
      <c r="Q298" s="18" t="n">
        <v>6</v>
      </c>
      <c r="R298" s="77" t="n">
        <v>0</v>
      </c>
      <c r="S298" s="17" t="n">
        <f aca="false">SUM(P298:R298)</f>
        <v>6</v>
      </c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</row>
    <row r="299" customFormat="false" ht="21.75" hidden="false" customHeight="true" outlineLevel="0" collapsed="false">
      <c r="A299" s="18" t="n">
        <v>52</v>
      </c>
      <c r="B299" s="18" t="n">
        <v>101</v>
      </c>
      <c r="C299" s="18" t="n">
        <v>272</v>
      </c>
      <c r="D299" s="18" t="n">
        <v>272</v>
      </c>
      <c r="E299" s="17" t="s">
        <v>62</v>
      </c>
      <c r="F299" s="17"/>
      <c r="G299" s="19" t="s">
        <v>835</v>
      </c>
      <c r="H299" s="20"/>
      <c r="I299" s="20"/>
      <c r="J299" s="31" t="s">
        <v>836</v>
      </c>
      <c r="K299" s="30" t="s">
        <v>101</v>
      </c>
      <c r="L299" s="17"/>
      <c r="M299" s="17"/>
      <c r="N299" s="17"/>
      <c r="O299" s="17"/>
      <c r="P299" s="54" t="n">
        <v>0</v>
      </c>
      <c r="Q299" s="54" t="n">
        <v>6</v>
      </c>
      <c r="R299" s="54" t="n">
        <v>0</v>
      </c>
      <c r="S299" s="17" t="n">
        <f aca="false">SUM(P299:R299)</f>
        <v>6</v>
      </c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</row>
    <row r="300" customFormat="false" ht="21.75" hidden="false" customHeight="true" outlineLevel="0" collapsed="false">
      <c r="A300" s="18" t="n">
        <v>49</v>
      </c>
      <c r="B300" s="18" t="n">
        <v>95</v>
      </c>
      <c r="C300" s="18" t="n">
        <v>273</v>
      </c>
      <c r="D300" s="18" t="n">
        <v>273</v>
      </c>
      <c r="E300" s="17" t="s">
        <v>62</v>
      </c>
      <c r="F300" s="17"/>
      <c r="G300" s="19" t="s">
        <v>837</v>
      </c>
      <c r="H300" s="20"/>
      <c r="I300" s="20"/>
      <c r="J300" s="31" t="s">
        <v>838</v>
      </c>
      <c r="K300" s="21" t="s">
        <v>60</v>
      </c>
      <c r="L300" s="17"/>
      <c r="M300" s="17" t="s">
        <v>78</v>
      </c>
      <c r="N300" s="17"/>
      <c r="O300" s="17"/>
      <c r="P300" s="17" t="n">
        <v>0</v>
      </c>
      <c r="Q300" s="17" t="n">
        <v>0</v>
      </c>
      <c r="R300" s="20" t="n">
        <v>4</v>
      </c>
      <c r="S300" s="17" t="n">
        <f aca="false">SUM(P300:R300)</f>
        <v>4</v>
      </c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</row>
    <row r="301" customFormat="false" ht="21.75" hidden="false" customHeight="true" outlineLevel="0" collapsed="false">
      <c r="A301" s="18" t="n">
        <v>70</v>
      </c>
      <c r="B301" s="18" t="n">
        <v>133</v>
      </c>
      <c r="C301" s="18" t="n">
        <v>274</v>
      </c>
      <c r="D301" s="18" t="n">
        <v>274</v>
      </c>
      <c r="E301" s="17" t="s">
        <v>62</v>
      </c>
      <c r="F301" s="17"/>
      <c r="G301" s="19" t="s">
        <v>839</v>
      </c>
      <c r="H301" s="20"/>
      <c r="I301" s="20"/>
      <c r="J301" s="20" t="s">
        <v>840</v>
      </c>
      <c r="K301" s="42" t="s">
        <v>70</v>
      </c>
      <c r="L301" s="17"/>
      <c r="M301" s="17"/>
      <c r="N301" s="17"/>
      <c r="O301" s="17"/>
      <c r="P301" s="21" t="n">
        <v>6</v>
      </c>
      <c r="Q301" s="21" t="n">
        <v>0</v>
      </c>
      <c r="R301" s="21" t="n">
        <v>1</v>
      </c>
      <c r="S301" s="17" t="n">
        <f aca="false">SUM(P301:R301)</f>
        <v>7</v>
      </c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</row>
    <row r="302" customFormat="false" ht="21.75" hidden="false" customHeight="true" outlineLevel="0" collapsed="false">
      <c r="A302" s="18" t="n">
        <v>63</v>
      </c>
      <c r="B302" s="18" t="n">
        <v>123</v>
      </c>
      <c r="C302" s="18" t="n">
        <v>275</v>
      </c>
      <c r="D302" s="18" t="n">
        <v>275</v>
      </c>
      <c r="E302" s="17" t="s">
        <v>62</v>
      </c>
      <c r="F302" s="17"/>
      <c r="G302" s="19" t="s">
        <v>841</v>
      </c>
      <c r="H302" s="20"/>
      <c r="I302" s="20"/>
      <c r="J302" s="31" t="s">
        <v>842</v>
      </c>
      <c r="K302" s="25" t="s">
        <v>70</v>
      </c>
      <c r="L302" s="20" t="s">
        <v>843</v>
      </c>
      <c r="M302" s="17" t="s">
        <v>844</v>
      </c>
      <c r="N302" s="17"/>
      <c r="O302" s="17"/>
      <c r="P302" s="20" t="n">
        <v>1</v>
      </c>
      <c r="Q302" s="17" t="n">
        <v>0</v>
      </c>
      <c r="R302" s="17" t="n">
        <v>3</v>
      </c>
      <c r="S302" s="17" t="n">
        <f aca="false">SUM(P302:R302)</f>
        <v>4</v>
      </c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</row>
    <row r="303" customFormat="false" ht="21.75" hidden="false" customHeight="true" outlineLevel="0" collapsed="false">
      <c r="A303" s="18" t="n">
        <v>56</v>
      </c>
      <c r="B303" s="18" t="n">
        <v>112</v>
      </c>
      <c r="C303" s="18" t="n">
        <v>276</v>
      </c>
      <c r="D303" s="18" t="n">
        <v>276</v>
      </c>
      <c r="E303" s="17" t="s">
        <v>62</v>
      </c>
      <c r="F303" s="17"/>
      <c r="G303" s="19" t="s">
        <v>845</v>
      </c>
      <c r="H303" s="47"/>
      <c r="I303" s="47"/>
      <c r="J303" s="47" t="s">
        <v>846</v>
      </c>
      <c r="K303" s="42" t="s">
        <v>70</v>
      </c>
      <c r="L303" s="17"/>
      <c r="M303" s="17"/>
      <c r="N303" s="17"/>
      <c r="O303" s="17"/>
      <c r="P303" s="17" t="n">
        <v>4</v>
      </c>
      <c r="Q303" s="17" t="n">
        <v>0</v>
      </c>
      <c r="R303" s="17" t="n">
        <v>0</v>
      </c>
      <c r="S303" s="17" t="n">
        <f aca="false">SUM(P303:R303)</f>
        <v>4</v>
      </c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</row>
    <row r="304" customFormat="false" ht="21.75" hidden="false" customHeight="true" outlineLevel="0" collapsed="false">
      <c r="A304" s="18" t="n">
        <v>57</v>
      </c>
      <c r="B304" s="18" t="n">
        <v>113</v>
      </c>
      <c r="C304" s="18" t="n">
        <v>277</v>
      </c>
      <c r="D304" s="18" t="n">
        <v>277</v>
      </c>
      <c r="E304" s="17" t="s">
        <v>62</v>
      </c>
      <c r="F304" s="17"/>
      <c r="G304" s="19" t="s">
        <v>847</v>
      </c>
      <c r="H304" s="20"/>
      <c r="I304" s="20"/>
      <c r="J304" s="20" t="s">
        <v>848</v>
      </c>
      <c r="K304" s="21" t="s">
        <v>60</v>
      </c>
      <c r="L304" s="17"/>
      <c r="M304" s="17" t="s">
        <v>849</v>
      </c>
      <c r="N304" s="17"/>
      <c r="O304" s="17"/>
      <c r="P304" s="17" t="n">
        <v>0</v>
      </c>
      <c r="Q304" s="17" t="n">
        <v>0</v>
      </c>
      <c r="R304" s="20" t="n">
        <v>5</v>
      </c>
      <c r="S304" s="17" t="n">
        <f aca="false">SUM(P304:R304)</f>
        <v>5</v>
      </c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</row>
    <row r="305" customFormat="false" ht="21.75" hidden="false" customHeight="true" outlineLevel="0" collapsed="false">
      <c r="A305" s="18" t="n">
        <v>59</v>
      </c>
      <c r="B305" s="18" t="n">
        <v>118</v>
      </c>
      <c r="C305" s="18" t="n">
        <v>278</v>
      </c>
      <c r="D305" s="18" t="n">
        <v>278</v>
      </c>
      <c r="E305" s="17" t="s">
        <v>62</v>
      </c>
      <c r="F305" s="17"/>
      <c r="G305" s="19" t="s">
        <v>850</v>
      </c>
      <c r="H305" s="20"/>
      <c r="I305" s="20"/>
      <c r="J305" s="20" t="s">
        <v>851</v>
      </c>
      <c r="K305" s="21" t="s">
        <v>60</v>
      </c>
      <c r="L305" s="17"/>
      <c r="M305" s="17" t="s">
        <v>849</v>
      </c>
      <c r="N305" s="17"/>
      <c r="O305" s="17"/>
      <c r="P305" s="17" t="n">
        <v>0</v>
      </c>
      <c r="Q305" s="17" t="n">
        <v>0</v>
      </c>
      <c r="R305" s="20" t="n">
        <v>4</v>
      </c>
      <c r="S305" s="17" t="n">
        <f aca="false">SUM(P305:R305)</f>
        <v>4</v>
      </c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</row>
    <row r="306" customFormat="false" ht="21.75" hidden="false" customHeight="true" outlineLevel="0" collapsed="false">
      <c r="A306" s="18" t="n">
        <v>62</v>
      </c>
      <c r="B306" s="18" t="n">
        <v>121</v>
      </c>
      <c r="C306" s="18" t="n">
        <v>279</v>
      </c>
      <c r="D306" s="18" t="n">
        <v>279</v>
      </c>
      <c r="E306" s="17" t="s">
        <v>62</v>
      </c>
      <c r="F306" s="17"/>
      <c r="G306" s="19" t="s">
        <v>852</v>
      </c>
      <c r="H306" s="20"/>
      <c r="I306" s="20"/>
      <c r="J306" s="20" t="s">
        <v>853</v>
      </c>
      <c r="K306" s="25" t="s">
        <v>70</v>
      </c>
      <c r="L306" s="17"/>
      <c r="M306" s="17" t="s">
        <v>854</v>
      </c>
      <c r="N306" s="17"/>
      <c r="O306" s="17"/>
      <c r="P306" s="20" t="n">
        <v>1</v>
      </c>
      <c r="Q306" s="17" t="n">
        <v>0</v>
      </c>
      <c r="R306" s="53" t="n">
        <v>2</v>
      </c>
      <c r="S306" s="17" t="n">
        <f aca="false">SUM(P306:R306)</f>
        <v>3</v>
      </c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</row>
    <row r="307" customFormat="false" ht="21.75" hidden="false" customHeight="true" outlineLevel="0" collapsed="false">
      <c r="A307" s="18" t="n">
        <v>68</v>
      </c>
      <c r="B307" s="18" t="n">
        <v>131</v>
      </c>
      <c r="C307" s="18" t="n">
        <v>280</v>
      </c>
      <c r="D307" s="18" t="n">
        <v>280</v>
      </c>
      <c r="E307" s="17" t="s">
        <v>62</v>
      </c>
      <c r="F307" s="17"/>
      <c r="G307" s="19" t="s">
        <v>855</v>
      </c>
      <c r="H307" s="20"/>
      <c r="I307" s="20"/>
      <c r="J307" s="31" t="s">
        <v>856</v>
      </c>
      <c r="K307" s="25" t="s">
        <v>70</v>
      </c>
      <c r="L307" s="17"/>
      <c r="M307" s="17" t="s">
        <v>857</v>
      </c>
      <c r="N307" s="17"/>
      <c r="O307" s="17"/>
      <c r="P307" s="20" t="n">
        <v>1</v>
      </c>
      <c r="Q307" s="17" t="n">
        <v>0</v>
      </c>
      <c r="R307" s="17" t="n">
        <v>2</v>
      </c>
      <c r="S307" s="17" t="n">
        <f aca="false">SUM(P307:R307)</f>
        <v>3</v>
      </c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</row>
    <row r="308" customFormat="false" ht="21.75" hidden="false" customHeight="true" outlineLevel="0" collapsed="false">
      <c r="A308" s="18" t="n">
        <v>72</v>
      </c>
      <c r="B308" s="18" t="n">
        <v>158</v>
      </c>
      <c r="C308" s="18" t="n">
        <v>281</v>
      </c>
      <c r="D308" s="18" t="n">
        <v>281</v>
      </c>
      <c r="E308" s="17" t="s">
        <v>62</v>
      </c>
      <c r="F308" s="17"/>
      <c r="G308" s="19" t="s">
        <v>858</v>
      </c>
      <c r="H308" s="20"/>
      <c r="I308" s="20"/>
      <c r="J308" s="20" t="s">
        <v>859</v>
      </c>
      <c r="K308" s="21" t="s">
        <v>60</v>
      </c>
      <c r="L308" s="17"/>
      <c r="M308" s="17" t="s">
        <v>78</v>
      </c>
      <c r="N308" s="17"/>
      <c r="O308" s="17"/>
      <c r="P308" s="17" t="n">
        <v>0</v>
      </c>
      <c r="Q308" s="17" t="n">
        <v>0</v>
      </c>
      <c r="R308" s="20" t="n">
        <v>4</v>
      </c>
      <c r="S308" s="17" t="n">
        <f aca="false">SUM(P308:R308)</f>
        <v>4</v>
      </c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</row>
    <row r="309" customFormat="false" ht="21.75" hidden="false" customHeight="true" outlineLevel="0" collapsed="false">
      <c r="A309" s="18" t="n">
        <v>75</v>
      </c>
      <c r="B309" s="18" t="n">
        <v>164</v>
      </c>
      <c r="C309" s="18" t="n">
        <v>282</v>
      </c>
      <c r="D309" s="18" t="n">
        <v>282</v>
      </c>
      <c r="E309" s="17" t="s">
        <v>62</v>
      </c>
      <c r="F309" s="17"/>
      <c r="G309" s="19" t="s">
        <v>860</v>
      </c>
      <c r="H309" s="20"/>
      <c r="I309" s="20"/>
      <c r="J309" s="31" t="s">
        <v>861</v>
      </c>
      <c r="K309" s="21" t="s">
        <v>60</v>
      </c>
      <c r="L309" s="17"/>
      <c r="M309" s="17" t="s">
        <v>78</v>
      </c>
      <c r="N309" s="17"/>
      <c r="O309" s="17"/>
      <c r="P309" s="17" t="n">
        <v>0</v>
      </c>
      <c r="Q309" s="17" t="n">
        <v>0</v>
      </c>
      <c r="R309" s="20" t="n">
        <v>4</v>
      </c>
      <c r="S309" s="17" t="n">
        <f aca="false">SUM(P309:R309)</f>
        <v>4</v>
      </c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</row>
    <row r="310" customFormat="false" ht="21.75" hidden="false" customHeight="true" outlineLevel="0" collapsed="false">
      <c r="A310" s="18" t="n">
        <v>100</v>
      </c>
      <c r="B310" s="18" t="n">
        <v>206</v>
      </c>
      <c r="C310" s="18" t="n">
        <v>283</v>
      </c>
      <c r="D310" s="18" t="n">
        <v>283</v>
      </c>
      <c r="E310" s="17" t="s">
        <v>62</v>
      </c>
      <c r="F310" s="17"/>
      <c r="G310" s="19" t="s">
        <v>862</v>
      </c>
      <c r="H310" s="20"/>
      <c r="I310" s="20"/>
      <c r="J310" s="31" t="s">
        <v>863</v>
      </c>
      <c r="K310" s="30" t="s">
        <v>101</v>
      </c>
      <c r="L310" s="17"/>
      <c r="M310" s="17"/>
      <c r="N310" s="17"/>
      <c r="O310" s="17"/>
      <c r="P310" s="17" t="n">
        <v>0</v>
      </c>
      <c r="Q310" s="17" t="n">
        <v>6</v>
      </c>
      <c r="R310" s="17" t="n">
        <v>0</v>
      </c>
      <c r="S310" s="17" t="n">
        <f aca="false">SUM(P310:R310)</f>
        <v>6</v>
      </c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</row>
    <row r="311" customFormat="false" ht="21.75" hidden="false" customHeight="true" outlineLevel="0" collapsed="false">
      <c r="A311" s="18" t="n">
        <v>84</v>
      </c>
      <c r="B311" s="18" t="n">
        <v>181</v>
      </c>
      <c r="C311" s="18" t="n">
        <v>284</v>
      </c>
      <c r="D311" s="18" t="n">
        <v>284</v>
      </c>
      <c r="E311" s="17" t="s">
        <v>62</v>
      </c>
      <c r="F311" s="17"/>
      <c r="G311" s="19" t="s">
        <v>864</v>
      </c>
      <c r="H311" s="20"/>
      <c r="I311" s="20"/>
      <c r="J311" s="31" t="s">
        <v>865</v>
      </c>
      <c r="K311" s="30" t="s">
        <v>288</v>
      </c>
      <c r="L311" s="17"/>
      <c r="M311" s="17"/>
      <c r="N311" s="17"/>
      <c r="O311" s="17"/>
      <c r="P311" s="68" t="s">
        <v>338</v>
      </c>
      <c r="Q311" s="68" t="n">
        <v>5</v>
      </c>
      <c r="R311" s="68" t="n">
        <v>0</v>
      </c>
      <c r="S311" s="44" t="n">
        <v>6</v>
      </c>
      <c r="T311" s="54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</row>
    <row r="312" customFormat="false" ht="21.75" hidden="false" customHeight="true" outlineLevel="0" collapsed="false">
      <c r="A312" s="18" t="n">
        <v>88</v>
      </c>
      <c r="B312" s="18" t="n">
        <v>188</v>
      </c>
      <c r="C312" s="18" t="n">
        <v>285</v>
      </c>
      <c r="D312" s="18" t="n">
        <v>285</v>
      </c>
      <c r="E312" s="17" t="s">
        <v>62</v>
      </c>
      <c r="F312" s="17"/>
      <c r="G312" s="19" t="s">
        <v>866</v>
      </c>
      <c r="H312" s="20"/>
      <c r="I312" s="20"/>
      <c r="J312" s="20" t="s">
        <v>867</v>
      </c>
      <c r="K312" s="30" t="s">
        <v>101</v>
      </c>
      <c r="L312" s="17"/>
      <c r="M312" s="17"/>
      <c r="N312" s="17"/>
      <c r="O312" s="17"/>
      <c r="P312" s="17" t="n">
        <v>0</v>
      </c>
      <c r="Q312" s="17" t="n">
        <v>4</v>
      </c>
      <c r="R312" s="17" t="n">
        <v>3</v>
      </c>
      <c r="S312" s="17" t="n">
        <f aca="false">SUM(P312:R312)</f>
        <v>7</v>
      </c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customFormat="false" ht="21.75" hidden="false" customHeight="true" outlineLevel="0" collapsed="false">
      <c r="A313" s="18" t="n">
        <v>65</v>
      </c>
      <c r="B313" s="18" t="n">
        <v>125</v>
      </c>
      <c r="C313" s="18" t="n">
        <v>286</v>
      </c>
      <c r="D313" s="18" t="n">
        <v>286.1</v>
      </c>
      <c r="E313" s="17" t="s">
        <v>62</v>
      </c>
      <c r="F313" s="17"/>
      <c r="G313" s="19" t="s">
        <v>868</v>
      </c>
      <c r="H313" s="20"/>
      <c r="I313" s="20"/>
      <c r="J313" s="20" t="s">
        <v>869</v>
      </c>
      <c r="K313" s="42" t="s">
        <v>70</v>
      </c>
      <c r="L313" s="17"/>
      <c r="M313" s="17"/>
      <c r="N313" s="17"/>
      <c r="O313" s="17"/>
      <c r="P313" s="21" t="n">
        <v>3</v>
      </c>
      <c r="Q313" s="21" t="n">
        <v>0</v>
      </c>
      <c r="R313" s="21" t="n">
        <v>0</v>
      </c>
      <c r="S313" s="17" t="n">
        <f aca="false">SUM(P313:R313)</f>
        <v>3</v>
      </c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</row>
    <row r="314" customFormat="false" ht="21.75" hidden="false" customHeight="true" outlineLevel="0" collapsed="false">
      <c r="A314" s="18"/>
      <c r="B314" s="18"/>
      <c r="C314" s="18" t="n">
        <v>286</v>
      </c>
      <c r="D314" s="18" t="n">
        <v>286.2</v>
      </c>
      <c r="E314" s="17" t="s">
        <v>62</v>
      </c>
      <c r="F314" s="17"/>
      <c r="G314" s="19" t="s">
        <v>868</v>
      </c>
      <c r="H314" s="20"/>
      <c r="I314" s="20"/>
      <c r="J314" s="20" t="s">
        <v>870</v>
      </c>
      <c r="K314" s="25" t="s">
        <v>70</v>
      </c>
      <c r="L314" s="17"/>
      <c r="M314" s="17" t="s">
        <v>871</v>
      </c>
      <c r="N314" s="17"/>
      <c r="O314" s="17"/>
      <c r="P314" s="20" t="n">
        <v>1</v>
      </c>
      <c r="Q314" s="17"/>
      <c r="R314" s="17"/>
      <c r="S314" s="17" t="n">
        <f aca="false">SUM(P314:R314)</f>
        <v>1</v>
      </c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</row>
    <row r="315" customFormat="false" ht="21.75" hidden="false" customHeight="true" outlineLevel="0" collapsed="false">
      <c r="A315" s="18" t="n">
        <v>97</v>
      </c>
      <c r="B315" s="18" t="n">
        <v>200</v>
      </c>
      <c r="C315" s="18" t="n">
        <v>287</v>
      </c>
      <c r="D315" s="18" t="n">
        <v>287</v>
      </c>
      <c r="E315" s="17" t="s">
        <v>62</v>
      </c>
      <c r="F315" s="17"/>
      <c r="G315" s="19" t="s">
        <v>872</v>
      </c>
      <c r="H315" s="20"/>
      <c r="I315" s="20"/>
      <c r="J315" s="20" t="s">
        <v>873</v>
      </c>
      <c r="K315" s="78" t="s">
        <v>790</v>
      </c>
      <c r="L315" s="17"/>
      <c r="M315" s="17" t="s">
        <v>874</v>
      </c>
      <c r="N315" s="17"/>
      <c r="O315" s="17"/>
      <c r="P315" s="21" t="n">
        <v>1</v>
      </c>
      <c r="Q315" s="21" t="n">
        <v>0</v>
      </c>
      <c r="R315" s="31" t="n">
        <v>3</v>
      </c>
      <c r="S315" s="17" t="n">
        <f aca="false">SUM(P315:R315)</f>
        <v>4</v>
      </c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</row>
    <row r="316" customFormat="false" ht="21.75" hidden="false" customHeight="true" outlineLevel="0" collapsed="false">
      <c r="A316" s="18" t="n">
        <v>64</v>
      </c>
      <c r="B316" s="18" t="n">
        <v>124</v>
      </c>
      <c r="C316" s="18" t="n">
        <v>288</v>
      </c>
      <c r="D316" s="18" t="n">
        <v>288</v>
      </c>
      <c r="E316" s="17" t="s">
        <v>62</v>
      </c>
      <c r="F316" s="17"/>
      <c r="G316" s="19" t="s">
        <v>875</v>
      </c>
      <c r="H316" s="20"/>
      <c r="I316" s="20"/>
      <c r="J316" s="20" t="s">
        <v>876</v>
      </c>
      <c r="K316" s="21" t="s">
        <v>60</v>
      </c>
      <c r="L316" s="17"/>
      <c r="M316" s="17" t="s">
        <v>78</v>
      </c>
      <c r="N316" s="17"/>
      <c r="O316" s="17"/>
      <c r="P316" s="17" t="n">
        <v>0</v>
      </c>
      <c r="Q316" s="17" t="n">
        <v>0</v>
      </c>
      <c r="R316" s="17" t="n">
        <v>3</v>
      </c>
      <c r="S316" s="17" t="n">
        <f aca="false">SUM(P316:R316)</f>
        <v>3</v>
      </c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</row>
    <row r="317" customFormat="false" ht="21.75" hidden="false" customHeight="true" outlineLevel="0" collapsed="false">
      <c r="A317" s="23" t="n">
        <v>79</v>
      </c>
      <c r="B317" s="23" t="n">
        <v>170</v>
      </c>
      <c r="C317" s="18" t="n">
        <v>289</v>
      </c>
      <c r="D317" s="18" t="n">
        <v>289</v>
      </c>
      <c r="E317" s="17" t="s">
        <v>62</v>
      </c>
      <c r="F317" s="17"/>
      <c r="G317" s="35" t="s">
        <v>877</v>
      </c>
      <c r="H317" s="80"/>
      <c r="I317" s="80"/>
      <c r="J317" s="80" t="s">
        <v>878</v>
      </c>
      <c r="K317" s="42" t="s">
        <v>70</v>
      </c>
      <c r="L317" s="17"/>
      <c r="M317" s="17"/>
      <c r="N317" s="17"/>
      <c r="O317" s="17"/>
      <c r="P317" s="17" t="n">
        <v>3</v>
      </c>
      <c r="Q317" s="17" t="n">
        <v>0</v>
      </c>
      <c r="R317" s="17" t="n">
        <v>0</v>
      </c>
      <c r="S317" s="17" t="n">
        <f aca="false">SUM(P317:R317)</f>
        <v>3</v>
      </c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</row>
    <row r="318" customFormat="false" ht="21.75" hidden="false" customHeight="true" outlineLevel="0" collapsed="false">
      <c r="A318" s="18" t="n">
        <v>80</v>
      </c>
      <c r="B318" s="18" t="n">
        <v>171</v>
      </c>
      <c r="C318" s="18" t="n">
        <v>290</v>
      </c>
      <c r="D318" s="18" t="n">
        <v>290</v>
      </c>
      <c r="E318" s="17" t="s">
        <v>62</v>
      </c>
      <c r="F318" s="17"/>
      <c r="G318" s="19" t="s">
        <v>879</v>
      </c>
      <c r="H318" s="20"/>
      <c r="I318" s="20"/>
      <c r="J318" s="20" t="s">
        <v>880</v>
      </c>
      <c r="K318" s="30" t="s">
        <v>101</v>
      </c>
      <c r="L318" s="17"/>
      <c r="M318" s="17"/>
      <c r="N318" s="17"/>
      <c r="O318" s="17"/>
      <c r="P318" s="21" t="n">
        <v>0</v>
      </c>
      <c r="Q318" s="81" t="n">
        <v>5</v>
      </c>
      <c r="R318" s="81" t="n">
        <v>2</v>
      </c>
      <c r="S318" s="17" t="n">
        <f aca="false">SUM(P318:R318)</f>
        <v>7</v>
      </c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</row>
    <row r="319" customFormat="false" ht="21.75" hidden="false" customHeight="true" outlineLevel="0" collapsed="false">
      <c r="A319" s="18" t="n">
        <v>78</v>
      </c>
      <c r="B319" s="18" t="n">
        <v>169</v>
      </c>
      <c r="C319" s="18" t="n">
        <v>291</v>
      </c>
      <c r="D319" s="18" t="n">
        <v>291</v>
      </c>
      <c r="E319" s="17" t="s">
        <v>62</v>
      </c>
      <c r="F319" s="17"/>
      <c r="G319" s="19" t="s">
        <v>881</v>
      </c>
      <c r="H319" s="20"/>
      <c r="I319" s="20"/>
      <c r="J319" s="20" t="s">
        <v>882</v>
      </c>
      <c r="K319" s="30" t="s">
        <v>101</v>
      </c>
      <c r="L319" s="17"/>
      <c r="M319" s="17"/>
      <c r="N319" s="17"/>
      <c r="O319" s="17"/>
      <c r="P319" s="81" t="n">
        <v>0</v>
      </c>
      <c r="Q319" s="81" t="n">
        <v>4</v>
      </c>
      <c r="R319" s="81" t="n">
        <v>0</v>
      </c>
      <c r="S319" s="17" t="n">
        <f aca="false">SUM(P319:R319)</f>
        <v>4</v>
      </c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</row>
    <row r="320" customFormat="false" ht="21.75" hidden="false" customHeight="true" outlineLevel="0" collapsed="false">
      <c r="A320" s="18" t="n">
        <v>98</v>
      </c>
      <c r="B320" s="18" t="n">
        <v>202</v>
      </c>
      <c r="C320" s="18" t="n">
        <v>292</v>
      </c>
      <c r="D320" s="18" t="n">
        <v>292</v>
      </c>
      <c r="E320" s="17" t="s">
        <v>62</v>
      </c>
      <c r="F320" s="17"/>
      <c r="G320" s="19" t="s">
        <v>883</v>
      </c>
      <c r="H320" s="20"/>
      <c r="I320" s="20"/>
      <c r="J320" s="20" t="s">
        <v>884</v>
      </c>
      <c r="K320" s="21" t="s">
        <v>60</v>
      </c>
      <c r="L320" s="17"/>
      <c r="M320" s="17" t="s">
        <v>78</v>
      </c>
      <c r="N320" s="17"/>
      <c r="O320" s="17"/>
      <c r="P320" s="21" t="n">
        <v>0</v>
      </c>
      <c r="Q320" s="21" t="n">
        <v>0</v>
      </c>
      <c r="R320" s="31" t="n">
        <v>4</v>
      </c>
      <c r="S320" s="17" t="n">
        <f aca="false">SUM(P320:R320)</f>
        <v>4</v>
      </c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</row>
    <row r="321" customFormat="false" ht="21.75" hidden="false" customHeight="true" outlineLevel="0" collapsed="false">
      <c r="A321" s="18" t="n">
        <v>104</v>
      </c>
      <c r="B321" s="18" t="n">
        <v>217</v>
      </c>
      <c r="C321" s="18" t="n">
        <v>293</v>
      </c>
      <c r="D321" s="18" t="n">
        <v>293</v>
      </c>
      <c r="E321" s="17" t="s">
        <v>62</v>
      </c>
      <c r="F321" s="17"/>
      <c r="G321" s="19" t="s">
        <v>885</v>
      </c>
      <c r="H321" s="20"/>
      <c r="I321" s="20"/>
      <c r="J321" s="20" t="s">
        <v>886</v>
      </c>
      <c r="K321" s="25" t="s">
        <v>70</v>
      </c>
      <c r="L321" s="20" t="s">
        <v>887</v>
      </c>
      <c r="M321" s="17" t="s">
        <v>888</v>
      </c>
      <c r="N321" s="17"/>
      <c r="O321" s="17"/>
      <c r="P321" s="31" t="n">
        <v>5</v>
      </c>
      <c r="Q321" s="21" t="n">
        <v>0</v>
      </c>
      <c r="R321" s="21" t="n">
        <v>4</v>
      </c>
      <c r="S321" s="17" t="n">
        <f aca="false">SUM(P321:R321)</f>
        <v>9</v>
      </c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</row>
    <row r="322" customFormat="false" ht="21.75" hidden="false" customHeight="true" outlineLevel="0" collapsed="false">
      <c r="A322" s="18" t="n">
        <v>104</v>
      </c>
      <c r="B322" s="18" t="n">
        <v>218</v>
      </c>
      <c r="C322" s="18" t="n">
        <v>293</v>
      </c>
      <c r="D322" s="18" t="n">
        <v>293.2</v>
      </c>
      <c r="E322" s="17" t="s">
        <v>62</v>
      </c>
      <c r="F322" s="17"/>
      <c r="G322" s="19" t="s">
        <v>885</v>
      </c>
      <c r="H322" s="47"/>
      <c r="I322" s="47"/>
      <c r="J322" s="47" t="s">
        <v>889</v>
      </c>
      <c r="K322" s="42" t="s">
        <v>70</v>
      </c>
      <c r="L322" s="17"/>
      <c r="M322" s="17"/>
      <c r="N322" s="17"/>
      <c r="O322" s="17"/>
      <c r="P322" s="17" t="n">
        <v>5</v>
      </c>
      <c r="Q322" s="17" t="n">
        <v>0</v>
      </c>
      <c r="R322" s="17" t="n">
        <v>1</v>
      </c>
      <c r="S322" s="17" t="n">
        <f aca="false">SUM(P322:R322)</f>
        <v>6</v>
      </c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</row>
    <row r="323" customFormat="false" ht="21.75" hidden="false" customHeight="true" outlineLevel="0" collapsed="false">
      <c r="A323" s="18" t="n">
        <v>108</v>
      </c>
      <c r="B323" s="18" t="n">
        <v>223</v>
      </c>
      <c r="C323" s="18" t="n">
        <v>294</v>
      </c>
      <c r="D323" s="18" t="n">
        <v>294</v>
      </c>
      <c r="E323" s="17" t="s">
        <v>62</v>
      </c>
      <c r="F323" s="17"/>
      <c r="G323" s="19" t="s">
        <v>890</v>
      </c>
      <c r="H323" s="47"/>
      <c r="I323" s="47"/>
      <c r="J323" s="47" t="s">
        <v>891</v>
      </c>
      <c r="K323" s="42" t="s">
        <v>70</v>
      </c>
      <c r="L323" s="17"/>
      <c r="M323" s="17"/>
      <c r="N323" s="17"/>
      <c r="O323" s="17"/>
      <c r="P323" s="17" t="n">
        <v>4</v>
      </c>
      <c r="Q323" s="17" t="n">
        <v>0</v>
      </c>
      <c r="R323" s="17" t="n">
        <v>1</v>
      </c>
      <c r="S323" s="17" t="n">
        <f aca="false">SUM(P323:R323)</f>
        <v>5</v>
      </c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</row>
    <row r="324" customFormat="false" ht="21.75" hidden="false" customHeight="true" outlineLevel="0" collapsed="false">
      <c r="A324" s="18" t="n">
        <v>102</v>
      </c>
      <c r="B324" s="18" t="n">
        <v>214</v>
      </c>
      <c r="C324" s="18" t="n">
        <v>295</v>
      </c>
      <c r="D324" s="18" t="n">
        <v>295</v>
      </c>
      <c r="E324" s="17" t="s">
        <v>62</v>
      </c>
      <c r="F324" s="17"/>
      <c r="G324" s="19" t="s">
        <v>892</v>
      </c>
      <c r="H324" s="20"/>
      <c r="I324" s="20"/>
      <c r="J324" s="20" t="s">
        <v>893</v>
      </c>
      <c r="K324" s="21" t="s">
        <v>60</v>
      </c>
      <c r="L324" s="17"/>
      <c r="M324" s="17" t="s">
        <v>78</v>
      </c>
      <c r="N324" s="17"/>
      <c r="O324" s="17"/>
      <c r="P324" s="17" t="n">
        <v>0</v>
      </c>
      <c r="Q324" s="17" t="n">
        <v>0</v>
      </c>
      <c r="R324" s="20" t="n">
        <v>4</v>
      </c>
      <c r="S324" s="17" t="n">
        <f aca="false">SUM(P324:R324)</f>
        <v>4</v>
      </c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</row>
    <row r="325" customFormat="false" ht="21.75" hidden="false" customHeight="true" outlineLevel="0" collapsed="false">
      <c r="A325" s="18" t="n">
        <v>103</v>
      </c>
      <c r="B325" s="18" t="n">
        <v>215</v>
      </c>
      <c r="C325" s="18" t="n">
        <v>296</v>
      </c>
      <c r="D325" s="18" t="n">
        <v>296</v>
      </c>
      <c r="E325" s="17" t="s">
        <v>62</v>
      </c>
      <c r="F325" s="17"/>
      <c r="G325" s="19" t="s">
        <v>894</v>
      </c>
      <c r="H325" s="20"/>
      <c r="I325" s="20"/>
      <c r="J325" s="20" t="s">
        <v>895</v>
      </c>
      <c r="K325" s="21" t="s">
        <v>60</v>
      </c>
      <c r="L325" s="17"/>
      <c r="M325" s="17" t="s">
        <v>78</v>
      </c>
      <c r="N325" s="17"/>
      <c r="O325" s="17"/>
      <c r="P325" s="17" t="n">
        <v>0</v>
      </c>
      <c r="Q325" s="17" t="n">
        <v>0</v>
      </c>
      <c r="R325" s="20" t="n">
        <v>4</v>
      </c>
      <c r="S325" s="17" t="n">
        <f aca="false">SUM(P325:R325)</f>
        <v>4</v>
      </c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</row>
    <row r="326" customFormat="false" ht="21.75" hidden="false" customHeight="true" outlineLevel="0" collapsed="false">
      <c r="A326" s="18" t="n">
        <v>107</v>
      </c>
      <c r="B326" s="18" t="n">
        <v>221</v>
      </c>
      <c r="C326" s="18" t="n">
        <v>297</v>
      </c>
      <c r="D326" s="18" t="n">
        <v>297</v>
      </c>
      <c r="E326" s="17" t="s">
        <v>62</v>
      </c>
      <c r="F326" s="17"/>
      <c r="G326" s="19" t="s">
        <v>896</v>
      </c>
      <c r="H326" s="20"/>
      <c r="I326" s="20"/>
      <c r="J326" s="20" t="s">
        <v>897</v>
      </c>
      <c r="K326" s="21" t="s">
        <v>60</v>
      </c>
      <c r="L326" s="17"/>
      <c r="M326" s="17" t="s">
        <v>78</v>
      </c>
      <c r="N326" s="17"/>
      <c r="O326" s="17"/>
      <c r="P326" s="17" t="n">
        <v>0</v>
      </c>
      <c r="Q326" s="17" t="n">
        <v>0</v>
      </c>
      <c r="R326" s="20" t="n">
        <v>4</v>
      </c>
      <c r="S326" s="17" t="n">
        <f aca="false">SUM(P326:R326)</f>
        <v>4</v>
      </c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</row>
    <row r="327" customFormat="false" ht="21.75" hidden="false" customHeight="true" outlineLevel="0" collapsed="false">
      <c r="A327" s="18" t="n">
        <v>101</v>
      </c>
      <c r="B327" s="18" t="n">
        <v>213</v>
      </c>
      <c r="C327" s="18" t="n">
        <v>298</v>
      </c>
      <c r="D327" s="18" t="n">
        <v>298</v>
      </c>
      <c r="E327" s="17" t="s">
        <v>62</v>
      </c>
      <c r="F327" s="17"/>
      <c r="G327" s="19" t="s">
        <v>898</v>
      </c>
      <c r="H327" s="20"/>
      <c r="I327" s="20"/>
      <c r="J327" s="20" t="s">
        <v>899</v>
      </c>
      <c r="K327" s="25" t="s">
        <v>70</v>
      </c>
      <c r="L327" s="17"/>
      <c r="M327" s="29" t="s">
        <v>900</v>
      </c>
      <c r="N327" s="17"/>
      <c r="O327" s="17"/>
      <c r="P327" s="20" t="n">
        <v>1</v>
      </c>
      <c r="Q327" s="17" t="n">
        <v>0</v>
      </c>
      <c r="R327" s="17" t="n">
        <v>3</v>
      </c>
      <c r="S327" s="17" t="n">
        <f aca="false">SUM(P327:R327)</f>
        <v>4</v>
      </c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</row>
    <row r="328" customFormat="false" ht="21.75" hidden="false" customHeight="true" outlineLevel="0" collapsed="false">
      <c r="A328" s="18" t="n">
        <v>497</v>
      </c>
      <c r="B328" s="18" t="n">
        <v>985</v>
      </c>
      <c r="C328" s="18" t="n">
        <v>299</v>
      </c>
      <c r="D328" s="18" t="n">
        <v>299</v>
      </c>
      <c r="E328" s="17" t="s">
        <v>62</v>
      </c>
      <c r="F328" s="17"/>
      <c r="G328" s="19" t="s">
        <v>901</v>
      </c>
      <c r="H328" s="20"/>
      <c r="I328" s="20"/>
      <c r="J328" s="20" t="s">
        <v>902</v>
      </c>
      <c r="K328" s="21" t="s">
        <v>60</v>
      </c>
      <c r="L328" s="17"/>
      <c r="M328" s="17" t="s">
        <v>78</v>
      </c>
      <c r="N328" s="17"/>
      <c r="O328" s="17"/>
      <c r="P328" s="21" t="n">
        <v>0</v>
      </c>
      <c r="Q328" s="21" t="n">
        <v>0</v>
      </c>
      <c r="R328" s="31" t="n">
        <v>4</v>
      </c>
      <c r="S328" s="17" t="n">
        <f aca="false">SUM(P328:R328)</f>
        <v>4</v>
      </c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</row>
    <row r="329" customFormat="false" ht="21.75" hidden="false" customHeight="true" outlineLevel="0" collapsed="false">
      <c r="A329" s="18" t="n">
        <v>481</v>
      </c>
      <c r="B329" s="18" t="n">
        <v>962</v>
      </c>
      <c r="C329" s="18" t="n">
        <v>300</v>
      </c>
      <c r="D329" s="18" t="n">
        <v>300</v>
      </c>
      <c r="E329" s="17" t="s">
        <v>62</v>
      </c>
      <c r="F329" s="17"/>
      <c r="G329" s="19" t="s">
        <v>903</v>
      </c>
      <c r="H329" s="20"/>
      <c r="I329" s="20"/>
      <c r="J329" s="20" t="s">
        <v>904</v>
      </c>
      <c r="K329" s="30" t="s">
        <v>288</v>
      </c>
      <c r="L329" s="17"/>
      <c r="M329" s="17"/>
      <c r="N329" s="17"/>
      <c r="O329" s="17"/>
      <c r="P329" s="68" t="s">
        <v>338</v>
      </c>
      <c r="Q329" s="68" t="n">
        <v>5</v>
      </c>
      <c r="R329" s="68" t="n">
        <v>0</v>
      </c>
      <c r="S329" s="44" t="n">
        <v>6</v>
      </c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</row>
    <row r="330" customFormat="false" ht="21.75" hidden="false" customHeight="true" outlineLevel="0" collapsed="false">
      <c r="A330" s="18" t="n">
        <v>494</v>
      </c>
      <c r="B330" s="18" t="n">
        <v>980</v>
      </c>
      <c r="C330" s="18" t="n">
        <v>301</v>
      </c>
      <c r="D330" s="18" t="n">
        <v>301</v>
      </c>
      <c r="E330" s="17" t="s">
        <v>62</v>
      </c>
      <c r="F330" s="17"/>
      <c r="G330" s="19" t="s">
        <v>905</v>
      </c>
      <c r="H330" s="20"/>
      <c r="I330" s="20"/>
      <c r="J330" s="20" t="s">
        <v>906</v>
      </c>
      <c r="K330" s="21" t="s">
        <v>60</v>
      </c>
      <c r="L330" s="17"/>
      <c r="M330" s="17" t="s">
        <v>78</v>
      </c>
      <c r="N330" s="17"/>
      <c r="O330" s="17"/>
      <c r="P330" s="17" t="n">
        <v>0</v>
      </c>
      <c r="Q330" s="17" t="n">
        <v>0</v>
      </c>
      <c r="R330" s="20" t="n">
        <v>4</v>
      </c>
      <c r="S330" s="17" t="n">
        <f aca="false">SUM(P330:R330)</f>
        <v>4</v>
      </c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</row>
    <row r="331" customFormat="false" ht="21.75" hidden="false" customHeight="true" outlineLevel="0" collapsed="false">
      <c r="A331" s="18" t="n">
        <v>493</v>
      </c>
      <c r="B331" s="18" t="n">
        <v>979</v>
      </c>
      <c r="C331" s="18" t="n">
        <v>302</v>
      </c>
      <c r="D331" s="18" t="n">
        <v>302</v>
      </c>
      <c r="E331" s="17" t="s">
        <v>62</v>
      </c>
      <c r="F331" s="17"/>
      <c r="G331" s="19" t="s">
        <v>907</v>
      </c>
      <c r="H331" s="20"/>
      <c r="I331" s="20"/>
      <c r="J331" s="20" t="s">
        <v>908</v>
      </c>
      <c r="K331" s="21" t="s">
        <v>60</v>
      </c>
      <c r="L331" s="17"/>
      <c r="M331" s="17" t="s">
        <v>78</v>
      </c>
      <c r="N331" s="17"/>
      <c r="O331" s="17"/>
      <c r="P331" s="17" t="n">
        <v>0</v>
      </c>
      <c r="Q331" s="17" t="n">
        <v>0</v>
      </c>
      <c r="R331" s="20" t="n">
        <v>4</v>
      </c>
      <c r="S331" s="17" t="n">
        <f aca="false">SUM(P331:R331)</f>
        <v>4</v>
      </c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</row>
    <row r="332" customFormat="false" ht="21.75" hidden="false" customHeight="true" outlineLevel="0" collapsed="false">
      <c r="A332" s="18" t="n">
        <v>516</v>
      </c>
      <c r="B332" s="18" t="n">
        <v>1020</v>
      </c>
      <c r="C332" s="18" t="n">
        <v>303</v>
      </c>
      <c r="D332" s="18" t="n">
        <v>303</v>
      </c>
      <c r="E332" s="17" t="s">
        <v>62</v>
      </c>
      <c r="F332" s="17"/>
      <c r="G332" s="19" t="s">
        <v>909</v>
      </c>
      <c r="H332" s="20"/>
      <c r="I332" s="20"/>
      <c r="J332" s="20" t="s">
        <v>910</v>
      </c>
      <c r="K332" s="34" t="s">
        <v>118</v>
      </c>
      <c r="L332" s="17"/>
      <c r="M332" s="17"/>
      <c r="N332" s="17"/>
      <c r="O332" s="17"/>
      <c r="P332" s="71" t="n">
        <v>6</v>
      </c>
      <c r="Q332" s="71" t="n">
        <v>7</v>
      </c>
      <c r="R332" s="71" t="n">
        <v>0</v>
      </c>
      <c r="S332" s="71" t="n">
        <v>10</v>
      </c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</row>
    <row r="333" customFormat="false" ht="21.75" hidden="false" customHeight="true" outlineLevel="0" collapsed="false">
      <c r="A333" s="18" t="n">
        <v>499</v>
      </c>
      <c r="B333" s="18" t="n">
        <v>989</v>
      </c>
      <c r="C333" s="18" t="n">
        <v>304</v>
      </c>
      <c r="D333" s="18" t="n">
        <v>304</v>
      </c>
      <c r="E333" s="17" t="s">
        <v>62</v>
      </c>
      <c r="F333" s="17"/>
      <c r="G333" s="19" t="s">
        <v>911</v>
      </c>
      <c r="H333" s="20"/>
      <c r="I333" s="20"/>
      <c r="J333" s="20" t="s">
        <v>912</v>
      </c>
      <c r="K333" s="21" t="s">
        <v>60</v>
      </c>
      <c r="L333" s="17"/>
      <c r="M333" s="17" t="s">
        <v>913</v>
      </c>
      <c r="N333" s="17"/>
      <c r="O333" s="17"/>
      <c r="P333" s="17" t="n">
        <v>0</v>
      </c>
      <c r="Q333" s="17" t="n">
        <v>0</v>
      </c>
      <c r="R333" s="20" t="n">
        <v>4</v>
      </c>
      <c r="S333" s="17" t="n">
        <f aca="false">SUM(P333:R333)</f>
        <v>4</v>
      </c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</row>
    <row r="334" customFormat="false" ht="21.75" hidden="false" customHeight="true" outlineLevel="0" collapsed="false">
      <c r="A334" s="18" t="n">
        <v>509</v>
      </c>
      <c r="B334" s="18" t="n">
        <v>1004</v>
      </c>
      <c r="C334" s="18" t="n">
        <v>305</v>
      </c>
      <c r="D334" s="18" t="n">
        <v>305</v>
      </c>
      <c r="E334" s="17" t="s">
        <v>62</v>
      </c>
      <c r="F334" s="17"/>
      <c r="G334" s="19" t="s">
        <v>914</v>
      </c>
      <c r="H334" s="20"/>
      <c r="I334" s="20"/>
      <c r="J334" s="20" t="s">
        <v>915</v>
      </c>
      <c r="K334" s="30" t="s">
        <v>288</v>
      </c>
      <c r="L334" s="17"/>
      <c r="M334" s="17"/>
      <c r="N334" s="17"/>
      <c r="O334" s="17"/>
      <c r="P334" s="68" t="s">
        <v>916</v>
      </c>
      <c r="Q334" s="44" t="s">
        <v>917</v>
      </c>
      <c r="R334" s="44" t="n">
        <v>0</v>
      </c>
      <c r="S334" s="44" t="n">
        <v>6</v>
      </c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</row>
    <row r="335" customFormat="false" ht="21.75" hidden="false" customHeight="true" outlineLevel="0" collapsed="false">
      <c r="A335" s="18" t="n">
        <v>512</v>
      </c>
      <c r="B335" s="18" t="n">
        <v>1009</v>
      </c>
      <c r="C335" s="18" t="n">
        <v>306</v>
      </c>
      <c r="D335" s="18" t="n">
        <v>306.1</v>
      </c>
      <c r="E335" s="17" t="s">
        <v>62</v>
      </c>
      <c r="F335" s="17"/>
      <c r="G335" s="19" t="s">
        <v>918</v>
      </c>
      <c r="H335" s="20"/>
      <c r="I335" s="20"/>
      <c r="J335" s="20" t="s">
        <v>919</v>
      </c>
      <c r="K335" s="30" t="s">
        <v>288</v>
      </c>
      <c r="L335" s="17"/>
      <c r="M335" s="17"/>
      <c r="N335" s="17"/>
      <c r="O335" s="17"/>
      <c r="P335" s="68" t="s">
        <v>338</v>
      </c>
      <c r="Q335" s="68" t="n">
        <v>4</v>
      </c>
      <c r="R335" s="44" t="n">
        <v>1</v>
      </c>
      <c r="S335" s="44" t="n">
        <v>6</v>
      </c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</row>
    <row r="336" customFormat="false" ht="21.75" hidden="false" customHeight="true" outlineLevel="0" collapsed="false">
      <c r="A336" s="18" t="n">
        <v>512</v>
      </c>
      <c r="B336" s="18" t="n">
        <v>1011</v>
      </c>
      <c r="C336" s="18" t="n">
        <v>306</v>
      </c>
      <c r="D336" s="18" t="n">
        <v>306.2</v>
      </c>
      <c r="E336" s="17" t="s">
        <v>62</v>
      </c>
      <c r="F336" s="17"/>
      <c r="G336" s="19" t="s">
        <v>918</v>
      </c>
      <c r="H336" s="20"/>
      <c r="I336" s="20"/>
      <c r="J336" s="20" t="s">
        <v>920</v>
      </c>
      <c r="K336" s="30" t="s">
        <v>101</v>
      </c>
      <c r="L336" s="17"/>
      <c r="M336" s="17" t="s">
        <v>921</v>
      </c>
      <c r="N336" s="17"/>
      <c r="O336" s="17"/>
      <c r="P336" s="17" t="n">
        <v>0</v>
      </c>
      <c r="Q336" s="20" t="n">
        <v>1</v>
      </c>
      <c r="R336" s="17" t="n">
        <v>3</v>
      </c>
      <c r="S336" s="17" t="n">
        <f aca="false">SUM(P336:R336)</f>
        <v>4</v>
      </c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</row>
    <row r="337" customFormat="false" ht="21.75" hidden="false" customHeight="true" outlineLevel="0" collapsed="false">
      <c r="A337" s="18" t="n">
        <v>503</v>
      </c>
      <c r="B337" s="18" t="n">
        <v>994</v>
      </c>
      <c r="C337" s="18" t="n">
        <v>307</v>
      </c>
      <c r="D337" s="18" t="n">
        <v>307</v>
      </c>
      <c r="E337" s="17" t="s">
        <v>62</v>
      </c>
      <c r="F337" s="17"/>
      <c r="G337" s="19" t="s">
        <v>922</v>
      </c>
      <c r="H337" s="20"/>
      <c r="I337" s="20"/>
      <c r="J337" s="20" t="s">
        <v>923</v>
      </c>
      <c r="K337" s="34" t="s">
        <v>118</v>
      </c>
      <c r="L337" s="17"/>
      <c r="M337" s="17"/>
      <c r="N337" s="17"/>
      <c r="O337" s="17"/>
      <c r="P337" s="17" t="s">
        <v>924</v>
      </c>
      <c r="Q337" s="17" t="s">
        <v>925</v>
      </c>
      <c r="R337" s="17" t="s">
        <v>926</v>
      </c>
      <c r="S337" s="18" t="n">
        <v>9</v>
      </c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</row>
    <row r="338" customFormat="false" ht="21.75" hidden="false" customHeight="true" outlineLevel="0" collapsed="false">
      <c r="A338" s="18" t="n">
        <v>505</v>
      </c>
      <c r="B338" s="18" t="n">
        <v>999</v>
      </c>
      <c r="C338" s="18" t="n">
        <v>308</v>
      </c>
      <c r="D338" s="18" t="n">
        <v>308</v>
      </c>
      <c r="E338" s="17" t="s">
        <v>62</v>
      </c>
      <c r="F338" s="17"/>
      <c r="G338" s="19" t="s">
        <v>927</v>
      </c>
      <c r="H338" s="20"/>
      <c r="I338" s="20"/>
      <c r="J338" s="20" t="s">
        <v>928</v>
      </c>
      <c r="K338" s="25" t="s">
        <v>70</v>
      </c>
      <c r="L338" s="17"/>
      <c r="M338" s="27" t="s">
        <v>929</v>
      </c>
      <c r="N338" s="17"/>
      <c r="O338" s="17"/>
      <c r="P338" s="20" t="n">
        <v>1</v>
      </c>
      <c r="Q338" s="17" t="n">
        <v>0</v>
      </c>
      <c r="R338" s="17" t="n">
        <v>3</v>
      </c>
      <c r="S338" s="17" t="n">
        <f aca="false">SUM(P338:R338)</f>
        <v>4</v>
      </c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</row>
    <row r="339" customFormat="false" ht="21.75" hidden="false" customHeight="true" outlineLevel="0" collapsed="false">
      <c r="A339" s="18" t="n">
        <v>506</v>
      </c>
      <c r="B339" s="18" t="n">
        <v>1000</v>
      </c>
      <c r="C339" s="18" t="n">
        <v>309</v>
      </c>
      <c r="D339" s="18" t="n">
        <v>309</v>
      </c>
      <c r="E339" s="17" t="s">
        <v>62</v>
      </c>
      <c r="F339" s="17"/>
      <c r="G339" s="19" t="s">
        <v>930</v>
      </c>
      <c r="H339" s="20"/>
      <c r="I339" s="20"/>
      <c r="J339" s="20" t="s">
        <v>931</v>
      </c>
      <c r="K339" s="31" t="s">
        <v>757</v>
      </c>
      <c r="L339" s="17"/>
      <c r="M339" s="17" t="s">
        <v>144</v>
      </c>
      <c r="N339" s="17"/>
      <c r="O339" s="17"/>
      <c r="P339" s="17" t="n">
        <v>0</v>
      </c>
      <c r="Q339" s="17" t="n">
        <v>0</v>
      </c>
      <c r="R339" s="17" t="n">
        <v>3</v>
      </c>
      <c r="S339" s="17" t="n">
        <f aca="false">SUM(P339:R339)</f>
        <v>3</v>
      </c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</row>
    <row r="340" customFormat="false" ht="21.75" hidden="false" customHeight="true" outlineLevel="0" collapsed="false">
      <c r="A340" s="18" t="n">
        <v>514</v>
      </c>
      <c r="B340" s="18" t="n">
        <v>1016</v>
      </c>
      <c r="C340" s="18" t="n">
        <v>310</v>
      </c>
      <c r="D340" s="18" t="n">
        <v>310</v>
      </c>
      <c r="E340" s="17" t="s">
        <v>62</v>
      </c>
      <c r="F340" s="17"/>
      <c r="G340" s="19" t="s">
        <v>932</v>
      </c>
      <c r="H340" s="41"/>
      <c r="I340" s="41"/>
      <c r="J340" s="41" t="s">
        <v>933</v>
      </c>
      <c r="K340" s="25" t="s">
        <v>70</v>
      </c>
      <c r="L340" s="26"/>
      <c r="M340" s="26"/>
      <c r="N340" s="26"/>
      <c r="O340" s="26"/>
      <c r="P340" s="48" t="n">
        <v>3</v>
      </c>
      <c r="Q340" s="48" t="n">
        <v>0</v>
      </c>
      <c r="R340" s="48" t="n">
        <v>0</v>
      </c>
      <c r="S340" s="17" t="n">
        <f aca="false">SUM(P340:R340)</f>
        <v>3</v>
      </c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</row>
    <row r="341" customFormat="false" ht="21.75" hidden="false" customHeight="true" outlineLevel="0" collapsed="false">
      <c r="A341" s="18" t="n">
        <v>487</v>
      </c>
      <c r="B341" s="18" t="n">
        <v>973</v>
      </c>
      <c r="C341" s="18" t="n">
        <v>311</v>
      </c>
      <c r="D341" s="18" t="n">
        <v>311</v>
      </c>
      <c r="E341" s="17" t="s">
        <v>62</v>
      </c>
      <c r="F341" s="17"/>
      <c r="G341" s="19" t="s">
        <v>934</v>
      </c>
      <c r="H341" s="41"/>
      <c r="I341" s="41"/>
      <c r="J341" s="41" t="s">
        <v>935</v>
      </c>
      <c r="K341" s="25" t="s">
        <v>70</v>
      </c>
      <c r="L341" s="26"/>
      <c r="M341" s="26"/>
      <c r="N341" s="26"/>
      <c r="O341" s="26"/>
      <c r="P341" s="60" t="n">
        <v>6</v>
      </c>
      <c r="Q341" s="82" t="n">
        <v>0</v>
      </c>
      <c r="R341" s="82" t="n">
        <v>0</v>
      </c>
      <c r="S341" s="17" t="n">
        <f aca="false">SUM(P341:R341)</f>
        <v>6</v>
      </c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</row>
    <row r="342" customFormat="false" ht="21.75" hidden="false" customHeight="true" outlineLevel="0" collapsed="false">
      <c r="A342" s="18" t="n">
        <v>488</v>
      </c>
      <c r="B342" s="18" t="n">
        <v>974</v>
      </c>
      <c r="C342" s="18" t="n">
        <v>312</v>
      </c>
      <c r="D342" s="18" t="n">
        <v>312</v>
      </c>
      <c r="E342" s="17" t="s">
        <v>62</v>
      </c>
      <c r="F342" s="17"/>
      <c r="G342" s="19" t="s">
        <v>936</v>
      </c>
      <c r="H342" s="20"/>
      <c r="I342" s="20"/>
      <c r="J342" s="20" t="s">
        <v>937</v>
      </c>
      <c r="K342" s="25" t="s">
        <v>70</v>
      </c>
      <c r="L342" s="17"/>
      <c r="M342" s="20" t="s">
        <v>938</v>
      </c>
      <c r="N342" s="17"/>
      <c r="O342" s="17"/>
      <c r="P342" s="20" t="n">
        <v>1</v>
      </c>
      <c r="Q342" s="17" t="n">
        <v>0</v>
      </c>
      <c r="R342" s="17" t="n">
        <v>3</v>
      </c>
      <c r="S342" s="17" t="n">
        <f aca="false">SUM(P342:R342)</f>
        <v>4</v>
      </c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</row>
    <row r="343" customFormat="false" ht="21.75" hidden="false" customHeight="true" outlineLevel="0" collapsed="false">
      <c r="A343" s="18" t="n">
        <v>486</v>
      </c>
      <c r="B343" s="18" t="n">
        <v>972</v>
      </c>
      <c r="C343" s="18" t="n">
        <v>313</v>
      </c>
      <c r="D343" s="18" t="n">
        <v>313</v>
      </c>
      <c r="E343" s="17" t="s">
        <v>62</v>
      </c>
      <c r="F343" s="17"/>
      <c r="G343" s="19" t="s">
        <v>939</v>
      </c>
      <c r="H343" s="20"/>
      <c r="I343" s="20"/>
      <c r="J343" s="20" t="s">
        <v>940</v>
      </c>
      <c r="K343" s="21" t="s">
        <v>60</v>
      </c>
      <c r="L343" s="17"/>
      <c r="M343" s="17" t="s">
        <v>78</v>
      </c>
      <c r="N343" s="17"/>
      <c r="O343" s="17"/>
      <c r="P343" s="17" t="n">
        <v>0</v>
      </c>
      <c r="Q343" s="17" t="n">
        <v>0</v>
      </c>
      <c r="R343" s="31" t="n">
        <v>4</v>
      </c>
      <c r="S343" s="17" t="n">
        <f aca="false">SUM(P343:R343)</f>
        <v>4</v>
      </c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</row>
    <row r="344" customFormat="false" ht="21.75" hidden="false" customHeight="true" outlineLevel="0" collapsed="false">
      <c r="A344" s="18" t="n">
        <v>490</v>
      </c>
      <c r="B344" s="18" t="n">
        <v>976</v>
      </c>
      <c r="C344" s="18" t="n">
        <v>314</v>
      </c>
      <c r="D344" s="18" t="n">
        <v>314</v>
      </c>
      <c r="E344" s="17" t="s">
        <v>62</v>
      </c>
      <c r="F344" s="17"/>
      <c r="G344" s="19" t="s">
        <v>941</v>
      </c>
      <c r="H344" s="20"/>
      <c r="I344" s="20"/>
      <c r="J344" s="20" t="s">
        <v>942</v>
      </c>
      <c r="K344" s="21" t="s">
        <v>60</v>
      </c>
      <c r="L344" s="17"/>
      <c r="M344" s="17" t="s">
        <v>78</v>
      </c>
      <c r="N344" s="17"/>
      <c r="O344" s="17"/>
      <c r="P344" s="17" t="n">
        <v>0</v>
      </c>
      <c r="Q344" s="17" t="n">
        <v>0</v>
      </c>
      <c r="R344" s="20" t="n">
        <v>4</v>
      </c>
      <c r="S344" s="17" t="n">
        <f aca="false">SUM(P344:R344)</f>
        <v>4</v>
      </c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</row>
    <row r="345" customFormat="false" ht="21.75" hidden="false" customHeight="true" outlineLevel="0" collapsed="false">
      <c r="A345" s="18" t="n">
        <v>491</v>
      </c>
      <c r="B345" s="18" t="n">
        <v>977</v>
      </c>
      <c r="C345" s="18" t="n">
        <v>315</v>
      </c>
      <c r="D345" s="18" t="n">
        <v>315</v>
      </c>
      <c r="E345" s="17" t="s">
        <v>62</v>
      </c>
      <c r="F345" s="17"/>
      <c r="G345" s="19" t="s">
        <v>943</v>
      </c>
      <c r="H345" s="20"/>
      <c r="I345" s="20"/>
      <c r="J345" s="20" t="s">
        <v>944</v>
      </c>
      <c r="K345" s="25" t="s">
        <v>70</v>
      </c>
      <c r="L345" s="20" t="s">
        <v>945</v>
      </c>
      <c r="M345" s="17" t="s">
        <v>946</v>
      </c>
      <c r="N345" s="17"/>
      <c r="O345" s="17"/>
      <c r="P345" s="20" t="n">
        <v>1</v>
      </c>
      <c r="Q345" s="17" t="n">
        <v>0</v>
      </c>
      <c r="R345" s="17" t="n">
        <v>3</v>
      </c>
      <c r="S345" s="17" t="n">
        <f aca="false">SUM(P345:R345)</f>
        <v>4</v>
      </c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</row>
    <row r="346" customFormat="false" ht="21.75" hidden="false" customHeight="true" outlineLevel="0" collapsed="false">
      <c r="A346" s="18" t="n">
        <v>190</v>
      </c>
      <c r="B346" s="18" t="n">
        <v>423</v>
      </c>
      <c r="C346" s="18" t="n">
        <v>316</v>
      </c>
      <c r="D346" s="18" t="n">
        <v>316</v>
      </c>
      <c r="E346" s="17" t="s">
        <v>62</v>
      </c>
      <c r="F346" s="17"/>
      <c r="G346" s="19" t="s">
        <v>947</v>
      </c>
      <c r="H346" s="20"/>
      <c r="I346" s="20"/>
      <c r="J346" s="20" t="s">
        <v>948</v>
      </c>
      <c r="K346" s="30" t="s">
        <v>101</v>
      </c>
      <c r="L346" s="17"/>
      <c r="M346" s="17"/>
      <c r="N346" s="17"/>
      <c r="O346" s="17"/>
      <c r="P346" s="54" t="n">
        <v>0</v>
      </c>
      <c r="Q346" s="54" t="n">
        <v>4</v>
      </c>
      <c r="R346" s="54" t="n">
        <v>0</v>
      </c>
      <c r="S346" s="17" t="n">
        <f aca="false">SUM(P346:R346)</f>
        <v>4</v>
      </c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</row>
    <row r="347" customFormat="false" ht="21.75" hidden="false" customHeight="true" outlineLevel="0" collapsed="false">
      <c r="A347" s="18" t="n">
        <v>159</v>
      </c>
      <c r="B347" s="18" t="n">
        <v>362</v>
      </c>
      <c r="C347" s="18" t="n">
        <v>317</v>
      </c>
      <c r="D347" s="18" t="n">
        <v>317</v>
      </c>
      <c r="E347" s="17" t="s">
        <v>62</v>
      </c>
      <c r="F347" s="17"/>
      <c r="G347" s="50" t="s">
        <v>949</v>
      </c>
      <c r="H347" s="20"/>
      <c r="I347" s="20"/>
      <c r="J347" s="20" t="s">
        <v>950</v>
      </c>
      <c r="K347" s="25" t="s">
        <v>70</v>
      </c>
      <c r="L347" s="17"/>
      <c r="M347" s="17" t="s">
        <v>951</v>
      </c>
      <c r="N347" s="17"/>
      <c r="O347" s="17"/>
      <c r="P347" s="20" t="n">
        <v>2</v>
      </c>
      <c r="Q347" s="17" t="s">
        <v>145</v>
      </c>
      <c r="R347" s="17"/>
      <c r="S347" s="17" t="n">
        <f aca="false">SUM(P347:R347)</f>
        <v>2</v>
      </c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</row>
    <row r="348" customFormat="false" ht="21.75" hidden="false" customHeight="true" outlineLevel="0" collapsed="false">
      <c r="A348" s="18" t="n">
        <v>147</v>
      </c>
      <c r="B348" s="18" t="n">
        <v>345</v>
      </c>
      <c r="C348" s="18" t="n">
        <v>318</v>
      </c>
      <c r="D348" s="18" t="n">
        <v>318</v>
      </c>
      <c r="E348" s="17" t="s">
        <v>62</v>
      </c>
      <c r="F348" s="17"/>
      <c r="G348" s="19" t="s">
        <v>952</v>
      </c>
      <c r="H348" s="20"/>
      <c r="I348" s="20"/>
      <c r="J348" s="20" t="s">
        <v>953</v>
      </c>
      <c r="K348" s="21" t="s">
        <v>60</v>
      </c>
      <c r="L348" s="17"/>
      <c r="M348" s="17" t="s">
        <v>78</v>
      </c>
      <c r="N348" s="17"/>
      <c r="O348" s="17"/>
      <c r="P348" s="17" t="n">
        <v>0</v>
      </c>
      <c r="Q348" s="17" t="n">
        <v>0</v>
      </c>
      <c r="R348" s="20" t="n">
        <v>4</v>
      </c>
      <c r="S348" s="17" t="n">
        <f aca="false">SUM(P348:R348)</f>
        <v>4</v>
      </c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</row>
    <row r="349" customFormat="false" ht="21.75" hidden="false" customHeight="true" outlineLevel="0" collapsed="false">
      <c r="A349" s="18" t="n">
        <v>157</v>
      </c>
      <c r="B349" s="18" t="n">
        <v>360</v>
      </c>
      <c r="C349" s="18" t="n">
        <v>319</v>
      </c>
      <c r="D349" s="18" t="n">
        <v>319</v>
      </c>
      <c r="E349" s="17" t="s">
        <v>62</v>
      </c>
      <c r="F349" s="17"/>
      <c r="G349" s="19" t="s">
        <v>954</v>
      </c>
      <c r="H349" s="20" t="s">
        <v>955</v>
      </c>
      <c r="I349" s="20" t="s">
        <v>55</v>
      </c>
      <c r="J349" s="20" t="s">
        <v>956</v>
      </c>
      <c r="K349" s="31" t="s">
        <v>614</v>
      </c>
      <c r="L349" s="20" t="s">
        <v>955</v>
      </c>
      <c r="M349" s="17" t="s">
        <v>957</v>
      </c>
      <c r="N349" s="17"/>
      <c r="O349" s="17"/>
      <c r="P349" s="17" t="n">
        <v>0</v>
      </c>
      <c r="Q349" s="17" t="n">
        <v>0</v>
      </c>
      <c r="R349" s="20" t="n">
        <v>4</v>
      </c>
      <c r="S349" s="17" t="n">
        <f aca="false">SUM(P349:R349)</f>
        <v>4</v>
      </c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</row>
    <row r="350" customFormat="false" ht="21.75" hidden="false" customHeight="true" outlineLevel="0" collapsed="false">
      <c r="A350" s="18" t="n">
        <v>162</v>
      </c>
      <c r="B350" s="18" t="n">
        <v>374</v>
      </c>
      <c r="C350" s="18" t="n">
        <v>320</v>
      </c>
      <c r="D350" s="18" t="n">
        <v>320</v>
      </c>
      <c r="E350" s="17" t="s">
        <v>62</v>
      </c>
      <c r="F350" s="17"/>
      <c r="G350" s="19" t="s">
        <v>958</v>
      </c>
      <c r="H350" s="20"/>
      <c r="I350" s="20"/>
      <c r="J350" s="20" t="s">
        <v>959</v>
      </c>
      <c r="K350" s="31" t="s">
        <v>167</v>
      </c>
      <c r="L350" s="17"/>
      <c r="M350" s="17" t="s">
        <v>960</v>
      </c>
      <c r="N350" s="17"/>
      <c r="O350" s="17"/>
      <c r="P350" s="20" t="n">
        <v>1</v>
      </c>
      <c r="Q350" s="17" t="n">
        <v>0</v>
      </c>
      <c r="R350" s="17" t="n">
        <v>3</v>
      </c>
      <c r="S350" s="17" t="n">
        <f aca="false">SUM(P350:R350)</f>
        <v>4</v>
      </c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</row>
    <row r="351" customFormat="false" ht="21.75" hidden="false" customHeight="true" outlineLevel="0" collapsed="false">
      <c r="A351" s="18" t="n">
        <v>155</v>
      </c>
      <c r="B351" s="18" t="n">
        <v>357</v>
      </c>
      <c r="C351" s="18" t="n">
        <v>321</v>
      </c>
      <c r="D351" s="18" t="n">
        <v>321</v>
      </c>
      <c r="E351" s="17" t="s">
        <v>62</v>
      </c>
      <c r="F351" s="17"/>
      <c r="G351" s="19" t="s">
        <v>961</v>
      </c>
      <c r="H351" s="41"/>
      <c r="I351" s="41"/>
      <c r="J351" s="41" t="s">
        <v>962</v>
      </c>
      <c r="K351" s="42" t="s">
        <v>70</v>
      </c>
      <c r="L351" s="17"/>
      <c r="M351" s="17"/>
      <c r="N351" s="17"/>
      <c r="O351" s="17"/>
      <c r="P351" s="17" t="n">
        <v>7</v>
      </c>
      <c r="Q351" s="17" t="n">
        <v>0</v>
      </c>
      <c r="R351" s="17" t="n">
        <v>0</v>
      </c>
      <c r="S351" s="17" t="n">
        <f aca="false">SUM(P351:R351)</f>
        <v>7</v>
      </c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</row>
    <row r="352" customFormat="false" ht="21.75" hidden="false" customHeight="true" outlineLevel="0" collapsed="false">
      <c r="A352" s="18" t="n">
        <v>163</v>
      </c>
      <c r="B352" s="18" t="n">
        <v>375</v>
      </c>
      <c r="C352" s="18" t="n">
        <v>322</v>
      </c>
      <c r="D352" s="18" t="n">
        <v>322</v>
      </c>
      <c r="E352" s="17" t="s">
        <v>62</v>
      </c>
      <c r="F352" s="17"/>
      <c r="G352" s="19" t="s">
        <v>963</v>
      </c>
      <c r="H352" s="20"/>
      <c r="I352" s="20"/>
      <c r="J352" s="20" t="s">
        <v>964</v>
      </c>
      <c r="K352" s="21" t="s">
        <v>60</v>
      </c>
      <c r="L352" s="17"/>
      <c r="M352" s="17" t="s">
        <v>78</v>
      </c>
      <c r="N352" s="17"/>
      <c r="O352" s="17"/>
      <c r="P352" s="17" t="n">
        <v>0</v>
      </c>
      <c r="Q352" s="17" t="n">
        <v>0</v>
      </c>
      <c r="R352" s="20" t="n">
        <v>4</v>
      </c>
      <c r="S352" s="17" t="n">
        <f aca="false">SUM(P352:R352)</f>
        <v>4</v>
      </c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</row>
    <row r="353" customFormat="false" ht="21.75" hidden="false" customHeight="true" outlineLevel="0" collapsed="false">
      <c r="A353" s="18"/>
      <c r="B353" s="18"/>
      <c r="C353" s="18" t="n">
        <v>323</v>
      </c>
      <c r="D353" s="18" t="n">
        <v>323.1</v>
      </c>
      <c r="E353" s="17" t="s">
        <v>62</v>
      </c>
      <c r="F353" s="17"/>
      <c r="G353" s="19" t="s">
        <v>965</v>
      </c>
      <c r="H353" s="20"/>
      <c r="I353" s="20"/>
      <c r="J353" s="20" t="s">
        <v>966</v>
      </c>
      <c r="K353" s="34" t="s">
        <v>118</v>
      </c>
      <c r="L353" s="17"/>
      <c r="M353" s="17"/>
      <c r="N353" s="17"/>
      <c r="O353" s="17"/>
      <c r="P353" s="21" t="s">
        <v>967</v>
      </c>
      <c r="Q353" s="21" t="s">
        <v>968</v>
      </c>
      <c r="R353" s="21" t="n">
        <v>0</v>
      </c>
      <c r="S353" s="17" t="n">
        <v>12</v>
      </c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</row>
    <row r="354" customFormat="false" ht="21.75" hidden="false" customHeight="true" outlineLevel="0" collapsed="false">
      <c r="A354" s="18"/>
      <c r="B354" s="18"/>
      <c r="C354" s="18" t="n">
        <v>323</v>
      </c>
      <c r="D354" s="18" t="n">
        <v>323.2</v>
      </c>
      <c r="E354" s="17" t="s">
        <v>62</v>
      </c>
      <c r="F354" s="17"/>
      <c r="G354" s="19" t="s">
        <v>965</v>
      </c>
      <c r="H354" s="20"/>
      <c r="I354" s="20"/>
      <c r="J354" s="20" t="s">
        <v>969</v>
      </c>
      <c r="K354" s="34" t="s">
        <v>118</v>
      </c>
      <c r="L354" s="17"/>
      <c r="M354" s="17"/>
      <c r="N354" s="17"/>
      <c r="O354" s="17"/>
      <c r="P354" s="21" t="s">
        <v>341</v>
      </c>
      <c r="Q354" s="21" t="s">
        <v>970</v>
      </c>
      <c r="R354" s="21" t="n">
        <v>0</v>
      </c>
      <c r="S354" s="17" t="n">
        <v>7</v>
      </c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</row>
    <row r="355" customFormat="false" ht="21.75" hidden="false" customHeight="true" outlineLevel="0" collapsed="false">
      <c r="A355" s="18" t="n">
        <v>164</v>
      </c>
      <c r="B355" s="18" t="n">
        <v>377</v>
      </c>
      <c r="C355" s="18" t="n">
        <v>323</v>
      </c>
      <c r="D355" s="18" t="n">
        <v>323.3</v>
      </c>
      <c r="E355" s="17" t="s">
        <v>62</v>
      </c>
      <c r="F355" s="17"/>
      <c r="G355" s="19" t="s">
        <v>965</v>
      </c>
      <c r="H355" s="20"/>
      <c r="I355" s="20"/>
      <c r="J355" s="20" t="s">
        <v>971</v>
      </c>
      <c r="K355" s="30" t="s">
        <v>101</v>
      </c>
      <c r="L355" s="17"/>
      <c r="M355" s="17"/>
      <c r="N355" s="17"/>
      <c r="O355" s="17"/>
      <c r="P355" s="17" t="n">
        <v>0</v>
      </c>
      <c r="Q355" s="17" t="s">
        <v>972</v>
      </c>
      <c r="R355" s="17" t="n">
        <v>0</v>
      </c>
      <c r="S355" s="17" t="n">
        <f aca="false">SUM(P355:R355)</f>
        <v>0</v>
      </c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</row>
    <row r="356" customFormat="false" ht="21.75" hidden="false" customHeight="true" outlineLevel="0" collapsed="false">
      <c r="A356" s="18" t="n">
        <v>151</v>
      </c>
      <c r="B356" s="18" t="n">
        <v>351</v>
      </c>
      <c r="C356" s="18" t="n">
        <v>324</v>
      </c>
      <c r="D356" s="18" t="n">
        <v>324</v>
      </c>
      <c r="E356" s="17" t="s">
        <v>62</v>
      </c>
      <c r="F356" s="17"/>
      <c r="G356" s="19" t="s">
        <v>973</v>
      </c>
      <c r="H356" s="41"/>
      <c r="I356" s="41"/>
      <c r="J356" s="41" t="s">
        <v>178</v>
      </c>
      <c r="K356" s="42" t="s">
        <v>70</v>
      </c>
      <c r="L356" s="17"/>
      <c r="M356" s="17"/>
      <c r="N356" s="17"/>
      <c r="O356" s="17"/>
      <c r="P356" s="17" t="n">
        <v>2</v>
      </c>
      <c r="Q356" s="17" t="n">
        <v>0</v>
      </c>
      <c r="R356" s="17" t="n">
        <v>9</v>
      </c>
      <c r="S356" s="17" t="n">
        <f aca="false">SUM(P356:R356)</f>
        <v>11</v>
      </c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</row>
    <row r="357" customFormat="false" ht="21.75" hidden="false" customHeight="true" outlineLevel="0" collapsed="false">
      <c r="A357" s="18" t="n">
        <v>171</v>
      </c>
      <c r="B357" s="18" t="n">
        <v>394</v>
      </c>
      <c r="C357" s="18" t="n">
        <v>325</v>
      </c>
      <c r="D357" s="18" t="n">
        <v>325</v>
      </c>
      <c r="E357" s="17" t="s">
        <v>62</v>
      </c>
      <c r="F357" s="17"/>
      <c r="G357" s="19" t="s">
        <v>974</v>
      </c>
      <c r="H357" s="20"/>
      <c r="I357" s="20"/>
      <c r="J357" s="20" t="s">
        <v>975</v>
      </c>
      <c r="K357" s="30" t="s">
        <v>101</v>
      </c>
      <c r="L357" s="17"/>
      <c r="M357" s="17"/>
      <c r="N357" s="17"/>
      <c r="O357" s="17"/>
      <c r="P357" s="81" t="n">
        <v>0</v>
      </c>
      <c r="Q357" s="81" t="n">
        <v>5</v>
      </c>
      <c r="R357" s="81" t="n">
        <v>0</v>
      </c>
      <c r="S357" s="21" t="n">
        <f aca="false">SUM(P357:R357)</f>
        <v>5</v>
      </c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</row>
    <row r="358" customFormat="false" ht="21.75" hidden="false" customHeight="true" outlineLevel="0" collapsed="false">
      <c r="A358" s="18" t="n">
        <v>152</v>
      </c>
      <c r="B358" s="18" t="n">
        <v>352</v>
      </c>
      <c r="C358" s="18" t="n">
        <v>326</v>
      </c>
      <c r="D358" s="18" t="n">
        <v>326</v>
      </c>
      <c r="E358" s="17" t="s">
        <v>62</v>
      </c>
      <c r="F358" s="17"/>
      <c r="G358" s="19" t="s">
        <v>976</v>
      </c>
      <c r="H358" s="20"/>
      <c r="I358" s="20"/>
      <c r="J358" s="20" t="s">
        <v>977</v>
      </c>
      <c r="K358" s="25" t="s">
        <v>70</v>
      </c>
      <c r="L358" s="17"/>
      <c r="M358" s="17" t="s">
        <v>978</v>
      </c>
      <c r="N358" s="17"/>
      <c r="O358" s="17"/>
      <c r="P358" s="31" t="n">
        <v>1</v>
      </c>
      <c r="Q358" s="21" t="n">
        <v>0</v>
      </c>
      <c r="R358" s="21" t="n">
        <v>3</v>
      </c>
      <c r="S358" s="21" t="n">
        <f aca="false">SUM(P358:R358)</f>
        <v>4</v>
      </c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</row>
    <row r="359" customFormat="false" ht="21.75" hidden="false" customHeight="true" outlineLevel="0" collapsed="false">
      <c r="A359" s="18" t="n">
        <v>181</v>
      </c>
      <c r="B359" s="18" t="n">
        <v>409</v>
      </c>
      <c r="C359" s="18" t="n">
        <v>327</v>
      </c>
      <c r="D359" s="18" t="n">
        <v>327</v>
      </c>
      <c r="E359" s="17" t="s">
        <v>62</v>
      </c>
      <c r="F359" s="17"/>
      <c r="G359" s="19" t="s">
        <v>979</v>
      </c>
      <c r="H359" s="20"/>
      <c r="I359" s="20"/>
      <c r="J359" s="20" t="s">
        <v>980</v>
      </c>
      <c r="K359" s="21" t="s">
        <v>60</v>
      </c>
      <c r="L359" s="17"/>
      <c r="M359" s="17" t="s">
        <v>78</v>
      </c>
      <c r="N359" s="17"/>
      <c r="O359" s="17"/>
      <c r="P359" s="21" t="n">
        <v>0</v>
      </c>
      <c r="Q359" s="21" t="n">
        <v>0</v>
      </c>
      <c r="R359" s="21" t="n">
        <v>1</v>
      </c>
      <c r="S359" s="21" t="n">
        <f aca="false">SUM(P359:R359)</f>
        <v>1</v>
      </c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</row>
    <row r="360" customFormat="false" ht="21.75" hidden="false" customHeight="true" outlineLevel="0" collapsed="false">
      <c r="A360" s="18" t="n">
        <v>182</v>
      </c>
      <c r="B360" s="18" t="n">
        <v>410</v>
      </c>
      <c r="C360" s="18" t="n">
        <v>328</v>
      </c>
      <c r="D360" s="18" t="n">
        <v>328</v>
      </c>
      <c r="E360" s="17" t="s">
        <v>62</v>
      </c>
      <c r="F360" s="17"/>
      <c r="G360" s="19" t="s">
        <v>981</v>
      </c>
      <c r="H360" s="20"/>
      <c r="I360" s="20"/>
      <c r="J360" s="20" t="s">
        <v>982</v>
      </c>
      <c r="K360" s="21" t="s">
        <v>60</v>
      </c>
      <c r="L360" s="17"/>
      <c r="M360" s="17" t="s">
        <v>78</v>
      </c>
      <c r="N360" s="17"/>
      <c r="O360" s="17"/>
      <c r="P360" s="21" t="n">
        <v>0</v>
      </c>
      <c r="Q360" s="21" t="n">
        <v>0</v>
      </c>
      <c r="R360" s="31" t="n">
        <v>4</v>
      </c>
      <c r="S360" s="21" t="n">
        <f aca="false">SUM(P360:R360)</f>
        <v>4</v>
      </c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</row>
    <row r="361" customFormat="false" ht="21.75" hidden="false" customHeight="true" outlineLevel="0" collapsed="false">
      <c r="A361" s="18" t="n">
        <v>185</v>
      </c>
      <c r="B361" s="18" t="n">
        <v>415</v>
      </c>
      <c r="C361" s="18" t="n">
        <v>329</v>
      </c>
      <c r="D361" s="18" t="n">
        <v>329</v>
      </c>
      <c r="E361" s="17" t="s">
        <v>62</v>
      </c>
      <c r="F361" s="17"/>
      <c r="G361" s="19" t="s">
        <v>983</v>
      </c>
      <c r="H361" s="20"/>
      <c r="I361" s="20"/>
      <c r="J361" s="20" t="s">
        <v>984</v>
      </c>
      <c r="K361" s="21" t="s">
        <v>60</v>
      </c>
      <c r="L361" s="17"/>
      <c r="M361" s="17" t="s">
        <v>78</v>
      </c>
      <c r="N361" s="17"/>
      <c r="O361" s="17"/>
      <c r="P361" s="21" t="n">
        <v>0</v>
      </c>
      <c r="Q361" s="21" t="n">
        <v>0</v>
      </c>
      <c r="R361" s="31" t="n">
        <v>4</v>
      </c>
      <c r="S361" s="21" t="n">
        <f aca="false">SUM(P361:R361)</f>
        <v>4</v>
      </c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</row>
    <row r="362" customFormat="false" ht="21.75" hidden="false" customHeight="true" outlineLevel="0" collapsed="false">
      <c r="A362" s="18" t="n">
        <v>150</v>
      </c>
      <c r="B362" s="18" t="n">
        <v>350</v>
      </c>
      <c r="C362" s="18" t="n">
        <v>330</v>
      </c>
      <c r="D362" s="18" t="n">
        <v>330</v>
      </c>
      <c r="E362" s="17" t="s">
        <v>62</v>
      </c>
      <c r="F362" s="17"/>
      <c r="G362" s="19" t="s">
        <v>985</v>
      </c>
      <c r="H362" s="20"/>
      <c r="I362" s="20"/>
      <c r="J362" s="20" t="s">
        <v>986</v>
      </c>
      <c r="K362" s="66" t="s">
        <v>70</v>
      </c>
      <c r="L362" s="17"/>
      <c r="M362" s="17"/>
      <c r="N362" s="17"/>
      <c r="O362" s="17"/>
      <c r="P362" s="21" t="n">
        <v>1</v>
      </c>
      <c r="Q362" s="21" t="n">
        <v>0</v>
      </c>
      <c r="R362" s="21" t="n">
        <v>4</v>
      </c>
      <c r="S362" s="21" t="n">
        <f aca="false">SUM(P362:R362)</f>
        <v>5</v>
      </c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</row>
    <row r="363" customFormat="false" ht="21.75" hidden="false" customHeight="true" outlineLevel="0" collapsed="false">
      <c r="A363" s="18" t="n">
        <v>179</v>
      </c>
      <c r="B363" s="18" t="n">
        <v>407</v>
      </c>
      <c r="C363" s="18" t="n">
        <v>331</v>
      </c>
      <c r="D363" s="18" t="n">
        <v>331</v>
      </c>
      <c r="E363" s="17" t="s">
        <v>62</v>
      </c>
      <c r="F363" s="17"/>
      <c r="G363" s="19" t="s">
        <v>987</v>
      </c>
      <c r="H363" s="20"/>
      <c r="I363" s="20"/>
      <c r="J363" s="20" t="s">
        <v>988</v>
      </c>
      <c r="K363" s="21" t="s">
        <v>60</v>
      </c>
      <c r="L363" s="17"/>
      <c r="M363" s="17" t="s">
        <v>78</v>
      </c>
      <c r="N363" s="17"/>
      <c r="O363" s="17"/>
      <c r="P363" s="21" t="n">
        <v>0</v>
      </c>
      <c r="Q363" s="21" t="n">
        <v>0</v>
      </c>
      <c r="R363" s="31" t="n">
        <v>4</v>
      </c>
      <c r="S363" s="21" t="n">
        <f aca="false">SUM(P363:R363)</f>
        <v>4</v>
      </c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</row>
    <row r="364" customFormat="false" ht="21.75" hidden="false" customHeight="true" outlineLevel="0" collapsed="false">
      <c r="A364" s="18" t="n">
        <v>188</v>
      </c>
      <c r="B364" s="18" t="n">
        <v>421</v>
      </c>
      <c r="C364" s="18" t="n">
        <v>332</v>
      </c>
      <c r="D364" s="18" t="n">
        <v>332</v>
      </c>
      <c r="E364" s="17" t="s">
        <v>62</v>
      </c>
      <c r="F364" s="17"/>
      <c r="G364" s="19" t="s">
        <v>989</v>
      </c>
      <c r="H364" s="20" t="s">
        <v>990</v>
      </c>
      <c r="I364" s="20" t="s">
        <v>55</v>
      </c>
      <c r="J364" s="20" t="s">
        <v>991</v>
      </c>
      <c r="K364" s="20" t="s">
        <v>614</v>
      </c>
      <c r="L364" s="20" t="s">
        <v>990</v>
      </c>
      <c r="M364" s="17" t="s">
        <v>992</v>
      </c>
      <c r="N364" s="17"/>
      <c r="O364" s="17"/>
      <c r="P364" s="20" t="n">
        <v>0</v>
      </c>
      <c r="Q364" s="17" t="n">
        <v>0</v>
      </c>
      <c r="R364" s="20" t="n">
        <v>4</v>
      </c>
      <c r="S364" s="17" t="n">
        <f aca="false">SUM(P364:R364)</f>
        <v>4</v>
      </c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</row>
    <row r="365" customFormat="false" ht="21.75" hidden="false" customHeight="true" outlineLevel="0" collapsed="false">
      <c r="A365" s="18" t="n">
        <v>140</v>
      </c>
      <c r="B365" s="18" t="n">
        <v>318</v>
      </c>
      <c r="C365" s="18" t="n">
        <v>333</v>
      </c>
      <c r="D365" s="18" t="n">
        <v>333</v>
      </c>
      <c r="E365" s="17" t="s">
        <v>62</v>
      </c>
      <c r="F365" s="17"/>
      <c r="G365" s="19" t="s">
        <v>993</v>
      </c>
      <c r="H365" s="20"/>
      <c r="I365" s="20"/>
      <c r="J365" s="20" t="s">
        <v>994</v>
      </c>
      <c r="K365" s="73" t="s">
        <v>101</v>
      </c>
      <c r="L365" s="17"/>
      <c r="M365" s="17"/>
      <c r="N365" s="17"/>
      <c r="O365" s="17"/>
      <c r="P365" s="54" t="n">
        <v>0</v>
      </c>
      <c r="Q365" s="54" t="n">
        <v>6</v>
      </c>
      <c r="R365" s="54" t="n">
        <v>0</v>
      </c>
      <c r="S365" s="17" t="n">
        <f aca="false">SUM(P365:R365)</f>
        <v>6</v>
      </c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</row>
    <row r="366" customFormat="false" ht="21.75" hidden="false" customHeight="true" outlineLevel="0" collapsed="false">
      <c r="A366" s="18" t="n">
        <v>139</v>
      </c>
      <c r="B366" s="18" t="n">
        <v>317</v>
      </c>
      <c r="C366" s="18" t="n">
        <v>334</v>
      </c>
      <c r="D366" s="18" t="n">
        <v>334</v>
      </c>
      <c r="E366" s="17" t="s">
        <v>62</v>
      </c>
      <c r="F366" s="17"/>
      <c r="G366" s="19" t="s">
        <v>995</v>
      </c>
      <c r="H366" s="20"/>
      <c r="I366" s="20"/>
      <c r="J366" s="20" t="s">
        <v>996</v>
      </c>
      <c r="K366" s="20" t="s">
        <v>997</v>
      </c>
      <c r="L366" s="17"/>
      <c r="M366" s="17" t="s">
        <v>998</v>
      </c>
      <c r="N366" s="17"/>
      <c r="O366" s="17"/>
      <c r="P366" s="20" t="n">
        <v>4</v>
      </c>
      <c r="Q366" s="53" t="n">
        <v>0</v>
      </c>
      <c r="R366" s="53" t="n">
        <v>2</v>
      </c>
      <c r="S366" s="17" t="n">
        <f aca="false">SUM(P366:R366)</f>
        <v>6</v>
      </c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</row>
    <row r="367" customFormat="false" ht="21.75" hidden="false" customHeight="true" outlineLevel="0" collapsed="false">
      <c r="A367" s="18" t="n">
        <v>144</v>
      </c>
      <c r="B367" s="18" t="n">
        <v>338</v>
      </c>
      <c r="C367" s="18" t="n">
        <v>335</v>
      </c>
      <c r="D367" s="18" t="n">
        <v>335</v>
      </c>
      <c r="E367" s="17" t="s">
        <v>62</v>
      </c>
      <c r="F367" s="17"/>
      <c r="G367" s="19" t="s">
        <v>999</v>
      </c>
      <c r="H367" s="20"/>
      <c r="I367" s="20"/>
      <c r="J367" s="20" t="s">
        <v>1000</v>
      </c>
      <c r="K367" s="34" t="s">
        <v>118</v>
      </c>
      <c r="L367" s="17"/>
      <c r="M367" s="17"/>
      <c r="N367" s="17"/>
      <c r="O367" s="17"/>
      <c r="P367" s="68" t="n">
        <v>2</v>
      </c>
      <c r="Q367" s="68" t="n">
        <v>4</v>
      </c>
      <c r="R367" s="68" t="n">
        <v>1</v>
      </c>
      <c r="S367" s="68" t="n">
        <v>7</v>
      </c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</row>
    <row r="368" customFormat="false" ht="21.75" hidden="false" customHeight="true" outlineLevel="0" collapsed="false">
      <c r="A368" s="17"/>
      <c r="B368" s="17"/>
      <c r="C368" s="17" t="n">
        <v>336</v>
      </c>
      <c r="D368" s="17" t="n">
        <v>336</v>
      </c>
      <c r="E368" s="40" t="s">
        <v>1001</v>
      </c>
      <c r="F368" s="83" t="s">
        <v>1002</v>
      </c>
      <c r="G368" s="24" t="s">
        <v>1003</v>
      </c>
      <c r="H368" s="40"/>
      <c r="I368" s="40"/>
      <c r="J368" s="40" t="s">
        <v>933</v>
      </c>
      <c r="K368" s="21" t="s">
        <v>1004</v>
      </c>
      <c r="L368" s="17"/>
      <c r="M368" s="17" t="s">
        <v>78</v>
      </c>
      <c r="N368" s="17"/>
      <c r="O368" s="17"/>
      <c r="P368" s="17" t="n">
        <v>0</v>
      </c>
      <c r="Q368" s="17" t="n">
        <v>0</v>
      </c>
      <c r="R368" s="17" t="n">
        <v>1</v>
      </c>
      <c r="S368" s="17" t="n">
        <f aca="false">SUM(P368:R368)</f>
        <v>1</v>
      </c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</row>
    <row r="369" customFormat="false" ht="21.75" hidden="false" customHeight="true" outlineLevel="0" collapsed="false">
      <c r="A369" s="17"/>
      <c r="B369" s="17"/>
      <c r="C369" s="17" t="n">
        <v>337</v>
      </c>
      <c r="D369" s="17" t="n">
        <v>337</v>
      </c>
      <c r="E369" s="40" t="s">
        <v>1005</v>
      </c>
      <c r="F369" s="84" t="s">
        <v>1006</v>
      </c>
      <c r="G369" s="24" t="s">
        <v>1007</v>
      </c>
      <c r="H369" s="40"/>
      <c r="I369" s="40"/>
      <c r="J369" s="40" t="s">
        <v>1008</v>
      </c>
      <c r="K369" s="21" t="s">
        <v>1004</v>
      </c>
      <c r="L369" s="17"/>
      <c r="M369" s="17" t="s">
        <v>78</v>
      </c>
      <c r="N369" s="17"/>
      <c r="O369" s="17"/>
      <c r="P369" s="17" t="n">
        <v>0</v>
      </c>
      <c r="Q369" s="17" t="n">
        <v>0</v>
      </c>
      <c r="R369" s="17" t="n">
        <v>1</v>
      </c>
      <c r="S369" s="17" t="n">
        <f aca="false">SUM(P369:R369)</f>
        <v>1</v>
      </c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</row>
    <row r="370" customFormat="false" ht="21.75" hidden="false" customHeight="true" outlineLevel="0" collapsed="false">
      <c r="A370" s="17"/>
      <c r="B370" s="17"/>
      <c r="C370" s="17" t="n">
        <v>338</v>
      </c>
      <c r="D370" s="17" t="n">
        <v>338</v>
      </c>
      <c r="E370" s="40" t="s">
        <v>1009</v>
      </c>
      <c r="F370" s="19" t="s">
        <v>1010</v>
      </c>
      <c r="G370" s="24" t="s">
        <v>1011</v>
      </c>
      <c r="H370" s="20"/>
      <c r="I370" s="20"/>
      <c r="J370" s="20" t="s">
        <v>1012</v>
      </c>
      <c r="K370" s="21" t="s">
        <v>1004</v>
      </c>
      <c r="L370" s="17"/>
      <c r="M370" s="17" t="s">
        <v>78</v>
      </c>
      <c r="N370" s="17"/>
      <c r="O370" s="17"/>
      <c r="P370" s="17" t="n">
        <v>0</v>
      </c>
      <c r="Q370" s="17" t="n">
        <v>0</v>
      </c>
      <c r="R370" s="17" t="n">
        <v>1</v>
      </c>
      <c r="S370" s="17" t="n">
        <f aca="false">SUM(P370:R370)</f>
        <v>1</v>
      </c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</row>
    <row r="371" customFormat="false" ht="21.75" hidden="false" customHeight="true" outlineLevel="0" collapsed="false">
      <c r="A371" s="17"/>
      <c r="B371" s="17"/>
      <c r="C371" s="17" t="n">
        <v>339</v>
      </c>
      <c r="D371" s="17" t="n">
        <v>339</v>
      </c>
      <c r="E371" s="40" t="s">
        <v>1005</v>
      </c>
      <c r="F371" s="83" t="s">
        <v>1013</v>
      </c>
      <c r="G371" s="83" t="s">
        <v>1013</v>
      </c>
      <c r="H371" s="40"/>
      <c r="I371" s="40"/>
      <c r="J371" s="40" t="s">
        <v>1014</v>
      </c>
      <c r="K371" s="21" t="s">
        <v>1004</v>
      </c>
      <c r="L371" s="17"/>
      <c r="M371" s="17" t="s">
        <v>78</v>
      </c>
      <c r="N371" s="17"/>
      <c r="O371" s="17"/>
      <c r="P371" s="17" t="n">
        <v>0</v>
      </c>
      <c r="Q371" s="17" t="n">
        <v>0</v>
      </c>
      <c r="R371" s="17" t="n">
        <v>1</v>
      </c>
      <c r="S371" s="17" t="n">
        <f aca="false">SUM(P371:R371)</f>
        <v>1</v>
      </c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</row>
    <row r="372" customFormat="false" ht="21.75" hidden="false" customHeight="true" outlineLevel="0" collapsed="false">
      <c r="A372" s="17"/>
      <c r="B372" s="17"/>
      <c r="C372" s="17" t="n">
        <v>340</v>
      </c>
      <c r="D372" s="17" t="n">
        <v>340</v>
      </c>
      <c r="E372" s="40" t="s">
        <v>1015</v>
      </c>
      <c r="F372" s="83" t="s">
        <v>1016</v>
      </c>
      <c r="G372" s="83" t="s">
        <v>1017</v>
      </c>
      <c r="H372" s="40"/>
      <c r="I372" s="40"/>
      <c r="J372" s="40" t="s">
        <v>1018</v>
      </c>
      <c r="K372" s="21" t="s">
        <v>1004</v>
      </c>
      <c r="L372" s="17"/>
      <c r="M372" s="17" t="s">
        <v>78</v>
      </c>
      <c r="N372" s="17"/>
      <c r="O372" s="17"/>
      <c r="P372" s="17" t="n">
        <v>0</v>
      </c>
      <c r="Q372" s="17" t="n">
        <v>0</v>
      </c>
      <c r="R372" s="17" t="n">
        <v>1</v>
      </c>
      <c r="S372" s="17" t="n">
        <f aca="false">SUM(P372:R372)</f>
        <v>1</v>
      </c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</row>
    <row r="373" customFormat="false" ht="21.75" hidden="false" customHeight="true" outlineLevel="0" collapsed="false">
      <c r="A373" s="17"/>
      <c r="B373" s="17"/>
      <c r="C373" s="17" t="n">
        <v>341</v>
      </c>
      <c r="D373" s="17" t="n">
        <v>341</v>
      </c>
      <c r="E373" s="40" t="s">
        <v>1019</v>
      </c>
      <c r="F373" s="40" t="s">
        <v>1020</v>
      </c>
      <c r="G373" s="40" t="s">
        <v>1020</v>
      </c>
      <c r="H373" s="24" t="s">
        <v>1021</v>
      </c>
      <c r="I373" s="24" t="s">
        <v>55</v>
      </c>
      <c r="J373" s="61" t="s">
        <v>1022</v>
      </c>
      <c r="K373" s="31" t="s">
        <v>614</v>
      </c>
      <c r="L373" s="20" t="s">
        <v>1023</v>
      </c>
      <c r="M373" s="17" t="s">
        <v>1024</v>
      </c>
      <c r="N373" s="17"/>
      <c r="O373" s="17"/>
      <c r="P373" s="21"/>
      <c r="Q373" s="21"/>
      <c r="R373" s="31" t="n">
        <v>1</v>
      </c>
      <c r="S373" s="21" t="n">
        <f aca="false">SUM(P373:R373)</f>
        <v>1</v>
      </c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</row>
    <row r="374" customFormat="false" ht="21.75" hidden="false" customHeight="true" outlineLevel="0" collapsed="false">
      <c r="A374" s="17"/>
      <c r="B374" s="17"/>
      <c r="C374" s="17" t="n">
        <v>342</v>
      </c>
      <c r="D374" s="17" t="n">
        <v>342</v>
      </c>
      <c r="E374" s="40" t="s">
        <v>1019</v>
      </c>
      <c r="F374" s="19" t="s">
        <v>1025</v>
      </c>
      <c r="G374" s="19" t="s">
        <v>1025</v>
      </c>
      <c r="H374" s="19"/>
      <c r="I374" s="19"/>
      <c r="J374" s="61" t="s">
        <v>1026</v>
      </c>
      <c r="K374" s="21" t="s">
        <v>1004</v>
      </c>
      <c r="L374" s="17"/>
      <c r="M374" s="17" t="s">
        <v>78</v>
      </c>
      <c r="N374" s="17"/>
      <c r="O374" s="17"/>
      <c r="P374" s="21" t="n">
        <v>0</v>
      </c>
      <c r="Q374" s="21" t="n">
        <v>0</v>
      </c>
      <c r="R374" s="21" t="n">
        <v>1</v>
      </c>
      <c r="S374" s="21" t="n">
        <f aca="false">SUM(P374:R374)</f>
        <v>1</v>
      </c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</row>
    <row r="375" customFormat="false" ht="21.75" hidden="false" customHeight="true" outlineLevel="0" collapsed="false">
      <c r="A375" s="17"/>
      <c r="B375" s="17"/>
      <c r="C375" s="17" t="n">
        <v>343</v>
      </c>
      <c r="D375" s="17" t="n">
        <v>343</v>
      </c>
      <c r="E375" s="40" t="s">
        <v>1019</v>
      </c>
      <c r="F375" s="19" t="s">
        <v>1027</v>
      </c>
      <c r="G375" s="24" t="s">
        <v>1028</v>
      </c>
      <c r="H375" s="19"/>
      <c r="I375" s="19"/>
      <c r="J375" s="61" t="s">
        <v>1029</v>
      </c>
      <c r="K375" s="21" t="s">
        <v>1004</v>
      </c>
      <c r="L375" s="17"/>
      <c r="M375" s="17" t="s">
        <v>78</v>
      </c>
      <c r="N375" s="17"/>
      <c r="O375" s="17"/>
      <c r="P375" s="17" t="n">
        <v>0</v>
      </c>
      <c r="Q375" s="17" t="n">
        <v>0</v>
      </c>
      <c r="R375" s="17" t="n">
        <v>1</v>
      </c>
      <c r="S375" s="17" t="n">
        <f aca="false">SUM(P375:R375)</f>
        <v>1</v>
      </c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</row>
    <row r="376" customFormat="false" ht="21.75" hidden="false" customHeight="true" outlineLevel="0" collapsed="false">
      <c r="A376" s="17"/>
      <c r="B376" s="17"/>
      <c r="C376" s="17" t="n">
        <v>344</v>
      </c>
      <c r="D376" s="17" t="n">
        <v>344</v>
      </c>
      <c r="E376" s="40" t="s">
        <v>1019</v>
      </c>
      <c r="F376" s="19" t="s">
        <v>1030</v>
      </c>
      <c r="G376" s="19" t="s">
        <v>1030</v>
      </c>
      <c r="H376" s="24" t="s">
        <v>1031</v>
      </c>
      <c r="I376" s="24" t="s">
        <v>55</v>
      </c>
      <c r="J376" s="20" t="s">
        <v>1032</v>
      </c>
      <c r="K376" s="25" t="s">
        <v>70</v>
      </c>
      <c r="L376" s="20" t="s">
        <v>1033</v>
      </c>
      <c r="M376" s="17" t="s">
        <v>1034</v>
      </c>
      <c r="N376" s="17"/>
      <c r="O376" s="17"/>
      <c r="P376" s="31" t="n">
        <v>1</v>
      </c>
      <c r="Q376" s="31" t="n">
        <v>0</v>
      </c>
      <c r="R376" s="31" t="n">
        <v>0</v>
      </c>
      <c r="S376" s="21" t="n">
        <f aca="false">SUM(P376:R376)</f>
        <v>1</v>
      </c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</row>
    <row r="377" customFormat="false" ht="21.75" hidden="false" customHeight="true" outlineLevel="0" collapsed="false">
      <c r="A377" s="17"/>
      <c r="B377" s="17"/>
      <c r="C377" s="17" t="n">
        <v>345</v>
      </c>
      <c r="D377" s="17" t="n">
        <v>345</v>
      </c>
      <c r="E377" s="40" t="s">
        <v>1019</v>
      </c>
      <c r="F377" s="19" t="s">
        <v>1035</v>
      </c>
      <c r="G377" s="24" t="s">
        <v>1036</v>
      </c>
      <c r="H377" s="19"/>
      <c r="I377" s="19"/>
      <c r="J377" s="20" t="s">
        <v>1037</v>
      </c>
      <c r="K377" s="21" t="s">
        <v>1004</v>
      </c>
      <c r="L377" s="17"/>
      <c r="M377" s="17" t="s">
        <v>1038</v>
      </c>
      <c r="N377" s="17"/>
      <c r="O377" s="17"/>
      <c r="P377" s="17" t="n">
        <v>0</v>
      </c>
      <c r="Q377" s="17" t="n">
        <v>0</v>
      </c>
      <c r="R377" s="17" t="n">
        <v>1</v>
      </c>
      <c r="S377" s="17" t="n">
        <f aca="false">SUM(P377:R377)</f>
        <v>1</v>
      </c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</row>
    <row r="378" customFormat="false" ht="21.75" hidden="false" customHeight="true" outlineLevel="0" collapsed="false">
      <c r="A378" s="17"/>
      <c r="B378" s="17"/>
      <c r="C378" s="17" t="n">
        <v>346</v>
      </c>
      <c r="D378" s="85" t="n">
        <v>346</v>
      </c>
      <c r="E378" s="17" t="s">
        <v>1039</v>
      </c>
      <c r="F378" s="19" t="s">
        <v>1040</v>
      </c>
      <c r="G378" s="19" t="s">
        <v>1040</v>
      </c>
      <c r="H378" s="61" t="s">
        <v>1041</v>
      </c>
      <c r="I378" s="24" t="s">
        <v>55</v>
      </c>
      <c r="J378" s="20" t="s">
        <v>1042</v>
      </c>
      <c r="K378" s="25" t="s">
        <v>70</v>
      </c>
      <c r="L378" s="17"/>
      <c r="M378" s="17" t="s">
        <v>1043</v>
      </c>
      <c r="N378" s="17"/>
      <c r="O378" s="46"/>
      <c r="P378" s="20" t="n">
        <v>1</v>
      </c>
      <c r="Q378" s="20" t="n">
        <v>0</v>
      </c>
      <c r="R378" s="20" t="n">
        <v>0</v>
      </c>
      <c r="S378" s="17" t="n">
        <f aca="false">SUM(P378:R378)</f>
        <v>1</v>
      </c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</row>
    <row r="379" customFormat="false" ht="21.75" hidden="false" customHeight="true" outlineLevel="0" collapsed="false">
      <c r="A379" s="17"/>
      <c r="B379" s="17"/>
      <c r="C379" s="17" t="n">
        <v>347</v>
      </c>
      <c r="D379" s="85" t="n">
        <v>347</v>
      </c>
      <c r="E379" s="17" t="s">
        <v>1039</v>
      </c>
      <c r="F379" s="19" t="s">
        <v>1044</v>
      </c>
      <c r="G379" s="19" t="s">
        <v>1044</v>
      </c>
      <c r="H379" s="61" t="s">
        <v>1045</v>
      </c>
      <c r="I379" s="24" t="s">
        <v>55</v>
      </c>
      <c r="J379" s="20" t="s">
        <v>1046</v>
      </c>
      <c r="K379" s="25" t="s">
        <v>70</v>
      </c>
      <c r="L379" s="17"/>
      <c r="M379" s="17"/>
      <c r="N379" s="17"/>
      <c r="O379" s="46"/>
      <c r="P379" s="20" t="n">
        <v>1</v>
      </c>
      <c r="Q379" s="20" t="n">
        <v>0</v>
      </c>
      <c r="R379" s="20" t="n">
        <v>0</v>
      </c>
      <c r="S379" s="17" t="n">
        <f aca="false">SUM(P379:R379)</f>
        <v>1</v>
      </c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</row>
    <row r="380" customFormat="false" ht="21.75" hidden="false" customHeight="true" outlineLevel="0" collapsed="false">
      <c r="A380" s="17"/>
      <c r="B380" s="17"/>
      <c r="C380" s="17" t="n">
        <v>348</v>
      </c>
      <c r="D380" s="17" t="n">
        <v>348</v>
      </c>
      <c r="E380" s="17" t="s">
        <v>1047</v>
      </c>
      <c r="F380" s="61" t="s">
        <v>1048</v>
      </c>
      <c r="G380" s="61" t="s">
        <v>1049</v>
      </c>
      <c r="H380" s="61" t="s">
        <v>1048</v>
      </c>
      <c r="I380" s="24" t="s">
        <v>55</v>
      </c>
      <c r="J380" s="61" t="s">
        <v>1050</v>
      </c>
      <c r="K380" s="25" t="s">
        <v>70</v>
      </c>
      <c r="L380" s="17"/>
      <c r="M380" s="17" t="s">
        <v>1051</v>
      </c>
      <c r="N380" s="17"/>
      <c r="O380" s="46"/>
      <c r="P380" s="20" t="n">
        <v>1</v>
      </c>
      <c r="Q380" s="20" t="n">
        <v>0</v>
      </c>
      <c r="R380" s="20" t="n">
        <v>0</v>
      </c>
      <c r="S380" s="17" t="n">
        <f aca="false">SUM(P380:R380)</f>
        <v>1</v>
      </c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</row>
    <row r="381" customFormat="false" ht="21.75" hidden="false" customHeight="true" outlineLevel="0" collapsed="false">
      <c r="A381" s="17"/>
      <c r="B381" s="17"/>
      <c r="C381" s="17" t="n">
        <v>349</v>
      </c>
      <c r="D381" s="85" t="n">
        <v>349</v>
      </c>
      <c r="E381" s="17" t="s">
        <v>1047</v>
      </c>
      <c r="F381" s="19" t="s">
        <v>1052</v>
      </c>
      <c r="G381" s="19" t="s">
        <v>1052</v>
      </c>
      <c r="H381" s="61" t="s">
        <v>1053</v>
      </c>
      <c r="I381" s="24" t="s">
        <v>55</v>
      </c>
      <c r="J381" s="20" t="s">
        <v>1054</v>
      </c>
      <c r="K381" s="25" t="s">
        <v>70</v>
      </c>
      <c r="L381" s="17"/>
      <c r="M381" s="17" t="s">
        <v>1055</v>
      </c>
      <c r="N381" s="17"/>
      <c r="O381" s="46"/>
      <c r="P381" s="31" t="n">
        <v>1</v>
      </c>
      <c r="Q381" s="31" t="n">
        <v>0</v>
      </c>
      <c r="R381" s="31" t="n">
        <v>0</v>
      </c>
      <c r="S381" s="21" t="n">
        <f aca="false">SUM(P381:R381)</f>
        <v>1</v>
      </c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</row>
    <row r="382" customFormat="false" ht="21.75" hidden="false" customHeight="true" outlineLevel="0" collapsed="false">
      <c r="A382" s="17"/>
      <c r="B382" s="17"/>
      <c r="C382" s="20" t="n">
        <v>350</v>
      </c>
      <c r="D382" s="20" t="n">
        <v>350</v>
      </c>
      <c r="E382" s="86" t="s">
        <v>1056</v>
      </c>
      <c r="F382" s="87" t="s">
        <v>1057</v>
      </c>
      <c r="G382" s="87" t="s">
        <v>1057</v>
      </c>
      <c r="H382" s="20"/>
      <c r="I382" s="20"/>
      <c r="J382" s="87" t="s">
        <v>1058</v>
      </c>
      <c r="K382" s="21" t="s">
        <v>1004</v>
      </c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</row>
    <row r="383" customFormat="false" ht="21.75" hidden="false" customHeight="true" outlineLevel="0" collapsed="false">
      <c r="A383" s="17"/>
      <c r="B383" s="17"/>
      <c r="C383" s="17"/>
      <c r="D383" s="17"/>
      <c r="E383" s="17"/>
      <c r="F383" s="17"/>
      <c r="G383" s="19"/>
      <c r="H383" s="20"/>
      <c r="I383" s="20"/>
      <c r="J383" s="20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</row>
    <row r="384" customFormat="false" ht="21.75" hidden="false" customHeight="true" outlineLevel="0" collapsed="false">
      <c r="A384" s="17"/>
      <c r="B384" s="17"/>
      <c r="C384" s="17"/>
      <c r="D384" s="17"/>
      <c r="E384" s="17"/>
      <c r="F384" s="17"/>
      <c r="G384" s="19"/>
      <c r="H384" s="20"/>
      <c r="I384" s="20"/>
      <c r="J384" s="20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</row>
    <row r="385" customFormat="false" ht="21.75" hidden="false" customHeight="true" outlineLevel="0" collapsed="false">
      <c r="A385" s="17"/>
      <c r="B385" s="17"/>
      <c r="C385" s="17"/>
      <c r="D385" s="17"/>
      <c r="E385" s="17"/>
      <c r="F385" s="17"/>
      <c r="G385" s="19"/>
      <c r="H385" s="20"/>
      <c r="I385" s="20"/>
      <c r="J385" s="20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</row>
    <row r="386" customFormat="false" ht="21.75" hidden="false" customHeight="true" outlineLevel="0" collapsed="false">
      <c r="A386" s="17"/>
      <c r="B386" s="17"/>
      <c r="C386" s="17"/>
      <c r="D386" s="17"/>
      <c r="E386" s="17"/>
      <c r="F386" s="17"/>
      <c r="G386" s="19"/>
      <c r="H386" s="20"/>
      <c r="I386" s="20"/>
      <c r="J386" s="20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</row>
    <row r="387" customFormat="false" ht="21.75" hidden="false" customHeight="true" outlineLevel="0" collapsed="false">
      <c r="A387" s="17"/>
      <c r="B387" s="17"/>
      <c r="C387" s="17"/>
      <c r="D387" s="17"/>
      <c r="E387" s="17"/>
      <c r="F387" s="17"/>
      <c r="G387" s="19"/>
      <c r="H387" s="20"/>
      <c r="I387" s="20"/>
      <c r="J387" s="20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</row>
    <row r="388" customFormat="false" ht="21.75" hidden="false" customHeight="true" outlineLevel="0" collapsed="false">
      <c r="A388" s="17"/>
      <c r="B388" s="17"/>
      <c r="C388" s="17"/>
      <c r="D388" s="17"/>
      <c r="E388" s="17"/>
      <c r="F388" s="17"/>
      <c r="G388" s="19"/>
      <c r="H388" s="20"/>
      <c r="I388" s="20"/>
      <c r="J388" s="20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</row>
    <row r="389" customFormat="false" ht="21.75" hidden="false" customHeight="true" outlineLevel="0" collapsed="false">
      <c r="A389" s="17"/>
      <c r="B389" s="17"/>
      <c r="C389" s="17"/>
      <c r="D389" s="17"/>
      <c r="E389" s="17"/>
      <c r="F389" s="17"/>
      <c r="G389" s="19"/>
      <c r="H389" s="20"/>
      <c r="I389" s="20"/>
      <c r="J389" s="20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</row>
    <row r="390" customFormat="false" ht="21.75" hidden="false" customHeight="true" outlineLevel="0" collapsed="false">
      <c r="A390" s="17"/>
      <c r="B390" s="17"/>
      <c r="C390" s="17"/>
      <c r="D390" s="17"/>
      <c r="E390" s="17"/>
      <c r="F390" s="17"/>
      <c r="G390" s="19"/>
      <c r="H390" s="20"/>
      <c r="I390" s="20"/>
      <c r="J390" s="20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</row>
    <row r="391" customFormat="false" ht="21.75" hidden="false" customHeight="true" outlineLevel="0" collapsed="false">
      <c r="A391" s="17"/>
      <c r="B391" s="17"/>
      <c r="C391" s="17"/>
      <c r="D391" s="17"/>
      <c r="E391" s="17"/>
      <c r="F391" s="17"/>
      <c r="G391" s="19"/>
      <c r="H391" s="20"/>
      <c r="I391" s="20"/>
      <c r="J391" s="20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8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</row>
    <row r="392" customFormat="false" ht="21.75" hidden="false" customHeight="true" outlineLevel="0" collapsed="false">
      <c r="A392" s="17"/>
      <c r="B392" s="17"/>
      <c r="C392" s="17"/>
      <c r="D392" s="17"/>
      <c r="E392" s="17"/>
      <c r="F392" s="17"/>
      <c r="G392" s="19"/>
      <c r="H392" s="20"/>
      <c r="I392" s="20"/>
      <c r="J392" s="20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</row>
    <row r="393" customFormat="false" ht="21.75" hidden="false" customHeight="true" outlineLevel="0" collapsed="false">
      <c r="A393" s="17"/>
      <c r="B393" s="17"/>
      <c r="C393" s="17"/>
      <c r="D393" s="17"/>
      <c r="E393" s="17"/>
      <c r="F393" s="17"/>
      <c r="G393" s="19"/>
      <c r="H393" s="20"/>
      <c r="I393" s="20"/>
      <c r="J393" s="20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</row>
    <row r="394" customFormat="false" ht="21.75" hidden="false" customHeight="true" outlineLevel="0" collapsed="false">
      <c r="A394" s="17"/>
      <c r="B394" s="17"/>
      <c r="C394" s="17"/>
      <c r="D394" s="17"/>
      <c r="E394" s="17"/>
      <c r="F394" s="17"/>
      <c r="G394" s="19"/>
      <c r="H394" s="20"/>
      <c r="I394" s="20"/>
      <c r="J394" s="20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</row>
    <row r="395" customFormat="false" ht="21.75" hidden="false" customHeight="true" outlineLevel="0" collapsed="false">
      <c r="A395" s="17"/>
      <c r="B395" s="17"/>
      <c r="C395" s="17"/>
      <c r="D395" s="17"/>
      <c r="E395" s="17"/>
      <c r="F395" s="17"/>
      <c r="G395" s="19"/>
      <c r="H395" s="20"/>
      <c r="I395" s="20"/>
      <c r="J395" s="20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</row>
    <row r="396" customFormat="false" ht="21.75" hidden="false" customHeight="true" outlineLevel="0" collapsed="false">
      <c r="A396" s="17"/>
      <c r="B396" s="17"/>
      <c r="C396" s="17"/>
      <c r="D396" s="17"/>
      <c r="E396" s="17"/>
      <c r="F396" s="17"/>
      <c r="G396" s="19"/>
      <c r="H396" s="20"/>
      <c r="I396" s="20"/>
      <c r="J396" s="20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</row>
    <row r="397" customFormat="false" ht="21.75" hidden="false" customHeight="true" outlineLevel="0" collapsed="false">
      <c r="A397" s="17"/>
      <c r="B397" s="17"/>
      <c r="C397" s="17"/>
      <c r="D397" s="17"/>
      <c r="E397" s="17"/>
      <c r="F397" s="17"/>
      <c r="G397" s="19"/>
      <c r="H397" s="20"/>
      <c r="I397" s="20"/>
      <c r="J397" s="20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</row>
    <row r="398" customFormat="false" ht="21.75" hidden="false" customHeight="true" outlineLevel="0" collapsed="false">
      <c r="A398" s="17"/>
      <c r="B398" s="17"/>
      <c r="C398" s="17"/>
      <c r="D398" s="17"/>
      <c r="E398" s="17"/>
      <c r="F398" s="17"/>
      <c r="G398" s="19"/>
      <c r="H398" s="20"/>
      <c r="I398" s="20"/>
      <c r="J398" s="20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</row>
    <row r="399" customFormat="false" ht="21.75" hidden="false" customHeight="true" outlineLevel="0" collapsed="false">
      <c r="A399" s="17"/>
      <c r="B399" s="17"/>
      <c r="C399" s="17"/>
      <c r="D399" s="17"/>
      <c r="E399" s="17"/>
      <c r="F399" s="17"/>
      <c r="G399" s="19"/>
      <c r="H399" s="20"/>
      <c r="I399" s="20"/>
      <c r="J399" s="20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</row>
    <row r="400" customFormat="false" ht="21.75" hidden="false" customHeight="true" outlineLevel="0" collapsed="false">
      <c r="A400" s="17"/>
      <c r="B400" s="17"/>
      <c r="C400" s="17"/>
      <c r="D400" s="17"/>
      <c r="E400" s="17"/>
      <c r="F400" s="17"/>
      <c r="G400" s="19"/>
      <c r="H400" s="20"/>
      <c r="I400" s="20"/>
      <c r="J400" s="20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</row>
    <row r="401" customFormat="false" ht="21.75" hidden="false" customHeight="true" outlineLevel="0" collapsed="false">
      <c r="A401" s="17"/>
      <c r="B401" s="17"/>
      <c r="C401" s="17"/>
      <c r="D401" s="17"/>
      <c r="E401" s="17"/>
      <c r="F401" s="17"/>
      <c r="G401" s="19"/>
      <c r="H401" s="20"/>
      <c r="I401" s="20"/>
      <c r="J401" s="20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</row>
    <row r="402" customFormat="false" ht="21.75" hidden="false" customHeight="true" outlineLevel="0" collapsed="false">
      <c r="A402" s="17"/>
      <c r="B402" s="17"/>
      <c r="C402" s="17"/>
      <c r="D402" s="17"/>
      <c r="E402" s="17"/>
      <c r="F402" s="17"/>
      <c r="G402" s="19"/>
      <c r="H402" s="20"/>
      <c r="I402" s="20"/>
      <c r="J402" s="20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</row>
    <row r="403" customFormat="false" ht="21.75" hidden="false" customHeight="true" outlineLevel="0" collapsed="false">
      <c r="A403" s="17"/>
      <c r="B403" s="17"/>
      <c r="C403" s="17"/>
      <c r="D403" s="17"/>
      <c r="E403" s="17"/>
      <c r="F403" s="17"/>
      <c r="G403" s="19"/>
      <c r="H403" s="20"/>
      <c r="I403" s="20"/>
      <c r="J403" s="20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</row>
    <row r="404" customFormat="false" ht="21.75" hidden="false" customHeight="true" outlineLevel="0" collapsed="false">
      <c r="A404" s="17"/>
      <c r="B404" s="17"/>
      <c r="C404" s="17"/>
      <c r="D404" s="17"/>
      <c r="E404" s="17"/>
      <c r="F404" s="17"/>
      <c r="G404" s="19"/>
      <c r="H404" s="20"/>
      <c r="I404" s="20"/>
      <c r="J404" s="20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</row>
    <row r="405" customFormat="false" ht="21.75" hidden="false" customHeight="true" outlineLevel="0" collapsed="false">
      <c r="A405" s="17"/>
      <c r="B405" s="17"/>
      <c r="C405" s="17"/>
      <c r="D405" s="17"/>
      <c r="E405" s="17"/>
      <c r="F405" s="17"/>
      <c r="G405" s="19"/>
      <c r="H405" s="20"/>
      <c r="I405" s="20"/>
      <c r="J405" s="20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</row>
    <row r="406" customFormat="false" ht="21.75" hidden="false" customHeight="true" outlineLevel="0" collapsed="false">
      <c r="A406" s="17"/>
      <c r="B406" s="17"/>
      <c r="C406" s="17"/>
      <c r="D406" s="17"/>
      <c r="E406" s="17"/>
      <c r="F406" s="17"/>
      <c r="G406" s="19"/>
      <c r="H406" s="20"/>
      <c r="I406" s="20"/>
      <c r="J406" s="20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</row>
    <row r="407" customFormat="false" ht="21.75" hidden="false" customHeight="true" outlineLevel="0" collapsed="false">
      <c r="A407" s="17"/>
      <c r="B407" s="17"/>
      <c r="C407" s="17"/>
      <c r="D407" s="17"/>
      <c r="E407" s="17"/>
      <c r="F407" s="17"/>
      <c r="G407" s="19"/>
      <c r="H407" s="20"/>
      <c r="I407" s="20"/>
      <c r="J407" s="20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</row>
    <row r="408" customFormat="false" ht="21.75" hidden="false" customHeight="true" outlineLevel="0" collapsed="false">
      <c r="A408" s="17"/>
      <c r="B408" s="17"/>
      <c r="C408" s="17"/>
      <c r="D408" s="17"/>
      <c r="E408" s="17"/>
      <c r="F408" s="17"/>
      <c r="G408" s="19"/>
      <c r="H408" s="20"/>
      <c r="I408" s="20"/>
      <c r="J408" s="20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</row>
    <row r="409" customFormat="false" ht="21.75" hidden="false" customHeight="true" outlineLevel="0" collapsed="false">
      <c r="A409" s="17"/>
      <c r="B409" s="17"/>
      <c r="C409" s="17"/>
      <c r="D409" s="17"/>
      <c r="E409" s="17"/>
      <c r="F409" s="17"/>
      <c r="G409" s="19"/>
      <c r="H409" s="20"/>
      <c r="I409" s="20"/>
      <c r="J409" s="20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</row>
    <row r="410" customFormat="false" ht="21.75" hidden="false" customHeight="true" outlineLevel="0" collapsed="false">
      <c r="A410" s="17"/>
      <c r="B410" s="17"/>
      <c r="C410" s="17"/>
      <c r="D410" s="17"/>
      <c r="E410" s="17"/>
      <c r="F410" s="17"/>
      <c r="G410" s="19"/>
      <c r="H410" s="20"/>
      <c r="I410" s="20"/>
      <c r="J410" s="20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</row>
    <row r="411" customFormat="false" ht="21.75" hidden="false" customHeight="true" outlineLevel="0" collapsed="false">
      <c r="A411" s="17"/>
      <c r="B411" s="17"/>
      <c r="C411" s="17"/>
      <c r="D411" s="17"/>
      <c r="E411" s="17"/>
      <c r="F411" s="17"/>
      <c r="G411" s="19"/>
      <c r="H411" s="20"/>
      <c r="I411" s="20"/>
      <c r="J411" s="20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</row>
    <row r="412" customFormat="false" ht="21.75" hidden="false" customHeight="true" outlineLevel="0" collapsed="false">
      <c r="A412" s="17"/>
      <c r="B412" s="17"/>
      <c r="C412" s="17"/>
      <c r="D412" s="17"/>
      <c r="E412" s="17"/>
      <c r="F412" s="17"/>
      <c r="G412" s="19"/>
      <c r="H412" s="20"/>
      <c r="I412" s="20"/>
      <c r="J412" s="20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</row>
    <row r="413" customFormat="false" ht="21.75" hidden="false" customHeight="true" outlineLevel="0" collapsed="false">
      <c r="A413" s="17"/>
      <c r="B413" s="17"/>
      <c r="C413" s="17"/>
      <c r="D413" s="17"/>
      <c r="E413" s="17"/>
      <c r="F413" s="17"/>
      <c r="G413" s="19"/>
      <c r="H413" s="20"/>
      <c r="I413" s="20"/>
      <c r="J413" s="20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</row>
    <row r="414" customFormat="false" ht="21.75" hidden="false" customHeight="true" outlineLevel="0" collapsed="false">
      <c r="A414" s="17"/>
      <c r="B414" s="17"/>
      <c r="C414" s="17"/>
      <c r="D414" s="17"/>
      <c r="E414" s="17"/>
      <c r="F414" s="17"/>
      <c r="G414" s="19"/>
      <c r="H414" s="20"/>
      <c r="I414" s="20"/>
      <c r="J414" s="20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</row>
    <row r="415" customFormat="false" ht="21.75" hidden="false" customHeight="true" outlineLevel="0" collapsed="false">
      <c r="A415" s="17"/>
      <c r="B415" s="17"/>
      <c r="C415" s="17"/>
      <c r="D415" s="17"/>
      <c r="E415" s="17"/>
      <c r="F415" s="17"/>
      <c r="G415" s="19"/>
      <c r="H415" s="20"/>
      <c r="I415" s="20"/>
      <c r="J415" s="20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</row>
    <row r="416" customFormat="false" ht="21.75" hidden="false" customHeight="true" outlineLevel="0" collapsed="false">
      <c r="A416" s="17"/>
      <c r="B416" s="17"/>
      <c r="C416" s="17"/>
      <c r="D416" s="17"/>
      <c r="E416" s="17"/>
      <c r="F416" s="17"/>
      <c r="G416" s="19"/>
      <c r="H416" s="20"/>
      <c r="I416" s="20"/>
      <c r="J416" s="20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</row>
    <row r="417" customFormat="false" ht="21.75" hidden="false" customHeight="true" outlineLevel="0" collapsed="false">
      <c r="A417" s="17"/>
      <c r="B417" s="17"/>
      <c r="C417" s="17"/>
      <c r="D417" s="17"/>
      <c r="E417" s="17"/>
      <c r="F417" s="17"/>
      <c r="G417" s="19"/>
      <c r="H417" s="20"/>
      <c r="I417" s="20"/>
      <c r="J417" s="20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</row>
    <row r="418" customFormat="false" ht="21.75" hidden="false" customHeight="true" outlineLevel="0" collapsed="false">
      <c r="A418" s="17"/>
      <c r="B418" s="17"/>
      <c r="C418" s="17"/>
      <c r="D418" s="17"/>
      <c r="E418" s="17"/>
      <c r="F418" s="17"/>
      <c r="G418" s="19"/>
      <c r="H418" s="20"/>
      <c r="I418" s="20"/>
      <c r="J418" s="20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</row>
    <row r="419" customFormat="false" ht="21.75" hidden="false" customHeight="true" outlineLevel="0" collapsed="false">
      <c r="A419" s="17"/>
      <c r="B419" s="17"/>
      <c r="C419" s="17"/>
      <c r="D419" s="17"/>
      <c r="E419" s="17"/>
      <c r="F419" s="17"/>
      <c r="G419" s="19"/>
      <c r="H419" s="20"/>
      <c r="I419" s="20"/>
      <c r="J419" s="20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</row>
    <row r="420" customFormat="false" ht="21.75" hidden="false" customHeight="true" outlineLevel="0" collapsed="false">
      <c r="A420" s="17"/>
      <c r="B420" s="17"/>
      <c r="C420" s="17"/>
      <c r="D420" s="17"/>
      <c r="E420" s="17"/>
      <c r="F420" s="17"/>
      <c r="G420" s="19"/>
      <c r="H420" s="20"/>
      <c r="I420" s="20"/>
      <c r="J420" s="20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</row>
    <row r="421" customFormat="false" ht="21.75" hidden="false" customHeight="true" outlineLevel="0" collapsed="false">
      <c r="A421" s="17"/>
      <c r="B421" s="17"/>
      <c r="C421" s="17"/>
      <c r="D421" s="17"/>
      <c r="E421" s="17"/>
      <c r="F421" s="17"/>
      <c r="G421" s="19"/>
      <c r="H421" s="20"/>
      <c r="I421" s="20"/>
      <c r="J421" s="20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</row>
    <row r="422" customFormat="false" ht="21.75" hidden="false" customHeight="true" outlineLevel="0" collapsed="false">
      <c r="A422" s="17"/>
      <c r="B422" s="17"/>
      <c r="C422" s="17"/>
      <c r="D422" s="17"/>
      <c r="E422" s="17"/>
      <c r="F422" s="17"/>
      <c r="G422" s="19"/>
      <c r="H422" s="20"/>
      <c r="I422" s="20"/>
      <c r="J422" s="20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</row>
    <row r="423" customFormat="false" ht="21.75" hidden="false" customHeight="true" outlineLevel="0" collapsed="false">
      <c r="A423" s="17"/>
      <c r="B423" s="17"/>
      <c r="C423" s="17"/>
      <c r="D423" s="17"/>
      <c r="E423" s="17"/>
      <c r="F423" s="17"/>
      <c r="G423" s="19"/>
      <c r="H423" s="20"/>
      <c r="I423" s="20"/>
      <c r="J423" s="20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</row>
    <row r="424" customFormat="false" ht="21.75" hidden="false" customHeight="true" outlineLevel="0" collapsed="false">
      <c r="A424" s="17"/>
      <c r="B424" s="17"/>
      <c r="C424" s="17"/>
      <c r="D424" s="17"/>
      <c r="E424" s="17"/>
      <c r="F424" s="17"/>
      <c r="G424" s="19"/>
      <c r="H424" s="20"/>
      <c r="I424" s="20"/>
      <c r="J424" s="20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</row>
    <row r="425" customFormat="false" ht="21.75" hidden="false" customHeight="true" outlineLevel="0" collapsed="false">
      <c r="A425" s="17"/>
      <c r="B425" s="17"/>
      <c r="C425" s="17"/>
      <c r="D425" s="17"/>
      <c r="E425" s="17"/>
      <c r="F425" s="17"/>
      <c r="G425" s="19"/>
      <c r="H425" s="20"/>
      <c r="I425" s="20"/>
      <c r="J425" s="20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</row>
    <row r="426" customFormat="false" ht="21.75" hidden="false" customHeight="true" outlineLevel="0" collapsed="false">
      <c r="A426" s="17"/>
      <c r="B426" s="17"/>
      <c r="C426" s="17"/>
      <c r="D426" s="17"/>
      <c r="E426" s="17"/>
      <c r="F426" s="17"/>
      <c r="G426" s="19"/>
      <c r="H426" s="20"/>
      <c r="I426" s="20"/>
      <c r="J426" s="20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</row>
    <row r="427" customFormat="false" ht="21.75" hidden="false" customHeight="true" outlineLevel="0" collapsed="false">
      <c r="A427" s="17"/>
      <c r="B427" s="17"/>
      <c r="C427" s="17"/>
      <c r="D427" s="17"/>
      <c r="E427" s="17"/>
      <c r="F427" s="17"/>
      <c r="G427" s="19"/>
      <c r="H427" s="20"/>
      <c r="I427" s="20"/>
      <c r="J427" s="20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</row>
    <row r="428" customFormat="false" ht="21.75" hidden="false" customHeight="true" outlineLevel="0" collapsed="false">
      <c r="A428" s="17"/>
      <c r="B428" s="17"/>
      <c r="C428" s="17"/>
      <c r="D428" s="17"/>
      <c r="E428" s="17"/>
      <c r="F428" s="17"/>
      <c r="G428" s="19"/>
      <c r="H428" s="20"/>
      <c r="I428" s="20"/>
      <c r="J428" s="20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</row>
    <row r="429" customFormat="false" ht="21.75" hidden="false" customHeight="true" outlineLevel="0" collapsed="false">
      <c r="A429" s="17"/>
      <c r="B429" s="17"/>
      <c r="C429" s="17"/>
      <c r="D429" s="17"/>
      <c r="E429" s="17"/>
      <c r="F429" s="17"/>
      <c r="G429" s="19"/>
      <c r="H429" s="20"/>
      <c r="I429" s="20"/>
      <c r="J429" s="20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</row>
    <row r="430" customFormat="false" ht="21.75" hidden="false" customHeight="true" outlineLevel="0" collapsed="false">
      <c r="A430" s="17"/>
      <c r="B430" s="17"/>
      <c r="C430" s="17"/>
      <c r="D430" s="17"/>
      <c r="E430" s="17"/>
      <c r="F430" s="17"/>
      <c r="G430" s="19"/>
      <c r="H430" s="20"/>
      <c r="I430" s="20"/>
      <c r="J430" s="20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</row>
    <row r="431" customFormat="false" ht="21.75" hidden="false" customHeight="true" outlineLevel="0" collapsed="false">
      <c r="A431" s="17"/>
      <c r="B431" s="17"/>
      <c r="C431" s="17"/>
      <c r="D431" s="17"/>
      <c r="E431" s="17"/>
      <c r="F431" s="17"/>
      <c r="G431" s="19"/>
      <c r="H431" s="20"/>
      <c r="I431" s="20"/>
      <c r="J431" s="20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</row>
    <row r="432" customFormat="false" ht="21.75" hidden="false" customHeight="true" outlineLevel="0" collapsed="false">
      <c r="A432" s="17"/>
      <c r="B432" s="17"/>
      <c r="C432" s="17"/>
      <c r="D432" s="17"/>
      <c r="E432" s="17"/>
      <c r="F432" s="17"/>
      <c r="G432" s="19"/>
      <c r="H432" s="20"/>
      <c r="I432" s="20"/>
      <c r="J432" s="20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</row>
    <row r="433" customFormat="false" ht="21.75" hidden="false" customHeight="true" outlineLevel="0" collapsed="false">
      <c r="A433" s="17"/>
      <c r="B433" s="17"/>
      <c r="C433" s="17"/>
      <c r="D433" s="17"/>
      <c r="E433" s="17"/>
      <c r="F433" s="17"/>
      <c r="G433" s="19"/>
      <c r="H433" s="20"/>
      <c r="I433" s="20"/>
      <c r="J433" s="20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</row>
    <row r="434" customFormat="false" ht="21.75" hidden="false" customHeight="true" outlineLevel="0" collapsed="false">
      <c r="A434" s="17"/>
      <c r="B434" s="17"/>
      <c r="C434" s="17"/>
      <c r="D434" s="17"/>
      <c r="E434" s="17"/>
      <c r="F434" s="17"/>
      <c r="G434" s="19"/>
      <c r="H434" s="20"/>
      <c r="I434" s="20"/>
      <c r="J434" s="20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</row>
    <row r="435" customFormat="false" ht="21.75" hidden="false" customHeight="true" outlineLevel="0" collapsed="false">
      <c r="A435" s="17"/>
      <c r="B435" s="17"/>
      <c r="C435" s="17"/>
      <c r="D435" s="17"/>
      <c r="E435" s="17"/>
      <c r="F435" s="17"/>
      <c r="G435" s="19"/>
      <c r="H435" s="20"/>
      <c r="I435" s="20"/>
      <c r="J435" s="20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</row>
    <row r="436" customFormat="false" ht="21.75" hidden="false" customHeight="true" outlineLevel="0" collapsed="false">
      <c r="A436" s="17"/>
      <c r="B436" s="17"/>
      <c r="C436" s="17"/>
      <c r="D436" s="17"/>
      <c r="E436" s="17"/>
      <c r="F436" s="17"/>
      <c r="G436" s="19"/>
      <c r="H436" s="20"/>
      <c r="I436" s="20"/>
      <c r="J436" s="20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</row>
    <row r="437" customFormat="false" ht="21.75" hidden="false" customHeight="true" outlineLevel="0" collapsed="false">
      <c r="A437" s="17"/>
      <c r="B437" s="17"/>
      <c r="C437" s="17"/>
      <c r="D437" s="17"/>
      <c r="E437" s="17"/>
      <c r="F437" s="17"/>
      <c r="G437" s="19"/>
      <c r="H437" s="20"/>
      <c r="I437" s="20"/>
      <c r="J437" s="20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</row>
    <row r="438" customFormat="false" ht="21.75" hidden="false" customHeight="true" outlineLevel="0" collapsed="false">
      <c r="A438" s="17"/>
      <c r="B438" s="17"/>
      <c r="C438" s="17"/>
      <c r="D438" s="17"/>
      <c r="E438" s="17"/>
      <c r="F438" s="17"/>
      <c r="G438" s="19"/>
      <c r="H438" s="20"/>
      <c r="I438" s="20"/>
      <c r="J438" s="20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</row>
    <row r="439" customFormat="false" ht="21.75" hidden="false" customHeight="true" outlineLevel="0" collapsed="false">
      <c r="A439" s="17"/>
      <c r="B439" s="17"/>
      <c r="C439" s="17"/>
      <c r="D439" s="17"/>
      <c r="E439" s="17"/>
      <c r="F439" s="17"/>
      <c r="G439" s="19"/>
      <c r="H439" s="20"/>
      <c r="I439" s="20"/>
      <c r="J439" s="20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88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</row>
    <row r="440" customFormat="false" ht="21.75" hidden="false" customHeight="true" outlineLevel="0" collapsed="false">
      <c r="A440" s="17"/>
      <c r="B440" s="17"/>
      <c r="C440" s="17"/>
      <c r="D440" s="17"/>
      <c r="E440" s="17"/>
      <c r="F440" s="17"/>
      <c r="G440" s="19"/>
      <c r="H440" s="20"/>
      <c r="I440" s="20"/>
      <c r="J440" s="20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88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</row>
    <row r="441" customFormat="false" ht="21.75" hidden="false" customHeight="true" outlineLevel="0" collapsed="false">
      <c r="A441" s="17"/>
      <c r="B441" s="17"/>
      <c r="C441" s="17"/>
      <c r="D441" s="17"/>
      <c r="E441" s="17"/>
      <c r="F441" s="17"/>
      <c r="G441" s="19"/>
      <c r="H441" s="20"/>
      <c r="I441" s="20"/>
      <c r="J441" s="20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88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</row>
    <row r="442" customFormat="false" ht="21.75" hidden="false" customHeight="true" outlineLevel="0" collapsed="false">
      <c r="A442" s="17"/>
      <c r="B442" s="17"/>
      <c r="C442" s="17"/>
      <c r="D442" s="17"/>
      <c r="E442" s="17"/>
      <c r="F442" s="17"/>
      <c r="G442" s="19"/>
      <c r="H442" s="20"/>
      <c r="I442" s="20"/>
      <c r="J442" s="20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</row>
    <row r="443" customFormat="false" ht="21.75" hidden="false" customHeight="true" outlineLevel="0" collapsed="false">
      <c r="A443" s="17"/>
      <c r="B443" s="17"/>
      <c r="C443" s="17"/>
      <c r="D443" s="17"/>
      <c r="E443" s="17"/>
      <c r="F443" s="17"/>
      <c r="G443" s="19"/>
      <c r="H443" s="20"/>
      <c r="I443" s="20"/>
      <c r="J443" s="20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</row>
    <row r="444" customFormat="false" ht="21.75" hidden="false" customHeight="true" outlineLevel="0" collapsed="false">
      <c r="A444" s="17"/>
      <c r="B444" s="17"/>
      <c r="C444" s="17"/>
      <c r="D444" s="17"/>
      <c r="E444" s="17"/>
      <c r="F444" s="17"/>
      <c r="G444" s="19"/>
      <c r="H444" s="20"/>
      <c r="I444" s="20"/>
      <c r="J444" s="20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89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</row>
    <row r="445" customFormat="false" ht="21.75" hidden="false" customHeight="true" outlineLevel="0" collapsed="false">
      <c r="A445" s="17"/>
      <c r="B445" s="17"/>
      <c r="C445" s="17"/>
      <c r="D445" s="17"/>
      <c r="E445" s="17"/>
      <c r="F445" s="17"/>
      <c r="G445" s="19"/>
      <c r="H445" s="20"/>
      <c r="I445" s="20"/>
      <c r="J445" s="20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</row>
    <row r="446" customFormat="false" ht="21.75" hidden="false" customHeight="true" outlineLevel="0" collapsed="false">
      <c r="A446" s="17"/>
      <c r="B446" s="17"/>
      <c r="C446" s="17"/>
      <c r="D446" s="17"/>
      <c r="E446" s="17"/>
      <c r="F446" s="17"/>
      <c r="G446" s="19"/>
      <c r="H446" s="20"/>
      <c r="I446" s="20"/>
      <c r="J446" s="20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</row>
    <row r="447" customFormat="false" ht="21.75" hidden="false" customHeight="true" outlineLevel="0" collapsed="false">
      <c r="A447" s="17"/>
      <c r="B447" s="17"/>
      <c r="C447" s="17"/>
      <c r="D447" s="17"/>
      <c r="E447" s="17"/>
      <c r="F447" s="17"/>
      <c r="G447" s="19"/>
      <c r="H447" s="20"/>
      <c r="I447" s="20"/>
      <c r="J447" s="20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</row>
    <row r="448" customFormat="false" ht="21.75" hidden="false" customHeight="true" outlineLevel="0" collapsed="false">
      <c r="A448" s="17"/>
      <c r="B448" s="17"/>
      <c r="C448" s="17"/>
      <c r="D448" s="17"/>
      <c r="E448" s="17"/>
      <c r="F448" s="17"/>
      <c r="G448" s="19"/>
      <c r="H448" s="20"/>
      <c r="I448" s="20"/>
      <c r="J448" s="20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</row>
    <row r="449" customFormat="false" ht="21.75" hidden="false" customHeight="true" outlineLevel="0" collapsed="false">
      <c r="A449" s="17"/>
      <c r="B449" s="17"/>
      <c r="C449" s="17"/>
      <c r="D449" s="17"/>
      <c r="E449" s="17"/>
      <c r="F449" s="17"/>
      <c r="G449" s="19"/>
      <c r="H449" s="20"/>
      <c r="I449" s="20"/>
      <c r="J449" s="20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</row>
    <row r="450" customFormat="false" ht="21.75" hidden="false" customHeight="true" outlineLevel="0" collapsed="false">
      <c r="A450" s="17"/>
      <c r="B450" s="17"/>
      <c r="C450" s="17"/>
      <c r="D450" s="17"/>
      <c r="E450" s="17"/>
      <c r="F450" s="17"/>
      <c r="G450" s="19"/>
      <c r="H450" s="20"/>
      <c r="I450" s="20"/>
      <c r="J450" s="20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</row>
    <row r="451" customFormat="false" ht="21.75" hidden="false" customHeight="true" outlineLevel="0" collapsed="false">
      <c r="A451" s="17"/>
      <c r="B451" s="17"/>
      <c r="C451" s="17"/>
      <c r="D451" s="17"/>
      <c r="E451" s="17"/>
      <c r="F451" s="17"/>
      <c r="G451" s="19"/>
      <c r="H451" s="20"/>
      <c r="I451" s="20"/>
      <c r="J451" s="20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</row>
    <row r="452" customFormat="false" ht="21.75" hidden="false" customHeight="true" outlineLevel="0" collapsed="false">
      <c r="A452" s="17"/>
      <c r="B452" s="17"/>
      <c r="C452" s="17"/>
      <c r="D452" s="17"/>
      <c r="E452" s="17"/>
      <c r="F452" s="17"/>
      <c r="G452" s="19"/>
      <c r="H452" s="20"/>
      <c r="I452" s="20"/>
      <c r="J452" s="20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</row>
    <row r="453" customFormat="false" ht="21.75" hidden="false" customHeight="true" outlineLevel="0" collapsed="false">
      <c r="A453" s="17"/>
      <c r="B453" s="17"/>
      <c r="C453" s="17"/>
      <c r="D453" s="17"/>
      <c r="E453" s="17"/>
      <c r="F453" s="17"/>
      <c r="G453" s="19"/>
      <c r="H453" s="20"/>
      <c r="I453" s="20"/>
      <c r="J453" s="20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</row>
    <row r="454" customFormat="false" ht="21.75" hidden="false" customHeight="true" outlineLevel="0" collapsed="false">
      <c r="A454" s="17"/>
      <c r="B454" s="17"/>
      <c r="C454" s="17"/>
      <c r="D454" s="17"/>
      <c r="E454" s="17"/>
      <c r="F454" s="17"/>
      <c r="G454" s="19"/>
      <c r="H454" s="20"/>
      <c r="I454" s="20"/>
      <c r="J454" s="20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</row>
    <row r="455" customFormat="false" ht="21.75" hidden="false" customHeight="true" outlineLevel="0" collapsed="false">
      <c r="A455" s="17"/>
      <c r="B455" s="17"/>
      <c r="C455" s="17"/>
      <c r="D455" s="17"/>
      <c r="E455" s="17"/>
      <c r="F455" s="17"/>
      <c r="G455" s="19"/>
      <c r="H455" s="20"/>
      <c r="I455" s="20"/>
      <c r="J455" s="20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</row>
    <row r="456" customFormat="false" ht="21.75" hidden="false" customHeight="true" outlineLevel="0" collapsed="false">
      <c r="A456" s="17"/>
      <c r="B456" s="17"/>
      <c r="C456" s="17"/>
      <c r="D456" s="17"/>
      <c r="E456" s="17"/>
      <c r="F456" s="17"/>
      <c r="G456" s="19"/>
      <c r="H456" s="20"/>
      <c r="I456" s="20"/>
      <c r="J456" s="20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</row>
    <row r="457" customFormat="false" ht="21.75" hidden="false" customHeight="true" outlineLevel="0" collapsed="false">
      <c r="A457" s="17"/>
      <c r="B457" s="17"/>
      <c r="C457" s="17"/>
      <c r="D457" s="17"/>
      <c r="E457" s="17"/>
      <c r="F457" s="17"/>
      <c r="G457" s="19"/>
      <c r="H457" s="20"/>
      <c r="I457" s="20"/>
      <c r="J457" s="20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</row>
    <row r="458" customFormat="false" ht="21.75" hidden="false" customHeight="true" outlineLevel="0" collapsed="false">
      <c r="A458" s="17"/>
      <c r="B458" s="17"/>
      <c r="C458" s="17"/>
      <c r="D458" s="17"/>
      <c r="E458" s="17"/>
      <c r="F458" s="17"/>
      <c r="G458" s="19"/>
      <c r="H458" s="20"/>
      <c r="I458" s="20"/>
      <c r="J458" s="20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</row>
    <row r="459" customFormat="false" ht="21.75" hidden="false" customHeight="true" outlineLevel="0" collapsed="false">
      <c r="A459" s="17"/>
      <c r="B459" s="17"/>
      <c r="C459" s="17"/>
      <c r="D459" s="17"/>
      <c r="E459" s="17"/>
      <c r="F459" s="17"/>
      <c r="G459" s="19"/>
      <c r="H459" s="20"/>
      <c r="I459" s="20"/>
      <c r="J459" s="20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</row>
    <row r="460" customFormat="false" ht="21.75" hidden="false" customHeight="true" outlineLevel="0" collapsed="false">
      <c r="A460" s="17"/>
      <c r="B460" s="17"/>
      <c r="C460" s="17"/>
      <c r="D460" s="17"/>
      <c r="E460" s="17"/>
      <c r="F460" s="17"/>
      <c r="G460" s="19"/>
      <c r="H460" s="20"/>
      <c r="I460" s="20"/>
      <c r="J460" s="20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</row>
    <row r="461" customFormat="false" ht="21.75" hidden="false" customHeight="true" outlineLevel="0" collapsed="false">
      <c r="A461" s="17"/>
      <c r="B461" s="17"/>
      <c r="C461" s="17"/>
      <c r="D461" s="17"/>
      <c r="E461" s="17"/>
      <c r="F461" s="17"/>
      <c r="G461" s="19"/>
      <c r="H461" s="20"/>
      <c r="I461" s="20"/>
      <c r="J461" s="20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</row>
    <row r="462" customFormat="false" ht="21.75" hidden="false" customHeight="true" outlineLevel="0" collapsed="false">
      <c r="A462" s="17"/>
      <c r="B462" s="17"/>
      <c r="C462" s="17"/>
      <c r="D462" s="17"/>
      <c r="E462" s="17"/>
      <c r="F462" s="17"/>
      <c r="G462" s="19"/>
      <c r="H462" s="20"/>
      <c r="I462" s="20"/>
      <c r="J462" s="20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</row>
    <row r="463" customFormat="false" ht="21.75" hidden="false" customHeight="true" outlineLevel="0" collapsed="false">
      <c r="A463" s="17"/>
      <c r="B463" s="17"/>
      <c r="C463" s="17"/>
      <c r="D463" s="17"/>
      <c r="E463" s="17"/>
      <c r="F463" s="17"/>
      <c r="G463" s="19"/>
      <c r="H463" s="20"/>
      <c r="I463" s="20"/>
      <c r="J463" s="20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</row>
    <row r="464" customFormat="false" ht="21.75" hidden="false" customHeight="true" outlineLevel="0" collapsed="false">
      <c r="A464" s="17"/>
      <c r="B464" s="17"/>
      <c r="C464" s="17"/>
      <c r="D464" s="17"/>
      <c r="E464" s="17"/>
      <c r="F464" s="17"/>
      <c r="G464" s="19"/>
      <c r="H464" s="20"/>
      <c r="I464" s="20"/>
      <c r="J464" s="20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</row>
    <row r="465" customFormat="false" ht="21.75" hidden="false" customHeight="true" outlineLevel="0" collapsed="false">
      <c r="A465" s="17"/>
      <c r="B465" s="17"/>
      <c r="C465" s="17"/>
      <c r="D465" s="17"/>
      <c r="E465" s="17"/>
      <c r="F465" s="17"/>
      <c r="G465" s="19"/>
      <c r="H465" s="20"/>
      <c r="I465" s="20"/>
      <c r="J465" s="20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</row>
    <row r="466" customFormat="false" ht="21.75" hidden="false" customHeight="true" outlineLevel="0" collapsed="false">
      <c r="A466" s="17"/>
      <c r="B466" s="17"/>
      <c r="C466" s="17"/>
      <c r="D466" s="17"/>
      <c r="E466" s="17"/>
      <c r="F466" s="17"/>
      <c r="G466" s="19"/>
      <c r="H466" s="20"/>
      <c r="I466" s="20"/>
      <c r="J466" s="20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</row>
    <row r="467" customFormat="false" ht="21.75" hidden="false" customHeight="true" outlineLevel="0" collapsed="false">
      <c r="A467" s="17"/>
      <c r="B467" s="17"/>
      <c r="C467" s="17"/>
      <c r="D467" s="17"/>
      <c r="E467" s="17"/>
      <c r="F467" s="17"/>
      <c r="G467" s="19"/>
      <c r="H467" s="20"/>
      <c r="I467" s="20"/>
      <c r="J467" s="20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</row>
    <row r="468" customFormat="false" ht="21.75" hidden="false" customHeight="true" outlineLevel="0" collapsed="false">
      <c r="A468" s="17"/>
      <c r="B468" s="17"/>
      <c r="C468" s="17"/>
      <c r="D468" s="17"/>
      <c r="E468" s="17"/>
      <c r="F468" s="17"/>
      <c r="G468" s="19"/>
      <c r="H468" s="20"/>
      <c r="I468" s="20"/>
      <c r="J468" s="20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</row>
    <row r="469" customFormat="false" ht="21.75" hidden="false" customHeight="true" outlineLevel="0" collapsed="false">
      <c r="A469" s="17"/>
      <c r="B469" s="17"/>
      <c r="C469" s="17"/>
      <c r="D469" s="17"/>
      <c r="E469" s="17"/>
      <c r="F469" s="17"/>
      <c r="G469" s="19"/>
      <c r="H469" s="20"/>
      <c r="I469" s="20"/>
      <c r="J469" s="20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</row>
    <row r="470" customFormat="false" ht="21.75" hidden="false" customHeight="true" outlineLevel="0" collapsed="false">
      <c r="A470" s="17"/>
      <c r="B470" s="17"/>
      <c r="C470" s="17"/>
      <c r="D470" s="17"/>
      <c r="E470" s="17"/>
      <c r="F470" s="17"/>
      <c r="G470" s="19"/>
      <c r="H470" s="20"/>
      <c r="I470" s="20"/>
      <c r="J470" s="20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</row>
    <row r="471" customFormat="false" ht="21.75" hidden="false" customHeight="true" outlineLevel="0" collapsed="false">
      <c r="A471" s="17"/>
      <c r="B471" s="17"/>
      <c r="C471" s="17"/>
      <c r="D471" s="17"/>
      <c r="E471" s="17"/>
      <c r="F471" s="17"/>
      <c r="G471" s="19"/>
      <c r="H471" s="20"/>
      <c r="I471" s="20"/>
      <c r="J471" s="20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</row>
    <row r="472" customFormat="false" ht="21.75" hidden="false" customHeight="true" outlineLevel="0" collapsed="false">
      <c r="A472" s="17"/>
      <c r="B472" s="17"/>
      <c r="C472" s="17"/>
      <c r="D472" s="17"/>
      <c r="E472" s="17"/>
      <c r="F472" s="17"/>
      <c r="G472" s="19"/>
      <c r="H472" s="20"/>
      <c r="I472" s="20"/>
      <c r="J472" s="20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</row>
    <row r="473" customFormat="false" ht="21.75" hidden="false" customHeight="true" outlineLevel="0" collapsed="false">
      <c r="A473" s="17"/>
      <c r="B473" s="17"/>
      <c r="C473" s="17"/>
      <c r="D473" s="17"/>
      <c r="E473" s="17"/>
      <c r="F473" s="17"/>
      <c r="G473" s="19"/>
      <c r="H473" s="20"/>
      <c r="I473" s="20"/>
      <c r="J473" s="20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</row>
    <row r="474" customFormat="false" ht="21.75" hidden="false" customHeight="true" outlineLevel="0" collapsed="false">
      <c r="A474" s="17"/>
      <c r="B474" s="17"/>
      <c r="C474" s="17"/>
      <c r="D474" s="17"/>
      <c r="E474" s="17"/>
      <c r="F474" s="17"/>
      <c r="G474" s="19"/>
      <c r="H474" s="20"/>
      <c r="I474" s="20"/>
      <c r="J474" s="20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</row>
    <row r="475" customFormat="false" ht="21.75" hidden="false" customHeight="true" outlineLevel="0" collapsed="false">
      <c r="A475" s="17"/>
      <c r="B475" s="17"/>
      <c r="C475" s="17"/>
      <c r="D475" s="17"/>
      <c r="E475" s="17"/>
      <c r="F475" s="17"/>
      <c r="G475" s="19"/>
      <c r="H475" s="20"/>
      <c r="I475" s="20"/>
      <c r="J475" s="20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</row>
    <row r="476" customFormat="false" ht="21.75" hidden="false" customHeight="true" outlineLevel="0" collapsed="false">
      <c r="A476" s="17"/>
      <c r="B476" s="17"/>
      <c r="C476" s="17"/>
      <c r="D476" s="17"/>
      <c r="E476" s="17"/>
      <c r="F476" s="17"/>
      <c r="G476" s="19"/>
      <c r="H476" s="20"/>
      <c r="I476" s="20"/>
      <c r="J476" s="20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</row>
    <row r="477" customFormat="false" ht="21.75" hidden="false" customHeight="true" outlineLevel="0" collapsed="false">
      <c r="A477" s="17"/>
      <c r="B477" s="17"/>
      <c r="C477" s="17"/>
      <c r="D477" s="17"/>
      <c r="E477" s="17"/>
      <c r="F477" s="17"/>
      <c r="G477" s="19"/>
      <c r="H477" s="20"/>
      <c r="I477" s="20"/>
      <c r="J477" s="20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</row>
    <row r="478" customFormat="false" ht="21.75" hidden="false" customHeight="true" outlineLevel="0" collapsed="false">
      <c r="A478" s="17"/>
      <c r="B478" s="17"/>
      <c r="C478" s="17"/>
      <c r="D478" s="17"/>
      <c r="E478" s="17"/>
      <c r="F478" s="17"/>
      <c r="G478" s="19"/>
      <c r="H478" s="20"/>
      <c r="I478" s="20"/>
      <c r="J478" s="20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</row>
    <row r="479" customFormat="false" ht="21.75" hidden="false" customHeight="true" outlineLevel="0" collapsed="false">
      <c r="A479" s="17"/>
      <c r="B479" s="17"/>
      <c r="C479" s="17"/>
      <c r="D479" s="17"/>
      <c r="E479" s="17"/>
      <c r="F479" s="17"/>
      <c r="G479" s="19"/>
      <c r="H479" s="20"/>
      <c r="I479" s="20"/>
      <c r="J479" s="20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</row>
    <row r="480" customFormat="false" ht="21.75" hidden="false" customHeight="true" outlineLevel="0" collapsed="false">
      <c r="A480" s="17"/>
      <c r="B480" s="17"/>
      <c r="C480" s="17"/>
      <c r="D480" s="17"/>
      <c r="E480" s="17"/>
      <c r="F480" s="17"/>
      <c r="G480" s="19"/>
      <c r="H480" s="20"/>
      <c r="I480" s="20"/>
      <c r="J480" s="20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</row>
    <row r="481" customFormat="false" ht="21.75" hidden="false" customHeight="true" outlineLevel="0" collapsed="false">
      <c r="A481" s="17"/>
      <c r="B481" s="17"/>
      <c r="C481" s="17"/>
      <c r="D481" s="17"/>
      <c r="E481" s="17"/>
      <c r="F481" s="17"/>
      <c r="G481" s="19"/>
      <c r="H481" s="20"/>
      <c r="I481" s="20"/>
      <c r="J481" s="20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</row>
    <row r="482" customFormat="false" ht="21.75" hidden="false" customHeight="true" outlineLevel="0" collapsed="false">
      <c r="A482" s="17"/>
      <c r="B482" s="17"/>
      <c r="C482" s="17"/>
      <c r="D482" s="17"/>
      <c r="E482" s="17"/>
      <c r="F482" s="17"/>
      <c r="G482" s="19"/>
      <c r="H482" s="20"/>
      <c r="I482" s="20"/>
      <c r="J482" s="20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</row>
    <row r="483" customFormat="false" ht="21.75" hidden="false" customHeight="true" outlineLevel="0" collapsed="false">
      <c r="A483" s="17"/>
      <c r="B483" s="17"/>
      <c r="C483" s="17"/>
      <c r="D483" s="17"/>
      <c r="E483" s="17"/>
      <c r="F483" s="17"/>
      <c r="G483" s="19"/>
      <c r="H483" s="20"/>
      <c r="I483" s="20"/>
      <c r="J483" s="20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</row>
    <row r="484" customFormat="false" ht="21.75" hidden="false" customHeight="true" outlineLevel="0" collapsed="false">
      <c r="A484" s="17"/>
      <c r="B484" s="17"/>
      <c r="C484" s="17"/>
      <c r="D484" s="17"/>
      <c r="E484" s="17"/>
      <c r="F484" s="17"/>
      <c r="G484" s="19"/>
      <c r="H484" s="20"/>
      <c r="I484" s="20"/>
      <c r="J484" s="20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</row>
    <row r="485" customFormat="false" ht="21.75" hidden="false" customHeight="true" outlineLevel="0" collapsed="false">
      <c r="A485" s="17"/>
      <c r="B485" s="17"/>
      <c r="C485" s="17"/>
      <c r="D485" s="17"/>
      <c r="E485" s="17"/>
      <c r="F485" s="17"/>
      <c r="G485" s="19"/>
      <c r="H485" s="20"/>
      <c r="I485" s="20"/>
      <c r="J485" s="20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</row>
    <row r="486" customFormat="false" ht="21.75" hidden="false" customHeight="true" outlineLevel="0" collapsed="false">
      <c r="A486" s="17"/>
      <c r="B486" s="17"/>
      <c r="C486" s="17"/>
      <c r="D486" s="17"/>
      <c r="E486" s="17"/>
      <c r="F486" s="17"/>
      <c r="G486" s="19"/>
      <c r="H486" s="20"/>
      <c r="I486" s="20"/>
      <c r="J486" s="20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</row>
    <row r="487" customFormat="false" ht="21.75" hidden="false" customHeight="true" outlineLevel="0" collapsed="false">
      <c r="A487" s="17"/>
      <c r="B487" s="17"/>
      <c r="C487" s="17"/>
      <c r="D487" s="17"/>
      <c r="E487" s="17"/>
      <c r="F487" s="17"/>
      <c r="G487" s="19"/>
      <c r="H487" s="20"/>
      <c r="I487" s="20"/>
      <c r="J487" s="20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</row>
    <row r="488" customFormat="false" ht="21.75" hidden="false" customHeight="true" outlineLevel="0" collapsed="false">
      <c r="A488" s="17"/>
      <c r="B488" s="17"/>
      <c r="C488" s="17"/>
      <c r="D488" s="17"/>
      <c r="E488" s="17"/>
      <c r="F488" s="17"/>
      <c r="G488" s="19"/>
      <c r="H488" s="20"/>
      <c r="I488" s="20"/>
      <c r="J488" s="20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</row>
    <row r="489" customFormat="false" ht="21.75" hidden="false" customHeight="true" outlineLevel="0" collapsed="false">
      <c r="A489" s="17"/>
      <c r="B489" s="17"/>
      <c r="C489" s="17"/>
      <c r="D489" s="17"/>
      <c r="E489" s="17"/>
      <c r="F489" s="17"/>
      <c r="G489" s="19"/>
      <c r="H489" s="20"/>
      <c r="I489" s="20"/>
      <c r="J489" s="20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</row>
    <row r="490" customFormat="false" ht="21.75" hidden="false" customHeight="true" outlineLevel="0" collapsed="false">
      <c r="A490" s="17"/>
      <c r="B490" s="17"/>
      <c r="C490" s="17"/>
      <c r="D490" s="17"/>
      <c r="E490" s="17"/>
      <c r="F490" s="17"/>
      <c r="G490" s="19"/>
      <c r="H490" s="20"/>
      <c r="I490" s="20"/>
      <c r="J490" s="20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</row>
    <row r="491" customFormat="false" ht="21.75" hidden="false" customHeight="true" outlineLevel="0" collapsed="false">
      <c r="A491" s="17"/>
      <c r="B491" s="17"/>
      <c r="C491" s="17"/>
      <c r="D491" s="17"/>
      <c r="E491" s="17"/>
      <c r="F491" s="17"/>
      <c r="G491" s="19"/>
      <c r="H491" s="20"/>
      <c r="I491" s="20"/>
      <c r="J491" s="20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</row>
    <row r="492" customFormat="false" ht="21.75" hidden="false" customHeight="true" outlineLevel="0" collapsed="false">
      <c r="A492" s="17"/>
      <c r="B492" s="17"/>
      <c r="C492" s="17"/>
      <c r="D492" s="17"/>
      <c r="E492" s="17"/>
      <c r="F492" s="17"/>
      <c r="G492" s="19"/>
      <c r="H492" s="20"/>
      <c r="I492" s="20"/>
      <c r="J492" s="20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</row>
    <row r="493" customFormat="false" ht="21.75" hidden="false" customHeight="true" outlineLevel="0" collapsed="false">
      <c r="A493" s="17"/>
      <c r="B493" s="17"/>
      <c r="C493" s="17"/>
      <c r="D493" s="17"/>
      <c r="E493" s="17"/>
      <c r="F493" s="17"/>
      <c r="G493" s="19"/>
      <c r="H493" s="20"/>
      <c r="I493" s="20"/>
      <c r="J493" s="20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</row>
    <row r="494" customFormat="false" ht="21.75" hidden="false" customHeight="true" outlineLevel="0" collapsed="false">
      <c r="A494" s="17"/>
      <c r="B494" s="17"/>
      <c r="C494" s="17"/>
      <c r="D494" s="17"/>
      <c r="E494" s="17"/>
      <c r="F494" s="17"/>
      <c r="G494" s="19"/>
      <c r="H494" s="20"/>
      <c r="I494" s="20"/>
      <c r="J494" s="20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</row>
    <row r="495" customFormat="false" ht="21.75" hidden="false" customHeight="true" outlineLevel="0" collapsed="false">
      <c r="A495" s="17"/>
      <c r="B495" s="17"/>
      <c r="C495" s="17"/>
      <c r="D495" s="17"/>
      <c r="E495" s="17"/>
      <c r="F495" s="17"/>
      <c r="G495" s="19"/>
      <c r="H495" s="20"/>
      <c r="I495" s="20"/>
      <c r="J495" s="20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</row>
    <row r="496" customFormat="false" ht="21.75" hidden="false" customHeight="true" outlineLevel="0" collapsed="false">
      <c r="A496" s="17"/>
      <c r="B496" s="17"/>
      <c r="C496" s="17"/>
      <c r="D496" s="17"/>
      <c r="E496" s="17"/>
      <c r="F496" s="17"/>
      <c r="G496" s="19"/>
      <c r="H496" s="20"/>
      <c r="I496" s="20"/>
      <c r="J496" s="20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</row>
    <row r="497" customFormat="false" ht="21.75" hidden="false" customHeight="true" outlineLevel="0" collapsed="false">
      <c r="A497" s="17"/>
      <c r="B497" s="17"/>
      <c r="C497" s="17"/>
      <c r="D497" s="17"/>
      <c r="E497" s="17"/>
      <c r="F497" s="17"/>
      <c r="G497" s="19"/>
      <c r="H497" s="20"/>
      <c r="I497" s="20"/>
      <c r="J497" s="20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</row>
    <row r="498" customFormat="false" ht="21.75" hidden="false" customHeight="true" outlineLevel="0" collapsed="false">
      <c r="A498" s="17"/>
      <c r="B498" s="17"/>
      <c r="C498" s="17"/>
      <c r="D498" s="17"/>
      <c r="E498" s="17"/>
      <c r="F498" s="17"/>
      <c r="G498" s="19"/>
      <c r="H498" s="20"/>
      <c r="I498" s="20"/>
      <c r="J498" s="20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</row>
    <row r="499" customFormat="false" ht="21.75" hidden="false" customHeight="true" outlineLevel="0" collapsed="false">
      <c r="A499" s="17"/>
      <c r="B499" s="17"/>
      <c r="C499" s="17"/>
      <c r="D499" s="17"/>
      <c r="E499" s="17"/>
      <c r="F499" s="17"/>
      <c r="G499" s="19"/>
      <c r="H499" s="20"/>
      <c r="I499" s="20"/>
      <c r="J499" s="20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</row>
    <row r="500" customFormat="false" ht="21.75" hidden="false" customHeight="true" outlineLevel="0" collapsed="false">
      <c r="A500" s="17"/>
      <c r="B500" s="17"/>
      <c r="C500" s="17"/>
      <c r="D500" s="17"/>
      <c r="E500" s="17"/>
      <c r="F500" s="17"/>
      <c r="G500" s="19"/>
      <c r="H500" s="20"/>
      <c r="I500" s="20"/>
      <c r="J500" s="20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</row>
    <row r="501" customFormat="false" ht="21.75" hidden="false" customHeight="true" outlineLevel="0" collapsed="false">
      <c r="A501" s="17"/>
      <c r="B501" s="17"/>
      <c r="C501" s="17"/>
      <c r="D501" s="17"/>
      <c r="E501" s="17"/>
      <c r="F501" s="17"/>
      <c r="G501" s="19"/>
      <c r="H501" s="20"/>
      <c r="I501" s="20"/>
      <c r="J501" s="20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</row>
    <row r="502" customFormat="false" ht="21.75" hidden="false" customHeight="true" outlineLevel="0" collapsed="false">
      <c r="A502" s="17"/>
      <c r="B502" s="17"/>
      <c r="C502" s="17"/>
      <c r="D502" s="17"/>
      <c r="E502" s="17"/>
      <c r="F502" s="17"/>
      <c r="G502" s="19"/>
      <c r="H502" s="20"/>
      <c r="I502" s="20"/>
      <c r="J502" s="20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</row>
    <row r="503" customFormat="false" ht="21.75" hidden="false" customHeight="true" outlineLevel="0" collapsed="false">
      <c r="A503" s="17"/>
      <c r="B503" s="17"/>
      <c r="C503" s="17"/>
      <c r="D503" s="17"/>
      <c r="E503" s="17"/>
      <c r="F503" s="17"/>
      <c r="G503" s="19"/>
      <c r="H503" s="20"/>
      <c r="I503" s="20"/>
      <c r="J503" s="20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</row>
    <row r="504" customFormat="false" ht="21.75" hidden="false" customHeight="true" outlineLevel="0" collapsed="false">
      <c r="A504" s="17"/>
      <c r="B504" s="17"/>
      <c r="C504" s="17"/>
      <c r="D504" s="17"/>
      <c r="E504" s="17"/>
      <c r="F504" s="17"/>
      <c r="G504" s="19"/>
      <c r="H504" s="20"/>
      <c r="I504" s="20"/>
      <c r="J504" s="20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</row>
    <row r="505" customFormat="false" ht="21.75" hidden="false" customHeight="true" outlineLevel="0" collapsed="false">
      <c r="A505" s="17"/>
      <c r="B505" s="17"/>
      <c r="C505" s="17"/>
      <c r="D505" s="17"/>
      <c r="E505" s="17"/>
      <c r="F505" s="17"/>
      <c r="G505" s="19"/>
      <c r="H505" s="20"/>
      <c r="I505" s="20"/>
      <c r="J505" s="20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</row>
    <row r="506" customFormat="false" ht="21.75" hidden="false" customHeight="true" outlineLevel="0" collapsed="false">
      <c r="A506" s="17"/>
      <c r="B506" s="17"/>
      <c r="C506" s="17"/>
      <c r="D506" s="17"/>
      <c r="E506" s="17"/>
      <c r="F506" s="17"/>
      <c r="G506" s="19"/>
      <c r="H506" s="20"/>
      <c r="I506" s="20"/>
      <c r="J506" s="20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</row>
    <row r="507" customFormat="false" ht="21.75" hidden="false" customHeight="true" outlineLevel="0" collapsed="false">
      <c r="A507" s="17"/>
      <c r="B507" s="17"/>
      <c r="C507" s="17"/>
      <c r="D507" s="17"/>
      <c r="E507" s="17"/>
      <c r="F507" s="17"/>
      <c r="G507" s="19"/>
      <c r="H507" s="20"/>
      <c r="I507" s="20"/>
      <c r="J507" s="20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</row>
    <row r="508" customFormat="false" ht="21.75" hidden="false" customHeight="true" outlineLevel="0" collapsed="false">
      <c r="A508" s="17"/>
      <c r="B508" s="17"/>
      <c r="C508" s="17"/>
      <c r="D508" s="17"/>
      <c r="E508" s="17"/>
      <c r="F508" s="17"/>
      <c r="G508" s="19"/>
      <c r="H508" s="20"/>
      <c r="I508" s="20"/>
      <c r="J508" s="20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</row>
    <row r="509" customFormat="false" ht="21.75" hidden="false" customHeight="true" outlineLevel="0" collapsed="false">
      <c r="A509" s="17"/>
      <c r="B509" s="17"/>
      <c r="C509" s="17"/>
      <c r="D509" s="17"/>
      <c r="E509" s="17"/>
      <c r="F509" s="17"/>
      <c r="G509" s="19"/>
      <c r="H509" s="20"/>
      <c r="I509" s="20"/>
      <c r="J509" s="20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</row>
    <row r="510" customFormat="false" ht="21.75" hidden="false" customHeight="true" outlineLevel="0" collapsed="false">
      <c r="A510" s="17"/>
      <c r="B510" s="17"/>
      <c r="C510" s="17"/>
      <c r="D510" s="17"/>
      <c r="E510" s="17"/>
      <c r="F510" s="17"/>
      <c r="G510" s="19"/>
      <c r="H510" s="20"/>
      <c r="I510" s="20"/>
      <c r="J510" s="20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</row>
    <row r="511" customFormat="false" ht="21.75" hidden="false" customHeight="true" outlineLevel="0" collapsed="false">
      <c r="A511" s="17"/>
      <c r="B511" s="17"/>
      <c r="C511" s="17"/>
      <c r="D511" s="17"/>
      <c r="E511" s="17"/>
      <c r="F511" s="17"/>
      <c r="G511" s="19"/>
      <c r="H511" s="20"/>
      <c r="I511" s="20"/>
      <c r="J511" s="20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</row>
    <row r="512" customFormat="false" ht="21.75" hidden="false" customHeight="true" outlineLevel="0" collapsed="false">
      <c r="A512" s="17"/>
      <c r="B512" s="17"/>
      <c r="C512" s="17"/>
      <c r="D512" s="17"/>
      <c r="E512" s="17"/>
      <c r="F512" s="17"/>
      <c r="G512" s="19"/>
      <c r="H512" s="20"/>
      <c r="I512" s="20"/>
      <c r="J512" s="20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</row>
    <row r="513" customFormat="false" ht="21.75" hidden="false" customHeight="true" outlineLevel="0" collapsed="false">
      <c r="A513" s="17"/>
      <c r="B513" s="17"/>
      <c r="C513" s="17"/>
      <c r="D513" s="17"/>
      <c r="E513" s="17"/>
      <c r="F513" s="17"/>
      <c r="G513" s="19"/>
      <c r="H513" s="20"/>
      <c r="I513" s="20"/>
      <c r="J513" s="20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</row>
    <row r="514" customFormat="false" ht="21.75" hidden="false" customHeight="true" outlineLevel="0" collapsed="false">
      <c r="A514" s="17"/>
      <c r="B514" s="17"/>
      <c r="C514" s="17"/>
      <c r="D514" s="17"/>
      <c r="E514" s="17"/>
      <c r="F514" s="17"/>
      <c r="G514" s="19"/>
      <c r="H514" s="20"/>
      <c r="I514" s="20"/>
      <c r="J514" s="20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</row>
    <row r="515" customFormat="false" ht="21.75" hidden="false" customHeight="true" outlineLevel="0" collapsed="false">
      <c r="A515" s="17"/>
      <c r="B515" s="17"/>
      <c r="C515" s="17"/>
      <c r="D515" s="17"/>
      <c r="E515" s="17"/>
      <c r="F515" s="17"/>
      <c r="G515" s="19"/>
      <c r="H515" s="20"/>
      <c r="I515" s="20"/>
      <c r="J515" s="20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</row>
    <row r="516" customFormat="false" ht="21.75" hidden="false" customHeight="true" outlineLevel="0" collapsed="false">
      <c r="A516" s="17"/>
      <c r="B516" s="17"/>
      <c r="C516" s="17"/>
      <c r="D516" s="17"/>
      <c r="E516" s="17"/>
      <c r="F516" s="17"/>
      <c r="G516" s="19"/>
      <c r="H516" s="20"/>
      <c r="I516" s="20"/>
      <c r="J516" s="20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</row>
    <row r="517" customFormat="false" ht="21.75" hidden="false" customHeight="true" outlineLevel="0" collapsed="false">
      <c r="A517" s="17"/>
      <c r="B517" s="17"/>
      <c r="C517" s="17"/>
      <c r="D517" s="17"/>
      <c r="E517" s="17"/>
      <c r="F517" s="17"/>
      <c r="G517" s="19"/>
      <c r="H517" s="20"/>
      <c r="I517" s="20"/>
      <c r="J517" s="20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</row>
    <row r="518" customFormat="false" ht="21.75" hidden="false" customHeight="true" outlineLevel="0" collapsed="false">
      <c r="A518" s="17"/>
      <c r="B518" s="17"/>
      <c r="C518" s="17"/>
      <c r="D518" s="17"/>
      <c r="E518" s="17"/>
      <c r="F518" s="17"/>
      <c r="G518" s="19"/>
      <c r="H518" s="20"/>
      <c r="I518" s="20"/>
      <c r="J518" s="20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</row>
    <row r="519" customFormat="false" ht="21.75" hidden="false" customHeight="true" outlineLevel="0" collapsed="false">
      <c r="A519" s="17"/>
      <c r="B519" s="17"/>
      <c r="C519" s="17"/>
      <c r="D519" s="17"/>
      <c r="E519" s="17"/>
      <c r="F519" s="17"/>
      <c r="G519" s="19"/>
      <c r="H519" s="20"/>
      <c r="I519" s="20"/>
      <c r="J519" s="20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</row>
    <row r="520" customFormat="false" ht="21.75" hidden="false" customHeight="true" outlineLevel="0" collapsed="false">
      <c r="A520" s="17"/>
      <c r="B520" s="17"/>
      <c r="C520" s="17"/>
      <c r="D520" s="17"/>
      <c r="E520" s="17"/>
      <c r="F520" s="17"/>
      <c r="G520" s="19"/>
      <c r="H520" s="20"/>
      <c r="I520" s="20"/>
      <c r="J520" s="20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</row>
    <row r="521" customFormat="false" ht="21.75" hidden="false" customHeight="true" outlineLevel="0" collapsed="false">
      <c r="A521" s="17"/>
      <c r="B521" s="17"/>
      <c r="C521" s="17"/>
      <c r="D521" s="17"/>
      <c r="E521" s="17"/>
      <c r="F521" s="17"/>
      <c r="G521" s="19"/>
      <c r="H521" s="20"/>
      <c r="I521" s="20"/>
      <c r="J521" s="20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</row>
    <row r="522" customFormat="false" ht="21.75" hidden="false" customHeight="true" outlineLevel="0" collapsed="false">
      <c r="A522" s="17"/>
      <c r="B522" s="17"/>
      <c r="C522" s="17"/>
      <c r="D522" s="17"/>
      <c r="E522" s="17"/>
      <c r="F522" s="17"/>
      <c r="G522" s="19"/>
      <c r="H522" s="20"/>
      <c r="I522" s="20"/>
      <c r="J522" s="20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</row>
    <row r="523" customFormat="false" ht="21.75" hidden="false" customHeight="true" outlineLevel="0" collapsed="false">
      <c r="A523" s="17"/>
      <c r="B523" s="17"/>
      <c r="C523" s="17"/>
      <c r="D523" s="17"/>
      <c r="E523" s="17"/>
      <c r="F523" s="17"/>
      <c r="G523" s="19"/>
      <c r="H523" s="20"/>
      <c r="I523" s="20"/>
      <c r="J523" s="20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</row>
    <row r="524" customFormat="false" ht="21.75" hidden="false" customHeight="true" outlineLevel="0" collapsed="false">
      <c r="A524" s="17"/>
      <c r="B524" s="17"/>
      <c r="C524" s="17"/>
      <c r="D524" s="17"/>
      <c r="E524" s="17"/>
      <c r="F524" s="17"/>
      <c r="G524" s="19"/>
      <c r="H524" s="20"/>
      <c r="I524" s="20"/>
      <c r="J524" s="20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</row>
    <row r="525" customFormat="false" ht="21.75" hidden="false" customHeight="true" outlineLevel="0" collapsed="false">
      <c r="A525" s="17"/>
      <c r="B525" s="17"/>
      <c r="C525" s="17"/>
      <c r="D525" s="17"/>
      <c r="E525" s="17"/>
      <c r="F525" s="17"/>
      <c r="G525" s="19"/>
      <c r="H525" s="20"/>
      <c r="I525" s="20"/>
      <c r="J525" s="20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</row>
    <row r="526" customFormat="false" ht="21.75" hidden="false" customHeight="true" outlineLevel="0" collapsed="false">
      <c r="A526" s="17"/>
      <c r="B526" s="17"/>
      <c r="C526" s="17"/>
      <c r="D526" s="17"/>
      <c r="E526" s="17"/>
      <c r="F526" s="17"/>
      <c r="G526" s="19"/>
      <c r="H526" s="20"/>
      <c r="I526" s="20"/>
      <c r="J526" s="20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</row>
    <row r="527" customFormat="false" ht="21.75" hidden="false" customHeight="true" outlineLevel="0" collapsed="false">
      <c r="A527" s="17"/>
      <c r="B527" s="17"/>
      <c r="C527" s="17"/>
      <c r="D527" s="17"/>
      <c r="E527" s="17"/>
      <c r="F527" s="17"/>
      <c r="G527" s="19"/>
      <c r="H527" s="20"/>
      <c r="I527" s="20"/>
      <c r="J527" s="20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</row>
    <row r="528" customFormat="false" ht="21.75" hidden="false" customHeight="true" outlineLevel="0" collapsed="false">
      <c r="A528" s="17"/>
      <c r="B528" s="17"/>
      <c r="C528" s="17"/>
      <c r="D528" s="17"/>
      <c r="E528" s="17"/>
      <c r="F528" s="17"/>
      <c r="G528" s="19"/>
      <c r="H528" s="20"/>
      <c r="I528" s="20"/>
      <c r="J528" s="20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</row>
    <row r="529" customFormat="false" ht="21.75" hidden="false" customHeight="true" outlineLevel="0" collapsed="false">
      <c r="A529" s="17"/>
      <c r="B529" s="17"/>
      <c r="C529" s="17"/>
      <c r="D529" s="17"/>
      <c r="E529" s="17"/>
      <c r="F529" s="17"/>
      <c r="G529" s="19"/>
      <c r="H529" s="20"/>
      <c r="I529" s="20"/>
      <c r="J529" s="20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</row>
    <row r="530" customFormat="false" ht="21.75" hidden="false" customHeight="true" outlineLevel="0" collapsed="false">
      <c r="A530" s="17"/>
      <c r="B530" s="17"/>
      <c r="C530" s="17"/>
      <c r="D530" s="17"/>
      <c r="E530" s="17"/>
      <c r="F530" s="17"/>
      <c r="G530" s="19"/>
      <c r="H530" s="20"/>
      <c r="I530" s="20"/>
      <c r="J530" s="20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</row>
    <row r="531" customFormat="false" ht="21.75" hidden="false" customHeight="true" outlineLevel="0" collapsed="false">
      <c r="A531" s="17"/>
      <c r="B531" s="17"/>
      <c r="C531" s="17"/>
      <c r="D531" s="17"/>
      <c r="E531" s="17"/>
      <c r="F531" s="17"/>
      <c r="G531" s="19"/>
      <c r="H531" s="20"/>
      <c r="I531" s="20"/>
      <c r="J531" s="20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</row>
    <row r="532" customFormat="false" ht="21.75" hidden="false" customHeight="true" outlineLevel="0" collapsed="false">
      <c r="A532" s="17"/>
      <c r="B532" s="17"/>
      <c r="C532" s="17"/>
      <c r="D532" s="17"/>
      <c r="E532" s="17"/>
      <c r="F532" s="17"/>
      <c r="G532" s="19"/>
      <c r="H532" s="20"/>
      <c r="I532" s="20"/>
      <c r="J532" s="20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</row>
    <row r="533" customFormat="false" ht="21.75" hidden="false" customHeight="true" outlineLevel="0" collapsed="false">
      <c r="A533" s="17"/>
      <c r="B533" s="17"/>
      <c r="C533" s="17"/>
      <c r="D533" s="17"/>
      <c r="E533" s="17"/>
      <c r="F533" s="17"/>
      <c r="G533" s="19"/>
      <c r="H533" s="20"/>
      <c r="I533" s="20"/>
      <c r="J533" s="20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</row>
    <row r="534" customFormat="false" ht="21.75" hidden="false" customHeight="true" outlineLevel="0" collapsed="false">
      <c r="A534" s="17"/>
      <c r="B534" s="17"/>
      <c r="C534" s="17"/>
      <c r="D534" s="17"/>
      <c r="E534" s="17"/>
      <c r="F534" s="17"/>
      <c r="G534" s="19"/>
      <c r="H534" s="20"/>
      <c r="I534" s="20"/>
      <c r="J534" s="20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</row>
    <row r="535" customFormat="false" ht="21.75" hidden="false" customHeight="true" outlineLevel="0" collapsed="false">
      <c r="A535" s="17"/>
      <c r="B535" s="17"/>
      <c r="C535" s="17"/>
      <c r="D535" s="17"/>
      <c r="E535" s="17"/>
      <c r="F535" s="17"/>
      <c r="G535" s="19"/>
      <c r="H535" s="20"/>
      <c r="I535" s="20"/>
      <c r="J535" s="20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</row>
    <row r="536" customFormat="false" ht="21.75" hidden="false" customHeight="true" outlineLevel="0" collapsed="false">
      <c r="A536" s="17"/>
      <c r="B536" s="17"/>
      <c r="C536" s="17"/>
      <c r="D536" s="17"/>
      <c r="E536" s="17"/>
      <c r="F536" s="17"/>
      <c r="G536" s="19"/>
      <c r="H536" s="20"/>
      <c r="I536" s="20"/>
      <c r="J536" s="20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</row>
    <row r="537" customFormat="false" ht="21.75" hidden="false" customHeight="true" outlineLevel="0" collapsed="false">
      <c r="A537" s="17"/>
      <c r="B537" s="17"/>
      <c r="C537" s="17"/>
      <c r="D537" s="17"/>
      <c r="E537" s="17"/>
      <c r="F537" s="17"/>
      <c r="G537" s="19"/>
      <c r="H537" s="20"/>
      <c r="I537" s="20"/>
      <c r="J537" s="20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</row>
    <row r="538" customFormat="false" ht="21.75" hidden="false" customHeight="true" outlineLevel="0" collapsed="false">
      <c r="A538" s="17"/>
      <c r="B538" s="17"/>
      <c r="C538" s="17"/>
      <c r="D538" s="17"/>
      <c r="E538" s="17"/>
      <c r="F538" s="17"/>
      <c r="G538" s="19"/>
      <c r="H538" s="20"/>
      <c r="I538" s="20"/>
      <c r="J538" s="20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</row>
    <row r="539" customFormat="false" ht="21.75" hidden="false" customHeight="true" outlineLevel="0" collapsed="false">
      <c r="A539" s="17"/>
      <c r="B539" s="17"/>
      <c r="C539" s="17"/>
      <c r="D539" s="17"/>
      <c r="E539" s="17"/>
      <c r="F539" s="17"/>
      <c r="G539" s="19"/>
      <c r="H539" s="20"/>
      <c r="I539" s="20"/>
      <c r="J539" s="20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</row>
    <row r="540" customFormat="false" ht="21.75" hidden="false" customHeight="true" outlineLevel="0" collapsed="false">
      <c r="A540" s="17"/>
      <c r="B540" s="17"/>
      <c r="C540" s="17"/>
      <c r="D540" s="17"/>
      <c r="E540" s="17"/>
      <c r="F540" s="17"/>
      <c r="G540" s="19"/>
      <c r="H540" s="20"/>
      <c r="I540" s="20"/>
      <c r="J540" s="20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</row>
    <row r="541" customFormat="false" ht="21.75" hidden="false" customHeight="true" outlineLevel="0" collapsed="false">
      <c r="A541" s="17"/>
      <c r="B541" s="17"/>
      <c r="C541" s="17"/>
      <c r="D541" s="17"/>
      <c r="E541" s="17"/>
      <c r="F541" s="17"/>
      <c r="G541" s="19"/>
      <c r="H541" s="20"/>
      <c r="I541" s="20"/>
      <c r="J541" s="20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</row>
    <row r="542" customFormat="false" ht="21.75" hidden="false" customHeight="true" outlineLevel="0" collapsed="false">
      <c r="A542" s="17"/>
      <c r="B542" s="17"/>
      <c r="C542" s="17"/>
      <c r="D542" s="17"/>
      <c r="E542" s="17"/>
      <c r="F542" s="17"/>
      <c r="G542" s="19"/>
      <c r="H542" s="20"/>
      <c r="I542" s="20"/>
      <c r="J542" s="20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</row>
    <row r="543" customFormat="false" ht="21.75" hidden="false" customHeight="true" outlineLevel="0" collapsed="false">
      <c r="A543" s="17"/>
      <c r="B543" s="17"/>
      <c r="C543" s="17"/>
      <c r="D543" s="17"/>
      <c r="E543" s="17"/>
      <c r="F543" s="17"/>
      <c r="G543" s="19"/>
      <c r="H543" s="20"/>
      <c r="I543" s="20"/>
      <c r="J543" s="20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</row>
    <row r="544" customFormat="false" ht="21.75" hidden="false" customHeight="true" outlineLevel="0" collapsed="false">
      <c r="A544" s="17"/>
      <c r="B544" s="17"/>
      <c r="C544" s="17"/>
      <c r="D544" s="17"/>
      <c r="E544" s="17"/>
      <c r="F544" s="17"/>
      <c r="G544" s="19"/>
      <c r="H544" s="20"/>
      <c r="I544" s="20"/>
      <c r="J544" s="20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</row>
    <row r="545" customFormat="false" ht="21.75" hidden="false" customHeight="true" outlineLevel="0" collapsed="false">
      <c r="A545" s="17"/>
      <c r="B545" s="17"/>
      <c r="C545" s="17"/>
      <c r="D545" s="17"/>
      <c r="E545" s="17"/>
      <c r="F545" s="17"/>
      <c r="G545" s="19"/>
      <c r="H545" s="20"/>
      <c r="I545" s="20"/>
      <c r="J545" s="20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</row>
    <row r="546" customFormat="false" ht="21.75" hidden="false" customHeight="true" outlineLevel="0" collapsed="false">
      <c r="A546" s="17"/>
      <c r="B546" s="17"/>
      <c r="C546" s="17"/>
      <c r="D546" s="17"/>
      <c r="E546" s="17"/>
      <c r="F546" s="17"/>
      <c r="G546" s="19"/>
      <c r="H546" s="20"/>
      <c r="I546" s="20"/>
      <c r="J546" s="20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</row>
    <row r="547" customFormat="false" ht="21.75" hidden="false" customHeight="true" outlineLevel="0" collapsed="false">
      <c r="A547" s="17"/>
      <c r="B547" s="17"/>
      <c r="C547" s="17"/>
      <c r="D547" s="17"/>
      <c r="E547" s="17"/>
      <c r="F547" s="17"/>
      <c r="G547" s="19"/>
      <c r="H547" s="20"/>
      <c r="I547" s="20"/>
      <c r="J547" s="20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</row>
    <row r="548" customFormat="false" ht="21.75" hidden="false" customHeight="true" outlineLevel="0" collapsed="false">
      <c r="A548" s="17"/>
      <c r="B548" s="17"/>
      <c r="C548" s="17"/>
      <c r="D548" s="17"/>
      <c r="E548" s="17"/>
      <c r="F548" s="17"/>
      <c r="G548" s="19"/>
      <c r="H548" s="20"/>
      <c r="I548" s="20"/>
      <c r="J548" s="20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</row>
    <row r="549" customFormat="false" ht="21.75" hidden="false" customHeight="true" outlineLevel="0" collapsed="false">
      <c r="A549" s="17"/>
      <c r="B549" s="17"/>
      <c r="C549" s="17"/>
      <c r="D549" s="17"/>
      <c r="E549" s="17"/>
      <c r="F549" s="17"/>
      <c r="G549" s="19"/>
      <c r="H549" s="20"/>
      <c r="I549" s="20"/>
      <c r="J549" s="20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</row>
    <row r="550" customFormat="false" ht="21.75" hidden="false" customHeight="true" outlineLevel="0" collapsed="false">
      <c r="A550" s="17"/>
      <c r="B550" s="17"/>
      <c r="C550" s="17"/>
      <c r="D550" s="17"/>
      <c r="E550" s="17"/>
      <c r="F550" s="17"/>
      <c r="G550" s="19"/>
      <c r="H550" s="20"/>
      <c r="I550" s="20"/>
      <c r="J550" s="20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</row>
    <row r="551" customFormat="false" ht="21.75" hidden="false" customHeight="true" outlineLevel="0" collapsed="false">
      <c r="A551" s="17"/>
      <c r="B551" s="17"/>
      <c r="C551" s="17"/>
      <c r="D551" s="17"/>
      <c r="E551" s="17"/>
      <c r="F551" s="17"/>
      <c r="G551" s="19"/>
      <c r="H551" s="20"/>
      <c r="I551" s="20"/>
      <c r="J551" s="20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</row>
    <row r="552" customFormat="false" ht="21.75" hidden="false" customHeight="true" outlineLevel="0" collapsed="false">
      <c r="A552" s="17"/>
      <c r="B552" s="17"/>
      <c r="C552" s="17"/>
      <c r="D552" s="17"/>
      <c r="E552" s="17"/>
      <c r="F552" s="17"/>
      <c r="G552" s="19"/>
      <c r="H552" s="20"/>
      <c r="I552" s="20"/>
      <c r="J552" s="20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</row>
    <row r="553" customFormat="false" ht="21.75" hidden="false" customHeight="true" outlineLevel="0" collapsed="false">
      <c r="A553" s="17"/>
      <c r="B553" s="17"/>
      <c r="C553" s="17"/>
      <c r="D553" s="17"/>
      <c r="E553" s="17"/>
      <c r="F553" s="17"/>
      <c r="G553" s="19"/>
      <c r="H553" s="20"/>
      <c r="I553" s="20"/>
      <c r="J553" s="20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</row>
    <row r="554" customFormat="false" ht="21.75" hidden="false" customHeight="true" outlineLevel="0" collapsed="false">
      <c r="A554" s="17"/>
      <c r="B554" s="17"/>
      <c r="C554" s="17"/>
      <c r="D554" s="17"/>
      <c r="E554" s="17"/>
      <c r="F554" s="17"/>
      <c r="G554" s="19"/>
      <c r="H554" s="20"/>
      <c r="I554" s="20"/>
      <c r="J554" s="20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</row>
    <row r="555" customFormat="false" ht="21.75" hidden="false" customHeight="true" outlineLevel="0" collapsed="false">
      <c r="A555" s="17"/>
      <c r="B555" s="17"/>
      <c r="C555" s="17"/>
      <c r="D555" s="17"/>
      <c r="E555" s="17"/>
      <c r="F555" s="17"/>
      <c r="G555" s="19"/>
      <c r="H555" s="20"/>
      <c r="I555" s="20"/>
      <c r="J555" s="20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</row>
    <row r="556" customFormat="false" ht="21.75" hidden="false" customHeight="true" outlineLevel="0" collapsed="false">
      <c r="A556" s="17"/>
      <c r="B556" s="17"/>
      <c r="C556" s="17"/>
      <c r="D556" s="17"/>
      <c r="E556" s="17"/>
      <c r="F556" s="17"/>
      <c r="G556" s="19"/>
      <c r="H556" s="20"/>
      <c r="I556" s="20"/>
      <c r="J556" s="20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88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</row>
    <row r="557" customFormat="false" ht="21.75" hidden="false" customHeight="true" outlineLevel="0" collapsed="false">
      <c r="A557" s="17"/>
      <c r="B557" s="17"/>
      <c r="C557" s="17"/>
      <c r="D557" s="17"/>
      <c r="E557" s="17"/>
      <c r="F557" s="17"/>
      <c r="G557" s="19"/>
      <c r="H557" s="20"/>
      <c r="I557" s="20"/>
      <c r="J557" s="20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</row>
    <row r="558" customFormat="false" ht="21.75" hidden="false" customHeight="true" outlineLevel="0" collapsed="false">
      <c r="A558" s="17"/>
      <c r="B558" s="17"/>
      <c r="C558" s="17"/>
      <c r="D558" s="17"/>
      <c r="E558" s="17"/>
      <c r="F558" s="17"/>
      <c r="G558" s="19"/>
      <c r="H558" s="20"/>
      <c r="I558" s="20"/>
      <c r="J558" s="20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</row>
    <row r="559" customFormat="false" ht="21.75" hidden="false" customHeight="true" outlineLevel="0" collapsed="false">
      <c r="A559" s="17"/>
      <c r="B559" s="17"/>
      <c r="C559" s="17"/>
      <c r="D559" s="17"/>
      <c r="E559" s="17"/>
      <c r="F559" s="17"/>
      <c r="G559" s="19"/>
      <c r="H559" s="20"/>
      <c r="I559" s="20"/>
      <c r="J559" s="20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</row>
    <row r="560" customFormat="false" ht="21.75" hidden="false" customHeight="true" outlineLevel="0" collapsed="false">
      <c r="A560" s="17"/>
      <c r="B560" s="17"/>
      <c r="C560" s="17"/>
      <c r="D560" s="17"/>
      <c r="E560" s="17"/>
      <c r="F560" s="17"/>
      <c r="G560" s="19"/>
      <c r="H560" s="20"/>
      <c r="I560" s="20"/>
      <c r="J560" s="20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</row>
    <row r="561" customFormat="false" ht="21.75" hidden="false" customHeight="true" outlineLevel="0" collapsed="false">
      <c r="A561" s="17"/>
      <c r="B561" s="17"/>
      <c r="C561" s="17"/>
      <c r="D561" s="17"/>
      <c r="E561" s="17"/>
      <c r="F561" s="17"/>
      <c r="G561" s="19"/>
      <c r="H561" s="20"/>
      <c r="I561" s="20"/>
      <c r="J561" s="20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</row>
    <row r="562" customFormat="false" ht="21.75" hidden="false" customHeight="true" outlineLevel="0" collapsed="false">
      <c r="A562" s="17"/>
      <c r="B562" s="17"/>
      <c r="C562" s="17"/>
      <c r="D562" s="17"/>
      <c r="E562" s="17"/>
      <c r="F562" s="17"/>
      <c r="G562" s="19"/>
      <c r="H562" s="20"/>
      <c r="I562" s="20"/>
      <c r="J562" s="20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</row>
    <row r="563" customFormat="false" ht="21.75" hidden="false" customHeight="true" outlineLevel="0" collapsed="false">
      <c r="A563" s="17"/>
      <c r="B563" s="17"/>
      <c r="C563" s="17"/>
      <c r="D563" s="17"/>
      <c r="E563" s="17"/>
      <c r="F563" s="17"/>
      <c r="G563" s="19"/>
      <c r="H563" s="20"/>
      <c r="I563" s="20"/>
      <c r="J563" s="20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</row>
    <row r="564" customFormat="false" ht="21.75" hidden="false" customHeight="true" outlineLevel="0" collapsed="false">
      <c r="A564" s="17"/>
      <c r="B564" s="17"/>
      <c r="C564" s="17"/>
      <c r="D564" s="17"/>
      <c r="E564" s="17"/>
      <c r="F564" s="17"/>
      <c r="G564" s="19"/>
      <c r="H564" s="20"/>
      <c r="I564" s="20"/>
      <c r="J564" s="20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</row>
    <row r="565" customFormat="false" ht="21.75" hidden="false" customHeight="true" outlineLevel="0" collapsed="false">
      <c r="A565" s="17"/>
      <c r="B565" s="17"/>
      <c r="C565" s="17"/>
      <c r="D565" s="17"/>
      <c r="E565" s="17"/>
      <c r="F565" s="17"/>
      <c r="G565" s="19"/>
      <c r="H565" s="20"/>
      <c r="I565" s="20"/>
      <c r="J565" s="20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</row>
    <row r="566" customFormat="false" ht="21.75" hidden="false" customHeight="true" outlineLevel="0" collapsed="false">
      <c r="A566" s="17"/>
      <c r="B566" s="17"/>
      <c r="C566" s="17"/>
      <c r="D566" s="17"/>
      <c r="E566" s="17"/>
      <c r="F566" s="17"/>
      <c r="G566" s="19"/>
      <c r="H566" s="20"/>
      <c r="I566" s="20"/>
      <c r="J566" s="20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</row>
    <row r="567" customFormat="false" ht="21.75" hidden="false" customHeight="true" outlineLevel="0" collapsed="false">
      <c r="A567" s="17"/>
      <c r="B567" s="17"/>
      <c r="C567" s="17"/>
      <c r="D567" s="17"/>
      <c r="E567" s="17"/>
      <c r="F567" s="17"/>
      <c r="G567" s="19"/>
      <c r="H567" s="20"/>
      <c r="I567" s="20"/>
      <c r="J567" s="20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</row>
    <row r="568" customFormat="false" ht="21.75" hidden="false" customHeight="true" outlineLevel="0" collapsed="false">
      <c r="A568" s="17"/>
      <c r="B568" s="17"/>
      <c r="C568" s="17"/>
      <c r="D568" s="17"/>
      <c r="E568" s="17"/>
      <c r="F568" s="17"/>
      <c r="G568" s="19"/>
      <c r="H568" s="20"/>
      <c r="I568" s="20"/>
      <c r="J568" s="20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</row>
    <row r="569" customFormat="false" ht="21.75" hidden="false" customHeight="true" outlineLevel="0" collapsed="false">
      <c r="A569" s="17"/>
      <c r="B569" s="17"/>
      <c r="C569" s="17"/>
      <c r="D569" s="17"/>
      <c r="E569" s="17"/>
      <c r="F569" s="17"/>
      <c r="G569" s="19"/>
      <c r="H569" s="20"/>
      <c r="I569" s="20"/>
      <c r="J569" s="20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</row>
    <row r="570" customFormat="false" ht="21.75" hidden="false" customHeight="true" outlineLevel="0" collapsed="false">
      <c r="A570" s="17"/>
      <c r="B570" s="17"/>
      <c r="C570" s="17"/>
      <c r="D570" s="17"/>
      <c r="E570" s="17"/>
      <c r="F570" s="17"/>
      <c r="G570" s="19"/>
      <c r="H570" s="20"/>
      <c r="I570" s="20"/>
      <c r="J570" s="20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</row>
    <row r="571" customFormat="false" ht="21.75" hidden="false" customHeight="true" outlineLevel="0" collapsed="false">
      <c r="A571" s="17"/>
      <c r="B571" s="17"/>
      <c r="C571" s="17"/>
      <c r="D571" s="17"/>
      <c r="E571" s="17"/>
      <c r="F571" s="17"/>
      <c r="G571" s="19"/>
      <c r="H571" s="20"/>
      <c r="I571" s="20"/>
      <c r="J571" s="20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</row>
    <row r="572" customFormat="false" ht="21.75" hidden="false" customHeight="true" outlineLevel="0" collapsed="false">
      <c r="A572" s="17"/>
      <c r="B572" s="17"/>
      <c r="C572" s="17"/>
      <c r="D572" s="17"/>
      <c r="E572" s="17"/>
      <c r="F572" s="17"/>
      <c r="G572" s="19"/>
      <c r="H572" s="20"/>
      <c r="I572" s="20"/>
      <c r="J572" s="20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</row>
    <row r="573" customFormat="false" ht="21.75" hidden="false" customHeight="true" outlineLevel="0" collapsed="false">
      <c r="A573" s="17"/>
      <c r="B573" s="17"/>
      <c r="C573" s="17"/>
      <c r="D573" s="17"/>
      <c r="E573" s="17"/>
      <c r="F573" s="17"/>
      <c r="G573" s="19"/>
      <c r="H573" s="20"/>
      <c r="I573" s="20"/>
      <c r="J573" s="20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</row>
    <row r="574" customFormat="false" ht="21.75" hidden="false" customHeight="true" outlineLevel="0" collapsed="false">
      <c r="A574" s="17"/>
      <c r="B574" s="17"/>
      <c r="C574" s="17"/>
      <c r="D574" s="17"/>
      <c r="E574" s="17"/>
      <c r="F574" s="17"/>
      <c r="G574" s="19"/>
      <c r="H574" s="20"/>
      <c r="I574" s="20"/>
      <c r="J574" s="20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</row>
    <row r="575" customFormat="false" ht="21.75" hidden="false" customHeight="true" outlineLevel="0" collapsed="false">
      <c r="A575" s="17"/>
      <c r="B575" s="17"/>
      <c r="C575" s="17"/>
      <c r="D575" s="17"/>
      <c r="E575" s="17"/>
      <c r="F575" s="17"/>
      <c r="G575" s="19"/>
      <c r="H575" s="20"/>
      <c r="I575" s="20"/>
      <c r="J575" s="20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</row>
    <row r="576" customFormat="false" ht="21.75" hidden="false" customHeight="true" outlineLevel="0" collapsed="false">
      <c r="A576" s="17"/>
      <c r="B576" s="17"/>
      <c r="C576" s="17"/>
      <c r="D576" s="17"/>
      <c r="E576" s="17"/>
      <c r="F576" s="17"/>
      <c r="G576" s="19"/>
      <c r="H576" s="20"/>
      <c r="I576" s="20"/>
      <c r="J576" s="20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</row>
    <row r="577" customFormat="false" ht="21.75" hidden="false" customHeight="true" outlineLevel="0" collapsed="false">
      <c r="A577" s="17"/>
      <c r="B577" s="17"/>
      <c r="C577" s="17"/>
      <c r="D577" s="17"/>
      <c r="E577" s="17"/>
      <c r="F577" s="17"/>
      <c r="G577" s="19"/>
      <c r="H577" s="20"/>
      <c r="I577" s="20"/>
      <c r="J577" s="20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</row>
    <row r="578" customFormat="false" ht="21.75" hidden="false" customHeight="true" outlineLevel="0" collapsed="false">
      <c r="A578" s="17"/>
      <c r="B578" s="17"/>
      <c r="C578" s="17"/>
      <c r="D578" s="17"/>
      <c r="E578" s="17"/>
      <c r="F578" s="17"/>
      <c r="G578" s="19"/>
      <c r="H578" s="20"/>
      <c r="I578" s="20"/>
      <c r="J578" s="20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</row>
    <row r="579" customFormat="false" ht="21.75" hidden="false" customHeight="true" outlineLevel="0" collapsed="false">
      <c r="A579" s="17"/>
      <c r="B579" s="17"/>
      <c r="C579" s="17"/>
      <c r="D579" s="17"/>
      <c r="E579" s="17"/>
      <c r="F579" s="17"/>
      <c r="G579" s="19"/>
      <c r="H579" s="20"/>
      <c r="I579" s="20"/>
      <c r="J579" s="20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</row>
    <row r="580" customFormat="false" ht="21.75" hidden="false" customHeight="true" outlineLevel="0" collapsed="false">
      <c r="A580" s="17"/>
      <c r="B580" s="17"/>
      <c r="C580" s="17"/>
      <c r="D580" s="17"/>
      <c r="E580" s="17"/>
      <c r="F580" s="17"/>
      <c r="G580" s="19"/>
      <c r="H580" s="20"/>
      <c r="I580" s="20"/>
      <c r="J580" s="20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</row>
    <row r="581" customFormat="false" ht="21.75" hidden="false" customHeight="true" outlineLevel="0" collapsed="false">
      <c r="A581" s="17"/>
      <c r="B581" s="17"/>
      <c r="C581" s="17"/>
      <c r="D581" s="17"/>
      <c r="E581" s="17"/>
      <c r="F581" s="17"/>
      <c r="G581" s="19"/>
      <c r="H581" s="20"/>
      <c r="I581" s="20"/>
      <c r="J581" s="20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</row>
    <row r="582" customFormat="false" ht="21.75" hidden="false" customHeight="true" outlineLevel="0" collapsed="false">
      <c r="A582" s="46"/>
      <c r="B582" s="46"/>
      <c r="C582" s="46"/>
      <c r="D582" s="46"/>
      <c r="E582" s="46"/>
      <c r="F582" s="46"/>
      <c r="G582" s="46"/>
      <c r="H582" s="61"/>
      <c r="I582" s="61"/>
      <c r="J582" s="61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6"/>
      <c r="AA582" s="46"/>
      <c r="AB582" s="46"/>
      <c r="AC582" s="46"/>
      <c r="AD582" s="46"/>
      <c r="AE582" s="46"/>
      <c r="AF582" s="46"/>
      <c r="AG582" s="46"/>
      <c r="AH582" s="46"/>
      <c r="AI582" s="46"/>
      <c r="AJ582" s="46"/>
      <c r="AK582" s="46"/>
      <c r="AL582" s="46"/>
      <c r="AM582" s="46"/>
      <c r="AN582" s="46"/>
    </row>
    <row r="583" customFormat="false" ht="21.75" hidden="false" customHeight="true" outlineLevel="0" collapsed="false">
      <c r="A583" s="46"/>
      <c r="B583" s="46"/>
      <c r="C583" s="46"/>
      <c r="D583" s="46"/>
      <c r="E583" s="46"/>
      <c r="F583" s="46"/>
      <c r="G583" s="46"/>
      <c r="H583" s="61"/>
      <c r="I583" s="61"/>
      <c r="J583" s="61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6"/>
      <c r="AA583" s="46"/>
      <c r="AB583" s="46"/>
      <c r="AC583" s="46"/>
      <c r="AD583" s="46"/>
      <c r="AE583" s="46"/>
      <c r="AF583" s="46"/>
      <c r="AG583" s="46"/>
      <c r="AH583" s="46"/>
      <c r="AI583" s="46"/>
      <c r="AJ583" s="46"/>
      <c r="AK583" s="46"/>
      <c r="AL583" s="46"/>
      <c r="AM583" s="46"/>
      <c r="AN583" s="46"/>
    </row>
    <row r="584" customFormat="false" ht="21.75" hidden="false" customHeight="true" outlineLevel="0" collapsed="false">
      <c r="A584" s="46"/>
      <c r="B584" s="46"/>
      <c r="C584" s="46"/>
      <c r="D584" s="46"/>
      <c r="E584" s="46"/>
      <c r="F584" s="46"/>
      <c r="G584" s="46"/>
      <c r="H584" s="61"/>
      <c r="I584" s="61"/>
      <c r="J584" s="61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6"/>
      <c r="AA584" s="46"/>
      <c r="AB584" s="46"/>
      <c r="AC584" s="46"/>
      <c r="AD584" s="46"/>
      <c r="AE584" s="46"/>
      <c r="AF584" s="46"/>
      <c r="AG584" s="46"/>
      <c r="AH584" s="46"/>
      <c r="AI584" s="46"/>
      <c r="AJ584" s="46"/>
      <c r="AK584" s="46"/>
      <c r="AL584" s="46"/>
      <c r="AM584" s="46"/>
      <c r="AN584" s="46"/>
    </row>
    <row r="585" customFormat="false" ht="21.75" hidden="false" customHeight="true" outlineLevel="0" collapsed="false">
      <c r="A585" s="46"/>
      <c r="B585" s="46"/>
      <c r="C585" s="46"/>
      <c r="D585" s="46"/>
      <c r="E585" s="46"/>
      <c r="F585" s="46"/>
      <c r="G585" s="46"/>
      <c r="H585" s="61"/>
      <c r="I585" s="61"/>
      <c r="J585" s="61"/>
      <c r="K585" s="46"/>
      <c r="L585" s="46"/>
      <c r="M585" s="46"/>
      <c r="N585" s="46"/>
      <c r="O585" s="46"/>
      <c r="P585" s="46"/>
      <c r="Q585" s="46"/>
      <c r="R585" s="46"/>
      <c r="S585" s="46"/>
      <c r="T585" s="46"/>
      <c r="U585" s="46"/>
      <c r="V585" s="46"/>
      <c r="W585" s="46"/>
      <c r="X585" s="46"/>
      <c r="Y585" s="46"/>
      <c r="Z585" s="46"/>
      <c r="AA585" s="46"/>
      <c r="AB585" s="46"/>
      <c r="AC585" s="46"/>
      <c r="AD585" s="46"/>
      <c r="AE585" s="46"/>
      <c r="AF585" s="46"/>
      <c r="AG585" s="46"/>
      <c r="AH585" s="46"/>
      <c r="AI585" s="46"/>
      <c r="AJ585" s="46"/>
      <c r="AK585" s="46"/>
      <c r="AL585" s="46"/>
      <c r="AM585" s="46"/>
      <c r="AN585" s="46"/>
    </row>
    <row r="586" customFormat="false" ht="21.75" hidden="false" customHeight="true" outlineLevel="0" collapsed="false">
      <c r="A586" s="46"/>
      <c r="B586" s="46"/>
      <c r="C586" s="46"/>
      <c r="D586" s="46"/>
      <c r="E586" s="46"/>
      <c r="F586" s="46"/>
      <c r="G586" s="46"/>
      <c r="H586" s="61"/>
      <c r="I586" s="61"/>
      <c r="J586" s="61"/>
      <c r="K586" s="46"/>
      <c r="L586" s="46"/>
      <c r="M586" s="46"/>
      <c r="N586" s="46"/>
      <c r="O586" s="46"/>
      <c r="P586" s="46"/>
      <c r="Q586" s="46"/>
      <c r="R586" s="46"/>
      <c r="S586" s="46"/>
      <c r="T586" s="46"/>
      <c r="U586" s="46"/>
      <c r="V586" s="46"/>
      <c r="W586" s="46"/>
      <c r="X586" s="46"/>
      <c r="Y586" s="46"/>
      <c r="Z586" s="46"/>
      <c r="AA586" s="46"/>
      <c r="AB586" s="46"/>
      <c r="AC586" s="46"/>
      <c r="AD586" s="46"/>
      <c r="AE586" s="46"/>
      <c r="AF586" s="46"/>
      <c r="AG586" s="46"/>
      <c r="AH586" s="46"/>
      <c r="AI586" s="46"/>
      <c r="AJ586" s="46"/>
      <c r="AK586" s="46"/>
      <c r="AL586" s="46"/>
      <c r="AM586" s="46"/>
      <c r="AN586" s="46"/>
    </row>
    <row r="587" customFormat="false" ht="21.75" hidden="false" customHeight="true" outlineLevel="0" collapsed="false">
      <c r="A587" s="46"/>
      <c r="B587" s="46"/>
      <c r="C587" s="46"/>
      <c r="D587" s="46"/>
      <c r="E587" s="46"/>
      <c r="F587" s="46"/>
      <c r="G587" s="46"/>
      <c r="H587" s="61"/>
      <c r="I587" s="61"/>
      <c r="J587" s="61"/>
      <c r="K587" s="46"/>
      <c r="L587" s="46"/>
      <c r="M587" s="46"/>
      <c r="N587" s="46"/>
      <c r="O587" s="46"/>
      <c r="P587" s="46"/>
      <c r="Q587" s="46"/>
      <c r="R587" s="46"/>
      <c r="S587" s="46"/>
      <c r="T587" s="46"/>
      <c r="U587" s="46"/>
      <c r="V587" s="46"/>
      <c r="W587" s="46"/>
      <c r="X587" s="46"/>
      <c r="Y587" s="46"/>
      <c r="Z587" s="46"/>
      <c r="AA587" s="46"/>
      <c r="AB587" s="46"/>
      <c r="AC587" s="46"/>
      <c r="AD587" s="46"/>
      <c r="AE587" s="46"/>
      <c r="AF587" s="46"/>
      <c r="AG587" s="46"/>
      <c r="AH587" s="46"/>
      <c r="AI587" s="46"/>
      <c r="AJ587" s="46"/>
      <c r="AK587" s="46"/>
      <c r="AL587" s="46"/>
      <c r="AM587" s="46"/>
      <c r="AN587" s="46"/>
    </row>
    <row r="588" customFormat="false" ht="21.75" hidden="false" customHeight="true" outlineLevel="0" collapsed="false">
      <c r="A588" s="46"/>
      <c r="B588" s="46"/>
      <c r="C588" s="46"/>
      <c r="D588" s="46"/>
      <c r="E588" s="46"/>
      <c r="F588" s="46"/>
      <c r="G588" s="46"/>
      <c r="H588" s="61"/>
      <c r="I588" s="61"/>
      <c r="J588" s="61"/>
      <c r="K588" s="46"/>
      <c r="L588" s="46"/>
      <c r="M588" s="46"/>
      <c r="N588" s="46"/>
      <c r="O588" s="46"/>
      <c r="P588" s="46"/>
      <c r="Q588" s="46"/>
      <c r="R588" s="46"/>
      <c r="S588" s="46"/>
      <c r="T588" s="46"/>
      <c r="U588" s="46"/>
      <c r="V588" s="46"/>
      <c r="W588" s="46"/>
      <c r="X588" s="46"/>
      <c r="Y588" s="46"/>
      <c r="Z588" s="46"/>
      <c r="AA588" s="46"/>
      <c r="AB588" s="46"/>
      <c r="AC588" s="46"/>
      <c r="AD588" s="46"/>
      <c r="AE588" s="46"/>
      <c r="AF588" s="46"/>
      <c r="AG588" s="46"/>
      <c r="AH588" s="46"/>
      <c r="AI588" s="46"/>
      <c r="AJ588" s="46"/>
      <c r="AK588" s="46"/>
      <c r="AL588" s="46"/>
      <c r="AM588" s="46"/>
      <c r="AN588" s="46"/>
    </row>
    <row r="589" customFormat="false" ht="21.75" hidden="false" customHeight="true" outlineLevel="0" collapsed="false">
      <c r="A589" s="46"/>
      <c r="B589" s="46"/>
      <c r="C589" s="46"/>
      <c r="D589" s="46"/>
      <c r="E589" s="46"/>
      <c r="F589" s="46"/>
      <c r="G589" s="46"/>
      <c r="H589" s="61"/>
      <c r="I589" s="61"/>
      <c r="J589" s="61"/>
      <c r="K589" s="46"/>
      <c r="L589" s="46"/>
      <c r="M589" s="46"/>
      <c r="N589" s="46"/>
      <c r="O589" s="46"/>
      <c r="P589" s="46"/>
      <c r="Q589" s="46"/>
      <c r="R589" s="46"/>
      <c r="S589" s="46"/>
      <c r="T589" s="46"/>
      <c r="U589" s="46"/>
      <c r="V589" s="46"/>
      <c r="W589" s="46"/>
      <c r="X589" s="46"/>
      <c r="Y589" s="46"/>
      <c r="Z589" s="46"/>
      <c r="AA589" s="46"/>
      <c r="AB589" s="46"/>
      <c r="AC589" s="46"/>
      <c r="AD589" s="46"/>
      <c r="AE589" s="46"/>
      <c r="AF589" s="46"/>
      <c r="AG589" s="46"/>
      <c r="AH589" s="46"/>
      <c r="AI589" s="46"/>
      <c r="AJ589" s="46"/>
      <c r="AK589" s="46"/>
      <c r="AL589" s="46"/>
      <c r="AM589" s="46"/>
      <c r="AN589" s="46"/>
    </row>
    <row r="590" customFormat="false" ht="21.75" hidden="false" customHeight="true" outlineLevel="0" collapsed="false">
      <c r="A590" s="46"/>
      <c r="B590" s="46"/>
      <c r="C590" s="46"/>
      <c r="D590" s="46"/>
      <c r="E590" s="46"/>
      <c r="F590" s="46"/>
      <c r="G590" s="46"/>
      <c r="H590" s="61"/>
      <c r="I590" s="61"/>
      <c r="J590" s="61"/>
      <c r="K590" s="46"/>
      <c r="L590" s="46"/>
      <c r="M590" s="46"/>
      <c r="N590" s="46"/>
      <c r="O590" s="46"/>
      <c r="P590" s="46"/>
      <c r="Q590" s="46"/>
      <c r="R590" s="46"/>
      <c r="S590" s="46"/>
      <c r="T590" s="46"/>
      <c r="U590" s="46"/>
      <c r="V590" s="46"/>
      <c r="W590" s="46"/>
      <c r="X590" s="46"/>
      <c r="Y590" s="46"/>
      <c r="Z590" s="46"/>
      <c r="AA590" s="46"/>
      <c r="AB590" s="46"/>
      <c r="AC590" s="46"/>
      <c r="AD590" s="46"/>
      <c r="AE590" s="46"/>
      <c r="AF590" s="46"/>
      <c r="AG590" s="46"/>
      <c r="AH590" s="46"/>
      <c r="AI590" s="46"/>
      <c r="AJ590" s="46"/>
      <c r="AK590" s="46"/>
      <c r="AL590" s="46"/>
      <c r="AM590" s="46"/>
      <c r="AN590" s="46"/>
    </row>
    <row r="591" customFormat="false" ht="21.75" hidden="false" customHeight="true" outlineLevel="0" collapsed="false">
      <c r="A591" s="46"/>
      <c r="B591" s="46"/>
      <c r="C591" s="46"/>
      <c r="D591" s="46"/>
      <c r="E591" s="46"/>
      <c r="F591" s="46"/>
      <c r="G591" s="46"/>
      <c r="H591" s="61"/>
      <c r="I591" s="61"/>
      <c r="J591" s="61"/>
      <c r="K591" s="46"/>
      <c r="L591" s="46"/>
      <c r="M591" s="46"/>
      <c r="N591" s="46"/>
      <c r="O591" s="46"/>
      <c r="P591" s="46"/>
      <c r="Q591" s="46"/>
      <c r="R591" s="46"/>
      <c r="S591" s="46"/>
      <c r="T591" s="46"/>
      <c r="U591" s="46"/>
      <c r="V591" s="46"/>
      <c r="W591" s="46"/>
      <c r="X591" s="46"/>
      <c r="Y591" s="46"/>
      <c r="Z591" s="46"/>
      <c r="AA591" s="46"/>
      <c r="AB591" s="46"/>
      <c r="AC591" s="46"/>
      <c r="AD591" s="46"/>
      <c r="AE591" s="46"/>
      <c r="AF591" s="46"/>
      <c r="AG591" s="46"/>
      <c r="AH591" s="46"/>
      <c r="AI591" s="46"/>
      <c r="AJ591" s="46"/>
      <c r="AK591" s="46"/>
      <c r="AL591" s="46"/>
      <c r="AM591" s="46"/>
      <c r="AN591" s="46"/>
    </row>
    <row r="592" customFormat="false" ht="21.75" hidden="false" customHeight="true" outlineLevel="0" collapsed="false">
      <c r="A592" s="46"/>
      <c r="B592" s="46"/>
      <c r="C592" s="46"/>
      <c r="D592" s="46"/>
      <c r="E592" s="46"/>
      <c r="F592" s="46"/>
      <c r="G592" s="46"/>
      <c r="H592" s="61"/>
      <c r="I592" s="61"/>
      <c r="J592" s="61"/>
      <c r="K592" s="46"/>
      <c r="L592" s="46"/>
      <c r="M592" s="46"/>
      <c r="N592" s="46"/>
      <c r="O592" s="46"/>
      <c r="P592" s="46"/>
      <c r="Q592" s="46"/>
      <c r="R592" s="46"/>
      <c r="S592" s="46"/>
      <c r="T592" s="46"/>
      <c r="U592" s="46"/>
      <c r="V592" s="46"/>
      <c r="W592" s="46"/>
      <c r="X592" s="46"/>
      <c r="Y592" s="46"/>
      <c r="Z592" s="46"/>
      <c r="AA592" s="46"/>
      <c r="AB592" s="46"/>
      <c r="AC592" s="46"/>
      <c r="AD592" s="46"/>
      <c r="AE592" s="46"/>
      <c r="AF592" s="46"/>
      <c r="AG592" s="46"/>
      <c r="AH592" s="46"/>
      <c r="AI592" s="46"/>
      <c r="AJ592" s="46"/>
      <c r="AK592" s="46"/>
      <c r="AL592" s="46"/>
      <c r="AM592" s="46"/>
      <c r="AN592" s="46"/>
    </row>
    <row r="593" customFormat="false" ht="21.75" hidden="false" customHeight="true" outlineLevel="0" collapsed="false">
      <c r="A593" s="46"/>
      <c r="B593" s="46"/>
      <c r="C593" s="46"/>
      <c r="D593" s="46"/>
      <c r="E593" s="46"/>
      <c r="F593" s="46"/>
      <c r="G593" s="46"/>
      <c r="H593" s="61"/>
      <c r="I593" s="61"/>
      <c r="J593" s="61"/>
      <c r="K593" s="46"/>
      <c r="L593" s="46"/>
      <c r="M593" s="46"/>
      <c r="N593" s="46"/>
      <c r="O593" s="46"/>
      <c r="P593" s="46"/>
      <c r="Q593" s="46"/>
      <c r="R593" s="46"/>
      <c r="S593" s="46"/>
      <c r="T593" s="46"/>
      <c r="U593" s="46"/>
      <c r="V593" s="46"/>
      <c r="W593" s="46"/>
      <c r="X593" s="46"/>
      <c r="Y593" s="46"/>
      <c r="Z593" s="46"/>
      <c r="AA593" s="46"/>
      <c r="AB593" s="46"/>
      <c r="AC593" s="46"/>
      <c r="AD593" s="46"/>
      <c r="AE593" s="46"/>
      <c r="AF593" s="46"/>
      <c r="AG593" s="46"/>
      <c r="AH593" s="46"/>
      <c r="AI593" s="46"/>
      <c r="AJ593" s="46"/>
      <c r="AK593" s="46"/>
      <c r="AL593" s="46"/>
      <c r="AM593" s="46"/>
      <c r="AN593" s="46"/>
    </row>
    <row r="594" customFormat="false" ht="21.75" hidden="false" customHeight="true" outlineLevel="0" collapsed="false">
      <c r="A594" s="46"/>
      <c r="B594" s="46"/>
      <c r="C594" s="46"/>
      <c r="D594" s="46"/>
      <c r="E594" s="46"/>
      <c r="F594" s="46"/>
      <c r="G594" s="46"/>
      <c r="H594" s="61"/>
      <c r="I594" s="61"/>
      <c r="J594" s="61"/>
      <c r="K594" s="46"/>
      <c r="L594" s="46"/>
      <c r="M594" s="46"/>
      <c r="N594" s="46"/>
      <c r="O594" s="46"/>
      <c r="P594" s="46"/>
      <c r="Q594" s="46"/>
      <c r="R594" s="46"/>
      <c r="S594" s="46"/>
      <c r="T594" s="46"/>
      <c r="U594" s="46"/>
      <c r="V594" s="46"/>
      <c r="W594" s="46"/>
      <c r="X594" s="46"/>
      <c r="Y594" s="46"/>
      <c r="Z594" s="46"/>
      <c r="AA594" s="46"/>
      <c r="AB594" s="46"/>
      <c r="AC594" s="46"/>
      <c r="AD594" s="46"/>
      <c r="AE594" s="46"/>
      <c r="AF594" s="46"/>
      <c r="AG594" s="46"/>
      <c r="AH594" s="46"/>
      <c r="AI594" s="46"/>
      <c r="AJ594" s="46"/>
      <c r="AK594" s="46"/>
      <c r="AL594" s="46"/>
      <c r="AM594" s="46"/>
      <c r="AN594" s="46"/>
    </row>
    <row r="595" customFormat="false" ht="21.75" hidden="false" customHeight="true" outlineLevel="0" collapsed="false">
      <c r="A595" s="46"/>
      <c r="B595" s="46"/>
      <c r="C595" s="46"/>
      <c r="D595" s="46"/>
      <c r="E595" s="46"/>
      <c r="F595" s="46"/>
      <c r="G595" s="46"/>
      <c r="H595" s="61"/>
      <c r="I595" s="61"/>
      <c r="J595" s="61"/>
      <c r="K595" s="46"/>
      <c r="L595" s="46"/>
      <c r="M595" s="46"/>
      <c r="N595" s="46"/>
      <c r="O595" s="46"/>
      <c r="P595" s="46"/>
      <c r="Q595" s="46"/>
      <c r="R595" s="46"/>
      <c r="S595" s="46"/>
      <c r="T595" s="46"/>
      <c r="U595" s="46"/>
      <c r="V595" s="46"/>
      <c r="W595" s="46"/>
      <c r="X595" s="46"/>
      <c r="Y595" s="46"/>
      <c r="Z595" s="46"/>
      <c r="AA595" s="46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</row>
    <row r="596" customFormat="false" ht="21.75" hidden="false" customHeight="true" outlineLevel="0" collapsed="false">
      <c r="A596" s="46"/>
      <c r="B596" s="46"/>
      <c r="C596" s="46"/>
      <c r="D596" s="46"/>
      <c r="E596" s="46"/>
      <c r="F596" s="46"/>
      <c r="G596" s="46"/>
      <c r="H596" s="61"/>
      <c r="I596" s="61"/>
      <c r="J596" s="61"/>
      <c r="K596" s="46"/>
      <c r="L596" s="46"/>
      <c r="M596" s="46"/>
      <c r="N596" s="46"/>
      <c r="O596" s="46"/>
      <c r="P596" s="46"/>
      <c r="Q596" s="46"/>
      <c r="R596" s="46"/>
      <c r="S596" s="46"/>
      <c r="T596" s="46"/>
      <c r="U596" s="46"/>
      <c r="V596" s="46"/>
      <c r="W596" s="46"/>
      <c r="X596" s="46"/>
      <c r="Y596" s="46"/>
      <c r="Z596" s="46"/>
      <c r="AA596" s="46"/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</row>
    <row r="597" customFormat="false" ht="21.75" hidden="false" customHeight="true" outlineLevel="0" collapsed="false">
      <c r="A597" s="46"/>
      <c r="B597" s="46"/>
      <c r="C597" s="46"/>
      <c r="D597" s="46"/>
      <c r="E597" s="46"/>
      <c r="F597" s="46"/>
      <c r="G597" s="46"/>
      <c r="H597" s="61"/>
      <c r="I597" s="61"/>
      <c r="J597" s="61"/>
      <c r="K597" s="46"/>
      <c r="L597" s="46"/>
      <c r="M597" s="46"/>
      <c r="N597" s="46"/>
      <c r="O597" s="46"/>
      <c r="P597" s="46"/>
      <c r="Q597" s="46"/>
      <c r="R597" s="46"/>
      <c r="S597" s="46"/>
      <c r="T597" s="46"/>
      <c r="U597" s="46"/>
      <c r="V597" s="46"/>
      <c r="W597" s="46"/>
      <c r="X597" s="46"/>
      <c r="Y597" s="46"/>
      <c r="Z597" s="46"/>
      <c r="AA597" s="46"/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</row>
    <row r="598" customFormat="false" ht="21.75" hidden="false" customHeight="true" outlineLevel="0" collapsed="false">
      <c r="A598" s="46"/>
      <c r="B598" s="46"/>
      <c r="C598" s="46"/>
      <c r="D598" s="46"/>
      <c r="E598" s="46"/>
      <c r="F598" s="46"/>
      <c r="G598" s="46"/>
      <c r="H598" s="61"/>
      <c r="I598" s="61"/>
      <c r="J598" s="61"/>
      <c r="K598" s="46"/>
      <c r="L598" s="46"/>
      <c r="M598" s="46"/>
      <c r="N598" s="46"/>
      <c r="O598" s="46"/>
      <c r="P598" s="46"/>
      <c r="Q598" s="46"/>
      <c r="R598" s="46"/>
      <c r="S598" s="46"/>
      <c r="T598" s="46"/>
      <c r="U598" s="46"/>
      <c r="V598" s="46"/>
      <c r="W598" s="46"/>
      <c r="X598" s="46"/>
      <c r="Y598" s="46"/>
      <c r="Z598" s="46"/>
      <c r="AA598" s="46"/>
      <c r="AB598" s="46"/>
      <c r="AC598" s="46"/>
      <c r="AD598" s="46"/>
      <c r="AE598" s="46"/>
      <c r="AF598" s="46"/>
      <c r="AG598" s="46"/>
      <c r="AH598" s="46"/>
      <c r="AI598" s="46"/>
      <c r="AJ598" s="46"/>
      <c r="AK598" s="46"/>
      <c r="AL598" s="46"/>
      <c r="AM598" s="46"/>
      <c r="AN598" s="46"/>
    </row>
    <row r="599" customFormat="false" ht="21.75" hidden="false" customHeight="true" outlineLevel="0" collapsed="false">
      <c r="A599" s="46"/>
      <c r="B599" s="46"/>
      <c r="C599" s="46"/>
      <c r="D599" s="46"/>
      <c r="E599" s="46"/>
      <c r="F599" s="46"/>
      <c r="G599" s="46"/>
      <c r="H599" s="61"/>
      <c r="I599" s="61"/>
      <c r="J599" s="61"/>
      <c r="K599" s="46"/>
      <c r="L599" s="46"/>
      <c r="M599" s="46"/>
      <c r="N599" s="46"/>
      <c r="O599" s="46"/>
      <c r="P599" s="46"/>
      <c r="Q599" s="46"/>
      <c r="R599" s="46"/>
      <c r="S599" s="46"/>
      <c r="T599" s="46"/>
      <c r="U599" s="46"/>
      <c r="V599" s="46"/>
      <c r="W599" s="46"/>
      <c r="X599" s="46"/>
      <c r="Y599" s="46"/>
      <c r="Z599" s="46"/>
      <c r="AA599" s="46"/>
      <c r="AB599" s="46"/>
      <c r="AC599" s="46"/>
      <c r="AD599" s="46"/>
      <c r="AE599" s="46"/>
      <c r="AF599" s="46"/>
      <c r="AG599" s="46"/>
      <c r="AH599" s="46"/>
      <c r="AI599" s="46"/>
      <c r="AJ599" s="46"/>
      <c r="AK599" s="46"/>
      <c r="AL599" s="46"/>
      <c r="AM599" s="46"/>
      <c r="AN599" s="46"/>
    </row>
    <row r="600" customFormat="false" ht="21.75" hidden="false" customHeight="true" outlineLevel="0" collapsed="false">
      <c r="A600" s="46"/>
      <c r="B600" s="46"/>
      <c r="C600" s="46"/>
      <c r="D600" s="46"/>
      <c r="E600" s="46"/>
      <c r="F600" s="46"/>
      <c r="G600" s="46"/>
      <c r="H600" s="61"/>
      <c r="I600" s="61"/>
      <c r="J600" s="61"/>
      <c r="K600" s="46"/>
      <c r="L600" s="46"/>
      <c r="M600" s="46"/>
      <c r="N600" s="46"/>
      <c r="O600" s="46"/>
      <c r="P600" s="46"/>
      <c r="Q600" s="46"/>
      <c r="R600" s="46"/>
      <c r="S600" s="46"/>
      <c r="T600" s="46"/>
      <c r="U600" s="46"/>
      <c r="V600" s="46"/>
      <c r="W600" s="46"/>
      <c r="X600" s="46"/>
      <c r="Y600" s="46"/>
      <c r="Z600" s="46"/>
      <c r="AA600" s="46"/>
      <c r="AB600" s="46"/>
      <c r="AC600" s="46"/>
      <c r="AD600" s="46"/>
      <c r="AE600" s="46"/>
      <c r="AF600" s="46"/>
      <c r="AG600" s="46"/>
      <c r="AH600" s="46"/>
      <c r="AI600" s="46"/>
      <c r="AJ600" s="46"/>
      <c r="AK600" s="46"/>
      <c r="AL600" s="46"/>
      <c r="AM600" s="46"/>
      <c r="AN600" s="46"/>
    </row>
    <row r="601" customFormat="false" ht="21.75" hidden="false" customHeight="true" outlineLevel="0" collapsed="false">
      <c r="A601" s="46"/>
      <c r="B601" s="46"/>
      <c r="C601" s="46"/>
      <c r="D601" s="46"/>
      <c r="E601" s="46"/>
      <c r="F601" s="46"/>
      <c r="G601" s="46"/>
      <c r="H601" s="61"/>
      <c r="I601" s="61"/>
      <c r="J601" s="61"/>
      <c r="K601" s="46"/>
      <c r="L601" s="46"/>
      <c r="M601" s="46"/>
      <c r="N601" s="46"/>
      <c r="O601" s="46"/>
      <c r="P601" s="46"/>
      <c r="Q601" s="46"/>
      <c r="R601" s="46"/>
      <c r="S601" s="46"/>
      <c r="T601" s="46"/>
      <c r="U601" s="46"/>
      <c r="V601" s="46"/>
      <c r="W601" s="46"/>
      <c r="X601" s="46"/>
      <c r="Y601" s="46"/>
      <c r="Z601" s="46"/>
      <c r="AA601" s="46"/>
      <c r="AB601" s="46"/>
      <c r="AC601" s="46"/>
      <c r="AD601" s="46"/>
      <c r="AE601" s="46"/>
      <c r="AF601" s="46"/>
      <c r="AG601" s="46"/>
      <c r="AH601" s="46"/>
      <c r="AI601" s="46"/>
      <c r="AJ601" s="46"/>
      <c r="AK601" s="46"/>
      <c r="AL601" s="46"/>
      <c r="AM601" s="46"/>
      <c r="AN601" s="46"/>
    </row>
    <row r="602" customFormat="false" ht="21.75" hidden="false" customHeight="true" outlineLevel="0" collapsed="false">
      <c r="A602" s="46"/>
      <c r="B602" s="46"/>
      <c r="C602" s="46"/>
      <c r="D602" s="46"/>
      <c r="E602" s="46"/>
      <c r="F602" s="46"/>
      <c r="G602" s="46"/>
      <c r="H602" s="61"/>
      <c r="I602" s="61"/>
      <c r="J602" s="61"/>
      <c r="K602" s="46"/>
      <c r="L602" s="46"/>
      <c r="M602" s="46"/>
      <c r="N602" s="46"/>
      <c r="O602" s="46"/>
      <c r="P602" s="46"/>
      <c r="Q602" s="46"/>
      <c r="R602" s="46"/>
      <c r="S602" s="46"/>
      <c r="T602" s="46"/>
      <c r="U602" s="46"/>
      <c r="V602" s="46"/>
      <c r="W602" s="46"/>
      <c r="X602" s="46"/>
      <c r="Y602" s="46"/>
      <c r="Z602" s="46"/>
      <c r="AA602" s="46"/>
      <c r="AB602" s="46"/>
      <c r="AC602" s="46"/>
      <c r="AD602" s="46"/>
      <c r="AE602" s="46"/>
      <c r="AF602" s="46"/>
      <c r="AG602" s="46"/>
      <c r="AH602" s="46"/>
      <c r="AI602" s="46"/>
      <c r="AJ602" s="46"/>
      <c r="AK602" s="46"/>
      <c r="AL602" s="46"/>
      <c r="AM602" s="46"/>
      <c r="AN602" s="46"/>
    </row>
    <row r="603" customFormat="false" ht="21.75" hidden="false" customHeight="true" outlineLevel="0" collapsed="false">
      <c r="A603" s="46"/>
      <c r="B603" s="46"/>
      <c r="C603" s="46"/>
      <c r="D603" s="46"/>
      <c r="E603" s="46"/>
      <c r="F603" s="46"/>
      <c r="G603" s="46"/>
      <c r="H603" s="61"/>
      <c r="I603" s="61"/>
      <c r="J603" s="61"/>
      <c r="K603" s="46"/>
      <c r="L603" s="46"/>
      <c r="M603" s="46"/>
      <c r="N603" s="46"/>
      <c r="O603" s="46"/>
      <c r="P603" s="46"/>
      <c r="Q603" s="46"/>
      <c r="R603" s="46"/>
      <c r="S603" s="46"/>
      <c r="T603" s="46"/>
      <c r="U603" s="46"/>
      <c r="V603" s="46"/>
      <c r="W603" s="46"/>
      <c r="X603" s="46"/>
      <c r="Y603" s="46"/>
      <c r="Z603" s="46"/>
      <c r="AA603" s="46"/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</row>
    <row r="604" customFormat="false" ht="21.75" hidden="false" customHeight="true" outlineLevel="0" collapsed="false">
      <c r="A604" s="46"/>
      <c r="B604" s="46"/>
      <c r="C604" s="46"/>
      <c r="D604" s="46"/>
      <c r="E604" s="46"/>
      <c r="F604" s="46"/>
      <c r="G604" s="46"/>
      <c r="H604" s="61"/>
      <c r="I604" s="61"/>
      <c r="J604" s="61"/>
      <c r="K604" s="46"/>
      <c r="L604" s="46"/>
      <c r="M604" s="46"/>
      <c r="N604" s="46"/>
      <c r="O604" s="46"/>
      <c r="P604" s="46"/>
      <c r="Q604" s="46"/>
      <c r="R604" s="46"/>
      <c r="S604" s="46"/>
      <c r="T604" s="46"/>
      <c r="U604" s="46"/>
      <c r="V604" s="46"/>
      <c r="W604" s="46"/>
      <c r="X604" s="46"/>
      <c r="Y604" s="46"/>
      <c r="Z604" s="46"/>
      <c r="AA604" s="46"/>
      <c r="AB604" s="46"/>
      <c r="AC604" s="46"/>
      <c r="AD604" s="46"/>
      <c r="AE604" s="46"/>
      <c r="AF604" s="46"/>
      <c r="AG604" s="46"/>
      <c r="AH604" s="46"/>
      <c r="AI604" s="46"/>
      <c r="AJ604" s="46"/>
      <c r="AK604" s="46"/>
      <c r="AL604" s="46"/>
      <c r="AM604" s="46"/>
      <c r="AN604" s="46"/>
    </row>
    <row r="605" customFormat="false" ht="21.75" hidden="false" customHeight="true" outlineLevel="0" collapsed="false">
      <c r="A605" s="46"/>
      <c r="B605" s="46"/>
      <c r="C605" s="46"/>
      <c r="D605" s="46"/>
      <c r="E605" s="46"/>
      <c r="F605" s="46"/>
      <c r="G605" s="46"/>
      <c r="H605" s="61"/>
      <c r="I605" s="61"/>
      <c r="J605" s="61"/>
      <c r="K605" s="46"/>
      <c r="L605" s="46"/>
      <c r="M605" s="46"/>
      <c r="N605" s="46"/>
      <c r="O605" s="46"/>
      <c r="P605" s="46"/>
      <c r="Q605" s="46"/>
      <c r="R605" s="46"/>
      <c r="S605" s="46"/>
      <c r="T605" s="46"/>
      <c r="U605" s="46"/>
      <c r="V605" s="46"/>
      <c r="W605" s="46"/>
      <c r="X605" s="46"/>
      <c r="Y605" s="46"/>
      <c r="Z605" s="46"/>
      <c r="AA605" s="46"/>
      <c r="AB605" s="46"/>
      <c r="AC605" s="46"/>
      <c r="AD605" s="46"/>
      <c r="AE605" s="46"/>
      <c r="AF605" s="46"/>
      <c r="AG605" s="46"/>
      <c r="AH605" s="46"/>
      <c r="AI605" s="46"/>
      <c r="AJ605" s="46"/>
      <c r="AK605" s="46"/>
      <c r="AL605" s="46"/>
      <c r="AM605" s="46"/>
      <c r="AN605" s="46"/>
    </row>
    <row r="606" customFormat="false" ht="21.75" hidden="false" customHeight="true" outlineLevel="0" collapsed="false">
      <c r="A606" s="46"/>
      <c r="B606" s="46"/>
      <c r="C606" s="46"/>
      <c r="D606" s="46"/>
      <c r="E606" s="46"/>
      <c r="F606" s="46"/>
      <c r="G606" s="46"/>
      <c r="H606" s="61"/>
      <c r="I606" s="61"/>
      <c r="J606" s="61"/>
      <c r="K606" s="46"/>
      <c r="L606" s="46"/>
      <c r="M606" s="46"/>
      <c r="N606" s="46"/>
      <c r="O606" s="46"/>
      <c r="P606" s="46"/>
      <c r="Q606" s="46"/>
      <c r="R606" s="46"/>
      <c r="S606" s="46"/>
      <c r="T606" s="46"/>
      <c r="U606" s="46"/>
      <c r="V606" s="46"/>
      <c r="W606" s="46"/>
      <c r="X606" s="46"/>
      <c r="Y606" s="46"/>
      <c r="Z606" s="46"/>
      <c r="AA606" s="46"/>
      <c r="AB606" s="46"/>
      <c r="AC606" s="46"/>
      <c r="AD606" s="46"/>
      <c r="AE606" s="46"/>
      <c r="AF606" s="46"/>
      <c r="AG606" s="46"/>
      <c r="AH606" s="46"/>
      <c r="AI606" s="46"/>
      <c r="AJ606" s="46"/>
      <c r="AK606" s="46"/>
      <c r="AL606" s="46"/>
      <c r="AM606" s="46"/>
      <c r="AN606" s="46"/>
    </row>
    <row r="607" customFormat="false" ht="21.75" hidden="false" customHeight="true" outlineLevel="0" collapsed="false">
      <c r="A607" s="46"/>
      <c r="B607" s="46"/>
      <c r="C607" s="46"/>
      <c r="D607" s="46"/>
      <c r="E607" s="46"/>
      <c r="F607" s="46"/>
      <c r="G607" s="46"/>
      <c r="H607" s="61"/>
      <c r="I607" s="61"/>
      <c r="J607" s="61"/>
      <c r="K607" s="46"/>
      <c r="L607" s="46"/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/>
      <c r="AJ607" s="46"/>
      <c r="AK607" s="46"/>
      <c r="AL607" s="46"/>
      <c r="AM607" s="46"/>
      <c r="AN607" s="46"/>
    </row>
    <row r="608" customFormat="false" ht="21.75" hidden="false" customHeight="true" outlineLevel="0" collapsed="false">
      <c r="A608" s="46"/>
      <c r="B608" s="46"/>
      <c r="C608" s="46"/>
      <c r="D608" s="46"/>
      <c r="E608" s="46"/>
      <c r="F608" s="46"/>
      <c r="G608" s="46"/>
      <c r="H608" s="61"/>
      <c r="I608" s="61"/>
      <c r="J608" s="61"/>
      <c r="K608" s="46"/>
      <c r="L608" s="46"/>
      <c r="M608" s="46"/>
      <c r="N608" s="46"/>
      <c r="O608" s="46"/>
      <c r="P608" s="46"/>
      <c r="Q608" s="46"/>
      <c r="R608" s="46"/>
      <c r="S608" s="46"/>
      <c r="T608" s="46"/>
      <c r="U608" s="46"/>
      <c r="V608" s="46"/>
      <c r="W608" s="46"/>
      <c r="X608" s="46"/>
      <c r="Y608" s="46"/>
      <c r="Z608" s="46"/>
      <c r="AA608" s="46"/>
      <c r="AB608" s="46"/>
      <c r="AC608" s="46"/>
      <c r="AD608" s="46"/>
      <c r="AE608" s="46"/>
      <c r="AF608" s="46"/>
      <c r="AG608" s="46"/>
      <c r="AH608" s="46"/>
      <c r="AI608" s="46"/>
      <c r="AJ608" s="46"/>
      <c r="AK608" s="46"/>
      <c r="AL608" s="46"/>
      <c r="AM608" s="46"/>
      <c r="AN608" s="46"/>
    </row>
    <row r="609" customFormat="false" ht="21.75" hidden="false" customHeight="true" outlineLevel="0" collapsed="false">
      <c r="A609" s="46"/>
      <c r="B609" s="46"/>
      <c r="C609" s="46"/>
      <c r="D609" s="46"/>
      <c r="E609" s="46"/>
      <c r="F609" s="46"/>
      <c r="G609" s="46"/>
      <c r="H609" s="61"/>
      <c r="I609" s="61"/>
      <c r="J609" s="61"/>
      <c r="K609" s="46"/>
      <c r="L609" s="46"/>
      <c r="M609" s="46"/>
      <c r="N609" s="46"/>
      <c r="O609" s="46"/>
      <c r="P609" s="46"/>
      <c r="Q609" s="46"/>
      <c r="R609" s="46"/>
      <c r="S609" s="46"/>
      <c r="T609" s="46"/>
      <c r="U609" s="46"/>
      <c r="V609" s="46"/>
      <c r="W609" s="46"/>
      <c r="X609" s="46"/>
      <c r="Y609" s="46"/>
      <c r="Z609" s="46"/>
      <c r="AA609" s="46"/>
      <c r="AB609" s="46"/>
      <c r="AC609" s="46"/>
      <c r="AD609" s="46"/>
      <c r="AE609" s="46"/>
      <c r="AF609" s="46"/>
      <c r="AG609" s="46"/>
      <c r="AH609" s="46"/>
      <c r="AI609" s="46"/>
      <c r="AJ609" s="46"/>
      <c r="AK609" s="46"/>
      <c r="AL609" s="46"/>
      <c r="AM609" s="46"/>
      <c r="AN609" s="46"/>
    </row>
    <row r="610" customFormat="false" ht="21.75" hidden="false" customHeight="true" outlineLevel="0" collapsed="false">
      <c r="A610" s="46"/>
      <c r="B610" s="46"/>
      <c r="C610" s="46"/>
      <c r="D610" s="46"/>
      <c r="E610" s="46"/>
      <c r="F610" s="46"/>
      <c r="G610" s="46"/>
      <c r="H610" s="61"/>
      <c r="I610" s="61"/>
      <c r="J610" s="61"/>
      <c r="K610" s="46"/>
      <c r="L610" s="46"/>
      <c r="M610" s="46"/>
      <c r="N610" s="46"/>
      <c r="O610" s="46"/>
      <c r="P610" s="46"/>
      <c r="Q610" s="46"/>
      <c r="R610" s="46"/>
      <c r="S610" s="46"/>
      <c r="T610" s="46"/>
      <c r="U610" s="46"/>
      <c r="V610" s="46"/>
      <c r="W610" s="46"/>
      <c r="X610" s="46"/>
      <c r="Y610" s="46"/>
      <c r="Z610" s="46"/>
      <c r="AA610" s="46"/>
      <c r="AB610" s="46"/>
      <c r="AC610" s="46"/>
      <c r="AD610" s="46"/>
      <c r="AE610" s="46"/>
      <c r="AF610" s="46"/>
      <c r="AG610" s="46"/>
      <c r="AH610" s="46"/>
      <c r="AI610" s="46"/>
      <c r="AJ610" s="46"/>
      <c r="AK610" s="46"/>
      <c r="AL610" s="46"/>
      <c r="AM610" s="46"/>
      <c r="AN610" s="46"/>
    </row>
    <row r="611" customFormat="false" ht="21.75" hidden="false" customHeight="true" outlineLevel="0" collapsed="false">
      <c r="A611" s="46"/>
      <c r="B611" s="46"/>
      <c r="C611" s="46"/>
      <c r="D611" s="46"/>
      <c r="E611" s="46"/>
      <c r="F611" s="46"/>
      <c r="G611" s="46"/>
      <c r="H611" s="61"/>
      <c r="I611" s="61"/>
      <c r="J611" s="61"/>
      <c r="K611" s="46"/>
      <c r="L611" s="46"/>
      <c r="M611" s="46"/>
      <c r="N611" s="46"/>
      <c r="O611" s="46"/>
      <c r="P611" s="46"/>
      <c r="Q611" s="46"/>
      <c r="R611" s="46"/>
      <c r="S611" s="46"/>
      <c r="T611" s="46"/>
      <c r="U611" s="46"/>
      <c r="V611" s="46"/>
      <c r="W611" s="46"/>
      <c r="X611" s="46"/>
      <c r="Y611" s="46"/>
      <c r="Z611" s="46"/>
      <c r="AA611" s="46"/>
      <c r="AB611" s="46"/>
      <c r="AC611" s="46"/>
      <c r="AD611" s="46"/>
      <c r="AE611" s="46"/>
      <c r="AF611" s="46"/>
      <c r="AG611" s="46"/>
      <c r="AH611" s="46"/>
      <c r="AI611" s="46"/>
      <c r="AJ611" s="46"/>
      <c r="AK611" s="46"/>
      <c r="AL611" s="46"/>
      <c r="AM611" s="46"/>
      <c r="AN611" s="46"/>
    </row>
    <row r="612" customFormat="false" ht="21.75" hidden="false" customHeight="true" outlineLevel="0" collapsed="false">
      <c r="A612" s="46"/>
      <c r="B612" s="46"/>
      <c r="C612" s="46"/>
      <c r="D612" s="46"/>
      <c r="E612" s="46"/>
      <c r="F612" s="46"/>
      <c r="G612" s="46"/>
      <c r="H612" s="61"/>
      <c r="I612" s="61"/>
      <c r="J612" s="61"/>
      <c r="K612" s="46"/>
      <c r="L612" s="46"/>
      <c r="M612" s="46"/>
      <c r="N612" s="46"/>
      <c r="O612" s="46"/>
      <c r="P612" s="46"/>
      <c r="Q612" s="46"/>
      <c r="R612" s="46"/>
      <c r="S612" s="46"/>
      <c r="T612" s="46"/>
      <c r="U612" s="46"/>
      <c r="V612" s="46"/>
      <c r="W612" s="46"/>
      <c r="X612" s="46"/>
      <c r="Y612" s="46"/>
      <c r="Z612" s="46"/>
      <c r="AA612" s="46"/>
      <c r="AB612" s="46"/>
      <c r="AC612" s="46"/>
      <c r="AD612" s="46"/>
      <c r="AE612" s="46"/>
      <c r="AF612" s="46"/>
      <c r="AG612" s="46"/>
      <c r="AH612" s="46"/>
      <c r="AI612" s="46"/>
      <c r="AJ612" s="46"/>
      <c r="AK612" s="46"/>
      <c r="AL612" s="46"/>
      <c r="AM612" s="46"/>
      <c r="AN612" s="46"/>
    </row>
    <row r="613" customFormat="false" ht="21.75" hidden="false" customHeight="true" outlineLevel="0" collapsed="false">
      <c r="A613" s="46"/>
      <c r="B613" s="46"/>
      <c r="C613" s="46"/>
      <c r="D613" s="46"/>
      <c r="E613" s="46"/>
      <c r="F613" s="46"/>
      <c r="G613" s="46"/>
      <c r="H613" s="61"/>
      <c r="I613" s="61"/>
      <c r="J613" s="61"/>
      <c r="K613" s="46"/>
      <c r="L613" s="46"/>
      <c r="M613" s="46"/>
      <c r="N613" s="46"/>
      <c r="O613" s="46"/>
      <c r="P613" s="46"/>
      <c r="Q613" s="46"/>
      <c r="R613" s="46"/>
      <c r="S613" s="46"/>
      <c r="T613" s="46"/>
      <c r="U613" s="46"/>
      <c r="V613" s="46"/>
      <c r="W613" s="46"/>
      <c r="X613" s="46"/>
      <c r="Y613" s="46"/>
      <c r="Z613" s="46"/>
      <c r="AA613" s="46"/>
      <c r="AB613" s="46"/>
      <c r="AC613" s="46"/>
      <c r="AD613" s="46"/>
      <c r="AE613" s="46"/>
      <c r="AF613" s="46"/>
      <c r="AG613" s="46"/>
      <c r="AH613" s="46"/>
      <c r="AI613" s="46"/>
      <c r="AJ613" s="46"/>
      <c r="AK613" s="46"/>
      <c r="AL613" s="46"/>
      <c r="AM613" s="46"/>
      <c r="AN613" s="46"/>
    </row>
    <row r="614" customFormat="false" ht="21.75" hidden="false" customHeight="true" outlineLevel="0" collapsed="false">
      <c r="A614" s="46"/>
      <c r="B614" s="46"/>
      <c r="C614" s="46"/>
      <c r="D614" s="46"/>
      <c r="E614" s="46"/>
      <c r="F614" s="46"/>
      <c r="G614" s="46"/>
      <c r="H614" s="61"/>
      <c r="I614" s="61"/>
      <c r="J614" s="61"/>
      <c r="K614" s="46"/>
      <c r="L614" s="46"/>
      <c r="M614" s="46"/>
      <c r="N614" s="46"/>
      <c r="O614" s="46"/>
      <c r="P614" s="46"/>
      <c r="Q614" s="46"/>
      <c r="R614" s="46"/>
      <c r="S614" s="46"/>
      <c r="T614" s="46"/>
      <c r="U614" s="46"/>
      <c r="V614" s="46"/>
      <c r="W614" s="46"/>
      <c r="X614" s="46"/>
      <c r="Y614" s="46"/>
      <c r="Z614" s="46"/>
      <c r="AA614" s="46"/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6"/>
    </row>
    <row r="615" customFormat="false" ht="21.75" hidden="false" customHeight="true" outlineLevel="0" collapsed="false">
      <c r="A615" s="46"/>
      <c r="B615" s="46"/>
      <c r="C615" s="46"/>
      <c r="D615" s="46"/>
      <c r="E615" s="46"/>
      <c r="F615" s="46"/>
      <c r="G615" s="46"/>
      <c r="H615" s="61"/>
      <c r="I615" s="61"/>
      <c r="J615" s="61"/>
      <c r="K615" s="46"/>
      <c r="L615" s="46"/>
      <c r="M615" s="46"/>
      <c r="N615" s="46"/>
      <c r="O615" s="46"/>
      <c r="P615" s="46"/>
      <c r="Q615" s="46"/>
      <c r="R615" s="46"/>
      <c r="S615" s="46"/>
      <c r="T615" s="46"/>
      <c r="U615" s="46"/>
      <c r="V615" s="46"/>
      <c r="W615" s="46"/>
      <c r="X615" s="46"/>
      <c r="Y615" s="46"/>
      <c r="Z615" s="46"/>
      <c r="AA615" s="46"/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</row>
    <row r="616" customFormat="false" ht="21.75" hidden="false" customHeight="true" outlineLevel="0" collapsed="false">
      <c r="A616" s="46"/>
      <c r="B616" s="46"/>
      <c r="C616" s="46"/>
      <c r="D616" s="46"/>
      <c r="E616" s="46"/>
      <c r="F616" s="46"/>
      <c r="G616" s="46"/>
      <c r="H616" s="61"/>
      <c r="I616" s="61"/>
      <c r="J616" s="61"/>
      <c r="K616" s="46"/>
      <c r="L616" s="46"/>
      <c r="M616" s="46"/>
      <c r="N616" s="46"/>
      <c r="O616" s="46"/>
      <c r="P616" s="46"/>
      <c r="Q616" s="46"/>
      <c r="R616" s="46"/>
      <c r="S616" s="46"/>
      <c r="T616" s="46"/>
      <c r="U616" s="46"/>
      <c r="V616" s="46"/>
      <c r="W616" s="46"/>
      <c r="X616" s="46"/>
      <c r="Y616" s="46"/>
      <c r="Z616" s="46"/>
      <c r="AA616" s="46"/>
      <c r="AB616" s="46"/>
      <c r="AC616" s="46"/>
      <c r="AD616" s="46"/>
      <c r="AE616" s="46"/>
      <c r="AF616" s="46"/>
      <c r="AG616" s="46"/>
      <c r="AH616" s="46"/>
      <c r="AI616" s="46"/>
      <c r="AJ616" s="46"/>
      <c r="AK616" s="46"/>
      <c r="AL616" s="46"/>
      <c r="AM616" s="46"/>
      <c r="AN616" s="46"/>
    </row>
    <row r="617" customFormat="false" ht="21.75" hidden="false" customHeight="true" outlineLevel="0" collapsed="false">
      <c r="A617" s="46"/>
      <c r="B617" s="46"/>
      <c r="C617" s="46"/>
      <c r="D617" s="46"/>
      <c r="E617" s="46"/>
      <c r="F617" s="46"/>
      <c r="G617" s="46"/>
      <c r="H617" s="61"/>
      <c r="I617" s="61"/>
      <c r="J617" s="61"/>
      <c r="K617" s="46"/>
      <c r="L617" s="46"/>
      <c r="M617" s="46"/>
      <c r="N617" s="46"/>
      <c r="O617" s="46"/>
      <c r="P617" s="46"/>
      <c r="Q617" s="46"/>
      <c r="R617" s="46"/>
      <c r="S617" s="46"/>
      <c r="T617" s="46"/>
      <c r="U617" s="46"/>
      <c r="V617" s="46"/>
      <c r="W617" s="46"/>
      <c r="X617" s="46"/>
      <c r="Y617" s="46"/>
      <c r="Z617" s="46"/>
      <c r="AA617" s="46"/>
      <c r="AB617" s="46"/>
      <c r="AC617" s="46"/>
      <c r="AD617" s="46"/>
      <c r="AE617" s="46"/>
      <c r="AF617" s="46"/>
      <c r="AG617" s="46"/>
      <c r="AH617" s="46"/>
      <c r="AI617" s="46"/>
      <c r="AJ617" s="46"/>
      <c r="AK617" s="46"/>
      <c r="AL617" s="46"/>
      <c r="AM617" s="46"/>
      <c r="AN617" s="46"/>
    </row>
    <row r="618" customFormat="false" ht="21.75" hidden="false" customHeight="true" outlineLevel="0" collapsed="false">
      <c r="A618" s="46"/>
      <c r="B618" s="46"/>
      <c r="C618" s="46"/>
      <c r="D618" s="46"/>
      <c r="E618" s="46"/>
      <c r="F618" s="46"/>
      <c r="G618" s="46"/>
      <c r="H618" s="61"/>
      <c r="I618" s="61"/>
      <c r="J618" s="61"/>
      <c r="K618" s="46"/>
      <c r="L618" s="46"/>
      <c r="M618" s="46"/>
      <c r="N618" s="46"/>
      <c r="O618" s="46"/>
      <c r="P618" s="46"/>
      <c r="Q618" s="46"/>
      <c r="R618" s="46"/>
      <c r="S618" s="46"/>
      <c r="T618" s="46"/>
      <c r="U618" s="46"/>
      <c r="V618" s="46"/>
      <c r="W618" s="46"/>
      <c r="X618" s="46"/>
      <c r="Y618" s="46"/>
      <c r="Z618" s="46"/>
      <c r="AA618" s="46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</row>
    <row r="619" customFormat="false" ht="21.75" hidden="false" customHeight="true" outlineLevel="0" collapsed="false">
      <c r="A619" s="46"/>
      <c r="B619" s="46"/>
      <c r="C619" s="46"/>
      <c r="D619" s="46"/>
      <c r="E619" s="46"/>
      <c r="F619" s="46"/>
      <c r="G619" s="46"/>
      <c r="H619" s="61"/>
      <c r="I619" s="61"/>
      <c r="J619" s="61"/>
      <c r="K619" s="46"/>
      <c r="L619" s="46"/>
      <c r="M619" s="46"/>
      <c r="N619" s="46"/>
      <c r="O619" s="46"/>
      <c r="P619" s="46"/>
      <c r="Q619" s="46"/>
      <c r="R619" s="46"/>
      <c r="S619" s="46"/>
      <c r="T619" s="46"/>
      <c r="U619" s="46"/>
      <c r="V619" s="46"/>
      <c r="W619" s="46"/>
      <c r="X619" s="46"/>
      <c r="Y619" s="46"/>
      <c r="Z619" s="46"/>
      <c r="AA619" s="46"/>
      <c r="AB619" s="46"/>
      <c r="AC619" s="46"/>
      <c r="AD619" s="46"/>
      <c r="AE619" s="46"/>
      <c r="AF619" s="46"/>
      <c r="AG619" s="46"/>
      <c r="AH619" s="46"/>
      <c r="AI619" s="46"/>
      <c r="AJ619" s="46"/>
      <c r="AK619" s="46"/>
      <c r="AL619" s="46"/>
      <c r="AM619" s="46"/>
      <c r="AN619" s="46"/>
    </row>
    <row r="620" customFormat="false" ht="21.75" hidden="false" customHeight="true" outlineLevel="0" collapsed="false">
      <c r="A620" s="46"/>
      <c r="B620" s="46"/>
      <c r="C620" s="46"/>
      <c r="D620" s="46"/>
      <c r="E620" s="46"/>
      <c r="F620" s="46"/>
      <c r="G620" s="46"/>
      <c r="H620" s="61"/>
      <c r="I620" s="61"/>
      <c r="J620" s="61"/>
      <c r="K620" s="46"/>
      <c r="L620" s="46"/>
      <c r="M620" s="46"/>
      <c r="N620" s="46"/>
      <c r="O620" s="46"/>
      <c r="P620" s="46"/>
      <c r="Q620" s="46"/>
      <c r="R620" s="46"/>
      <c r="S620" s="46"/>
      <c r="T620" s="46"/>
      <c r="U620" s="46"/>
      <c r="V620" s="46"/>
      <c r="W620" s="46"/>
      <c r="X620" s="46"/>
      <c r="Y620" s="46"/>
      <c r="Z620" s="46"/>
      <c r="AA620" s="46"/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6"/>
    </row>
    <row r="621" customFormat="false" ht="21.75" hidden="false" customHeight="true" outlineLevel="0" collapsed="false">
      <c r="A621" s="46"/>
      <c r="B621" s="46"/>
      <c r="C621" s="46"/>
      <c r="D621" s="46"/>
      <c r="E621" s="46"/>
      <c r="F621" s="46"/>
      <c r="G621" s="46"/>
      <c r="H621" s="61"/>
      <c r="I621" s="61"/>
      <c r="J621" s="61"/>
      <c r="K621" s="46"/>
      <c r="L621" s="46"/>
      <c r="M621" s="46"/>
      <c r="N621" s="46"/>
      <c r="O621" s="46"/>
      <c r="P621" s="46"/>
      <c r="Q621" s="46"/>
      <c r="R621" s="46"/>
      <c r="S621" s="46"/>
      <c r="T621" s="46"/>
      <c r="U621" s="46"/>
      <c r="V621" s="46"/>
      <c r="W621" s="46"/>
      <c r="X621" s="46"/>
      <c r="Y621" s="46"/>
      <c r="Z621" s="46"/>
      <c r="AA621" s="46"/>
      <c r="AB621" s="46"/>
      <c r="AC621" s="46"/>
      <c r="AD621" s="46"/>
      <c r="AE621" s="46"/>
      <c r="AF621" s="46"/>
      <c r="AG621" s="46"/>
      <c r="AH621" s="46"/>
      <c r="AI621" s="46"/>
      <c r="AJ621" s="46"/>
      <c r="AK621" s="46"/>
      <c r="AL621" s="46"/>
      <c r="AM621" s="46"/>
      <c r="AN621" s="46"/>
    </row>
    <row r="622" customFormat="false" ht="21.75" hidden="false" customHeight="true" outlineLevel="0" collapsed="false">
      <c r="A622" s="46"/>
      <c r="B622" s="46"/>
      <c r="C622" s="46"/>
      <c r="D622" s="46"/>
      <c r="E622" s="46"/>
      <c r="F622" s="46"/>
      <c r="G622" s="46"/>
      <c r="H622" s="61"/>
      <c r="I622" s="61"/>
      <c r="J622" s="61"/>
      <c r="K622" s="46"/>
      <c r="L622" s="46"/>
      <c r="M622" s="46"/>
      <c r="N622" s="46"/>
      <c r="O622" s="46"/>
      <c r="P622" s="46"/>
      <c r="Q622" s="46"/>
      <c r="R622" s="46"/>
      <c r="S622" s="46"/>
      <c r="T622" s="46"/>
      <c r="U622" s="46"/>
      <c r="V622" s="46"/>
      <c r="W622" s="46"/>
      <c r="X622" s="46"/>
      <c r="Y622" s="46"/>
      <c r="Z622" s="46"/>
      <c r="AA622" s="46"/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</row>
    <row r="623" customFormat="false" ht="21.75" hidden="false" customHeight="true" outlineLevel="0" collapsed="false">
      <c r="A623" s="46"/>
      <c r="B623" s="46"/>
      <c r="C623" s="46"/>
      <c r="D623" s="46"/>
      <c r="E623" s="46"/>
      <c r="F623" s="46"/>
      <c r="G623" s="46"/>
      <c r="H623" s="61"/>
      <c r="I623" s="61"/>
      <c r="J623" s="61"/>
      <c r="K623" s="46"/>
      <c r="L623" s="46"/>
      <c r="M623" s="46"/>
      <c r="N623" s="46"/>
      <c r="O623" s="46"/>
      <c r="P623" s="46"/>
      <c r="Q623" s="46"/>
      <c r="R623" s="46"/>
      <c r="S623" s="46"/>
      <c r="T623" s="46"/>
      <c r="U623" s="46"/>
      <c r="V623" s="46"/>
      <c r="W623" s="46"/>
      <c r="X623" s="46"/>
      <c r="Y623" s="46"/>
      <c r="Z623" s="46"/>
      <c r="AA623" s="46"/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6"/>
    </row>
    <row r="624" customFormat="false" ht="21.75" hidden="false" customHeight="true" outlineLevel="0" collapsed="false">
      <c r="A624" s="46"/>
      <c r="B624" s="46"/>
      <c r="C624" s="46"/>
      <c r="D624" s="46"/>
      <c r="E624" s="46"/>
      <c r="F624" s="46"/>
      <c r="G624" s="46"/>
      <c r="H624" s="61"/>
      <c r="I624" s="61"/>
      <c r="J624" s="61"/>
      <c r="K624" s="46"/>
      <c r="L624" s="46"/>
      <c r="M624" s="46"/>
      <c r="N624" s="46"/>
      <c r="O624" s="46"/>
      <c r="P624" s="46"/>
      <c r="Q624" s="46"/>
      <c r="R624" s="46"/>
      <c r="S624" s="46"/>
      <c r="T624" s="46"/>
      <c r="U624" s="46"/>
      <c r="V624" s="46"/>
      <c r="W624" s="46"/>
      <c r="X624" s="46"/>
      <c r="Y624" s="46"/>
      <c r="Z624" s="46"/>
      <c r="AA624" s="46"/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6"/>
      <c r="AM624" s="46"/>
      <c r="AN624" s="46"/>
    </row>
    <row r="625" customFormat="false" ht="21.75" hidden="false" customHeight="true" outlineLevel="0" collapsed="false">
      <c r="A625" s="46"/>
      <c r="B625" s="46"/>
      <c r="C625" s="46"/>
      <c r="D625" s="46"/>
      <c r="E625" s="46"/>
      <c r="F625" s="46"/>
      <c r="G625" s="46"/>
      <c r="H625" s="61"/>
      <c r="I625" s="61"/>
      <c r="J625" s="61"/>
      <c r="K625" s="46"/>
      <c r="L625" s="46"/>
      <c r="M625" s="46"/>
      <c r="N625" s="46"/>
      <c r="O625" s="46"/>
      <c r="P625" s="46"/>
      <c r="Q625" s="46"/>
      <c r="R625" s="46"/>
      <c r="S625" s="46"/>
      <c r="T625" s="46"/>
      <c r="U625" s="46"/>
      <c r="V625" s="46"/>
      <c r="W625" s="46"/>
      <c r="X625" s="46"/>
      <c r="Y625" s="46"/>
      <c r="Z625" s="46"/>
      <c r="AA625" s="46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6"/>
      <c r="AM625" s="46"/>
      <c r="AN625" s="46"/>
    </row>
    <row r="626" customFormat="false" ht="21.75" hidden="false" customHeight="true" outlineLevel="0" collapsed="false">
      <c r="A626" s="46"/>
      <c r="B626" s="46"/>
      <c r="C626" s="46"/>
      <c r="D626" s="46"/>
      <c r="E626" s="46"/>
      <c r="F626" s="46"/>
      <c r="G626" s="46"/>
      <c r="H626" s="61"/>
      <c r="I626" s="61"/>
      <c r="J626" s="61"/>
      <c r="K626" s="46"/>
      <c r="L626" s="46"/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</row>
    <row r="627" customFormat="false" ht="21.75" hidden="false" customHeight="true" outlineLevel="0" collapsed="false">
      <c r="A627" s="46"/>
      <c r="B627" s="46"/>
      <c r="C627" s="46"/>
      <c r="D627" s="46"/>
      <c r="E627" s="46"/>
      <c r="F627" s="46"/>
      <c r="G627" s="46"/>
      <c r="H627" s="61"/>
      <c r="I627" s="61"/>
      <c r="J627" s="61"/>
      <c r="K627" s="46"/>
      <c r="L627" s="46"/>
      <c r="M627" s="46"/>
      <c r="N627" s="46"/>
      <c r="O627" s="46"/>
      <c r="P627" s="46"/>
      <c r="Q627" s="46"/>
      <c r="R627" s="46"/>
      <c r="S627" s="46"/>
      <c r="T627" s="46"/>
      <c r="U627" s="46"/>
      <c r="V627" s="46"/>
      <c r="W627" s="46"/>
      <c r="X627" s="46"/>
      <c r="Y627" s="46"/>
      <c r="Z627" s="46"/>
      <c r="AA627" s="46"/>
      <c r="AB627" s="46"/>
      <c r="AC627" s="46"/>
      <c r="AD627" s="46"/>
      <c r="AE627" s="46"/>
      <c r="AF627" s="46"/>
      <c r="AG627" s="46"/>
      <c r="AH627" s="46"/>
      <c r="AI627" s="46"/>
      <c r="AJ627" s="46"/>
      <c r="AK627" s="46"/>
      <c r="AL627" s="46"/>
      <c r="AM627" s="46"/>
      <c r="AN627" s="46"/>
    </row>
    <row r="628" customFormat="false" ht="21.75" hidden="false" customHeight="true" outlineLevel="0" collapsed="false">
      <c r="A628" s="46"/>
      <c r="B628" s="46"/>
      <c r="C628" s="46"/>
      <c r="D628" s="46"/>
      <c r="E628" s="46"/>
      <c r="F628" s="46"/>
      <c r="G628" s="46"/>
      <c r="H628" s="61"/>
      <c r="I628" s="61"/>
      <c r="J628" s="61"/>
      <c r="K628" s="46"/>
      <c r="L628" s="46"/>
      <c r="M628" s="46"/>
      <c r="N628" s="46"/>
      <c r="O628" s="46"/>
      <c r="P628" s="46"/>
      <c r="Q628" s="46"/>
      <c r="R628" s="46"/>
      <c r="S628" s="46"/>
      <c r="T628" s="46"/>
      <c r="U628" s="46"/>
      <c r="V628" s="46"/>
      <c r="W628" s="46"/>
      <c r="X628" s="46"/>
      <c r="Y628" s="46"/>
      <c r="Z628" s="46"/>
      <c r="AA628" s="46"/>
      <c r="AB628" s="46"/>
      <c r="AC628" s="46"/>
      <c r="AD628" s="46"/>
      <c r="AE628" s="46"/>
      <c r="AF628" s="46"/>
      <c r="AG628" s="46"/>
      <c r="AH628" s="46"/>
      <c r="AI628" s="46"/>
      <c r="AJ628" s="46"/>
      <c r="AK628" s="46"/>
      <c r="AL628" s="46"/>
      <c r="AM628" s="46"/>
      <c r="AN628" s="46"/>
    </row>
    <row r="629" customFormat="false" ht="21.75" hidden="false" customHeight="true" outlineLevel="0" collapsed="false">
      <c r="A629" s="46"/>
      <c r="B629" s="46"/>
      <c r="C629" s="46"/>
      <c r="D629" s="46"/>
      <c r="E629" s="46"/>
      <c r="F629" s="46"/>
      <c r="G629" s="46"/>
      <c r="H629" s="61"/>
      <c r="I629" s="61"/>
      <c r="J629" s="61"/>
      <c r="K629" s="46"/>
      <c r="L629" s="46"/>
      <c r="M629" s="46"/>
      <c r="N629" s="46"/>
      <c r="O629" s="46"/>
      <c r="P629" s="46"/>
      <c r="Q629" s="46"/>
      <c r="R629" s="46"/>
      <c r="S629" s="46"/>
      <c r="T629" s="46"/>
      <c r="U629" s="46"/>
      <c r="V629" s="46"/>
      <c r="W629" s="46"/>
      <c r="X629" s="46"/>
      <c r="Y629" s="46"/>
      <c r="Z629" s="46"/>
      <c r="AA629" s="46"/>
      <c r="AB629" s="46"/>
      <c r="AC629" s="46"/>
      <c r="AD629" s="46"/>
      <c r="AE629" s="46"/>
      <c r="AF629" s="46"/>
      <c r="AG629" s="46"/>
      <c r="AH629" s="46"/>
      <c r="AI629" s="46"/>
      <c r="AJ629" s="46"/>
      <c r="AK629" s="46"/>
      <c r="AL629" s="46"/>
      <c r="AM629" s="46"/>
      <c r="AN629" s="46"/>
    </row>
    <row r="630" customFormat="false" ht="21.75" hidden="false" customHeight="true" outlineLevel="0" collapsed="false">
      <c r="A630" s="46"/>
      <c r="B630" s="46"/>
      <c r="C630" s="46"/>
      <c r="D630" s="46"/>
      <c r="E630" s="46"/>
      <c r="F630" s="46"/>
      <c r="G630" s="46"/>
      <c r="H630" s="61"/>
      <c r="I630" s="61"/>
      <c r="J630" s="61"/>
      <c r="K630" s="46"/>
      <c r="L630" s="46"/>
      <c r="M630" s="46"/>
      <c r="N630" s="46"/>
      <c r="O630" s="46"/>
      <c r="P630" s="46"/>
      <c r="Q630" s="46"/>
      <c r="R630" s="46"/>
      <c r="S630" s="46"/>
      <c r="T630" s="46"/>
      <c r="U630" s="46"/>
      <c r="V630" s="46"/>
      <c r="W630" s="46"/>
      <c r="X630" s="46"/>
      <c r="Y630" s="46"/>
      <c r="Z630" s="46"/>
      <c r="AA630" s="46"/>
      <c r="AB630" s="46"/>
      <c r="AC630" s="46"/>
      <c r="AD630" s="46"/>
      <c r="AE630" s="46"/>
      <c r="AF630" s="46"/>
      <c r="AG630" s="46"/>
      <c r="AH630" s="46"/>
      <c r="AI630" s="46"/>
      <c r="AJ630" s="46"/>
      <c r="AK630" s="46"/>
      <c r="AL630" s="46"/>
      <c r="AM630" s="46"/>
      <c r="AN630" s="46"/>
    </row>
    <row r="631" customFormat="false" ht="21.75" hidden="false" customHeight="true" outlineLevel="0" collapsed="false">
      <c r="A631" s="46"/>
      <c r="B631" s="46"/>
      <c r="C631" s="46"/>
      <c r="D631" s="46"/>
      <c r="E631" s="46"/>
      <c r="F631" s="46"/>
      <c r="G631" s="46"/>
      <c r="H631" s="61"/>
      <c r="I631" s="61"/>
      <c r="J631" s="61"/>
      <c r="K631" s="46"/>
      <c r="L631" s="46"/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  <c r="AA631" s="46"/>
      <c r="AB631" s="46"/>
      <c r="AC631" s="46"/>
      <c r="AD631" s="46"/>
      <c r="AE631" s="46"/>
      <c r="AF631" s="46"/>
      <c r="AG631" s="46"/>
      <c r="AH631" s="46"/>
      <c r="AI631" s="46"/>
      <c r="AJ631" s="46"/>
      <c r="AK631" s="46"/>
      <c r="AL631" s="46"/>
      <c r="AM631" s="46"/>
      <c r="AN631" s="46"/>
    </row>
    <row r="632" customFormat="false" ht="21.75" hidden="false" customHeight="true" outlineLevel="0" collapsed="false">
      <c r="A632" s="46"/>
      <c r="B632" s="46"/>
      <c r="C632" s="46"/>
      <c r="D632" s="46"/>
      <c r="E632" s="46"/>
      <c r="F632" s="46"/>
      <c r="G632" s="46"/>
      <c r="H632" s="61"/>
      <c r="I632" s="61"/>
      <c r="J632" s="61"/>
      <c r="K632" s="46"/>
      <c r="L632" s="46"/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  <c r="AA632" s="46"/>
      <c r="AB632" s="46"/>
      <c r="AC632" s="46"/>
      <c r="AD632" s="46"/>
      <c r="AE632" s="46"/>
      <c r="AF632" s="46"/>
      <c r="AG632" s="46"/>
      <c r="AH632" s="46"/>
      <c r="AI632" s="46"/>
      <c r="AJ632" s="46"/>
      <c r="AK632" s="46"/>
      <c r="AL632" s="46"/>
      <c r="AM632" s="46"/>
      <c r="AN632" s="46"/>
    </row>
    <row r="633" customFormat="false" ht="21.75" hidden="false" customHeight="true" outlineLevel="0" collapsed="false">
      <c r="A633" s="46"/>
      <c r="B633" s="46"/>
      <c r="C633" s="46"/>
      <c r="D633" s="46"/>
      <c r="E633" s="46"/>
      <c r="F633" s="46"/>
      <c r="G633" s="46"/>
      <c r="H633" s="61"/>
      <c r="I633" s="61"/>
      <c r="J633" s="61"/>
      <c r="K633" s="46"/>
      <c r="L633" s="46"/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  <c r="AA633" s="46"/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</row>
    <row r="634" customFormat="false" ht="21.75" hidden="false" customHeight="true" outlineLevel="0" collapsed="false">
      <c r="A634" s="46"/>
      <c r="B634" s="46"/>
      <c r="C634" s="46"/>
      <c r="D634" s="46"/>
      <c r="E634" s="46"/>
      <c r="F634" s="46"/>
      <c r="G634" s="46"/>
      <c r="H634" s="61"/>
      <c r="I634" s="61"/>
      <c r="J634" s="61"/>
      <c r="K634" s="46"/>
      <c r="L634" s="46"/>
      <c r="M634" s="46"/>
      <c r="N634" s="46"/>
      <c r="O634" s="46"/>
      <c r="P634" s="46"/>
      <c r="Q634" s="46"/>
      <c r="R634" s="46"/>
      <c r="S634" s="46"/>
      <c r="T634" s="46"/>
      <c r="U634" s="46"/>
      <c r="V634" s="46"/>
      <c r="W634" s="46"/>
      <c r="X634" s="46"/>
      <c r="Y634" s="46"/>
      <c r="Z634" s="46"/>
      <c r="AA634" s="46"/>
      <c r="AB634" s="46"/>
      <c r="AC634" s="46"/>
      <c r="AD634" s="46"/>
      <c r="AE634" s="46"/>
      <c r="AF634" s="46"/>
      <c r="AG634" s="46"/>
      <c r="AH634" s="46"/>
      <c r="AI634" s="46"/>
      <c r="AJ634" s="46"/>
      <c r="AK634" s="46"/>
      <c r="AL634" s="46"/>
      <c r="AM634" s="46"/>
      <c r="AN634" s="46"/>
    </row>
    <row r="635" customFormat="false" ht="21.75" hidden="false" customHeight="true" outlineLevel="0" collapsed="false">
      <c r="A635" s="46"/>
      <c r="B635" s="46"/>
      <c r="C635" s="46"/>
      <c r="D635" s="46"/>
      <c r="E635" s="46"/>
      <c r="F635" s="46"/>
      <c r="G635" s="46"/>
      <c r="H635" s="61"/>
      <c r="I635" s="61"/>
      <c r="J635" s="61"/>
      <c r="K635" s="46"/>
      <c r="L635" s="46"/>
      <c r="M635" s="46"/>
      <c r="N635" s="46"/>
      <c r="O635" s="46"/>
      <c r="P635" s="46"/>
      <c r="Q635" s="46"/>
      <c r="R635" s="46"/>
      <c r="S635" s="46"/>
      <c r="T635" s="46"/>
      <c r="U635" s="46"/>
      <c r="V635" s="46"/>
      <c r="W635" s="46"/>
      <c r="X635" s="46"/>
      <c r="Y635" s="46"/>
      <c r="Z635" s="46"/>
      <c r="AA635" s="46"/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</row>
    <row r="636" customFormat="false" ht="21.75" hidden="false" customHeight="true" outlineLevel="0" collapsed="false">
      <c r="A636" s="46"/>
      <c r="B636" s="46"/>
      <c r="C636" s="46"/>
      <c r="D636" s="46"/>
      <c r="E636" s="46"/>
      <c r="F636" s="46"/>
      <c r="G636" s="46"/>
      <c r="H636" s="61"/>
      <c r="I636" s="61"/>
      <c r="J636" s="61"/>
      <c r="K636" s="46"/>
      <c r="L636" s="46"/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</row>
    <row r="637" customFormat="false" ht="21.75" hidden="false" customHeight="true" outlineLevel="0" collapsed="false">
      <c r="A637" s="46"/>
      <c r="B637" s="46"/>
      <c r="C637" s="46"/>
      <c r="D637" s="46"/>
      <c r="E637" s="46"/>
      <c r="F637" s="46"/>
      <c r="G637" s="46"/>
      <c r="H637" s="61"/>
      <c r="I637" s="61"/>
      <c r="J637" s="61"/>
      <c r="K637" s="46"/>
      <c r="L637" s="46"/>
      <c r="M637" s="46"/>
      <c r="N637" s="46"/>
      <c r="O637" s="46"/>
      <c r="P637" s="46"/>
      <c r="Q637" s="46"/>
      <c r="R637" s="46"/>
      <c r="S637" s="46"/>
      <c r="T637" s="46"/>
      <c r="U637" s="46"/>
      <c r="V637" s="46"/>
      <c r="W637" s="46"/>
      <c r="X637" s="46"/>
      <c r="Y637" s="46"/>
      <c r="Z637" s="46"/>
      <c r="AA637" s="46"/>
      <c r="AB637" s="46"/>
      <c r="AC637" s="46"/>
      <c r="AD637" s="46"/>
      <c r="AE637" s="46"/>
      <c r="AF637" s="46"/>
      <c r="AG637" s="46"/>
      <c r="AH637" s="46"/>
      <c r="AI637" s="46"/>
      <c r="AJ637" s="46"/>
      <c r="AK637" s="46"/>
      <c r="AL637" s="46"/>
      <c r="AM637" s="46"/>
      <c r="AN637" s="46"/>
    </row>
    <row r="638" customFormat="false" ht="21.75" hidden="false" customHeight="true" outlineLevel="0" collapsed="false">
      <c r="A638" s="46"/>
      <c r="B638" s="46"/>
      <c r="C638" s="46"/>
      <c r="D638" s="46"/>
      <c r="E638" s="46"/>
      <c r="F638" s="46"/>
      <c r="G638" s="46"/>
      <c r="H638" s="61"/>
      <c r="I638" s="61"/>
      <c r="J638" s="61"/>
      <c r="K638" s="46"/>
      <c r="L638" s="46"/>
      <c r="M638" s="46"/>
      <c r="N638" s="46"/>
      <c r="O638" s="46"/>
      <c r="P638" s="46"/>
      <c r="Q638" s="46"/>
      <c r="R638" s="46"/>
      <c r="S638" s="46"/>
      <c r="T638" s="46"/>
      <c r="U638" s="46"/>
      <c r="V638" s="46"/>
      <c r="W638" s="46"/>
      <c r="X638" s="46"/>
      <c r="Y638" s="46"/>
      <c r="Z638" s="46"/>
      <c r="AA638" s="46"/>
      <c r="AB638" s="46"/>
      <c r="AC638" s="46"/>
      <c r="AD638" s="46"/>
      <c r="AE638" s="46"/>
      <c r="AF638" s="46"/>
      <c r="AG638" s="46"/>
      <c r="AH638" s="46"/>
      <c r="AI638" s="46"/>
      <c r="AJ638" s="46"/>
      <c r="AK638" s="46"/>
      <c r="AL638" s="46"/>
      <c r="AM638" s="46"/>
      <c r="AN638" s="46"/>
    </row>
    <row r="639" customFormat="false" ht="21.75" hidden="false" customHeight="true" outlineLevel="0" collapsed="false">
      <c r="A639" s="46"/>
      <c r="B639" s="46"/>
      <c r="C639" s="46"/>
      <c r="D639" s="46"/>
      <c r="E639" s="46"/>
      <c r="F639" s="46"/>
      <c r="G639" s="46"/>
      <c r="H639" s="61"/>
      <c r="I639" s="61"/>
      <c r="J639" s="61"/>
      <c r="K639" s="46"/>
      <c r="L639" s="46"/>
      <c r="M639" s="46"/>
      <c r="N639" s="46"/>
      <c r="O639" s="46"/>
      <c r="P639" s="46"/>
      <c r="Q639" s="46"/>
      <c r="R639" s="46"/>
      <c r="S639" s="46"/>
      <c r="T639" s="46"/>
      <c r="U639" s="46"/>
      <c r="V639" s="46"/>
      <c r="W639" s="46"/>
      <c r="X639" s="46"/>
      <c r="Y639" s="46"/>
      <c r="Z639" s="46"/>
      <c r="AA639" s="46"/>
      <c r="AB639" s="46"/>
      <c r="AC639" s="46"/>
      <c r="AD639" s="46"/>
      <c r="AE639" s="46"/>
      <c r="AF639" s="46"/>
      <c r="AG639" s="46"/>
      <c r="AH639" s="46"/>
      <c r="AI639" s="46"/>
      <c r="AJ639" s="46"/>
      <c r="AK639" s="46"/>
      <c r="AL639" s="46"/>
      <c r="AM639" s="46"/>
      <c r="AN639" s="46"/>
    </row>
    <row r="640" customFormat="false" ht="21.75" hidden="false" customHeight="true" outlineLevel="0" collapsed="false">
      <c r="A640" s="46"/>
      <c r="B640" s="46"/>
      <c r="C640" s="46"/>
      <c r="D640" s="46"/>
      <c r="E640" s="46"/>
      <c r="F640" s="46"/>
      <c r="G640" s="46"/>
      <c r="H640" s="61"/>
      <c r="I640" s="61"/>
      <c r="J640" s="61"/>
      <c r="K640" s="46"/>
      <c r="L640" s="46"/>
      <c r="M640" s="46"/>
      <c r="N640" s="46"/>
      <c r="O640" s="46"/>
      <c r="P640" s="46"/>
      <c r="Q640" s="46"/>
      <c r="R640" s="46"/>
      <c r="S640" s="46"/>
      <c r="T640" s="46"/>
      <c r="U640" s="46"/>
      <c r="V640" s="46"/>
      <c r="W640" s="46"/>
      <c r="X640" s="46"/>
      <c r="Y640" s="46"/>
      <c r="Z640" s="46"/>
      <c r="AA640" s="46"/>
      <c r="AB640" s="46"/>
      <c r="AC640" s="46"/>
      <c r="AD640" s="46"/>
      <c r="AE640" s="46"/>
      <c r="AF640" s="46"/>
      <c r="AG640" s="46"/>
      <c r="AH640" s="46"/>
      <c r="AI640" s="46"/>
      <c r="AJ640" s="46"/>
      <c r="AK640" s="46"/>
      <c r="AL640" s="46"/>
      <c r="AM640" s="46"/>
      <c r="AN640" s="46"/>
    </row>
    <row r="641" customFormat="false" ht="21.75" hidden="false" customHeight="true" outlineLevel="0" collapsed="false">
      <c r="A641" s="46"/>
      <c r="B641" s="46"/>
      <c r="C641" s="46"/>
      <c r="D641" s="46"/>
      <c r="E641" s="46"/>
      <c r="F641" s="46"/>
      <c r="G641" s="46"/>
      <c r="H641" s="61"/>
      <c r="I641" s="61"/>
      <c r="J641" s="61"/>
      <c r="K641" s="46"/>
      <c r="L641" s="46"/>
      <c r="M641" s="46"/>
      <c r="N641" s="46"/>
      <c r="O641" s="46"/>
      <c r="P641" s="46"/>
      <c r="Q641" s="46"/>
      <c r="R641" s="46"/>
      <c r="S641" s="46"/>
      <c r="T641" s="46"/>
      <c r="U641" s="46"/>
      <c r="V641" s="46"/>
      <c r="W641" s="46"/>
      <c r="X641" s="46"/>
      <c r="Y641" s="46"/>
      <c r="Z641" s="46"/>
      <c r="AA641" s="46"/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</row>
    <row r="642" customFormat="false" ht="21.75" hidden="false" customHeight="true" outlineLevel="0" collapsed="false">
      <c r="A642" s="46"/>
      <c r="B642" s="46"/>
      <c r="C642" s="46"/>
      <c r="D642" s="46"/>
      <c r="E642" s="46"/>
      <c r="F642" s="46"/>
      <c r="G642" s="46"/>
      <c r="H642" s="61"/>
      <c r="I642" s="61"/>
      <c r="J642" s="61"/>
      <c r="K642" s="46"/>
      <c r="L642" s="46"/>
      <c r="M642" s="46"/>
      <c r="N642" s="46"/>
      <c r="O642" s="46"/>
      <c r="P642" s="46"/>
      <c r="Q642" s="46"/>
      <c r="R642" s="46"/>
      <c r="S642" s="46"/>
      <c r="T642" s="46"/>
      <c r="U642" s="46"/>
      <c r="V642" s="46"/>
      <c r="W642" s="46"/>
      <c r="X642" s="46"/>
      <c r="Y642" s="46"/>
      <c r="Z642" s="46"/>
      <c r="AA642" s="46"/>
      <c r="AB642" s="46"/>
      <c r="AC642" s="46"/>
      <c r="AD642" s="46"/>
      <c r="AE642" s="46"/>
      <c r="AF642" s="46"/>
      <c r="AG642" s="46"/>
      <c r="AH642" s="46"/>
      <c r="AI642" s="46"/>
      <c r="AJ642" s="46"/>
      <c r="AK642" s="46"/>
      <c r="AL642" s="46"/>
      <c r="AM642" s="46"/>
      <c r="AN642" s="46"/>
    </row>
    <row r="643" customFormat="false" ht="21.75" hidden="false" customHeight="true" outlineLevel="0" collapsed="false">
      <c r="A643" s="46"/>
      <c r="B643" s="46"/>
      <c r="C643" s="46"/>
      <c r="D643" s="46"/>
      <c r="E643" s="46"/>
      <c r="F643" s="46"/>
      <c r="G643" s="46"/>
      <c r="H643" s="61"/>
      <c r="I643" s="61"/>
      <c r="J643" s="61"/>
      <c r="K643" s="46"/>
      <c r="L643" s="46"/>
      <c r="M643" s="46"/>
      <c r="N643" s="46"/>
      <c r="O643" s="46"/>
      <c r="P643" s="46"/>
      <c r="Q643" s="46"/>
      <c r="R643" s="46"/>
      <c r="S643" s="46"/>
      <c r="T643" s="46"/>
      <c r="U643" s="46"/>
      <c r="V643" s="46"/>
      <c r="W643" s="46"/>
      <c r="X643" s="46"/>
      <c r="Y643" s="46"/>
      <c r="Z643" s="46"/>
      <c r="AA643" s="46"/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</row>
    <row r="644" customFormat="false" ht="21.75" hidden="false" customHeight="true" outlineLevel="0" collapsed="false">
      <c r="A644" s="46"/>
      <c r="B644" s="46"/>
      <c r="C644" s="46"/>
      <c r="D644" s="46"/>
      <c r="E644" s="46"/>
      <c r="F644" s="46"/>
      <c r="G644" s="46"/>
      <c r="H644" s="61"/>
      <c r="I644" s="61"/>
      <c r="J644" s="61"/>
      <c r="K644" s="46"/>
      <c r="L644" s="46"/>
      <c r="M644" s="46"/>
      <c r="N644" s="46"/>
      <c r="O644" s="46"/>
      <c r="P644" s="46"/>
      <c r="Q644" s="46"/>
      <c r="R644" s="46"/>
      <c r="S644" s="46"/>
      <c r="T644" s="46"/>
      <c r="U644" s="46"/>
      <c r="V644" s="46"/>
      <c r="W644" s="46"/>
      <c r="X644" s="46"/>
      <c r="Y644" s="46"/>
      <c r="Z644" s="46"/>
      <c r="AA644" s="46"/>
      <c r="AB644" s="46"/>
      <c r="AC644" s="46"/>
      <c r="AD644" s="46"/>
      <c r="AE644" s="46"/>
      <c r="AF644" s="46"/>
      <c r="AG644" s="46"/>
      <c r="AH644" s="46"/>
      <c r="AI644" s="46"/>
      <c r="AJ644" s="46"/>
      <c r="AK644" s="46"/>
      <c r="AL644" s="46"/>
      <c r="AM644" s="46"/>
      <c r="AN644" s="46"/>
    </row>
    <row r="645" customFormat="false" ht="21.75" hidden="false" customHeight="true" outlineLevel="0" collapsed="false">
      <c r="A645" s="46"/>
      <c r="B645" s="46"/>
      <c r="C645" s="46"/>
      <c r="D645" s="46"/>
      <c r="E645" s="46"/>
      <c r="F645" s="46"/>
      <c r="G645" s="46"/>
      <c r="H645" s="61"/>
      <c r="I645" s="61"/>
      <c r="J645" s="61"/>
      <c r="K645" s="46"/>
      <c r="L645" s="46"/>
      <c r="M645" s="46"/>
      <c r="N645" s="46"/>
      <c r="O645" s="46"/>
      <c r="P645" s="46"/>
      <c r="Q645" s="46"/>
      <c r="R645" s="46"/>
      <c r="S645" s="46"/>
      <c r="T645" s="46"/>
      <c r="U645" s="46"/>
      <c r="V645" s="46"/>
      <c r="W645" s="46"/>
      <c r="X645" s="46"/>
      <c r="Y645" s="46"/>
      <c r="Z645" s="46"/>
      <c r="AA645" s="46"/>
      <c r="AB645" s="46"/>
      <c r="AC645" s="46"/>
      <c r="AD645" s="46"/>
      <c r="AE645" s="46"/>
      <c r="AF645" s="46"/>
      <c r="AG645" s="46"/>
      <c r="AH645" s="46"/>
      <c r="AI645" s="46"/>
      <c r="AJ645" s="46"/>
      <c r="AK645" s="46"/>
      <c r="AL645" s="46"/>
      <c r="AM645" s="46"/>
      <c r="AN645" s="46"/>
    </row>
    <row r="646" customFormat="false" ht="21.75" hidden="false" customHeight="true" outlineLevel="0" collapsed="false">
      <c r="A646" s="46"/>
      <c r="B646" s="46"/>
      <c r="C646" s="46"/>
      <c r="D646" s="46"/>
      <c r="E646" s="46"/>
      <c r="F646" s="46"/>
      <c r="G646" s="46"/>
      <c r="H646" s="61"/>
      <c r="I646" s="61"/>
      <c r="J646" s="61"/>
      <c r="K646" s="46"/>
      <c r="L646" s="46"/>
      <c r="M646" s="46"/>
      <c r="N646" s="46"/>
      <c r="O646" s="46"/>
      <c r="P646" s="46"/>
      <c r="Q646" s="46"/>
      <c r="R646" s="46"/>
      <c r="S646" s="46"/>
      <c r="T646" s="46"/>
      <c r="U646" s="46"/>
      <c r="V646" s="46"/>
      <c r="W646" s="46"/>
      <c r="X646" s="46"/>
      <c r="Y646" s="46"/>
      <c r="Z646" s="46"/>
      <c r="AA646" s="46"/>
      <c r="AB646" s="46"/>
      <c r="AC646" s="46"/>
      <c r="AD646" s="46"/>
      <c r="AE646" s="46"/>
      <c r="AF646" s="46"/>
      <c r="AG646" s="46"/>
      <c r="AH646" s="46"/>
      <c r="AI646" s="46"/>
      <c r="AJ646" s="46"/>
      <c r="AK646" s="46"/>
      <c r="AL646" s="46"/>
      <c r="AM646" s="46"/>
      <c r="AN646" s="46"/>
    </row>
    <row r="647" customFormat="false" ht="21.75" hidden="false" customHeight="true" outlineLevel="0" collapsed="false">
      <c r="A647" s="46"/>
      <c r="B647" s="46"/>
      <c r="C647" s="46"/>
      <c r="D647" s="46"/>
      <c r="E647" s="46"/>
      <c r="F647" s="46"/>
      <c r="G647" s="46"/>
      <c r="H647" s="61"/>
      <c r="I647" s="61"/>
      <c r="J647" s="61"/>
      <c r="K647" s="46"/>
      <c r="L647" s="46"/>
      <c r="M647" s="46"/>
      <c r="N647" s="46"/>
      <c r="O647" s="46"/>
      <c r="P647" s="46"/>
      <c r="Q647" s="46"/>
      <c r="R647" s="46"/>
      <c r="S647" s="46"/>
      <c r="T647" s="46"/>
      <c r="U647" s="46"/>
      <c r="V647" s="46"/>
      <c r="W647" s="46"/>
      <c r="X647" s="46"/>
      <c r="Y647" s="46"/>
      <c r="Z647" s="46"/>
      <c r="AA647" s="46"/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</row>
    <row r="648" customFormat="false" ht="21.75" hidden="false" customHeight="true" outlineLevel="0" collapsed="false">
      <c r="A648" s="46"/>
      <c r="B648" s="46"/>
      <c r="C648" s="46"/>
      <c r="D648" s="46"/>
      <c r="E648" s="46"/>
      <c r="F648" s="46"/>
      <c r="G648" s="46"/>
      <c r="H648" s="61"/>
      <c r="I648" s="61"/>
      <c r="J648" s="61"/>
      <c r="K648" s="46"/>
      <c r="L648" s="46"/>
      <c r="M648" s="46"/>
      <c r="N648" s="46"/>
      <c r="O648" s="46"/>
      <c r="P648" s="46"/>
      <c r="Q648" s="46"/>
      <c r="R648" s="46"/>
      <c r="S648" s="46"/>
      <c r="T648" s="46"/>
      <c r="U648" s="46"/>
      <c r="V648" s="46"/>
      <c r="W648" s="46"/>
      <c r="X648" s="46"/>
      <c r="Y648" s="46"/>
      <c r="Z648" s="46"/>
      <c r="AA648" s="46"/>
      <c r="AB648" s="46"/>
      <c r="AC648" s="46"/>
      <c r="AD648" s="46"/>
      <c r="AE648" s="46"/>
      <c r="AF648" s="46"/>
      <c r="AG648" s="46"/>
      <c r="AH648" s="46"/>
      <c r="AI648" s="46"/>
      <c r="AJ648" s="46"/>
      <c r="AK648" s="46"/>
      <c r="AL648" s="46"/>
      <c r="AM648" s="46"/>
      <c r="AN648" s="46"/>
    </row>
    <row r="649" customFormat="false" ht="21.75" hidden="false" customHeight="true" outlineLevel="0" collapsed="false">
      <c r="A649" s="46"/>
      <c r="B649" s="46"/>
      <c r="C649" s="46"/>
      <c r="D649" s="46"/>
      <c r="E649" s="46"/>
      <c r="F649" s="46"/>
      <c r="G649" s="46"/>
      <c r="H649" s="61"/>
      <c r="I649" s="61"/>
      <c r="J649" s="61"/>
      <c r="K649" s="46"/>
      <c r="L649" s="46"/>
      <c r="M649" s="46"/>
      <c r="N649" s="46"/>
      <c r="O649" s="46"/>
      <c r="P649" s="46"/>
      <c r="Q649" s="46"/>
      <c r="R649" s="46"/>
      <c r="S649" s="46"/>
      <c r="T649" s="46"/>
      <c r="U649" s="46"/>
      <c r="V649" s="46"/>
      <c r="W649" s="46"/>
      <c r="X649" s="46"/>
      <c r="Y649" s="46"/>
      <c r="Z649" s="46"/>
      <c r="AA649" s="46"/>
      <c r="AB649" s="46"/>
      <c r="AC649" s="46"/>
      <c r="AD649" s="46"/>
      <c r="AE649" s="46"/>
      <c r="AF649" s="46"/>
      <c r="AG649" s="46"/>
      <c r="AH649" s="46"/>
      <c r="AI649" s="46"/>
      <c r="AJ649" s="46"/>
      <c r="AK649" s="46"/>
      <c r="AL649" s="46"/>
      <c r="AM649" s="46"/>
      <c r="AN649" s="46"/>
    </row>
    <row r="650" customFormat="false" ht="21.75" hidden="false" customHeight="true" outlineLevel="0" collapsed="false">
      <c r="A650" s="46"/>
      <c r="B650" s="46"/>
      <c r="C650" s="46"/>
      <c r="D650" s="46"/>
      <c r="E650" s="46"/>
      <c r="F650" s="46"/>
      <c r="G650" s="46"/>
      <c r="H650" s="61"/>
      <c r="I650" s="61"/>
      <c r="J650" s="61"/>
      <c r="K650" s="46"/>
      <c r="L650" s="46"/>
      <c r="M650" s="46"/>
      <c r="N650" s="46"/>
      <c r="O650" s="46"/>
      <c r="P650" s="46"/>
      <c r="Q650" s="46"/>
      <c r="R650" s="46"/>
      <c r="S650" s="46"/>
      <c r="T650" s="46"/>
      <c r="U650" s="46"/>
      <c r="V650" s="46"/>
      <c r="W650" s="46"/>
      <c r="X650" s="46"/>
      <c r="Y650" s="46"/>
      <c r="Z650" s="46"/>
      <c r="AA650" s="46"/>
      <c r="AB650" s="46"/>
      <c r="AC650" s="46"/>
      <c r="AD650" s="46"/>
      <c r="AE650" s="46"/>
      <c r="AF650" s="46"/>
      <c r="AG650" s="46"/>
      <c r="AH650" s="46"/>
      <c r="AI650" s="46"/>
      <c r="AJ650" s="46"/>
      <c r="AK650" s="46"/>
      <c r="AL650" s="46"/>
      <c r="AM650" s="46"/>
      <c r="AN650" s="46"/>
    </row>
    <row r="651" customFormat="false" ht="21.75" hidden="false" customHeight="true" outlineLevel="0" collapsed="false">
      <c r="A651" s="46"/>
      <c r="B651" s="46"/>
      <c r="C651" s="46"/>
      <c r="D651" s="46"/>
      <c r="E651" s="46"/>
      <c r="F651" s="46"/>
      <c r="G651" s="46"/>
      <c r="H651" s="61"/>
      <c r="I651" s="61"/>
      <c r="J651" s="61"/>
      <c r="K651" s="46"/>
      <c r="L651" s="46"/>
      <c r="M651" s="46"/>
      <c r="N651" s="46"/>
      <c r="O651" s="46"/>
      <c r="P651" s="46"/>
      <c r="Q651" s="46"/>
      <c r="R651" s="46"/>
      <c r="S651" s="46"/>
      <c r="T651" s="46"/>
      <c r="U651" s="46"/>
      <c r="V651" s="46"/>
      <c r="W651" s="46"/>
      <c r="X651" s="46"/>
      <c r="Y651" s="46"/>
      <c r="Z651" s="46"/>
      <c r="AA651" s="46"/>
      <c r="AB651" s="46"/>
      <c r="AC651" s="46"/>
      <c r="AD651" s="46"/>
      <c r="AE651" s="46"/>
      <c r="AF651" s="46"/>
      <c r="AG651" s="46"/>
      <c r="AH651" s="46"/>
      <c r="AI651" s="46"/>
      <c r="AJ651" s="46"/>
      <c r="AK651" s="46"/>
      <c r="AL651" s="46"/>
      <c r="AM651" s="46"/>
      <c r="AN651" s="46"/>
    </row>
    <row r="652" customFormat="false" ht="21.75" hidden="false" customHeight="true" outlineLevel="0" collapsed="false">
      <c r="A652" s="46"/>
      <c r="B652" s="46"/>
      <c r="C652" s="46"/>
      <c r="D652" s="46"/>
      <c r="E652" s="46"/>
      <c r="F652" s="46"/>
      <c r="G652" s="46"/>
      <c r="H652" s="61"/>
      <c r="I652" s="61"/>
      <c r="J652" s="61"/>
      <c r="K652" s="46"/>
      <c r="L652" s="46"/>
      <c r="M652" s="46"/>
      <c r="N652" s="46"/>
      <c r="O652" s="46"/>
      <c r="P652" s="46"/>
      <c r="Q652" s="46"/>
      <c r="R652" s="46"/>
      <c r="S652" s="46"/>
      <c r="T652" s="46"/>
      <c r="U652" s="46"/>
      <c r="V652" s="46"/>
      <c r="W652" s="46"/>
      <c r="X652" s="46"/>
      <c r="Y652" s="46"/>
      <c r="Z652" s="46"/>
      <c r="AA652" s="46"/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</row>
    <row r="653" customFormat="false" ht="21.75" hidden="false" customHeight="true" outlineLevel="0" collapsed="false">
      <c r="A653" s="46"/>
      <c r="B653" s="46"/>
      <c r="C653" s="46"/>
      <c r="D653" s="46"/>
      <c r="E653" s="46"/>
      <c r="F653" s="46"/>
      <c r="G653" s="46"/>
      <c r="H653" s="61"/>
      <c r="I653" s="61"/>
      <c r="J653" s="61"/>
      <c r="K653" s="46"/>
      <c r="L653" s="46"/>
      <c r="M653" s="46"/>
      <c r="N653" s="46"/>
      <c r="O653" s="46"/>
      <c r="P653" s="46"/>
      <c r="Q653" s="46"/>
      <c r="R653" s="46"/>
      <c r="S653" s="46"/>
      <c r="T653" s="46"/>
      <c r="U653" s="46"/>
      <c r="V653" s="46"/>
      <c r="W653" s="46"/>
      <c r="X653" s="46"/>
      <c r="Y653" s="46"/>
      <c r="Z653" s="46"/>
      <c r="AA653" s="46"/>
      <c r="AB653" s="46"/>
      <c r="AC653" s="46"/>
      <c r="AD653" s="46"/>
      <c r="AE653" s="46"/>
      <c r="AF653" s="46"/>
      <c r="AG653" s="46"/>
      <c r="AH653" s="46"/>
      <c r="AI653" s="46"/>
      <c r="AJ653" s="46"/>
      <c r="AK653" s="46"/>
      <c r="AL653" s="46"/>
      <c r="AM653" s="46"/>
      <c r="AN653" s="46"/>
    </row>
    <row r="654" customFormat="false" ht="21.75" hidden="false" customHeight="true" outlineLevel="0" collapsed="false">
      <c r="A654" s="46"/>
      <c r="B654" s="46"/>
      <c r="C654" s="46"/>
      <c r="D654" s="46"/>
      <c r="E654" s="46"/>
      <c r="F654" s="46"/>
      <c r="G654" s="46"/>
      <c r="H654" s="61"/>
      <c r="I654" s="61"/>
      <c r="J654" s="61"/>
      <c r="K654" s="46"/>
      <c r="L654" s="46"/>
      <c r="M654" s="46"/>
      <c r="N654" s="46"/>
      <c r="O654" s="46"/>
      <c r="P654" s="46"/>
      <c r="Q654" s="46"/>
      <c r="R654" s="46"/>
      <c r="S654" s="46"/>
      <c r="T654" s="46"/>
      <c r="U654" s="46"/>
      <c r="V654" s="46"/>
      <c r="W654" s="46"/>
      <c r="X654" s="46"/>
      <c r="Y654" s="46"/>
      <c r="Z654" s="46"/>
      <c r="AA654" s="46"/>
      <c r="AB654" s="46"/>
      <c r="AC654" s="46"/>
      <c r="AD654" s="46"/>
      <c r="AE654" s="46"/>
      <c r="AF654" s="46"/>
      <c r="AG654" s="46"/>
      <c r="AH654" s="46"/>
      <c r="AI654" s="46"/>
      <c r="AJ654" s="46"/>
      <c r="AK654" s="46"/>
      <c r="AL654" s="46"/>
      <c r="AM654" s="46"/>
      <c r="AN654" s="46"/>
    </row>
    <row r="655" customFormat="false" ht="21.75" hidden="false" customHeight="true" outlineLevel="0" collapsed="false">
      <c r="A655" s="46"/>
      <c r="B655" s="46"/>
      <c r="C655" s="46"/>
      <c r="D655" s="46"/>
      <c r="E655" s="46"/>
      <c r="F655" s="46"/>
      <c r="G655" s="46"/>
      <c r="H655" s="61"/>
      <c r="I655" s="61"/>
      <c r="J655" s="61"/>
      <c r="K655" s="46"/>
      <c r="L655" s="46"/>
      <c r="M655" s="46"/>
      <c r="N655" s="46"/>
      <c r="O655" s="46"/>
      <c r="P655" s="46"/>
      <c r="Q655" s="46"/>
      <c r="R655" s="46"/>
      <c r="S655" s="46"/>
      <c r="T655" s="46"/>
      <c r="U655" s="46"/>
      <c r="V655" s="46"/>
      <c r="W655" s="46"/>
      <c r="X655" s="46"/>
      <c r="Y655" s="46"/>
      <c r="Z655" s="46"/>
      <c r="AA655" s="46"/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</row>
    <row r="656" customFormat="false" ht="21.75" hidden="false" customHeight="true" outlineLevel="0" collapsed="false">
      <c r="A656" s="46"/>
      <c r="B656" s="46"/>
      <c r="C656" s="46"/>
      <c r="D656" s="46"/>
      <c r="E656" s="46"/>
      <c r="F656" s="46"/>
      <c r="G656" s="46"/>
      <c r="H656" s="61"/>
      <c r="I656" s="61"/>
      <c r="J656" s="61"/>
      <c r="K656" s="46"/>
      <c r="L656" s="46"/>
      <c r="M656" s="46"/>
      <c r="N656" s="46"/>
      <c r="O656" s="46"/>
      <c r="P656" s="46"/>
      <c r="Q656" s="46"/>
      <c r="R656" s="46"/>
      <c r="S656" s="46"/>
      <c r="T656" s="46"/>
      <c r="U656" s="46"/>
      <c r="V656" s="46"/>
      <c r="W656" s="46"/>
      <c r="X656" s="46"/>
      <c r="Y656" s="46"/>
      <c r="Z656" s="46"/>
      <c r="AA656" s="46"/>
      <c r="AB656" s="46"/>
      <c r="AC656" s="46"/>
      <c r="AD656" s="46"/>
      <c r="AE656" s="46"/>
      <c r="AF656" s="46"/>
      <c r="AG656" s="46"/>
      <c r="AH656" s="46"/>
      <c r="AI656" s="46"/>
      <c r="AJ656" s="46"/>
      <c r="AK656" s="46"/>
      <c r="AL656" s="46"/>
      <c r="AM656" s="46"/>
      <c r="AN656" s="46"/>
    </row>
    <row r="657" customFormat="false" ht="21.75" hidden="false" customHeight="true" outlineLevel="0" collapsed="false">
      <c r="A657" s="46"/>
      <c r="B657" s="46"/>
      <c r="C657" s="46"/>
      <c r="D657" s="46"/>
      <c r="E657" s="46"/>
      <c r="F657" s="46"/>
      <c r="G657" s="46"/>
      <c r="H657" s="61"/>
      <c r="I657" s="61"/>
      <c r="J657" s="61"/>
      <c r="K657" s="46"/>
      <c r="L657" s="46"/>
      <c r="M657" s="46"/>
      <c r="N657" s="46"/>
      <c r="O657" s="46"/>
      <c r="P657" s="46"/>
      <c r="Q657" s="46"/>
      <c r="R657" s="46"/>
      <c r="S657" s="46"/>
      <c r="T657" s="46"/>
      <c r="U657" s="46"/>
      <c r="V657" s="46"/>
      <c r="W657" s="46"/>
      <c r="X657" s="46"/>
      <c r="Y657" s="46"/>
      <c r="Z657" s="46"/>
      <c r="AA657" s="46"/>
      <c r="AB657" s="46"/>
      <c r="AC657" s="46"/>
      <c r="AD657" s="46"/>
      <c r="AE657" s="46"/>
      <c r="AF657" s="46"/>
      <c r="AG657" s="46"/>
      <c r="AH657" s="46"/>
      <c r="AI657" s="46"/>
      <c r="AJ657" s="46"/>
      <c r="AK657" s="46"/>
      <c r="AL657" s="46"/>
      <c r="AM657" s="46"/>
      <c r="AN657" s="46"/>
    </row>
    <row r="658" customFormat="false" ht="21.75" hidden="false" customHeight="true" outlineLevel="0" collapsed="false">
      <c r="A658" s="46"/>
      <c r="B658" s="46"/>
      <c r="C658" s="46"/>
      <c r="D658" s="46"/>
      <c r="E658" s="46"/>
      <c r="F658" s="46"/>
      <c r="G658" s="46"/>
      <c r="H658" s="61"/>
      <c r="I658" s="61"/>
      <c r="J658" s="61"/>
      <c r="K658" s="46"/>
      <c r="L658" s="46"/>
      <c r="M658" s="46"/>
      <c r="N658" s="46"/>
      <c r="O658" s="46"/>
      <c r="P658" s="46"/>
      <c r="Q658" s="46"/>
      <c r="R658" s="46"/>
      <c r="S658" s="46"/>
      <c r="T658" s="46"/>
      <c r="U658" s="46"/>
      <c r="V658" s="46"/>
      <c r="W658" s="46"/>
      <c r="X658" s="46"/>
      <c r="Y658" s="46"/>
      <c r="Z658" s="46"/>
      <c r="AA658" s="46"/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6"/>
    </row>
    <row r="659" customFormat="false" ht="21.75" hidden="false" customHeight="true" outlineLevel="0" collapsed="false">
      <c r="A659" s="46"/>
      <c r="B659" s="46"/>
      <c r="C659" s="46"/>
      <c r="D659" s="46"/>
      <c r="E659" s="46"/>
      <c r="F659" s="46"/>
      <c r="G659" s="46"/>
      <c r="H659" s="61"/>
      <c r="I659" s="61"/>
      <c r="J659" s="61"/>
      <c r="K659" s="46"/>
      <c r="L659" s="46"/>
      <c r="M659" s="46"/>
      <c r="N659" s="46"/>
      <c r="O659" s="46"/>
      <c r="P659" s="46"/>
      <c r="Q659" s="46"/>
      <c r="R659" s="46"/>
      <c r="S659" s="46"/>
      <c r="T659" s="46"/>
      <c r="U659" s="46"/>
      <c r="V659" s="46"/>
      <c r="W659" s="46"/>
      <c r="X659" s="46"/>
      <c r="Y659" s="46"/>
      <c r="Z659" s="46"/>
      <c r="AA659" s="46"/>
      <c r="AB659" s="46"/>
      <c r="AC659" s="46"/>
      <c r="AD659" s="46"/>
      <c r="AE659" s="46"/>
      <c r="AF659" s="46"/>
      <c r="AG659" s="46"/>
      <c r="AH659" s="46"/>
      <c r="AI659" s="46"/>
      <c r="AJ659" s="46"/>
      <c r="AK659" s="46"/>
      <c r="AL659" s="46"/>
      <c r="AM659" s="46"/>
      <c r="AN659" s="46"/>
    </row>
    <row r="660" customFormat="false" ht="21.75" hidden="false" customHeight="true" outlineLevel="0" collapsed="false">
      <c r="A660" s="46"/>
      <c r="B660" s="46"/>
      <c r="C660" s="46"/>
      <c r="D660" s="46"/>
      <c r="E660" s="46"/>
      <c r="F660" s="46"/>
      <c r="G660" s="46"/>
      <c r="H660" s="61"/>
      <c r="I660" s="61"/>
      <c r="J660" s="61"/>
      <c r="K660" s="46"/>
      <c r="L660" s="46"/>
      <c r="M660" s="46"/>
      <c r="N660" s="46"/>
      <c r="O660" s="46"/>
      <c r="P660" s="46"/>
      <c r="Q660" s="46"/>
      <c r="R660" s="46"/>
      <c r="S660" s="46"/>
      <c r="T660" s="46"/>
      <c r="U660" s="46"/>
      <c r="V660" s="46"/>
      <c r="W660" s="46"/>
      <c r="X660" s="46"/>
      <c r="Y660" s="46"/>
      <c r="Z660" s="46"/>
      <c r="AA660" s="46"/>
      <c r="AB660" s="46"/>
      <c r="AC660" s="46"/>
      <c r="AD660" s="46"/>
      <c r="AE660" s="46"/>
      <c r="AF660" s="46"/>
      <c r="AG660" s="46"/>
      <c r="AH660" s="46"/>
      <c r="AI660" s="46"/>
      <c r="AJ660" s="46"/>
      <c r="AK660" s="46"/>
      <c r="AL660" s="46"/>
      <c r="AM660" s="46"/>
      <c r="AN660" s="46"/>
    </row>
    <row r="661" customFormat="false" ht="21.75" hidden="false" customHeight="true" outlineLevel="0" collapsed="false">
      <c r="A661" s="46"/>
      <c r="B661" s="46"/>
      <c r="C661" s="46"/>
      <c r="D661" s="46"/>
      <c r="E661" s="46"/>
      <c r="F661" s="46"/>
      <c r="G661" s="46"/>
      <c r="H661" s="61"/>
      <c r="I661" s="61"/>
      <c r="J661" s="61"/>
      <c r="K661" s="46"/>
      <c r="L661" s="46"/>
      <c r="M661" s="46"/>
      <c r="N661" s="46"/>
      <c r="O661" s="46"/>
      <c r="P661" s="46"/>
      <c r="Q661" s="46"/>
      <c r="R661" s="46"/>
      <c r="S661" s="46"/>
      <c r="T661" s="46"/>
      <c r="U661" s="46"/>
      <c r="V661" s="46"/>
      <c r="W661" s="46"/>
      <c r="X661" s="46"/>
      <c r="Y661" s="46"/>
      <c r="Z661" s="46"/>
      <c r="AA661" s="46"/>
      <c r="AB661" s="46"/>
      <c r="AC661" s="46"/>
      <c r="AD661" s="46"/>
      <c r="AE661" s="46"/>
      <c r="AF661" s="46"/>
      <c r="AG661" s="46"/>
      <c r="AH661" s="46"/>
      <c r="AI661" s="46"/>
      <c r="AJ661" s="46"/>
      <c r="AK661" s="46"/>
      <c r="AL661" s="46"/>
      <c r="AM661" s="46"/>
      <c r="AN661" s="46"/>
    </row>
    <row r="662" customFormat="false" ht="21.75" hidden="false" customHeight="true" outlineLevel="0" collapsed="false">
      <c r="A662" s="46"/>
      <c r="B662" s="46"/>
      <c r="C662" s="46"/>
      <c r="D662" s="46"/>
      <c r="E662" s="46"/>
      <c r="F662" s="46"/>
      <c r="G662" s="46"/>
      <c r="H662" s="61"/>
      <c r="I662" s="61"/>
      <c r="J662" s="61"/>
      <c r="K662" s="46"/>
      <c r="L662" s="46"/>
      <c r="M662" s="46"/>
      <c r="N662" s="46"/>
      <c r="O662" s="46"/>
      <c r="P662" s="46"/>
      <c r="Q662" s="46"/>
      <c r="R662" s="46"/>
      <c r="S662" s="46"/>
      <c r="T662" s="46"/>
      <c r="U662" s="46"/>
      <c r="V662" s="46"/>
      <c r="W662" s="46"/>
      <c r="X662" s="46"/>
      <c r="Y662" s="46"/>
      <c r="Z662" s="46"/>
      <c r="AA662" s="46"/>
      <c r="AB662" s="46"/>
      <c r="AC662" s="46"/>
      <c r="AD662" s="46"/>
      <c r="AE662" s="46"/>
      <c r="AF662" s="46"/>
      <c r="AG662" s="46"/>
      <c r="AH662" s="46"/>
      <c r="AI662" s="46"/>
      <c r="AJ662" s="46"/>
      <c r="AK662" s="46"/>
      <c r="AL662" s="46"/>
      <c r="AM662" s="46"/>
      <c r="AN662" s="46"/>
    </row>
    <row r="663" customFormat="false" ht="21.75" hidden="false" customHeight="true" outlineLevel="0" collapsed="false">
      <c r="A663" s="46"/>
      <c r="B663" s="46"/>
      <c r="C663" s="46"/>
      <c r="D663" s="46"/>
      <c r="E663" s="46"/>
      <c r="F663" s="46"/>
      <c r="G663" s="46"/>
      <c r="H663" s="61"/>
      <c r="I663" s="61"/>
      <c r="J663" s="61"/>
      <c r="K663" s="46"/>
      <c r="L663" s="46"/>
      <c r="M663" s="46"/>
      <c r="N663" s="46"/>
      <c r="O663" s="46"/>
      <c r="P663" s="46"/>
      <c r="Q663" s="46"/>
      <c r="R663" s="46"/>
      <c r="S663" s="46"/>
      <c r="T663" s="46"/>
      <c r="U663" s="46"/>
      <c r="V663" s="46"/>
      <c r="W663" s="46"/>
      <c r="X663" s="46"/>
      <c r="Y663" s="46"/>
      <c r="Z663" s="46"/>
      <c r="AA663" s="46"/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/>
    </row>
    <row r="664" customFormat="false" ht="21.75" hidden="false" customHeight="true" outlineLevel="0" collapsed="false">
      <c r="A664" s="46"/>
      <c r="B664" s="46"/>
      <c r="C664" s="46"/>
      <c r="D664" s="46"/>
      <c r="E664" s="46"/>
      <c r="F664" s="46"/>
      <c r="G664" s="46"/>
      <c r="H664" s="61"/>
      <c r="I664" s="61"/>
      <c r="J664" s="61"/>
      <c r="K664" s="46"/>
      <c r="L664" s="46"/>
      <c r="M664" s="46"/>
      <c r="N664" s="46"/>
      <c r="O664" s="46"/>
      <c r="P664" s="46"/>
      <c r="Q664" s="46"/>
      <c r="R664" s="46"/>
      <c r="S664" s="46"/>
      <c r="T664" s="46"/>
      <c r="U664" s="46"/>
      <c r="V664" s="46"/>
      <c r="W664" s="46"/>
      <c r="X664" s="46"/>
      <c r="Y664" s="46"/>
      <c r="Z664" s="46"/>
      <c r="AA664" s="46"/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6"/>
      <c r="AM664" s="46"/>
      <c r="AN664" s="46"/>
    </row>
    <row r="665" customFormat="false" ht="21.75" hidden="false" customHeight="true" outlineLevel="0" collapsed="false">
      <c r="A665" s="46"/>
      <c r="B665" s="46"/>
      <c r="C665" s="46"/>
      <c r="D665" s="46"/>
      <c r="E665" s="46"/>
      <c r="F665" s="46"/>
      <c r="G665" s="46"/>
      <c r="H665" s="61"/>
      <c r="I665" s="61"/>
      <c r="J665" s="61"/>
      <c r="K665" s="46"/>
      <c r="L665" s="46"/>
      <c r="M665" s="46"/>
      <c r="N665" s="46"/>
      <c r="O665" s="46"/>
      <c r="P665" s="46"/>
      <c r="Q665" s="46"/>
      <c r="R665" s="46"/>
      <c r="S665" s="46"/>
      <c r="T665" s="46"/>
      <c r="U665" s="46"/>
      <c r="V665" s="46"/>
      <c r="W665" s="46"/>
      <c r="X665" s="46"/>
      <c r="Y665" s="46"/>
      <c r="Z665" s="46"/>
      <c r="AA665" s="46"/>
      <c r="AB665" s="46"/>
      <c r="AC665" s="46"/>
      <c r="AD665" s="46"/>
      <c r="AE665" s="46"/>
      <c r="AF665" s="46"/>
      <c r="AG665" s="46"/>
      <c r="AH665" s="46"/>
      <c r="AI665" s="46"/>
      <c r="AJ665" s="46"/>
      <c r="AK665" s="46"/>
      <c r="AL665" s="46"/>
      <c r="AM665" s="46"/>
      <c r="AN665" s="46"/>
    </row>
    <row r="666" customFormat="false" ht="21.75" hidden="false" customHeight="true" outlineLevel="0" collapsed="false">
      <c r="A666" s="46"/>
      <c r="B666" s="46"/>
      <c r="C666" s="46"/>
      <c r="D666" s="46"/>
      <c r="E666" s="46"/>
      <c r="F666" s="46"/>
      <c r="G666" s="46"/>
      <c r="H666" s="61"/>
      <c r="I666" s="61"/>
      <c r="J666" s="61"/>
      <c r="K666" s="46"/>
      <c r="L666" s="46"/>
      <c r="M666" s="46"/>
      <c r="N666" s="46"/>
      <c r="O666" s="46"/>
      <c r="P666" s="46"/>
      <c r="Q666" s="46"/>
      <c r="R666" s="46"/>
      <c r="S666" s="46"/>
      <c r="T666" s="46"/>
      <c r="U666" s="46"/>
      <c r="V666" s="46"/>
      <c r="W666" s="46"/>
      <c r="X666" s="46"/>
      <c r="Y666" s="46"/>
      <c r="Z666" s="46"/>
      <c r="AA666" s="46"/>
      <c r="AB666" s="46"/>
      <c r="AC666" s="46"/>
      <c r="AD666" s="46"/>
      <c r="AE666" s="46"/>
      <c r="AF666" s="46"/>
      <c r="AG666" s="46"/>
      <c r="AH666" s="46"/>
      <c r="AI666" s="46"/>
      <c r="AJ666" s="46"/>
      <c r="AK666" s="46"/>
      <c r="AL666" s="46"/>
      <c r="AM666" s="46"/>
      <c r="AN666" s="46"/>
    </row>
    <row r="667" customFormat="false" ht="21.75" hidden="false" customHeight="true" outlineLevel="0" collapsed="false">
      <c r="A667" s="46"/>
      <c r="B667" s="46"/>
      <c r="C667" s="46"/>
      <c r="D667" s="46"/>
      <c r="E667" s="46"/>
      <c r="F667" s="46"/>
      <c r="G667" s="46"/>
      <c r="H667" s="61"/>
      <c r="I667" s="61"/>
      <c r="J667" s="61"/>
      <c r="K667" s="46"/>
      <c r="L667" s="46"/>
      <c r="M667" s="46"/>
      <c r="N667" s="46"/>
      <c r="O667" s="46"/>
      <c r="P667" s="46"/>
      <c r="Q667" s="46"/>
      <c r="R667" s="46"/>
      <c r="S667" s="46"/>
      <c r="T667" s="46"/>
      <c r="U667" s="46"/>
      <c r="V667" s="46"/>
      <c r="W667" s="46"/>
      <c r="X667" s="46"/>
      <c r="Y667" s="46"/>
      <c r="Z667" s="46"/>
      <c r="AA667" s="46"/>
      <c r="AB667" s="46"/>
      <c r="AC667" s="46"/>
      <c r="AD667" s="46"/>
      <c r="AE667" s="46"/>
      <c r="AF667" s="46"/>
      <c r="AG667" s="46"/>
      <c r="AH667" s="46"/>
      <c r="AI667" s="46"/>
      <c r="AJ667" s="46"/>
      <c r="AK667" s="46"/>
      <c r="AL667" s="46"/>
      <c r="AM667" s="46"/>
      <c r="AN667" s="46"/>
    </row>
    <row r="668" customFormat="false" ht="21.75" hidden="false" customHeight="true" outlineLevel="0" collapsed="false">
      <c r="A668" s="46"/>
      <c r="B668" s="46"/>
      <c r="C668" s="46"/>
      <c r="D668" s="46"/>
      <c r="E668" s="46"/>
      <c r="F668" s="46"/>
      <c r="G668" s="46"/>
      <c r="H668" s="61"/>
      <c r="I668" s="61"/>
      <c r="J668" s="61"/>
      <c r="K668" s="46"/>
      <c r="L668" s="46"/>
      <c r="M668" s="46"/>
      <c r="N668" s="46"/>
      <c r="O668" s="46"/>
      <c r="P668" s="46"/>
      <c r="Q668" s="46"/>
      <c r="R668" s="46"/>
      <c r="S668" s="46"/>
      <c r="T668" s="46"/>
      <c r="U668" s="46"/>
      <c r="V668" s="46"/>
      <c r="W668" s="46"/>
      <c r="X668" s="46"/>
      <c r="Y668" s="46"/>
      <c r="Z668" s="46"/>
      <c r="AA668" s="46"/>
      <c r="AB668" s="46"/>
      <c r="AC668" s="46"/>
      <c r="AD668" s="46"/>
      <c r="AE668" s="46"/>
      <c r="AF668" s="46"/>
      <c r="AG668" s="46"/>
      <c r="AH668" s="46"/>
      <c r="AI668" s="46"/>
      <c r="AJ668" s="46"/>
      <c r="AK668" s="46"/>
      <c r="AL668" s="46"/>
      <c r="AM668" s="46"/>
      <c r="AN668" s="46"/>
    </row>
    <row r="669" customFormat="false" ht="21.75" hidden="false" customHeight="true" outlineLevel="0" collapsed="false">
      <c r="A669" s="46"/>
      <c r="B669" s="46"/>
      <c r="C669" s="46"/>
      <c r="D669" s="46"/>
      <c r="E669" s="46"/>
      <c r="F669" s="46"/>
      <c r="G669" s="46"/>
      <c r="H669" s="61"/>
      <c r="I669" s="61"/>
      <c r="J669" s="61"/>
      <c r="K669" s="46"/>
      <c r="L669" s="46"/>
      <c r="M669" s="46"/>
      <c r="N669" s="46"/>
      <c r="O669" s="46"/>
      <c r="P669" s="46"/>
      <c r="Q669" s="46"/>
      <c r="R669" s="46"/>
      <c r="S669" s="46"/>
      <c r="T669" s="46"/>
      <c r="U669" s="46"/>
      <c r="V669" s="46"/>
      <c r="W669" s="46"/>
      <c r="X669" s="46"/>
      <c r="Y669" s="46"/>
      <c r="Z669" s="46"/>
      <c r="AA669" s="46"/>
      <c r="AB669" s="46"/>
      <c r="AC669" s="46"/>
      <c r="AD669" s="46"/>
      <c r="AE669" s="46"/>
      <c r="AF669" s="46"/>
      <c r="AG669" s="46"/>
      <c r="AH669" s="46"/>
      <c r="AI669" s="46"/>
      <c r="AJ669" s="46"/>
      <c r="AK669" s="46"/>
      <c r="AL669" s="46"/>
      <c r="AM669" s="46"/>
      <c r="AN669" s="46"/>
    </row>
    <row r="670" customFormat="false" ht="21.75" hidden="false" customHeight="true" outlineLevel="0" collapsed="false">
      <c r="A670" s="46"/>
      <c r="B670" s="46"/>
      <c r="C670" s="46"/>
      <c r="D670" s="46"/>
      <c r="E670" s="46"/>
      <c r="F670" s="46"/>
      <c r="G670" s="46"/>
      <c r="H670" s="61"/>
      <c r="I670" s="61"/>
      <c r="J670" s="61"/>
      <c r="K670" s="46"/>
      <c r="L670" s="46"/>
      <c r="M670" s="46"/>
      <c r="N670" s="46"/>
      <c r="O670" s="46"/>
      <c r="P670" s="46"/>
      <c r="Q670" s="46"/>
      <c r="R670" s="46"/>
      <c r="S670" s="46"/>
      <c r="T670" s="46"/>
      <c r="U670" s="46"/>
      <c r="V670" s="46"/>
      <c r="W670" s="46"/>
      <c r="X670" s="46"/>
      <c r="Y670" s="46"/>
      <c r="Z670" s="46"/>
      <c r="AA670" s="46"/>
      <c r="AB670" s="46"/>
      <c r="AC670" s="46"/>
      <c r="AD670" s="46"/>
      <c r="AE670" s="46"/>
      <c r="AF670" s="46"/>
      <c r="AG670" s="46"/>
      <c r="AH670" s="46"/>
      <c r="AI670" s="46"/>
      <c r="AJ670" s="46"/>
      <c r="AK670" s="46"/>
      <c r="AL670" s="46"/>
      <c r="AM670" s="46"/>
      <c r="AN670" s="46"/>
    </row>
    <row r="671" customFormat="false" ht="21.75" hidden="false" customHeight="true" outlineLevel="0" collapsed="false">
      <c r="A671" s="46"/>
      <c r="B671" s="46"/>
      <c r="C671" s="46"/>
      <c r="D671" s="46"/>
      <c r="E671" s="46"/>
      <c r="F671" s="46"/>
      <c r="G671" s="46"/>
      <c r="H671" s="61"/>
      <c r="I671" s="61"/>
      <c r="J671" s="61"/>
      <c r="K671" s="46"/>
      <c r="L671" s="46"/>
      <c r="M671" s="46"/>
      <c r="N671" s="46"/>
      <c r="O671" s="46"/>
      <c r="P671" s="46"/>
      <c r="Q671" s="46"/>
      <c r="R671" s="46"/>
      <c r="S671" s="46"/>
      <c r="T671" s="46"/>
      <c r="U671" s="46"/>
      <c r="V671" s="46"/>
      <c r="W671" s="46"/>
      <c r="X671" s="46"/>
      <c r="Y671" s="46"/>
      <c r="Z671" s="46"/>
      <c r="AA671" s="46"/>
      <c r="AB671" s="46"/>
      <c r="AC671" s="46"/>
      <c r="AD671" s="46"/>
      <c r="AE671" s="46"/>
      <c r="AF671" s="46"/>
      <c r="AG671" s="46"/>
      <c r="AH671" s="46"/>
      <c r="AI671" s="46"/>
      <c r="AJ671" s="46"/>
      <c r="AK671" s="46"/>
      <c r="AL671" s="46"/>
      <c r="AM671" s="46"/>
      <c r="AN671" s="46"/>
    </row>
    <row r="672" customFormat="false" ht="21.75" hidden="false" customHeight="true" outlineLevel="0" collapsed="false">
      <c r="A672" s="46"/>
      <c r="B672" s="46"/>
      <c r="C672" s="46"/>
      <c r="D672" s="46"/>
      <c r="E672" s="46"/>
      <c r="F672" s="46"/>
      <c r="G672" s="46"/>
      <c r="H672" s="61"/>
      <c r="I672" s="61"/>
      <c r="J672" s="61"/>
      <c r="K672" s="46"/>
      <c r="L672" s="46"/>
      <c r="M672" s="46"/>
      <c r="N672" s="46"/>
      <c r="O672" s="46"/>
      <c r="P672" s="46"/>
      <c r="Q672" s="46"/>
      <c r="R672" s="46"/>
      <c r="S672" s="46"/>
      <c r="T672" s="46"/>
      <c r="U672" s="46"/>
      <c r="V672" s="46"/>
      <c r="W672" s="46"/>
      <c r="X672" s="46"/>
      <c r="Y672" s="46"/>
      <c r="Z672" s="46"/>
      <c r="AA672" s="46"/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6"/>
      <c r="AM672" s="46"/>
      <c r="AN672" s="46"/>
    </row>
    <row r="673" customFormat="false" ht="21.75" hidden="false" customHeight="true" outlineLevel="0" collapsed="false">
      <c r="A673" s="46"/>
      <c r="B673" s="46"/>
      <c r="C673" s="46"/>
      <c r="D673" s="46"/>
      <c r="E673" s="46"/>
      <c r="F673" s="46"/>
      <c r="G673" s="46"/>
      <c r="H673" s="61"/>
      <c r="I673" s="61"/>
      <c r="J673" s="61"/>
      <c r="K673" s="46"/>
      <c r="L673" s="46"/>
      <c r="M673" s="46"/>
      <c r="N673" s="46"/>
      <c r="O673" s="46"/>
      <c r="P673" s="46"/>
      <c r="Q673" s="46"/>
      <c r="R673" s="46"/>
      <c r="S673" s="46"/>
      <c r="T673" s="46"/>
      <c r="U673" s="46"/>
      <c r="V673" s="46"/>
      <c r="W673" s="46"/>
      <c r="X673" s="46"/>
      <c r="Y673" s="46"/>
      <c r="Z673" s="46"/>
      <c r="AA673" s="46"/>
      <c r="AB673" s="46"/>
      <c r="AC673" s="46"/>
      <c r="AD673" s="46"/>
      <c r="AE673" s="46"/>
      <c r="AF673" s="46"/>
      <c r="AG673" s="46"/>
      <c r="AH673" s="46"/>
      <c r="AI673" s="46"/>
      <c r="AJ673" s="46"/>
      <c r="AK673" s="46"/>
      <c r="AL673" s="46"/>
      <c r="AM673" s="46"/>
      <c r="AN673" s="46"/>
    </row>
    <row r="674" customFormat="false" ht="21.75" hidden="false" customHeight="true" outlineLevel="0" collapsed="false">
      <c r="A674" s="46"/>
      <c r="B674" s="46"/>
      <c r="C674" s="46"/>
      <c r="D674" s="46"/>
      <c r="E674" s="46"/>
      <c r="F674" s="46"/>
      <c r="G674" s="46"/>
      <c r="H674" s="61"/>
      <c r="I674" s="61"/>
      <c r="J674" s="61"/>
      <c r="K674" s="46"/>
      <c r="L674" s="46"/>
      <c r="M674" s="46"/>
      <c r="N674" s="46"/>
      <c r="O674" s="46"/>
      <c r="P674" s="46"/>
      <c r="Q674" s="46"/>
      <c r="R674" s="46"/>
      <c r="S674" s="46"/>
      <c r="T674" s="46"/>
      <c r="U674" s="46"/>
      <c r="V674" s="46"/>
      <c r="W674" s="46"/>
      <c r="X674" s="46"/>
      <c r="Y674" s="46"/>
      <c r="Z674" s="46"/>
      <c r="AA674" s="46"/>
      <c r="AB674" s="46"/>
      <c r="AC674" s="46"/>
      <c r="AD674" s="46"/>
      <c r="AE674" s="46"/>
      <c r="AF674" s="46"/>
      <c r="AG674" s="46"/>
      <c r="AH674" s="46"/>
      <c r="AI674" s="46"/>
      <c r="AJ674" s="46"/>
      <c r="AK674" s="46"/>
      <c r="AL674" s="46"/>
      <c r="AM674" s="46"/>
      <c r="AN674" s="46"/>
    </row>
    <row r="675" customFormat="false" ht="21.75" hidden="false" customHeight="true" outlineLevel="0" collapsed="false">
      <c r="A675" s="46"/>
      <c r="B675" s="46"/>
      <c r="C675" s="46"/>
      <c r="D675" s="46"/>
      <c r="E675" s="46"/>
      <c r="F675" s="46"/>
      <c r="G675" s="46"/>
      <c r="H675" s="61"/>
      <c r="I675" s="61"/>
      <c r="J675" s="61"/>
      <c r="K675" s="46"/>
      <c r="L675" s="46"/>
      <c r="M675" s="46"/>
      <c r="N675" s="46"/>
      <c r="O675" s="46"/>
      <c r="P675" s="46"/>
      <c r="Q675" s="46"/>
      <c r="R675" s="46"/>
      <c r="S675" s="46"/>
      <c r="T675" s="46"/>
      <c r="U675" s="46"/>
      <c r="V675" s="46"/>
      <c r="W675" s="46"/>
      <c r="X675" s="46"/>
      <c r="Y675" s="46"/>
      <c r="Z675" s="46"/>
      <c r="AA675" s="46"/>
      <c r="AB675" s="46"/>
      <c r="AC675" s="46"/>
      <c r="AD675" s="46"/>
      <c r="AE675" s="46"/>
      <c r="AF675" s="46"/>
      <c r="AG675" s="46"/>
      <c r="AH675" s="46"/>
      <c r="AI675" s="46"/>
      <c r="AJ675" s="46"/>
      <c r="AK675" s="46"/>
      <c r="AL675" s="46"/>
      <c r="AM675" s="46"/>
      <c r="AN675" s="46"/>
    </row>
    <row r="676" customFormat="false" ht="21.75" hidden="false" customHeight="true" outlineLevel="0" collapsed="false">
      <c r="A676" s="46"/>
      <c r="B676" s="46"/>
      <c r="C676" s="46"/>
      <c r="D676" s="46"/>
      <c r="E676" s="46"/>
      <c r="F676" s="46"/>
      <c r="G676" s="46"/>
      <c r="H676" s="61"/>
      <c r="I676" s="61"/>
      <c r="J676" s="61"/>
      <c r="K676" s="46"/>
      <c r="L676" s="46"/>
      <c r="M676" s="46"/>
      <c r="N676" s="46"/>
      <c r="O676" s="46"/>
      <c r="P676" s="46"/>
      <c r="Q676" s="46"/>
      <c r="R676" s="46"/>
      <c r="S676" s="46"/>
      <c r="T676" s="46"/>
      <c r="U676" s="46"/>
      <c r="V676" s="46"/>
      <c r="W676" s="46"/>
      <c r="X676" s="46"/>
      <c r="Y676" s="46"/>
      <c r="Z676" s="46"/>
      <c r="AA676" s="46"/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6"/>
      <c r="AM676" s="46"/>
      <c r="AN676" s="46"/>
    </row>
    <row r="677" customFormat="false" ht="21.75" hidden="false" customHeight="true" outlineLevel="0" collapsed="false">
      <c r="A677" s="46"/>
      <c r="B677" s="46"/>
      <c r="C677" s="46"/>
      <c r="D677" s="46"/>
      <c r="E677" s="46"/>
      <c r="F677" s="46"/>
      <c r="G677" s="46"/>
      <c r="H677" s="61"/>
      <c r="I677" s="61"/>
      <c r="J677" s="61"/>
      <c r="K677" s="46"/>
      <c r="L677" s="46"/>
      <c r="M677" s="46"/>
      <c r="N677" s="46"/>
      <c r="O677" s="46"/>
      <c r="P677" s="46"/>
      <c r="Q677" s="46"/>
      <c r="R677" s="46"/>
      <c r="S677" s="46"/>
      <c r="T677" s="46"/>
      <c r="U677" s="46"/>
      <c r="V677" s="46"/>
      <c r="W677" s="46"/>
      <c r="X677" s="46"/>
      <c r="Y677" s="46"/>
      <c r="Z677" s="46"/>
      <c r="AA677" s="46"/>
      <c r="AB677" s="46"/>
      <c r="AC677" s="46"/>
      <c r="AD677" s="46"/>
      <c r="AE677" s="46"/>
      <c r="AF677" s="46"/>
      <c r="AG677" s="46"/>
      <c r="AH677" s="46"/>
      <c r="AI677" s="46"/>
      <c r="AJ677" s="46"/>
      <c r="AK677" s="46"/>
      <c r="AL677" s="46"/>
      <c r="AM677" s="46"/>
      <c r="AN677" s="46"/>
    </row>
    <row r="678" customFormat="false" ht="21.75" hidden="false" customHeight="true" outlineLevel="0" collapsed="false">
      <c r="A678" s="46"/>
      <c r="B678" s="46"/>
      <c r="C678" s="46"/>
      <c r="D678" s="46"/>
      <c r="E678" s="46"/>
      <c r="F678" s="46"/>
      <c r="G678" s="46"/>
      <c r="H678" s="61"/>
      <c r="I678" s="61"/>
      <c r="J678" s="61"/>
      <c r="K678" s="46"/>
      <c r="L678" s="46"/>
      <c r="M678" s="46"/>
      <c r="N678" s="46"/>
      <c r="O678" s="46"/>
      <c r="P678" s="46"/>
      <c r="Q678" s="46"/>
      <c r="R678" s="46"/>
      <c r="S678" s="46"/>
      <c r="T678" s="46"/>
      <c r="U678" s="46"/>
      <c r="V678" s="46"/>
      <c r="W678" s="46"/>
      <c r="X678" s="46"/>
      <c r="Y678" s="46"/>
      <c r="Z678" s="46"/>
      <c r="AA678" s="46"/>
      <c r="AB678" s="46"/>
      <c r="AC678" s="46"/>
      <c r="AD678" s="46"/>
      <c r="AE678" s="46"/>
      <c r="AF678" s="46"/>
      <c r="AG678" s="46"/>
      <c r="AH678" s="46"/>
      <c r="AI678" s="46"/>
      <c r="AJ678" s="46"/>
      <c r="AK678" s="46"/>
      <c r="AL678" s="46"/>
      <c r="AM678" s="46"/>
      <c r="AN678" s="46"/>
    </row>
    <row r="679" customFormat="false" ht="21.75" hidden="false" customHeight="true" outlineLevel="0" collapsed="false">
      <c r="A679" s="46"/>
      <c r="B679" s="46"/>
      <c r="C679" s="46"/>
      <c r="D679" s="46"/>
      <c r="E679" s="46"/>
      <c r="F679" s="46"/>
      <c r="G679" s="46"/>
      <c r="H679" s="61"/>
      <c r="I679" s="61"/>
      <c r="J679" s="61"/>
      <c r="K679" s="46"/>
      <c r="L679" s="46"/>
      <c r="M679" s="46"/>
      <c r="N679" s="46"/>
      <c r="O679" s="46"/>
      <c r="P679" s="46"/>
      <c r="Q679" s="46"/>
      <c r="R679" s="46"/>
      <c r="S679" s="46"/>
      <c r="T679" s="46"/>
      <c r="U679" s="46"/>
      <c r="V679" s="46"/>
      <c r="W679" s="46"/>
      <c r="X679" s="46"/>
      <c r="Y679" s="46"/>
      <c r="Z679" s="46"/>
      <c r="AA679" s="46"/>
      <c r="AB679" s="46"/>
      <c r="AC679" s="46"/>
      <c r="AD679" s="46"/>
      <c r="AE679" s="46"/>
      <c r="AF679" s="46"/>
      <c r="AG679" s="46"/>
      <c r="AH679" s="46"/>
      <c r="AI679" s="46"/>
      <c r="AJ679" s="46"/>
      <c r="AK679" s="46"/>
      <c r="AL679" s="46"/>
      <c r="AM679" s="46"/>
      <c r="AN679" s="46"/>
    </row>
    <row r="680" customFormat="false" ht="21.75" hidden="false" customHeight="true" outlineLevel="0" collapsed="false">
      <c r="A680" s="46"/>
      <c r="B680" s="46"/>
      <c r="C680" s="46"/>
      <c r="D680" s="46"/>
      <c r="E680" s="46"/>
      <c r="F680" s="46"/>
      <c r="G680" s="46"/>
      <c r="H680" s="61"/>
      <c r="I680" s="61"/>
      <c r="J680" s="61"/>
      <c r="K680" s="46"/>
      <c r="L680" s="46"/>
      <c r="M680" s="46"/>
      <c r="N680" s="46"/>
      <c r="O680" s="46"/>
      <c r="P680" s="46"/>
      <c r="Q680" s="46"/>
      <c r="R680" s="46"/>
      <c r="S680" s="46"/>
      <c r="T680" s="46"/>
      <c r="U680" s="46"/>
      <c r="V680" s="46"/>
      <c r="W680" s="46"/>
      <c r="X680" s="46"/>
      <c r="Y680" s="46"/>
      <c r="Z680" s="46"/>
      <c r="AA680" s="46"/>
      <c r="AB680" s="46"/>
      <c r="AC680" s="46"/>
      <c r="AD680" s="46"/>
      <c r="AE680" s="46"/>
      <c r="AF680" s="46"/>
      <c r="AG680" s="46"/>
      <c r="AH680" s="46"/>
      <c r="AI680" s="46"/>
      <c r="AJ680" s="46"/>
      <c r="AK680" s="46"/>
      <c r="AL680" s="46"/>
      <c r="AM680" s="46"/>
      <c r="AN680" s="46"/>
    </row>
    <row r="681" customFormat="false" ht="21.75" hidden="false" customHeight="true" outlineLevel="0" collapsed="false">
      <c r="A681" s="46"/>
      <c r="B681" s="46"/>
      <c r="C681" s="46"/>
      <c r="D681" s="46"/>
      <c r="E681" s="46"/>
      <c r="F681" s="46"/>
      <c r="G681" s="46"/>
      <c r="H681" s="61"/>
      <c r="I681" s="61"/>
      <c r="J681" s="61"/>
      <c r="K681" s="46"/>
      <c r="L681" s="46"/>
      <c r="M681" s="46"/>
      <c r="N681" s="46"/>
      <c r="O681" s="46"/>
      <c r="P681" s="46"/>
      <c r="Q681" s="46"/>
      <c r="R681" s="46"/>
      <c r="S681" s="46"/>
      <c r="T681" s="46"/>
      <c r="U681" s="46"/>
      <c r="V681" s="46"/>
      <c r="W681" s="46"/>
      <c r="X681" s="46"/>
      <c r="Y681" s="46"/>
      <c r="Z681" s="46"/>
      <c r="AA681" s="46"/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</row>
    <row r="682" customFormat="false" ht="21.75" hidden="false" customHeight="true" outlineLevel="0" collapsed="false">
      <c r="A682" s="46"/>
      <c r="B682" s="46"/>
      <c r="C682" s="46"/>
      <c r="D682" s="46"/>
      <c r="E682" s="46"/>
      <c r="F682" s="46"/>
      <c r="G682" s="46"/>
      <c r="H682" s="61"/>
      <c r="I682" s="61"/>
      <c r="J682" s="61"/>
      <c r="K682" s="46"/>
      <c r="L682" s="46"/>
      <c r="M682" s="46"/>
      <c r="N682" s="46"/>
      <c r="O682" s="46"/>
      <c r="P682" s="46"/>
      <c r="Q682" s="46"/>
      <c r="R682" s="46"/>
      <c r="S682" s="46"/>
      <c r="T682" s="46"/>
      <c r="U682" s="46"/>
      <c r="V682" s="46"/>
      <c r="W682" s="46"/>
      <c r="X682" s="46"/>
      <c r="Y682" s="46"/>
      <c r="Z682" s="46"/>
      <c r="AA682" s="46"/>
      <c r="AB682" s="46"/>
      <c r="AC682" s="46"/>
      <c r="AD682" s="46"/>
      <c r="AE682" s="46"/>
      <c r="AF682" s="46"/>
      <c r="AG682" s="46"/>
      <c r="AH682" s="46"/>
      <c r="AI682" s="46"/>
      <c r="AJ682" s="46"/>
      <c r="AK682" s="46"/>
      <c r="AL682" s="46"/>
      <c r="AM682" s="46"/>
      <c r="AN682" s="46"/>
    </row>
    <row r="683" customFormat="false" ht="21.75" hidden="false" customHeight="true" outlineLevel="0" collapsed="false">
      <c r="A683" s="46"/>
      <c r="B683" s="46"/>
      <c r="C683" s="46"/>
      <c r="D683" s="46"/>
      <c r="E683" s="46"/>
      <c r="F683" s="46"/>
      <c r="G683" s="46"/>
      <c r="H683" s="61"/>
      <c r="I683" s="61"/>
      <c r="J683" s="61"/>
      <c r="K683" s="46"/>
      <c r="L683" s="46"/>
      <c r="M683" s="46"/>
      <c r="N683" s="46"/>
      <c r="O683" s="46"/>
      <c r="P683" s="46"/>
      <c r="Q683" s="46"/>
      <c r="R683" s="46"/>
      <c r="S683" s="46"/>
      <c r="T683" s="46"/>
      <c r="U683" s="46"/>
      <c r="V683" s="46"/>
      <c r="W683" s="46"/>
      <c r="X683" s="46"/>
      <c r="Y683" s="46"/>
      <c r="Z683" s="46"/>
      <c r="AA683" s="46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</row>
    <row r="684" customFormat="false" ht="21.75" hidden="false" customHeight="true" outlineLevel="0" collapsed="false">
      <c r="A684" s="46"/>
      <c r="B684" s="46"/>
      <c r="C684" s="46"/>
      <c r="D684" s="46"/>
      <c r="E684" s="46"/>
      <c r="F684" s="46"/>
      <c r="G684" s="46"/>
      <c r="H684" s="61"/>
      <c r="I684" s="61"/>
      <c r="J684" s="61"/>
      <c r="K684" s="46"/>
      <c r="L684" s="46"/>
      <c r="M684" s="46"/>
      <c r="N684" s="46"/>
      <c r="O684" s="46"/>
      <c r="P684" s="46"/>
      <c r="Q684" s="46"/>
      <c r="R684" s="46"/>
      <c r="S684" s="46"/>
      <c r="T684" s="46"/>
      <c r="U684" s="46"/>
      <c r="V684" s="46"/>
      <c r="W684" s="46"/>
      <c r="X684" s="46"/>
      <c r="Y684" s="46"/>
      <c r="Z684" s="46"/>
      <c r="AA684" s="46"/>
      <c r="AB684" s="46"/>
      <c r="AC684" s="46"/>
      <c r="AD684" s="46"/>
      <c r="AE684" s="46"/>
      <c r="AF684" s="46"/>
      <c r="AG684" s="46"/>
      <c r="AH684" s="46"/>
      <c r="AI684" s="46"/>
      <c r="AJ684" s="46"/>
      <c r="AK684" s="46"/>
      <c r="AL684" s="46"/>
      <c r="AM684" s="46"/>
      <c r="AN684" s="46"/>
    </row>
    <row r="685" customFormat="false" ht="21.75" hidden="false" customHeight="true" outlineLevel="0" collapsed="false">
      <c r="A685" s="46"/>
      <c r="B685" s="46"/>
      <c r="C685" s="46"/>
      <c r="D685" s="46"/>
      <c r="E685" s="46"/>
      <c r="F685" s="46"/>
      <c r="G685" s="46"/>
      <c r="H685" s="61"/>
      <c r="I685" s="61"/>
      <c r="J685" s="61"/>
      <c r="K685" s="46"/>
      <c r="L685" s="46"/>
      <c r="M685" s="46"/>
      <c r="N685" s="46"/>
      <c r="O685" s="46"/>
      <c r="P685" s="46"/>
      <c r="Q685" s="46"/>
      <c r="R685" s="46"/>
      <c r="S685" s="46"/>
      <c r="T685" s="46"/>
      <c r="U685" s="46"/>
      <c r="V685" s="46"/>
      <c r="W685" s="46"/>
      <c r="X685" s="46"/>
      <c r="Y685" s="46"/>
      <c r="Z685" s="46"/>
      <c r="AA685" s="46"/>
      <c r="AB685" s="46"/>
      <c r="AC685" s="46"/>
      <c r="AD685" s="46"/>
      <c r="AE685" s="46"/>
      <c r="AF685" s="46"/>
      <c r="AG685" s="46"/>
      <c r="AH685" s="46"/>
      <c r="AI685" s="46"/>
      <c r="AJ685" s="46"/>
      <c r="AK685" s="46"/>
      <c r="AL685" s="46"/>
      <c r="AM685" s="46"/>
      <c r="AN685" s="46"/>
    </row>
    <row r="686" customFormat="false" ht="21.75" hidden="false" customHeight="true" outlineLevel="0" collapsed="false">
      <c r="A686" s="46"/>
      <c r="B686" s="46"/>
      <c r="C686" s="46"/>
      <c r="D686" s="46"/>
      <c r="E686" s="46"/>
      <c r="F686" s="46"/>
      <c r="G686" s="46"/>
      <c r="H686" s="61"/>
      <c r="I686" s="61"/>
      <c r="J686" s="61"/>
      <c r="K686" s="46"/>
      <c r="L686" s="46"/>
      <c r="M686" s="46"/>
      <c r="N686" s="46"/>
      <c r="O686" s="46"/>
      <c r="P686" s="46"/>
      <c r="Q686" s="46"/>
      <c r="R686" s="46"/>
      <c r="S686" s="46"/>
      <c r="T686" s="46"/>
      <c r="U686" s="46"/>
      <c r="V686" s="46"/>
      <c r="W686" s="46"/>
      <c r="X686" s="46"/>
      <c r="Y686" s="46"/>
      <c r="Z686" s="46"/>
      <c r="AA686" s="46"/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</row>
    <row r="687" customFormat="false" ht="21.75" hidden="false" customHeight="true" outlineLevel="0" collapsed="false">
      <c r="A687" s="46"/>
      <c r="B687" s="46"/>
      <c r="C687" s="46"/>
      <c r="D687" s="46"/>
      <c r="E687" s="46"/>
      <c r="F687" s="46"/>
      <c r="G687" s="46"/>
      <c r="H687" s="61"/>
      <c r="I687" s="61"/>
      <c r="J687" s="61"/>
      <c r="K687" s="46"/>
      <c r="L687" s="46"/>
      <c r="M687" s="46"/>
      <c r="N687" s="46"/>
      <c r="O687" s="46"/>
      <c r="P687" s="46"/>
      <c r="Q687" s="46"/>
      <c r="R687" s="46"/>
      <c r="S687" s="46"/>
      <c r="T687" s="46"/>
      <c r="U687" s="46"/>
      <c r="V687" s="46"/>
      <c r="W687" s="46"/>
      <c r="X687" s="46"/>
      <c r="Y687" s="46"/>
      <c r="Z687" s="46"/>
      <c r="AA687" s="46"/>
      <c r="AB687" s="46"/>
      <c r="AC687" s="46"/>
      <c r="AD687" s="46"/>
      <c r="AE687" s="46"/>
      <c r="AF687" s="46"/>
      <c r="AG687" s="46"/>
      <c r="AH687" s="46"/>
      <c r="AI687" s="46"/>
      <c r="AJ687" s="46"/>
      <c r="AK687" s="46"/>
      <c r="AL687" s="46"/>
      <c r="AM687" s="46"/>
      <c r="AN687" s="46"/>
    </row>
    <row r="688" customFormat="false" ht="21.75" hidden="false" customHeight="true" outlineLevel="0" collapsed="false">
      <c r="A688" s="46"/>
      <c r="B688" s="46"/>
      <c r="C688" s="46"/>
      <c r="D688" s="46"/>
      <c r="E688" s="46"/>
      <c r="F688" s="46"/>
      <c r="G688" s="46"/>
      <c r="H688" s="61"/>
      <c r="I688" s="61"/>
      <c r="J688" s="61"/>
      <c r="K688" s="46"/>
      <c r="L688" s="46"/>
      <c r="M688" s="46"/>
      <c r="N688" s="46"/>
      <c r="O688" s="46"/>
      <c r="P688" s="46"/>
      <c r="Q688" s="46"/>
      <c r="R688" s="46"/>
      <c r="S688" s="46"/>
      <c r="T688" s="46"/>
      <c r="U688" s="46"/>
      <c r="V688" s="46"/>
      <c r="W688" s="46"/>
      <c r="X688" s="46"/>
      <c r="Y688" s="46"/>
      <c r="Z688" s="46"/>
      <c r="AA688" s="46"/>
      <c r="AB688" s="46"/>
      <c r="AC688" s="46"/>
      <c r="AD688" s="46"/>
      <c r="AE688" s="46"/>
      <c r="AF688" s="46"/>
      <c r="AG688" s="46"/>
      <c r="AH688" s="46"/>
      <c r="AI688" s="46"/>
      <c r="AJ688" s="46"/>
      <c r="AK688" s="46"/>
      <c r="AL688" s="46"/>
      <c r="AM688" s="46"/>
      <c r="AN688" s="46"/>
    </row>
    <row r="689" customFormat="false" ht="21.75" hidden="false" customHeight="true" outlineLevel="0" collapsed="false">
      <c r="A689" s="46"/>
      <c r="B689" s="46"/>
      <c r="C689" s="46"/>
      <c r="D689" s="46"/>
      <c r="E689" s="46"/>
      <c r="F689" s="46"/>
      <c r="G689" s="46"/>
      <c r="H689" s="61"/>
      <c r="I689" s="61"/>
      <c r="J689" s="61"/>
      <c r="K689" s="46"/>
      <c r="L689" s="46"/>
      <c r="M689" s="46"/>
      <c r="N689" s="46"/>
      <c r="O689" s="46"/>
      <c r="P689" s="46"/>
      <c r="Q689" s="46"/>
      <c r="R689" s="46"/>
      <c r="S689" s="46"/>
      <c r="T689" s="46"/>
      <c r="U689" s="46"/>
      <c r="V689" s="46"/>
      <c r="W689" s="46"/>
      <c r="X689" s="46"/>
      <c r="Y689" s="46"/>
      <c r="Z689" s="46"/>
      <c r="AA689" s="46"/>
      <c r="AB689" s="46"/>
      <c r="AC689" s="46"/>
      <c r="AD689" s="46"/>
      <c r="AE689" s="46"/>
      <c r="AF689" s="46"/>
      <c r="AG689" s="46"/>
      <c r="AH689" s="46"/>
      <c r="AI689" s="46"/>
      <c r="AJ689" s="46"/>
      <c r="AK689" s="46"/>
      <c r="AL689" s="46"/>
      <c r="AM689" s="46"/>
      <c r="AN689" s="46"/>
    </row>
    <row r="690" customFormat="false" ht="21.75" hidden="false" customHeight="true" outlineLevel="0" collapsed="false">
      <c r="A690" s="46"/>
      <c r="B690" s="46"/>
      <c r="C690" s="46"/>
      <c r="D690" s="46"/>
      <c r="E690" s="46"/>
      <c r="F690" s="46"/>
      <c r="G690" s="46"/>
      <c r="H690" s="61"/>
      <c r="I690" s="61"/>
      <c r="J690" s="61"/>
      <c r="K690" s="46"/>
      <c r="L690" s="46"/>
      <c r="M690" s="46"/>
      <c r="N690" s="46"/>
      <c r="O690" s="46"/>
      <c r="P690" s="46"/>
      <c r="Q690" s="46"/>
      <c r="R690" s="46"/>
      <c r="S690" s="46"/>
      <c r="T690" s="46"/>
      <c r="U690" s="46"/>
      <c r="V690" s="46"/>
      <c r="W690" s="46"/>
      <c r="X690" s="46"/>
      <c r="Y690" s="46"/>
      <c r="Z690" s="46"/>
      <c r="AA690" s="46"/>
      <c r="AB690" s="46"/>
      <c r="AC690" s="46"/>
      <c r="AD690" s="46"/>
      <c r="AE690" s="46"/>
      <c r="AF690" s="46"/>
      <c r="AG690" s="46"/>
      <c r="AH690" s="46"/>
      <c r="AI690" s="46"/>
      <c r="AJ690" s="46"/>
      <c r="AK690" s="46"/>
      <c r="AL690" s="46"/>
      <c r="AM690" s="46"/>
      <c r="AN690" s="46"/>
    </row>
    <row r="691" customFormat="false" ht="21.75" hidden="false" customHeight="true" outlineLevel="0" collapsed="false">
      <c r="A691" s="46"/>
      <c r="B691" s="46"/>
      <c r="C691" s="46"/>
      <c r="D691" s="46"/>
      <c r="E691" s="46"/>
      <c r="F691" s="46"/>
      <c r="G691" s="46"/>
      <c r="H691" s="61"/>
      <c r="I691" s="61"/>
      <c r="J691" s="61"/>
      <c r="K691" s="46"/>
      <c r="L691" s="46"/>
      <c r="M691" s="46"/>
      <c r="N691" s="46"/>
      <c r="O691" s="46"/>
      <c r="P691" s="46"/>
      <c r="Q691" s="46"/>
      <c r="R691" s="46"/>
      <c r="S691" s="46"/>
      <c r="T691" s="46"/>
      <c r="U691" s="46"/>
      <c r="V691" s="46"/>
      <c r="W691" s="46"/>
      <c r="X691" s="46"/>
      <c r="Y691" s="46"/>
      <c r="Z691" s="46"/>
      <c r="AA691" s="46"/>
      <c r="AB691" s="46"/>
      <c r="AC691" s="46"/>
      <c r="AD691" s="46"/>
      <c r="AE691" s="46"/>
      <c r="AF691" s="46"/>
      <c r="AG691" s="46"/>
      <c r="AH691" s="46"/>
      <c r="AI691" s="46"/>
      <c r="AJ691" s="46"/>
      <c r="AK691" s="46"/>
      <c r="AL691" s="46"/>
      <c r="AM691" s="46"/>
      <c r="AN691" s="46"/>
    </row>
    <row r="692" customFormat="false" ht="21.75" hidden="false" customHeight="true" outlineLevel="0" collapsed="false">
      <c r="A692" s="46"/>
      <c r="B692" s="46"/>
      <c r="C692" s="46"/>
      <c r="D692" s="46"/>
      <c r="E692" s="46"/>
      <c r="F692" s="46"/>
      <c r="G692" s="46"/>
      <c r="H692" s="61"/>
      <c r="I692" s="61"/>
      <c r="J692" s="61"/>
      <c r="K692" s="46"/>
      <c r="L692" s="46"/>
      <c r="M692" s="46"/>
      <c r="N692" s="46"/>
      <c r="O692" s="46"/>
      <c r="P692" s="46"/>
      <c r="Q692" s="46"/>
      <c r="R692" s="46"/>
      <c r="S692" s="46"/>
      <c r="T692" s="46"/>
      <c r="U692" s="46"/>
      <c r="V692" s="46"/>
      <c r="W692" s="46"/>
      <c r="X692" s="46"/>
      <c r="Y692" s="46"/>
      <c r="Z692" s="46"/>
      <c r="AA692" s="46"/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</row>
    <row r="693" customFormat="false" ht="21.75" hidden="false" customHeight="true" outlineLevel="0" collapsed="false">
      <c r="A693" s="46"/>
      <c r="B693" s="46"/>
      <c r="C693" s="46"/>
      <c r="D693" s="46"/>
      <c r="E693" s="46"/>
      <c r="F693" s="46"/>
      <c r="G693" s="46"/>
      <c r="H693" s="61"/>
      <c r="I693" s="61"/>
      <c r="J693" s="61"/>
      <c r="K693" s="46"/>
      <c r="L693" s="46"/>
      <c r="M693" s="46"/>
      <c r="N693" s="46"/>
      <c r="O693" s="46"/>
      <c r="P693" s="46"/>
      <c r="Q693" s="46"/>
      <c r="R693" s="46"/>
      <c r="S693" s="46"/>
      <c r="T693" s="46"/>
      <c r="U693" s="46"/>
      <c r="V693" s="46"/>
      <c r="W693" s="46"/>
      <c r="X693" s="46"/>
      <c r="Y693" s="46"/>
      <c r="Z693" s="46"/>
      <c r="AA693" s="46"/>
      <c r="AB693" s="46"/>
      <c r="AC693" s="46"/>
      <c r="AD693" s="46"/>
      <c r="AE693" s="46"/>
      <c r="AF693" s="46"/>
      <c r="AG693" s="46"/>
      <c r="AH693" s="46"/>
      <c r="AI693" s="46"/>
      <c r="AJ693" s="46"/>
      <c r="AK693" s="46"/>
      <c r="AL693" s="46"/>
      <c r="AM693" s="46"/>
      <c r="AN693" s="46"/>
    </row>
    <row r="694" customFormat="false" ht="21.75" hidden="false" customHeight="true" outlineLevel="0" collapsed="false">
      <c r="A694" s="46"/>
      <c r="B694" s="46"/>
      <c r="C694" s="46"/>
      <c r="D694" s="46"/>
      <c r="E694" s="46"/>
      <c r="F694" s="46"/>
      <c r="G694" s="46"/>
      <c r="H694" s="61"/>
      <c r="I694" s="61"/>
      <c r="J694" s="61"/>
      <c r="K694" s="46"/>
      <c r="L694" s="46"/>
      <c r="M694" s="46"/>
      <c r="N694" s="46"/>
      <c r="O694" s="46"/>
      <c r="P694" s="46"/>
      <c r="Q694" s="46"/>
      <c r="R694" s="46"/>
      <c r="S694" s="46"/>
      <c r="T694" s="46"/>
      <c r="U694" s="46"/>
      <c r="V694" s="46"/>
      <c r="W694" s="46"/>
      <c r="X694" s="46"/>
      <c r="Y694" s="46"/>
      <c r="Z694" s="46"/>
      <c r="AA694" s="46"/>
      <c r="AB694" s="46"/>
      <c r="AC694" s="46"/>
      <c r="AD694" s="46"/>
      <c r="AE694" s="46"/>
      <c r="AF694" s="46"/>
      <c r="AG694" s="46"/>
      <c r="AH694" s="46"/>
      <c r="AI694" s="46"/>
      <c r="AJ694" s="46"/>
      <c r="AK694" s="46"/>
      <c r="AL694" s="46"/>
      <c r="AM694" s="46"/>
      <c r="AN694" s="46"/>
    </row>
    <row r="695" customFormat="false" ht="21.75" hidden="false" customHeight="true" outlineLevel="0" collapsed="false">
      <c r="A695" s="46"/>
      <c r="B695" s="46"/>
      <c r="C695" s="46"/>
      <c r="D695" s="46"/>
      <c r="E695" s="46"/>
      <c r="F695" s="46"/>
      <c r="G695" s="46"/>
      <c r="H695" s="61"/>
      <c r="I695" s="61"/>
      <c r="J695" s="61"/>
      <c r="K695" s="46"/>
      <c r="L695" s="46"/>
      <c r="M695" s="46"/>
      <c r="N695" s="46"/>
      <c r="O695" s="46"/>
      <c r="P695" s="46"/>
      <c r="Q695" s="46"/>
      <c r="R695" s="46"/>
      <c r="S695" s="46"/>
      <c r="T695" s="46"/>
      <c r="U695" s="46"/>
      <c r="V695" s="46"/>
      <c r="W695" s="46"/>
      <c r="X695" s="46"/>
      <c r="Y695" s="46"/>
      <c r="Z695" s="46"/>
      <c r="AA695" s="46"/>
      <c r="AB695" s="46"/>
      <c r="AC695" s="46"/>
      <c r="AD695" s="46"/>
      <c r="AE695" s="46"/>
      <c r="AF695" s="46"/>
      <c r="AG695" s="46"/>
      <c r="AH695" s="46"/>
      <c r="AI695" s="46"/>
      <c r="AJ695" s="46"/>
      <c r="AK695" s="46"/>
      <c r="AL695" s="46"/>
      <c r="AM695" s="46"/>
      <c r="AN695" s="46"/>
    </row>
    <row r="696" customFormat="false" ht="21.75" hidden="false" customHeight="true" outlineLevel="0" collapsed="false">
      <c r="A696" s="46"/>
      <c r="B696" s="46"/>
      <c r="C696" s="46"/>
      <c r="D696" s="46"/>
      <c r="E696" s="46"/>
      <c r="F696" s="46"/>
      <c r="G696" s="46"/>
      <c r="H696" s="61"/>
      <c r="I696" s="61"/>
      <c r="J696" s="61"/>
      <c r="K696" s="46"/>
      <c r="L696" s="46"/>
      <c r="M696" s="46"/>
      <c r="N696" s="46"/>
      <c r="O696" s="46"/>
      <c r="P696" s="46"/>
      <c r="Q696" s="46"/>
      <c r="R696" s="46"/>
      <c r="S696" s="46"/>
      <c r="T696" s="46"/>
      <c r="U696" s="46"/>
      <c r="V696" s="46"/>
      <c r="W696" s="46"/>
      <c r="X696" s="46"/>
      <c r="Y696" s="46"/>
      <c r="Z696" s="46"/>
      <c r="AA696" s="46"/>
      <c r="AB696" s="46"/>
      <c r="AC696" s="46"/>
      <c r="AD696" s="46"/>
      <c r="AE696" s="46"/>
      <c r="AF696" s="46"/>
      <c r="AG696" s="46"/>
      <c r="AH696" s="46"/>
      <c r="AI696" s="46"/>
      <c r="AJ696" s="46"/>
      <c r="AK696" s="46"/>
      <c r="AL696" s="46"/>
      <c r="AM696" s="46"/>
      <c r="AN696" s="46"/>
    </row>
    <row r="697" customFormat="false" ht="21.75" hidden="false" customHeight="true" outlineLevel="0" collapsed="false">
      <c r="A697" s="46"/>
      <c r="B697" s="46"/>
      <c r="C697" s="46"/>
      <c r="D697" s="46"/>
      <c r="E697" s="46"/>
      <c r="F697" s="46"/>
      <c r="G697" s="46"/>
      <c r="H697" s="61"/>
      <c r="I697" s="61"/>
      <c r="J697" s="61"/>
      <c r="K697" s="46"/>
      <c r="L697" s="46"/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</row>
    <row r="698" customFormat="false" ht="21.75" hidden="false" customHeight="true" outlineLevel="0" collapsed="false">
      <c r="A698" s="46"/>
      <c r="B698" s="46"/>
      <c r="C698" s="46"/>
      <c r="D698" s="46"/>
      <c r="E698" s="46"/>
      <c r="F698" s="46"/>
      <c r="G698" s="46"/>
      <c r="H698" s="61"/>
      <c r="I698" s="61"/>
      <c r="J698" s="61"/>
      <c r="K698" s="46"/>
      <c r="L698" s="46"/>
      <c r="M698" s="46"/>
      <c r="N698" s="46"/>
      <c r="O698" s="46"/>
      <c r="P698" s="46"/>
      <c r="Q698" s="46"/>
      <c r="R698" s="46"/>
      <c r="S698" s="46"/>
      <c r="T698" s="46"/>
      <c r="U698" s="46"/>
      <c r="V698" s="46"/>
      <c r="W698" s="46"/>
      <c r="X698" s="46"/>
      <c r="Y698" s="46"/>
      <c r="Z698" s="46"/>
      <c r="AA698" s="46"/>
      <c r="AB698" s="46"/>
      <c r="AC698" s="46"/>
      <c r="AD698" s="46"/>
      <c r="AE698" s="46"/>
      <c r="AF698" s="46"/>
      <c r="AG698" s="46"/>
      <c r="AH698" s="46"/>
      <c r="AI698" s="46"/>
      <c r="AJ698" s="46"/>
      <c r="AK698" s="46"/>
      <c r="AL698" s="46"/>
      <c r="AM698" s="46"/>
      <c r="AN698" s="46"/>
    </row>
    <row r="699" customFormat="false" ht="21.75" hidden="false" customHeight="true" outlineLevel="0" collapsed="false">
      <c r="A699" s="46"/>
      <c r="B699" s="46"/>
      <c r="C699" s="46"/>
      <c r="D699" s="46"/>
      <c r="E699" s="46"/>
      <c r="F699" s="46"/>
      <c r="G699" s="46"/>
      <c r="H699" s="61"/>
      <c r="I699" s="61"/>
      <c r="J699" s="61"/>
      <c r="K699" s="46"/>
      <c r="L699" s="46"/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</row>
    <row r="700" customFormat="false" ht="21.75" hidden="false" customHeight="true" outlineLevel="0" collapsed="false">
      <c r="A700" s="46"/>
      <c r="B700" s="46"/>
      <c r="C700" s="46"/>
      <c r="D700" s="46"/>
      <c r="E700" s="46"/>
      <c r="F700" s="46"/>
      <c r="G700" s="46"/>
      <c r="H700" s="61"/>
      <c r="I700" s="61"/>
      <c r="J700" s="61"/>
      <c r="K700" s="46"/>
      <c r="L700" s="46"/>
      <c r="M700" s="46"/>
      <c r="N700" s="46"/>
      <c r="O700" s="46"/>
      <c r="P700" s="46"/>
      <c r="Q700" s="46"/>
      <c r="R700" s="46"/>
      <c r="S700" s="46"/>
      <c r="T700" s="46"/>
      <c r="U700" s="46"/>
      <c r="V700" s="46"/>
      <c r="W700" s="46"/>
      <c r="X700" s="46"/>
      <c r="Y700" s="46"/>
      <c r="Z700" s="46"/>
      <c r="AA700" s="46"/>
      <c r="AB700" s="46"/>
      <c r="AC700" s="46"/>
      <c r="AD700" s="46"/>
      <c r="AE700" s="46"/>
      <c r="AF700" s="46"/>
      <c r="AG700" s="46"/>
      <c r="AH700" s="46"/>
      <c r="AI700" s="46"/>
      <c r="AJ700" s="46"/>
      <c r="AK700" s="46"/>
      <c r="AL700" s="46"/>
      <c r="AM700" s="46"/>
      <c r="AN700" s="46"/>
    </row>
    <row r="701" customFormat="false" ht="21.75" hidden="false" customHeight="true" outlineLevel="0" collapsed="false">
      <c r="A701" s="46"/>
      <c r="B701" s="46"/>
      <c r="C701" s="46"/>
      <c r="D701" s="46"/>
      <c r="E701" s="46"/>
      <c r="F701" s="46"/>
      <c r="G701" s="46"/>
      <c r="H701" s="61"/>
      <c r="I701" s="61"/>
      <c r="J701" s="61"/>
      <c r="K701" s="46"/>
      <c r="L701" s="46"/>
      <c r="M701" s="46"/>
      <c r="N701" s="46"/>
      <c r="O701" s="46"/>
      <c r="P701" s="46"/>
      <c r="Q701" s="46"/>
      <c r="R701" s="46"/>
      <c r="S701" s="46"/>
      <c r="T701" s="46"/>
      <c r="U701" s="46"/>
      <c r="V701" s="46"/>
      <c r="W701" s="46"/>
      <c r="X701" s="46"/>
      <c r="Y701" s="46"/>
      <c r="Z701" s="46"/>
      <c r="AA701" s="46"/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</row>
    <row r="702" customFormat="false" ht="21.75" hidden="false" customHeight="true" outlineLevel="0" collapsed="false">
      <c r="A702" s="46"/>
      <c r="B702" s="46"/>
      <c r="C702" s="46"/>
      <c r="D702" s="46"/>
      <c r="E702" s="46"/>
      <c r="F702" s="46"/>
      <c r="G702" s="46"/>
      <c r="H702" s="61"/>
      <c r="I702" s="61"/>
      <c r="J702" s="61"/>
      <c r="K702" s="46"/>
      <c r="L702" s="46"/>
      <c r="M702" s="46"/>
      <c r="N702" s="46"/>
      <c r="O702" s="46"/>
      <c r="P702" s="46"/>
      <c r="Q702" s="46"/>
      <c r="R702" s="46"/>
      <c r="S702" s="46"/>
      <c r="T702" s="46"/>
      <c r="U702" s="46"/>
      <c r="V702" s="46"/>
      <c r="W702" s="46"/>
      <c r="X702" s="46"/>
      <c r="Y702" s="46"/>
      <c r="Z702" s="46"/>
      <c r="AA702" s="46"/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</row>
    <row r="703" customFormat="false" ht="21.75" hidden="false" customHeight="true" outlineLevel="0" collapsed="false">
      <c r="A703" s="46"/>
      <c r="B703" s="46"/>
      <c r="C703" s="46"/>
      <c r="D703" s="46"/>
      <c r="E703" s="46"/>
      <c r="F703" s="46"/>
      <c r="G703" s="46"/>
      <c r="H703" s="61"/>
      <c r="I703" s="61"/>
      <c r="J703" s="61"/>
      <c r="K703" s="46"/>
      <c r="L703" s="46"/>
      <c r="M703" s="46"/>
      <c r="N703" s="46"/>
      <c r="O703" s="46"/>
      <c r="P703" s="46"/>
      <c r="Q703" s="46"/>
      <c r="R703" s="46"/>
      <c r="S703" s="46"/>
      <c r="T703" s="46"/>
      <c r="U703" s="46"/>
      <c r="V703" s="46"/>
      <c r="W703" s="46"/>
      <c r="X703" s="46"/>
      <c r="Y703" s="46"/>
      <c r="Z703" s="46"/>
      <c r="AA703" s="46"/>
      <c r="AB703" s="46"/>
      <c r="AC703" s="46"/>
      <c r="AD703" s="46"/>
      <c r="AE703" s="46"/>
      <c r="AF703" s="46"/>
      <c r="AG703" s="46"/>
      <c r="AH703" s="46"/>
      <c r="AI703" s="46"/>
      <c r="AJ703" s="46"/>
      <c r="AK703" s="46"/>
      <c r="AL703" s="46"/>
      <c r="AM703" s="46"/>
      <c r="AN703" s="46"/>
    </row>
    <row r="704" customFormat="false" ht="21.75" hidden="false" customHeight="true" outlineLevel="0" collapsed="false">
      <c r="A704" s="46"/>
      <c r="B704" s="46"/>
      <c r="C704" s="46"/>
      <c r="D704" s="46"/>
      <c r="E704" s="46"/>
      <c r="F704" s="46"/>
      <c r="G704" s="46"/>
      <c r="H704" s="61"/>
      <c r="I704" s="61"/>
      <c r="J704" s="61"/>
      <c r="K704" s="46"/>
      <c r="L704" s="46"/>
      <c r="M704" s="46"/>
      <c r="N704" s="46"/>
      <c r="O704" s="46"/>
      <c r="P704" s="46"/>
      <c r="Q704" s="46"/>
      <c r="R704" s="46"/>
      <c r="S704" s="46"/>
      <c r="T704" s="46"/>
      <c r="U704" s="46"/>
      <c r="V704" s="46"/>
      <c r="W704" s="46"/>
      <c r="X704" s="46"/>
      <c r="Y704" s="46"/>
      <c r="Z704" s="46"/>
      <c r="AA704" s="46"/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</row>
    <row r="705" customFormat="false" ht="21.75" hidden="false" customHeight="true" outlineLevel="0" collapsed="false">
      <c r="A705" s="46"/>
      <c r="B705" s="46"/>
      <c r="C705" s="46"/>
      <c r="D705" s="46"/>
      <c r="E705" s="46"/>
      <c r="F705" s="46"/>
      <c r="G705" s="46"/>
      <c r="H705" s="61"/>
      <c r="I705" s="61"/>
      <c r="J705" s="61"/>
      <c r="K705" s="46"/>
      <c r="L705" s="46"/>
      <c r="M705" s="46"/>
      <c r="N705" s="46"/>
      <c r="O705" s="46"/>
      <c r="P705" s="46"/>
      <c r="Q705" s="46"/>
      <c r="R705" s="46"/>
      <c r="S705" s="46"/>
      <c r="T705" s="46"/>
      <c r="U705" s="46"/>
      <c r="V705" s="46"/>
      <c r="W705" s="46"/>
      <c r="X705" s="46"/>
      <c r="Y705" s="46"/>
      <c r="Z705" s="46"/>
      <c r="AA705" s="46"/>
      <c r="AB705" s="46"/>
      <c r="AC705" s="46"/>
      <c r="AD705" s="46"/>
      <c r="AE705" s="46"/>
      <c r="AF705" s="46"/>
      <c r="AG705" s="46"/>
      <c r="AH705" s="46"/>
      <c r="AI705" s="46"/>
      <c r="AJ705" s="46"/>
      <c r="AK705" s="46"/>
      <c r="AL705" s="46"/>
      <c r="AM705" s="46"/>
      <c r="AN705" s="46"/>
    </row>
    <row r="706" customFormat="false" ht="21.75" hidden="false" customHeight="true" outlineLevel="0" collapsed="false">
      <c r="A706" s="46"/>
      <c r="B706" s="46"/>
      <c r="C706" s="46"/>
      <c r="D706" s="46"/>
      <c r="E706" s="46"/>
      <c r="F706" s="46"/>
      <c r="G706" s="46"/>
      <c r="H706" s="61"/>
      <c r="I706" s="61"/>
      <c r="J706" s="61"/>
      <c r="K706" s="46"/>
      <c r="L706" s="46"/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</row>
    <row r="707" customFormat="false" ht="21.75" hidden="false" customHeight="true" outlineLevel="0" collapsed="false">
      <c r="A707" s="46"/>
      <c r="B707" s="46"/>
      <c r="C707" s="46"/>
      <c r="D707" s="46"/>
      <c r="E707" s="46"/>
      <c r="F707" s="46"/>
      <c r="G707" s="46"/>
      <c r="H707" s="61"/>
      <c r="I707" s="61"/>
      <c r="J707" s="61"/>
      <c r="K707" s="46"/>
      <c r="L707" s="46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</row>
    <row r="708" customFormat="false" ht="21.75" hidden="false" customHeight="true" outlineLevel="0" collapsed="false">
      <c r="A708" s="46"/>
      <c r="B708" s="46"/>
      <c r="C708" s="46"/>
      <c r="D708" s="46"/>
      <c r="E708" s="46"/>
      <c r="F708" s="46"/>
      <c r="G708" s="46"/>
      <c r="H708" s="61"/>
      <c r="I708" s="61"/>
      <c r="J708" s="61"/>
      <c r="K708" s="46"/>
      <c r="L708" s="46"/>
      <c r="M708" s="46"/>
      <c r="N708" s="46"/>
      <c r="O708" s="46"/>
      <c r="P708" s="46"/>
      <c r="Q708" s="46"/>
      <c r="R708" s="46"/>
      <c r="S708" s="46"/>
      <c r="T708" s="46"/>
      <c r="U708" s="46"/>
      <c r="V708" s="46"/>
      <c r="W708" s="46"/>
      <c r="X708" s="46"/>
      <c r="Y708" s="46"/>
      <c r="Z708" s="46"/>
      <c r="AA708" s="46"/>
      <c r="AB708" s="46"/>
      <c r="AC708" s="46"/>
      <c r="AD708" s="46"/>
      <c r="AE708" s="46"/>
      <c r="AF708" s="46"/>
      <c r="AG708" s="46"/>
      <c r="AH708" s="46"/>
      <c r="AI708" s="46"/>
      <c r="AJ708" s="46"/>
      <c r="AK708" s="46"/>
      <c r="AL708" s="46"/>
      <c r="AM708" s="46"/>
      <c r="AN708" s="46"/>
    </row>
    <row r="709" customFormat="false" ht="21.75" hidden="false" customHeight="true" outlineLevel="0" collapsed="false">
      <c r="A709" s="46"/>
      <c r="B709" s="46"/>
      <c r="C709" s="46"/>
      <c r="D709" s="46"/>
      <c r="E709" s="46"/>
      <c r="F709" s="46"/>
      <c r="G709" s="46"/>
      <c r="H709" s="61"/>
      <c r="I709" s="61"/>
      <c r="J709" s="61"/>
      <c r="K709" s="46"/>
      <c r="L709" s="46"/>
      <c r="M709" s="46"/>
      <c r="N709" s="46"/>
      <c r="O709" s="46"/>
      <c r="P709" s="46"/>
      <c r="Q709" s="46"/>
      <c r="R709" s="46"/>
      <c r="S709" s="46"/>
      <c r="T709" s="46"/>
      <c r="U709" s="46"/>
      <c r="V709" s="46"/>
      <c r="W709" s="46"/>
      <c r="X709" s="46"/>
      <c r="Y709" s="46"/>
      <c r="Z709" s="46"/>
      <c r="AA709" s="46"/>
      <c r="AB709" s="46"/>
      <c r="AC709" s="46"/>
      <c r="AD709" s="46"/>
      <c r="AE709" s="46"/>
      <c r="AF709" s="46"/>
      <c r="AG709" s="46"/>
      <c r="AH709" s="46"/>
      <c r="AI709" s="46"/>
      <c r="AJ709" s="46"/>
      <c r="AK709" s="46"/>
      <c r="AL709" s="46"/>
      <c r="AM709" s="46"/>
      <c r="AN709" s="46"/>
    </row>
    <row r="710" customFormat="false" ht="21.75" hidden="false" customHeight="true" outlineLevel="0" collapsed="false">
      <c r="A710" s="46"/>
      <c r="B710" s="46"/>
      <c r="C710" s="46"/>
      <c r="D710" s="46"/>
      <c r="E710" s="46"/>
      <c r="F710" s="46"/>
      <c r="G710" s="46"/>
      <c r="H710" s="61"/>
      <c r="I710" s="61"/>
      <c r="J710" s="61"/>
      <c r="K710" s="46"/>
      <c r="L710" s="46"/>
      <c r="M710" s="46"/>
      <c r="N710" s="46"/>
      <c r="O710" s="46"/>
      <c r="P710" s="46"/>
      <c r="Q710" s="46"/>
      <c r="R710" s="46"/>
      <c r="S710" s="46"/>
      <c r="T710" s="46"/>
      <c r="U710" s="46"/>
      <c r="V710" s="46"/>
      <c r="W710" s="46"/>
      <c r="X710" s="46"/>
      <c r="Y710" s="46"/>
      <c r="Z710" s="46"/>
      <c r="AA710" s="46"/>
      <c r="AB710" s="46"/>
      <c r="AC710" s="46"/>
      <c r="AD710" s="46"/>
      <c r="AE710" s="46"/>
      <c r="AF710" s="46"/>
      <c r="AG710" s="46"/>
      <c r="AH710" s="46"/>
      <c r="AI710" s="46"/>
      <c r="AJ710" s="46"/>
      <c r="AK710" s="46"/>
      <c r="AL710" s="46"/>
      <c r="AM710" s="46"/>
      <c r="AN710" s="46"/>
    </row>
    <row r="711" customFormat="false" ht="21.75" hidden="false" customHeight="true" outlineLevel="0" collapsed="false">
      <c r="A711" s="46"/>
      <c r="B711" s="46"/>
      <c r="C711" s="46"/>
      <c r="D711" s="46"/>
      <c r="E711" s="46"/>
      <c r="F711" s="46"/>
      <c r="G711" s="46"/>
      <c r="H711" s="61"/>
      <c r="I711" s="61"/>
      <c r="J711" s="61"/>
      <c r="K711" s="46"/>
      <c r="L711" s="46"/>
      <c r="M711" s="46"/>
      <c r="N711" s="46"/>
      <c r="O711" s="46"/>
      <c r="P711" s="46"/>
      <c r="Q711" s="46"/>
      <c r="R711" s="46"/>
      <c r="S711" s="46"/>
      <c r="T711" s="46"/>
      <c r="U711" s="46"/>
      <c r="V711" s="46"/>
      <c r="W711" s="46"/>
      <c r="X711" s="46"/>
      <c r="Y711" s="46"/>
      <c r="Z711" s="46"/>
      <c r="AA711" s="46"/>
      <c r="AB711" s="46"/>
      <c r="AC711" s="46"/>
      <c r="AD711" s="46"/>
      <c r="AE711" s="46"/>
      <c r="AF711" s="46"/>
      <c r="AG711" s="46"/>
      <c r="AH711" s="46"/>
      <c r="AI711" s="46"/>
      <c r="AJ711" s="46"/>
      <c r="AK711" s="46"/>
      <c r="AL711" s="46"/>
      <c r="AM711" s="46"/>
      <c r="AN711" s="46"/>
    </row>
    <row r="712" customFormat="false" ht="21.75" hidden="false" customHeight="true" outlineLevel="0" collapsed="false">
      <c r="A712" s="46"/>
      <c r="B712" s="46"/>
      <c r="C712" s="46"/>
      <c r="D712" s="46"/>
      <c r="E712" s="46"/>
      <c r="F712" s="46"/>
      <c r="G712" s="46"/>
      <c r="H712" s="61"/>
      <c r="I712" s="61"/>
      <c r="J712" s="61"/>
      <c r="K712" s="46"/>
      <c r="L712" s="46"/>
      <c r="M712" s="46"/>
      <c r="N712" s="46"/>
      <c r="O712" s="46"/>
      <c r="P712" s="46"/>
      <c r="Q712" s="46"/>
      <c r="R712" s="46"/>
      <c r="S712" s="46"/>
      <c r="T712" s="46"/>
      <c r="U712" s="46"/>
      <c r="V712" s="46"/>
      <c r="W712" s="46"/>
      <c r="X712" s="46"/>
      <c r="Y712" s="46"/>
      <c r="Z712" s="46"/>
      <c r="AA712" s="46"/>
      <c r="AB712" s="46"/>
      <c r="AC712" s="46"/>
      <c r="AD712" s="46"/>
      <c r="AE712" s="46"/>
      <c r="AF712" s="46"/>
      <c r="AG712" s="46"/>
      <c r="AH712" s="46"/>
      <c r="AI712" s="46"/>
      <c r="AJ712" s="46"/>
      <c r="AK712" s="46"/>
      <c r="AL712" s="46"/>
      <c r="AM712" s="46"/>
      <c r="AN712" s="46"/>
    </row>
    <row r="713" customFormat="false" ht="21.75" hidden="false" customHeight="true" outlineLevel="0" collapsed="false">
      <c r="A713" s="46"/>
      <c r="B713" s="46"/>
      <c r="C713" s="46"/>
      <c r="D713" s="46"/>
      <c r="E713" s="46"/>
      <c r="F713" s="46"/>
      <c r="G713" s="46"/>
      <c r="H713" s="61"/>
      <c r="I713" s="61"/>
      <c r="J713" s="61"/>
      <c r="K713" s="46"/>
      <c r="L713" s="46"/>
      <c r="M713" s="46"/>
      <c r="N713" s="46"/>
      <c r="O713" s="46"/>
      <c r="P713" s="46"/>
      <c r="Q713" s="46"/>
      <c r="R713" s="46"/>
      <c r="S713" s="46"/>
      <c r="T713" s="46"/>
      <c r="U713" s="46"/>
      <c r="V713" s="46"/>
      <c r="W713" s="46"/>
      <c r="X713" s="46"/>
      <c r="Y713" s="46"/>
      <c r="Z713" s="46"/>
      <c r="AA713" s="46"/>
      <c r="AB713" s="46"/>
      <c r="AC713" s="46"/>
      <c r="AD713" s="46"/>
      <c r="AE713" s="46"/>
      <c r="AF713" s="46"/>
      <c r="AG713" s="46"/>
      <c r="AH713" s="46"/>
      <c r="AI713" s="46"/>
      <c r="AJ713" s="46"/>
      <c r="AK713" s="46"/>
      <c r="AL713" s="46"/>
      <c r="AM713" s="46"/>
      <c r="AN713" s="46"/>
    </row>
    <row r="714" customFormat="false" ht="21.75" hidden="false" customHeight="true" outlineLevel="0" collapsed="false">
      <c r="A714" s="46"/>
      <c r="B714" s="46"/>
      <c r="C714" s="46"/>
      <c r="D714" s="46"/>
      <c r="E714" s="46"/>
      <c r="F714" s="46"/>
      <c r="G714" s="46"/>
      <c r="H714" s="61"/>
      <c r="I714" s="61"/>
      <c r="J714" s="61"/>
      <c r="K714" s="46"/>
      <c r="L714" s="46"/>
      <c r="M714" s="46"/>
      <c r="N714" s="46"/>
      <c r="O714" s="46"/>
      <c r="P714" s="46"/>
      <c r="Q714" s="46"/>
      <c r="R714" s="46"/>
      <c r="S714" s="46"/>
      <c r="T714" s="46"/>
      <c r="U714" s="46"/>
      <c r="V714" s="46"/>
      <c r="W714" s="46"/>
      <c r="X714" s="46"/>
      <c r="Y714" s="46"/>
      <c r="Z714" s="46"/>
      <c r="AA714" s="46"/>
      <c r="AB714" s="46"/>
      <c r="AC714" s="46"/>
      <c r="AD714" s="46"/>
      <c r="AE714" s="46"/>
      <c r="AF714" s="46"/>
      <c r="AG714" s="46"/>
      <c r="AH714" s="46"/>
      <c r="AI714" s="46"/>
      <c r="AJ714" s="46"/>
      <c r="AK714" s="46"/>
      <c r="AL714" s="46"/>
      <c r="AM714" s="46"/>
      <c r="AN714" s="46"/>
    </row>
    <row r="715" customFormat="false" ht="21.75" hidden="false" customHeight="true" outlineLevel="0" collapsed="false">
      <c r="A715" s="46"/>
      <c r="B715" s="46"/>
      <c r="C715" s="46"/>
      <c r="D715" s="46"/>
      <c r="E715" s="46"/>
      <c r="F715" s="46"/>
      <c r="G715" s="46"/>
      <c r="H715" s="61"/>
      <c r="I715" s="61"/>
      <c r="J715" s="61"/>
      <c r="K715" s="46"/>
      <c r="L715" s="46"/>
      <c r="M715" s="46"/>
      <c r="N715" s="46"/>
      <c r="O715" s="46"/>
      <c r="P715" s="46"/>
      <c r="Q715" s="46"/>
      <c r="R715" s="46"/>
      <c r="S715" s="46"/>
      <c r="T715" s="46"/>
      <c r="U715" s="46"/>
      <c r="V715" s="46"/>
      <c r="W715" s="46"/>
      <c r="X715" s="46"/>
      <c r="Y715" s="46"/>
      <c r="Z715" s="46"/>
      <c r="AA715" s="46"/>
      <c r="AB715" s="46"/>
      <c r="AC715" s="46"/>
      <c r="AD715" s="46"/>
      <c r="AE715" s="46"/>
      <c r="AF715" s="46"/>
      <c r="AG715" s="46"/>
      <c r="AH715" s="46"/>
      <c r="AI715" s="46"/>
      <c r="AJ715" s="46"/>
      <c r="AK715" s="46"/>
      <c r="AL715" s="46"/>
      <c r="AM715" s="46"/>
      <c r="AN715" s="46"/>
    </row>
    <row r="716" customFormat="false" ht="21.75" hidden="false" customHeight="true" outlineLevel="0" collapsed="false">
      <c r="A716" s="46"/>
      <c r="B716" s="46"/>
      <c r="C716" s="46"/>
      <c r="D716" s="46"/>
      <c r="E716" s="46"/>
      <c r="F716" s="46"/>
      <c r="G716" s="46"/>
      <c r="H716" s="61"/>
      <c r="I716" s="61"/>
      <c r="J716" s="61"/>
      <c r="K716" s="46"/>
      <c r="L716" s="46"/>
      <c r="M716" s="46"/>
      <c r="N716" s="46"/>
      <c r="O716" s="46"/>
      <c r="P716" s="46"/>
      <c r="Q716" s="46"/>
      <c r="R716" s="46"/>
      <c r="S716" s="46"/>
      <c r="T716" s="46"/>
      <c r="U716" s="46"/>
      <c r="V716" s="46"/>
      <c r="W716" s="46"/>
      <c r="X716" s="46"/>
      <c r="Y716" s="46"/>
      <c r="Z716" s="46"/>
      <c r="AA716" s="46"/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</row>
    <row r="717" customFormat="false" ht="21.75" hidden="false" customHeight="true" outlineLevel="0" collapsed="false">
      <c r="A717" s="46"/>
      <c r="B717" s="46"/>
      <c r="C717" s="46"/>
      <c r="D717" s="46"/>
      <c r="E717" s="46"/>
      <c r="F717" s="46"/>
      <c r="G717" s="46"/>
      <c r="H717" s="61"/>
      <c r="I717" s="61"/>
      <c r="J717" s="61"/>
      <c r="K717" s="46"/>
      <c r="L717" s="46"/>
      <c r="M717" s="46"/>
      <c r="N717" s="46"/>
      <c r="O717" s="46"/>
      <c r="P717" s="46"/>
      <c r="Q717" s="46"/>
      <c r="R717" s="46"/>
      <c r="S717" s="46"/>
      <c r="T717" s="46"/>
      <c r="U717" s="46"/>
      <c r="V717" s="46"/>
      <c r="W717" s="46"/>
      <c r="X717" s="46"/>
      <c r="Y717" s="46"/>
      <c r="Z717" s="46"/>
      <c r="AA717" s="46"/>
      <c r="AB717" s="46"/>
      <c r="AC717" s="46"/>
      <c r="AD717" s="46"/>
      <c r="AE717" s="46"/>
      <c r="AF717" s="46"/>
      <c r="AG717" s="46"/>
      <c r="AH717" s="46"/>
      <c r="AI717" s="46"/>
      <c r="AJ717" s="46"/>
      <c r="AK717" s="46"/>
      <c r="AL717" s="46"/>
      <c r="AM717" s="46"/>
      <c r="AN717" s="46"/>
    </row>
    <row r="718" customFormat="false" ht="21.75" hidden="false" customHeight="true" outlineLevel="0" collapsed="false">
      <c r="A718" s="46"/>
      <c r="B718" s="46"/>
      <c r="C718" s="46"/>
      <c r="D718" s="46"/>
      <c r="E718" s="46"/>
      <c r="F718" s="46"/>
      <c r="G718" s="46"/>
      <c r="H718" s="61"/>
      <c r="I718" s="61"/>
      <c r="J718" s="61"/>
      <c r="K718" s="46"/>
      <c r="L718" s="46"/>
      <c r="M718" s="46"/>
      <c r="N718" s="46"/>
      <c r="O718" s="46"/>
      <c r="P718" s="46"/>
      <c r="Q718" s="46"/>
      <c r="R718" s="46"/>
      <c r="S718" s="46"/>
      <c r="T718" s="46"/>
      <c r="U718" s="46"/>
      <c r="V718" s="46"/>
      <c r="W718" s="46"/>
      <c r="X718" s="46"/>
      <c r="Y718" s="46"/>
      <c r="Z718" s="46"/>
      <c r="AA718" s="46"/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</row>
    <row r="719" customFormat="false" ht="21.75" hidden="false" customHeight="true" outlineLevel="0" collapsed="false">
      <c r="A719" s="46"/>
      <c r="B719" s="46"/>
      <c r="C719" s="46"/>
      <c r="D719" s="46"/>
      <c r="E719" s="46"/>
      <c r="F719" s="46"/>
      <c r="G719" s="46"/>
      <c r="H719" s="61"/>
      <c r="I719" s="61"/>
      <c r="J719" s="61"/>
      <c r="K719" s="46"/>
      <c r="L719" s="46"/>
      <c r="M719" s="46"/>
      <c r="N719" s="46"/>
      <c r="O719" s="46"/>
      <c r="P719" s="46"/>
      <c r="Q719" s="46"/>
      <c r="R719" s="46"/>
      <c r="S719" s="46"/>
      <c r="T719" s="46"/>
      <c r="U719" s="46"/>
      <c r="V719" s="46"/>
      <c r="W719" s="46"/>
      <c r="X719" s="46"/>
      <c r="Y719" s="46"/>
      <c r="Z719" s="46"/>
      <c r="AA719" s="46"/>
      <c r="AB719" s="46"/>
      <c r="AC719" s="46"/>
      <c r="AD719" s="46"/>
      <c r="AE719" s="46"/>
      <c r="AF719" s="46"/>
      <c r="AG719" s="46"/>
      <c r="AH719" s="46"/>
      <c r="AI719" s="46"/>
      <c r="AJ719" s="46"/>
      <c r="AK719" s="46"/>
      <c r="AL719" s="46"/>
      <c r="AM719" s="46"/>
      <c r="AN719" s="46"/>
    </row>
    <row r="720" customFormat="false" ht="21.75" hidden="false" customHeight="true" outlineLevel="0" collapsed="false">
      <c r="A720" s="46"/>
      <c r="B720" s="46"/>
      <c r="C720" s="46"/>
      <c r="D720" s="46"/>
      <c r="E720" s="46"/>
      <c r="F720" s="46"/>
      <c r="G720" s="46"/>
      <c r="H720" s="61"/>
      <c r="I720" s="61"/>
      <c r="J720" s="61"/>
      <c r="K720" s="46"/>
      <c r="L720" s="46"/>
      <c r="M720" s="46"/>
      <c r="N720" s="46"/>
      <c r="O720" s="46"/>
      <c r="P720" s="46"/>
      <c r="Q720" s="46"/>
      <c r="R720" s="46"/>
      <c r="S720" s="46"/>
      <c r="T720" s="46"/>
      <c r="U720" s="46"/>
      <c r="V720" s="46"/>
      <c r="W720" s="46"/>
      <c r="X720" s="46"/>
      <c r="Y720" s="46"/>
      <c r="Z720" s="46"/>
      <c r="AA720" s="46"/>
      <c r="AB720" s="46"/>
      <c r="AC720" s="46"/>
      <c r="AD720" s="46"/>
      <c r="AE720" s="46"/>
      <c r="AF720" s="46"/>
      <c r="AG720" s="46"/>
      <c r="AH720" s="46"/>
      <c r="AI720" s="46"/>
      <c r="AJ720" s="46"/>
      <c r="AK720" s="46"/>
      <c r="AL720" s="46"/>
      <c r="AM720" s="46"/>
      <c r="AN720" s="46"/>
    </row>
    <row r="721" customFormat="false" ht="21.75" hidden="false" customHeight="true" outlineLevel="0" collapsed="false">
      <c r="A721" s="46"/>
      <c r="B721" s="46"/>
      <c r="C721" s="46"/>
      <c r="D721" s="46"/>
      <c r="E721" s="46"/>
      <c r="F721" s="46"/>
      <c r="G721" s="46"/>
      <c r="H721" s="61"/>
      <c r="I721" s="61"/>
      <c r="J721" s="61"/>
      <c r="K721" s="46"/>
      <c r="L721" s="46"/>
      <c r="M721" s="46"/>
      <c r="N721" s="46"/>
      <c r="O721" s="46"/>
      <c r="P721" s="46"/>
      <c r="Q721" s="46"/>
      <c r="R721" s="46"/>
      <c r="S721" s="46"/>
      <c r="T721" s="46"/>
      <c r="U721" s="46"/>
      <c r="V721" s="46"/>
      <c r="W721" s="46"/>
      <c r="X721" s="46"/>
      <c r="Y721" s="46"/>
      <c r="Z721" s="46"/>
      <c r="AA721" s="46"/>
      <c r="AB721" s="46"/>
      <c r="AC721" s="46"/>
      <c r="AD721" s="46"/>
      <c r="AE721" s="46"/>
      <c r="AF721" s="46"/>
      <c r="AG721" s="46"/>
      <c r="AH721" s="46"/>
      <c r="AI721" s="46"/>
      <c r="AJ721" s="46"/>
      <c r="AK721" s="46"/>
      <c r="AL721" s="46"/>
      <c r="AM721" s="46"/>
      <c r="AN721" s="46"/>
    </row>
    <row r="722" customFormat="false" ht="21.75" hidden="false" customHeight="true" outlineLevel="0" collapsed="false">
      <c r="A722" s="46"/>
      <c r="B722" s="46"/>
      <c r="C722" s="46"/>
      <c r="D722" s="46"/>
      <c r="E722" s="46"/>
      <c r="F722" s="46"/>
      <c r="G722" s="46"/>
      <c r="H722" s="61"/>
      <c r="I722" s="61"/>
      <c r="J722" s="61"/>
      <c r="K722" s="46"/>
      <c r="L722" s="46"/>
      <c r="M722" s="46"/>
      <c r="N722" s="46"/>
      <c r="O722" s="46"/>
      <c r="P722" s="46"/>
      <c r="Q722" s="46"/>
      <c r="R722" s="46"/>
      <c r="S722" s="46"/>
      <c r="T722" s="46"/>
      <c r="U722" s="46"/>
      <c r="V722" s="46"/>
      <c r="W722" s="46"/>
      <c r="X722" s="46"/>
      <c r="Y722" s="46"/>
      <c r="Z722" s="46"/>
      <c r="AA722" s="46"/>
      <c r="AB722" s="46"/>
      <c r="AC722" s="46"/>
      <c r="AD722" s="46"/>
      <c r="AE722" s="46"/>
      <c r="AF722" s="46"/>
      <c r="AG722" s="46"/>
      <c r="AH722" s="46"/>
      <c r="AI722" s="46"/>
      <c r="AJ722" s="46"/>
      <c r="AK722" s="46"/>
      <c r="AL722" s="46"/>
      <c r="AM722" s="46"/>
      <c r="AN722" s="46"/>
    </row>
    <row r="723" customFormat="false" ht="21.75" hidden="false" customHeight="true" outlineLevel="0" collapsed="false">
      <c r="A723" s="46"/>
      <c r="B723" s="46"/>
      <c r="C723" s="46"/>
      <c r="D723" s="46"/>
      <c r="E723" s="46"/>
      <c r="F723" s="46"/>
      <c r="G723" s="46"/>
      <c r="H723" s="61"/>
      <c r="I723" s="61"/>
      <c r="J723" s="61"/>
      <c r="K723" s="46"/>
      <c r="L723" s="46"/>
      <c r="M723" s="46"/>
      <c r="N723" s="46"/>
      <c r="O723" s="46"/>
      <c r="P723" s="46"/>
      <c r="Q723" s="46"/>
      <c r="R723" s="46"/>
      <c r="S723" s="46"/>
      <c r="T723" s="46"/>
      <c r="U723" s="46"/>
      <c r="V723" s="46"/>
      <c r="W723" s="46"/>
      <c r="X723" s="46"/>
      <c r="Y723" s="46"/>
      <c r="Z723" s="46"/>
      <c r="AA723" s="46"/>
      <c r="AB723" s="46"/>
      <c r="AC723" s="46"/>
      <c r="AD723" s="46"/>
      <c r="AE723" s="46"/>
      <c r="AF723" s="46"/>
      <c r="AG723" s="46"/>
      <c r="AH723" s="46"/>
      <c r="AI723" s="46"/>
      <c r="AJ723" s="46"/>
      <c r="AK723" s="46"/>
      <c r="AL723" s="46"/>
      <c r="AM723" s="46"/>
      <c r="AN723" s="46"/>
    </row>
    <row r="724" customFormat="false" ht="21.75" hidden="false" customHeight="true" outlineLevel="0" collapsed="false">
      <c r="A724" s="46"/>
      <c r="B724" s="46"/>
      <c r="C724" s="46"/>
      <c r="D724" s="46"/>
      <c r="E724" s="46"/>
      <c r="F724" s="46"/>
      <c r="G724" s="46"/>
      <c r="H724" s="61"/>
      <c r="I724" s="61"/>
      <c r="J724" s="61"/>
      <c r="K724" s="46"/>
      <c r="L724" s="46"/>
      <c r="M724" s="46"/>
      <c r="N724" s="46"/>
      <c r="O724" s="46"/>
      <c r="P724" s="46"/>
      <c r="Q724" s="46"/>
      <c r="R724" s="46"/>
      <c r="S724" s="46"/>
      <c r="T724" s="46"/>
      <c r="U724" s="46"/>
      <c r="V724" s="46"/>
      <c r="W724" s="46"/>
      <c r="X724" s="46"/>
      <c r="Y724" s="46"/>
      <c r="Z724" s="46"/>
      <c r="AA724" s="46"/>
      <c r="AB724" s="46"/>
      <c r="AC724" s="46"/>
      <c r="AD724" s="46"/>
      <c r="AE724" s="46"/>
      <c r="AF724" s="46"/>
      <c r="AG724" s="46"/>
      <c r="AH724" s="46"/>
      <c r="AI724" s="46"/>
      <c r="AJ724" s="46"/>
      <c r="AK724" s="46"/>
      <c r="AL724" s="46"/>
      <c r="AM724" s="46"/>
      <c r="AN724" s="46"/>
    </row>
    <row r="725" customFormat="false" ht="21.75" hidden="false" customHeight="true" outlineLevel="0" collapsed="false">
      <c r="A725" s="46"/>
      <c r="B725" s="46"/>
      <c r="C725" s="46"/>
      <c r="D725" s="46"/>
      <c r="E725" s="46"/>
      <c r="F725" s="46"/>
      <c r="G725" s="46"/>
      <c r="H725" s="61"/>
      <c r="I725" s="61"/>
      <c r="J725" s="61"/>
      <c r="K725" s="46"/>
      <c r="L725" s="46"/>
      <c r="M725" s="46"/>
      <c r="N725" s="46"/>
      <c r="O725" s="46"/>
      <c r="P725" s="46"/>
      <c r="Q725" s="46"/>
      <c r="R725" s="46"/>
      <c r="S725" s="46"/>
      <c r="T725" s="46"/>
      <c r="U725" s="46"/>
      <c r="V725" s="46"/>
      <c r="W725" s="46"/>
      <c r="X725" s="46"/>
      <c r="Y725" s="46"/>
      <c r="Z725" s="46"/>
      <c r="AA725" s="46"/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/>
      <c r="AM725" s="46"/>
      <c r="AN725" s="46"/>
    </row>
    <row r="726" customFormat="false" ht="21.75" hidden="false" customHeight="true" outlineLevel="0" collapsed="false">
      <c r="A726" s="46"/>
      <c r="B726" s="46"/>
      <c r="C726" s="46"/>
      <c r="D726" s="46"/>
      <c r="E726" s="46"/>
      <c r="F726" s="46"/>
      <c r="G726" s="46"/>
      <c r="H726" s="61"/>
      <c r="I726" s="61"/>
      <c r="J726" s="61"/>
      <c r="K726" s="46"/>
      <c r="L726" s="46"/>
      <c r="M726" s="46"/>
      <c r="N726" s="46"/>
      <c r="O726" s="46"/>
      <c r="P726" s="46"/>
      <c r="Q726" s="46"/>
      <c r="R726" s="46"/>
      <c r="S726" s="46"/>
      <c r="T726" s="46"/>
      <c r="U726" s="46"/>
      <c r="V726" s="46"/>
      <c r="W726" s="46"/>
      <c r="X726" s="46"/>
      <c r="Y726" s="46"/>
      <c r="Z726" s="46"/>
      <c r="AA726" s="46"/>
      <c r="AB726" s="46"/>
      <c r="AC726" s="46"/>
      <c r="AD726" s="46"/>
      <c r="AE726" s="46"/>
      <c r="AF726" s="46"/>
      <c r="AG726" s="46"/>
      <c r="AH726" s="46"/>
      <c r="AI726" s="46"/>
      <c r="AJ726" s="46"/>
      <c r="AK726" s="46"/>
      <c r="AL726" s="46"/>
      <c r="AM726" s="46"/>
      <c r="AN726" s="46"/>
    </row>
    <row r="727" customFormat="false" ht="21.75" hidden="false" customHeight="true" outlineLevel="0" collapsed="false">
      <c r="A727" s="46"/>
      <c r="B727" s="46"/>
      <c r="C727" s="46"/>
      <c r="D727" s="46"/>
      <c r="E727" s="46"/>
      <c r="F727" s="46"/>
      <c r="G727" s="46"/>
      <c r="H727" s="61"/>
      <c r="I727" s="61"/>
      <c r="J727" s="61"/>
      <c r="K727" s="46"/>
      <c r="L727" s="46"/>
      <c r="M727" s="46"/>
      <c r="N727" s="46"/>
      <c r="O727" s="46"/>
      <c r="P727" s="46"/>
      <c r="Q727" s="46"/>
      <c r="R727" s="46"/>
      <c r="S727" s="46"/>
      <c r="T727" s="46"/>
      <c r="U727" s="46"/>
      <c r="V727" s="46"/>
      <c r="W727" s="46"/>
      <c r="X727" s="46"/>
      <c r="Y727" s="46"/>
      <c r="Z727" s="46"/>
      <c r="AA727" s="46"/>
      <c r="AB727" s="46"/>
      <c r="AC727" s="46"/>
      <c r="AD727" s="46"/>
      <c r="AE727" s="46"/>
      <c r="AF727" s="46"/>
      <c r="AG727" s="46"/>
      <c r="AH727" s="46"/>
      <c r="AI727" s="46"/>
      <c r="AJ727" s="46"/>
      <c r="AK727" s="46"/>
      <c r="AL727" s="46"/>
      <c r="AM727" s="46"/>
      <c r="AN727" s="46"/>
    </row>
    <row r="728" customFormat="false" ht="21.75" hidden="false" customHeight="true" outlineLevel="0" collapsed="false">
      <c r="A728" s="46"/>
      <c r="B728" s="46"/>
      <c r="C728" s="46"/>
      <c r="D728" s="46"/>
      <c r="E728" s="46"/>
      <c r="F728" s="46"/>
      <c r="G728" s="46"/>
      <c r="H728" s="61"/>
      <c r="I728" s="61"/>
      <c r="J728" s="61"/>
      <c r="K728" s="46"/>
      <c r="L728" s="46"/>
      <c r="M728" s="46"/>
      <c r="N728" s="46"/>
      <c r="O728" s="46"/>
      <c r="P728" s="46"/>
      <c r="Q728" s="46"/>
      <c r="R728" s="46"/>
      <c r="S728" s="46"/>
      <c r="T728" s="46"/>
      <c r="U728" s="46"/>
      <c r="V728" s="46"/>
      <c r="W728" s="46"/>
      <c r="X728" s="46"/>
      <c r="Y728" s="46"/>
      <c r="Z728" s="46"/>
      <c r="AA728" s="46"/>
      <c r="AB728" s="46"/>
      <c r="AC728" s="46"/>
      <c r="AD728" s="46"/>
      <c r="AE728" s="46"/>
      <c r="AF728" s="46"/>
      <c r="AG728" s="46"/>
      <c r="AH728" s="46"/>
      <c r="AI728" s="46"/>
      <c r="AJ728" s="46"/>
      <c r="AK728" s="46"/>
      <c r="AL728" s="46"/>
      <c r="AM728" s="46"/>
      <c r="AN728" s="46"/>
    </row>
    <row r="729" customFormat="false" ht="21.75" hidden="false" customHeight="true" outlineLevel="0" collapsed="false">
      <c r="A729" s="46"/>
      <c r="B729" s="46"/>
      <c r="C729" s="46"/>
      <c r="D729" s="46"/>
      <c r="E729" s="46"/>
      <c r="F729" s="46"/>
      <c r="G729" s="46"/>
      <c r="H729" s="61"/>
      <c r="I729" s="61"/>
      <c r="J729" s="61"/>
      <c r="K729" s="46"/>
      <c r="L729" s="46"/>
      <c r="M729" s="46"/>
      <c r="N729" s="46"/>
      <c r="O729" s="46"/>
      <c r="P729" s="46"/>
      <c r="Q729" s="46"/>
      <c r="R729" s="46"/>
      <c r="S729" s="46"/>
      <c r="T729" s="46"/>
      <c r="U729" s="46"/>
      <c r="V729" s="46"/>
      <c r="W729" s="46"/>
      <c r="X729" s="46"/>
      <c r="Y729" s="46"/>
      <c r="Z729" s="46"/>
      <c r="AA729" s="46"/>
      <c r="AB729" s="46"/>
      <c r="AC729" s="46"/>
      <c r="AD729" s="46"/>
      <c r="AE729" s="46"/>
      <c r="AF729" s="46"/>
      <c r="AG729" s="46"/>
      <c r="AH729" s="46"/>
      <c r="AI729" s="46"/>
      <c r="AJ729" s="46"/>
      <c r="AK729" s="46"/>
      <c r="AL729" s="46"/>
      <c r="AM729" s="46"/>
      <c r="AN729" s="46"/>
    </row>
    <row r="730" customFormat="false" ht="21.75" hidden="false" customHeight="true" outlineLevel="0" collapsed="false">
      <c r="A730" s="46"/>
      <c r="B730" s="46"/>
      <c r="C730" s="46"/>
      <c r="D730" s="46"/>
      <c r="E730" s="46"/>
      <c r="F730" s="46"/>
      <c r="G730" s="46"/>
      <c r="H730" s="61"/>
      <c r="I730" s="61"/>
      <c r="J730" s="61"/>
      <c r="K730" s="46"/>
      <c r="L730" s="46"/>
      <c r="M730" s="46"/>
      <c r="N730" s="46"/>
      <c r="O730" s="46"/>
      <c r="P730" s="46"/>
      <c r="Q730" s="46"/>
      <c r="R730" s="46"/>
      <c r="S730" s="46"/>
      <c r="T730" s="46"/>
      <c r="U730" s="46"/>
      <c r="V730" s="46"/>
      <c r="W730" s="46"/>
      <c r="X730" s="46"/>
      <c r="Y730" s="46"/>
      <c r="Z730" s="46"/>
      <c r="AA730" s="46"/>
      <c r="AB730" s="46"/>
      <c r="AC730" s="46"/>
      <c r="AD730" s="46"/>
      <c r="AE730" s="46"/>
      <c r="AF730" s="46"/>
      <c r="AG730" s="46"/>
      <c r="AH730" s="46"/>
      <c r="AI730" s="46"/>
      <c r="AJ730" s="46"/>
      <c r="AK730" s="46"/>
      <c r="AL730" s="46"/>
      <c r="AM730" s="46"/>
      <c r="AN730" s="46"/>
    </row>
    <row r="731" customFormat="false" ht="21.75" hidden="false" customHeight="true" outlineLevel="0" collapsed="false">
      <c r="A731" s="46"/>
      <c r="B731" s="46"/>
      <c r="C731" s="46"/>
      <c r="D731" s="46"/>
      <c r="E731" s="46"/>
      <c r="F731" s="46"/>
      <c r="G731" s="46"/>
      <c r="H731" s="61"/>
      <c r="I731" s="61"/>
      <c r="J731" s="61"/>
      <c r="K731" s="46"/>
      <c r="L731" s="46"/>
      <c r="M731" s="46"/>
      <c r="N731" s="46"/>
      <c r="O731" s="46"/>
      <c r="P731" s="46"/>
      <c r="Q731" s="46"/>
      <c r="R731" s="46"/>
      <c r="S731" s="46"/>
      <c r="T731" s="46"/>
      <c r="U731" s="46"/>
      <c r="V731" s="46"/>
      <c r="W731" s="46"/>
      <c r="X731" s="46"/>
      <c r="Y731" s="46"/>
      <c r="Z731" s="46"/>
      <c r="AA731" s="46"/>
      <c r="AB731" s="46"/>
      <c r="AC731" s="46"/>
      <c r="AD731" s="46"/>
      <c r="AE731" s="46"/>
      <c r="AF731" s="46"/>
      <c r="AG731" s="46"/>
      <c r="AH731" s="46"/>
      <c r="AI731" s="46"/>
      <c r="AJ731" s="46"/>
      <c r="AK731" s="46"/>
      <c r="AL731" s="46"/>
      <c r="AM731" s="46"/>
      <c r="AN731" s="46"/>
    </row>
    <row r="732" customFormat="false" ht="21.75" hidden="false" customHeight="true" outlineLevel="0" collapsed="false">
      <c r="A732" s="46"/>
      <c r="B732" s="46"/>
      <c r="C732" s="46"/>
      <c r="D732" s="46"/>
      <c r="E732" s="46"/>
      <c r="F732" s="46"/>
      <c r="G732" s="46"/>
      <c r="H732" s="61"/>
      <c r="I732" s="61"/>
      <c r="J732" s="61"/>
      <c r="K732" s="46"/>
      <c r="L732" s="46"/>
      <c r="M732" s="46"/>
      <c r="N732" s="46"/>
      <c r="O732" s="46"/>
      <c r="P732" s="46"/>
      <c r="Q732" s="46"/>
      <c r="R732" s="46"/>
      <c r="S732" s="46"/>
      <c r="T732" s="46"/>
      <c r="U732" s="46"/>
      <c r="V732" s="46"/>
      <c r="W732" s="46"/>
      <c r="X732" s="46"/>
      <c r="Y732" s="46"/>
      <c r="Z732" s="46"/>
      <c r="AA732" s="46"/>
      <c r="AB732" s="46"/>
      <c r="AC732" s="46"/>
      <c r="AD732" s="46"/>
      <c r="AE732" s="46"/>
      <c r="AF732" s="46"/>
      <c r="AG732" s="46"/>
      <c r="AH732" s="46"/>
      <c r="AI732" s="46"/>
      <c r="AJ732" s="46"/>
      <c r="AK732" s="46"/>
      <c r="AL732" s="46"/>
      <c r="AM732" s="46"/>
      <c r="AN732" s="46"/>
    </row>
    <row r="733" customFormat="false" ht="21.75" hidden="false" customHeight="true" outlineLevel="0" collapsed="false">
      <c r="A733" s="46"/>
      <c r="B733" s="46"/>
      <c r="C733" s="46"/>
      <c r="D733" s="46"/>
      <c r="E733" s="46"/>
      <c r="F733" s="46"/>
      <c r="G733" s="46"/>
      <c r="H733" s="61"/>
      <c r="I733" s="61"/>
      <c r="J733" s="61"/>
      <c r="K733" s="46"/>
      <c r="L733" s="46"/>
      <c r="M733" s="46"/>
      <c r="N733" s="46"/>
      <c r="O733" s="46"/>
      <c r="P733" s="46"/>
      <c r="Q733" s="46"/>
      <c r="R733" s="46"/>
      <c r="S733" s="46"/>
      <c r="T733" s="46"/>
      <c r="U733" s="46"/>
      <c r="V733" s="46"/>
      <c r="W733" s="46"/>
      <c r="X733" s="46"/>
      <c r="Y733" s="46"/>
      <c r="Z733" s="46"/>
      <c r="AA733" s="46"/>
      <c r="AB733" s="46"/>
      <c r="AC733" s="46"/>
      <c r="AD733" s="46"/>
      <c r="AE733" s="46"/>
      <c r="AF733" s="46"/>
      <c r="AG733" s="46"/>
      <c r="AH733" s="46"/>
      <c r="AI733" s="46"/>
      <c r="AJ733" s="46"/>
      <c r="AK733" s="46"/>
      <c r="AL733" s="46"/>
      <c r="AM733" s="46"/>
      <c r="AN733" s="46"/>
    </row>
    <row r="734" customFormat="false" ht="21.75" hidden="false" customHeight="true" outlineLevel="0" collapsed="false">
      <c r="A734" s="46"/>
      <c r="B734" s="46"/>
      <c r="C734" s="46"/>
      <c r="D734" s="46"/>
      <c r="E734" s="46"/>
      <c r="F734" s="46"/>
      <c r="G734" s="46"/>
      <c r="H734" s="61"/>
      <c r="I734" s="61"/>
      <c r="J734" s="61"/>
      <c r="K734" s="46"/>
      <c r="L734" s="46"/>
      <c r="M734" s="46"/>
      <c r="N734" s="46"/>
      <c r="O734" s="46"/>
      <c r="P734" s="46"/>
      <c r="Q734" s="46"/>
      <c r="R734" s="46"/>
      <c r="S734" s="46"/>
      <c r="T734" s="46"/>
      <c r="U734" s="46"/>
      <c r="V734" s="46"/>
      <c r="W734" s="46"/>
      <c r="X734" s="46"/>
      <c r="Y734" s="46"/>
      <c r="Z734" s="46"/>
      <c r="AA734" s="46"/>
      <c r="AB734" s="46"/>
      <c r="AC734" s="46"/>
      <c r="AD734" s="46"/>
      <c r="AE734" s="46"/>
      <c r="AF734" s="46"/>
      <c r="AG734" s="46"/>
      <c r="AH734" s="46"/>
      <c r="AI734" s="46"/>
      <c r="AJ734" s="46"/>
      <c r="AK734" s="46"/>
      <c r="AL734" s="46"/>
      <c r="AM734" s="46"/>
      <c r="AN734" s="46"/>
    </row>
    <row r="735" customFormat="false" ht="21.75" hidden="false" customHeight="true" outlineLevel="0" collapsed="false">
      <c r="A735" s="46"/>
      <c r="B735" s="46"/>
      <c r="C735" s="46"/>
      <c r="D735" s="46"/>
      <c r="E735" s="46"/>
      <c r="F735" s="46"/>
      <c r="G735" s="46"/>
      <c r="H735" s="61"/>
      <c r="I735" s="61"/>
      <c r="J735" s="61"/>
      <c r="K735" s="46"/>
      <c r="L735" s="46"/>
      <c r="M735" s="46"/>
      <c r="N735" s="46"/>
      <c r="O735" s="46"/>
      <c r="P735" s="46"/>
      <c r="Q735" s="46"/>
      <c r="R735" s="46"/>
      <c r="S735" s="46"/>
      <c r="T735" s="46"/>
      <c r="U735" s="46"/>
      <c r="V735" s="46"/>
      <c r="W735" s="46"/>
      <c r="X735" s="46"/>
      <c r="Y735" s="46"/>
      <c r="Z735" s="46"/>
      <c r="AA735" s="46"/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6"/>
      <c r="AN735" s="46"/>
    </row>
    <row r="736" customFormat="false" ht="21.75" hidden="false" customHeight="true" outlineLevel="0" collapsed="false">
      <c r="A736" s="46"/>
      <c r="B736" s="46"/>
      <c r="C736" s="46"/>
      <c r="D736" s="46"/>
      <c r="E736" s="46"/>
      <c r="F736" s="46"/>
      <c r="G736" s="46"/>
      <c r="H736" s="61"/>
      <c r="I736" s="61"/>
      <c r="J736" s="61"/>
      <c r="K736" s="46"/>
      <c r="L736" s="46"/>
      <c r="M736" s="46"/>
      <c r="N736" s="46"/>
      <c r="O736" s="46"/>
      <c r="P736" s="46"/>
      <c r="Q736" s="46"/>
      <c r="R736" s="46"/>
      <c r="S736" s="46"/>
      <c r="T736" s="46"/>
      <c r="U736" s="46"/>
      <c r="V736" s="46"/>
      <c r="W736" s="46"/>
      <c r="X736" s="46"/>
      <c r="Y736" s="46"/>
      <c r="Z736" s="46"/>
      <c r="AA736" s="46"/>
      <c r="AB736" s="46"/>
      <c r="AC736" s="46"/>
      <c r="AD736" s="46"/>
      <c r="AE736" s="46"/>
      <c r="AF736" s="46"/>
      <c r="AG736" s="46"/>
      <c r="AH736" s="46"/>
      <c r="AI736" s="46"/>
      <c r="AJ736" s="46"/>
      <c r="AK736" s="46"/>
      <c r="AL736" s="46"/>
      <c r="AM736" s="46"/>
      <c r="AN736" s="46"/>
    </row>
    <row r="737" customFormat="false" ht="21.75" hidden="false" customHeight="true" outlineLevel="0" collapsed="false">
      <c r="A737" s="46"/>
      <c r="B737" s="46"/>
      <c r="C737" s="46"/>
      <c r="D737" s="46"/>
      <c r="E737" s="46"/>
      <c r="F737" s="46"/>
      <c r="G737" s="46"/>
      <c r="H737" s="61"/>
      <c r="I737" s="61"/>
      <c r="J737" s="61"/>
      <c r="K737" s="46"/>
      <c r="L737" s="46"/>
      <c r="M737" s="46"/>
      <c r="N737" s="46"/>
      <c r="O737" s="46"/>
      <c r="P737" s="46"/>
      <c r="Q737" s="46"/>
      <c r="R737" s="46"/>
      <c r="S737" s="46"/>
      <c r="T737" s="46"/>
      <c r="U737" s="46"/>
      <c r="V737" s="46"/>
      <c r="W737" s="46"/>
      <c r="X737" s="46"/>
      <c r="Y737" s="46"/>
      <c r="Z737" s="46"/>
      <c r="AA737" s="46"/>
      <c r="AB737" s="46"/>
      <c r="AC737" s="46"/>
      <c r="AD737" s="46"/>
      <c r="AE737" s="46"/>
      <c r="AF737" s="46"/>
      <c r="AG737" s="46"/>
      <c r="AH737" s="46"/>
      <c r="AI737" s="46"/>
      <c r="AJ737" s="46"/>
      <c r="AK737" s="46"/>
      <c r="AL737" s="46"/>
      <c r="AM737" s="46"/>
      <c r="AN737" s="46"/>
    </row>
    <row r="738" customFormat="false" ht="21.75" hidden="false" customHeight="true" outlineLevel="0" collapsed="false">
      <c r="A738" s="46"/>
      <c r="B738" s="46"/>
      <c r="C738" s="46"/>
      <c r="D738" s="46"/>
      <c r="E738" s="46"/>
      <c r="F738" s="46"/>
      <c r="G738" s="46"/>
      <c r="H738" s="61"/>
      <c r="I738" s="61"/>
      <c r="J738" s="61"/>
      <c r="K738" s="46"/>
      <c r="L738" s="46"/>
      <c r="M738" s="46"/>
      <c r="N738" s="46"/>
      <c r="O738" s="46"/>
      <c r="P738" s="46"/>
      <c r="Q738" s="46"/>
      <c r="R738" s="46"/>
      <c r="S738" s="46"/>
      <c r="T738" s="46"/>
      <c r="U738" s="46"/>
      <c r="V738" s="46"/>
      <c r="W738" s="46"/>
      <c r="X738" s="46"/>
      <c r="Y738" s="46"/>
      <c r="Z738" s="46"/>
      <c r="AA738" s="46"/>
      <c r="AB738" s="46"/>
      <c r="AC738" s="46"/>
      <c r="AD738" s="46"/>
      <c r="AE738" s="46"/>
      <c r="AF738" s="46"/>
      <c r="AG738" s="46"/>
      <c r="AH738" s="46"/>
      <c r="AI738" s="46"/>
      <c r="AJ738" s="46"/>
      <c r="AK738" s="46"/>
      <c r="AL738" s="46"/>
      <c r="AM738" s="46"/>
      <c r="AN738" s="46"/>
    </row>
    <row r="739" customFormat="false" ht="21.75" hidden="false" customHeight="true" outlineLevel="0" collapsed="false">
      <c r="A739" s="46"/>
      <c r="B739" s="46"/>
      <c r="C739" s="46"/>
      <c r="D739" s="46"/>
      <c r="E739" s="46"/>
      <c r="F739" s="46"/>
      <c r="G739" s="46"/>
      <c r="H739" s="61"/>
      <c r="I739" s="61"/>
      <c r="J739" s="61"/>
      <c r="K739" s="46"/>
      <c r="L739" s="46"/>
      <c r="M739" s="46"/>
      <c r="N739" s="46"/>
      <c r="O739" s="46"/>
      <c r="P739" s="46"/>
      <c r="Q739" s="46"/>
      <c r="R739" s="46"/>
      <c r="S739" s="46"/>
      <c r="T739" s="46"/>
      <c r="U739" s="46"/>
      <c r="V739" s="46"/>
      <c r="W739" s="46"/>
      <c r="X739" s="46"/>
      <c r="Y739" s="46"/>
      <c r="Z739" s="46"/>
      <c r="AA739" s="46"/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/>
      <c r="AN739" s="46"/>
    </row>
    <row r="740" customFormat="false" ht="21.75" hidden="false" customHeight="true" outlineLevel="0" collapsed="false">
      <c r="A740" s="46"/>
      <c r="B740" s="46"/>
      <c r="C740" s="46"/>
      <c r="D740" s="46"/>
      <c r="E740" s="46"/>
      <c r="F740" s="46"/>
      <c r="G740" s="46"/>
      <c r="H740" s="61"/>
      <c r="I740" s="61"/>
      <c r="J740" s="61"/>
      <c r="K740" s="46"/>
      <c r="L740" s="46"/>
      <c r="M740" s="46"/>
      <c r="N740" s="46"/>
      <c r="O740" s="46"/>
      <c r="P740" s="46"/>
      <c r="Q740" s="46"/>
      <c r="R740" s="46"/>
      <c r="S740" s="46"/>
      <c r="T740" s="46"/>
      <c r="U740" s="46"/>
      <c r="V740" s="46"/>
      <c r="W740" s="46"/>
      <c r="X740" s="46"/>
      <c r="Y740" s="46"/>
      <c r="Z740" s="46"/>
      <c r="AA740" s="46"/>
      <c r="AB740" s="46"/>
      <c r="AC740" s="46"/>
      <c r="AD740" s="46"/>
      <c r="AE740" s="46"/>
      <c r="AF740" s="46"/>
      <c r="AG740" s="46"/>
      <c r="AH740" s="46"/>
      <c r="AI740" s="46"/>
      <c r="AJ740" s="46"/>
      <c r="AK740" s="46"/>
      <c r="AL740" s="46"/>
      <c r="AM740" s="46"/>
      <c r="AN740" s="46"/>
    </row>
    <row r="741" customFormat="false" ht="21.75" hidden="false" customHeight="true" outlineLevel="0" collapsed="false">
      <c r="A741" s="46"/>
      <c r="B741" s="46"/>
      <c r="C741" s="46"/>
      <c r="D741" s="46"/>
      <c r="E741" s="46"/>
      <c r="F741" s="46"/>
      <c r="G741" s="46"/>
      <c r="H741" s="61"/>
      <c r="I741" s="61"/>
      <c r="J741" s="61"/>
      <c r="K741" s="46"/>
      <c r="L741" s="46"/>
      <c r="M741" s="46"/>
      <c r="N741" s="46"/>
      <c r="O741" s="46"/>
      <c r="P741" s="46"/>
      <c r="Q741" s="46"/>
      <c r="R741" s="46"/>
      <c r="S741" s="46"/>
      <c r="T741" s="46"/>
      <c r="U741" s="46"/>
      <c r="V741" s="46"/>
      <c r="W741" s="46"/>
      <c r="X741" s="46"/>
      <c r="Y741" s="46"/>
      <c r="Z741" s="46"/>
      <c r="AA741" s="46"/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</row>
    <row r="742" customFormat="false" ht="21.75" hidden="false" customHeight="true" outlineLevel="0" collapsed="false">
      <c r="A742" s="46"/>
      <c r="B742" s="46"/>
      <c r="C742" s="46"/>
      <c r="D742" s="46"/>
      <c r="E742" s="46"/>
      <c r="F742" s="46"/>
      <c r="G742" s="46"/>
      <c r="H742" s="61"/>
      <c r="I742" s="61"/>
      <c r="J742" s="61"/>
      <c r="K742" s="46"/>
      <c r="L742" s="46"/>
      <c r="M742" s="46"/>
      <c r="N742" s="46"/>
      <c r="O742" s="46"/>
      <c r="P742" s="46"/>
      <c r="Q742" s="46"/>
      <c r="R742" s="46"/>
      <c r="S742" s="46"/>
      <c r="T742" s="46"/>
      <c r="U742" s="46"/>
      <c r="V742" s="46"/>
      <c r="W742" s="46"/>
      <c r="X742" s="46"/>
      <c r="Y742" s="46"/>
      <c r="Z742" s="46"/>
      <c r="AA742" s="46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</row>
    <row r="743" customFormat="false" ht="21.75" hidden="false" customHeight="true" outlineLevel="0" collapsed="false">
      <c r="A743" s="46"/>
      <c r="B743" s="46"/>
      <c r="C743" s="46"/>
      <c r="D743" s="46"/>
      <c r="E743" s="46"/>
      <c r="F743" s="46"/>
      <c r="G743" s="46"/>
      <c r="H743" s="61"/>
      <c r="I743" s="61"/>
      <c r="J743" s="61"/>
      <c r="K743" s="46"/>
      <c r="L743" s="46"/>
      <c r="M743" s="46"/>
      <c r="N743" s="46"/>
      <c r="O743" s="46"/>
      <c r="P743" s="46"/>
      <c r="Q743" s="46"/>
      <c r="R743" s="46"/>
      <c r="S743" s="46"/>
      <c r="T743" s="46"/>
      <c r="U743" s="46"/>
      <c r="V743" s="46"/>
      <c r="W743" s="46"/>
      <c r="X743" s="46"/>
      <c r="Y743" s="46"/>
      <c r="Z743" s="46"/>
      <c r="AA743" s="46"/>
      <c r="AB743" s="46"/>
      <c r="AC743" s="46"/>
      <c r="AD743" s="46"/>
      <c r="AE743" s="46"/>
      <c r="AF743" s="46"/>
      <c r="AG743" s="46"/>
      <c r="AH743" s="46"/>
      <c r="AI743" s="46"/>
      <c r="AJ743" s="46"/>
      <c r="AK743" s="46"/>
      <c r="AL743" s="46"/>
      <c r="AM743" s="46"/>
      <c r="AN743" s="46"/>
    </row>
    <row r="744" customFormat="false" ht="21.75" hidden="false" customHeight="true" outlineLevel="0" collapsed="false">
      <c r="A744" s="46"/>
      <c r="B744" s="46"/>
      <c r="C744" s="46"/>
      <c r="D744" s="46"/>
      <c r="E744" s="46"/>
      <c r="F744" s="46"/>
      <c r="G744" s="46"/>
      <c r="H744" s="61"/>
      <c r="I744" s="61"/>
      <c r="J744" s="61"/>
      <c r="K744" s="46"/>
      <c r="L744" s="46"/>
      <c r="M744" s="46"/>
      <c r="N744" s="46"/>
      <c r="O744" s="46"/>
      <c r="P744" s="46"/>
      <c r="Q744" s="46"/>
      <c r="R744" s="46"/>
      <c r="S744" s="46"/>
      <c r="T744" s="46"/>
      <c r="U744" s="46"/>
      <c r="V744" s="46"/>
      <c r="W744" s="46"/>
      <c r="X744" s="46"/>
      <c r="Y744" s="46"/>
      <c r="Z744" s="46"/>
      <c r="AA744" s="46"/>
      <c r="AB744" s="46"/>
      <c r="AC744" s="46"/>
      <c r="AD744" s="46"/>
      <c r="AE744" s="46"/>
      <c r="AF744" s="46"/>
      <c r="AG744" s="46"/>
      <c r="AH744" s="46"/>
      <c r="AI744" s="46"/>
      <c r="AJ744" s="46"/>
      <c r="AK744" s="46"/>
      <c r="AL744" s="46"/>
      <c r="AM744" s="46"/>
      <c r="AN744" s="46"/>
    </row>
    <row r="745" customFormat="false" ht="21.75" hidden="false" customHeight="true" outlineLevel="0" collapsed="false">
      <c r="A745" s="46"/>
      <c r="B745" s="46"/>
      <c r="C745" s="46"/>
      <c r="D745" s="46"/>
      <c r="E745" s="46"/>
      <c r="F745" s="46"/>
      <c r="G745" s="46"/>
      <c r="H745" s="61"/>
      <c r="I745" s="61"/>
      <c r="J745" s="61"/>
      <c r="K745" s="46"/>
      <c r="L745" s="46"/>
      <c r="M745" s="46"/>
      <c r="N745" s="46"/>
      <c r="O745" s="46"/>
      <c r="P745" s="46"/>
      <c r="Q745" s="46"/>
      <c r="R745" s="46"/>
      <c r="S745" s="46"/>
      <c r="T745" s="46"/>
      <c r="U745" s="46"/>
      <c r="V745" s="46"/>
      <c r="W745" s="46"/>
      <c r="X745" s="46"/>
      <c r="Y745" s="46"/>
      <c r="Z745" s="46"/>
      <c r="AA745" s="46"/>
      <c r="AB745" s="46"/>
      <c r="AC745" s="46"/>
      <c r="AD745" s="46"/>
      <c r="AE745" s="46"/>
      <c r="AF745" s="46"/>
      <c r="AG745" s="46"/>
      <c r="AH745" s="46"/>
      <c r="AI745" s="46"/>
      <c r="AJ745" s="46"/>
      <c r="AK745" s="46"/>
      <c r="AL745" s="46"/>
      <c r="AM745" s="46"/>
      <c r="AN745" s="46"/>
    </row>
    <row r="746" customFormat="false" ht="21.75" hidden="false" customHeight="true" outlineLevel="0" collapsed="false">
      <c r="A746" s="46"/>
      <c r="B746" s="46"/>
      <c r="C746" s="46"/>
      <c r="D746" s="46"/>
      <c r="E746" s="46"/>
      <c r="F746" s="46"/>
      <c r="G746" s="46"/>
      <c r="H746" s="61"/>
      <c r="I746" s="61"/>
      <c r="J746" s="61"/>
      <c r="K746" s="46"/>
      <c r="L746" s="46"/>
      <c r="M746" s="46"/>
      <c r="N746" s="46"/>
      <c r="O746" s="46"/>
      <c r="P746" s="46"/>
      <c r="Q746" s="46"/>
      <c r="R746" s="46"/>
      <c r="S746" s="46"/>
      <c r="T746" s="46"/>
      <c r="U746" s="46"/>
      <c r="V746" s="46"/>
      <c r="W746" s="46"/>
      <c r="X746" s="46"/>
      <c r="Y746" s="46"/>
      <c r="Z746" s="46"/>
      <c r="AA746" s="46"/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</row>
    <row r="747" customFormat="false" ht="21.75" hidden="false" customHeight="true" outlineLevel="0" collapsed="false">
      <c r="A747" s="46"/>
      <c r="B747" s="46"/>
      <c r="C747" s="46"/>
      <c r="D747" s="46"/>
      <c r="E747" s="46"/>
      <c r="F747" s="46"/>
      <c r="G747" s="46"/>
      <c r="H747" s="61"/>
      <c r="I747" s="61"/>
      <c r="J747" s="61"/>
      <c r="K747" s="46"/>
      <c r="L747" s="46"/>
      <c r="M747" s="46"/>
      <c r="N747" s="46"/>
      <c r="O747" s="46"/>
      <c r="P747" s="46"/>
      <c r="Q747" s="46"/>
      <c r="R747" s="46"/>
      <c r="S747" s="46"/>
      <c r="T747" s="46"/>
      <c r="U747" s="46"/>
      <c r="V747" s="46"/>
      <c r="W747" s="46"/>
      <c r="X747" s="46"/>
      <c r="Y747" s="46"/>
      <c r="Z747" s="46"/>
      <c r="AA747" s="46"/>
      <c r="AB747" s="46"/>
      <c r="AC747" s="46"/>
      <c r="AD747" s="46"/>
      <c r="AE747" s="46"/>
      <c r="AF747" s="46"/>
      <c r="AG747" s="46"/>
      <c r="AH747" s="46"/>
      <c r="AI747" s="46"/>
      <c r="AJ747" s="46"/>
      <c r="AK747" s="46"/>
      <c r="AL747" s="46"/>
      <c r="AM747" s="46"/>
      <c r="AN747" s="46"/>
    </row>
    <row r="748" customFormat="false" ht="21.75" hidden="false" customHeight="true" outlineLevel="0" collapsed="false">
      <c r="A748" s="46"/>
      <c r="B748" s="46"/>
      <c r="C748" s="46"/>
      <c r="D748" s="46"/>
      <c r="E748" s="46"/>
      <c r="F748" s="46"/>
      <c r="G748" s="46"/>
      <c r="H748" s="61"/>
      <c r="I748" s="61"/>
      <c r="J748" s="61"/>
      <c r="K748" s="46"/>
      <c r="L748" s="46"/>
      <c r="M748" s="46"/>
      <c r="N748" s="46"/>
      <c r="O748" s="46"/>
      <c r="P748" s="46"/>
      <c r="Q748" s="46"/>
      <c r="R748" s="46"/>
      <c r="S748" s="46"/>
      <c r="T748" s="46"/>
      <c r="U748" s="46"/>
      <c r="V748" s="46"/>
      <c r="W748" s="46"/>
      <c r="X748" s="46"/>
      <c r="Y748" s="46"/>
      <c r="Z748" s="46"/>
      <c r="AA748" s="46"/>
      <c r="AB748" s="46"/>
      <c r="AC748" s="46"/>
      <c r="AD748" s="46"/>
      <c r="AE748" s="46"/>
      <c r="AF748" s="46"/>
      <c r="AG748" s="46"/>
      <c r="AH748" s="46"/>
      <c r="AI748" s="46"/>
      <c r="AJ748" s="46"/>
      <c r="AK748" s="46"/>
      <c r="AL748" s="46"/>
      <c r="AM748" s="46"/>
      <c r="AN748" s="46"/>
    </row>
    <row r="749" customFormat="false" ht="21.75" hidden="false" customHeight="true" outlineLevel="0" collapsed="false">
      <c r="A749" s="46"/>
      <c r="B749" s="46"/>
      <c r="C749" s="46"/>
      <c r="D749" s="46"/>
      <c r="E749" s="46"/>
      <c r="F749" s="46"/>
      <c r="G749" s="46"/>
      <c r="H749" s="61"/>
      <c r="I749" s="61"/>
      <c r="J749" s="61"/>
      <c r="K749" s="46"/>
      <c r="L749" s="46"/>
      <c r="M749" s="46"/>
      <c r="N749" s="46"/>
      <c r="O749" s="46"/>
      <c r="P749" s="46"/>
      <c r="Q749" s="46"/>
      <c r="R749" s="46"/>
      <c r="S749" s="46"/>
      <c r="T749" s="46"/>
      <c r="U749" s="46"/>
      <c r="V749" s="46"/>
      <c r="W749" s="46"/>
      <c r="X749" s="46"/>
      <c r="Y749" s="46"/>
      <c r="Z749" s="46"/>
      <c r="AA749" s="46"/>
      <c r="AB749" s="46"/>
      <c r="AC749" s="46"/>
      <c r="AD749" s="46"/>
      <c r="AE749" s="46"/>
      <c r="AF749" s="46"/>
      <c r="AG749" s="46"/>
      <c r="AH749" s="46"/>
      <c r="AI749" s="46"/>
      <c r="AJ749" s="46"/>
      <c r="AK749" s="46"/>
      <c r="AL749" s="46"/>
      <c r="AM749" s="46"/>
      <c r="AN749" s="46"/>
    </row>
    <row r="750" customFormat="false" ht="21.75" hidden="false" customHeight="true" outlineLevel="0" collapsed="false">
      <c r="A750" s="46"/>
      <c r="B750" s="46"/>
      <c r="C750" s="46"/>
      <c r="D750" s="46"/>
      <c r="E750" s="46"/>
      <c r="F750" s="46"/>
      <c r="G750" s="46"/>
      <c r="H750" s="61"/>
      <c r="I750" s="61"/>
      <c r="J750" s="61"/>
      <c r="K750" s="46"/>
      <c r="L750" s="46"/>
      <c r="M750" s="46"/>
      <c r="N750" s="46"/>
      <c r="O750" s="46"/>
      <c r="P750" s="46"/>
      <c r="Q750" s="46"/>
      <c r="R750" s="46"/>
      <c r="S750" s="46"/>
      <c r="T750" s="46"/>
      <c r="U750" s="46"/>
      <c r="V750" s="46"/>
      <c r="W750" s="46"/>
      <c r="X750" s="46"/>
      <c r="Y750" s="46"/>
      <c r="Z750" s="46"/>
      <c r="AA750" s="46"/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6"/>
      <c r="AM750" s="46"/>
      <c r="AN750" s="46"/>
    </row>
    <row r="751" customFormat="false" ht="21.75" hidden="false" customHeight="true" outlineLevel="0" collapsed="false">
      <c r="A751" s="46"/>
      <c r="B751" s="46"/>
      <c r="C751" s="46"/>
      <c r="D751" s="46"/>
      <c r="E751" s="46"/>
      <c r="F751" s="46"/>
      <c r="G751" s="46"/>
      <c r="H751" s="61"/>
      <c r="I751" s="61"/>
      <c r="J751" s="61"/>
      <c r="K751" s="46"/>
      <c r="L751" s="46"/>
      <c r="M751" s="46"/>
      <c r="N751" s="46"/>
      <c r="O751" s="46"/>
      <c r="P751" s="46"/>
      <c r="Q751" s="46"/>
      <c r="R751" s="46"/>
      <c r="S751" s="46"/>
      <c r="T751" s="46"/>
      <c r="U751" s="46"/>
      <c r="V751" s="46"/>
      <c r="W751" s="46"/>
      <c r="X751" s="46"/>
      <c r="Y751" s="46"/>
      <c r="Z751" s="46"/>
      <c r="AA751" s="46"/>
      <c r="AB751" s="46"/>
      <c r="AC751" s="46"/>
      <c r="AD751" s="46"/>
      <c r="AE751" s="46"/>
      <c r="AF751" s="46"/>
      <c r="AG751" s="46"/>
      <c r="AH751" s="46"/>
      <c r="AI751" s="46"/>
      <c r="AJ751" s="46"/>
      <c r="AK751" s="46"/>
      <c r="AL751" s="46"/>
      <c r="AM751" s="46"/>
      <c r="AN751" s="46"/>
    </row>
    <row r="752" customFormat="false" ht="21.75" hidden="false" customHeight="true" outlineLevel="0" collapsed="false">
      <c r="A752" s="46"/>
      <c r="B752" s="46"/>
      <c r="C752" s="46"/>
      <c r="D752" s="46"/>
      <c r="E752" s="46"/>
      <c r="F752" s="46"/>
      <c r="G752" s="46"/>
      <c r="H752" s="61"/>
      <c r="I752" s="61"/>
      <c r="J752" s="61"/>
      <c r="K752" s="46"/>
      <c r="L752" s="46"/>
      <c r="M752" s="46"/>
      <c r="N752" s="46"/>
      <c r="O752" s="46"/>
      <c r="P752" s="46"/>
      <c r="Q752" s="46"/>
      <c r="R752" s="46"/>
      <c r="S752" s="46"/>
      <c r="T752" s="46"/>
      <c r="U752" s="46"/>
      <c r="V752" s="46"/>
      <c r="W752" s="46"/>
      <c r="X752" s="46"/>
      <c r="Y752" s="46"/>
      <c r="Z752" s="46"/>
      <c r="AA752" s="46"/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</row>
    <row r="753" customFormat="false" ht="21.75" hidden="false" customHeight="true" outlineLevel="0" collapsed="false">
      <c r="A753" s="46"/>
      <c r="B753" s="46"/>
      <c r="C753" s="46"/>
      <c r="D753" s="46"/>
      <c r="E753" s="46"/>
      <c r="F753" s="46"/>
      <c r="G753" s="46"/>
      <c r="H753" s="61"/>
      <c r="I753" s="61"/>
      <c r="J753" s="61"/>
      <c r="K753" s="46"/>
      <c r="L753" s="46"/>
      <c r="M753" s="46"/>
      <c r="N753" s="46"/>
      <c r="O753" s="46"/>
      <c r="P753" s="46"/>
      <c r="Q753" s="46"/>
      <c r="R753" s="46"/>
      <c r="S753" s="46"/>
      <c r="T753" s="46"/>
      <c r="U753" s="46"/>
      <c r="V753" s="46"/>
      <c r="W753" s="46"/>
      <c r="X753" s="46"/>
      <c r="Y753" s="46"/>
      <c r="Z753" s="46"/>
      <c r="AA753" s="46"/>
      <c r="AB753" s="46"/>
      <c r="AC753" s="46"/>
      <c r="AD753" s="46"/>
      <c r="AE753" s="46"/>
      <c r="AF753" s="46"/>
      <c r="AG753" s="46"/>
      <c r="AH753" s="46"/>
      <c r="AI753" s="46"/>
      <c r="AJ753" s="46"/>
      <c r="AK753" s="46"/>
      <c r="AL753" s="46"/>
      <c r="AM753" s="46"/>
      <c r="AN753" s="46"/>
    </row>
    <row r="754" customFormat="false" ht="21.75" hidden="false" customHeight="true" outlineLevel="0" collapsed="false">
      <c r="A754" s="46"/>
      <c r="B754" s="46"/>
      <c r="C754" s="46"/>
      <c r="D754" s="46"/>
      <c r="E754" s="46"/>
      <c r="F754" s="46"/>
      <c r="G754" s="46"/>
      <c r="H754" s="61"/>
      <c r="I754" s="61"/>
      <c r="J754" s="61"/>
      <c r="K754" s="46"/>
      <c r="L754" s="46"/>
      <c r="M754" s="46"/>
      <c r="N754" s="46"/>
      <c r="O754" s="46"/>
      <c r="P754" s="46"/>
      <c r="Q754" s="46"/>
      <c r="R754" s="46"/>
      <c r="S754" s="46"/>
      <c r="T754" s="46"/>
      <c r="U754" s="46"/>
      <c r="V754" s="46"/>
      <c r="W754" s="46"/>
      <c r="X754" s="46"/>
      <c r="Y754" s="46"/>
      <c r="Z754" s="46"/>
      <c r="AA754" s="46"/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</row>
    <row r="755" customFormat="false" ht="21.75" hidden="false" customHeight="true" outlineLevel="0" collapsed="false">
      <c r="A755" s="46"/>
      <c r="B755" s="46"/>
      <c r="C755" s="46"/>
      <c r="D755" s="46"/>
      <c r="E755" s="46"/>
      <c r="F755" s="46"/>
      <c r="G755" s="46"/>
      <c r="H755" s="61"/>
      <c r="I755" s="61"/>
      <c r="J755" s="61"/>
      <c r="K755" s="46"/>
      <c r="L755" s="46"/>
      <c r="M755" s="46"/>
      <c r="N755" s="46"/>
      <c r="O755" s="46"/>
      <c r="P755" s="46"/>
      <c r="Q755" s="46"/>
      <c r="R755" s="46"/>
      <c r="S755" s="46"/>
      <c r="T755" s="46"/>
      <c r="U755" s="46"/>
      <c r="V755" s="46"/>
      <c r="W755" s="46"/>
      <c r="X755" s="46"/>
      <c r="Y755" s="46"/>
      <c r="Z755" s="46"/>
      <c r="AA755" s="46"/>
      <c r="AB755" s="46"/>
      <c r="AC755" s="46"/>
      <c r="AD755" s="46"/>
      <c r="AE755" s="46"/>
      <c r="AF755" s="46"/>
      <c r="AG755" s="46"/>
      <c r="AH755" s="46"/>
      <c r="AI755" s="46"/>
      <c r="AJ755" s="46"/>
      <c r="AK755" s="46"/>
      <c r="AL755" s="46"/>
      <c r="AM755" s="46"/>
      <c r="AN755" s="46"/>
    </row>
    <row r="756" customFormat="false" ht="21.75" hidden="false" customHeight="true" outlineLevel="0" collapsed="false">
      <c r="A756" s="46"/>
      <c r="B756" s="46"/>
      <c r="C756" s="46"/>
      <c r="D756" s="46"/>
      <c r="E756" s="46"/>
      <c r="F756" s="46"/>
      <c r="G756" s="46"/>
      <c r="H756" s="61"/>
      <c r="I756" s="61"/>
      <c r="J756" s="61"/>
      <c r="K756" s="46"/>
      <c r="L756" s="46"/>
      <c r="M756" s="46"/>
      <c r="N756" s="46"/>
      <c r="O756" s="46"/>
      <c r="P756" s="46"/>
      <c r="Q756" s="46"/>
      <c r="R756" s="46"/>
      <c r="S756" s="46"/>
      <c r="T756" s="46"/>
      <c r="U756" s="46"/>
      <c r="V756" s="46"/>
      <c r="W756" s="46"/>
      <c r="X756" s="46"/>
      <c r="Y756" s="46"/>
      <c r="Z756" s="46"/>
      <c r="AA756" s="46"/>
      <c r="AB756" s="46"/>
      <c r="AC756" s="46"/>
      <c r="AD756" s="46"/>
      <c r="AE756" s="46"/>
      <c r="AF756" s="46"/>
      <c r="AG756" s="46"/>
      <c r="AH756" s="46"/>
      <c r="AI756" s="46"/>
      <c r="AJ756" s="46"/>
      <c r="AK756" s="46"/>
      <c r="AL756" s="46"/>
      <c r="AM756" s="46"/>
      <c r="AN756" s="46"/>
    </row>
    <row r="757" customFormat="false" ht="21.75" hidden="false" customHeight="true" outlineLevel="0" collapsed="false">
      <c r="A757" s="46"/>
      <c r="B757" s="46"/>
      <c r="C757" s="46"/>
      <c r="D757" s="46"/>
      <c r="E757" s="46"/>
      <c r="F757" s="46"/>
      <c r="G757" s="46"/>
      <c r="H757" s="61"/>
      <c r="I757" s="61"/>
      <c r="J757" s="61"/>
      <c r="K757" s="46"/>
      <c r="L757" s="46"/>
      <c r="M757" s="46"/>
      <c r="N757" s="46"/>
      <c r="O757" s="46"/>
      <c r="P757" s="46"/>
      <c r="Q757" s="46"/>
      <c r="R757" s="46"/>
      <c r="S757" s="46"/>
      <c r="T757" s="46"/>
      <c r="U757" s="46"/>
      <c r="V757" s="46"/>
      <c r="W757" s="46"/>
      <c r="X757" s="46"/>
      <c r="Y757" s="46"/>
      <c r="Z757" s="46"/>
      <c r="AA757" s="46"/>
      <c r="AB757" s="46"/>
      <c r="AC757" s="46"/>
      <c r="AD757" s="46"/>
      <c r="AE757" s="46"/>
      <c r="AF757" s="46"/>
      <c r="AG757" s="46"/>
      <c r="AH757" s="46"/>
      <c r="AI757" s="46"/>
      <c r="AJ757" s="46"/>
      <c r="AK757" s="46"/>
      <c r="AL757" s="46"/>
      <c r="AM757" s="46"/>
      <c r="AN757" s="46"/>
    </row>
    <row r="758" customFormat="false" ht="21.75" hidden="false" customHeight="true" outlineLevel="0" collapsed="false">
      <c r="A758" s="46"/>
      <c r="B758" s="46"/>
      <c r="C758" s="46"/>
      <c r="D758" s="46"/>
      <c r="E758" s="46"/>
      <c r="F758" s="46"/>
      <c r="G758" s="46"/>
      <c r="H758" s="61"/>
      <c r="I758" s="61"/>
      <c r="J758" s="61"/>
      <c r="K758" s="46"/>
      <c r="L758" s="46"/>
      <c r="M758" s="46"/>
      <c r="N758" s="46"/>
      <c r="O758" s="46"/>
      <c r="P758" s="46"/>
      <c r="Q758" s="46"/>
      <c r="R758" s="46"/>
      <c r="S758" s="46"/>
      <c r="T758" s="46"/>
      <c r="U758" s="46"/>
      <c r="V758" s="46"/>
      <c r="W758" s="46"/>
      <c r="X758" s="46"/>
      <c r="Y758" s="46"/>
      <c r="Z758" s="46"/>
      <c r="AA758" s="46"/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/>
      <c r="AM758" s="46"/>
      <c r="AN758" s="46"/>
    </row>
    <row r="759" customFormat="false" ht="21.75" hidden="false" customHeight="true" outlineLevel="0" collapsed="false">
      <c r="A759" s="46"/>
      <c r="B759" s="46"/>
      <c r="C759" s="46"/>
      <c r="D759" s="46"/>
      <c r="E759" s="46"/>
      <c r="F759" s="46"/>
      <c r="G759" s="46"/>
      <c r="H759" s="61"/>
      <c r="I759" s="61"/>
      <c r="J759" s="61"/>
      <c r="K759" s="46"/>
      <c r="L759" s="46"/>
      <c r="M759" s="46"/>
      <c r="N759" s="46"/>
      <c r="O759" s="46"/>
      <c r="P759" s="46"/>
      <c r="Q759" s="46"/>
      <c r="R759" s="46"/>
      <c r="S759" s="46"/>
      <c r="T759" s="46"/>
      <c r="U759" s="46"/>
      <c r="V759" s="46"/>
      <c r="W759" s="46"/>
      <c r="X759" s="46"/>
      <c r="Y759" s="46"/>
      <c r="Z759" s="46"/>
      <c r="AA759" s="46"/>
      <c r="AB759" s="46"/>
      <c r="AC759" s="46"/>
      <c r="AD759" s="46"/>
      <c r="AE759" s="46"/>
      <c r="AF759" s="46"/>
      <c r="AG759" s="46"/>
      <c r="AH759" s="46"/>
      <c r="AI759" s="46"/>
      <c r="AJ759" s="46"/>
      <c r="AK759" s="46"/>
      <c r="AL759" s="46"/>
      <c r="AM759" s="46"/>
      <c r="AN759" s="46"/>
    </row>
    <row r="760" customFormat="false" ht="21.75" hidden="false" customHeight="true" outlineLevel="0" collapsed="false">
      <c r="A760" s="46"/>
      <c r="B760" s="46"/>
      <c r="C760" s="46"/>
      <c r="D760" s="46"/>
      <c r="E760" s="46"/>
      <c r="F760" s="46"/>
      <c r="G760" s="46"/>
      <c r="H760" s="61"/>
      <c r="I760" s="61"/>
      <c r="J760" s="61"/>
      <c r="K760" s="46"/>
      <c r="L760" s="46"/>
      <c r="M760" s="46"/>
      <c r="N760" s="46"/>
      <c r="O760" s="46"/>
      <c r="P760" s="46"/>
      <c r="Q760" s="46"/>
      <c r="R760" s="46"/>
      <c r="S760" s="46"/>
      <c r="T760" s="46"/>
      <c r="U760" s="46"/>
      <c r="V760" s="46"/>
      <c r="W760" s="46"/>
      <c r="X760" s="46"/>
      <c r="Y760" s="46"/>
      <c r="Z760" s="46"/>
      <c r="AA760" s="46"/>
      <c r="AB760" s="46"/>
      <c r="AC760" s="46"/>
      <c r="AD760" s="46"/>
      <c r="AE760" s="46"/>
      <c r="AF760" s="46"/>
      <c r="AG760" s="46"/>
      <c r="AH760" s="46"/>
      <c r="AI760" s="46"/>
      <c r="AJ760" s="46"/>
      <c r="AK760" s="46"/>
      <c r="AL760" s="46"/>
      <c r="AM760" s="46"/>
      <c r="AN760" s="46"/>
    </row>
    <row r="761" customFormat="false" ht="21.75" hidden="false" customHeight="true" outlineLevel="0" collapsed="false">
      <c r="A761" s="46"/>
      <c r="B761" s="46"/>
      <c r="C761" s="46"/>
      <c r="D761" s="46"/>
      <c r="E761" s="46"/>
      <c r="F761" s="46"/>
      <c r="G761" s="46"/>
      <c r="H761" s="61"/>
      <c r="I761" s="61"/>
      <c r="J761" s="61"/>
      <c r="K761" s="46"/>
      <c r="L761" s="46"/>
      <c r="M761" s="46"/>
      <c r="N761" s="46"/>
      <c r="O761" s="46"/>
      <c r="P761" s="46"/>
      <c r="Q761" s="46"/>
      <c r="R761" s="46"/>
      <c r="S761" s="46"/>
      <c r="T761" s="46"/>
      <c r="U761" s="46"/>
      <c r="V761" s="46"/>
      <c r="W761" s="46"/>
      <c r="X761" s="46"/>
      <c r="Y761" s="46"/>
      <c r="Z761" s="46"/>
      <c r="AA761" s="46"/>
      <c r="AB761" s="46"/>
      <c r="AC761" s="46"/>
      <c r="AD761" s="46"/>
      <c r="AE761" s="46"/>
      <c r="AF761" s="46"/>
      <c r="AG761" s="46"/>
      <c r="AH761" s="46"/>
      <c r="AI761" s="46"/>
      <c r="AJ761" s="46"/>
      <c r="AK761" s="46"/>
      <c r="AL761" s="46"/>
      <c r="AM761" s="46"/>
      <c r="AN761" s="46"/>
    </row>
    <row r="762" customFormat="false" ht="21.75" hidden="false" customHeight="true" outlineLevel="0" collapsed="false">
      <c r="A762" s="46"/>
      <c r="B762" s="46"/>
      <c r="C762" s="46"/>
      <c r="D762" s="46"/>
      <c r="E762" s="46"/>
      <c r="F762" s="46"/>
      <c r="G762" s="46"/>
      <c r="H762" s="61"/>
      <c r="I762" s="61"/>
      <c r="J762" s="61"/>
      <c r="K762" s="46"/>
      <c r="L762" s="46"/>
      <c r="M762" s="46"/>
      <c r="N762" s="46"/>
      <c r="O762" s="46"/>
      <c r="P762" s="46"/>
      <c r="Q762" s="46"/>
      <c r="R762" s="46"/>
      <c r="S762" s="46"/>
      <c r="T762" s="46"/>
      <c r="U762" s="46"/>
      <c r="V762" s="46"/>
      <c r="W762" s="46"/>
      <c r="X762" s="46"/>
      <c r="Y762" s="46"/>
      <c r="Z762" s="46"/>
      <c r="AA762" s="46"/>
      <c r="AB762" s="46"/>
      <c r="AC762" s="46"/>
      <c r="AD762" s="46"/>
      <c r="AE762" s="46"/>
      <c r="AF762" s="46"/>
      <c r="AG762" s="46"/>
      <c r="AH762" s="46"/>
      <c r="AI762" s="46"/>
      <c r="AJ762" s="46"/>
      <c r="AK762" s="46"/>
      <c r="AL762" s="46"/>
      <c r="AM762" s="46"/>
      <c r="AN762" s="46"/>
    </row>
    <row r="763" customFormat="false" ht="21.75" hidden="false" customHeight="true" outlineLevel="0" collapsed="false">
      <c r="A763" s="46"/>
      <c r="B763" s="46"/>
      <c r="C763" s="46"/>
      <c r="D763" s="46"/>
      <c r="E763" s="46"/>
      <c r="F763" s="46"/>
      <c r="G763" s="46"/>
      <c r="H763" s="61"/>
      <c r="I763" s="61"/>
      <c r="J763" s="61"/>
      <c r="K763" s="46"/>
      <c r="L763" s="46"/>
      <c r="M763" s="46"/>
      <c r="N763" s="46"/>
      <c r="O763" s="46"/>
      <c r="P763" s="46"/>
      <c r="Q763" s="46"/>
      <c r="R763" s="46"/>
      <c r="S763" s="46"/>
      <c r="T763" s="46"/>
      <c r="U763" s="46"/>
      <c r="V763" s="46"/>
      <c r="W763" s="46"/>
      <c r="X763" s="46"/>
      <c r="Y763" s="46"/>
      <c r="Z763" s="46"/>
      <c r="AA763" s="46"/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6"/>
      <c r="AM763" s="46"/>
      <c r="AN763" s="46"/>
    </row>
    <row r="764" customFormat="false" ht="21.75" hidden="false" customHeight="true" outlineLevel="0" collapsed="false">
      <c r="A764" s="46"/>
      <c r="B764" s="46"/>
      <c r="C764" s="46"/>
      <c r="D764" s="46"/>
      <c r="E764" s="46"/>
      <c r="F764" s="46"/>
      <c r="G764" s="46"/>
      <c r="H764" s="61"/>
      <c r="I764" s="61"/>
      <c r="J764" s="61"/>
      <c r="K764" s="46"/>
      <c r="L764" s="46"/>
      <c r="M764" s="46"/>
      <c r="N764" s="46"/>
      <c r="O764" s="46"/>
      <c r="P764" s="46"/>
      <c r="Q764" s="46"/>
      <c r="R764" s="46"/>
      <c r="S764" s="46"/>
      <c r="T764" s="46"/>
      <c r="U764" s="46"/>
      <c r="V764" s="46"/>
      <c r="W764" s="46"/>
      <c r="X764" s="46"/>
      <c r="Y764" s="46"/>
      <c r="Z764" s="46"/>
      <c r="AA764" s="46"/>
      <c r="AB764" s="46"/>
      <c r="AC764" s="46"/>
      <c r="AD764" s="46"/>
      <c r="AE764" s="46"/>
      <c r="AF764" s="46"/>
      <c r="AG764" s="46"/>
      <c r="AH764" s="46"/>
      <c r="AI764" s="46"/>
      <c r="AJ764" s="46"/>
      <c r="AK764" s="46"/>
      <c r="AL764" s="46"/>
      <c r="AM764" s="46"/>
      <c r="AN764" s="46"/>
    </row>
    <row r="765" customFormat="false" ht="21.75" hidden="false" customHeight="true" outlineLevel="0" collapsed="false">
      <c r="A765" s="46"/>
      <c r="B765" s="46"/>
      <c r="C765" s="46"/>
      <c r="D765" s="46"/>
      <c r="E765" s="46"/>
      <c r="F765" s="46"/>
      <c r="G765" s="46"/>
      <c r="H765" s="61"/>
      <c r="I765" s="61"/>
      <c r="J765" s="61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J765" s="46"/>
      <c r="AK765" s="46"/>
      <c r="AL765" s="46"/>
      <c r="AM765" s="46"/>
      <c r="AN765" s="46"/>
    </row>
    <row r="766" customFormat="false" ht="21.75" hidden="false" customHeight="true" outlineLevel="0" collapsed="false">
      <c r="A766" s="46"/>
      <c r="B766" s="46"/>
      <c r="C766" s="46"/>
      <c r="D766" s="46"/>
      <c r="E766" s="46"/>
      <c r="F766" s="46"/>
      <c r="G766" s="46"/>
      <c r="H766" s="61"/>
      <c r="I766" s="61"/>
      <c r="J766" s="61"/>
      <c r="K766" s="46"/>
      <c r="L766" s="46"/>
      <c r="M766" s="46"/>
      <c r="N766" s="46"/>
      <c r="O766" s="46"/>
      <c r="P766" s="46"/>
      <c r="Q766" s="46"/>
      <c r="R766" s="46"/>
      <c r="S766" s="46"/>
      <c r="T766" s="46"/>
      <c r="U766" s="46"/>
      <c r="V766" s="46"/>
      <c r="W766" s="46"/>
      <c r="X766" s="46"/>
      <c r="Y766" s="46"/>
      <c r="Z766" s="46"/>
      <c r="AA766" s="46"/>
      <c r="AB766" s="46"/>
      <c r="AC766" s="46"/>
      <c r="AD766" s="46"/>
      <c r="AE766" s="46"/>
      <c r="AF766" s="46"/>
      <c r="AG766" s="46"/>
      <c r="AH766" s="46"/>
      <c r="AI766" s="46"/>
      <c r="AJ766" s="46"/>
      <c r="AK766" s="46"/>
      <c r="AL766" s="46"/>
      <c r="AM766" s="46"/>
      <c r="AN766" s="46"/>
    </row>
    <row r="767" customFormat="false" ht="21.75" hidden="false" customHeight="true" outlineLevel="0" collapsed="false">
      <c r="A767" s="46"/>
      <c r="B767" s="46"/>
      <c r="C767" s="46"/>
      <c r="D767" s="46"/>
      <c r="E767" s="46"/>
      <c r="F767" s="46"/>
      <c r="G767" s="46"/>
      <c r="H767" s="61"/>
      <c r="I767" s="61"/>
      <c r="J767" s="61"/>
      <c r="K767" s="46"/>
      <c r="L767" s="46"/>
      <c r="M767" s="46"/>
      <c r="N767" s="46"/>
      <c r="O767" s="46"/>
      <c r="P767" s="46"/>
      <c r="Q767" s="46"/>
      <c r="R767" s="46"/>
      <c r="S767" s="46"/>
      <c r="T767" s="46"/>
      <c r="U767" s="46"/>
      <c r="V767" s="46"/>
      <c r="W767" s="46"/>
      <c r="X767" s="46"/>
      <c r="Y767" s="46"/>
      <c r="Z767" s="46"/>
      <c r="AA767" s="46"/>
      <c r="AB767" s="46"/>
      <c r="AC767" s="46"/>
      <c r="AD767" s="46"/>
      <c r="AE767" s="46"/>
      <c r="AF767" s="46"/>
      <c r="AG767" s="46"/>
      <c r="AH767" s="46"/>
      <c r="AI767" s="46"/>
      <c r="AJ767" s="46"/>
      <c r="AK767" s="46"/>
      <c r="AL767" s="46"/>
      <c r="AM767" s="46"/>
      <c r="AN767" s="46"/>
    </row>
    <row r="768" customFormat="false" ht="21.75" hidden="false" customHeight="true" outlineLevel="0" collapsed="false">
      <c r="A768" s="46"/>
      <c r="B768" s="46"/>
      <c r="C768" s="46"/>
      <c r="D768" s="46"/>
      <c r="E768" s="46"/>
      <c r="F768" s="46"/>
      <c r="G768" s="46"/>
      <c r="H768" s="61"/>
      <c r="I768" s="61"/>
      <c r="J768" s="61"/>
      <c r="K768" s="46"/>
      <c r="L768" s="46"/>
      <c r="M768" s="46"/>
      <c r="N768" s="46"/>
      <c r="O768" s="46"/>
      <c r="P768" s="46"/>
      <c r="Q768" s="46"/>
      <c r="R768" s="46"/>
      <c r="S768" s="46"/>
      <c r="T768" s="46"/>
      <c r="U768" s="46"/>
      <c r="V768" s="46"/>
      <c r="W768" s="46"/>
      <c r="X768" s="46"/>
      <c r="Y768" s="46"/>
      <c r="Z768" s="46"/>
      <c r="AA768" s="46"/>
      <c r="AB768" s="46"/>
      <c r="AC768" s="46"/>
      <c r="AD768" s="46"/>
      <c r="AE768" s="46"/>
      <c r="AF768" s="46"/>
      <c r="AG768" s="46"/>
      <c r="AH768" s="46"/>
      <c r="AI768" s="46"/>
      <c r="AJ768" s="46"/>
      <c r="AK768" s="46"/>
      <c r="AL768" s="46"/>
      <c r="AM768" s="46"/>
      <c r="AN768" s="46"/>
    </row>
    <row r="769" customFormat="false" ht="21.75" hidden="false" customHeight="true" outlineLevel="0" collapsed="false">
      <c r="A769" s="46"/>
      <c r="B769" s="46"/>
      <c r="C769" s="46"/>
      <c r="D769" s="46"/>
      <c r="E769" s="46"/>
      <c r="F769" s="46"/>
      <c r="G769" s="46"/>
      <c r="H769" s="61"/>
      <c r="I769" s="61"/>
      <c r="J769" s="61"/>
      <c r="K769" s="46"/>
      <c r="L769" s="46"/>
      <c r="M769" s="46"/>
      <c r="N769" s="46"/>
      <c r="O769" s="46"/>
      <c r="P769" s="46"/>
      <c r="Q769" s="46"/>
      <c r="R769" s="46"/>
      <c r="S769" s="46"/>
      <c r="T769" s="46"/>
      <c r="U769" s="46"/>
      <c r="V769" s="46"/>
      <c r="W769" s="46"/>
      <c r="X769" s="46"/>
      <c r="Y769" s="46"/>
      <c r="Z769" s="46"/>
      <c r="AA769" s="46"/>
      <c r="AB769" s="46"/>
      <c r="AC769" s="46"/>
      <c r="AD769" s="46"/>
      <c r="AE769" s="46"/>
      <c r="AF769" s="46"/>
      <c r="AG769" s="46"/>
      <c r="AH769" s="46"/>
      <c r="AI769" s="46"/>
      <c r="AJ769" s="46"/>
      <c r="AK769" s="46"/>
      <c r="AL769" s="46"/>
      <c r="AM769" s="46"/>
      <c r="AN769" s="46"/>
    </row>
    <row r="770" customFormat="false" ht="21.75" hidden="false" customHeight="true" outlineLevel="0" collapsed="false">
      <c r="A770" s="46"/>
      <c r="B770" s="46"/>
      <c r="C770" s="46"/>
      <c r="D770" s="46"/>
      <c r="E770" s="46"/>
      <c r="F770" s="46"/>
      <c r="G770" s="46"/>
      <c r="H770" s="61"/>
      <c r="I770" s="61"/>
      <c r="J770" s="61"/>
      <c r="K770" s="46"/>
      <c r="L770" s="46"/>
      <c r="M770" s="46"/>
      <c r="N770" s="46"/>
      <c r="O770" s="46"/>
      <c r="P770" s="46"/>
      <c r="Q770" s="46"/>
      <c r="R770" s="46"/>
      <c r="S770" s="46"/>
      <c r="T770" s="46"/>
      <c r="U770" s="46"/>
      <c r="V770" s="46"/>
      <c r="W770" s="46"/>
      <c r="X770" s="46"/>
      <c r="Y770" s="46"/>
      <c r="Z770" s="46"/>
      <c r="AA770" s="46"/>
      <c r="AB770" s="46"/>
      <c r="AC770" s="46"/>
      <c r="AD770" s="46"/>
      <c r="AE770" s="46"/>
      <c r="AF770" s="46"/>
      <c r="AG770" s="46"/>
      <c r="AH770" s="46"/>
      <c r="AI770" s="46"/>
      <c r="AJ770" s="46"/>
      <c r="AK770" s="46"/>
      <c r="AL770" s="46"/>
      <c r="AM770" s="46"/>
      <c r="AN770" s="46"/>
    </row>
    <row r="771" customFormat="false" ht="21.75" hidden="false" customHeight="true" outlineLevel="0" collapsed="false">
      <c r="A771" s="46"/>
      <c r="B771" s="46"/>
      <c r="C771" s="46"/>
      <c r="D771" s="46"/>
      <c r="E771" s="46"/>
      <c r="F771" s="46"/>
      <c r="G771" s="46"/>
      <c r="H771" s="61"/>
      <c r="I771" s="61"/>
      <c r="J771" s="61"/>
      <c r="K771" s="46"/>
      <c r="L771" s="46"/>
      <c r="M771" s="46"/>
      <c r="N771" s="46"/>
      <c r="O771" s="46"/>
      <c r="P771" s="46"/>
      <c r="Q771" s="46"/>
      <c r="R771" s="46"/>
      <c r="S771" s="46"/>
      <c r="T771" s="46"/>
      <c r="U771" s="46"/>
      <c r="V771" s="46"/>
      <c r="W771" s="46"/>
      <c r="X771" s="46"/>
      <c r="Y771" s="46"/>
      <c r="Z771" s="46"/>
      <c r="AA771" s="46"/>
      <c r="AB771" s="46"/>
      <c r="AC771" s="46"/>
      <c r="AD771" s="46"/>
      <c r="AE771" s="46"/>
      <c r="AF771" s="46"/>
      <c r="AG771" s="46"/>
      <c r="AH771" s="46"/>
      <c r="AI771" s="46"/>
      <c r="AJ771" s="46"/>
      <c r="AK771" s="46"/>
      <c r="AL771" s="46"/>
      <c r="AM771" s="46"/>
      <c r="AN771" s="46"/>
    </row>
    <row r="772" customFormat="false" ht="21.75" hidden="false" customHeight="true" outlineLevel="0" collapsed="false">
      <c r="A772" s="46"/>
      <c r="B772" s="46"/>
      <c r="C772" s="46"/>
      <c r="D772" s="46"/>
      <c r="E772" s="46"/>
      <c r="F772" s="46"/>
      <c r="G772" s="46"/>
      <c r="H772" s="61"/>
      <c r="I772" s="61"/>
      <c r="J772" s="61"/>
      <c r="K772" s="46"/>
      <c r="L772" s="46"/>
      <c r="M772" s="46"/>
      <c r="N772" s="46"/>
      <c r="O772" s="46"/>
      <c r="P772" s="46"/>
      <c r="Q772" s="46"/>
      <c r="R772" s="46"/>
      <c r="S772" s="46"/>
      <c r="T772" s="46"/>
      <c r="U772" s="46"/>
      <c r="V772" s="46"/>
      <c r="W772" s="46"/>
      <c r="X772" s="46"/>
      <c r="Y772" s="46"/>
      <c r="Z772" s="46"/>
      <c r="AA772" s="46"/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</row>
    <row r="773" customFormat="false" ht="21.75" hidden="false" customHeight="true" outlineLevel="0" collapsed="false">
      <c r="A773" s="46"/>
      <c r="B773" s="46"/>
      <c r="C773" s="46"/>
      <c r="D773" s="46"/>
      <c r="E773" s="46"/>
      <c r="F773" s="46"/>
      <c r="G773" s="46"/>
      <c r="H773" s="61"/>
      <c r="I773" s="61"/>
      <c r="J773" s="61"/>
      <c r="K773" s="46"/>
      <c r="L773" s="46"/>
      <c r="M773" s="46"/>
      <c r="N773" s="46"/>
      <c r="O773" s="46"/>
      <c r="P773" s="46"/>
      <c r="Q773" s="46"/>
      <c r="R773" s="46"/>
      <c r="S773" s="46"/>
      <c r="T773" s="46"/>
      <c r="U773" s="46"/>
      <c r="V773" s="46"/>
      <c r="W773" s="46"/>
      <c r="X773" s="46"/>
      <c r="Y773" s="46"/>
      <c r="Z773" s="46"/>
      <c r="AA773" s="46"/>
      <c r="AB773" s="46"/>
      <c r="AC773" s="46"/>
      <c r="AD773" s="46"/>
      <c r="AE773" s="46"/>
      <c r="AF773" s="46"/>
      <c r="AG773" s="46"/>
      <c r="AH773" s="46"/>
      <c r="AI773" s="46"/>
      <c r="AJ773" s="46"/>
      <c r="AK773" s="46"/>
      <c r="AL773" s="46"/>
      <c r="AM773" s="46"/>
      <c r="AN773" s="46"/>
    </row>
    <row r="774" customFormat="false" ht="21.75" hidden="false" customHeight="true" outlineLevel="0" collapsed="false">
      <c r="A774" s="46"/>
      <c r="B774" s="46"/>
      <c r="C774" s="46"/>
      <c r="D774" s="46"/>
      <c r="E774" s="46"/>
      <c r="F774" s="46"/>
      <c r="G774" s="46"/>
      <c r="H774" s="61"/>
      <c r="I774" s="61"/>
      <c r="J774" s="61"/>
      <c r="K774" s="46"/>
      <c r="L774" s="46"/>
      <c r="M774" s="46"/>
      <c r="N774" s="46"/>
      <c r="O774" s="46"/>
      <c r="P774" s="46"/>
      <c r="Q774" s="46"/>
      <c r="R774" s="46"/>
      <c r="S774" s="46"/>
      <c r="T774" s="46"/>
      <c r="U774" s="46"/>
      <c r="V774" s="46"/>
      <c r="W774" s="46"/>
      <c r="X774" s="46"/>
      <c r="Y774" s="46"/>
      <c r="Z774" s="46"/>
      <c r="AA774" s="46"/>
      <c r="AB774" s="46"/>
      <c r="AC774" s="46"/>
      <c r="AD774" s="46"/>
      <c r="AE774" s="46"/>
      <c r="AF774" s="46"/>
      <c r="AG774" s="46"/>
      <c r="AH774" s="46"/>
      <c r="AI774" s="46"/>
      <c r="AJ774" s="46"/>
      <c r="AK774" s="46"/>
      <c r="AL774" s="46"/>
      <c r="AM774" s="46"/>
      <c r="AN774" s="46"/>
    </row>
    <row r="775" customFormat="false" ht="21.75" hidden="false" customHeight="true" outlineLevel="0" collapsed="false">
      <c r="A775" s="46"/>
      <c r="B775" s="46"/>
      <c r="C775" s="46"/>
      <c r="D775" s="46"/>
      <c r="E775" s="46"/>
      <c r="F775" s="46"/>
      <c r="G775" s="46"/>
      <c r="H775" s="61"/>
      <c r="I775" s="61"/>
      <c r="J775" s="61"/>
      <c r="K775" s="46"/>
      <c r="L775" s="46"/>
      <c r="M775" s="46"/>
      <c r="N775" s="46"/>
      <c r="O775" s="46"/>
      <c r="P775" s="46"/>
      <c r="Q775" s="46"/>
      <c r="R775" s="46"/>
      <c r="S775" s="46"/>
      <c r="T775" s="46"/>
      <c r="U775" s="46"/>
      <c r="V775" s="46"/>
      <c r="W775" s="46"/>
      <c r="X775" s="46"/>
      <c r="Y775" s="46"/>
      <c r="Z775" s="46"/>
      <c r="AA775" s="46"/>
      <c r="AB775" s="46"/>
      <c r="AC775" s="46"/>
      <c r="AD775" s="46"/>
      <c r="AE775" s="46"/>
      <c r="AF775" s="46"/>
      <c r="AG775" s="46"/>
      <c r="AH775" s="46"/>
      <c r="AI775" s="46"/>
      <c r="AJ775" s="46"/>
      <c r="AK775" s="46"/>
      <c r="AL775" s="46"/>
      <c r="AM775" s="46"/>
      <c r="AN775" s="46"/>
    </row>
    <row r="776" customFormat="false" ht="21.75" hidden="false" customHeight="true" outlineLevel="0" collapsed="false">
      <c r="A776" s="46"/>
      <c r="B776" s="46"/>
      <c r="C776" s="46"/>
      <c r="D776" s="46"/>
      <c r="E776" s="46"/>
      <c r="F776" s="46"/>
      <c r="G776" s="46"/>
      <c r="H776" s="61"/>
      <c r="I776" s="61"/>
      <c r="J776" s="61"/>
      <c r="K776" s="46"/>
      <c r="L776" s="46"/>
      <c r="M776" s="46"/>
      <c r="N776" s="46"/>
      <c r="O776" s="46"/>
      <c r="P776" s="46"/>
      <c r="Q776" s="46"/>
      <c r="R776" s="46"/>
      <c r="S776" s="46"/>
      <c r="T776" s="46"/>
      <c r="U776" s="46"/>
      <c r="V776" s="46"/>
      <c r="W776" s="46"/>
      <c r="X776" s="46"/>
      <c r="Y776" s="46"/>
      <c r="Z776" s="46"/>
      <c r="AA776" s="46"/>
      <c r="AB776" s="46"/>
      <c r="AC776" s="46"/>
      <c r="AD776" s="46"/>
      <c r="AE776" s="46"/>
      <c r="AF776" s="46"/>
      <c r="AG776" s="46"/>
      <c r="AH776" s="46"/>
      <c r="AI776" s="46"/>
      <c r="AJ776" s="46"/>
      <c r="AK776" s="46"/>
      <c r="AL776" s="46"/>
      <c r="AM776" s="46"/>
      <c r="AN776" s="46"/>
    </row>
    <row r="777" customFormat="false" ht="21.75" hidden="false" customHeight="true" outlineLevel="0" collapsed="false">
      <c r="A777" s="46"/>
      <c r="B777" s="46"/>
      <c r="C777" s="46"/>
      <c r="D777" s="46"/>
      <c r="E777" s="46"/>
      <c r="F777" s="46"/>
      <c r="G777" s="46"/>
      <c r="H777" s="61"/>
      <c r="I777" s="61"/>
      <c r="J777" s="61"/>
      <c r="K777" s="46"/>
      <c r="L777" s="46"/>
      <c r="M777" s="46"/>
      <c r="N777" s="46"/>
      <c r="O777" s="46"/>
      <c r="P777" s="46"/>
      <c r="Q777" s="46"/>
      <c r="R777" s="46"/>
      <c r="S777" s="46"/>
      <c r="T777" s="46"/>
      <c r="U777" s="46"/>
      <c r="V777" s="46"/>
      <c r="W777" s="46"/>
      <c r="X777" s="46"/>
      <c r="Y777" s="46"/>
      <c r="Z777" s="46"/>
      <c r="AA777" s="46"/>
      <c r="AB777" s="46"/>
      <c r="AC777" s="46"/>
      <c r="AD777" s="46"/>
      <c r="AE777" s="46"/>
      <c r="AF777" s="46"/>
      <c r="AG777" s="46"/>
      <c r="AH777" s="46"/>
      <c r="AI777" s="46"/>
      <c r="AJ777" s="46"/>
      <c r="AK777" s="46"/>
      <c r="AL777" s="46"/>
      <c r="AM777" s="46"/>
      <c r="AN777" s="46"/>
    </row>
    <row r="778" customFormat="false" ht="21.75" hidden="false" customHeight="true" outlineLevel="0" collapsed="false">
      <c r="A778" s="46"/>
      <c r="B778" s="46"/>
      <c r="C778" s="46"/>
      <c r="D778" s="46"/>
      <c r="E778" s="46"/>
      <c r="F778" s="46"/>
      <c r="G778" s="46"/>
      <c r="H778" s="61"/>
      <c r="I778" s="61"/>
      <c r="J778" s="61"/>
      <c r="K778" s="46"/>
      <c r="L778" s="46"/>
      <c r="M778" s="46"/>
      <c r="N778" s="46"/>
      <c r="O778" s="46"/>
      <c r="P778" s="46"/>
      <c r="Q778" s="46"/>
      <c r="R778" s="46"/>
      <c r="S778" s="46"/>
      <c r="T778" s="46"/>
      <c r="U778" s="46"/>
      <c r="V778" s="46"/>
      <c r="W778" s="46"/>
      <c r="X778" s="46"/>
      <c r="Y778" s="46"/>
      <c r="Z778" s="46"/>
      <c r="AA778" s="46"/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/>
      <c r="AN778" s="46"/>
    </row>
    <row r="779" customFormat="false" ht="21.75" hidden="false" customHeight="true" outlineLevel="0" collapsed="false">
      <c r="A779" s="46"/>
      <c r="B779" s="46"/>
      <c r="C779" s="46"/>
      <c r="D779" s="46"/>
      <c r="E779" s="46"/>
      <c r="F779" s="46"/>
      <c r="G779" s="46"/>
      <c r="H779" s="61"/>
      <c r="I779" s="61"/>
      <c r="J779" s="61"/>
      <c r="K779" s="46"/>
      <c r="L779" s="46"/>
      <c r="M779" s="46"/>
      <c r="N779" s="46"/>
      <c r="O779" s="46"/>
      <c r="P779" s="46"/>
      <c r="Q779" s="46"/>
      <c r="R779" s="46"/>
      <c r="S779" s="46"/>
      <c r="T779" s="46"/>
      <c r="U779" s="46"/>
      <c r="V779" s="46"/>
      <c r="W779" s="46"/>
      <c r="X779" s="46"/>
      <c r="Y779" s="46"/>
      <c r="Z779" s="46"/>
      <c r="AA779" s="46"/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</row>
    <row r="780" customFormat="false" ht="21.75" hidden="false" customHeight="true" outlineLevel="0" collapsed="false">
      <c r="A780" s="46"/>
      <c r="B780" s="46"/>
      <c r="C780" s="46"/>
      <c r="D780" s="46"/>
      <c r="E780" s="46"/>
      <c r="F780" s="46"/>
      <c r="G780" s="46"/>
      <c r="H780" s="61"/>
      <c r="I780" s="61"/>
      <c r="J780" s="61"/>
      <c r="K780" s="46"/>
      <c r="L780" s="46"/>
      <c r="M780" s="46"/>
      <c r="N780" s="46"/>
      <c r="O780" s="46"/>
      <c r="P780" s="46"/>
      <c r="Q780" s="46"/>
      <c r="R780" s="46"/>
      <c r="S780" s="46"/>
      <c r="T780" s="46"/>
      <c r="U780" s="46"/>
      <c r="V780" s="46"/>
      <c r="W780" s="46"/>
      <c r="X780" s="46"/>
      <c r="Y780" s="46"/>
      <c r="Z780" s="46"/>
      <c r="AA780" s="46"/>
      <c r="AB780" s="46"/>
      <c r="AC780" s="46"/>
      <c r="AD780" s="46"/>
      <c r="AE780" s="46"/>
      <c r="AF780" s="46"/>
      <c r="AG780" s="46"/>
      <c r="AH780" s="46"/>
      <c r="AI780" s="46"/>
      <c r="AJ780" s="46"/>
      <c r="AK780" s="46"/>
      <c r="AL780" s="46"/>
      <c r="AM780" s="46"/>
      <c r="AN780" s="46"/>
    </row>
    <row r="781" customFormat="false" ht="21.75" hidden="false" customHeight="true" outlineLevel="0" collapsed="false">
      <c r="A781" s="46"/>
      <c r="B781" s="46"/>
      <c r="C781" s="46"/>
      <c r="D781" s="46"/>
      <c r="E781" s="46"/>
      <c r="F781" s="46"/>
      <c r="G781" s="46"/>
      <c r="H781" s="61"/>
      <c r="I781" s="61"/>
      <c r="J781" s="61"/>
      <c r="K781" s="46"/>
      <c r="L781" s="46"/>
      <c r="M781" s="46"/>
      <c r="N781" s="46"/>
      <c r="O781" s="46"/>
      <c r="P781" s="46"/>
      <c r="Q781" s="46"/>
      <c r="R781" s="46"/>
      <c r="S781" s="46"/>
      <c r="T781" s="46"/>
      <c r="U781" s="46"/>
      <c r="V781" s="46"/>
      <c r="W781" s="46"/>
      <c r="X781" s="46"/>
      <c r="Y781" s="46"/>
      <c r="Z781" s="46"/>
      <c r="AA781" s="46"/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</row>
    <row r="782" customFormat="false" ht="21.75" hidden="false" customHeight="true" outlineLevel="0" collapsed="false">
      <c r="A782" s="46"/>
      <c r="B782" s="46"/>
      <c r="C782" s="46"/>
      <c r="D782" s="46"/>
      <c r="E782" s="46"/>
      <c r="F782" s="46"/>
      <c r="G782" s="46"/>
      <c r="H782" s="61"/>
      <c r="I782" s="61"/>
      <c r="J782" s="61"/>
      <c r="K782" s="46"/>
      <c r="L782" s="46"/>
      <c r="M782" s="46"/>
      <c r="N782" s="46"/>
      <c r="O782" s="46"/>
      <c r="P782" s="46"/>
      <c r="Q782" s="46"/>
      <c r="R782" s="46"/>
      <c r="S782" s="46"/>
      <c r="T782" s="46"/>
      <c r="U782" s="46"/>
      <c r="V782" s="46"/>
      <c r="W782" s="46"/>
      <c r="X782" s="46"/>
      <c r="Y782" s="46"/>
      <c r="Z782" s="46"/>
      <c r="AA782" s="46"/>
      <c r="AB782" s="46"/>
      <c r="AC782" s="46"/>
      <c r="AD782" s="46"/>
      <c r="AE782" s="46"/>
      <c r="AF782" s="46"/>
      <c r="AG782" s="46"/>
      <c r="AH782" s="46"/>
      <c r="AI782" s="46"/>
      <c r="AJ782" s="46"/>
      <c r="AK782" s="46"/>
      <c r="AL782" s="46"/>
      <c r="AM782" s="46"/>
      <c r="AN782" s="46"/>
    </row>
    <row r="783" customFormat="false" ht="21.75" hidden="false" customHeight="true" outlineLevel="0" collapsed="false">
      <c r="A783" s="46"/>
      <c r="B783" s="46"/>
      <c r="C783" s="46"/>
      <c r="D783" s="46"/>
      <c r="E783" s="46"/>
      <c r="F783" s="46"/>
      <c r="G783" s="46"/>
      <c r="H783" s="61"/>
      <c r="I783" s="61"/>
      <c r="J783" s="61"/>
      <c r="K783" s="46"/>
      <c r="L783" s="46"/>
      <c r="M783" s="46"/>
      <c r="N783" s="46"/>
      <c r="O783" s="46"/>
      <c r="P783" s="46"/>
      <c r="Q783" s="46"/>
      <c r="R783" s="46"/>
      <c r="S783" s="46"/>
      <c r="T783" s="46"/>
      <c r="U783" s="46"/>
      <c r="V783" s="46"/>
      <c r="W783" s="46"/>
      <c r="X783" s="46"/>
      <c r="Y783" s="46"/>
      <c r="Z783" s="46"/>
      <c r="AA783" s="46"/>
      <c r="AB783" s="46"/>
      <c r="AC783" s="46"/>
      <c r="AD783" s="46"/>
      <c r="AE783" s="46"/>
      <c r="AF783" s="46"/>
      <c r="AG783" s="46"/>
      <c r="AH783" s="46"/>
      <c r="AI783" s="46"/>
      <c r="AJ783" s="46"/>
      <c r="AK783" s="46"/>
      <c r="AL783" s="46"/>
      <c r="AM783" s="46"/>
      <c r="AN783" s="46"/>
    </row>
    <row r="784" customFormat="false" ht="21.75" hidden="false" customHeight="true" outlineLevel="0" collapsed="false">
      <c r="A784" s="46"/>
      <c r="B784" s="46"/>
      <c r="C784" s="46"/>
      <c r="D784" s="46"/>
      <c r="E784" s="46"/>
      <c r="F784" s="46"/>
      <c r="G784" s="46"/>
      <c r="H784" s="61"/>
      <c r="I784" s="61"/>
      <c r="J784" s="61"/>
      <c r="K784" s="46"/>
      <c r="L784" s="46"/>
      <c r="M784" s="46"/>
      <c r="N784" s="46"/>
      <c r="O784" s="46"/>
      <c r="P784" s="46"/>
      <c r="Q784" s="46"/>
      <c r="R784" s="46"/>
      <c r="S784" s="46"/>
      <c r="T784" s="46"/>
      <c r="U784" s="46"/>
      <c r="V784" s="46"/>
      <c r="W784" s="46"/>
      <c r="X784" s="46"/>
      <c r="Y784" s="46"/>
      <c r="Z784" s="46"/>
      <c r="AA784" s="46"/>
      <c r="AB784" s="46"/>
      <c r="AC784" s="46"/>
      <c r="AD784" s="46"/>
      <c r="AE784" s="46"/>
      <c r="AF784" s="46"/>
      <c r="AG784" s="46"/>
      <c r="AH784" s="46"/>
      <c r="AI784" s="46"/>
      <c r="AJ784" s="46"/>
      <c r="AK784" s="46"/>
      <c r="AL784" s="46"/>
      <c r="AM784" s="46"/>
      <c r="AN784" s="46"/>
    </row>
    <row r="785" customFormat="false" ht="21.75" hidden="false" customHeight="true" outlineLevel="0" collapsed="false">
      <c r="A785" s="46"/>
      <c r="B785" s="46"/>
      <c r="C785" s="46"/>
      <c r="D785" s="46"/>
      <c r="E785" s="46"/>
      <c r="F785" s="46"/>
      <c r="G785" s="46"/>
      <c r="H785" s="61"/>
      <c r="I785" s="61"/>
      <c r="J785" s="61"/>
      <c r="K785" s="46"/>
      <c r="L785" s="46"/>
      <c r="M785" s="46"/>
      <c r="N785" s="46"/>
      <c r="O785" s="46"/>
      <c r="P785" s="46"/>
      <c r="Q785" s="46"/>
      <c r="R785" s="46"/>
      <c r="S785" s="46"/>
      <c r="T785" s="46"/>
      <c r="U785" s="46"/>
      <c r="V785" s="46"/>
      <c r="W785" s="46"/>
      <c r="X785" s="46"/>
      <c r="Y785" s="46"/>
      <c r="Z785" s="46"/>
      <c r="AA785" s="46"/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6"/>
      <c r="AM785" s="46"/>
      <c r="AN785" s="46"/>
    </row>
    <row r="786" customFormat="false" ht="21.75" hidden="false" customHeight="true" outlineLevel="0" collapsed="false">
      <c r="A786" s="46"/>
      <c r="B786" s="46"/>
      <c r="C786" s="46"/>
      <c r="D786" s="46"/>
      <c r="E786" s="46"/>
      <c r="F786" s="46"/>
      <c r="G786" s="46"/>
      <c r="H786" s="61"/>
      <c r="I786" s="61"/>
      <c r="J786" s="61"/>
      <c r="K786" s="46"/>
      <c r="L786" s="46"/>
      <c r="M786" s="46"/>
      <c r="N786" s="46"/>
      <c r="O786" s="46"/>
      <c r="P786" s="46"/>
      <c r="Q786" s="46"/>
      <c r="R786" s="46"/>
      <c r="S786" s="46"/>
      <c r="T786" s="46"/>
      <c r="U786" s="46"/>
      <c r="V786" s="46"/>
      <c r="W786" s="46"/>
      <c r="X786" s="46"/>
      <c r="Y786" s="46"/>
      <c r="Z786" s="46"/>
      <c r="AA786" s="46"/>
      <c r="AB786" s="46"/>
      <c r="AC786" s="46"/>
      <c r="AD786" s="46"/>
      <c r="AE786" s="46"/>
      <c r="AF786" s="46"/>
      <c r="AG786" s="46"/>
      <c r="AH786" s="46"/>
      <c r="AI786" s="46"/>
      <c r="AJ786" s="46"/>
      <c r="AK786" s="46"/>
      <c r="AL786" s="46"/>
      <c r="AM786" s="46"/>
      <c r="AN786" s="46"/>
    </row>
    <row r="787" customFormat="false" ht="21.75" hidden="false" customHeight="true" outlineLevel="0" collapsed="false">
      <c r="A787" s="46"/>
      <c r="B787" s="46"/>
      <c r="C787" s="46"/>
      <c r="D787" s="46"/>
      <c r="E787" s="46"/>
      <c r="F787" s="46"/>
      <c r="G787" s="46"/>
      <c r="H787" s="61"/>
      <c r="I787" s="61"/>
      <c r="J787" s="61"/>
      <c r="K787" s="46"/>
      <c r="L787" s="46"/>
      <c r="M787" s="46"/>
      <c r="N787" s="46"/>
      <c r="O787" s="46"/>
      <c r="P787" s="46"/>
      <c r="Q787" s="46"/>
      <c r="R787" s="46"/>
      <c r="S787" s="46"/>
      <c r="T787" s="46"/>
      <c r="U787" s="46"/>
      <c r="V787" s="46"/>
      <c r="W787" s="46"/>
      <c r="X787" s="46"/>
      <c r="Y787" s="46"/>
      <c r="Z787" s="46"/>
      <c r="AA787" s="46"/>
      <c r="AB787" s="46"/>
      <c r="AC787" s="46"/>
      <c r="AD787" s="46"/>
      <c r="AE787" s="46"/>
      <c r="AF787" s="46"/>
      <c r="AG787" s="46"/>
      <c r="AH787" s="46"/>
      <c r="AI787" s="46"/>
      <c r="AJ787" s="46"/>
      <c r="AK787" s="46"/>
      <c r="AL787" s="46"/>
      <c r="AM787" s="46"/>
      <c r="AN787" s="46"/>
    </row>
    <row r="788" customFormat="false" ht="21.75" hidden="false" customHeight="true" outlineLevel="0" collapsed="false">
      <c r="A788" s="46"/>
      <c r="B788" s="46"/>
      <c r="C788" s="46"/>
      <c r="D788" s="46"/>
      <c r="E788" s="46"/>
      <c r="F788" s="46"/>
      <c r="G788" s="46"/>
      <c r="H788" s="61"/>
      <c r="I788" s="61"/>
      <c r="J788" s="61"/>
      <c r="K788" s="46"/>
      <c r="L788" s="46"/>
      <c r="M788" s="46"/>
      <c r="N788" s="46"/>
      <c r="O788" s="46"/>
      <c r="P788" s="46"/>
      <c r="Q788" s="46"/>
      <c r="R788" s="46"/>
      <c r="S788" s="46"/>
      <c r="T788" s="46"/>
      <c r="U788" s="46"/>
      <c r="V788" s="46"/>
      <c r="W788" s="46"/>
      <c r="X788" s="46"/>
      <c r="Y788" s="46"/>
      <c r="Z788" s="46"/>
      <c r="AA788" s="46"/>
      <c r="AB788" s="46"/>
      <c r="AC788" s="46"/>
      <c r="AD788" s="46"/>
      <c r="AE788" s="46"/>
      <c r="AF788" s="46"/>
      <c r="AG788" s="46"/>
      <c r="AH788" s="46"/>
      <c r="AI788" s="46"/>
      <c r="AJ788" s="46"/>
      <c r="AK788" s="46"/>
      <c r="AL788" s="46"/>
      <c r="AM788" s="46"/>
      <c r="AN788" s="46"/>
    </row>
    <row r="789" customFormat="false" ht="21.75" hidden="false" customHeight="true" outlineLevel="0" collapsed="false">
      <c r="A789" s="46"/>
      <c r="B789" s="46"/>
      <c r="C789" s="46"/>
      <c r="D789" s="46"/>
      <c r="E789" s="46"/>
      <c r="F789" s="46"/>
      <c r="G789" s="46"/>
      <c r="H789" s="61"/>
      <c r="I789" s="61"/>
      <c r="J789" s="61"/>
      <c r="K789" s="46"/>
      <c r="L789" s="46"/>
      <c r="M789" s="46"/>
      <c r="N789" s="46"/>
      <c r="O789" s="46"/>
      <c r="P789" s="46"/>
      <c r="Q789" s="46"/>
      <c r="R789" s="46"/>
      <c r="S789" s="46"/>
      <c r="T789" s="46"/>
      <c r="U789" s="46"/>
      <c r="V789" s="46"/>
      <c r="W789" s="46"/>
      <c r="X789" s="46"/>
      <c r="Y789" s="46"/>
      <c r="Z789" s="46"/>
      <c r="AA789" s="46"/>
      <c r="AB789" s="46"/>
      <c r="AC789" s="46"/>
      <c r="AD789" s="46"/>
      <c r="AE789" s="46"/>
      <c r="AF789" s="46"/>
      <c r="AG789" s="46"/>
      <c r="AH789" s="46"/>
      <c r="AI789" s="46"/>
      <c r="AJ789" s="46"/>
      <c r="AK789" s="46"/>
      <c r="AL789" s="46"/>
      <c r="AM789" s="46"/>
      <c r="AN789" s="46"/>
    </row>
    <row r="790" customFormat="false" ht="21.75" hidden="false" customHeight="true" outlineLevel="0" collapsed="false">
      <c r="A790" s="46"/>
      <c r="B790" s="46"/>
      <c r="C790" s="46"/>
      <c r="D790" s="46"/>
      <c r="E790" s="46"/>
      <c r="F790" s="46"/>
      <c r="G790" s="46"/>
      <c r="H790" s="61"/>
      <c r="I790" s="61"/>
      <c r="J790" s="61"/>
      <c r="K790" s="46"/>
      <c r="L790" s="46"/>
      <c r="M790" s="46"/>
      <c r="N790" s="46"/>
      <c r="O790" s="46"/>
      <c r="P790" s="46"/>
      <c r="Q790" s="46"/>
      <c r="R790" s="46"/>
      <c r="S790" s="46"/>
      <c r="T790" s="46"/>
      <c r="U790" s="46"/>
      <c r="V790" s="46"/>
      <c r="W790" s="46"/>
      <c r="X790" s="46"/>
      <c r="Y790" s="46"/>
      <c r="Z790" s="46"/>
      <c r="AA790" s="46"/>
      <c r="AB790" s="46"/>
      <c r="AC790" s="46"/>
      <c r="AD790" s="46"/>
      <c r="AE790" s="46"/>
      <c r="AF790" s="46"/>
      <c r="AG790" s="46"/>
      <c r="AH790" s="46"/>
      <c r="AI790" s="46"/>
      <c r="AJ790" s="46"/>
      <c r="AK790" s="46"/>
      <c r="AL790" s="46"/>
      <c r="AM790" s="46"/>
      <c r="AN790" s="46"/>
    </row>
    <row r="791" customFormat="false" ht="21.75" hidden="false" customHeight="true" outlineLevel="0" collapsed="false">
      <c r="A791" s="46"/>
      <c r="B791" s="46"/>
      <c r="C791" s="46"/>
      <c r="D791" s="46"/>
      <c r="E791" s="46"/>
      <c r="F791" s="46"/>
      <c r="G791" s="46"/>
      <c r="H791" s="61"/>
      <c r="I791" s="61"/>
      <c r="J791" s="61"/>
      <c r="K791" s="46"/>
      <c r="L791" s="46"/>
      <c r="M791" s="46"/>
      <c r="N791" s="46"/>
      <c r="O791" s="46"/>
      <c r="P791" s="46"/>
      <c r="Q791" s="46"/>
      <c r="R791" s="46"/>
      <c r="S791" s="46"/>
      <c r="T791" s="46"/>
      <c r="U791" s="46"/>
      <c r="V791" s="46"/>
      <c r="W791" s="46"/>
      <c r="X791" s="46"/>
      <c r="Y791" s="46"/>
      <c r="Z791" s="46"/>
      <c r="AA791" s="46"/>
      <c r="AB791" s="46"/>
      <c r="AC791" s="46"/>
      <c r="AD791" s="46"/>
      <c r="AE791" s="46"/>
      <c r="AF791" s="46"/>
      <c r="AG791" s="46"/>
      <c r="AH791" s="46"/>
      <c r="AI791" s="46"/>
      <c r="AJ791" s="46"/>
      <c r="AK791" s="46"/>
      <c r="AL791" s="46"/>
      <c r="AM791" s="46"/>
      <c r="AN791" s="46"/>
    </row>
    <row r="792" customFormat="false" ht="21.75" hidden="false" customHeight="true" outlineLevel="0" collapsed="false">
      <c r="A792" s="46"/>
      <c r="B792" s="46"/>
      <c r="C792" s="46"/>
      <c r="D792" s="46"/>
      <c r="E792" s="46"/>
      <c r="F792" s="46"/>
      <c r="G792" s="46"/>
      <c r="H792" s="61"/>
      <c r="I792" s="61"/>
      <c r="J792" s="61"/>
      <c r="K792" s="46"/>
      <c r="L792" s="46"/>
      <c r="M792" s="46"/>
      <c r="N792" s="46"/>
      <c r="O792" s="46"/>
      <c r="P792" s="46"/>
      <c r="Q792" s="46"/>
      <c r="R792" s="46"/>
      <c r="S792" s="46"/>
      <c r="T792" s="46"/>
      <c r="U792" s="46"/>
      <c r="V792" s="46"/>
      <c r="W792" s="46"/>
      <c r="X792" s="46"/>
      <c r="Y792" s="46"/>
      <c r="Z792" s="46"/>
      <c r="AA792" s="46"/>
      <c r="AB792" s="46"/>
      <c r="AC792" s="46"/>
      <c r="AD792" s="46"/>
      <c r="AE792" s="46"/>
      <c r="AF792" s="46"/>
      <c r="AG792" s="46"/>
      <c r="AH792" s="46"/>
      <c r="AI792" s="46"/>
      <c r="AJ792" s="46"/>
      <c r="AK792" s="46"/>
      <c r="AL792" s="46"/>
      <c r="AM792" s="46"/>
      <c r="AN792" s="46"/>
    </row>
    <row r="793" customFormat="false" ht="21.75" hidden="false" customHeight="true" outlineLevel="0" collapsed="false">
      <c r="A793" s="46"/>
      <c r="B793" s="46"/>
      <c r="C793" s="46"/>
      <c r="D793" s="46"/>
      <c r="E793" s="46"/>
      <c r="F793" s="46"/>
      <c r="G793" s="46"/>
      <c r="H793" s="61"/>
      <c r="I793" s="61"/>
      <c r="J793" s="61"/>
      <c r="K793" s="46"/>
      <c r="L793" s="46"/>
      <c r="M793" s="46"/>
      <c r="N793" s="46"/>
      <c r="O793" s="46"/>
      <c r="P793" s="46"/>
      <c r="Q793" s="46"/>
      <c r="R793" s="46"/>
      <c r="S793" s="46"/>
      <c r="T793" s="46"/>
      <c r="U793" s="46"/>
      <c r="V793" s="46"/>
      <c r="W793" s="46"/>
      <c r="X793" s="46"/>
      <c r="Y793" s="46"/>
      <c r="Z793" s="46"/>
      <c r="AA793" s="46"/>
      <c r="AB793" s="46"/>
      <c r="AC793" s="46"/>
      <c r="AD793" s="46"/>
      <c r="AE793" s="46"/>
      <c r="AF793" s="46"/>
      <c r="AG793" s="46"/>
      <c r="AH793" s="46"/>
      <c r="AI793" s="46"/>
      <c r="AJ793" s="46"/>
      <c r="AK793" s="46"/>
      <c r="AL793" s="46"/>
      <c r="AM793" s="46"/>
      <c r="AN793" s="46"/>
    </row>
    <row r="794" customFormat="false" ht="21.75" hidden="false" customHeight="true" outlineLevel="0" collapsed="false">
      <c r="A794" s="46"/>
      <c r="B794" s="46"/>
      <c r="C794" s="46"/>
      <c r="D794" s="46"/>
      <c r="E794" s="46"/>
      <c r="F794" s="46"/>
      <c r="G794" s="46"/>
      <c r="H794" s="61"/>
      <c r="I794" s="61"/>
      <c r="J794" s="61"/>
      <c r="K794" s="46"/>
      <c r="L794" s="46"/>
      <c r="M794" s="46"/>
      <c r="N794" s="46"/>
      <c r="O794" s="46"/>
      <c r="P794" s="46"/>
      <c r="Q794" s="46"/>
      <c r="R794" s="46"/>
      <c r="S794" s="46"/>
      <c r="T794" s="46"/>
      <c r="U794" s="46"/>
      <c r="V794" s="46"/>
      <c r="W794" s="46"/>
      <c r="X794" s="46"/>
      <c r="Y794" s="46"/>
      <c r="Z794" s="46"/>
      <c r="AA794" s="46"/>
      <c r="AB794" s="46"/>
      <c r="AC794" s="46"/>
      <c r="AD794" s="46"/>
      <c r="AE794" s="46"/>
      <c r="AF794" s="46"/>
      <c r="AG794" s="46"/>
      <c r="AH794" s="46"/>
      <c r="AI794" s="46"/>
      <c r="AJ794" s="46"/>
      <c r="AK794" s="46"/>
      <c r="AL794" s="46"/>
      <c r="AM794" s="46"/>
      <c r="AN794" s="46"/>
    </row>
    <row r="795" customFormat="false" ht="21.75" hidden="false" customHeight="true" outlineLevel="0" collapsed="false">
      <c r="A795" s="46"/>
      <c r="B795" s="46"/>
      <c r="C795" s="46"/>
      <c r="D795" s="46"/>
      <c r="E795" s="46"/>
      <c r="F795" s="46"/>
      <c r="G795" s="46"/>
      <c r="H795" s="61"/>
      <c r="I795" s="61"/>
      <c r="J795" s="61"/>
      <c r="K795" s="46"/>
      <c r="L795" s="46"/>
      <c r="M795" s="46"/>
      <c r="N795" s="46"/>
      <c r="O795" s="46"/>
      <c r="P795" s="46"/>
      <c r="Q795" s="46"/>
      <c r="R795" s="46"/>
      <c r="S795" s="46"/>
      <c r="T795" s="46"/>
      <c r="U795" s="46"/>
      <c r="V795" s="46"/>
      <c r="W795" s="46"/>
      <c r="X795" s="46"/>
      <c r="Y795" s="46"/>
      <c r="Z795" s="46"/>
      <c r="AA795" s="46"/>
      <c r="AB795" s="46"/>
      <c r="AC795" s="46"/>
      <c r="AD795" s="46"/>
      <c r="AE795" s="46"/>
      <c r="AF795" s="46"/>
      <c r="AG795" s="46"/>
      <c r="AH795" s="46"/>
      <c r="AI795" s="46"/>
      <c r="AJ795" s="46"/>
      <c r="AK795" s="46"/>
      <c r="AL795" s="46"/>
      <c r="AM795" s="46"/>
      <c r="AN795" s="46"/>
    </row>
    <row r="796" customFormat="false" ht="21.75" hidden="false" customHeight="true" outlineLevel="0" collapsed="false">
      <c r="A796" s="46"/>
      <c r="B796" s="46"/>
      <c r="C796" s="46"/>
      <c r="D796" s="46"/>
      <c r="E796" s="46"/>
      <c r="F796" s="46"/>
      <c r="G796" s="46"/>
      <c r="H796" s="61"/>
      <c r="I796" s="61"/>
      <c r="J796" s="61"/>
      <c r="K796" s="46"/>
      <c r="L796" s="46"/>
      <c r="M796" s="46"/>
      <c r="N796" s="46"/>
      <c r="O796" s="46"/>
      <c r="P796" s="46"/>
      <c r="Q796" s="46"/>
      <c r="R796" s="46"/>
      <c r="S796" s="46"/>
      <c r="T796" s="46"/>
      <c r="U796" s="46"/>
      <c r="V796" s="46"/>
      <c r="W796" s="46"/>
      <c r="X796" s="46"/>
      <c r="Y796" s="46"/>
      <c r="Z796" s="46"/>
      <c r="AA796" s="46"/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</row>
    <row r="797" customFormat="false" ht="21.75" hidden="false" customHeight="true" outlineLevel="0" collapsed="false">
      <c r="A797" s="46"/>
      <c r="B797" s="46"/>
      <c r="C797" s="46"/>
      <c r="D797" s="46"/>
      <c r="E797" s="46"/>
      <c r="F797" s="46"/>
      <c r="G797" s="46"/>
      <c r="H797" s="61"/>
      <c r="I797" s="61"/>
      <c r="J797" s="61"/>
      <c r="K797" s="46"/>
      <c r="L797" s="46"/>
      <c r="M797" s="46"/>
      <c r="N797" s="46"/>
      <c r="O797" s="46"/>
      <c r="P797" s="46"/>
      <c r="Q797" s="46"/>
      <c r="R797" s="46"/>
      <c r="S797" s="46"/>
      <c r="T797" s="46"/>
      <c r="U797" s="46"/>
      <c r="V797" s="46"/>
      <c r="W797" s="46"/>
      <c r="X797" s="46"/>
      <c r="Y797" s="46"/>
      <c r="Z797" s="46"/>
      <c r="AA797" s="46"/>
      <c r="AB797" s="46"/>
      <c r="AC797" s="46"/>
      <c r="AD797" s="46"/>
      <c r="AE797" s="46"/>
      <c r="AF797" s="46"/>
      <c r="AG797" s="46"/>
      <c r="AH797" s="46"/>
      <c r="AI797" s="46"/>
      <c r="AJ797" s="46"/>
      <c r="AK797" s="46"/>
      <c r="AL797" s="46"/>
      <c r="AM797" s="46"/>
      <c r="AN797" s="46"/>
    </row>
    <row r="798" customFormat="false" ht="21.75" hidden="false" customHeight="true" outlineLevel="0" collapsed="false">
      <c r="A798" s="46"/>
      <c r="B798" s="46"/>
      <c r="C798" s="46"/>
      <c r="D798" s="46"/>
      <c r="E798" s="46"/>
      <c r="F798" s="46"/>
      <c r="G798" s="46"/>
      <c r="H798" s="61"/>
      <c r="I798" s="61"/>
      <c r="J798" s="61"/>
      <c r="K798" s="46"/>
      <c r="L798" s="46"/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</row>
    <row r="799" customFormat="false" ht="21.75" hidden="false" customHeight="true" outlineLevel="0" collapsed="false">
      <c r="A799" s="46"/>
      <c r="B799" s="46"/>
      <c r="C799" s="46"/>
      <c r="D799" s="46"/>
      <c r="E799" s="46"/>
      <c r="F799" s="46"/>
      <c r="G799" s="46"/>
      <c r="H799" s="61"/>
      <c r="I799" s="61"/>
      <c r="J799" s="61"/>
      <c r="K799" s="46"/>
      <c r="L799" s="46"/>
      <c r="M799" s="46"/>
      <c r="N799" s="46"/>
      <c r="O799" s="46"/>
      <c r="P799" s="46"/>
      <c r="Q799" s="46"/>
      <c r="R799" s="46"/>
      <c r="S799" s="46"/>
      <c r="T799" s="46"/>
      <c r="U799" s="46"/>
      <c r="V799" s="46"/>
      <c r="W799" s="46"/>
      <c r="X799" s="46"/>
      <c r="Y799" s="46"/>
      <c r="Z799" s="46"/>
      <c r="AA799" s="46"/>
      <c r="AB799" s="46"/>
      <c r="AC799" s="46"/>
      <c r="AD799" s="46"/>
      <c r="AE799" s="46"/>
      <c r="AF799" s="46"/>
      <c r="AG799" s="46"/>
      <c r="AH799" s="46"/>
      <c r="AI799" s="46"/>
      <c r="AJ799" s="46"/>
      <c r="AK799" s="46"/>
      <c r="AL799" s="46"/>
      <c r="AM799" s="46"/>
      <c r="AN799" s="46"/>
    </row>
    <row r="800" customFormat="false" ht="21.75" hidden="false" customHeight="true" outlineLevel="0" collapsed="false">
      <c r="A800" s="46"/>
      <c r="B800" s="46"/>
      <c r="C800" s="46"/>
      <c r="D800" s="46"/>
      <c r="E800" s="46"/>
      <c r="F800" s="46"/>
      <c r="G800" s="46"/>
      <c r="H800" s="61"/>
      <c r="I800" s="61"/>
      <c r="J800" s="61"/>
      <c r="K800" s="46"/>
      <c r="L800" s="46"/>
      <c r="M800" s="46"/>
      <c r="N800" s="46"/>
      <c r="O800" s="46"/>
      <c r="P800" s="46"/>
      <c r="Q800" s="46"/>
      <c r="R800" s="46"/>
      <c r="S800" s="46"/>
      <c r="T800" s="46"/>
      <c r="U800" s="46"/>
      <c r="V800" s="46"/>
      <c r="W800" s="46"/>
      <c r="X800" s="46"/>
      <c r="Y800" s="46"/>
      <c r="Z800" s="46"/>
      <c r="AA800" s="46"/>
      <c r="AB800" s="46"/>
      <c r="AC800" s="46"/>
      <c r="AD800" s="46"/>
      <c r="AE800" s="46"/>
      <c r="AF800" s="46"/>
      <c r="AG800" s="46"/>
      <c r="AH800" s="46"/>
      <c r="AI800" s="46"/>
      <c r="AJ800" s="46"/>
      <c r="AK800" s="46"/>
      <c r="AL800" s="46"/>
      <c r="AM800" s="46"/>
      <c r="AN800" s="46"/>
    </row>
    <row r="801" customFormat="false" ht="21.75" hidden="false" customHeight="true" outlineLevel="0" collapsed="false">
      <c r="A801" s="46"/>
      <c r="B801" s="46"/>
      <c r="C801" s="46"/>
      <c r="D801" s="46"/>
      <c r="E801" s="46"/>
      <c r="F801" s="46"/>
      <c r="G801" s="46"/>
      <c r="H801" s="61"/>
      <c r="I801" s="61"/>
      <c r="J801" s="61"/>
      <c r="K801" s="46"/>
      <c r="L801" s="46"/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</row>
    <row r="802" customFormat="false" ht="21.75" hidden="false" customHeight="true" outlineLevel="0" collapsed="false">
      <c r="A802" s="46"/>
      <c r="B802" s="46"/>
      <c r="C802" s="46"/>
      <c r="D802" s="46"/>
      <c r="E802" s="46"/>
      <c r="F802" s="46"/>
      <c r="G802" s="46"/>
      <c r="H802" s="61"/>
      <c r="I802" s="61"/>
      <c r="J802" s="61"/>
      <c r="K802" s="46"/>
      <c r="L802" s="46"/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</row>
    <row r="803" customFormat="false" ht="21.75" hidden="false" customHeight="true" outlineLevel="0" collapsed="false">
      <c r="A803" s="46"/>
      <c r="B803" s="46"/>
      <c r="C803" s="46"/>
      <c r="D803" s="46"/>
      <c r="E803" s="46"/>
      <c r="F803" s="46"/>
      <c r="G803" s="46"/>
      <c r="H803" s="61"/>
      <c r="I803" s="61"/>
      <c r="J803" s="61"/>
      <c r="K803" s="46"/>
      <c r="L803" s="46"/>
      <c r="M803" s="46"/>
      <c r="N803" s="46"/>
      <c r="O803" s="46"/>
      <c r="P803" s="46"/>
      <c r="Q803" s="46"/>
      <c r="R803" s="46"/>
      <c r="S803" s="46"/>
      <c r="T803" s="46"/>
      <c r="U803" s="46"/>
      <c r="V803" s="46"/>
      <c r="W803" s="46"/>
      <c r="X803" s="46"/>
      <c r="Y803" s="46"/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/>
      <c r="AN803" s="46"/>
    </row>
    <row r="804" customFormat="false" ht="21.75" hidden="false" customHeight="true" outlineLevel="0" collapsed="false">
      <c r="A804" s="46"/>
      <c r="B804" s="46"/>
      <c r="C804" s="46"/>
      <c r="D804" s="46"/>
      <c r="E804" s="46"/>
      <c r="F804" s="46"/>
      <c r="G804" s="46"/>
      <c r="H804" s="61"/>
      <c r="I804" s="61"/>
      <c r="J804" s="61"/>
      <c r="K804" s="46"/>
      <c r="L804" s="46"/>
      <c r="M804" s="46"/>
      <c r="N804" s="46"/>
      <c r="O804" s="46"/>
      <c r="P804" s="46"/>
      <c r="Q804" s="46"/>
      <c r="R804" s="46"/>
      <c r="S804" s="46"/>
      <c r="T804" s="46"/>
      <c r="U804" s="46"/>
      <c r="V804" s="46"/>
      <c r="W804" s="46"/>
      <c r="X804" s="46"/>
      <c r="Y804" s="46"/>
      <c r="Z804" s="46"/>
      <c r="AA804" s="46"/>
      <c r="AB804" s="46"/>
      <c r="AC804" s="46"/>
      <c r="AD804" s="46"/>
      <c r="AE804" s="46"/>
      <c r="AF804" s="46"/>
      <c r="AG804" s="46"/>
      <c r="AH804" s="46"/>
      <c r="AI804" s="46"/>
      <c r="AJ804" s="46"/>
      <c r="AK804" s="46"/>
      <c r="AL804" s="46"/>
      <c r="AM804" s="46"/>
      <c r="AN804" s="46"/>
    </row>
    <row r="805" customFormat="false" ht="21.75" hidden="false" customHeight="true" outlineLevel="0" collapsed="false">
      <c r="A805" s="46"/>
      <c r="B805" s="46"/>
      <c r="C805" s="46"/>
      <c r="D805" s="46"/>
      <c r="E805" s="46"/>
      <c r="F805" s="46"/>
      <c r="G805" s="46"/>
      <c r="H805" s="61"/>
      <c r="I805" s="61"/>
      <c r="J805" s="61"/>
      <c r="K805" s="46"/>
      <c r="L805" s="46"/>
      <c r="M805" s="46"/>
      <c r="N805" s="46"/>
      <c r="O805" s="46"/>
      <c r="P805" s="46"/>
      <c r="Q805" s="46"/>
      <c r="R805" s="46"/>
      <c r="S805" s="46"/>
      <c r="T805" s="46"/>
      <c r="U805" s="46"/>
      <c r="V805" s="46"/>
      <c r="W805" s="46"/>
      <c r="X805" s="46"/>
      <c r="Y805" s="46"/>
      <c r="Z805" s="46"/>
      <c r="AA805" s="46"/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6"/>
      <c r="AM805" s="46"/>
      <c r="AN805" s="46"/>
    </row>
    <row r="806" customFormat="false" ht="21.75" hidden="false" customHeight="true" outlineLevel="0" collapsed="false">
      <c r="A806" s="46"/>
      <c r="B806" s="46"/>
      <c r="C806" s="46"/>
      <c r="D806" s="46"/>
      <c r="E806" s="46"/>
      <c r="F806" s="46"/>
      <c r="G806" s="46"/>
      <c r="H806" s="61"/>
      <c r="I806" s="61"/>
      <c r="J806" s="61"/>
      <c r="K806" s="46"/>
      <c r="L806" s="46"/>
      <c r="M806" s="46"/>
      <c r="N806" s="46"/>
      <c r="O806" s="46"/>
      <c r="P806" s="46"/>
      <c r="Q806" s="46"/>
      <c r="R806" s="46"/>
      <c r="S806" s="46"/>
      <c r="T806" s="46"/>
      <c r="U806" s="46"/>
      <c r="V806" s="46"/>
      <c r="W806" s="46"/>
      <c r="X806" s="46"/>
      <c r="Y806" s="46"/>
      <c r="Z806" s="46"/>
      <c r="AA806" s="46"/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6"/>
      <c r="AN806" s="46"/>
    </row>
    <row r="807" customFormat="false" ht="21.75" hidden="false" customHeight="true" outlineLevel="0" collapsed="false">
      <c r="A807" s="46"/>
      <c r="B807" s="46"/>
      <c r="C807" s="46"/>
      <c r="D807" s="46"/>
      <c r="E807" s="46"/>
      <c r="F807" s="46"/>
      <c r="G807" s="46"/>
      <c r="H807" s="61"/>
      <c r="I807" s="61"/>
      <c r="J807" s="61"/>
      <c r="K807" s="46"/>
      <c r="L807" s="46"/>
      <c r="M807" s="46"/>
      <c r="N807" s="46"/>
      <c r="O807" s="46"/>
      <c r="P807" s="46"/>
      <c r="Q807" s="46"/>
      <c r="R807" s="46"/>
      <c r="S807" s="46"/>
      <c r="T807" s="46"/>
      <c r="U807" s="46"/>
      <c r="V807" s="46"/>
      <c r="W807" s="46"/>
      <c r="X807" s="46"/>
      <c r="Y807" s="46"/>
      <c r="Z807" s="46"/>
      <c r="AA807" s="46"/>
      <c r="AB807" s="46"/>
      <c r="AC807" s="46"/>
      <c r="AD807" s="46"/>
      <c r="AE807" s="46"/>
      <c r="AF807" s="46"/>
      <c r="AG807" s="46"/>
      <c r="AH807" s="46"/>
      <c r="AI807" s="46"/>
      <c r="AJ807" s="46"/>
      <c r="AK807" s="46"/>
      <c r="AL807" s="46"/>
      <c r="AM807" s="46"/>
      <c r="AN807" s="46"/>
    </row>
    <row r="808" customFormat="false" ht="21.75" hidden="false" customHeight="true" outlineLevel="0" collapsed="false">
      <c r="A808" s="46"/>
      <c r="B808" s="46"/>
      <c r="C808" s="46"/>
      <c r="D808" s="46"/>
      <c r="E808" s="46"/>
      <c r="F808" s="46"/>
      <c r="G808" s="46"/>
      <c r="H808" s="61"/>
      <c r="I808" s="61"/>
      <c r="J808" s="61"/>
      <c r="K808" s="46"/>
      <c r="L808" s="46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</row>
    <row r="809" customFormat="false" ht="21.75" hidden="false" customHeight="true" outlineLevel="0" collapsed="false">
      <c r="A809" s="46"/>
      <c r="B809" s="46"/>
      <c r="C809" s="46"/>
      <c r="D809" s="46"/>
      <c r="E809" s="46"/>
      <c r="F809" s="46"/>
      <c r="G809" s="46"/>
      <c r="H809" s="61"/>
      <c r="I809" s="61"/>
      <c r="J809" s="61"/>
      <c r="K809" s="46"/>
      <c r="L809" s="46"/>
      <c r="M809" s="46"/>
      <c r="N809" s="46"/>
      <c r="O809" s="46"/>
      <c r="P809" s="46"/>
      <c r="Q809" s="46"/>
      <c r="R809" s="46"/>
      <c r="S809" s="46"/>
      <c r="T809" s="46"/>
      <c r="U809" s="46"/>
      <c r="V809" s="46"/>
      <c r="W809" s="46"/>
      <c r="X809" s="46"/>
      <c r="Y809" s="46"/>
      <c r="Z809" s="46"/>
      <c r="AA809" s="46"/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</row>
    <row r="810" customFormat="false" ht="21.75" hidden="false" customHeight="true" outlineLevel="0" collapsed="false">
      <c r="A810" s="46"/>
      <c r="B810" s="46"/>
      <c r="C810" s="46"/>
      <c r="D810" s="46"/>
      <c r="E810" s="46"/>
      <c r="F810" s="46"/>
      <c r="G810" s="46"/>
      <c r="H810" s="61"/>
      <c r="I810" s="61"/>
      <c r="J810" s="61"/>
      <c r="K810" s="46"/>
      <c r="L810" s="46"/>
      <c r="M810" s="46"/>
      <c r="N810" s="46"/>
      <c r="O810" s="46"/>
      <c r="P810" s="46"/>
      <c r="Q810" s="46"/>
      <c r="R810" s="46"/>
      <c r="S810" s="46"/>
      <c r="T810" s="46"/>
      <c r="U810" s="46"/>
      <c r="V810" s="46"/>
      <c r="W810" s="46"/>
      <c r="X810" s="46"/>
      <c r="Y810" s="46"/>
      <c r="Z810" s="46"/>
      <c r="AA810" s="46"/>
      <c r="AB810" s="46"/>
      <c r="AC810" s="46"/>
      <c r="AD810" s="46"/>
      <c r="AE810" s="46"/>
      <c r="AF810" s="46"/>
      <c r="AG810" s="46"/>
      <c r="AH810" s="46"/>
      <c r="AI810" s="46"/>
      <c r="AJ810" s="46"/>
      <c r="AK810" s="46"/>
      <c r="AL810" s="46"/>
      <c r="AM810" s="46"/>
      <c r="AN810" s="46"/>
    </row>
    <row r="811" customFormat="false" ht="21.75" hidden="false" customHeight="true" outlineLevel="0" collapsed="false">
      <c r="A811" s="46"/>
      <c r="B811" s="46"/>
      <c r="C811" s="46"/>
      <c r="D811" s="46"/>
      <c r="E811" s="46"/>
      <c r="F811" s="46"/>
      <c r="G811" s="46"/>
      <c r="H811" s="61"/>
      <c r="I811" s="61"/>
      <c r="J811" s="61"/>
      <c r="K811" s="46"/>
      <c r="L811" s="46"/>
      <c r="M811" s="46"/>
      <c r="N811" s="46"/>
      <c r="O811" s="46"/>
      <c r="P811" s="46"/>
      <c r="Q811" s="46"/>
      <c r="R811" s="46"/>
      <c r="S811" s="46"/>
      <c r="T811" s="46"/>
      <c r="U811" s="46"/>
      <c r="V811" s="46"/>
      <c r="W811" s="46"/>
      <c r="X811" s="46"/>
      <c r="Y811" s="46"/>
      <c r="Z811" s="46"/>
      <c r="AA811" s="46"/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6"/>
      <c r="AN811" s="46"/>
    </row>
    <row r="812" customFormat="false" ht="21.75" hidden="false" customHeight="true" outlineLevel="0" collapsed="false">
      <c r="A812" s="46"/>
      <c r="B812" s="46"/>
      <c r="C812" s="46"/>
      <c r="D812" s="46"/>
      <c r="E812" s="46"/>
      <c r="F812" s="46"/>
      <c r="G812" s="46"/>
      <c r="H812" s="61"/>
      <c r="I812" s="61"/>
      <c r="J812" s="61"/>
      <c r="K812" s="46"/>
      <c r="L812" s="46"/>
      <c r="M812" s="46"/>
      <c r="N812" s="46"/>
      <c r="O812" s="46"/>
      <c r="P812" s="46"/>
      <c r="Q812" s="46"/>
      <c r="R812" s="46"/>
      <c r="S812" s="46"/>
      <c r="T812" s="46"/>
      <c r="U812" s="46"/>
      <c r="V812" s="46"/>
      <c r="W812" s="46"/>
      <c r="X812" s="46"/>
      <c r="Y812" s="46"/>
      <c r="Z812" s="46"/>
      <c r="AA812" s="46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6"/>
      <c r="AN812" s="46"/>
    </row>
    <row r="813" customFormat="false" ht="21.75" hidden="false" customHeight="true" outlineLevel="0" collapsed="false">
      <c r="A813" s="46"/>
      <c r="B813" s="46"/>
      <c r="C813" s="46"/>
      <c r="D813" s="46"/>
      <c r="E813" s="46"/>
      <c r="F813" s="46"/>
      <c r="G813" s="46"/>
      <c r="H813" s="61"/>
      <c r="I813" s="61"/>
      <c r="J813" s="61"/>
      <c r="K813" s="46"/>
      <c r="L813" s="46"/>
      <c r="M813" s="46"/>
      <c r="N813" s="46"/>
      <c r="O813" s="46"/>
      <c r="P813" s="46"/>
      <c r="Q813" s="46"/>
      <c r="R813" s="46"/>
      <c r="S813" s="46"/>
      <c r="T813" s="46"/>
      <c r="U813" s="46"/>
      <c r="V813" s="46"/>
      <c r="W813" s="46"/>
      <c r="X813" s="46"/>
      <c r="Y813" s="46"/>
      <c r="Z813" s="46"/>
      <c r="AA813" s="46"/>
      <c r="AB813" s="46"/>
      <c r="AC813" s="46"/>
      <c r="AD813" s="46"/>
      <c r="AE813" s="46"/>
      <c r="AF813" s="46"/>
      <c r="AG813" s="46"/>
      <c r="AH813" s="46"/>
      <c r="AI813" s="46"/>
      <c r="AJ813" s="46"/>
      <c r="AK813" s="46"/>
      <c r="AL813" s="46"/>
      <c r="AM813" s="46"/>
      <c r="AN813" s="46"/>
    </row>
    <row r="814" customFormat="false" ht="21.75" hidden="false" customHeight="true" outlineLevel="0" collapsed="false">
      <c r="A814" s="46"/>
      <c r="B814" s="46"/>
      <c r="C814" s="46"/>
      <c r="D814" s="46"/>
      <c r="E814" s="46"/>
      <c r="F814" s="46"/>
      <c r="G814" s="46"/>
      <c r="H814" s="61"/>
      <c r="I814" s="61"/>
      <c r="J814" s="61"/>
      <c r="K814" s="46"/>
      <c r="L814" s="46"/>
      <c r="M814" s="46"/>
      <c r="N814" s="46"/>
      <c r="O814" s="46"/>
      <c r="P814" s="46"/>
      <c r="Q814" s="46"/>
      <c r="R814" s="46"/>
      <c r="S814" s="46"/>
      <c r="T814" s="46"/>
      <c r="U814" s="46"/>
      <c r="V814" s="46"/>
      <c r="W814" s="46"/>
      <c r="X814" s="46"/>
      <c r="Y814" s="46"/>
      <c r="Z814" s="46"/>
      <c r="AA814" s="46"/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</row>
    <row r="815" customFormat="false" ht="21.75" hidden="false" customHeight="true" outlineLevel="0" collapsed="false">
      <c r="A815" s="46"/>
      <c r="B815" s="46"/>
      <c r="C815" s="46"/>
      <c r="D815" s="46"/>
      <c r="E815" s="46"/>
      <c r="F815" s="46"/>
      <c r="G815" s="46"/>
      <c r="H815" s="61"/>
      <c r="I815" s="61"/>
      <c r="J815" s="61"/>
      <c r="K815" s="46"/>
      <c r="L815" s="46"/>
      <c r="M815" s="46"/>
      <c r="N815" s="46"/>
      <c r="O815" s="46"/>
      <c r="P815" s="46"/>
      <c r="Q815" s="46"/>
      <c r="R815" s="46"/>
      <c r="S815" s="46"/>
      <c r="T815" s="46"/>
      <c r="U815" s="46"/>
      <c r="V815" s="46"/>
      <c r="W815" s="46"/>
      <c r="X815" s="46"/>
      <c r="Y815" s="46"/>
      <c r="Z815" s="46"/>
      <c r="AA815" s="46"/>
      <c r="AB815" s="46"/>
      <c r="AC815" s="46"/>
      <c r="AD815" s="46"/>
      <c r="AE815" s="46"/>
      <c r="AF815" s="46"/>
      <c r="AG815" s="46"/>
      <c r="AH815" s="46"/>
      <c r="AI815" s="46"/>
      <c r="AJ815" s="46"/>
      <c r="AK815" s="46"/>
      <c r="AL815" s="46"/>
      <c r="AM815" s="46"/>
      <c r="AN815" s="46"/>
    </row>
    <row r="816" customFormat="false" ht="21.75" hidden="false" customHeight="true" outlineLevel="0" collapsed="false">
      <c r="A816" s="46"/>
      <c r="B816" s="46"/>
      <c r="C816" s="46"/>
      <c r="D816" s="46"/>
      <c r="E816" s="46"/>
      <c r="F816" s="46"/>
      <c r="G816" s="46"/>
      <c r="H816" s="61"/>
      <c r="I816" s="61"/>
      <c r="J816" s="61"/>
      <c r="K816" s="46"/>
      <c r="L816" s="46"/>
      <c r="M816" s="46"/>
      <c r="N816" s="46"/>
      <c r="O816" s="46"/>
      <c r="P816" s="46"/>
      <c r="Q816" s="46"/>
      <c r="R816" s="46"/>
      <c r="S816" s="46"/>
      <c r="T816" s="46"/>
      <c r="U816" s="46"/>
      <c r="V816" s="46"/>
      <c r="W816" s="46"/>
      <c r="X816" s="46"/>
      <c r="Y816" s="46"/>
      <c r="Z816" s="46"/>
      <c r="AA816" s="46"/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6"/>
      <c r="AM816" s="46"/>
      <c r="AN816" s="46"/>
    </row>
    <row r="817" customFormat="false" ht="21.75" hidden="false" customHeight="true" outlineLevel="0" collapsed="false">
      <c r="A817" s="46"/>
      <c r="B817" s="46"/>
      <c r="C817" s="46"/>
      <c r="D817" s="46"/>
      <c r="E817" s="46"/>
      <c r="F817" s="46"/>
      <c r="G817" s="46"/>
      <c r="H817" s="61"/>
      <c r="I817" s="61"/>
      <c r="J817" s="61"/>
      <c r="K817" s="46"/>
      <c r="L817" s="46"/>
      <c r="M817" s="46"/>
      <c r="N817" s="46"/>
      <c r="O817" s="46"/>
      <c r="P817" s="46"/>
      <c r="Q817" s="46"/>
      <c r="R817" s="46"/>
      <c r="S817" s="46"/>
      <c r="T817" s="46"/>
      <c r="U817" s="46"/>
      <c r="V817" s="46"/>
      <c r="W817" s="46"/>
      <c r="X817" s="46"/>
      <c r="Y817" s="46"/>
      <c r="Z817" s="46"/>
      <c r="AA817" s="46"/>
      <c r="AB817" s="46"/>
      <c r="AC817" s="46"/>
      <c r="AD817" s="46"/>
      <c r="AE817" s="46"/>
      <c r="AF817" s="46"/>
      <c r="AG817" s="46"/>
      <c r="AH817" s="46"/>
      <c r="AI817" s="46"/>
      <c r="AJ817" s="46"/>
      <c r="AK817" s="46"/>
      <c r="AL817" s="46"/>
      <c r="AM817" s="46"/>
      <c r="AN817" s="46"/>
    </row>
    <row r="818" customFormat="false" ht="21.75" hidden="false" customHeight="true" outlineLevel="0" collapsed="false">
      <c r="A818" s="46"/>
      <c r="B818" s="46"/>
      <c r="C818" s="46"/>
      <c r="D818" s="46"/>
      <c r="E818" s="46"/>
      <c r="F818" s="46"/>
      <c r="G818" s="46"/>
      <c r="H818" s="61"/>
      <c r="I818" s="61"/>
      <c r="J818" s="61"/>
      <c r="K818" s="46"/>
      <c r="L818" s="46"/>
      <c r="M818" s="46"/>
      <c r="N818" s="46"/>
      <c r="O818" s="46"/>
      <c r="P818" s="46"/>
      <c r="Q818" s="46"/>
      <c r="R818" s="46"/>
      <c r="S818" s="46"/>
      <c r="T818" s="46"/>
      <c r="U818" s="46"/>
      <c r="V818" s="46"/>
      <c r="W818" s="46"/>
      <c r="X818" s="46"/>
      <c r="Y818" s="46"/>
      <c r="Z818" s="46"/>
      <c r="AA818" s="46"/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</row>
    <row r="819" customFormat="false" ht="21.75" hidden="false" customHeight="true" outlineLevel="0" collapsed="false">
      <c r="A819" s="46"/>
      <c r="B819" s="46"/>
      <c r="C819" s="46"/>
      <c r="D819" s="46"/>
      <c r="E819" s="46"/>
      <c r="F819" s="46"/>
      <c r="G819" s="46"/>
      <c r="H819" s="61"/>
      <c r="I819" s="61"/>
      <c r="J819" s="61"/>
      <c r="K819" s="46"/>
      <c r="L819" s="46"/>
      <c r="M819" s="46"/>
      <c r="N819" s="46"/>
      <c r="O819" s="46"/>
      <c r="P819" s="46"/>
      <c r="Q819" s="46"/>
      <c r="R819" s="46"/>
      <c r="S819" s="46"/>
      <c r="T819" s="46"/>
      <c r="U819" s="46"/>
      <c r="V819" s="46"/>
      <c r="W819" s="46"/>
      <c r="X819" s="46"/>
      <c r="Y819" s="46"/>
      <c r="Z819" s="46"/>
      <c r="AA819" s="46"/>
      <c r="AB819" s="46"/>
      <c r="AC819" s="46"/>
      <c r="AD819" s="46"/>
      <c r="AE819" s="46"/>
      <c r="AF819" s="46"/>
      <c r="AG819" s="46"/>
      <c r="AH819" s="46"/>
      <c r="AI819" s="46"/>
      <c r="AJ819" s="46"/>
      <c r="AK819" s="46"/>
      <c r="AL819" s="46"/>
      <c r="AM819" s="46"/>
      <c r="AN819" s="46"/>
    </row>
    <row r="820" customFormat="false" ht="21.75" hidden="false" customHeight="true" outlineLevel="0" collapsed="false">
      <c r="A820" s="46"/>
      <c r="B820" s="46"/>
      <c r="C820" s="46"/>
      <c r="D820" s="46"/>
      <c r="E820" s="46"/>
      <c r="F820" s="46"/>
      <c r="G820" s="46"/>
      <c r="H820" s="61"/>
      <c r="I820" s="61"/>
      <c r="J820" s="61"/>
      <c r="K820" s="46"/>
      <c r="L820" s="46"/>
      <c r="M820" s="46"/>
      <c r="N820" s="46"/>
      <c r="O820" s="46"/>
      <c r="P820" s="46"/>
      <c r="Q820" s="46"/>
      <c r="R820" s="46"/>
      <c r="S820" s="46"/>
      <c r="T820" s="46"/>
      <c r="U820" s="46"/>
      <c r="V820" s="46"/>
      <c r="W820" s="46"/>
      <c r="X820" s="46"/>
      <c r="Y820" s="46"/>
      <c r="Z820" s="46"/>
      <c r="AA820" s="46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</row>
    <row r="821" customFormat="false" ht="21.75" hidden="false" customHeight="true" outlineLevel="0" collapsed="false">
      <c r="A821" s="46"/>
      <c r="B821" s="46"/>
      <c r="C821" s="46"/>
      <c r="D821" s="46"/>
      <c r="E821" s="46"/>
      <c r="F821" s="46"/>
      <c r="G821" s="46"/>
      <c r="H821" s="61"/>
      <c r="I821" s="61"/>
      <c r="J821" s="61"/>
      <c r="K821" s="46"/>
      <c r="L821" s="46"/>
      <c r="M821" s="46"/>
      <c r="N821" s="46"/>
      <c r="O821" s="46"/>
      <c r="P821" s="46"/>
      <c r="Q821" s="46"/>
      <c r="R821" s="46"/>
      <c r="S821" s="46"/>
      <c r="T821" s="46"/>
      <c r="U821" s="46"/>
      <c r="V821" s="46"/>
      <c r="W821" s="46"/>
      <c r="X821" s="46"/>
      <c r="Y821" s="46"/>
      <c r="Z821" s="46"/>
      <c r="AA821" s="46"/>
      <c r="AB821" s="46"/>
      <c r="AC821" s="46"/>
      <c r="AD821" s="46"/>
      <c r="AE821" s="46"/>
      <c r="AF821" s="46"/>
      <c r="AG821" s="46"/>
      <c r="AH821" s="46"/>
      <c r="AI821" s="46"/>
      <c r="AJ821" s="46"/>
      <c r="AK821" s="46"/>
      <c r="AL821" s="46"/>
      <c r="AM821" s="46"/>
      <c r="AN821" s="46"/>
    </row>
    <row r="822" customFormat="false" ht="21.75" hidden="false" customHeight="true" outlineLevel="0" collapsed="false">
      <c r="A822" s="46"/>
      <c r="B822" s="46"/>
      <c r="C822" s="46"/>
      <c r="D822" s="46"/>
      <c r="E822" s="46"/>
      <c r="F822" s="46"/>
      <c r="G822" s="46"/>
      <c r="H822" s="61"/>
      <c r="I822" s="61"/>
      <c r="J822" s="61"/>
      <c r="K822" s="46"/>
      <c r="L822" s="46"/>
      <c r="M822" s="46"/>
      <c r="N822" s="46"/>
      <c r="O822" s="46"/>
      <c r="P822" s="46"/>
      <c r="Q822" s="46"/>
      <c r="R822" s="46"/>
      <c r="S822" s="46"/>
      <c r="T822" s="46"/>
      <c r="U822" s="46"/>
      <c r="V822" s="46"/>
      <c r="W822" s="46"/>
      <c r="X822" s="46"/>
      <c r="Y822" s="46"/>
      <c r="Z822" s="46"/>
      <c r="AA822" s="46"/>
      <c r="AB822" s="46"/>
      <c r="AC822" s="46"/>
      <c r="AD822" s="46"/>
      <c r="AE822" s="46"/>
      <c r="AF822" s="46"/>
      <c r="AG822" s="46"/>
      <c r="AH822" s="46"/>
      <c r="AI822" s="46"/>
      <c r="AJ822" s="46"/>
      <c r="AK822" s="46"/>
      <c r="AL822" s="46"/>
      <c r="AM822" s="46"/>
      <c r="AN822" s="46"/>
    </row>
    <row r="823" customFormat="false" ht="21.75" hidden="false" customHeight="true" outlineLevel="0" collapsed="false">
      <c r="A823" s="46"/>
      <c r="B823" s="46"/>
      <c r="C823" s="46"/>
      <c r="D823" s="46"/>
      <c r="E823" s="46"/>
      <c r="F823" s="46"/>
      <c r="G823" s="46"/>
      <c r="H823" s="61"/>
      <c r="I823" s="61"/>
      <c r="J823" s="61"/>
      <c r="K823" s="46"/>
      <c r="L823" s="46"/>
      <c r="M823" s="46"/>
      <c r="N823" s="46"/>
      <c r="O823" s="46"/>
      <c r="P823" s="46"/>
      <c r="Q823" s="46"/>
      <c r="R823" s="46"/>
      <c r="S823" s="46"/>
      <c r="T823" s="46"/>
      <c r="U823" s="46"/>
      <c r="V823" s="46"/>
      <c r="W823" s="46"/>
      <c r="X823" s="46"/>
      <c r="Y823" s="46"/>
      <c r="Z823" s="46"/>
      <c r="AA823" s="46"/>
      <c r="AB823" s="46"/>
      <c r="AC823" s="46"/>
      <c r="AD823" s="46"/>
      <c r="AE823" s="46"/>
      <c r="AF823" s="46"/>
      <c r="AG823" s="46"/>
      <c r="AH823" s="46"/>
      <c r="AI823" s="46"/>
      <c r="AJ823" s="46"/>
      <c r="AK823" s="46"/>
      <c r="AL823" s="46"/>
      <c r="AM823" s="46"/>
      <c r="AN823" s="46"/>
    </row>
    <row r="824" customFormat="false" ht="21.75" hidden="false" customHeight="true" outlineLevel="0" collapsed="false">
      <c r="A824" s="46"/>
      <c r="B824" s="46"/>
      <c r="C824" s="46"/>
      <c r="D824" s="46"/>
      <c r="E824" s="46"/>
      <c r="F824" s="46"/>
      <c r="G824" s="46"/>
      <c r="H824" s="61"/>
      <c r="I824" s="61"/>
      <c r="J824" s="61"/>
      <c r="K824" s="46"/>
      <c r="L824" s="46"/>
      <c r="M824" s="46"/>
      <c r="N824" s="46"/>
      <c r="O824" s="46"/>
      <c r="P824" s="46"/>
      <c r="Q824" s="46"/>
      <c r="R824" s="46"/>
      <c r="S824" s="46"/>
      <c r="T824" s="46"/>
      <c r="U824" s="46"/>
      <c r="V824" s="46"/>
      <c r="W824" s="46"/>
      <c r="X824" s="46"/>
      <c r="Y824" s="46"/>
      <c r="Z824" s="46"/>
      <c r="AA824" s="46"/>
      <c r="AB824" s="46"/>
      <c r="AC824" s="46"/>
      <c r="AD824" s="46"/>
      <c r="AE824" s="46"/>
      <c r="AF824" s="46"/>
      <c r="AG824" s="46"/>
      <c r="AH824" s="46"/>
      <c r="AI824" s="46"/>
      <c r="AJ824" s="46"/>
      <c r="AK824" s="46"/>
      <c r="AL824" s="46"/>
      <c r="AM824" s="46"/>
      <c r="AN824" s="46"/>
    </row>
    <row r="825" customFormat="false" ht="21.75" hidden="false" customHeight="true" outlineLevel="0" collapsed="false">
      <c r="A825" s="46"/>
      <c r="B825" s="46"/>
      <c r="C825" s="46"/>
      <c r="D825" s="46"/>
      <c r="E825" s="46"/>
      <c r="F825" s="46"/>
      <c r="G825" s="46"/>
      <c r="H825" s="61"/>
      <c r="I825" s="61"/>
      <c r="J825" s="61"/>
      <c r="K825" s="46"/>
      <c r="L825" s="46"/>
      <c r="M825" s="46"/>
      <c r="N825" s="46"/>
      <c r="O825" s="46"/>
      <c r="P825" s="46"/>
      <c r="Q825" s="46"/>
      <c r="R825" s="46"/>
      <c r="S825" s="46"/>
      <c r="T825" s="46"/>
      <c r="U825" s="46"/>
      <c r="V825" s="46"/>
      <c r="W825" s="46"/>
      <c r="X825" s="46"/>
      <c r="Y825" s="46"/>
      <c r="Z825" s="46"/>
      <c r="AA825" s="46"/>
      <c r="AB825" s="46"/>
      <c r="AC825" s="46"/>
      <c r="AD825" s="46"/>
      <c r="AE825" s="46"/>
      <c r="AF825" s="46"/>
      <c r="AG825" s="46"/>
      <c r="AH825" s="46"/>
      <c r="AI825" s="46"/>
      <c r="AJ825" s="46"/>
      <c r="AK825" s="46"/>
      <c r="AL825" s="46"/>
      <c r="AM825" s="46"/>
      <c r="AN825" s="46"/>
    </row>
    <row r="826" customFormat="false" ht="21.75" hidden="false" customHeight="true" outlineLevel="0" collapsed="false">
      <c r="A826" s="46"/>
      <c r="B826" s="46"/>
      <c r="C826" s="46"/>
      <c r="D826" s="46"/>
      <c r="E826" s="46"/>
      <c r="F826" s="46"/>
      <c r="G826" s="46"/>
      <c r="H826" s="61"/>
      <c r="I826" s="61"/>
      <c r="J826" s="61"/>
      <c r="K826" s="46"/>
      <c r="L826" s="46"/>
      <c r="M826" s="46"/>
      <c r="N826" s="46"/>
      <c r="O826" s="46"/>
      <c r="P826" s="46"/>
      <c r="Q826" s="46"/>
      <c r="R826" s="46"/>
      <c r="S826" s="46"/>
      <c r="T826" s="46"/>
      <c r="U826" s="46"/>
      <c r="V826" s="46"/>
      <c r="W826" s="46"/>
      <c r="X826" s="46"/>
      <c r="Y826" s="46"/>
      <c r="Z826" s="46"/>
      <c r="AA826" s="46"/>
      <c r="AB826" s="46"/>
      <c r="AC826" s="46"/>
      <c r="AD826" s="46"/>
      <c r="AE826" s="46"/>
      <c r="AF826" s="46"/>
      <c r="AG826" s="46"/>
      <c r="AH826" s="46"/>
      <c r="AI826" s="46"/>
      <c r="AJ826" s="46"/>
      <c r="AK826" s="46"/>
      <c r="AL826" s="46"/>
      <c r="AM826" s="46"/>
      <c r="AN826" s="46"/>
    </row>
    <row r="827" customFormat="false" ht="21.75" hidden="false" customHeight="true" outlineLevel="0" collapsed="false">
      <c r="A827" s="46"/>
      <c r="B827" s="46"/>
      <c r="C827" s="46"/>
      <c r="D827" s="46"/>
      <c r="E827" s="46"/>
      <c r="F827" s="46"/>
      <c r="G827" s="46"/>
      <c r="H827" s="61"/>
      <c r="I827" s="61"/>
      <c r="J827" s="61"/>
      <c r="K827" s="46"/>
      <c r="L827" s="46"/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</row>
    <row r="828" customFormat="false" ht="21.75" hidden="false" customHeight="true" outlineLevel="0" collapsed="false">
      <c r="A828" s="46"/>
      <c r="B828" s="46"/>
      <c r="C828" s="46"/>
      <c r="D828" s="46"/>
      <c r="E828" s="46"/>
      <c r="F828" s="46"/>
      <c r="G828" s="46"/>
      <c r="H828" s="61"/>
      <c r="I828" s="61"/>
      <c r="J828" s="61"/>
      <c r="K828" s="46"/>
      <c r="L828" s="46"/>
      <c r="M828" s="46"/>
      <c r="N828" s="46"/>
      <c r="O828" s="46"/>
      <c r="P828" s="46"/>
      <c r="Q828" s="46"/>
      <c r="R828" s="46"/>
      <c r="S828" s="46"/>
      <c r="T828" s="46"/>
      <c r="U828" s="46"/>
      <c r="V828" s="46"/>
      <c r="W828" s="46"/>
      <c r="X828" s="46"/>
      <c r="Y828" s="46"/>
      <c r="Z828" s="46"/>
      <c r="AA828" s="46"/>
      <c r="AB828" s="46"/>
      <c r="AC828" s="46"/>
      <c r="AD828" s="46"/>
      <c r="AE828" s="46"/>
      <c r="AF828" s="46"/>
      <c r="AG828" s="46"/>
      <c r="AH828" s="46"/>
      <c r="AI828" s="46"/>
      <c r="AJ828" s="46"/>
      <c r="AK828" s="46"/>
      <c r="AL828" s="46"/>
      <c r="AM828" s="46"/>
      <c r="AN828" s="46"/>
    </row>
    <row r="829" customFormat="false" ht="21.75" hidden="false" customHeight="true" outlineLevel="0" collapsed="false">
      <c r="A829" s="46"/>
      <c r="B829" s="46"/>
      <c r="C829" s="46"/>
      <c r="D829" s="46"/>
      <c r="E829" s="46"/>
      <c r="F829" s="46"/>
      <c r="G829" s="46"/>
      <c r="H829" s="61"/>
      <c r="I829" s="61"/>
      <c r="J829" s="61"/>
      <c r="K829" s="46"/>
      <c r="L829" s="46"/>
      <c r="M829" s="46"/>
      <c r="N829" s="46"/>
      <c r="O829" s="46"/>
      <c r="P829" s="46"/>
      <c r="Q829" s="46"/>
      <c r="R829" s="46"/>
      <c r="S829" s="46"/>
      <c r="T829" s="46"/>
      <c r="U829" s="46"/>
      <c r="V829" s="46"/>
      <c r="W829" s="46"/>
      <c r="X829" s="46"/>
      <c r="Y829" s="46"/>
      <c r="Z829" s="46"/>
      <c r="AA829" s="46"/>
      <c r="AB829" s="46"/>
      <c r="AC829" s="46"/>
      <c r="AD829" s="46"/>
      <c r="AE829" s="46"/>
      <c r="AF829" s="46"/>
      <c r="AG829" s="46"/>
      <c r="AH829" s="46"/>
      <c r="AI829" s="46"/>
      <c r="AJ829" s="46"/>
      <c r="AK829" s="46"/>
      <c r="AL829" s="46"/>
      <c r="AM829" s="46"/>
      <c r="AN829" s="46"/>
    </row>
    <row r="830" customFormat="false" ht="21.75" hidden="false" customHeight="true" outlineLevel="0" collapsed="false">
      <c r="A830" s="46"/>
      <c r="B830" s="46"/>
      <c r="C830" s="46"/>
      <c r="D830" s="46"/>
      <c r="E830" s="46"/>
      <c r="F830" s="46"/>
      <c r="G830" s="46"/>
      <c r="H830" s="61"/>
      <c r="I830" s="61"/>
      <c r="J830" s="61"/>
      <c r="K830" s="46"/>
      <c r="L830" s="46"/>
      <c r="M830" s="46"/>
      <c r="N830" s="46"/>
      <c r="O830" s="46"/>
      <c r="P830" s="46"/>
      <c r="Q830" s="46"/>
      <c r="R830" s="46"/>
      <c r="S830" s="46"/>
      <c r="T830" s="46"/>
      <c r="U830" s="46"/>
      <c r="V830" s="46"/>
      <c r="W830" s="46"/>
      <c r="X830" s="46"/>
      <c r="Y830" s="46"/>
      <c r="Z830" s="46"/>
      <c r="AA830" s="46"/>
      <c r="AB830" s="46"/>
      <c r="AC830" s="46"/>
      <c r="AD830" s="46"/>
      <c r="AE830" s="46"/>
      <c r="AF830" s="46"/>
      <c r="AG830" s="46"/>
      <c r="AH830" s="46"/>
      <c r="AI830" s="46"/>
      <c r="AJ830" s="46"/>
      <c r="AK830" s="46"/>
      <c r="AL830" s="46"/>
      <c r="AM830" s="46"/>
      <c r="AN830" s="46"/>
    </row>
    <row r="831" customFormat="false" ht="21.75" hidden="false" customHeight="true" outlineLevel="0" collapsed="false">
      <c r="A831" s="46"/>
      <c r="B831" s="46"/>
      <c r="C831" s="46"/>
      <c r="D831" s="46"/>
      <c r="E831" s="46"/>
      <c r="F831" s="46"/>
      <c r="G831" s="46"/>
      <c r="H831" s="61"/>
      <c r="I831" s="61"/>
      <c r="J831" s="61"/>
      <c r="K831" s="46"/>
      <c r="L831" s="46"/>
      <c r="M831" s="46"/>
      <c r="N831" s="46"/>
      <c r="O831" s="46"/>
      <c r="P831" s="46"/>
      <c r="Q831" s="46"/>
      <c r="R831" s="46"/>
      <c r="S831" s="46"/>
      <c r="T831" s="46"/>
      <c r="U831" s="46"/>
      <c r="V831" s="46"/>
      <c r="W831" s="46"/>
      <c r="X831" s="46"/>
      <c r="Y831" s="46"/>
      <c r="Z831" s="46"/>
      <c r="AA831" s="46"/>
      <c r="AB831" s="46"/>
      <c r="AC831" s="46"/>
      <c r="AD831" s="46"/>
      <c r="AE831" s="46"/>
      <c r="AF831" s="46"/>
      <c r="AG831" s="46"/>
      <c r="AH831" s="46"/>
      <c r="AI831" s="46"/>
      <c r="AJ831" s="46"/>
      <c r="AK831" s="46"/>
      <c r="AL831" s="46"/>
      <c r="AM831" s="46"/>
      <c r="AN831" s="46"/>
    </row>
    <row r="832" customFormat="false" ht="21.75" hidden="false" customHeight="true" outlineLevel="0" collapsed="false">
      <c r="A832" s="46"/>
      <c r="B832" s="46"/>
      <c r="C832" s="46"/>
      <c r="D832" s="46"/>
      <c r="E832" s="46"/>
      <c r="F832" s="46"/>
      <c r="G832" s="46"/>
      <c r="H832" s="61"/>
      <c r="I832" s="61"/>
      <c r="J832" s="61"/>
      <c r="K832" s="46"/>
      <c r="L832" s="46"/>
      <c r="M832" s="46"/>
      <c r="N832" s="46"/>
      <c r="O832" s="46"/>
      <c r="P832" s="46"/>
      <c r="Q832" s="46"/>
      <c r="R832" s="46"/>
      <c r="S832" s="46"/>
      <c r="T832" s="46"/>
      <c r="U832" s="46"/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</row>
    <row r="833" customFormat="false" ht="21.75" hidden="false" customHeight="true" outlineLevel="0" collapsed="false">
      <c r="A833" s="46"/>
      <c r="B833" s="46"/>
      <c r="C833" s="46"/>
      <c r="D833" s="46"/>
      <c r="E833" s="46"/>
      <c r="F833" s="46"/>
      <c r="G833" s="46"/>
      <c r="H833" s="61"/>
      <c r="I833" s="61"/>
      <c r="J833" s="61"/>
      <c r="K833" s="46"/>
      <c r="L833" s="46"/>
      <c r="M833" s="46"/>
      <c r="N833" s="46"/>
      <c r="O833" s="46"/>
      <c r="P833" s="46"/>
      <c r="Q833" s="46"/>
      <c r="R833" s="46"/>
      <c r="S833" s="46"/>
      <c r="T833" s="46"/>
      <c r="U833" s="46"/>
      <c r="V833" s="46"/>
      <c r="W833" s="46"/>
      <c r="X833" s="46"/>
      <c r="Y833" s="46"/>
      <c r="Z833" s="46"/>
      <c r="AA833" s="46"/>
      <c r="AB833" s="46"/>
      <c r="AC833" s="46"/>
      <c r="AD833" s="46"/>
      <c r="AE833" s="46"/>
      <c r="AF833" s="46"/>
      <c r="AG833" s="46"/>
      <c r="AH833" s="46"/>
      <c r="AI833" s="46"/>
      <c r="AJ833" s="46"/>
      <c r="AK833" s="46"/>
      <c r="AL833" s="46"/>
      <c r="AM833" s="46"/>
      <c r="AN833" s="46"/>
    </row>
    <row r="834" customFormat="false" ht="21.75" hidden="false" customHeight="true" outlineLevel="0" collapsed="false">
      <c r="A834" s="46"/>
      <c r="B834" s="46"/>
      <c r="C834" s="46"/>
      <c r="D834" s="46"/>
      <c r="E834" s="46"/>
      <c r="F834" s="46"/>
      <c r="G834" s="46"/>
      <c r="H834" s="61"/>
      <c r="I834" s="61"/>
      <c r="J834" s="61"/>
      <c r="K834" s="46"/>
      <c r="L834" s="46"/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</row>
    <row r="835" customFormat="false" ht="21.75" hidden="false" customHeight="true" outlineLevel="0" collapsed="false">
      <c r="A835" s="46"/>
      <c r="B835" s="46"/>
      <c r="C835" s="46"/>
      <c r="D835" s="46"/>
      <c r="E835" s="46"/>
      <c r="F835" s="46"/>
      <c r="G835" s="46"/>
      <c r="H835" s="61"/>
      <c r="I835" s="61"/>
      <c r="J835" s="61"/>
      <c r="K835" s="46"/>
      <c r="L835" s="46"/>
      <c r="M835" s="46"/>
      <c r="N835" s="46"/>
      <c r="O835" s="46"/>
      <c r="P835" s="46"/>
      <c r="Q835" s="46"/>
      <c r="R835" s="46"/>
      <c r="S835" s="46"/>
      <c r="T835" s="46"/>
      <c r="U835" s="46"/>
      <c r="V835" s="46"/>
      <c r="W835" s="46"/>
      <c r="X835" s="46"/>
      <c r="Y835" s="46"/>
      <c r="Z835" s="46"/>
      <c r="AA835" s="46"/>
      <c r="AB835" s="46"/>
      <c r="AC835" s="46"/>
      <c r="AD835" s="46"/>
      <c r="AE835" s="46"/>
      <c r="AF835" s="46"/>
      <c r="AG835" s="46"/>
      <c r="AH835" s="46"/>
      <c r="AI835" s="46"/>
      <c r="AJ835" s="46"/>
      <c r="AK835" s="46"/>
      <c r="AL835" s="46"/>
      <c r="AM835" s="46"/>
      <c r="AN835" s="46"/>
    </row>
    <row r="836" customFormat="false" ht="21.75" hidden="false" customHeight="true" outlineLevel="0" collapsed="false">
      <c r="A836" s="46"/>
      <c r="B836" s="46"/>
      <c r="C836" s="46"/>
      <c r="D836" s="46"/>
      <c r="E836" s="46"/>
      <c r="F836" s="46"/>
      <c r="G836" s="46"/>
      <c r="H836" s="61"/>
      <c r="I836" s="61"/>
      <c r="J836" s="61"/>
      <c r="K836" s="46"/>
      <c r="L836" s="46"/>
      <c r="M836" s="46"/>
      <c r="N836" s="46"/>
      <c r="O836" s="46"/>
      <c r="P836" s="46"/>
      <c r="Q836" s="46"/>
      <c r="R836" s="46"/>
      <c r="S836" s="46"/>
      <c r="T836" s="46"/>
      <c r="U836" s="46"/>
      <c r="V836" s="46"/>
      <c r="W836" s="46"/>
      <c r="X836" s="46"/>
      <c r="Y836" s="46"/>
      <c r="Z836" s="46"/>
      <c r="AA836" s="46"/>
      <c r="AB836" s="46"/>
      <c r="AC836" s="46"/>
      <c r="AD836" s="46"/>
      <c r="AE836" s="46"/>
      <c r="AF836" s="46"/>
      <c r="AG836" s="46"/>
      <c r="AH836" s="46"/>
      <c r="AI836" s="46"/>
      <c r="AJ836" s="46"/>
      <c r="AK836" s="46"/>
      <c r="AL836" s="46"/>
      <c r="AM836" s="46"/>
      <c r="AN836" s="46"/>
    </row>
    <row r="837" customFormat="false" ht="21.75" hidden="false" customHeight="true" outlineLevel="0" collapsed="false">
      <c r="A837" s="46"/>
      <c r="B837" s="46"/>
      <c r="C837" s="46"/>
      <c r="D837" s="46"/>
      <c r="E837" s="46"/>
      <c r="F837" s="46"/>
      <c r="G837" s="46"/>
      <c r="H837" s="61"/>
      <c r="I837" s="61"/>
      <c r="J837" s="61"/>
      <c r="K837" s="46"/>
      <c r="L837" s="46"/>
      <c r="M837" s="46"/>
      <c r="N837" s="46"/>
      <c r="O837" s="46"/>
      <c r="P837" s="46"/>
      <c r="Q837" s="46"/>
      <c r="R837" s="46"/>
      <c r="S837" s="46"/>
      <c r="T837" s="46"/>
      <c r="U837" s="46"/>
      <c r="V837" s="46"/>
      <c r="W837" s="46"/>
      <c r="X837" s="46"/>
      <c r="Y837" s="46"/>
      <c r="Z837" s="46"/>
      <c r="AA837" s="46"/>
      <c r="AB837" s="46"/>
      <c r="AC837" s="46"/>
      <c r="AD837" s="46"/>
      <c r="AE837" s="46"/>
      <c r="AF837" s="46"/>
      <c r="AG837" s="46"/>
      <c r="AH837" s="46"/>
      <c r="AI837" s="46"/>
      <c r="AJ837" s="46"/>
      <c r="AK837" s="46"/>
      <c r="AL837" s="46"/>
      <c r="AM837" s="46"/>
      <c r="AN837" s="46"/>
    </row>
    <row r="838" customFormat="false" ht="21.75" hidden="false" customHeight="true" outlineLevel="0" collapsed="false">
      <c r="A838" s="46"/>
      <c r="B838" s="46"/>
      <c r="C838" s="46"/>
      <c r="D838" s="46"/>
      <c r="E838" s="46"/>
      <c r="F838" s="46"/>
      <c r="G838" s="46"/>
      <c r="H838" s="61"/>
      <c r="I838" s="61"/>
      <c r="J838" s="61"/>
      <c r="K838" s="46"/>
      <c r="L838" s="46"/>
      <c r="M838" s="46"/>
      <c r="N838" s="46"/>
      <c r="O838" s="46"/>
      <c r="P838" s="46"/>
      <c r="Q838" s="46"/>
      <c r="R838" s="46"/>
      <c r="S838" s="46"/>
      <c r="T838" s="46"/>
      <c r="U838" s="46"/>
      <c r="V838" s="46"/>
      <c r="W838" s="46"/>
      <c r="X838" s="46"/>
      <c r="Y838" s="46"/>
      <c r="Z838" s="46"/>
      <c r="AA838" s="46"/>
      <c r="AB838" s="46"/>
      <c r="AC838" s="46"/>
      <c r="AD838" s="46"/>
      <c r="AE838" s="46"/>
      <c r="AF838" s="46"/>
      <c r="AG838" s="46"/>
      <c r="AH838" s="46"/>
      <c r="AI838" s="46"/>
      <c r="AJ838" s="46"/>
      <c r="AK838" s="46"/>
      <c r="AL838" s="46"/>
      <c r="AM838" s="46"/>
      <c r="AN838" s="46"/>
    </row>
    <row r="839" customFormat="false" ht="21.75" hidden="false" customHeight="true" outlineLevel="0" collapsed="false">
      <c r="A839" s="46"/>
      <c r="B839" s="46"/>
      <c r="C839" s="46"/>
      <c r="D839" s="46"/>
      <c r="E839" s="46"/>
      <c r="F839" s="46"/>
      <c r="G839" s="46"/>
      <c r="H839" s="61"/>
      <c r="I839" s="61"/>
      <c r="J839" s="61"/>
      <c r="K839" s="46"/>
      <c r="L839" s="46"/>
      <c r="M839" s="46"/>
      <c r="N839" s="46"/>
      <c r="O839" s="46"/>
      <c r="P839" s="46"/>
      <c r="Q839" s="46"/>
      <c r="R839" s="46"/>
      <c r="S839" s="46"/>
      <c r="T839" s="46"/>
      <c r="U839" s="46"/>
      <c r="V839" s="46"/>
      <c r="W839" s="46"/>
      <c r="X839" s="46"/>
      <c r="Y839" s="46"/>
      <c r="Z839" s="46"/>
      <c r="AA839" s="46"/>
      <c r="AB839" s="46"/>
      <c r="AC839" s="46"/>
      <c r="AD839" s="46"/>
      <c r="AE839" s="46"/>
      <c r="AF839" s="46"/>
      <c r="AG839" s="46"/>
      <c r="AH839" s="46"/>
      <c r="AI839" s="46"/>
      <c r="AJ839" s="46"/>
      <c r="AK839" s="46"/>
      <c r="AL839" s="46"/>
      <c r="AM839" s="46"/>
      <c r="AN839" s="46"/>
    </row>
    <row r="840" customFormat="false" ht="21.75" hidden="false" customHeight="true" outlineLevel="0" collapsed="false">
      <c r="A840" s="46"/>
      <c r="B840" s="46"/>
      <c r="C840" s="46"/>
      <c r="D840" s="46"/>
      <c r="E840" s="46"/>
      <c r="F840" s="46"/>
      <c r="G840" s="46"/>
      <c r="H840" s="61"/>
      <c r="I840" s="61"/>
      <c r="J840" s="61"/>
      <c r="K840" s="46"/>
      <c r="L840" s="46"/>
      <c r="M840" s="46"/>
      <c r="N840" s="46"/>
      <c r="O840" s="46"/>
      <c r="P840" s="46"/>
      <c r="Q840" s="46"/>
      <c r="R840" s="46"/>
      <c r="S840" s="46"/>
      <c r="T840" s="46"/>
      <c r="U840" s="46"/>
      <c r="V840" s="46"/>
      <c r="W840" s="46"/>
      <c r="X840" s="46"/>
      <c r="Y840" s="46"/>
      <c r="Z840" s="46"/>
      <c r="AA840" s="46"/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</row>
    <row r="841" customFormat="false" ht="21.75" hidden="false" customHeight="true" outlineLevel="0" collapsed="false">
      <c r="A841" s="46"/>
      <c r="B841" s="46"/>
      <c r="C841" s="46"/>
      <c r="D841" s="46"/>
      <c r="E841" s="46"/>
      <c r="F841" s="46"/>
      <c r="G841" s="46"/>
      <c r="H841" s="61"/>
      <c r="I841" s="61"/>
      <c r="J841" s="61"/>
      <c r="K841" s="46"/>
      <c r="L841" s="46"/>
      <c r="M841" s="46"/>
      <c r="N841" s="46"/>
      <c r="O841" s="46"/>
      <c r="P841" s="46"/>
      <c r="Q841" s="46"/>
      <c r="R841" s="46"/>
      <c r="S841" s="46"/>
      <c r="T841" s="46"/>
      <c r="U841" s="46"/>
      <c r="V841" s="46"/>
      <c r="W841" s="46"/>
      <c r="X841" s="46"/>
      <c r="Y841" s="46"/>
      <c r="Z841" s="46"/>
      <c r="AA841" s="46"/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</row>
    <row r="842" customFormat="false" ht="21.75" hidden="false" customHeight="true" outlineLevel="0" collapsed="false">
      <c r="A842" s="46"/>
      <c r="B842" s="46"/>
      <c r="C842" s="46"/>
      <c r="D842" s="46"/>
      <c r="E842" s="46"/>
      <c r="F842" s="46"/>
      <c r="G842" s="46"/>
      <c r="H842" s="61"/>
      <c r="I842" s="61"/>
      <c r="J842" s="61"/>
      <c r="K842" s="46"/>
      <c r="L842" s="46"/>
      <c r="M842" s="46"/>
      <c r="N842" s="46"/>
      <c r="O842" s="46"/>
      <c r="P842" s="46"/>
      <c r="Q842" s="46"/>
      <c r="R842" s="46"/>
      <c r="S842" s="46"/>
      <c r="T842" s="46"/>
      <c r="U842" s="46"/>
      <c r="V842" s="46"/>
      <c r="W842" s="46"/>
      <c r="X842" s="46"/>
      <c r="Y842" s="46"/>
      <c r="Z842" s="46"/>
      <c r="AA842" s="46"/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6"/>
    </row>
    <row r="843" customFormat="false" ht="21.75" hidden="false" customHeight="true" outlineLevel="0" collapsed="false">
      <c r="A843" s="46"/>
      <c r="B843" s="46"/>
      <c r="C843" s="46"/>
      <c r="D843" s="46"/>
      <c r="E843" s="46"/>
      <c r="F843" s="46"/>
      <c r="G843" s="46"/>
      <c r="H843" s="61"/>
      <c r="I843" s="61"/>
      <c r="J843" s="61"/>
      <c r="K843" s="46"/>
      <c r="L843" s="46"/>
      <c r="M843" s="46"/>
      <c r="N843" s="46"/>
      <c r="O843" s="46"/>
      <c r="P843" s="46"/>
      <c r="Q843" s="46"/>
      <c r="R843" s="46"/>
      <c r="S843" s="46"/>
      <c r="T843" s="46"/>
      <c r="U843" s="46"/>
      <c r="V843" s="46"/>
      <c r="W843" s="46"/>
      <c r="X843" s="46"/>
      <c r="Y843" s="46"/>
      <c r="Z843" s="46"/>
      <c r="AA843" s="46"/>
      <c r="AB843" s="46"/>
      <c r="AC843" s="46"/>
      <c r="AD843" s="46"/>
      <c r="AE843" s="46"/>
      <c r="AF843" s="46"/>
      <c r="AG843" s="46"/>
      <c r="AH843" s="46"/>
      <c r="AI843" s="46"/>
      <c r="AJ843" s="46"/>
      <c r="AK843" s="46"/>
      <c r="AL843" s="46"/>
      <c r="AM843" s="46"/>
      <c r="AN843" s="46"/>
    </row>
    <row r="844" customFormat="false" ht="21.75" hidden="false" customHeight="true" outlineLevel="0" collapsed="false">
      <c r="A844" s="46"/>
      <c r="B844" s="46"/>
      <c r="C844" s="46"/>
      <c r="D844" s="46"/>
      <c r="E844" s="46"/>
      <c r="F844" s="46"/>
      <c r="G844" s="46"/>
      <c r="H844" s="61"/>
      <c r="I844" s="61"/>
      <c r="J844" s="61"/>
      <c r="K844" s="46"/>
      <c r="L844" s="46"/>
      <c r="M844" s="46"/>
      <c r="N844" s="46"/>
      <c r="O844" s="46"/>
      <c r="P844" s="46"/>
      <c r="Q844" s="46"/>
      <c r="R844" s="46"/>
      <c r="S844" s="46"/>
      <c r="T844" s="46"/>
      <c r="U844" s="46"/>
      <c r="V844" s="46"/>
      <c r="W844" s="46"/>
      <c r="X844" s="46"/>
      <c r="Y844" s="46"/>
      <c r="Z844" s="46"/>
      <c r="AA844" s="46"/>
      <c r="AB844" s="46"/>
      <c r="AC844" s="46"/>
      <c r="AD844" s="46"/>
      <c r="AE844" s="46"/>
      <c r="AF844" s="46"/>
      <c r="AG844" s="46"/>
      <c r="AH844" s="46"/>
      <c r="AI844" s="46"/>
      <c r="AJ844" s="46"/>
      <c r="AK844" s="46"/>
      <c r="AL844" s="46"/>
      <c r="AM844" s="46"/>
      <c r="AN844" s="46"/>
    </row>
    <row r="845" customFormat="false" ht="21.75" hidden="false" customHeight="true" outlineLevel="0" collapsed="false">
      <c r="A845" s="46"/>
      <c r="B845" s="46"/>
      <c r="C845" s="46"/>
      <c r="D845" s="46"/>
      <c r="E845" s="46"/>
      <c r="F845" s="46"/>
      <c r="G845" s="46"/>
      <c r="H845" s="61"/>
      <c r="I845" s="61"/>
      <c r="J845" s="61"/>
      <c r="K845" s="46"/>
      <c r="L845" s="46"/>
      <c r="M845" s="46"/>
      <c r="N845" s="46"/>
      <c r="O845" s="46"/>
      <c r="P845" s="46"/>
      <c r="Q845" s="46"/>
      <c r="R845" s="46"/>
      <c r="S845" s="46"/>
      <c r="T845" s="46"/>
      <c r="U845" s="46"/>
      <c r="V845" s="46"/>
      <c r="W845" s="46"/>
      <c r="X845" s="46"/>
      <c r="Y845" s="46"/>
      <c r="Z845" s="46"/>
      <c r="AA845" s="46"/>
      <c r="AB845" s="46"/>
      <c r="AC845" s="46"/>
      <c r="AD845" s="46"/>
      <c r="AE845" s="46"/>
      <c r="AF845" s="46"/>
      <c r="AG845" s="46"/>
      <c r="AH845" s="46"/>
      <c r="AI845" s="46"/>
      <c r="AJ845" s="46"/>
      <c r="AK845" s="46"/>
      <c r="AL845" s="46"/>
      <c r="AM845" s="46"/>
      <c r="AN845" s="46"/>
    </row>
    <row r="846" customFormat="false" ht="21.75" hidden="false" customHeight="true" outlineLevel="0" collapsed="false">
      <c r="A846" s="46"/>
      <c r="B846" s="46"/>
      <c r="C846" s="46"/>
      <c r="D846" s="46"/>
      <c r="E846" s="46"/>
      <c r="F846" s="46"/>
      <c r="G846" s="46"/>
      <c r="H846" s="61"/>
      <c r="I846" s="61"/>
      <c r="J846" s="61"/>
      <c r="K846" s="46"/>
      <c r="L846" s="46"/>
      <c r="M846" s="46"/>
      <c r="N846" s="46"/>
      <c r="O846" s="46"/>
      <c r="P846" s="46"/>
      <c r="Q846" s="46"/>
      <c r="R846" s="46"/>
      <c r="S846" s="46"/>
      <c r="T846" s="46"/>
      <c r="U846" s="46"/>
      <c r="V846" s="46"/>
      <c r="W846" s="46"/>
      <c r="X846" s="46"/>
      <c r="Y846" s="46"/>
      <c r="Z846" s="46"/>
      <c r="AA846" s="46"/>
      <c r="AB846" s="46"/>
      <c r="AC846" s="46"/>
      <c r="AD846" s="46"/>
      <c r="AE846" s="46"/>
      <c r="AF846" s="46"/>
      <c r="AG846" s="46"/>
      <c r="AH846" s="46"/>
      <c r="AI846" s="46"/>
      <c r="AJ846" s="46"/>
      <c r="AK846" s="46"/>
      <c r="AL846" s="46"/>
      <c r="AM846" s="46"/>
      <c r="AN846" s="46"/>
    </row>
    <row r="847" customFormat="false" ht="21.75" hidden="false" customHeight="true" outlineLevel="0" collapsed="false">
      <c r="A847" s="46"/>
      <c r="B847" s="46"/>
      <c r="C847" s="46"/>
      <c r="D847" s="46"/>
      <c r="E847" s="46"/>
      <c r="F847" s="46"/>
      <c r="G847" s="46"/>
      <c r="H847" s="61"/>
      <c r="I847" s="61"/>
      <c r="J847" s="61"/>
      <c r="K847" s="46"/>
      <c r="L847" s="46"/>
      <c r="M847" s="46"/>
      <c r="N847" s="46"/>
      <c r="O847" s="46"/>
      <c r="P847" s="46"/>
      <c r="Q847" s="46"/>
      <c r="R847" s="46"/>
      <c r="S847" s="46"/>
      <c r="T847" s="46"/>
      <c r="U847" s="46"/>
      <c r="V847" s="46"/>
      <c r="W847" s="46"/>
      <c r="X847" s="46"/>
      <c r="Y847" s="46"/>
      <c r="Z847" s="46"/>
      <c r="AA847" s="46"/>
      <c r="AB847" s="46"/>
      <c r="AC847" s="46"/>
      <c r="AD847" s="46"/>
      <c r="AE847" s="46"/>
      <c r="AF847" s="46"/>
      <c r="AG847" s="46"/>
      <c r="AH847" s="46"/>
      <c r="AI847" s="46"/>
      <c r="AJ847" s="46"/>
      <c r="AK847" s="46"/>
      <c r="AL847" s="46"/>
      <c r="AM847" s="46"/>
      <c r="AN847" s="46"/>
    </row>
    <row r="848" customFormat="false" ht="21.75" hidden="false" customHeight="true" outlineLevel="0" collapsed="false">
      <c r="A848" s="46"/>
      <c r="B848" s="46"/>
      <c r="C848" s="46"/>
      <c r="D848" s="46"/>
      <c r="E848" s="46"/>
      <c r="F848" s="46"/>
      <c r="G848" s="46"/>
      <c r="H848" s="61"/>
      <c r="I848" s="61"/>
      <c r="J848" s="61"/>
      <c r="K848" s="46"/>
      <c r="L848" s="46"/>
      <c r="M848" s="46"/>
      <c r="N848" s="46"/>
      <c r="O848" s="46"/>
      <c r="P848" s="46"/>
      <c r="Q848" s="46"/>
      <c r="R848" s="46"/>
      <c r="S848" s="46"/>
      <c r="T848" s="46"/>
      <c r="U848" s="46"/>
      <c r="V848" s="46"/>
      <c r="W848" s="46"/>
      <c r="X848" s="46"/>
      <c r="Y848" s="46"/>
      <c r="Z848" s="46"/>
      <c r="AA848" s="46"/>
      <c r="AB848" s="46"/>
      <c r="AC848" s="46"/>
      <c r="AD848" s="46"/>
      <c r="AE848" s="46"/>
      <c r="AF848" s="46"/>
      <c r="AG848" s="46"/>
      <c r="AH848" s="46"/>
      <c r="AI848" s="46"/>
      <c r="AJ848" s="46"/>
      <c r="AK848" s="46"/>
      <c r="AL848" s="46"/>
      <c r="AM848" s="46"/>
      <c r="AN848" s="46"/>
    </row>
    <row r="849" customFormat="false" ht="21.75" hidden="false" customHeight="true" outlineLevel="0" collapsed="false">
      <c r="A849" s="46"/>
      <c r="B849" s="46"/>
      <c r="C849" s="46"/>
      <c r="D849" s="46"/>
      <c r="E849" s="46"/>
      <c r="F849" s="46"/>
      <c r="G849" s="46"/>
      <c r="H849" s="61"/>
      <c r="I849" s="61"/>
      <c r="J849" s="61"/>
      <c r="K849" s="46"/>
      <c r="L849" s="46"/>
      <c r="M849" s="46"/>
      <c r="N849" s="46"/>
      <c r="O849" s="46"/>
      <c r="P849" s="46"/>
      <c r="Q849" s="46"/>
      <c r="R849" s="46"/>
      <c r="S849" s="46"/>
      <c r="T849" s="46"/>
      <c r="U849" s="46"/>
      <c r="V849" s="46"/>
      <c r="W849" s="46"/>
      <c r="X849" s="46"/>
      <c r="Y849" s="46"/>
      <c r="Z849" s="46"/>
      <c r="AA849" s="46"/>
      <c r="AB849" s="46"/>
      <c r="AC849" s="46"/>
      <c r="AD849" s="46"/>
      <c r="AE849" s="46"/>
      <c r="AF849" s="46"/>
      <c r="AG849" s="46"/>
      <c r="AH849" s="46"/>
      <c r="AI849" s="46"/>
      <c r="AJ849" s="46"/>
      <c r="AK849" s="46"/>
      <c r="AL849" s="46"/>
      <c r="AM849" s="46"/>
      <c r="AN849" s="46"/>
    </row>
    <row r="850" customFormat="false" ht="21.75" hidden="false" customHeight="true" outlineLevel="0" collapsed="false">
      <c r="A850" s="46"/>
      <c r="B850" s="46"/>
      <c r="C850" s="46"/>
      <c r="D850" s="46"/>
      <c r="E850" s="46"/>
      <c r="F850" s="46"/>
      <c r="G850" s="46"/>
      <c r="H850" s="61"/>
      <c r="I850" s="61"/>
      <c r="J850" s="61"/>
      <c r="K850" s="46"/>
      <c r="L850" s="46"/>
      <c r="M850" s="46"/>
      <c r="N850" s="46"/>
      <c r="O850" s="46"/>
      <c r="P850" s="46"/>
      <c r="Q850" s="46"/>
      <c r="R850" s="46"/>
      <c r="S850" s="46"/>
      <c r="T850" s="46"/>
      <c r="U850" s="46"/>
      <c r="V850" s="46"/>
      <c r="W850" s="46"/>
      <c r="X850" s="46"/>
      <c r="Y850" s="46"/>
      <c r="Z850" s="46"/>
      <c r="AA850" s="46"/>
      <c r="AB850" s="46"/>
      <c r="AC850" s="46"/>
      <c r="AD850" s="46"/>
      <c r="AE850" s="46"/>
      <c r="AF850" s="46"/>
      <c r="AG850" s="46"/>
      <c r="AH850" s="46"/>
      <c r="AI850" s="46"/>
      <c r="AJ850" s="46"/>
      <c r="AK850" s="46"/>
      <c r="AL850" s="46"/>
      <c r="AM850" s="46"/>
      <c r="AN850" s="46"/>
    </row>
    <row r="851" customFormat="false" ht="21.75" hidden="false" customHeight="true" outlineLevel="0" collapsed="false">
      <c r="A851" s="46"/>
      <c r="B851" s="46"/>
      <c r="C851" s="46"/>
      <c r="D851" s="46"/>
      <c r="E851" s="46"/>
      <c r="F851" s="46"/>
      <c r="G851" s="46"/>
      <c r="H851" s="61"/>
      <c r="I851" s="61"/>
      <c r="J851" s="61"/>
      <c r="K851" s="46"/>
      <c r="L851" s="46"/>
      <c r="M851" s="46"/>
      <c r="N851" s="46"/>
      <c r="O851" s="46"/>
      <c r="P851" s="46"/>
      <c r="Q851" s="46"/>
      <c r="R851" s="46"/>
      <c r="S851" s="46"/>
      <c r="T851" s="46"/>
      <c r="U851" s="46"/>
      <c r="V851" s="46"/>
      <c r="W851" s="46"/>
      <c r="X851" s="46"/>
      <c r="Y851" s="46"/>
      <c r="Z851" s="46"/>
      <c r="AA851" s="46"/>
      <c r="AB851" s="46"/>
      <c r="AC851" s="46"/>
      <c r="AD851" s="46"/>
      <c r="AE851" s="46"/>
      <c r="AF851" s="46"/>
      <c r="AG851" s="46"/>
      <c r="AH851" s="46"/>
      <c r="AI851" s="46"/>
      <c r="AJ851" s="46"/>
      <c r="AK851" s="46"/>
      <c r="AL851" s="46"/>
      <c r="AM851" s="46"/>
      <c r="AN851" s="46"/>
    </row>
    <row r="852" customFormat="false" ht="21.75" hidden="false" customHeight="true" outlineLevel="0" collapsed="false">
      <c r="A852" s="46"/>
      <c r="B852" s="46"/>
      <c r="C852" s="46"/>
      <c r="D852" s="46"/>
      <c r="E852" s="46"/>
      <c r="F852" s="46"/>
      <c r="G852" s="46"/>
      <c r="H852" s="61"/>
      <c r="I852" s="61"/>
      <c r="J852" s="61"/>
      <c r="K852" s="46"/>
      <c r="L852" s="46"/>
      <c r="M852" s="46"/>
      <c r="N852" s="46"/>
      <c r="O852" s="46"/>
      <c r="P852" s="46"/>
      <c r="Q852" s="46"/>
      <c r="R852" s="46"/>
      <c r="S852" s="46"/>
      <c r="T852" s="46"/>
      <c r="U852" s="46"/>
      <c r="V852" s="46"/>
      <c r="W852" s="46"/>
      <c r="X852" s="46"/>
      <c r="Y852" s="46"/>
      <c r="Z852" s="46"/>
      <c r="AA852" s="46"/>
      <c r="AB852" s="46"/>
      <c r="AC852" s="46"/>
      <c r="AD852" s="46"/>
      <c r="AE852" s="46"/>
      <c r="AF852" s="46"/>
      <c r="AG852" s="46"/>
      <c r="AH852" s="46"/>
      <c r="AI852" s="46"/>
      <c r="AJ852" s="46"/>
      <c r="AK852" s="46"/>
      <c r="AL852" s="46"/>
      <c r="AM852" s="46"/>
      <c r="AN852" s="46"/>
    </row>
    <row r="853" customFormat="false" ht="21.75" hidden="false" customHeight="true" outlineLevel="0" collapsed="false">
      <c r="A853" s="46"/>
      <c r="B853" s="46"/>
      <c r="C853" s="46"/>
      <c r="D853" s="46"/>
      <c r="E853" s="46"/>
      <c r="F853" s="46"/>
      <c r="G853" s="46"/>
      <c r="H853" s="61"/>
      <c r="I853" s="61"/>
      <c r="J853" s="61"/>
      <c r="K853" s="46"/>
      <c r="L853" s="46"/>
      <c r="M853" s="46"/>
      <c r="N853" s="46"/>
      <c r="O853" s="46"/>
      <c r="P853" s="46"/>
      <c r="Q853" s="46"/>
      <c r="R853" s="46"/>
      <c r="S853" s="46"/>
      <c r="T853" s="46"/>
      <c r="U853" s="46"/>
      <c r="V853" s="46"/>
      <c r="W853" s="46"/>
      <c r="X853" s="46"/>
      <c r="Y853" s="46"/>
      <c r="Z853" s="46"/>
      <c r="AA853" s="46"/>
      <c r="AB853" s="46"/>
      <c r="AC853" s="46"/>
      <c r="AD853" s="46"/>
      <c r="AE853" s="46"/>
      <c r="AF853" s="46"/>
      <c r="AG853" s="46"/>
      <c r="AH853" s="46"/>
      <c r="AI853" s="46"/>
      <c r="AJ853" s="46"/>
      <c r="AK853" s="46"/>
      <c r="AL853" s="46"/>
      <c r="AM853" s="46"/>
      <c r="AN853" s="46"/>
    </row>
    <row r="854" customFormat="false" ht="21.75" hidden="false" customHeight="true" outlineLevel="0" collapsed="false">
      <c r="A854" s="46"/>
      <c r="B854" s="46"/>
      <c r="C854" s="46"/>
      <c r="D854" s="46"/>
      <c r="E854" s="46"/>
      <c r="F854" s="46"/>
      <c r="G854" s="46"/>
      <c r="H854" s="61"/>
      <c r="I854" s="61"/>
      <c r="J854" s="61"/>
      <c r="K854" s="46"/>
      <c r="L854" s="46"/>
      <c r="M854" s="46"/>
      <c r="N854" s="46"/>
      <c r="O854" s="46"/>
      <c r="P854" s="46"/>
      <c r="Q854" s="46"/>
      <c r="R854" s="46"/>
      <c r="S854" s="46"/>
      <c r="T854" s="46"/>
      <c r="U854" s="46"/>
      <c r="V854" s="46"/>
      <c r="W854" s="46"/>
      <c r="X854" s="46"/>
      <c r="Y854" s="46"/>
      <c r="Z854" s="46"/>
      <c r="AA854" s="46"/>
      <c r="AB854" s="46"/>
      <c r="AC854" s="46"/>
      <c r="AD854" s="46"/>
      <c r="AE854" s="46"/>
      <c r="AF854" s="46"/>
      <c r="AG854" s="46"/>
      <c r="AH854" s="46"/>
      <c r="AI854" s="46"/>
      <c r="AJ854" s="46"/>
      <c r="AK854" s="46"/>
      <c r="AL854" s="46"/>
      <c r="AM854" s="46"/>
      <c r="AN854" s="46"/>
    </row>
    <row r="855" customFormat="false" ht="21.75" hidden="false" customHeight="true" outlineLevel="0" collapsed="false">
      <c r="A855" s="46"/>
      <c r="B855" s="46"/>
      <c r="C855" s="46"/>
      <c r="D855" s="46"/>
      <c r="E855" s="46"/>
      <c r="F855" s="46"/>
      <c r="G855" s="46"/>
      <c r="H855" s="61"/>
      <c r="I855" s="61"/>
      <c r="J855" s="61"/>
      <c r="K855" s="46"/>
      <c r="L855" s="46"/>
      <c r="M855" s="46"/>
      <c r="N855" s="46"/>
      <c r="O855" s="46"/>
      <c r="P855" s="46"/>
      <c r="Q855" s="46"/>
      <c r="R855" s="46"/>
      <c r="S855" s="46"/>
      <c r="T855" s="46"/>
      <c r="U855" s="46"/>
      <c r="V855" s="46"/>
      <c r="W855" s="46"/>
      <c r="X855" s="46"/>
      <c r="Y855" s="46"/>
      <c r="Z855" s="46"/>
      <c r="AA855" s="46"/>
      <c r="AB855" s="46"/>
      <c r="AC855" s="46"/>
      <c r="AD855" s="46"/>
      <c r="AE855" s="46"/>
      <c r="AF855" s="46"/>
      <c r="AG855" s="46"/>
      <c r="AH855" s="46"/>
      <c r="AI855" s="46"/>
      <c r="AJ855" s="46"/>
      <c r="AK855" s="46"/>
      <c r="AL855" s="46"/>
      <c r="AM855" s="46"/>
      <c r="AN855" s="46"/>
    </row>
    <row r="856" customFormat="false" ht="21.75" hidden="false" customHeight="true" outlineLevel="0" collapsed="false">
      <c r="A856" s="46"/>
      <c r="B856" s="46"/>
      <c r="C856" s="46"/>
      <c r="D856" s="46"/>
      <c r="E856" s="46"/>
      <c r="F856" s="46"/>
      <c r="G856" s="46"/>
      <c r="H856" s="61"/>
      <c r="I856" s="61"/>
      <c r="J856" s="61"/>
      <c r="K856" s="46"/>
      <c r="L856" s="46"/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</row>
    <row r="857" customFormat="false" ht="21.75" hidden="false" customHeight="true" outlineLevel="0" collapsed="false">
      <c r="A857" s="46"/>
      <c r="B857" s="46"/>
      <c r="C857" s="46"/>
      <c r="D857" s="46"/>
      <c r="E857" s="46"/>
      <c r="F857" s="46"/>
      <c r="G857" s="46"/>
      <c r="H857" s="61"/>
      <c r="I857" s="61"/>
      <c r="J857" s="61"/>
      <c r="K857" s="46"/>
      <c r="L857" s="46"/>
      <c r="M857" s="46"/>
      <c r="N857" s="46"/>
      <c r="O857" s="46"/>
      <c r="P857" s="46"/>
      <c r="Q857" s="46"/>
      <c r="R857" s="46"/>
      <c r="S857" s="46"/>
      <c r="T857" s="46"/>
      <c r="U857" s="46"/>
      <c r="V857" s="46"/>
      <c r="W857" s="46"/>
      <c r="X857" s="46"/>
      <c r="Y857" s="46"/>
      <c r="Z857" s="46"/>
      <c r="AA857" s="46"/>
      <c r="AB857" s="46"/>
      <c r="AC857" s="46"/>
      <c r="AD857" s="46"/>
      <c r="AE857" s="46"/>
      <c r="AF857" s="46"/>
      <c r="AG857" s="46"/>
      <c r="AH857" s="46"/>
      <c r="AI857" s="46"/>
      <c r="AJ857" s="46"/>
      <c r="AK857" s="46"/>
      <c r="AL857" s="46"/>
      <c r="AM857" s="46"/>
      <c r="AN857" s="46"/>
    </row>
    <row r="858" customFormat="false" ht="21.75" hidden="false" customHeight="true" outlineLevel="0" collapsed="false">
      <c r="A858" s="46"/>
      <c r="B858" s="46"/>
      <c r="C858" s="46"/>
      <c r="D858" s="46"/>
      <c r="E858" s="46"/>
      <c r="F858" s="46"/>
      <c r="G858" s="46"/>
      <c r="H858" s="61"/>
      <c r="I858" s="61"/>
      <c r="J858" s="61"/>
      <c r="K858" s="46"/>
      <c r="L858" s="46"/>
      <c r="M858" s="46"/>
      <c r="N858" s="46"/>
      <c r="O858" s="46"/>
      <c r="P858" s="46"/>
      <c r="Q858" s="46"/>
      <c r="R858" s="46"/>
      <c r="S858" s="46"/>
      <c r="T858" s="46"/>
      <c r="U858" s="46"/>
      <c r="V858" s="46"/>
      <c r="W858" s="46"/>
      <c r="X858" s="46"/>
      <c r="Y858" s="46"/>
      <c r="Z858" s="46"/>
      <c r="AA858" s="46"/>
      <c r="AB858" s="46"/>
      <c r="AC858" s="46"/>
      <c r="AD858" s="46"/>
      <c r="AE858" s="46"/>
      <c r="AF858" s="46"/>
      <c r="AG858" s="46"/>
      <c r="AH858" s="46"/>
      <c r="AI858" s="46"/>
      <c r="AJ858" s="46"/>
      <c r="AK858" s="46"/>
      <c r="AL858" s="46"/>
      <c r="AM858" s="46"/>
      <c r="AN858" s="46"/>
    </row>
    <row r="859" customFormat="false" ht="21.75" hidden="false" customHeight="true" outlineLevel="0" collapsed="false">
      <c r="A859" s="46"/>
      <c r="B859" s="46"/>
      <c r="C859" s="46"/>
      <c r="D859" s="46"/>
      <c r="E859" s="46"/>
      <c r="F859" s="46"/>
      <c r="G859" s="46"/>
      <c r="H859" s="61"/>
      <c r="I859" s="61"/>
      <c r="J859" s="61"/>
      <c r="K859" s="46"/>
      <c r="L859" s="46"/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</row>
    <row r="860" customFormat="false" ht="21.75" hidden="false" customHeight="true" outlineLevel="0" collapsed="false">
      <c r="A860" s="46"/>
      <c r="B860" s="46"/>
      <c r="C860" s="46"/>
      <c r="D860" s="46"/>
      <c r="E860" s="46"/>
      <c r="F860" s="46"/>
      <c r="G860" s="46"/>
      <c r="H860" s="61"/>
      <c r="I860" s="61"/>
      <c r="J860" s="61"/>
      <c r="K860" s="46"/>
      <c r="L860" s="46"/>
      <c r="M860" s="46"/>
      <c r="N860" s="46"/>
      <c r="O860" s="46"/>
      <c r="P860" s="46"/>
      <c r="Q860" s="46"/>
      <c r="R860" s="46"/>
      <c r="S860" s="46"/>
      <c r="T860" s="46"/>
      <c r="U860" s="46"/>
      <c r="V860" s="46"/>
      <c r="W860" s="46"/>
      <c r="X860" s="46"/>
      <c r="Y860" s="46"/>
      <c r="Z860" s="46"/>
      <c r="AA860" s="46"/>
      <c r="AB860" s="46"/>
      <c r="AC860" s="46"/>
      <c r="AD860" s="46"/>
      <c r="AE860" s="46"/>
      <c r="AF860" s="46"/>
      <c r="AG860" s="46"/>
      <c r="AH860" s="46"/>
      <c r="AI860" s="46"/>
      <c r="AJ860" s="46"/>
      <c r="AK860" s="46"/>
      <c r="AL860" s="46"/>
      <c r="AM860" s="46"/>
      <c r="AN860" s="46"/>
    </row>
    <row r="861" customFormat="false" ht="21.75" hidden="false" customHeight="true" outlineLevel="0" collapsed="false">
      <c r="A861" s="46"/>
      <c r="B861" s="46"/>
      <c r="C861" s="46"/>
      <c r="D861" s="46"/>
      <c r="E861" s="46"/>
      <c r="F861" s="46"/>
      <c r="G861" s="46"/>
      <c r="H861" s="61"/>
      <c r="I861" s="61"/>
      <c r="J861" s="61"/>
      <c r="K861" s="46"/>
      <c r="L861" s="46"/>
      <c r="M861" s="46"/>
      <c r="N861" s="46"/>
      <c r="O861" s="46"/>
      <c r="P861" s="46"/>
      <c r="Q861" s="46"/>
      <c r="R861" s="46"/>
      <c r="S861" s="46"/>
      <c r="T861" s="46"/>
      <c r="U861" s="46"/>
      <c r="V861" s="46"/>
      <c r="W861" s="46"/>
      <c r="X861" s="46"/>
      <c r="Y861" s="46"/>
      <c r="Z861" s="46"/>
      <c r="AA861" s="46"/>
      <c r="AB861" s="46"/>
      <c r="AC861" s="46"/>
      <c r="AD861" s="46"/>
      <c r="AE861" s="46"/>
      <c r="AF861" s="46"/>
      <c r="AG861" s="46"/>
      <c r="AH861" s="46"/>
      <c r="AI861" s="46"/>
      <c r="AJ861" s="46"/>
      <c r="AK861" s="46"/>
      <c r="AL861" s="46"/>
      <c r="AM861" s="46"/>
      <c r="AN861" s="46"/>
    </row>
    <row r="862" customFormat="false" ht="21.75" hidden="false" customHeight="true" outlineLevel="0" collapsed="false">
      <c r="A862" s="46"/>
      <c r="B862" s="46"/>
      <c r="C862" s="46"/>
      <c r="D862" s="46"/>
      <c r="E862" s="46"/>
      <c r="F862" s="46"/>
      <c r="G862" s="46"/>
      <c r="H862" s="61"/>
      <c r="I862" s="61"/>
      <c r="J862" s="61"/>
      <c r="K862" s="46"/>
      <c r="L862" s="46"/>
      <c r="M862" s="46"/>
      <c r="N862" s="46"/>
      <c r="O862" s="46"/>
      <c r="P862" s="46"/>
      <c r="Q862" s="46"/>
      <c r="R862" s="46"/>
      <c r="S862" s="46"/>
      <c r="T862" s="46"/>
      <c r="U862" s="46"/>
      <c r="V862" s="46"/>
      <c r="W862" s="46"/>
      <c r="X862" s="46"/>
      <c r="Y862" s="46"/>
      <c r="Z862" s="46"/>
      <c r="AA862" s="46"/>
      <c r="AB862" s="46"/>
      <c r="AC862" s="46"/>
      <c r="AD862" s="46"/>
      <c r="AE862" s="46"/>
      <c r="AF862" s="46"/>
      <c r="AG862" s="46"/>
      <c r="AH862" s="46"/>
      <c r="AI862" s="46"/>
      <c r="AJ862" s="46"/>
      <c r="AK862" s="46"/>
      <c r="AL862" s="46"/>
      <c r="AM862" s="46"/>
      <c r="AN862" s="46"/>
    </row>
    <row r="863" customFormat="false" ht="21.75" hidden="false" customHeight="true" outlineLevel="0" collapsed="false">
      <c r="A863" s="46"/>
      <c r="B863" s="46"/>
      <c r="C863" s="46"/>
      <c r="D863" s="46"/>
      <c r="E863" s="46"/>
      <c r="F863" s="46"/>
      <c r="G863" s="46"/>
      <c r="H863" s="61"/>
      <c r="I863" s="61"/>
      <c r="J863" s="61"/>
      <c r="K863" s="46"/>
      <c r="L863" s="46"/>
      <c r="M863" s="46"/>
      <c r="N863" s="46"/>
      <c r="O863" s="46"/>
      <c r="P863" s="46"/>
      <c r="Q863" s="46"/>
      <c r="R863" s="46"/>
      <c r="S863" s="46"/>
      <c r="T863" s="46"/>
      <c r="U863" s="46"/>
      <c r="V863" s="46"/>
      <c r="W863" s="46"/>
      <c r="X863" s="46"/>
      <c r="Y863" s="46"/>
      <c r="Z863" s="46"/>
      <c r="AA863" s="46"/>
      <c r="AB863" s="46"/>
      <c r="AC863" s="46"/>
      <c r="AD863" s="46"/>
      <c r="AE863" s="46"/>
      <c r="AF863" s="46"/>
      <c r="AG863" s="46"/>
      <c r="AH863" s="46"/>
      <c r="AI863" s="46"/>
      <c r="AJ863" s="46"/>
      <c r="AK863" s="46"/>
      <c r="AL863" s="46"/>
      <c r="AM863" s="46"/>
      <c r="AN863" s="46"/>
    </row>
    <row r="864" customFormat="false" ht="21.75" hidden="false" customHeight="true" outlineLevel="0" collapsed="false">
      <c r="A864" s="46"/>
      <c r="B864" s="46"/>
      <c r="C864" s="46"/>
      <c r="D864" s="46"/>
      <c r="E864" s="46"/>
      <c r="F864" s="46"/>
      <c r="G864" s="46"/>
      <c r="H864" s="61"/>
      <c r="I864" s="61"/>
      <c r="J864" s="61"/>
      <c r="K864" s="46"/>
      <c r="L864" s="46"/>
      <c r="M864" s="46"/>
      <c r="N864" s="46"/>
      <c r="O864" s="46"/>
      <c r="P864" s="46"/>
      <c r="Q864" s="46"/>
      <c r="R864" s="46"/>
      <c r="S864" s="46"/>
      <c r="T864" s="46"/>
      <c r="U864" s="46"/>
      <c r="V864" s="46"/>
      <c r="W864" s="46"/>
      <c r="X864" s="46"/>
      <c r="Y864" s="46"/>
      <c r="Z864" s="46"/>
      <c r="AA864" s="46"/>
      <c r="AB864" s="46"/>
      <c r="AC864" s="46"/>
      <c r="AD864" s="46"/>
      <c r="AE864" s="46"/>
      <c r="AF864" s="46"/>
      <c r="AG864" s="46"/>
      <c r="AH864" s="46"/>
      <c r="AI864" s="46"/>
      <c r="AJ864" s="46"/>
      <c r="AK864" s="46"/>
      <c r="AL864" s="46"/>
      <c r="AM864" s="46"/>
      <c r="AN864" s="46"/>
    </row>
    <row r="865" customFormat="false" ht="21.75" hidden="false" customHeight="true" outlineLevel="0" collapsed="false">
      <c r="A865" s="46"/>
      <c r="B865" s="46"/>
      <c r="C865" s="46"/>
      <c r="D865" s="46"/>
      <c r="E865" s="46"/>
      <c r="F865" s="46"/>
      <c r="G865" s="46"/>
      <c r="H865" s="61"/>
      <c r="I865" s="61"/>
      <c r="J865" s="61"/>
      <c r="K865" s="46"/>
      <c r="L865" s="46"/>
      <c r="M865" s="46"/>
      <c r="N865" s="46"/>
      <c r="O865" s="46"/>
      <c r="P865" s="46"/>
      <c r="Q865" s="46"/>
      <c r="R865" s="46"/>
      <c r="S865" s="46"/>
      <c r="T865" s="46"/>
      <c r="U865" s="46"/>
      <c r="V865" s="46"/>
      <c r="W865" s="46"/>
      <c r="X865" s="46"/>
      <c r="Y865" s="46"/>
      <c r="Z865" s="46"/>
      <c r="AA865" s="46"/>
      <c r="AB865" s="46"/>
      <c r="AC865" s="46"/>
      <c r="AD865" s="46"/>
      <c r="AE865" s="46"/>
      <c r="AF865" s="46"/>
      <c r="AG865" s="46"/>
      <c r="AH865" s="46"/>
      <c r="AI865" s="46"/>
      <c r="AJ865" s="46"/>
      <c r="AK865" s="46"/>
      <c r="AL865" s="46"/>
      <c r="AM865" s="46"/>
      <c r="AN865" s="46"/>
    </row>
    <row r="866" customFormat="false" ht="21.75" hidden="false" customHeight="true" outlineLevel="0" collapsed="false">
      <c r="A866" s="46"/>
      <c r="B866" s="46"/>
      <c r="C866" s="46"/>
      <c r="D866" s="46"/>
      <c r="E866" s="46"/>
      <c r="F866" s="46"/>
      <c r="G866" s="46"/>
      <c r="H866" s="61"/>
      <c r="I866" s="61"/>
      <c r="J866" s="61"/>
      <c r="K866" s="46"/>
      <c r="L866" s="46"/>
      <c r="M866" s="46"/>
      <c r="N866" s="46"/>
      <c r="O866" s="46"/>
      <c r="P866" s="46"/>
      <c r="Q866" s="46"/>
      <c r="R866" s="46"/>
      <c r="S866" s="46"/>
      <c r="T866" s="46"/>
      <c r="U866" s="46"/>
      <c r="V866" s="46"/>
      <c r="W866" s="46"/>
      <c r="X866" s="46"/>
      <c r="Y866" s="46"/>
      <c r="Z866" s="46"/>
      <c r="AA866" s="46"/>
      <c r="AB866" s="46"/>
      <c r="AC866" s="46"/>
      <c r="AD866" s="46"/>
      <c r="AE866" s="46"/>
      <c r="AF866" s="46"/>
      <c r="AG866" s="46"/>
      <c r="AH866" s="46"/>
      <c r="AI866" s="46"/>
      <c r="AJ866" s="46"/>
      <c r="AK866" s="46"/>
      <c r="AL866" s="46"/>
      <c r="AM866" s="46"/>
      <c r="AN866" s="46"/>
    </row>
    <row r="867" customFormat="false" ht="21.75" hidden="false" customHeight="true" outlineLevel="0" collapsed="false">
      <c r="A867" s="46"/>
      <c r="B867" s="46"/>
      <c r="C867" s="46"/>
      <c r="D867" s="46"/>
      <c r="E867" s="46"/>
      <c r="F867" s="46"/>
      <c r="G867" s="46"/>
      <c r="H867" s="61"/>
      <c r="I867" s="61"/>
      <c r="J867" s="61"/>
      <c r="K867" s="46"/>
      <c r="L867" s="46"/>
      <c r="M867" s="46"/>
      <c r="N867" s="46"/>
      <c r="O867" s="46"/>
      <c r="P867" s="46"/>
      <c r="Q867" s="46"/>
      <c r="R867" s="46"/>
      <c r="S867" s="46"/>
      <c r="T867" s="46"/>
      <c r="U867" s="46"/>
      <c r="V867" s="46"/>
      <c r="W867" s="46"/>
      <c r="X867" s="46"/>
      <c r="Y867" s="46"/>
      <c r="Z867" s="46"/>
      <c r="AA867" s="46"/>
      <c r="AB867" s="46"/>
      <c r="AC867" s="46"/>
      <c r="AD867" s="46"/>
      <c r="AE867" s="46"/>
      <c r="AF867" s="46"/>
      <c r="AG867" s="46"/>
      <c r="AH867" s="46"/>
      <c r="AI867" s="46"/>
      <c r="AJ867" s="46"/>
      <c r="AK867" s="46"/>
      <c r="AL867" s="46"/>
      <c r="AM867" s="46"/>
      <c r="AN867" s="46"/>
    </row>
    <row r="868" customFormat="false" ht="21.75" hidden="false" customHeight="true" outlineLevel="0" collapsed="false">
      <c r="A868" s="46"/>
      <c r="B868" s="46"/>
      <c r="C868" s="46"/>
      <c r="D868" s="46"/>
      <c r="E868" s="46"/>
      <c r="F868" s="46"/>
      <c r="G868" s="46"/>
      <c r="H868" s="61"/>
      <c r="I868" s="61"/>
      <c r="J868" s="61"/>
      <c r="K868" s="46"/>
      <c r="L868" s="46"/>
      <c r="M868" s="46"/>
      <c r="N868" s="46"/>
      <c r="O868" s="46"/>
      <c r="P868" s="46"/>
      <c r="Q868" s="46"/>
      <c r="R868" s="46"/>
      <c r="S868" s="46"/>
      <c r="T868" s="46"/>
      <c r="U868" s="46"/>
      <c r="V868" s="46"/>
      <c r="W868" s="46"/>
      <c r="X868" s="46"/>
      <c r="Y868" s="46"/>
      <c r="Z868" s="46"/>
      <c r="AA868" s="46"/>
      <c r="AB868" s="46"/>
      <c r="AC868" s="46"/>
      <c r="AD868" s="46"/>
      <c r="AE868" s="46"/>
      <c r="AF868" s="46"/>
      <c r="AG868" s="46"/>
      <c r="AH868" s="46"/>
      <c r="AI868" s="46"/>
      <c r="AJ868" s="46"/>
      <c r="AK868" s="46"/>
      <c r="AL868" s="46"/>
      <c r="AM868" s="46"/>
      <c r="AN868" s="46"/>
    </row>
    <row r="869" customFormat="false" ht="21.75" hidden="false" customHeight="true" outlineLevel="0" collapsed="false">
      <c r="A869" s="46"/>
      <c r="B869" s="46"/>
      <c r="C869" s="46"/>
      <c r="D869" s="46"/>
      <c r="E869" s="46"/>
      <c r="F869" s="46"/>
      <c r="G869" s="46"/>
      <c r="H869" s="61"/>
      <c r="I869" s="61"/>
      <c r="J869" s="61"/>
      <c r="K869" s="46"/>
      <c r="L869" s="46"/>
      <c r="M869" s="46"/>
      <c r="N869" s="46"/>
      <c r="O869" s="46"/>
      <c r="P869" s="46"/>
      <c r="Q869" s="46"/>
      <c r="R869" s="46"/>
      <c r="S869" s="46"/>
      <c r="T869" s="46"/>
      <c r="U869" s="46"/>
      <c r="V869" s="46"/>
      <c r="W869" s="46"/>
      <c r="X869" s="46"/>
      <c r="Y869" s="46"/>
      <c r="Z869" s="46"/>
      <c r="AA869" s="46"/>
      <c r="AB869" s="46"/>
      <c r="AC869" s="46"/>
      <c r="AD869" s="46"/>
      <c r="AE869" s="46"/>
      <c r="AF869" s="46"/>
      <c r="AG869" s="46"/>
      <c r="AH869" s="46"/>
      <c r="AI869" s="46"/>
      <c r="AJ869" s="46"/>
      <c r="AK869" s="46"/>
      <c r="AL869" s="46"/>
      <c r="AM869" s="46"/>
      <c r="AN869" s="46"/>
    </row>
    <row r="870" customFormat="false" ht="21.75" hidden="false" customHeight="true" outlineLevel="0" collapsed="false">
      <c r="A870" s="46"/>
      <c r="B870" s="46"/>
      <c r="C870" s="46"/>
      <c r="D870" s="46"/>
      <c r="E870" s="46"/>
      <c r="F870" s="46"/>
      <c r="G870" s="46"/>
      <c r="H870" s="61"/>
      <c r="I870" s="61"/>
      <c r="J870" s="61"/>
      <c r="K870" s="46"/>
      <c r="L870" s="46"/>
      <c r="M870" s="46"/>
      <c r="N870" s="46"/>
      <c r="O870" s="46"/>
      <c r="P870" s="46"/>
      <c r="Q870" s="46"/>
      <c r="R870" s="46"/>
      <c r="S870" s="46"/>
      <c r="T870" s="46"/>
      <c r="U870" s="46"/>
      <c r="V870" s="46"/>
      <c r="W870" s="46"/>
      <c r="X870" s="46"/>
      <c r="Y870" s="46"/>
      <c r="Z870" s="46"/>
      <c r="AA870" s="46"/>
      <c r="AB870" s="46"/>
      <c r="AC870" s="46"/>
      <c r="AD870" s="46"/>
      <c r="AE870" s="46"/>
      <c r="AF870" s="46"/>
      <c r="AG870" s="46"/>
      <c r="AH870" s="46"/>
      <c r="AI870" s="46"/>
      <c r="AJ870" s="46"/>
      <c r="AK870" s="46"/>
      <c r="AL870" s="46"/>
      <c r="AM870" s="46"/>
      <c r="AN870" s="46"/>
    </row>
    <row r="871" customFormat="false" ht="21.75" hidden="false" customHeight="true" outlineLevel="0" collapsed="false">
      <c r="A871" s="46"/>
      <c r="B871" s="46"/>
      <c r="C871" s="46"/>
      <c r="D871" s="46"/>
      <c r="E871" s="46"/>
      <c r="F871" s="46"/>
      <c r="G871" s="46"/>
      <c r="H871" s="61"/>
      <c r="I871" s="61"/>
      <c r="J871" s="61"/>
      <c r="K871" s="46"/>
      <c r="L871" s="46"/>
      <c r="M871" s="46"/>
      <c r="N871" s="46"/>
      <c r="O871" s="46"/>
      <c r="P871" s="46"/>
      <c r="Q871" s="46"/>
      <c r="R871" s="46"/>
      <c r="S871" s="46"/>
      <c r="T871" s="46"/>
      <c r="U871" s="46"/>
      <c r="V871" s="46"/>
      <c r="W871" s="46"/>
      <c r="X871" s="46"/>
      <c r="Y871" s="46"/>
      <c r="Z871" s="46"/>
      <c r="AA871" s="46"/>
      <c r="AB871" s="46"/>
      <c r="AC871" s="46"/>
      <c r="AD871" s="46"/>
      <c r="AE871" s="46"/>
      <c r="AF871" s="46"/>
      <c r="AG871" s="46"/>
      <c r="AH871" s="46"/>
      <c r="AI871" s="46"/>
      <c r="AJ871" s="46"/>
      <c r="AK871" s="46"/>
      <c r="AL871" s="46"/>
      <c r="AM871" s="46"/>
      <c r="AN871" s="46"/>
    </row>
    <row r="872" customFormat="false" ht="21.75" hidden="false" customHeight="true" outlineLevel="0" collapsed="false">
      <c r="A872" s="46"/>
      <c r="B872" s="46"/>
      <c r="C872" s="46"/>
      <c r="D872" s="46"/>
      <c r="E872" s="46"/>
      <c r="F872" s="46"/>
      <c r="G872" s="46"/>
      <c r="H872" s="61"/>
      <c r="I872" s="61"/>
      <c r="J872" s="61"/>
      <c r="K872" s="46"/>
      <c r="L872" s="46"/>
      <c r="M872" s="46"/>
      <c r="N872" s="46"/>
      <c r="O872" s="46"/>
      <c r="P872" s="46"/>
      <c r="Q872" s="46"/>
      <c r="R872" s="46"/>
      <c r="S872" s="46"/>
      <c r="T872" s="46"/>
      <c r="U872" s="46"/>
      <c r="V872" s="46"/>
      <c r="W872" s="46"/>
      <c r="X872" s="46"/>
      <c r="Y872" s="46"/>
      <c r="Z872" s="46"/>
      <c r="AA872" s="46"/>
      <c r="AB872" s="46"/>
      <c r="AC872" s="46"/>
      <c r="AD872" s="46"/>
      <c r="AE872" s="46"/>
      <c r="AF872" s="46"/>
      <c r="AG872" s="46"/>
      <c r="AH872" s="46"/>
      <c r="AI872" s="46"/>
      <c r="AJ872" s="46"/>
      <c r="AK872" s="46"/>
      <c r="AL872" s="46"/>
      <c r="AM872" s="46"/>
      <c r="AN872" s="46"/>
    </row>
    <row r="873" customFormat="false" ht="21.75" hidden="false" customHeight="true" outlineLevel="0" collapsed="false">
      <c r="A873" s="46"/>
      <c r="B873" s="46"/>
      <c r="C873" s="46"/>
      <c r="D873" s="46"/>
      <c r="E873" s="46"/>
      <c r="F873" s="46"/>
      <c r="G873" s="46"/>
      <c r="H873" s="61"/>
      <c r="I873" s="61"/>
      <c r="J873" s="61"/>
      <c r="K873" s="46"/>
      <c r="L873" s="46"/>
      <c r="M873" s="46"/>
      <c r="N873" s="46"/>
      <c r="O873" s="46"/>
      <c r="P873" s="46"/>
      <c r="Q873" s="46"/>
      <c r="R873" s="46"/>
      <c r="S873" s="46"/>
      <c r="T873" s="46"/>
      <c r="U873" s="46"/>
      <c r="V873" s="46"/>
      <c r="W873" s="46"/>
      <c r="X873" s="46"/>
      <c r="Y873" s="46"/>
      <c r="Z873" s="46"/>
      <c r="AA873" s="46"/>
      <c r="AB873" s="46"/>
      <c r="AC873" s="46"/>
      <c r="AD873" s="46"/>
      <c r="AE873" s="46"/>
      <c r="AF873" s="46"/>
      <c r="AG873" s="46"/>
      <c r="AH873" s="46"/>
      <c r="AI873" s="46"/>
      <c r="AJ873" s="46"/>
      <c r="AK873" s="46"/>
      <c r="AL873" s="46"/>
      <c r="AM873" s="46"/>
      <c r="AN873" s="46"/>
    </row>
    <row r="874" customFormat="false" ht="21.75" hidden="false" customHeight="true" outlineLevel="0" collapsed="false">
      <c r="A874" s="46"/>
      <c r="B874" s="46"/>
      <c r="C874" s="46"/>
      <c r="D874" s="46"/>
      <c r="E874" s="46"/>
      <c r="F874" s="46"/>
      <c r="G874" s="46"/>
      <c r="H874" s="61"/>
      <c r="I874" s="61"/>
      <c r="J874" s="61"/>
      <c r="K874" s="46"/>
      <c r="L874" s="46"/>
      <c r="M874" s="46"/>
      <c r="N874" s="46"/>
      <c r="O874" s="46"/>
      <c r="P874" s="46"/>
      <c r="Q874" s="46"/>
      <c r="R874" s="46"/>
      <c r="S874" s="46"/>
      <c r="T874" s="46"/>
      <c r="U874" s="46"/>
      <c r="V874" s="46"/>
      <c r="W874" s="46"/>
      <c r="X874" s="46"/>
      <c r="Y874" s="46"/>
      <c r="Z874" s="46"/>
      <c r="AA874" s="46"/>
      <c r="AB874" s="46"/>
      <c r="AC874" s="46"/>
      <c r="AD874" s="46"/>
      <c r="AE874" s="46"/>
      <c r="AF874" s="46"/>
      <c r="AG874" s="46"/>
      <c r="AH874" s="46"/>
      <c r="AI874" s="46"/>
      <c r="AJ874" s="46"/>
      <c r="AK874" s="46"/>
      <c r="AL874" s="46"/>
      <c r="AM874" s="46"/>
      <c r="AN874" s="46"/>
    </row>
    <row r="875" customFormat="false" ht="21.75" hidden="false" customHeight="true" outlineLevel="0" collapsed="false">
      <c r="A875" s="46"/>
      <c r="B875" s="46"/>
      <c r="C875" s="46"/>
      <c r="D875" s="46"/>
      <c r="E875" s="46"/>
      <c r="F875" s="46"/>
      <c r="G875" s="46"/>
      <c r="H875" s="61"/>
      <c r="I875" s="61"/>
      <c r="J875" s="61"/>
      <c r="K875" s="46"/>
      <c r="L875" s="46"/>
      <c r="M875" s="46"/>
      <c r="N875" s="46"/>
      <c r="O875" s="46"/>
      <c r="P875" s="46"/>
      <c r="Q875" s="46"/>
      <c r="R875" s="46"/>
      <c r="S875" s="46"/>
      <c r="T875" s="46"/>
      <c r="U875" s="46"/>
      <c r="V875" s="46"/>
      <c r="W875" s="46"/>
      <c r="X875" s="46"/>
      <c r="Y875" s="46"/>
      <c r="Z875" s="46"/>
      <c r="AA875" s="46"/>
      <c r="AB875" s="46"/>
      <c r="AC875" s="46"/>
      <c r="AD875" s="46"/>
      <c r="AE875" s="46"/>
      <c r="AF875" s="46"/>
      <c r="AG875" s="46"/>
      <c r="AH875" s="46"/>
      <c r="AI875" s="46"/>
      <c r="AJ875" s="46"/>
      <c r="AK875" s="46"/>
      <c r="AL875" s="46"/>
      <c r="AM875" s="46"/>
      <c r="AN875" s="46"/>
    </row>
    <row r="876" customFormat="false" ht="21.75" hidden="false" customHeight="true" outlineLevel="0" collapsed="false">
      <c r="A876" s="46"/>
      <c r="B876" s="46"/>
      <c r="C876" s="46"/>
      <c r="D876" s="46"/>
      <c r="E876" s="46"/>
      <c r="F876" s="46"/>
      <c r="G876" s="46"/>
      <c r="H876" s="61"/>
      <c r="I876" s="61"/>
      <c r="J876" s="61"/>
      <c r="K876" s="46"/>
      <c r="L876" s="46"/>
      <c r="M876" s="46"/>
      <c r="N876" s="46"/>
      <c r="O876" s="46"/>
      <c r="P876" s="46"/>
      <c r="Q876" s="46"/>
      <c r="R876" s="46"/>
      <c r="S876" s="46"/>
      <c r="T876" s="46"/>
      <c r="U876" s="46"/>
      <c r="V876" s="46"/>
      <c r="W876" s="46"/>
      <c r="X876" s="46"/>
      <c r="Y876" s="46"/>
      <c r="Z876" s="46"/>
      <c r="AA876" s="46"/>
      <c r="AB876" s="46"/>
      <c r="AC876" s="46"/>
      <c r="AD876" s="46"/>
      <c r="AE876" s="46"/>
      <c r="AF876" s="46"/>
      <c r="AG876" s="46"/>
      <c r="AH876" s="46"/>
      <c r="AI876" s="46"/>
      <c r="AJ876" s="46"/>
      <c r="AK876" s="46"/>
      <c r="AL876" s="46"/>
      <c r="AM876" s="46"/>
      <c r="AN876" s="46"/>
    </row>
    <row r="877" customFormat="false" ht="21.75" hidden="false" customHeight="true" outlineLevel="0" collapsed="false">
      <c r="A877" s="46"/>
      <c r="B877" s="46"/>
      <c r="C877" s="46"/>
      <c r="D877" s="46"/>
      <c r="E877" s="46"/>
      <c r="F877" s="46"/>
      <c r="G877" s="46"/>
      <c r="H877" s="61"/>
      <c r="I877" s="61"/>
      <c r="J877" s="61"/>
      <c r="K877" s="46"/>
      <c r="L877" s="46"/>
      <c r="M877" s="46"/>
      <c r="N877" s="46"/>
      <c r="O877" s="46"/>
      <c r="P877" s="46"/>
      <c r="Q877" s="46"/>
      <c r="R877" s="46"/>
      <c r="S877" s="46"/>
      <c r="T877" s="46"/>
      <c r="U877" s="46"/>
      <c r="V877" s="46"/>
      <c r="W877" s="46"/>
      <c r="X877" s="46"/>
      <c r="Y877" s="46"/>
      <c r="Z877" s="46"/>
      <c r="AA877" s="46"/>
      <c r="AB877" s="46"/>
      <c r="AC877" s="46"/>
      <c r="AD877" s="46"/>
      <c r="AE877" s="46"/>
      <c r="AF877" s="46"/>
      <c r="AG877" s="46"/>
      <c r="AH877" s="46"/>
      <c r="AI877" s="46"/>
      <c r="AJ877" s="46"/>
      <c r="AK877" s="46"/>
      <c r="AL877" s="46"/>
      <c r="AM877" s="46"/>
      <c r="AN877" s="46"/>
    </row>
    <row r="878" customFormat="false" ht="21.75" hidden="false" customHeight="true" outlineLevel="0" collapsed="false">
      <c r="A878" s="46"/>
      <c r="B878" s="46"/>
      <c r="C878" s="46"/>
      <c r="D878" s="46"/>
      <c r="E878" s="46"/>
      <c r="F878" s="46"/>
      <c r="G878" s="46"/>
      <c r="H878" s="61"/>
      <c r="I878" s="61"/>
      <c r="J878" s="61"/>
      <c r="K878" s="46"/>
      <c r="L878" s="46"/>
      <c r="M878" s="46"/>
      <c r="N878" s="46"/>
      <c r="O878" s="46"/>
      <c r="P878" s="46"/>
      <c r="Q878" s="46"/>
      <c r="R878" s="46"/>
      <c r="S878" s="46"/>
      <c r="T878" s="46"/>
      <c r="U878" s="46"/>
      <c r="V878" s="46"/>
      <c r="W878" s="46"/>
      <c r="X878" s="46"/>
      <c r="Y878" s="46"/>
      <c r="Z878" s="46"/>
      <c r="AA878" s="46"/>
      <c r="AB878" s="46"/>
      <c r="AC878" s="46"/>
      <c r="AD878" s="46"/>
      <c r="AE878" s="46"/>
      <c r="AF878" s="46"/>
      <c r="AG878" s="46"/>
      <c r="AH878" s="46"/>
      <c r="AI878" s="46"/>
      <c r="AJ878" s="46"/>
      <c r="AK878" s="46"/>
      <c r="AL878" s="46"/>
      <c r="AM878" s="46"/>
      <c r="AN878" s="46"/>
    </row>
    <row r="879" customFormat="false" ht="21.75" hidden="false" customHeight="true" outlineLevel="0" collapsed="false">
      <c r="A879" s="46"/>
      <c r="B879" s="46"/>
      <c r="C879" s="46"/>
      <c r="D879" s="46"/>
      <c r="E879" s="46"/>
      <c r="F879" s="46"/>
      <c r="G879" s="46"/>
      <c r="H879" s="61"/>
      <c r="I879" s="61"/>
      <c r="J879" s="61"/>
      <c r="K879" s="46"/>
      <c r="L879" s="46"/>
      <c r="M879" s="46"/>
      <c r="N879" s="46"/>
      <c r="O879" s="46"/>
      <c r="P879" s="46"/>
      <c r="Q879" s="46"/>
      <c r="R879" s="46"/>
      <c r="S879" s="46"/>
      <c r="T879" s="46"/>
      <c r="U879" s="46"/>
      <c r="V879" s="46"/>
      <c r="W879" s="46"/>
      <c r="X879" s="46"/>
      <c r="Y879" s="46"/>
      <c r="Z879" s="46"/>
      <c r="AA879" s="46"/>
      <c r="AB879" s="46"/>
      <c r="AC879" s="46"/>
      <c r="AD879" s="46"/>
      <c r="AE879" s="46"/>
      <c r="AF879" s="46"/>
      <c r="AG879" s="46"/>
      <c r="AH879" s="46"/>
      <c r="AI879" s="46"/>
      <c r="AJ879" s="46"/>
      <c r="AK879" s="46"/>
      <c r="AL879" s="46"/>
      <c r="AM879" s="46"/>
      <c r="AN879" s="46"/>
    </row>
    <row r="880" customFormat="false" ht="21.75" hidden="false" customHeight="true" outlineLevel="0" collapsed="false">
      <c r="A880" s="46"/>
      <c r="B880" s="46"/>
      <c r="C880" s="46"/>
      <c r="D880" s="46"/>
      <c r="E880" s="46"/>
      <c r="F880" s="46"/>
      <c r="G880" s="46"/>
      <c r="H880" s="61"/>
      <c r="I880" s="61"/>
      <c r="J880" s="61"/>
      <c r="K880" s="46"/>
      <c r="L880" s="46"/>
      <c r="M880" s="46"/>
      <c r="N880" s="46"/>
      <c r="O880" s="46"/>
      <c r="P880" s="46"/>
      <c r="Q880" s="46"/>
      <c r="R880" s="46"/>
      <c r="S880" s="46"/>
      <c r="T880" s="46"/>
      <c r="U880" s="46"/>
      <c r="V880" s="46"/>
      <c r="W880" s="46"/>
      <c r="X880" s="46"/>
      <c r="Y880" s="46"/>
      <c r="Z880" s="46"/>
      <c r="AA880" s="46"/>
      <c r="AB880" s="46"/>
      <c r="AC880" s="46"/>
      <c r="AD880" s="46"/>
      <c r="AE880" s="46"/>
      <c r="AF880" s="46"/>
      <c r="AG880" s="46"/>
      <c r="AH880" s="46"/>
      <c r="AI880" s="46"/>
      <c r="AJ880" s="46"/>
      <c r="AK880" s="46"/>
      <c r="AL880" s="46"/>
      <c r="AM880" s="46"/>
      <c r="AN880" s="46"/>
    </row>
    <row r="881" customFormat="false" ht="21.75" hidden="false" customHeight="true" outlineLevel="0" collapsed="false">
      <c r="A881" s="46"/>
      <c r="B881" s="46"/>
      <c r="C881" s="46"/>
      <c r="D881" s="46"/>
      <c r="E881" s="46"/>
      <c r="F881" s="46"/>
      <c r="G881" s="46"/>
      <c r="H881" s="61"/>
      <c r="I881" s="61"/>
      <c r="J881" s="61"/>
      <c r="K881" s="46"/>
      <c r="L881" s="46"/>
      <c r="M881" s="46"/>
      <c r="N881" s="46"/>
      <c r="O881" s="46"/>
      <c r="P881" s="46"/>
      <c r="Q881" s="46"/>
      <c r="R881" s="46"/>
      <c r="S881" s="46"/>
      <c r="T881" s="46"/>
      <c r="U881" s="46"/>
      <c r="V881" s="46"/>
      <c r="W881" s="46"/>
      <c r="X881" s="46"/>
      <c r="Y881" s="46"/>
      <c r="Z881" s="46"/>
      <c r="AA881" s="46"/>
      <c r="AB881" s="46"/>
      <c r="AC881" s="46"/>
      <c r="AD881" s="46"/>
      <c r="AE881" s="46"/>
      <c r="AF881" s="46"/>
      <c r="AG881" s="46"/>
      <c r="AH881" s="46"/>
      <c r="AI881" s="46"/>
      <c r="AJ881" s="46"/>
      <c r="AK881" s="46"/>
      <c r="AL881" s="46"/>
      <c r="AM881" s="46"/>
      <c r="AN881" s="46"/>
    </row>
    <row r="882" customFormat="false" ht="21.75" hidden="false" customHeight="true" outlineLevel="0" collapsed="false">
      <c r="A882" s="46"/>
      <c r="B882" s="46"/>
      <c r="C882" s="46"/>
      <c r="D882" s="46"/>
      <c r="E882" s="46"/>
      <c r="F882" s="46"/>
      <c r="G882" s="46"/>
      <c r="H882" s="61"/>
      <c r="I882" s="61"/>
      <c r="J882" s="61"/>
      <c r="K882" s="46"/>
      <c r="L882" s="46"/>
      <c r="M882" s="46"/>
      <c r="N882" s="46"/>
      <c r="O882" s="46"/>
      <c r="P882" s="46"/>
      <c r="Q882" s="46"/>
      <c r="R882" s="46"/>
      <c r="S882" s="46"/>
      <c r="T882" s="46"/>
      <c r="U882" s="46"/>
      <c r="V882" s="46"/>
      <c r="W882" s="46"/>
      <c r="X882" s="46"/>
      <c r="Y882" s="46"/>
      <c r="Z882" s="46"/>
      <c r="AA882" s="46"/>
      <c r="AB882" s="46"/>
      <c r="AC882" s="46"/>
      <c r="AD882" s="46"/>
      <c r="AE882" s="46"/>
      <c r="AF882" s="46"/>
      <c r="AG882" s="46"/>
      <c r="AH882" s="46"/>
      <c r="AI882" s="46"/>
      <c r="AJ882" s="46"/>
      <c r="AK882" s="46"/>
      <c r="AL882" s="46"/>
      <c r="AM882" s="46"/>
      <c r="AN882" s="46"/>
    </row>
    <row r="883" customFormat="false" ht="21.75" hidden="false" customHeight="true" outlineLevel="0" collapsed="false">
      <c r="A883" s="46"/>
      <c r="B883" s="46"/>
      <c r="C883" s="46"/>
      <c r="D883" s="46"/>
      <c r="E883" s="46"/>
      <c r="F883" s="46"/>
      <c r="G883" s="46"/>
      <c r="H883" s="61"/>
      <c r="I883" s="61"/>
      <c r="J883" s="61"/>
      <c r="K883" s="46"/>
      <c r="L883" s="46"/>
      <c r="M883" s="46"/>
      <c r="N883" s="46"/>
      <c r="O883" s="46"/>
      <c r="P883" s="46"/>
      <c r="Q883" s="46"/>
      <c r="R883" s="46"/>
      <c r="S883" s="46"/>
      <c r="T883" s="46"/>
      <c r="U883" s="46"/>
      <c r="V883" s="46"/>
      <c r="W883" s="46"/>
      <c r="X883" s="46"/>
      <c r="Y883" s="46"/>
      <c r="Z883" s="46"/>
      <c r="AA883" s="46"/>
      <c r="AB883" s="46"/>
      <c r="AC883" s="46"/>
      <c r="AD883" s="46"/>
      <c r="AE883" s="46"/>
      <c r="AF883" s="46"/>
      <c r="AG883" s="46"/>
      <c r="AH883" s="46"/>
      <c r="AI883" s="46"/>
      <c r="AJ883" s="46"/>
      <c r="AK883" s="46"/>
      <c r="AL883" s="46"/>
      <c r="AM883" s="46"/>
      <c r="AN883" s="46"/>
    </row>
    <row r="884" customFormat="false" ht="21.75" hidden="false" customHeight="true" outlineLevel="0" collapsed="false">
      <c r="A884" s="46"/>
      <c r="B884" s="46"/>
      <c r="C884" s="46"/>
      <c r="D884" s="46"/>
      <c r="E884" s="46"/>
      <c r="F884" s="46"/>
      <c r="G884" s="46"/>
      <c r="H884" s="61"/>
      <c r="I884" s="61"/>
      <c r="J884" s="61"/>
      <c r="K884" s="46"/>
      <c r="L884" s="46"/>
      <c r="M884" s="46"/>
      <c r="N884" s="46"/>
      <c r="O884" s="46"/>
      <c r="P884" s="46"/>
      <c r="Q884" s="46"/>
      <c r="R884" s="46"/>
      <c r="S884" s="46"/>
      <c r="T884" s="46"/>
      <c r="U884" s="46"/>
      <c r="V884" s="46"/>
      <c r="W884" s="46"/>
      <c r="X884" s="46"/>
      <c r="Y884" s="46"/>
      <c r="Z884" s="46"/>
      <c r="AA884" s="46"/>
      <c r="AB884" s="46"/>
      <c r="AC884" s="46"/>
      <c r="AD884" s="46"/>
      <c r="AE884" s="46"/>
      <c r="AF884" s="46"/>
      <c r="AG884" s="46"/>
      <c r="AH884" s="46"/>
      <c r="AI884" s="46"/>
      <c r="AJ884" s="46"/>
      <c r="AK884" s="46"/>
      <c r="AL884" s="46"/>
      <c r="AM884" s="46"/>
      <c r="AN884" s="46"/>
    </row>
    <row r="885" customFormat="false" ht="21.75" hidden="false" customHeight="true" outlineLevel="0" collapsed="false">
      <c r="A885" s="46"/>
      <c r="B885" s="46"/>
      <c r="C885" s="46"/>
      <c r="D885" s="46"/>
      <c r="E885" s="46"/>
      <c r="F885" s="46"/>
      <c r="G885" s="46"/>
      <c r="H885" s="61"/>
      <c r="I885" s="61"/>
      <c r="J885" s="61"/>
      <c r="K885" s="46"/>
      <c r="L885" s="46"/>
      <c r="M885" s="46"/>
      <c r="N885" s="46"/>
      <c r="O885" s="46"/>
      <c r="P885" s="46"/>
      <c r="Q885" s="46"/>
      <c r="R885" s="46"/>
      <c r="S885" s="46"/>
      <c r="T885" s="46"/>
      <c r="U885" s="46"/>
      <c r="V885" s="46"/>
      <c r="W885" s="46"/>
      <c r="X885" s="46"/>
      <c r="Y885" s="46"/>
      <c r="Z885" s="46"/>
      <c r="AA885" s="46"/>
      <c r="AB885" s="46"/>
      <c r="AC885" s="46"/>
      <c r="AD885" s="46"/>
      <c r="AE885" s="46"/>
      <c r="AF885" s="46"/>
      <c r="AG885" s="46"/>
      <c r="AH885" s="46"/>
      <c r="AI885" s="46"/>
      <c r="AJ885" s="46"/>
      <c r="AK885" s="46"/>
      <c r="AL885" s="46"/>
      <c r="AM885" s="46"/>
      <c r="AN885" s="46"/>
    </row>
    <row r="886" customFormat="false" ht="21.75" hidden="false" customHeight="true" outlineLevel="0" collapsed="false">
      <c r="A886" s="46"/>
      <c r="B886" s="46"/>
      <c r="C886" s="46"/>
      <c r="D886" s="46"/>
      <c r="E886" s="46"/>
      <c r="F886" s="46"/>
      <c r="G886" s="46"/>
      <c r="H886" s="61"/>
      <c r="I886" s="61"/>
      <c r="J886" s="61"/>
      <c r="K886" s="46"/>
      <c r="L886" s="46"/>
      <c r="M886" s="46"/>
      <c r="N886" s="46"/>
      <c r="O886" s="46"/>
      <c r="P886" s="46"/>
      <c r="Q886" s="46"/>
      <c r="R886" s="46"/>
      <c r="S886" s="46"/>
      <c r="T886" s="46"/>
      <c r="U886" s="46"/>
      <c r="V886" s="46"/>
      <c r="W886" s="46"/>
      <c r="X886" s="46"/>
      <c r="Y886" s="46"/>
      <c r="Z886" s="46"/>
      <c r="AA886" s="46"/>
      <c r="AB886" s="46"/>
      <c r="AC886" s="46"/>
      <c r="AD886" s="46"/>
      <c r="AE886" s="46"/>
      <c r="AF886" s="46"/>
      <c r="AG886" s="46"/>
      <c r="AH886" s="46"/>
      <c r="AI886" s="46"/>
      <c r="AJ886" s="46"/>
      <c r="AK886" s="46"/>
      <c r="AL886" s="46"/>
      <c r="AM886" s="46"/>
      <c r="AN886" s="46"/>
    </row>
    <row r="887" customFormat="false" ht="21.75" hidden="false" customHeight="true" outlineLevel="0" collapsed="false">
      <c r="A887" s="46"/>
      <c r="B887" s="46"/>
      <c r="C887" s="46"/>
      <c r="D887" s="46"/>
      <c r="E887" s="46"/>
      <c r="F887" s="46"/>
      <c r="G887" s="46"/>
      <c r="H887" s="61"/>
      <c r="I887" s="61"/>
      <c r="J887" s="61"/>
      <c r="K887" s="46"/>
      <c r="L887" s="46"/>
      <c r="M887" s="46"/>
      <c r="N887" s="46"/>
      <c r="O887" s="46"/>
      <c r="P887" s="46"/>
      <c r="Q887" s="46"/>
      <c r="R887" s="46"/>
      <c r="S887" s="46"/>
      <c r="T887" s="46"/>
      <c r="U887" s="46"/>
      <c r="V887" s="46"/>
      <c r="W887" s="46"/>
      <c r="X887" s="46"/>
      <c r="Y887" s="46"/>
      <c r="Z887" s="46"/>
      <c r="AA887" s="46"/>
      <c r="AB887" s="46"/>
      <c r="AC887" s="46"/>
      <c r="AD887" s="46"/>
      <c r="AE887" s="46"/>
      <c r="AF887" s="46"/>
      <c r="AG887" s="46"/>
      <c r="AH887" s="46"/>
      <c r="AI887" s="46"/>
      <c r="AJ887" s="46"/>
      <c r="AK887" s="46"/>
      <c r="AL887" s="46"/>
      <c r="AM887" s="46"/>
      <c r="AN887" s="46"/>
    </row>
    <row r="888" customFormat="false" ht="21.75" hidden="false" customHeight="true" outlineLevel="0" collapsed="false">
      <c r="A888" s="46"/>
      <c r="B888" s="46"/>
      <c r="C888" s="46"/>
      <c r="D888" s="46"/>
      <c r="E888" s="46"/>
      <c r="F888" s="46"/>
      <c r="G888" s="46"/>
      <c r="H888" s="61"/>
      <c r="I888" s="61"/>
      <c r="J888" s="61"/>
      <c r="K888" s="46"/>
      <c r="L888" s="46"/>
      <c r="M888" s="46"/>
      <c r="N888" s="46"/>
      <c r="O888" s="46"/>
      <c r="P888" s="46"/>
      <c r="Q888" s="46"/>
      <c r="R888" s="46"/>
      <c r="S888" s="46"/>
      <c r="T888" s="46"/>
      <c r="U888" s="46"/>
      <c r="V888" s="46"/>
      <c r="W888" s="46"/>
      <c r="X888" s="46"/>
      <c r="Y888" s="46"/>
      <c r="Z888" s="46"/>
      <c r="AA888" s="46"/>
      <c r="AB888" s="46"/>
      <c r="AC888" s="46"/>
      <c r="AD888" s="46"/>
      <c r="AE888" s="46"/>
      <c r="AF888" s="46"/>
      <c r="AG888" s="46"/>
      <c r="AH888" s="46"/>
      <c r="AI888" s="46"/>
      <c r="AJ888" s="46"/>
      <c r="AK888" s="46"/>
      <c r="AL888" s="46"/>
      <c r="AM888" s="46"/>
      <c r="AN888" s="46"/>
    </row>
    <row r="889" customFormat="false" ht="21.75" hidden="false" customHeight="true" outlineLevel="0" collapsed="false">
      <c r="A889" s="46"/>
      <c r="B889" s="46"/>
      <c r="C889" s="46"/>
      <c r="D889" s="46"/>
      <c r="E889" s="46"/>
      <c r="F889" s="46"/>
      <c r="G889" s="46"/>
      <c r="H889" s="61"/>
      <c r="I889" s="61"/>
      <c r="J889" s="61"/>
      <c r="K889" s="46"/>
      <c r="L889" s="46"/>
      <c r="M889" s="46"/>
      <c r="N889" s="46"/>
      <c r="O889" s="46"/>
      <c r="P889" s="46"/>
      <c r="Q889" s="46"/>
      <c r="R889" s="46"/>
      <c r="S889" s="46"/>
      <c r="T889" s="46"/>
      <c r="U889" s="46"/>
      <c r="V889" s="46"/>
      <c r="W889" s="46"/>
      <c r="X889" s="46"/>
      <c r="Y889" s="46"/>
      <c r="Z889" s="46"/>
      <c r="AA889" s="46"/>
      <c r="AB889" s="46"/>
      <c r="AC889" s="46"/>
      <c r="AD889" s="46"/>
      <c r="AE889" s="46"/>
      <c r="AF889" s="46"/>
      <c r="AG889" s="46"/>
      <c r="AH889" s="46"/>
      <c r="AI889" s="46"/>
      <c r="AJ889" s="46"/>
      <c r="AK889" s="46"/>
      <c r="AL889" s="46"/>
      <c r="AM889" s="46"/>
      <c r="AN889" s="46"/>
    </row>
    <row r="890" customFormat="false" ht="21.75" hidden="false" customHeight="true" outlineLevel="0" collapsed="false">
      <c r="A890" s="46"/>
      <c r="B890" s="46"/>
      <c r="C890" s="46"/>
      <c r="D890" s="46"/>
      <c r="E890" s="46"/>
      <c r="F890" s="46"/>
      <c r="G890" s="46"/>
      <c r="H890" s="61"/>
      <c r="I890" s="61"/>
      <c r="J890" s="61"/>
      <c r="K890" s="46"/>
      <c r="L890" s="46"/>
      <c r="M890" s="46"/>
      <c r="N890" s="46"/>
      <c r="O890" s="46"/>
      <c r="P890" s="46"/>
      <c r="Q890" s="46"/>
      <c r="R890" s="46"/>
      <c r="S890" s="46"/>
      <c r="T890" s="46"/>
      <c r="U890" s="46"/>
      <c r="V890" s="46"/>
      <c r="W890" s="46"/>
      <c r="X890" s="46"/>
      <c r="Y890" s="46"/>
      <c r="Z890" s="46"/>
      <c r="AA890" s="46"/>
      <c r="AB890" s="46"/>
      <c r="AC890" s="46"/>
      <c r="AD890" s="46"/>
      <c r="AE890" s="46"/>
      <c r="AF890" s="46"/>
      <c r="AG890" s="46"/>
      <c r="AH890" s="46"/>
      <c r="AI890" s="46"/>
      <c r="AJ890" s="46"/>
      <c r="AK890" s="46"/>
      <c r="AL890" s="46"/>
      <c r="AM890" s="46"/>
      <c r="AN890" s="46"/>
    </row>
    <row r="891" customFormat="false" ht="21.75" hidden="false" customHeight="true" outlineLevel="0" collapsed="false">
      <c r="A891" s="46"/>
      <c r="B891" s="46"/>
      <c r="C891" s="46"/>
      <c r="D891" s="46"/>
      <c r="E891" s="46"/>
      <c r="F891" s="46"/>
      <c r="G891" s="46"/>
      <c r="H891" s="61"/>
      <c r="I891" s="61"/>
      <c r="J891" s="61"/>
      <c r="K891" s="46"/>
      <c r="L891" s="46"/>
      <c r="M891" s="46"/>
      <c r="N891" s="46"/>
      <c r="O891" s="46"/>
      <c r="P891" s="46"/>
      <c r="Q891" s="46"/>
      <c r="R891" s="46"/>
      <c r="S891" s="46"/>
      <c r="T891" s="46"/>
      <c r="U891" s="46"/>
      <c r="V891" s="46"/>
      <c r="W891" s="46"/>
      <c r="X891" s="46"/>
      <c r="Y891" s="46"/>
      <c r="Z891" s="46"/>
      <c r="AA891" s="46"/>
      <c r="AB891" s="46"/>
      <c r="AC891" s="46"/>
      <c r="AD891" s="46"/>
      <c r="AE891" s="46"/>
      <c r="AF891" s="46"/>
      <c r="AG891" s="46"/>
      <c r="AH891" s="46"/>
      <c r="AI891" s="46"/>
      <c r="AJ891" s="46"/>
      <c r="AK891" s="46"/>
      <c r="AL891" s="46"/>
      <c r="AM891" s="46"/>
      <c r="AN891" s="46"/>
    </row>
    <row r="892" customFormat="false" ht="21.75" hidden="false" customHeight="true" outlineLevel="0" collapsed="false">
      <c r="A892" s="46"/>
      <c r="B892" s="46"/>
      <c r="C892" s="46"/>
      <c r="D892" s="46"/>
      <c r="E892" s="46"/>
      <c r="F892" s="46"/>
      <c r="G892" s="46"/>
      <c r="H892" s="61"/>
      <c r="I892" s="61"/>
      <c r="J892" s="61"/>
      <c r="K892" s="46"/>
      <c r="L892" s="46"/>
      <c r="M892" s="46"/>
      <c r="N892" s="46"/>
      <c r="O892" s="46"/>
      <c r="P892" s="46"/>
      <c r="Q892" s="46"/>
      <c r="R892" s="46"/>
      <c r="S892" s="46"/>
      <c r="T892" s="46"/>
      <c r="U892" s="46"/>
      <c r="V892" s="46"/>
      <c r="W892" s="46"/>
      <c r="X892" s="46"/>
      <c r="Y892" s="46"/>
      <c r="Z892" s="46"/>
      <c r="AA892" s="46"/>
      <c r="AB892" s="46"/>
      <c r="AC892" s="46"/>
      <c r="AD892" s="46"/>
      <c r="AE892" s="46"/>
      <c r="AF892" s="46"/>
      <c r="AG892" s="46"/>
      <c r="AH892" s="46"/>
      <c r="AI892" s="46"/>
      <c r="AJ892" s="46"/>
      <c r="AK892" s="46"/>
      <c r="AL892" s="46"/>
      <c r="AM892" s="46"/>
      <c r="AN892" s="46"/>
    </row>
    <row r="893" customFormat="false" ht="21.75" hidden="false" customHeight="true" outlineLevel="0" collapsed="false">
      <c r="A893" s="46"/>
      <c r="B893" s="46"/>
      <c r="C893" s="46"/>
      <c r="D893" s="46"/>
      <c r="E893" s="46"/>
      <c r="F893" s="46"/>
      <c r="G893" s="46"/>
      <c r="H893" s="61"/>
      <c r="I893" s="61"/>
      <c r="J893" s="61"/>
      <c r="K893" s="46"/>
      <c r="L893" s="46"/>
      <c r="M893" s="46"/>
      <c r="N893" s="46"/>
      <c r="O893" s="46"/>
      <c r="P893" s="46"/>
      <c r="Q893" s="46"/>
      <c r="R893" s="46"/>
      <c r="S893" s="46"/>
      <c r="T893" s="46"/>
      <c r="U893" s="46"/>
      <c r="V893" s="46"/>
      <c r="W893" s="46"/>
      <c r="X893" s="46"/>
      <c r="Y893" s="46"/>
      <c r="Z893" s="46"/>
      <c r="AA893" s="46"/>
      <c r="AB893" s="46"/>
      <c r="AC893" s="46"/>
      <c r="AD893" s="46"/>
      <c r="AE893" s="46"/>
      <c r="AF893" s="46"/>
      <c r="AG893" s="46"/>
      <c r="AH893" s="46"/>
      <c r="AI893" s="46"/>
      <c r="AJ893" s="46"/>
      <c r="AK893" s="46"/>
      <c r="AL893" s="46"/>
      <c r="AM893" s="46"/>
      <c r="AN893" s="46"/>
    </row>
    <row r="894" customFormat="false" ht="21.75" hidden="false" customHeight="true" outlineLevel="0" collapsed="false">
      <c r="A894" s="46"/>
      <c r="B894" s="46"/>
      <c r="C894" s="46"/>
      <c r="D894" s="46"/>
      <c r="E894" s="46"/>
      <c r="F894" s="46"/>
      <c r="G894" s="46"/>
      <c r="H894" s="61"/>
      <c r="I894" s="61"/>
      <c r="J894" s="61"/>
      <c r="K894" s="46"/>
      <c r="L894" s="46"/>
      <c r="M894" s="46"/>
      <c r="N894" s="46"/>
      <c r="O894" s="46"/>
      <c r="P894" s="46"/>
      <c r="Q894" s="46"/>
      <c r="R894" s="46"/>
      <c r="S894" s="46"/>
      <c r="T894" s="46"/>
      <c r="U894" s="46"/>
      <c r="V894" s="46"/>
      <c r="W894" s="46"/>
      <c r="X894" s="46"/>
      <c r="Y894" s="46"/>
      <c r="Z894" s="46"/>
      <c r="AA894" s="46"/>
      <c r="AB894" s="46"/>
      <c r="AC894" s="46"/>
      <c r="AD894" s="46"/>
      <c r="AE894" s="46"/>
      <c r="AF894" s="46"/>
      <c r="AG894" s="46"/>
      <c r="AH894" s="46"/>
      <c r="AI894" s="46"/>
      <c r="AJ894" s="46"/>
      <c r="AK894" s="46"/>
      <c r="AL894" s="46"/>
      <c r="AM894" s="46"/>
      <c r="AN894" s="46"/>
    </row>
    <row r="895" customFormat="false" ht="21.75" hidden="false" customHeight="true" outlineLevel="0" collapsed="false">
      <c r="A895" s="46"/>
      <c r="B895" s="46"/>
      <c r="C895" s="46"/>
      <c r="D895" s="46"/>
      <c r="E895" s="46"/>
      <c r="F895" s="46"/>
      <c r="G895" s="46"/>
      <c r="H895" s="61"/>
      <c r="I895" s="61"/>
      <c r="J895" s="61"/>
      <c r="K895" s="46"/>
      <c r="L895" s="46"/>
      <c r="M895" s="46"/>
      <c r="N895" s="46"/>
      <c r="O895" s="46"/>
      <c r="P895" s="46"/>
      <c r="Q895" s="46"/>
      <c r="R895" s="46"/>
      <c r="S895" s="46"/>
      <c r="T895" s="46"/>
      <c r="U895" s="46"/>
      <c r="V895" s="46"/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/>
    </row>
    <row r="896" customFormat="false" ht="21.75" hidden="false" customHeight="true" outlineLevel="0" collapsed="false">
      <c r="A896" s="46"/>
      <c r="B896" s="46"/>
      <c r="C896" s="46"/>
      <c r="D896" s="46"/>
      <c r="E896" s="46"/>
      <c r="F896" s="46"/>
      <c r="G896" s="46"/>
      <c r="H896" s="61"/>
      <c r="I896" s="61"/>
      <c r="J896" s="61"/>
      <c r="K896" s="46"/>
      <c r="L896" s="46"/>
      <c r="M896" s="46"/>
      <c r="N896" s="46"/>
      <c r="O896" s="46"/>
      <c r="P896" s="46"/>
      <c r="Q896" s="46"/>
      <c r="R896" s="46"/>
      <c r="S896" s="46"/>
      <c r="T896" s="46"/>
      <c r="U896" s="46"/>
      <c r="V896" s="46"/>
      <c r="W896" s="46"/>
      <c r="X896" s="46"/>
      <c r="Y896" s="46"/>
      <c r="Z896" s="46"/>
      <c r="AA896" s="46"/>
      <c r="AB896" s="46"/>
      <c r="AC896" s="46"/>
      <c r="AD896" s="46"/>
      <c r="AE896" s="46"/>
      <c r="AF896" s="46"/>
      <c r="AG896" s="46"/>
      <c r="AH896" s="46"/>
      <c r="AI896" s="46"/>
      <c r="AJ896" s="46"/>
      <c r="AK896" s="46"/>
      <c r="AL896" s="46"/>
      <c r="AM896" s="46"/>
      <c r="AN896" s="46"/>
    </row>
    <row r="897" customFormat="false" ht="21.75" hidden="false" customHeight="true" outlineLevel="0" collapsed="false">
      <c r="A897" s="46"/>
      <c r="B897" s="46"/>
      <c r="C897" s="46"/>
      <c r="D897" s="46"/>
      <c r="E897" s="46"/>
      <c r="F897" s="46"/>
      <c r="G897" s="46"/>
      <c r="H897" s="61"/>
      <c r="I897" s="61"/>
      <c r="J897" s="61"/>
      <c r="K897" s="46"/>
      <c r="L897" s="46"/>
      <c r="M897" s="46"/>
      <c r="N897" s="46"/>
      <c r="O897" s="46"/>
      <c r="P897" s="46"/>
      <c r="Q897" s="46"/>
      <c r="R897" s="46"/>
      <c r="S897" s="46"/>
      <c r="T897" s="46"/>
      <c r="U897" s="46"/>
      <c r="V897" s="46"/>
      <c r="W897" s="46"/>
      <c r="X897" s="46"/>
      <c r="Y897" s="46"/>
      <c r="Z897" s="46"/>
      <c r="AA897" s="46"/>
      <c r="AB897" s="46"/>
      <c r="AC897" s="46"/>
      <c r="AD897" s="46"/>
      <c r="AE897" s="46"/>
      <c r="AF897" s="46"/>
      <c r="AG897" s="46"/>
      <c r="AH897" s="46"/>
      <c r="AI897" s="46"/>
      <c r="AJ897" s="46"/>
      <c r="AK897" s="46"/>
      <c r="AL897" s="46"/>
      <c r="AM897" s="46"/>
      <c r="AN897" s="46"/>
    </row>
    <row r="898" customFormat="false" ht="21.75" hidden="false" customHeight="true" outlineLevel="0" collapsed="false">
      <c r="A898" s="46"/>
      <c r="B898" s="46"/>
      <c r="C898" s="46"/>
      <c r="D898" s="46"/>
      <c r="E898" s="46"/>
      <c r="F898" s="46"/>
      <c r="G898" s="46"/>
      <c r="H898" s="61"/>
      <c r="I898" s="61"/>
      <c r="J898" s="61"/>
      <c r="K898" s="46"/>
      <c r="L898" s="46"/>
      <c r="M898" s="46"/>
      <c r="N898" s="46"/>
      <c r="O898" s="46"/>
      <c r="P898" s="46"/>
      <c r="Q898" s="46"/>
      <c r="R898" s="46"/>
      <c r="S898" s="46"/>
      <c r="T898" s="46"/>
      <c r="U898" s="46"/>
      <c r="V898" s="46"/>
      <c r="W898" s="46"/>
      <c r="X898" s="46"/>
      <c r="Y898" s="46"/>
      <c r="Z898" s="46"/>
      <c r="AA898" s="46"/>
      <c r="AB898" s="46"/>
      <c r="AC898" s="46"/>
      <c r="AD898" s="46"/>
      <c r="AE898" s="46"/>
      <c r="AF898" s="46"/>
      <c r="AG898" s="46"/>
      <c r="AH898" s="46"/>
      <c r="AI898" s="46"/>
      <c r="AJ898" s="46"/>
      <c r="AK898" s="46"/>
      <c r="AL898" s="46"/>
      <c r="AM898" s="46"/>
      <c r="AN898" s="46"/>
    </row>
    <row r="899" customFormat="false" ht="21.75" hidden="false" customHeight="true" outlineLevel="0" collapsed="false">
      <c r="A899" s="46"/>
      <c r="B899" s="46"/>
      <c r="C899" s="46"/>
      <c r="D899" s="46"/>
      <c r="E899" s="46"/>
      <c r="F899" s="46"/>
      <c r="G899" s="46"/>
      <c r="H899" s="61"/>
      <c r="I899" s="61"/>
      <c r="J899" s="61"/>
      <c r="K899" s="46"/>
      <c r="L899" s="46"/>
      <c r="M899" s="46"/>
      <c r="N899" s="46"/>
      <c r="O899" s="46"/>
      <c r="P899" s="46"/>
      <c r="Q899" s="46"/>
      <c r="R899" s="46"/>
      <c r="S899" s="46"/>
      <c r="T899" s="46"/>
      <c r="U899" s="46"/>
      <c r="V899" s="46"/>
      <c r="W899" s="46"/>
      <c r="X899" s="46"/>
      <c r="Y899" s="46"/>
      <c r="Z899" s="46"/>
      <c r="AA899" s="46"/>
      <c r="AB899" s="46"/>
      <c r="AC899" s="46"/>
      <c r="AD899" s="46"/>
      <c r="AE899" s="46"/>
      <c r="AF899" s="46"/>
      <c r="AG899" s="46"/>
      <c r="AH899" s="46"/>
      <c r="AI899" s="46"/>
      <c r="AJ899" s="46"/>
      <c r="AK899" s="46"/>
      <c r="AL899" s="46"/>
      <c r="AM899" s="46"/>
      <c r="AN899" s="46"/>
    </row>
    <row r="900" customFormat="false" ht="21.75" hidden="false" customHeight="true" outlineLevel="0" collapsed="false">
      <c r="A900" s="46"/>
      <c r="B900" s="46"/>
      <c r="C900" s="46"/>
      <c r="D900" s="46"/>
      <c r="E900" s="46"/>
      <c r="F900" s="46"/>
      <c r="G900" s="46"/>
      <c r="H900" s="61"/>
      <c r="I900" s="61"/>
      <c r="J900" s="61"/>
      <c r="K900" s="46"/>
      <c r="L900" s="46"/>
      <c r="M900" s="46"/>
      <c r="N900" s="46"/>
      <c r="O900" s="46"/>
      <c r="P900" s="46"/>
      <c r="Q900" s="46"/>
      <c r="R900" s="46"/>
      <c r="S900" s="46"/>
      <c r="T900" s="46"/>
      <c r="U900" s="46"/>
      <c r="V900" s="46"/>
      <c r="W900" s="46"/>
      <c r="X900" s="46"/>
      <c r="Y900" s="46"/>
      <c r="Z900" s="46"/>
      <c r="AA900" s="46"/>
      <c r="AB900" s="46"/>
      <c r="AC900" s="46"/>
      <c r="AD900" s="46"/>
      <c r="AE900" s="46"/>
      <c r="AF900" s="46"/>
      <c r="AG900" s="46"/>
      <c r="AH900" s="46"/>
      <c r="AI900" s="46"/>
      <c r="AJ900" s="46"/>
      <c r="AK900" s="46"/>
      <c r="AL900" s="46"/>
      <c r="AM900" s="46"/>
      <c r="AN900" s="46"/>
    </row>
    <row r="901" customFormat="false" ht="21.75" hidden="false" customHeight="true" outlineLevel="0" collapsed="false">
      <c r="A901" s="46"/>
      <c r="B901" s="46"/>
      <c r="C901" s="46"/>
      <c r="D901" s="46"/>
      <c r="E901" s="46"/>
      <c r="F901" s="46"/>
      <c r="G901" s="46"/>
      <c r="H901" s="61"/>
      <c r="I901" s="61"/>
      <c r="J901" s="61"/>
      <c r="K901" s="46"/>
      <c r="L901" s="46"/>
      <c r="M901" s="46"/>
      <c r="N901" s="46"/>
      <c r="O901" s="46"/>
      <c r="P901" s="46"/>
      <c r="Q901" s="46"/>
      <c r="R901" s="46"/>
      <c r="S901" s="46"/>
      <c r="T901" s="46"/>
      <c r="U901" s="46"/>
      <c r="V901" s="46"/>
      <c r="W901" s="46"/>
      <c r="X901" s="46"/>
      <c r="Y901" s="46"/>
      <c r="Z901" s="46"/>
      <c r="AA901" s="46"/>
      <c r="AB901" s="46"/>
      <c r="AC901" s="46"/>
      <c r="AD901" s="46"/>
      <c r="AE901" s="46"/>
      <c r="AF901" s="46"/>
      <c r="AG901" s="46"/>
      <c r="AH901" s="46"/>
      <c r="AI901" s="46"/>
      <c r="AJ901" s="46"/>
      <c r="AK901" s="46"/>
      <c r="AL901" s="46"/>
      <c r="AM901" s="46"/>
      <c r="AN901" s="46"/>
    </row>
    <row r="902" customFormat="false" ht="21.75" hidden="false" customHeight="true" outlineLevel="0" collapsed="false">
      <c r="A902" s="46"/>
      <c r="B902" s="46"/>
      <c r="C902" s="46"/>
      <c r="D902" s="46"/>
      <c r="E902" s="46"/>
      <c r="F902" s="46"/>
      <c r="G902" s="46"/>
      <c r="H902" s="61"/>
      <c r="I902" s="61"/>
      <c r="J902" s="61"/>
      <c r="K902" s="46"/>
      <c r="L902" s="46"/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</row>
    <row r="903" customFormat="false" ht="21.75" hidden="false" customHeight="true" outlineLevel="0" collapsed="false">
      <c r="A903" s="46"/>
      <c r="B903" s="46"/>
      <c r="C903" s="46"/>
      <c r="D903" s="46"/>
      <c r="E903" s="46"/>
      <c r="F903" s="46"/>
      <c r="G903" s="46"/>
      <c r="H903" s="61"/>
      <c r="I903" s="61"/>
      <c r="J903" s="61"/>
      <c r="K903" s="46"/>
      <c r="L903" s="46"/>
      <c r="M903" s="46"/>
      <c r="N903" s="46"/>
      <c r="O903" s="46"/>
      <c r="P903" s="46"/>
      <c r="Q903" s="46"/>
      <c r="R903" s="46"/>
      <c r="S903" s="46"/>
      <c r="T903" s="46"/>
      <c r="U903" s="46"/>
      <c r="V903" s="46"/>
      <c r="W903" s="46"/>
      <c r="X903" s="46"/>
      <c r="Y903" s="46"/>
      <c r="Z903" s="46"/>
      <c r="AA903" s="46"/>
      <c r="AB903" s="46"/>
      <c r="AC903" s="46"/>
      <c r="AD903" s="46"/>
      <c r="AE903" s="46"/>
      <c r="AF903" s="46"/>
      <c r="AG903" s="46"/>
      <c r="AH903" s="46"/>
      <c r="AI903" s="46"/>
      <c r="AJ903" s="46"/>
      <c r="AK903" s="46"/>
      <c r="AL903" s="46"/>
      <c r="AM903" s="46"/>
      <c r="AN903" s="46"/>
    </row>
    <row r="904" customFormat="false" ht="21.75" hidden="false" customHeight="true" outlineLevel="0" collapsed="false">
      <c r="A904" s="46"/>
      <c r="B904" s="46"/>
      <c r="C904" s="46"/>
      <c r="D904" s="46"/>
      <c r="E904" s="46"/>
      <c r="F904" s="46"/>
      <c r="G904" s="46"/>
      <c r="H904" s="61"/>
      <c r="I904" s="61"/>
      <c r="J904" s="61"/>
      <c r="K904" s="46"/>
      <c r="L904" s="46"/>
      <c r="M904" s="46"/>
      <c r="N904" s="46"/>
      <c r="O904" s="46"/>
      <c r="P904" s="46"/>
      <c r="Q904" s="46"/>
      <c r="R904" s="46"/>
      <c r="S904" s="46"/>
      <c r="T904" s="46"/>
      <c r="U904" s="46"/>
      <c r="V904" s="46"/>
      <c r="W904" s="46"/>
      <c r="X904" s="46"/>
      <c r="Y904" s="46"/>
      <c r="Z904" s="46"/>
      <c r="AA904" s="46"/>
      <c r="AB904" s="46"/>
      <c r="AC904" s="46"/>
      <c r="AD904" s="46"/>
      <c r="AE904" s="46"/>
      <c r="AF904" s="46"/>
      <c r="AG904" s="46"/>
      <c r="AH904" s="46"/>
      <c r="AI904" s="46"/>
      <c r="AJ904" s="46"/>
      <c r="AK904" s="46"/>
      <c r="AL904" s="46"/>
      <c r="AM904" s="46"/>
      <c r="AN904" s="46"/>
    </row>
    <row r="905" customFormat="false" ht="21.75" hidden="false" customHeight="true" outlineLevel="0" collapsed="false">
      <c r="A905" s="46"/>
      <c r="B905" s="46"/>
      <c r="C905" s="46"/>
      <c r="D905" s="46"/>
      <c r="E905" s="46"/>
      <c r="F905" s="46"/>
      <c r="G905" s="46"/>
      <c r="H905" s="61"/>
      <c r="I905" s="61"/>
      <c r="J905" s="61"/>
      <c r="K905" s="46"/>
      <c r="L905" s="46"/>
      <c r="M905" s="46"/>
      <c r="N905" s="46"/>
      <c r="O905" s="46"/>
      <c r="P905" s="46"/>
      <c r="Q905" s="46"/>
      <c r="R905" s="46"/>
      <c r="S905" s="46"/>
      <c r="T905" s="46"/>
      <c r="U905" s="46"/>
      <c r="V905" s="46"/>
      <c r="W905" s="46"/>
      <c r="X905" s="46"/>
      <c r="Y905" s="46"/>
      <c r="Z905" s="46"/>
      <c r="AA905" s="46"/>
      <c r="AB905" s="46"/>
      <c r="AC905" s="46"/>
      <c r="AD905" s="46"/>
      <c r="AE905" s="46"/>
      <c r="AF905" s="46"/>
      <c r="AG905" s="46"/>
      <c r="AH905" s="46"/>
      <c r="AI905" s="46"/>
      <c r="AJ905" s="46"/>
      <c r="AK905" s="46"/>
      <c r="AL905" s="46"/>
      <c r="AM905" s="46"/>
      <c r="AN905" s="46"/>
    </row>
    <row r="906" customFormat="false" ht="21.75" hidden="false" customHeight="true" outlineLevel="0" collapsed="false">
      <c r="A906" s="46"/>
      <c r="B906" s="46"/>
      <c r="C906" s="46"/>
      <c r="D906" s="46"/>
      <c r="E906" s="46"/>
      <c r="F906" s="46"/>
      <c r="G906" s="46"/>
      <c r="H906" s="61"/>
      <c r="I906" s="61"/>
      <c r="J906" s="61"/>
      <c r="K906" s="46"/>
      <c r="L906" s="46"/>
      <c r="M906" s="46"/>
      <c r="N906" s="46"/>
      <c r="O906" s="46"/>
      <c r="P906" s="46"/>
      <c r="Q906" s="46"/>
      <c r="R906" s="46"/>
      <c r="S906" s="46"/>
      <c r="T906" s="46"/>
      <c r="U906" s="46"/>
      <c r="V906" s="46"/>
      <c r="W906" s="46"/>
      <c r="X906" s="46"/>
      <c r="Y906" s="46"/>
      <c r="Z906" s="46"/>
      <c r="AA906" s="46"/>
      <c r="AB906" s="46"/>
      <c r="AC906" s="46"/>
      <c r="AD906" s="46"/>
      <c r="AE906" s="46"/>
      <c r="AF906" s="46"/>
      <c r="AG906" s="46"/>
      <c r="AH906" s="46"/>
      <c r="AI906" s="46"/>
      <c r="AJ906" s="46"/>
      <c r="AK906" s="46"/>
      <c r="AL906" s="46"/>
      <c r="AM906" s="46"/>
      <c r="AN906" s="46"/>
    </row>
    <row r="907" customFormat="false" ht="21.75" hidden="false" customHeight="true" outlineLevel="0" collapsed="false">
      <c r="A907" s="46"/>
      <c r="B907" s="46"/>
      <c r="C907" s="46"/>
      <c r="D907" s="46"/>
      <c r="E907" s="46"/>
      <c r="F907" s="46"/>
      <c r="G907" s="46"/>
      <c r="H907" s="61"/>
      <c r="I907" s="61"/>
      <c r="J907" s="61"/>
      <c r="K907" s="46"/>
      <c r="L907" s="46"/>
      <c r="M907" s="46"/>
      <c r="N907" s="46"/>
      <c r="O907" s="46"/>
      <c r="P907" s="46"/>
      <c r="Q907" s="46"/>
      <c r="R907" s="46"/>
      <c r="S907" s="46"/>
      <c r="T907" s="46"/>
      <c r="U907" s="46"/>
      <c r="V907" s="46"/>
      <c r="W907" s="46"/>
      <c r="X907" s="46"/>
      <c r="Y907" s="46"/>
      <c r="Z907" s="46"/>
      <c r="AA907" s="46"/>
      <c r="AB907" s="46"/>
      <c r="AC907" s="46"/>
      <c r="AD907" s="46"/>
      <c r="AE907" s="46"/>
      <c r="AF907" s="46"/>
      <c r="AG907" s="46"/>
      <c r="AH907" s="46"/>
      <c r="AI907" s="46"/>
      <c r="AJ907" s="46"/>
      <c r="AK907" s="46"/>
      <c r="AL907" s="46"/>
      <c r="AM907" s="46"/>
      <c r="AN907" s="46"/>
    </row>
    <row r="908" customFormat="false" ht="21.75" hidden="false" customHeight="true" outlineLevel="0" collapsed="false">
      <c r="A908" s="46"/>
      <c r="B908" s="46"/>
      <c r="C908" s="46"/>
      <c r="D908" s="46"/>
      <c r="E908" s="46"/>
      <c r="F908" s="46"/>
      <c r="G908" s="46"/>
      <c r="H908" s="61"/>
      <c r="I908" s="61"/>
      <c r="J908" s="61"/>
      <c r="K908" s="46"/>
      <c r="L908" s="46"/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</row>
    <row r="909" customFormat="false" ht="21.75" hidden="false" customHeight="true" outlineLevel="0" collapsed="false">
      <c r="A909" s="46"/>
      <c r="B909" s="46"/>
      <c r="C909" s="46"/>
      <c r="D909" s="46"/>
      <c r="E909" s="46"/>
      <c r="F909" s="46"/>
      <c r="G909" s="46"/>
      <c r="H909" s="61"/>
      <c r="I909" s="61"/>
      <c r="J909" s="61"/>
      <c r="K909" s="46"/>
      <c r="L909" s="46"/>
      <c r="M909" s="46"/>
      <c r="N909" s="46"/>
      <c r="O909" s="46"/>
      <c r="P909" s="46"/>
      <c r="Q909" s="46"/>
      <c r="R909" s="46"/>
      <c r="S909" s="46"/>
      <c r="T909" s="46"/>
      <c r="U909" s="46"/>
      <c r="V909" s="46"/>
      <c r="W909" s="46"/>
      <c r="X909" s="46"/>
      <c r="Y909" s="46"/>
      <c r="Z909" s="46"/>
      <c r="AA909" s="46"/>
      <c r="AB909" s="46"/>
      <c r="AC909" s="46"/>
      <c r="AD909" s="46"/>
      <c r="AE909" s="46"/>
      <c r="AF909" s="46"/>
      <c r="AG909" s="46"/>
      <c r="AH909" s="46"/>
      <c r="AI909" s="46"/>
      <c r="AJ909" s="46"/>
      <c r="AK909" s="46"/>
      <c r="AL909" s="46"/>
      <c r="AM909" s="46"/>
      <c r="AN909" s="46"/>
    </row>
    <row r="910" customFormat="false" ht="21.75" hidden="false" customHeight="true" outlineLevel="0" collapsed="false">
      <c r="A910" s="46"/>
      <c r="B910" s="46"/>
      <c r="C910" s="46"/>
      <c r="D910" s="46"/>
      <c r="E910" s="46"/>
      <c r="F910" s="46"/>
      <c r="G910" s="46"/>
      <c r="H910" s="61"/>
      <c r="I910" s="61"/>
      <c r="J910" s="61"/>
      <c r="K910" s="46"/>
      <c r="L910" s="46"/>
      <c r="M910" s="46"/>
      <c r="N910" s="46"/>
      <c r="O910" s="46"/>
      <c r="P910" s="46"/>
      <c r="Q910" s="46"/>
      <c r="R910" s="46"/>
      <c r="S910" s="46"/>
      <c r="T910" s="46"/>
      <c r="U910" s="46"/>
      <c r="V910" s="46"/>
      <c r="W910" s="46"/>
      <c r="X910" s="46"/>
      <c r="Y910" s="46"/>
      <c r="Z910" s="46"/>
      <c r="AA910" s="46"/>
      <c r="AB910" s="46"/>
      <c r="AC910" s="46"/>
      <c r="AD910" s="46"/>
      <c r="AE910" s="46"/>
      <c r="AF910" s="46"/>
      <c r="AG910" s="46"/>
      <c r="AH910" s="46"/>
      <c r="AI910" s="46"/>
      <c r="AJ910" s="46"/>
      <c r="AK910" s="46"/>
      <c r="AL910" s="46"/>
      <c r="AM910" s="46"/>
      <c r="AN910" s="46"/>
    </row>
    <row r="911" customFormat="false" ht="21.75" hidden="false" customHeight="true" outlineLevel="0" collapsed="false">
      <c r="A911" s="46"/>
      <c r="B911" s="46"/>
      <c r="C911" s="46"/>
      <c r="D911" s="46"/>
      <c r="E911" s="46"/>
      <c r="F911" s="46"/>
      <c r="G911" s="46"/>
      <c r="H911" s="61"/>
      <c r="I911" s="61"/>
      <c r="J911" s="61"/>
      <c r="K911" s="46"/>
      <c r="L911" s="46"/>
      <c r="M911" s="46"/>
      <c r="N911" s="46"/>
      <c r="O911" s="46"/>
      <c r="P911" s="46"/>
      <c r="Q911" s="46"/>
      <c r="R911" s="46"/>
      <c r="S911" s="46"/>
      <c r="T911" s="46"/>
      <c r="U911" s="46"/>
      <c r="V911" s="46"/>
      <c r="W911" s="46"/>
      <c r="X911" s="46"/>
      <c r="Y911" s="46"/>
      <c r="Z911" s="46"/>
      <c r="AA911" s="46"/>
      <c r="AB911" s="46"/>
      <c r="AC911" s="46"/>
      <c r="AD911" s="46"/>
      <c r="AE911" s="46"/>
      <c r="AF911" s="46"/>
      <c r="AG911" s="46"/>
      <c r="AH911" s="46"/>
      <c r="AI911" s="46"/>
      <c r="AJ911" s="46"/>
      <c r="AK911" s="46"/>
      <c r="AL911" s="46"/>
      <c r="AM911" s="46"/>
      <c r="AN911" s="46"/>
    </row>
    <row r="912" customFormat="false" ht="21.75" hidden="false" customHeight="true" outlineLevel="0" collapsed="false">
      <c r="A912" s="46"/>
      <c r="B912" s="46"/>
      <c r="C912" s="46"/>
      <c r="D912" s="46"/>
      <c r="E912" s="46"/>
      <c r="F912" s="46"/>
      <c r="G912" s="46"/>
      <c r="H912" s="61"/>
      <c r="I912" s="61"/>
      <c r="J912" s="61"/>
      <c r="K912" s="46"/>
      <c r="L912" s="46"/>
      <c r="M912" s="46"/>
      <c r="N912" s="46"/>
      <c r="O912" s="46"/>
      <c r="P912" s="46"/>
      <c r="Q912" s="46"/>
      <c r="R912" s="46"/>
      <c r="S912" s="46"/>
      <c r="T912" s="46"/>
      <c r="U912" s="46"/>
      <c r="V912" s="46"/>
      <c r="W912" s="46"/>
      <c r="X912" s="46"/>
      <c r="Y912" s="46"/>
      <c r="Z912" s="46"/>
      <c r="AA912" s="46"/>
      <c r="AB912" s="46"/>
      <c r="AC912" s="46"/>
      <c r="AD912" s="46"/>
      <c r="AE912" s="46"/>
      <c r="AF912" s="46"/>
      <c r="AG912" s="46"/>
      <c r="AH912" s="46"/>
      <c r="AI912" s="46"/>
      <c r="AJ912" s="46"/>
      <c r="AK912" s="46"/>
      <c r="AL912" s="46"/>
      <c r="AM912" s="46"/>
      <c r="AN912" s="46"/>
    </row>
    <row r="913" customFormat="false" ht="21.75" hidden="false" customHeight="true" outlineLevel="0" collapsed="false">
      <c r="A913" s="46"/>
      <c r="B913" s="46"/>
      <c r="C913" s="46"/>
      <c r="D913" s="46"/>
      <c r="E913" s="46"/>
      <c r="F913" s="46"/>
      <c r="G913" s="46"/>
      <c r="H913" s="61"/>
      <c r="I913" s="61"/>
      <c r="J913" s="61"/>
      <c r="K913" s="46"/>
      <c r="L913" s="46"/>
      <c r="M913" s="46"/>
      <c r="N913" s="46"/>
      <c r="O913" s="46"/>
      <c r="P913" s="46"/>
      <c r="Q913" s="46"/>
      <c r="R913" s="46"/>
      <c r="S913" s="46"/>
      <c r="T913" s="46"/>
      <c r="U913" s="46"/>
      <c r="V913" s="46"/>
      <c r="W913" s="46"/>
      <c r="X913" s="46"/>
      <c r="Y913" s="46"/>
      <c r="Z913" s="46"/>
      <c r="AA913" s="46"/>
      <c r="AB913" s="46"/>
      <c r="AC913" s="46"/>
      <c r="AD913" s="46"/>
      <c r="AE913" s="46"/>
      <c r="AF913" s="46"/>
      <c r="AG913" s="46"/>
      <c r="AH913" s="46"/>
      <c r="AI913" s="46"/>
      <c r="AJ913" s="46"/>
      <c r="AK913" s="46"/>
      <c r="AL913" s="46"/>
      <c r="AM913" s="46"/>
      <c r="AN913" s="46"/>
    </row>
    <row r="914" customFormat="false" ht="21.75" hidden="false" customHeight="true" outlineLevel="0" collapsed="false">
      <c r="A914" s="46"/>
      <c r="B914" s="46"/>
      <c r="C914" s="46"/>
      <c r="D914" s="46"/>
      <c r="E914" s="46"/>
      <c r="F914" s="46"/>
      <c r="G914" s="46"/>
      <c r="H914" s="61"/>
      <c r="I914" s="61"/>
      <c r="J914" s="61"/>
      <c r="K914" s="46"/>
      <c r="L914" s="46"/>
      <c r="M914" s="46"/>
      <c r="N914" s="46"/>
      <c r="O914" s="46"/>
      <c r="P914" s="46"/>
      <c r="Q914" s="46"/>
      <c r="R914" s="46"/>
      <c r="S914" s="46"/>
      <c r="T914" s="46"/>
      <c r="U914" s="46"/>
      <c r="V914" s="46"/>
      <c r="W914" s="46"/>
      <c r="X914" s="46"/>
      <c r="Y914" s="46"/>
      <c r="Z914" s="46"/>
      <c r="AA914" s="46"/>
      <c r="AB914" s="46"/>
      <c r="AC914" s="46"/>
      <c r="AD914" s="46"/>
      <c r="AE914" s="46"/>
      <c r="AF914" s="46"/>
      <c r="AG914" s="46"/>
      <c r="AH914" s="46"/>
      <c r="AI914" s="46"/>
      <c r="AJ914" s="46"/>
      <c r="AK914" s="46"/>
      <c r="AL914" s="46"/>
      <c r="AM914" s="46"/>
      <c r="AN914" s="46"/>
    </row>
    <row r="915" customFormat="false" ht="21.75" hidden="false" customHeight="true" outlineLevel="0" collapsed="false">
      <c r="A915" s="46"/>
      <c r="B915" s="46"/>
      <c r="C915" s="46"/>
      <c r="D915" s="46"/>
      <c r="E915" s="46"/>
      <c r="F915" s="46"/>
      <c r="G915" s="46"/>
      <c r="H915" s="61"/>
      <c r="I915" s="61"/>
      <c r="J915" s="61"/>
      <c r="K915" s="46"/>
      <c r="L915" s="46"/>
      <c r="M915" s="46"/>
      <c r="N915" s="46"/>
      <c r="O915" s="46"/>
      <c r="P915" s="46"/>
      <c r="Q915" s="46"/>
      <c r="R915" s="46"/>
      <c r="S915" s="46"/>
      <c r="T915" s="46"/>
      <c r="U915" s="46"/>
      <c r="V915" s="46"/>
      <c r="W915" s="46"/>
      <c r="X915" s="46"/>
      <c r="Y915" s="46"/>
      <c r="Z915" s="46"/>
      <c r="AA915" s="46"/>
      <c r="AB915" s="46"/>
      <c r="AC915" s="46"/>
      <c r="AD915" s="46"/>
      <c r="AE915" s="46"/>
      <c r="AF915" s="46"/>
      <c r="AG915" s="46"/>
      <c r="AH915" s="46"/>
      <c r="AI915" s="46"/>
      <c r="AJ915" s="46"/>
      <c r="AK915" s="46"/>
      <c r="AL915" s="46"/>
      <c r="AM915" s="46"/>
      <c r="AN915" s="46"/>
    </row>
    <row r="916" customFormat="false" ht="21.75" hidden="false" customHeight="true" outlineLevel="0" collapsed="false">
      <c r="A916" s="46"/>
      <c r="B916" s="46"/>
      <c r="C916" s="46"/>
      <c r="D916" s="46"/>
      <c r="E916" s="46"/>
      <c r="F916" s="46"/>
      <c r="G916" s="46"/>
      <c r="H916" s="61"/>
      <c r="I916" s="61"/>
      <c r="J916" s="61"/>
      <c r="K916" s="46"/>
      <c r="L916" s="46"/>
      <c r="M916" s="46"/>
      <c r="N916" s="46"/>
      <c r="O916" s="46"/>
      <c r="P916" s="46"/>
      <c r="Q916" s="46"/>
      <c r="R916" s="46"/>
      <c r="S916" s="46"/>
      <c r="T916" s="46"/>
      <c r="U916" s="46"/>
      <c r="V916" s="46"/>
      <c r="W916" s="46"/>
      <c r="X916" s="46"/>
      <c r="Y916" s="46"/>
      <c r="Z916" s="46"/>
      <c r="AA916" s="46"/>
      <c r="AB916" s="46"/>
      <c r="AC916" s="46"/>
      <c r="AD916" s="46"/>
      <c r="AE916" s="46"/>
      <c r="AF916" s="46"/>
      <c r="AG916" s="46"/>
      <c r="AH916" s="46"/>
      <c r="AI916" s="46"/>
      <c r="AJ916" s="46"/>
      <c r="AK916" s="46"/>
      <c r="AL916" s="46"/>
      <c r="AM916" s="46"/>
      <c r="AN916" s="46"/>
    </row>
    <row r="917" customFormat="false" ht="21.75" hidden="false" customHeight="true" outlineLevel="0" collapsed="false">
      <c r="A917" s="46"/>
      <c r="B917" s="46"/>
      <c r="C917" s="46"/>
      <c r="D917" s="46"/>
      <c r="E917" s="46"/>
      <c r="F917" s="46"/>
      <c r="G917" s="46"/>
      <c r="H917" s="61"/>
      <c r="I917" s="61"/>
      <c r="J917" s="61"/>
      <c r="K917" s="46"/>
      <c r="L917" s="46"/>
      <c r="M917" s="46"/>
      <c r="N917" s="46"/>
      <c r="O917" s="46"/>
      <c r="P917" s="46"/>
      <c r="Q917" s="46"/>
      <c r="R917" s="46"/>
      <c r="S917" s="46"/>
      <c r="T917" s="46"/>
      <c r="U917" s="46"/>
      <c r="V917" s="46"/>
      <c r="W917" s="46"/>
      <c r="X917" s="46"/>
      <c r="Y917" s="46"/>
      <c r="Z917" s="46"/>
      <c r="AA917" s="46"/>
      <c r="AB917" s="46"/>
      <c r="AC917" s="46"/>
      <c r="AD917" s="46"/>
      <c r="AE917" s="46"/>
      <c r="AF917" s="46"/>
      <c r="AG917" s="46"/>
      <c r="AH917" s="46"/>
      <c r="AI917" s="46"/>
      <c r="AJ917" s="46"/>
      <c r="AK917" s="46"/>
      <c r="AL917" s="46"/>
      <c r="AM917" s="46"/>
      <c r="AN917" s="46"/>
    </row>
    <row r="918" customFormat="false" ht="21.75" hidden="false" customHeight="true" outlineLevel="0" collapsed="false">
      <c r="A918" s="46"/>
      <c r="B918" s="46"/>
      <c r="C918" s="46"/>
      <c r="D918" s="46"/>
      <c r="E918" s="46"/>
      <c r="F918" s="46"/>
      <c r="G918" s="46"/>
      <c r="H918" s="61"/>
      <c r="I918" s="61"/>
      <c r="J918" s="61"/>
      <c r="K918" s="46"/>
      <c r="L918" s="46"/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</row>
    <row r="919" customFormat="false" ht="21.75" hidden="false" customHeight="true" outlineLevel="0" collapsed="false">
      <c r="A919" s="46"/>
      <c r="B919" s="46"/>
      <c r="C919" s="46"/>
      <c r="D919" s="46"/>
      <c r="E919" s="46"/>
      <c r="F919" s="46"/>
      <c r="G919" s="46"/>
      <c r="H919" s="61"/>
      <c r="I919" s="61"/>
      <c r="J919" s="61"/>
      <c r="K919" s="46"/>
      <c r="L919" s="46"/>
      <c r="M919" s="46"/>
      <c r="N919" s="46"/>
      <c r="O919" s="46"/>
      <c r="P919" s="46"/>
      <c r="Q919" s="46"/>
      <c r="R919" s="46"/>
      <c r="S919" s="46"/>
      <c r="T919" s="46"/>
      <c r="U919" s="46"/>
      <c r="V919" s="46"/>
      <c r="W919" s="46"/>
      <c r="X919" s="46"/>
      <c r="Y919" s="46"/>
      <c r="Z919" s="46"/>
      <c r="AA919" s="46"/>
      <c r="AB919" s="46"/>
      <c r="AC919" s="46"/>
      <c r="AD919" s="46"/>
      <c r="AE919" s="46"/>
      <c r="AF919" s="46"/>
      <c r="AG919" s="46"/>
      <c r="AH919" s="46"/>
      <c r="AI919" s="46"/>
      <c r="AJ919" s="46"/>
      <c r="AK919" s="46"/>
      <c r="AL919" s="46"/>
      <c r="AM919" s="46"/>
      <c r="AN919" s="46"/>
    </row>
    <row r="920" customFormat="false" ht="21.75" hidden="false" customHeight="true" outlineLevel="0" collapsed="false">
      <c r="A920" s="46"/>
      <c r="B920" s="46"/>
      <c r="C920" s="46"/>
      <c r="D920" s="46"/>
      <c r="E920" s="46"/>
      <c r="F920" s="46"/>
      <c r="G920" s="46"/>
      <c r="H920" s="61"/>
      <c r="I920" s="61"/>
      <c r="J920" s="61"/>
      <c r="K920" s="46"/>
      <c r="L920" s="46"/>
      <c r="M920" s="46"/>
      <c r="N920" s="46"/>
      <c r="O920" s="46"/>
      <c r="P920" s="46"/>
      <c r="Q920" s="46"/>
      <c r="R920" s="46"/>
      <c r="S920" s="46"/>
      <c r="T920" s="46"/>
      <c r="U920" s="46"/>
      <c r="V920" s="46"/>
      <c r="W920" s="46"/>
      <c r="X920" s="46"/>
      <c r="Y920" s="46"/>
      <c r="Z920" s="46"/>
      <c r="AA920" s="46"/>
      <c r="AB920" s="46"/>
      <c r="AC920" s="46"/>
      <c r="AD920" s="46"/>
      <c r="AE920" s="46"/>
      <c r="AF920" s="46"/>
      <c r="AG920" s="46"/>
      <c r="AH920" s="46"/>
      <c r="AI920" s="46"/>
      <c r="AJ920" s="46"/>
      <c r="AK920" s="46"/>
      <c r="AL920" s="46"/>
      <c r="AM920" s="46"/>
      <c r="AN920" s="46"/>
    </row>
    <row r="921" customFormat="false" ht="21.75" hidden="false" customHeight="true" outlineLevel="0" collapsed="false">
      <c r="A921" s="46"/>
      <c r="B921" s="46"/>
      <c r="C921" s="46"/>
      <c r="D921" s="46"/>
      <c r="E921" s="46"/>
      <c r="F921" s="46"/>
      <c r="G921" s="46"/>
      <c r="H921" s="61"/>
      <c r="I921" s="61"/>
      <c r="J921" s="61"/>
      <c r="K921" s="46"/>
      <c r="L921" s="46"/>
      <c r="M921" s="46"/>
      <c r="N921" s="46"/>
      <c r="O921" s="46"/>
      <c r="P921" s="46"/>
      <c r="Q921" s="46"/>
      <c r="R921" s="46"/>
      <c r="S921" s="46"/>
      <c r="T921" s="46"/>
      <c r="U921" s="46"/>
      <c r="V921" s="46"/>
      <c r="W921" s="46"/>
      <c r="X921" s="46"/>
      <c r="Y921" s="46"/>
      <c r="Z921" s="46"/>
      <c r="AA921" s="46"/>
      <c r="AB921" s="46"/>
      <c r="AC921" s="46"/>
      <c r="AD921" s="46"/>
      <c r="AE921" s="46"/>
      <c r="AF921" s="46"/>
      <c r="AG921" s="46"/>
      <c r="AH921" s="46"/>
      <c r="AI921" s="46"/>
      <c r="AJ921" s="46"/>
      <c r="AK921" s="46"/>
      <c r="AL921" s="46"/>
      <c r="AM921" s="46"/>
      <c r="AN921" s="46"/>
    </row>
    <row r="922" customFormat="false" ht="21.75" hidden="false" customHeight="true" outlineLevel="0" collapsed="false">
      <c r="A922" s="46"/>
      <c r="B922" s="46"/>
      <c r="C922" s="46"/>
      <c r="D922" s="46"/>
      <c r="E922" s="46"/>
      <c r="F922" s="46"/>
      <c r="G922" s="46"/>
      <c r="H922" s="61"/>
      <c r="I922" s="61"/>
      <c r="J922" s="61"/>
      <c r="K922" s="46"/>
      <c r="L922" s="46"/>
      <c r="M922" s="46"/>
      <c r="N922" s="46"/>
      <c r="O922" s="46"/>
      <c r="P922" s="46"/>
      <c r="Q922" s="46"/>
      <c r="R922" s="46"/>
      <c r="S922" s="46"/>
      <c r="T922" s="46"/>
      <c r="U922" s="46"/>
      <c r="V922" s="46"/>
      <c r="W922" s="46"/>
      <c r="X922" s="46"/>
      <c r="Y922" s="46"/>
      <c r="Z922" s="46"/>
      <c r="AA922" s="46"/>
      <c r="AB922" s="46"/>
      <c r="AC922" s="46"/>
      <c r="AD922" s="46"/>
      <c r="AE922" s="46"/>
      <c r="AF922" s="46"/>
      <c r="AG922" s="46"/>
      <c r="AH922" s="46"/>
      <c r="AI922" s="46"/>
      <c r="AJ922" s="46"/>
      <c r="AK922" s="46"/>
      <c r="AL922" s="46"/>
      <c r="AM922" s="46"/>
      <c r="AN922" s="46"/>
    </row>
    <row r="923" customFormat="false" ht="21.75" hidden="false" customHeight="true" outlineLevel="0" collapsed="false">
      <c r="A923" s="46"/>
      <c r="B923" s="46"/>
      <c r="C923" s="46"/>
      <c r="D923" s="46"/>
      <c r="E923" s="46"/>
      <c r="F923" s="46"/>
      <c r="G923" s="46"/>
      <c r="H923" s="61"/>
      <c r="I923" s="61"/>
      <c r="J923" s="61"/>
      <c r="K923" s="46"/>
      <c r="L923" s="46"/>
      <c r="M923" s="46"/>
      <c r="N923" s="46"/>
      <c r="O923" s="46"/>
      <c r="P923" s="46"/>
      <c r="Q923" s="46"/>
      <c r="R923" s="46"/>
      <c r="S923" s="46"/>
      <c r="T923" s="46"/>
      <c r="U923" s="46"/>
      <c r="V923" s="46"/>
      <c r="W923" s="46"/>
      <c r="X923" s="46"/>
      <c r="Y923" s="46"/>
      <c r="Z923" s="46"/>
      <c r="AA923" s="46"/>
      <c r="AB923" s="46"/>
      <c r="AC923" s="46"/>
      <c r="AD923" s="46"/>
      <c r="AE923" s="46"/>
      <c r="AF923" s="46"/>
      <c r="AG923" s="46"/>
      <c r="AH923" s="46"/>
      <c r="AI923" s="46"/>
      <c r="AJ923" s="46"/>
      <c r="AK923" s="46"/>
      <c r="AL923" s="46"/>
      <c r="AM923" s="46"/>
      <c r="AN923" s="46"/>
    </row>
    <row r="924" customFormat="false" ht="21.75" hidden="false" customHeight="true" outlineLevel="0" collapsed="false">
      <c r="A924" s="46"/>
      <c r="B924" s="46"/>
      <c r="C924" s="46"/>
      <c r="D924" s="46"/>
      <c r="E924" s="46"/>
      <c r="F924" s="46"/>
      <c r="G924" s="46"/>
      <c r="H924" s="61"/>
      <c r="I924" s="61"/>
      <c r="J924" s="61"/>
      <c r="K924" s="46"/>
      <c r="L924" s="46"/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</row>
    <row r="925" customFormat="false" ht="21.75" hidden="false" customHeight="true" outlineLevel="0" collapsed="false">
      <c r="A925" s="46"/>
      <c r="B925" s="46"/>
      <c r="C925" s="46"/>
      <c r="D925" s="46"/>
      <c r="E925" s="46"/>
      <c r="F925" s="46"/>
      <c r="G925" s="46"/>
      <c r="H925" s="61"/>
      <c r="I925" s="61"/>
      <c r="J925" s="61"/>
      <c r="K925" s="46"/>
      <c r="L925" s="46"/>
      <c r="M925" s="46"/>
      <c r="N925" s="46"/>
      <c r="O925" s="46"/>
      <c r="P925" s="46"/>
      <c r="Q925" s="46"/>
      <c r="R925" s="46"/>
      <c r="S925" s="46"/>
      <c r="T925" s="46"/>
      <c r="U925" s="46"/>
      <c r="V925" s="46"/>
      <c r="W925" s="46"/>
      <c r="X925" s="46"/>
      <c r="Y925" s="46"/>
      <c r="Z925" s="46"/>
      <c r="AA925" s="46"/>
      <c r="AB925" s="46"/>
      <c r="AC925" s="46"/>
      <c r="AD925" s="46"/>
      <c r="AE925" s="46"/>
      <c r="AF925" s="46"/>
      <c r="AG925" s="46"/>
      <c r="AH925" s="46"/>
      <c r="AI925" s="46"/>
      <c r="AJ925" s="46"/>
      <c r="AK925" s="46"/>
      <c r="AL925" s="46"/>
      <c r="AM925" s="46"/>
      <c r="AN925" s="46"/>
    </row>
    <row r="926" customFormat="false" ht="21.75" hidden="false" customHeight="true" outlineLevel="0" collapsed="false">
      <c r="A926" s="46"/>
      <c r="B926" s="46"/>
      <c r="C926" s="46"/>
      <c r="D926" s="46"/>
      <c r="E926" s="46"/>
      <c r="F926" s="46"/>
      <c r="G926" s="46"/>
      <c r="H926" s="61"/>
      <c r="I926" s="61"/>
      <c r="J926" s="61"/>
      <c r="K926" s="46"/>
      <c r="L926" s="46"/>
      <c r="M926" s="46"/>
      <c r="N926" s="46"/>
      <c r="O926" s="46"/>
      <c r="P926" s="46"/>
      <c r="Q926" s="46"/>
      <c r="R926" s="46"/>
      <c r="S926" s="46"/>
      <c r="T926" s="46"/>
      <c r="U926" s="46"/>
      <c r="V926" s="46"/>
      <c r="W926" s="46"/>
      <c r="X926" s="46"/>
      <c r="Y926" s="46"/>
      <c r="Z926" s="46"/>
      <c r="AA926" s="46"/>
      <c r="AB926" s="46"/>
      <c r="AC926" s="46"/>
      <c r="AD926" s="46"/>
      <c r="AE926" s="46"/>
      <c r="AF926" s="46"/>
      <c r="AG926" s="46"/>
      <c r="AH926" s="46"/>
      <c r="AI926" s="46"/>
      <c r="AJ926" s="46"/>
      <c r="AK926" s="46"/>
      <c r="AL926" s="46"/>
      <c r="AM926" s="46"/>
      <c r="AN926" s="46"/>
    </row>
    <row r="927" customFormat="false" ht="21.75" hidden="false" customHeight="true" outlineLevel="0" collapsed="false">
      <c r="A927" s="46"/>
      <c r="B927" s="46"/>
      <c r="C927" s="46"/>
      <c r="D927" s="46"/>
      <c r="E927" s="46"/>
      <c r="F927" s="46"/>
      <c r="G927" s="46"/>
      <c r="H927" s="61"/>
      <c r="I927" s="61"/>
      <c r="J927" s="61"/>
      <c r="K927" s="46"/>
      <c r="L927" s="46"/>
      <c r="M927" s="46"/>
      <c r="N927" s="46"/>
      <c r="O927" s="46"/>
      <c r="P927" s="46"/>
      <c r="Q927" s="46"/>
      <c r="R927" s="46"/>
      <c r="S927" s="46"/>
      <c r="T927" s="46"/>
      <c r="U927" s="46"/>
      <c r="V927" s="46"/>
      <c r="W927" s="46"/>
      <c r="X927" s="46"/>
      <c r="Y927" s="46"/>
      <c r="Z927" s="46"/>
      <c r="AA927" s="46"/>
      <c r="AB927" s="46"/>
      <c r="AC927" s="46"/>
      <c r="AD927" s="46"/>
      <c r="AE927" s="46"/>
      <c r="AF927" s="46"/>
      <c r="AG927" s="46"/>
      <c r="AH927" s="46"/>
      <c r="AI927" s="46"/>
      <c r="AJ927" s="46"/>
      <c r="AK927" s="46"/>
      <c r="AL927" s="46"/>
      <c r="AM927" s="46"/>
      <c r="AN927" s="46"/>
    </row>
    <row r="928" customFormat="false" ht="21.75" hidden="false" customHeight="true" outlineLevel="0" collapsed="false">
      <c r="A928" s="46"/>
      <c r="B928" s="46"/>
      <c r="C928" s="46"/>
      <c r="D928" s="46"/>
      <c r="E928" s="46"/>
      <c r="F928" s="46"/>
      <c r="G928" s="46"/>
      <c r="H928" s="61"/>
      <c r="I928" s="61"/>
      <c r="J928" s="61"/>
      <c r="K928" s="46"/>
      <c r="L928" s="46"/>
      <c r="M928" s="46"/>
      <c r="N928" s="46"/>
      <c r="O928" s="46"/>
      <c r="P928" s="46"/>
      <c r="Q928" s="46"/>
      <c r="R928" s="46"/>
      <c r="S928" s="46"/>
      <c r="T928" s="46"/>
      <c r="U928" s="46"/>
      <c r="V928" s="46"/>
      <c r="W928" s="46"/>
      <c r="X928" s="46"/>
      <c r="Y928" s="46"/>
      <c r="Z928" s="46"/>
      <c r="AA928" s="46"/>
      <c r="AB928" s="46"/>
      <c r="AC928" s="46"/>
      <c r="AD928" s="46"/>
      <c r="AE928" s="46"/>
      <c r="AF928" s="46"/>
      <c r="AG928" s="46"/>
      <c r="AH928" s="46"/>
      <c r="AI928" s="46"/>
      <c r="AJ928" s="46"/>
      <c r="AK928" s="46"/>
      <c r="AL928" s="46"/>
      <c r="AM928" s="46"/>
      <c r="AN928" s="46"/>
    </row>
    <row r="929" customFormat="false" ht="21.75" hidden="false" customHeight="true" outlineLevel="0" collapsed="false">
      <c r="A929" s="46"/>
      <c r="B929" s="46"/>
      <c r="C929" s="46"/>
      <c r="D929" s="46"/>
      <c r="E929" s="46"/>
      <c r="F929" s="46"/>
      <c r="G929" s="46"/>
      <c r="H929" s="61"/>
      <c r="I929" s="61"/>
      <c r="J929" s="61"/>
      <c r="K929" s="46"/>
      <c r="L929" s="46"/>
      <c r="M929" s="46"/>
      <c r="N929" s="46"/>
      <c r="O929" s="46"/>
      <c r="P929" s="46"/>
      <c r="Q929" s="46"/>
      <c r="R929" s="46"/>
      <c r="S929" s="46"/>
      <c r="T929" s="46"/>
      <c r="U929" s="46"/>
      <c r="V929" s="46"/>
      <c r="W929" s="46"/>
      <c r="X929" s="46"/>
      <c r="Y929" s="46"/>
      <c r="Z929" s="46"/>
      <c r="AA929" s="46"/>
      <c r="AB929" s="46"/>
      <c r="AC929" s="46"/>
      <c r="AD929" s="46"/>
      <c r="AE929" s="46"/>
      <c r="AF929" s="46"/>
      <c r="AG929" s="46"/>
      <c r="AH929" s="46"/>
      <c r="AI929" s="46"/>
      <c r="AJ929" s="46"/>
      <c r="AK929" s="46"/>
      <c r="AL929" s="46"/>
      <c r="AM929" s="46"/>
      <c r="AN929" s="46"/>
    </row>
    <row r="930" customFormat="false" ht="21.75" hidden="false" customHeight="true" outlineLevel="0" collapsed="false">
      <c r="A930" s="46"/>
      <c r="B930" s="46"/>
      <c r="C930" s="46"/>
      <c r="D930" s="46"/>
      <c r="E930" s="46"/>
      <c r="F930" s="46"/>
      <c r="G930" s="46"/>
      <c r="H930" s="61"/>
      <c r="I930" s="61"/>
      <c r="J930" s="61"/>
      <c r="K930" s="46"/>
      <c r="L930" s="46"/>
      <c r="M930" s="46"/>
      <c r="N930" s="46"/>
      <c r="O930" s="46"/>
      <c r="P930" s="46"/>
      <c r="Q930" s="46"/>
      <c r="R930" s="46"/>
      <c r="S930" s="46"/>
      <c r="T930" s="46"/>
      <c r="U930" s="46"/>
      <c r="V930" s="46"/>
      <c r="W930" s="46"/>
      <c r="X930" s="46"/>
      <c r="Y930" s="46"/>
      <c r="Z930" s="46"/>
      <c r="AA930" s="46"/>
      <c r="AB930" s="46"/>
      <c r="AC930" s="46"/>
      <c r="AD930" s="46"/>
      <c r="AE930" s="46"/>
      <c r="AF930" s="46"/>
      <c r="AG930" s="46"/>
      <c r="AH930" s="46"/>
      <c r="AI930" s="46"/>
      <c r="AJ930" s="46"/>
      <c r="AK930" s="46"/>
      <c r="AL930" s="46"/>
      <c r="AM930" s="46"/>
      <c r="AN930" s="46"/>
    </row>
    <row r="931" customFormat="false" ht="21.75" hidden="false" customHeight="true" outlineLevel="0" collapsed="false">
      <c r="A931" s="46"/>
      <c r="B931" s="46"/>
      <c r="C931" s="46"/>
      <c r="D931" s="46"/>
      <c r="E931" s="46"/>
      <c r="F931" s="46"/>
      <c r="G931" s="46"/>
      <c r="H931" s="61"/>
      <c r="I931" s="61"/>
      <c r="J931" s="61"/>
      <c r="K931" s="46"/>
      <c r="L931" s="46"/>
      <c r="M931" s="46"/>
      <c r="N931" s="46"/>
      <c r="O931" s="46"/>
      <c r="P931" s="46"/>
      <c r="Q931" s="46"/>
      <c r="R931" s="46"/>
      <c r="S931" s="46"/>
      <c r="T931" s="46"/>
      <c r="U931" s="46"/>
      <c r="V931" s="46"/>
      <c r="W931" s="46"/>
      <c r="X931" s="46"/>
      <c r="Y931" s="46"/>
      <c r="Z931" s="46"/>
      <c r="AA931" s="46"/>
      <c r="AB931" s="46"/>
      <c r="AC931" s="46"/>
      <c r="AD931" s="46"/>
      <c r="AE931" s="46"/>
      <c r="AF931" s="46"/>
      <c r="AG931" s="46"/>
      <c r="AH931" s="46"/>
      <c r="AI931" s="46"/>
      <c r="AJ931" s="46"/>
      <c r="AK931" s="46"/>
      <c r="AL931" s="46"/>
      <c r="AM931" s="46"/>
      <c r="AN931" s="46"/>
    </row>
    <row r="932" customFormat="false" ht="21.75" hidden="false" customHeight="true" outlineLevel="0" collapsed="false">
      <c r="A932" s="46"/>
      <c r="B932" s="46"/>
      <c r="C932" s="46"/>
      <c r="D932" s="46"/>
      <c r="E932" s="46"/>
      <c r="F932" s="46"/>
      <c r="G932" s="46"/>
      <c r="H932" s="61"/>
      <c r="I932" s="61"/>
      <c r="J932" s="61"/>
      <c r="K932" s="46"/>
      <c r="L932" s="46"/>
      <c r="M932" s="46"/>
      <c r="N932" s="46"/>
      <c r="O932" s="46"/>
      <c r="P932" s="46"/>
      <c r="Q932" s="46"/>
      <c r="R932" s="46"/>
      <c r="S932" s="46"/>
      <c r="T932" s="46"/>
      <c r="U932" s="46"/>
      <c r="V932" s="46"/>
      <c r="W932" s="46"/>
      <c r="X932" s="46"/>
      <c r="Y932" s="46"/>
      <c r="Z932" s="46"/>
      <c r="AA932" s="46"/>
      <c r="AB932" s="46"/>
      <c r="AC932" s="46"/>
      <c r="AD932" s="46"/>
      <c r="AE932" s="46"/>
      <c r="AF932" s="46"/>
      <c r="AG932" s="46"/>
      <c r="AH932" s="46"/>
      <c r="AI932" s="46"/>
      <c r="AJ932" s="46"/>
      <c r="AK932" s="46"/>
      <c r="AL932" s="46"/>
      <c r="AM932" s="46"/>
      <c r="AN932" s="46"/>
    </row>
    <row r="933" customFormat="false" ht="21.75" hidden="false" customHeight="true" outlineLevel="0" collapsed="false">
      <c r="A933" s="46"/>
      <c r="B933" s="46"/>
      <c r="C933" s="46"/>
      <c r="D933" s="46"/>
      <c r="E933" s="46"/>
      <c r="F933" s="46"/>
      <c r="G933" s="46"/>
      <c r="H933" s="61"/>
      <c r="I933" s="61"/>
      <c r="J933" s="61"/>
      <c r="K933" s="46"/>
      <c r="L933" s="46"/>
      <c r="M933" s="46"/>
      <c r="N933" s="46"/>
      <c r="O933" s="46"/>
      <c r="P933" s="46"/>
      <c r="Q933" s="46"/>
      <c r="R933" s="46"/>
      <c r="S933" s="46"/>
      <c r="T933" s="46"/>
      <c r="U933" s="46"/>
      <c r="V933" s="46"/>
      <c r="W933" s="46"/>
      <c r="X933" s="46"/>
      <c r="Y933" s="46"/>
      <c r="Z933" s="46"/>
      <c r="AA933" s="46"/>
      <c r="AB933" s="46"/>
      <c r="AC933" s="46"/>
      <c r="AD933" s="46"/>
      <c r="AE933" s="46"/>
      <c r="AF933" s="46"/>
      <c r="AG933" s="46"/>
      <c r="AH933" s="46"/>
      <c r="AI933" s="46"/>
      <c r="AJ933" s="46"/>
      <c r="AK933" s="46"/>
      <c r="AL933" s="46"/>
      <c r="AM933" s="46"/>
      <c r="AN933" s="46"/>
    </row>
    <row r="934" customFormat="false" ht="21.75" hidden="false" customHeight="true" outlineLevel="0" collapsed="false">
      <c r="A934" s="46"/>
      <c r="B934" s="46"/>
      <c r="C934" s="46"/>
      <c r="D934" s="46"/>
      <c r="E934" s="46"/>
      <c r="F934" s="46"/>
      <c r="G934" s="46"/>
      <c r="H934" s="61"/>
      <c r="I934" s="61"/>
      <c r="J934" s="61"/>
      <c r="K934" s="46"/>
      <c r="L934" s="46"/>
      <c r="M934" s="46"/>
      <c r="N934" s="46"/>
      <c r="O934" s="46"/>
      <c r="P934" s="46"/>
      <c r="Q934" s="46"/>
      <c r="R934" s="46"/>
      <c r="S934" s="46"/>
      <c r="T934" s="46"/>
      <c r="U934" s="46"/>
      <c r="V934" s="46"/>
      <c r="W934" s="46"/>
      <c r="X934" s="46"/>
      <c r="Y934" s="46"/>
      <c r="Z934" s="46"/>
      <c r="AA934" s="46"/>
      <c r="AB934" s="46"/>
      <c r="AC934" s="46"/>
      <c r="AD934" s="46"/>
      <c r="AE934" s="46"/>
      <c r="AF934" s="46"/>
      <c r="AG934" s="46"/>
      <c r="AH934" s="46"/>
      <c r="AI934" s="46"/>
      <c r="AJ934" s="46"/>
      <c r="AK934" s="46"/>
      <c r="AL934" s="46"/>
      <c r="AM934" s="46"/>
      <c r="AN934" s="46"/>
    </row>
    <row r="935" customFormat="false" ht="21.75" hidden="false" customHeight="true" outlineLevel="0" collapsed="false">
      <c r="A935" s="46"/>
      <c r="B935" s="46"/>
      <c r="C935" s="46"/>
      <c r="D935" s="46"/>
      <c r="E935" s="46"/>
      <c r="F935" s="46"/>
      <c r="G935" s="46"/>
      <c r="H935" s="61"/>
      <c r="I935" s="61"/>
      <c r="J935" s="61"/>
      <c r="K935" s="46"/>
      <c r="L935" s="46"/>
      <c r="M935" s="46"/>
      <c r="N935" s="46"/>
      <c r="O935" s="46"/>
      <c r="P935" s="46"/>
      <c r="Q935" s="46"/>
      <c r="R935" s="46"/>
      <c r="S935" s="46"/>
      <c r="T935" s="46"/>
      <c r="U935" s="46"/>
      <c r="V935" s="46"/>
      <c r="W935" s="46"/>
      <c r="X935" s="46"/>
      <c r="Y935" s="46"/>
      <c r="Z935" s="46"/>
      <c r="AA935" s="46"/>
      <c r="AB935" s="46"/>
      <c r="AC935" s="46"/>
      <c r="AD935" s="46"/>
      <c r="AE935" s="46"/>
      <c r="AF935" s="46"/>
      <c r="AG935" s="46"/>
      <c r="AH935" s="46"/>
      <c r="AI935" s="46"/>
      <c r="AJ935" s="46"/>
      <c r="AK935" s="46"/>
      <c r="AL935" s="46"/>
      <c r="AM935" s="46"/>
      <c r="AN935" s="46"/>
    </row>
    <row r="936" customFormat="false" ht="21.75" hidden="false" customHeight="true" outlineLevel="0" collapsed="false">
      <c r="A936" s="46"/>
      <c r="B936" s="46"/>
      <c r="C936" s="46"/>
      <c r="D936" s="46"/>
      <c r="E936" s="46"/>
      <c r="F936" s="46"/>
      <c r="G936" s="46"/>
      <c r="H936" s="61"/>
      <c r="I936" s="61"/>
      <c r="J936" s="61"/>
      <c r="K936" s="46"/>
      <c r="L936" s="46"/>
      <c r="M936" s="46"/>
      <c r="N936" s="46"/>
      <c r="O936" s="46"/>
      <c r="P936" s="46"/>
      <c r="Q936" s="46"/>
      <c r="R936" s="46"/>
      <c r="S936" s="46"/>
      <c r="T936" s="46"/>
      <c r="U936" s="46"/>
      <c r="V936" s="46"/>
      <c r="W936" s="46"/>
      <c r="X936" s="46"/>
      <c r="Y936" s="46"/>
      <c r="Z936" s="46"/>
      <c r="AA936" s="46"/>
      <c r="AB936" s="46"/>
      <c r="AC936" s="46"/>
      <c r="AD936" s="46"/>
      <c r="AE936" s="46"/>
      <c r="AF936" s="46"/>
      <c r="AG936" s="46"/>
      <c r="AH936" s="46"/>
      <c r="AI936" s="46"/>
      <c r="AJ936" s="46"/>
      <c r="AK936" s="46"/>
      <c r="AL936" s="46"/>
      <c r="AM936" s="46"/>
      <c r="AN936" s="46"/>
    </row>
    <row r="937" customFormat="false" ht="21.75" hidden="false" customHeight="true" outlineLevel="0" collapsed="false">
      <c r="A937" s="46"/>
      <c r="B937" s="46"/>
      <c r="C937" s="46"/>
      <c r="D937" s="46"/>
      <c r="E937" s="46"/>
      <c r="F937" s="46"/>
      <c r="G937" s="46"/>
      <c r="H937" s="61"/>
      <c r="I937" s="61"/>
      <c r="J937" s="61"/>
      <c r="K937" s="46"/>
      <c r="L937" s="46"/>
      <c r="M937" s="46"/>
      <c r="N937" s="46"/>
      <c r="O937" s="46"/>
      <c r="P937" s="46"/>
      <c r="Q937" s="46"/>
      <c r="R937" s="46"/>
      <c r="S937" s="46"/>
      <c r="T937" s="46"/>
      <c r="U937" s="46"/>
      <c r="V937" s="46"/>
      <c r="W937" s="46"/>
      <c r="X937" s="46"/>
      <c r="Y937" s="46"/>
      <c r="Z937" s="46"/>
      <c r="AA937" s="46"/>
      <c r="AB937" s="46"/>
      <c r="AC937" s="46"/>
      <c r="AD937" s="46"/>
      <c r="AE937" s="46"/>
      <c r="AF937" s="46"/>
      <c r="AG937" s="46"/>
      <c r="AH937" s="46"/>
      <c r="AI937" s="46"/>
      <c r="AJ937" s="46"/>
      <c r="AK937" s="46"/>
      <c r="AL937" s="46"/>
      <c r="AM937" s="46"/>
      <c r="AN937" s="46"/>
    </row>
    <row r="938" customFormat="false" ht="21.75" hidden="false" customHeight="true" outlineLevel="0" collapsed="false">
      <c r="A938" s="46"/>
      <c r="B938" s="46"/>
      <c r="C938" s="46"/>
      <c r="D938" s="46"/>
      <c r="E938" s="46"/>
      <c r="F938" s="46"/>
      <c r="G938" s="46"/>
      <c r="H938" s="61"/>
      <c r="I938" s="61"/>
      <c r="J938" s="61"/>
      <c r="K938" s="46"/>
      <c r="L938" s="46"/>
      <c r="M938" s="46"/>
      <c r="N938" s="46"/>
      <c r="O938" s="46"/>
      <c r="P938" s="46"/>
      <c r="Q938" s="46"/>
      <c r="R938" s="46"/>
      <c r="S938" s="46"/>
      <c r="T938" s="46"/>
      <c r="U938" s="46"/>
      <c r="V938" s="46"/>
      <c r="W938" s="46"/>
      <c r="X938" s="46"/>
      <c r="Y938" s="46"/>
      <c r="Z938" s="46"/>
      <c r="AA938" s="46"/>
      <c r="AB938" s="46"/>
      <c r="AC938" s="46"/>
      <c r="AD938" s="46"/>
      <c r="AE938" s="46"/>
      <c r="AF938" s="46"/>
      <c r="AG938" s="46"/>
      <c r="AH938" s="46"/>
      <c r="AI938" s="46"/>
      <c r="AJ938" s="46"/>
      <c r="AK938" s="46"/>
      <c r="AL938" s="46"/>
      <c r="AM938" s="46"/>
      <c r="AN938" s="46"/>
    </row>
    <row r="939" customFormat="false" ht="21.75" hidden="false" customHeight="true" outlineLevel="0" collapsed="false">
      <c r="A939" s="46"/>
      <c r="B939" s="46"/>
      <c r="C939" s="46"/>
      <c r="D939" s="46"/>
      <c r="E939" s="46"/>
      <c r="F939" s="46"/>
      <c r="G939" s="46"/>
      <c r="H939" s="61"/>
      <c r="I939" s="61"/>
      <c r="J939" s="61"/>
      <c r="K939" s="46"/>
      <c r="L939" s="46"/>
      <c r="M939" s="46"/>
      <c r="N939" s="46"/>
      <c r="O939" s="46"/>
      <c r="P939" s="46"/>
      <c r="Q939" s="46"/>
      <c r="R939" s="46"/>
      <c r="S939" s="46"/>
      <c r="T939" s="46"/>
      <c r="U939" s="46"/>
      <c r="V939" s="46"/>
      <c r="W939" s="46"/>
      <c r="X939" s="46"/>
      <c r="Y939" s="46"/>
      <c r="Z939" s="46"/>
      <c r="AA939" s="46"/>
      <c r="AB939" s="46"/>
      <c r="AC939" s="46"/>
      <c r="AD939" s="46"/>
      <c r="AE939" s="46"/>
      <c r="AF939" s="46"/>
      <c r="AG939" s="46"/>
      <c r="AH939" s="46"/>
      <c r="AI939" s="46"/>
      <c r="AJ939" s="46"/>
      <c r="AK939" s="46"/>
      <c r="AL939" s="46"/>
      <c r="AM939" s="46"/>
      <c r="AN939" s="46"/>
    </row>
    <row r="940" customFormat="false" ht="21.75" hidden="false" customHeight="true" outlineLevel="0" collapsed="false">
      <c r="A940" s="46"/>
      <c r="B940" s="46"/>
      <c r="C940" s="46"/>
      <c r="D940" s="46"/>
      <c r="E940" s="46"/>
      <c r="F940" s="46"/>
      <c r="G940" s="46"/>
      <c r="H940" s="61"/>
      <c r="I940" s="61"/>
      <c r="J940" s="61"/>
      <c r="K940" s="46"/>
      <c r="L940" s="46"/>
      <c r="M940" s="46"/>
      <c r="N940" s="46"/>
      <c r="O940" s="46"/>
      <c r="P940" s="46"/>
      <c r="Q940" s="46"/>
      <c r="R940" s="46"/>
      <c r="S940" s="46"/>
      <c r="T940" s="46"/>
      <c r="U940" s="46"/>
      <c r="V940" s="46"/>
      <c r="W940" s="46"/>
      <c r="X940" s="46"/>
      <c r="Y940" s="46"/>
      <c r="Z940" s="46"/>
      <c r="AA940" s="46"/>
      <c r="AB940" s="46"/>
      <c r="AC940" s="46"/>
      <c r="AD940" s="46"/>
      <c r="AE940" s="46"/>
      <c r="AF940" s="46"/>
      <c r="AG940" s="46"/>
      <c r="AH940" s="46"/>
      <c r="AI940" s="46"/>
      <c r="AJ940" s="46"/>
      <c r="AK940" s="46"/>
      <c r="AL940" s="46"/>
      <c r="AM940" s="46"/>
      <c r="AN940" s="46"/>
    </row>
    <row r="941" customFormat="false" ht="21.75" hidden="false" customHeight="true" outlineLevel="0" collapsed="false">
      <c r="A941" s="46"/>
      <c r="B941" s="46"/>
      <c r="C941" s="46"/>
      <c r="D941" s="46"/>
      <c r="E941" s="46"/>
      <c r="F941" s="46"/>
      <c r="G941" s="46"/>
      <c r="H941" s="61"/>
      <c r="I941" s="61"/>
      <c r="J941" s="61"/>
      <c r="K941" s="46"/>
      <c r="L941" s="46"/>
      <c r="M941" s="46"/>
      <c r="N941" s="46"/>
      <c r="O941" s="46"/>
      <c r="P941" s="46"/>
      <c r="Q941" s="46"/>
      <c r="R941" s="46"/>
      <c r="S941" s="46"/>
      <c r="T941" s="46"/>
      <c r="U941" s="46"/>
      <c r="V941" s="46"/>
      <c r="W941" s="46"/>
      <c r="X941" s="46"/>
      <c r="Y941" s="46"/>
      <c r="Z941" s="46"/>
      <c r="AA941" s="46"/>
      <c r="AB941" s="46"/>
      <c r="AC941" s="46"/>
      <c r="AD941" s="46"/>
      <c r="AE941" s="46"/>
      <c r="AF941" s="46"/>
      <c r="AG941" s="46"/>
      <c r="AH941" s="46"/>
      <c r="AI941" s="46"/>
      <c r="AJ941" s="46"/>
      <c r="AK941" s="46"/>
      <c r="AL941" s="46"/>
      <c r="AM941" s="46"/>
      <c r="AN941" s="46"/>
    </row>
    <row r="942" customFormat="false" ht="21.75" hidden="false" customHeight="true" outlineLevel="0" collapsed="false">
      <c r="A942" s="46"/>
      <c r="B942" s="46"/>
      <c r="C942" s="46"/>
      <c r="D942" s="46"/>
      <c r="E942" s="46"/>
      <c r="F942" s="46"/>
      <c r="G942" s="46"/>
      <c r="H942" s="61"/>
      <c r="I942" s="61"/>
      <c r="J942" s="61"/>
      <c r="K942" s="46"/>
      <c r="L942" s="46"/>
      <c r="M942" s="46"/>
      <c r="N942" s="46"/>
      <c r="O942" s="46"/>
      <c r="P942" s="46"/>
      <c r="Q942" s="46"/>
      <c r="R942" s="46"/>
      <c r="S942" s="46"/>
      <c r="T942" s="46"/>
      <c r="U942" s="46"/>
      <c r="V942" s="46"/>
      <c r="W942" s="46"/>
      <c r="X942" s="46"/>
      <c r="Y942" s="46"/>
      <c r="Z942" s="46"/>
      <c r="AA942" s="46"/>
      <c r="AB942" s="46"/>
      <c r="AC942" s="46"/>
      <c r="AD942" s="46"/>
      <c r="AE942" s="46"/>
      <c r="AF942" s="46"/>
      <c r="AG942" s="46"/>
      <c r="AH942" s="46"/>
      <c r="AI942" s="46"/>
      <c r="AJ942" s="46"/>
      <c r="AK942" s="46"/>
      <c r="AL942" s="46"/>
      <c r="AM942" s="46"/>
      <c r="AN942" s="46"/>
    </row>
    <row r="943" customFormat="false" ht="21.75" hidden="false" customHeight="true" outlineLevel="0" collapsed="false">
      <c r="A943" s="46"/>
      <c r="B943" s="46"/>
      <c r="C943" s="46"/>
      <c r="D943" s="46"/>
      <c r="E943" s="46"/>
      <c r="F943" s="46"/>
      <c r="G943" s="46"/>
      <c r="H943" s="61"/>
      <c r="I943" s="61"/>
      <c r="J943" s="61"/>
      <c r="K943" s="46"/>
      <c r="L943" s="46"/>
      <c r="M943" s="46"/>
      <c r="N943" s="46"/>
      <c r="O943" s="46"/>
      <c r="P943" s="46"/>
      <c r="Q943" s="46"/>
      <c r="R943" s="46"/>
      <c r="S943" s="46"/>
      <c r="T943" s="46"/>
      <c r="U943" s="46"/>
      <c r="V943" s="46"/>
      <c r="W943" s="46"/>
      <c r="X943" s="46"/>
      <c r="Y943" s="46"/>
      <c r="Z943" s="46"/>
      <c r="AA943" s="46"/>
      <c r="AB943" s="46"/>
      <c r="AC943" s="46"/>
      <c r="AD943" s="46"/>
      <c r="AE943" s="46"/>
      <c r="AF943" s="46"/>
      <c r="AG943" s="46"/>
      <c r="AH943" s="46"/>
      <c r="AI943" s="46"/>
      <c r="AJ943" s="46"/>
      <c r="AK943" s="46"/>
      <c r="AL943" s="46"/>
      <c r="AM943" s="46"/>
      <c r="AN943" s="46"/>
    </row>
    <row r="944" customFormat="false" ht="21.75" hidden="false" customHeight="true" outlineLevel="0" collapsed="false">
      <c r="A944" s="46"/>
      <c r="B944" s="46"/>
      <c r="C944" s="46"/>
      <c r="D944" s="46"/>
      <c r="E944" s="46"/>
      <c r="F944" s="46"/>
      <c r="G944" s="46"/>
      <c r="H944" s="61"/>
      <c r="I944" s="61"/>
      <c r="J944" s="61"/>
      <c r="K944" s="46"/>
      <c r="L944" s="46"/>
      <c r="M944" s="46"/>
      <c r="N944" s="46"/>
      <c r="O944" s="46"/>
      <c r="P944" s="46"/>
      <c r="Q944" s="46"/>
      <c r="R944" s="46"/>
      <c r="S944" s="46"/>
      <c r="T944" s="46"/>
      <c r="U944" s="46"/>
      <c r="V944" s="46"/>
      <c r="W944" s="46"/>
      <c r="X944" s="46"/>
      <c r="Y944" s="46"/>
      <c r="Z944" s="46"/>
      <c r="AA944" s="46"/>
      <c r="AB944" s="46"/>
      <c r="AC944" s="46"/>
      <c r="AD944" s="46"/>
      <c r="AE944" s="46"/>
      <c r="AF944" s="46"/>
      <c r="AG944" s="46"/>
      <c r="AH944" s="46"/>
      <c r="AI944" s="46"/>
      <c r="AJ944" s="46"/>
      <c r="AK944" s="46"/>
      <c r="AL944" s="46"/>
      <c r="AM944" s="46"/>
      <c r="AN944" s="46"/>
    </row>
    <row r="945" customFormat="false" ht="21.75" hidden="false" customHeight="true" outlineLevel="0" collapsed="false">
      <c r="A945" s="46"/>
      <c r="B945" s="46"/>
      <c r="C945" s="46"/>
      <c r="D945" s="46"/>
      <c r="E945" s="46"/>
      <c r="F945" s="46"/>
      <c r="G945" s="46"/>
      <c r="H945" s="61"/>
      <c r="I945" s="61"/>
      <c r="J945" s="61"/>
      <c r="K945" s="46"/>
      <c r="L945" s="46"/>
      <c r="M945" s="46"/>
      <c r="N945" s="46"/>
      <c r="O945" s="46"/>
      <c r="P945" s="46"/>
      <c r="Q945" s="46"/>
      <c r="R945" s="46"/>
      <c r="S945" s="46"/>
      <c r="T945" s="46"/>
      <c r="U945" s="46"/>
      <c r="V945" s="46"/>
      <c r="W945" s="46"/>
      <c r="X945" s="46"/>
      <c r="Y945" s="46"/>
      <c r="Z945" s="46"/>
      <c r="AA945" s="46"/>
      <c r="AB945" s="46"/>
      <c r="AC945" s="46"/>
      <c r="AD945" s="46"/>
      <c r="AE945" s="46"/>
      <c r="AF945" s="46"/>
      <c r="AG945" s="46"/>
      <c r="AH945" s="46"/>
      <c r="AI945" s="46"/>
      <c r="AJ945" s="46"/>
      <c r="AK945" s="46"/>
      <c r="AL945" s="46"/>
      <c r="AM945" s="46"/>
      <c r="AN945" s="46"/>
    </row>
    <row r="946" customFormat="false" ht="21.75" hidden="false" customHeight="true" outlineLevel="0" collapsed="false">
      <c r="A946" s="46"/>
      <c r="B946" s="46"/>
      <c r="C946" s="46"/>
      <c r="D946" s="46"/>
      <c r="E946" s="46"/>
      <c r="F946" s="46"/>
      <c r="G946" s="46"/>
      <c r="H946" s="61"/>
      <c r="I946" s="61"/>
      <c r="J946" s="61"/>
      <c r="K946" s="46"/>
      <c r="L946" s="46"/>
      <c r="M946" s="46"/>
      <c r="N946" s="46"/>
      <c r="O946" s="46"/>
      <c r="P946" s="46"/>
      <c r="Q946" s="46"/>
      <c r="R946" s="46"/>
      <c r="S946" s="46"/>
      <c r="T946" s="46"/>
      <c r="U946" s="46"/>
      <c r="V946" s="46"/>
      <c r="W946" s="46"/>
      <c r="X946" s="46"/>
      <c r="Y946" s="46"/>
      <c r="Z946" s="46"/>
      <c r="AA946" s="46"/>
      <c r="AB946" s="46"/>
      <c r="AC946" s="46"/>
      <c r="AD946" s="46"/>
      <c r="AE946" s="46"/>
      <c r="AF946" s="46"/>
      <c r="AG946" s="46"/>
      <c r="AH946" s="46"/>
      <c r="AI946" s="46"/>
      <c r="AJ946" s="46"/>
      <c r="AK946" s="46"/>
      <c r="AL946" s="46"/>
      <c r="AM946" s="46"/>
      <c r="AN946" s="46"/>
    </row>
    <row r="947" customFormat="false" ht="21.75" hidden="false" customHeight="true" outlineLevel="0" collapsed="false">
      <c r="A947" s="46"/>
      <c r="B947" s="46"/>
      <c r="C947" s="46"/>
      <c r="D947" s="46"/>
      <c r="E947" s="46"/>
      <c r="F947" s="46"/>
      <c r="G947" s="46"/>
      <c r="H947" s="61"/>
      <c r="I947" s="61"/>
      <c r="J947" s="61"/>
      <c r="K947" s="46"/>
      <c r="L947" s="46"/>
      <c r="M947" s="46"/>
      <c r="N947" s="46"/>
      <c r="O947" s="46"/>
      <c r="P947" s="46"/>
      <c r="Q947" s="46"/>
      <c r="R947" s="46"/>
      <c r="S947" s="46"/>
      <c r="T947" s="46"/>
      <c r="U947" s="46"/>
      <c r="V947" s="46"/>
      <c r="W947" s="46"/>
      <c r="X947" s="46"/>
      <c r="Y947" s="46"/>
      <c r="Z947" s="46"/>
      <c r="AA947" s="46"/>
      <c r="AB947" s="46"/>
      <c r="AC947" s="46"/>
      <c r="AD947" s="46"/>
      <c r="AE947" s="46"/>
      <c r="AF947" s="46"/>
      <c r="AG947" s="46"/>
      <c r="AH947" s="46"/>
      <c r="AI947" s="46"/>
      <c r="AJ947" s="46"/>
      <c r="AK947" s="46"/>
      <c r="AL947" s="46"/>
      <c r="AM947" s="46"/>
      <c r="AN947" s="46"/>
    </row>
    <row r="948" customFormat="false" ht="21.75" hidden="false" customHeight="true" outlineLevel="0" collapsed="false">
      <c r="A948" s="46"/>
      <c r="B948" s="46"/>
      <c r="C948" s="46"/>
      <c r="D948" s="46"/>
      <c r="E948" s="46"/>
      <c r="F948" s="46"/>
      <c r="G948" s="46"/>
      <c r="H948" s="61"/>
      <c r="I948" s="61"/>
      <c r="J948" s="61"/>
      <c r="K948" s="46"/>
      <c r="L948" s="46"/>
      <c r="M948" s="46"/>
      <c r="N948" s="46"/>
      <c r="O948" s="46"/>
      <c r="P948" s="46"/>
      <c r="Q948" s="46"/>
      <c r="R948" s="46"/>
      <c r="S948" s="46"/>
      <c r="T948" s="46"/>
      <c r="U948" s="46"/>
      <c r="V948" s="46"/>
      <c r="W948" s="46"/>
      <c r="X948" s="46"/>
      <c r="Y948" s="46"/>
      <c r="Z948" s="46"/>
      <c r="AA948" s="46"/>
      <c r="AB948" s="46"/>
      <c r="AC948" s="46"/>
      <c r="AD948" s="46"/>
      <c r="AE948" s="46"/>
      <c r="AF948" s="46"/>
      <c r="AG948" s="46"/>
      <c r="AH948" s="46"/>
      <c r="AI948" s="46"/>
      <c r="AJ948" s="46"/>
      <c r="AK948" s="46"/>
      <c r="AL948" s="46"/>
      <c r="AM948" s="46"/>
      <c r="AN948" s="46"/>
    </row>
    <row r="949" customFormat="false" ht="21.75" hidden="false" customHeight="true" outlineLevel="0" collapsed="false">
      <c r="A949" s="46"/>
      <c r="B949" s="46"/>
      <c r="C949" s="46"/>
      <c r="D949" s="46"/>
      <c r="E949" s="46"/>
      <c r="F949" s="46"/>
      <c r="G949" s="46"/>
      <c r="H949" s="61"/>
      <c r="I949" s="61"/>
      <c r="J949" s="61"/>
      <c r="K949" s="46"/>
      <c r="L949" s="46"/>
      <c r="M949" s="46"/>
      <c r="N949" s="46"/>
      <c r="O949" s="46"/>
      <c r="P949" s="46"/>
      <c r="Q949" s="46"/>
      <c r="R949" s="46"/>
      <c r="S949" s="46"/>
      <c r="T949" s="46"/>
      <c r="U949" s="46"/>
      <c r="V949" s="46"/>
      <c r="W949" s="46"/>
      <c r="X949" s="46"/>
      <c r="Y949" s="46"/>
      <c r="Z949" s="46"/>
      <c r="AA949" s="46"/>
      <c r="AB949" s="46"/>
      <c r="AC949" s="46"/>
      <c r="AD949" s="46"/>
      <c r="AE949" s="46"/>
      <c r="AF949" s="46"/>
      <c r="AG949" s="46"/>
      <c r="AH949" s="46"/>
      <c r="AI949" s="46"/>
      <c r="AJ949" s="46"/>
      <c r="AK949" s="46"/>
      <c r="AL949" s="46"/>
      <c r="AM949" s="46"/>
      <c r="AN949" s="46"/>
    </row>
    <row r="950" customFormat="false" ht="21.75" hidden="false" customHeight="true" outlineLevel="0" collapsed="false">
      <c r="A950" s="46"/>
      <c r="B950" s="46"/>
      <c r="C950" s="46"/>
      <c r="D950" s="46"/>
      <c r="E950" s="46"/>
      <c r="F950" s="46"/>
      <c r="G950" s="46"/>
      <c r="H950" s="61"/>
      <c r="I950" s="61"/>
      <c r="J950" s="61"/>
      <c r="K950" s="46"/>
      <c r="L950" s="46"/>
      <c r="M950" s="46"/>
      <c r="N950" s="46"/>
      <c r="O950" s="46"/>
      <c r="P950" s="46"/>
      <c r="Q950" s="46"/>
      <c r="R950" s="46"/>
      <c r="S950" s="46"/>
      <c r="T950" s="46"/>
      <c r="U950" s="46"/>
      <c r="V950" s="46"/>
      <c r="W950" s="46"/>
      <c r="X950" s="46"/>
      <c r="Y950" s="46"/>
      <c r="Z950" s="46"/>
      <c r="AA950" s="46"/>
      <c r="AB950" s="46"/>
      <c r="AC950" s="46"/>
      <c r="AD950" s="46"/>
      <c r="AE950" s="46"/>
      <c r="AF950" s="46"/>
      <c r="AG950" s="46"/>
      <c r="AH950" s="46"/>
      <c r="AI950" s="46"/>
      <c r="AJ950" s="46"/>
      <c r="AK950" s="46"/>
      <c r="AL950" s="46"/>
      <c r="AM950" s="46"/>
      <c r="AN950" s="46"/>
    </row>
    <row r="951" customFormat="false" ht="21.75" hidden="false" customHeight="true" outlineLevel="0" collapsed="false">
      <c r="A951" s="46"/>
      <c r="B951" s="46"/>
      <c r="C951" s="46"/>
      <c r="D951" s="46"/>
      <c r="E951" s="46"/>
      <c r="F951" s="46"/>
      <c r="G951" s="46"/>
      <c r="H951" s="61"/>
      <c r="I951" s="61"/>
      <c r="J951" s="61"/>
      <c r="K951" s="46"/>
      <c r="L951" s="46"/>
      <c r="M951" s="46"/>
      <c r="N951" s="46"/>
      <c r="O951" s="46"/>
      <c r="P951" s="46"/>
      <c r="Q951" s="46"/>
      <c r="R951" s="46"/>
      <c r="S951" s="46"/>
      <c r="T951" s="46"/>
      <c r="U951" s="46"/>
      <c r="V951" s="46"/>
      <c r="W951" s="46"/>
      <c r="X951" s="46"/>
      <c r="Y951" s="46"/>
      <c r="Z951" s="46"/>
      <c r="AA951" s="46"/>
      <c r="AB951" s="46"/>
      <c r="AC951" s="46"/>
      <c r="AD951" s="46"/>
      <c r="AE951" s="46"/>
      <c r="AF951" s="46"/>
      <c r="AG951" s="46"/>
      <c r="AH951" s="46"/>
      <c r="AI951" s="46"/>
      <c r="AJ951" s="46"/>
      <c r="AK951" s="46"/>
      <c r="AL951" s="46"/>
      <c r="AM951" s="46"/>
      <c r="AN951" s="46"/>
    </row>
    <row r="952" customFormat="false" ht="21.75" hidden="false" customHeight="true" outlineLevel="0" collapsed="false">
      <c r="A952" s="46"/>
      <c r="B952" s="46"/>
      <c r="C952" s="46"/>
      <c r="D952" s="46"/>
      <c r="E952" s="46"/>
      <c r="F952" s="46"/>
      <c r="G952" s="46"/>
      <c r="H952" s="61"/>
      <c r="I952" s="61"/>
      <c r="J952" s="61"/>
      <c r="K952" s="46"/>
      <c r="L952" s="46"/>
      <c r="M952" s="46"/>
      <c r="N952" s="46"/>
      <c r="O952" s="46"/>
      <c r="P952" s="46"/>
      <c r="Q952" s="46"/>
      <c r="R952" s="46"/>
      <c r="S952" s="46"/>
      <c r="T952" s="46"/>
      <c r="U952" s="46"/>
      <c r="V952" s="46"/>
      <c r="W952" s="46"/>
      <c r="X952" s="46"/>
      <c r="Y952" s="46"/>
      <c r="Z952" s="46"/>
      <c r="AA952" s="46"/>
      <c r="AB952" s="46"/>
      <c r="AC952" s="46"/>
      <c r="AD952" s="46"/>
      <c r="AE952" s="46"/>
      <c r="AF952" s="46"/>
      <c r="AG952" s="46"/>
      <c r="AH952" s="46"/>
      <c r="AI952" s="46"/>
      <c r="AJ952" s="46"/>
      <c r="AK952" s="46"/>
      <c r="AL952" s="46"/>
      <c r="AM952" s="46"/>
      <c r="AN952" s="46"/>
    </row>
    <row r="953" customFormat="false" ht="21.75" hidden="false" customHeight="true" outlineLevel="0" collapsed="false">
      <c r="A953" s="46"/>
      <c r="B953" s="46"/>
      <c r="C953" s="46"/>
      <c r="D953" s="46"/>
      <c r="E953" s="46"/>
      <c r="F953" s="46"/>
      <c r="G953" s="46"/>
      <c r="H953" s="61"/>
      <c r="I953" s="61"/>
      <c r="J953" s="61"/>
      <c r="K953" s="46"/>
      <c r="L953" s="46"/>
      <c r="M953" s="46"/>
      <c r="N953" s="46"/>
      <c r="O953" s="46"/>
      <c r="P953" s="46"/>
      <c r="Q953" s="46"/>
      <c r="R953" s="46"/>
      <c r="S953" s="46"/>
      <c r="T953" s="46"/>
      <c r="U953" s="46"/>
      <c r="V953" s="46"/>
      <c r="W953" s="46"/>
      <c r="X953" s="46"/>
      <c r="Y953" s="46"/>
      <c r="Z953" s="46"/>
      <c r="AA953" s="46"/>
      <c r="AB953" s="46"/>
      <c r="AC953" s="46"/>
      <c r="AD953" s="46"/>
      <c r="AE953" s="46"/>
      <c r="AF953" s="46"/>
      <c r="AG953" s="46"/>
      <c r="AH953" s="46"/>
      <c r="AI953" s="46"/>
      <c r="AJ953" s="46"/>
      <c r="AK953" s="46"/>
      <c r="AL953" s="46"/>
      <c r="AM953" s="46"/>
      <c r="AN953" s="46"/>
    </row>
    <row r="954" customFormat="false" ht="21.75" hidden="false" customHeight="true" outlineLevel="0" collapsed="false">
      <c r="A954" s="46"/>
      <c r="B954" s="46"/>
      <c r="C954" s="46"/>
      <c r="D954" s="46"/>
      <c r="E954" s="46"/>
      <c r="F954" s="46"/>
      <c r="G954" s="46"/>
      <c r="H954" s="61"/>
      <c r="I954" s="61"/>
      <c r="J954" s="61"/>
      <c r="K954" s="46"/>
      <c r="L954" s="46"/>
      <c r="M954" s="46"/>
      <c r="N954" s="46"/>
      <c r="O954" s="46"/>
      <c r="P954" s="46"/>
      <c r="Q954" s="46"/>
      <c r="R954" s="46"/>
      <c r="S954" s="46"/>
      <c r="T954" s="46"/>
      <c r="U954" s="46"/>
      <c r="V954" s="46"/>
      <c r="W954" s="46"/>
      <c r="X954" s="46"/>
      <c r="Y954" s="46"/>
      <c r="Z954" s="46"/>
      <c r="AA954" s="46"/>
      <c r="AB954" s="46"/>
      <c r="AC954" s="46"/>
      <c r="AD954" s="46"/>
      <c r="AE954" s="46"/>
      <c r="AF954" s="46"/>
      <c r="AG954" s="46"/>
      <c r="AH954" s="46"/>
      <c r="AI954" s="46"/>
      <c r="AJ954" s="46"/>
      <c r="AK954" s="46"/>
      <c r="AL954" s="46"/>
      <c r="AM954" s="46"/>
      <c r="AN954" s="46"/>
    </row>
    <row r="955" customFormat="false" ht="21.75" hidden="false" customHeight="true" outlineLevel="0" collapsed="false">
      <c r="A955" s="46"/>
      <c r="B955" s="46"/>
      <c r="C955" s="46"/>
      <c r="D955" s="46"/>
      <c r="E955" s="46"/>
      <c r="F955" s="46"/>
      <c r="G955" s="46"/>
      <c r="H955" s="61"/>
      <c r="I955" s="61"/>
      <c r="J955" s="61"/>
      <c r="K955" s="46"/>
      <c r="L955" s="46"/>
      <c r="M955" s="46"/>
      <c r="N955" s="46"/>
      <c r="O955" s="46"/>
      <c r="P955" s="46"/>
      <c r="Q955" s="46"/>
      <c r="R955" s="46"/>
      <c r="S955" s="46"/>
      <c r="T955" s="46"/>
      <c r="U955" s="46"/>
      <c r="V955" s="46"/>
      <c r="W955" s="46"/>
      <c r="X955" s="46"/>
      <c r="Y955" s="46"/>
      <c r="Z955" s="46"/>
      <c r="AA955" s="46"/>
      <c r="AB955" s="46"/>
      <c r="AC955" s="46"/>
      <c r="AD955" s="46"/>
      <c r="AE955" s="46"/>
      <c r="AF955" s="46"/>
      <c r="AG955" s="46"/>
      <c r="AH955" s="46"/>
      <c r="AI955" s="46"/>
      <c r="AJ955" s="46"/>
      <c r="AK955" s="46"/>
      <c r="AL955" s="46"/>
      <c r="AM955" s="46"/>
      <c r="AN955" s="46"/>
    </row>
    <row r="956" customFormat="false" ht="21.75" hidden="false" customHeight="true" outlineLevel="0" collapsed="false">
      <c r="A956" s="46"/>
      <c r="B956" s="46"/>
      <c r="C956" s="46"/>
      <c r="D956" s="46"/>
      <c r="E956" s="46"/>
      <c r="F956" s="46"/>
      <c r="G956" s="46"/>
      <c r="H956" s="61"/>
      <c r="I956" s="61"/>
      <c r="J956" s="61"/>
      <c r="K956" s="46"/>
      <c r="L956" s="46"/>
      <c r="M956" s="46"/>
      <c r="N956" s="46"/>
      <c r="O956" s="46"/>
      <c r="P956" s="46"/>
      <c r="Q956" s="46"/>
      <c r="R956" s="46"/>
      <c r="S956" s="46"/>
      <c r="T956" s="46"/>
      <c r="U956" s="46"/>
      <c r="V956" s="46"/>
      <c r="W956" s="46"/>
      <c r="X956" s="46"/>
      <c r="Y956" s="46"/>
      <c r="Z956" s="46"/>
      <c r="AA956" s="46"/>
      <c r="AB956" s="46"/>
      <c r="AC956" s="46"/>
      <c r="AD956" s="46"/>
      <c r="AE956" s="46"/>
      <c r="AF956" s="46"/>
      <c r="AG956" s="46"/>
      <c r="AH956" s="46"/>
      <c r="AI956" s="46"/>
      <c r="AJ956" s="46"/>
      <c r="AK956" s="46"/>
      <c r="AL956" s="46"/>
      <c r="AM956" s="46"/>
      <c r="AN956" s="46"/>
    </row>
    <row r="957" customFormat="false" ht="21.75" hidden="false" customHeight="true" outlineLevel="0" collapsed="false">
      <c r="A957" s="46"/>
      <c r="B957" s="46"/>
      <c r="C957" s="46"/>
      <c r="D957" s="46"/>
      <c r="E957" s="46"/>
      <c r="F957" s="46"/>
      <c r="G957" s="46"/>
      <c r="H957" s="61"/>
      <c r="I957" s="61"/>
      <c r="J957" s="61"/>
      <c r="K957" s="46"/>
      <c r="L957" s="46"/>
      <c r="M957" s="46"/>
      <c r="N957" s="46"/>
      <c r="O957" s="46"/>
      <c r="P957" s="46"/>
      <c r="Q957" s="46"/>
      <c r="R957" s="46"/>
      <c r="S957" s="46"/>
      <c r="T957" s="46"/>
      <c r="U957" s="46"/>
      <c r="V957" s="46"/>
      <c r="W957" s="46"/>
      <c r="X957" s="46"/>
      <c r="Y957" s="46"/>
      <c r="Z957" s="46"/>
      <c r="AA957" s="46"/>
      <c r="AB957" s="46"/>
      <c r="AC957" s="46"/>
      <c r="AD957" s="46"/>
      <c r="AE957" s="46"/>
      <c r="AF957" s="46"/>
      <c r="AG957" s="46"/>
      <c r="AH957" s="46"/>
      <c r="AI957" s="46"/>
      <c r="AJ957" s="46"/>
      <c r="AK957" s="46"/>
      <c r="AL957" s="46"/>
      <c r="AM957" s="46"/>
      <c r="AN957" s="46"/>
    </row>
    <row r="958" customFormat="false" ht="21.75" hidden="false" customHeight="true" outlineLevel="0" collapsed="false">
      <c r="A958" s="46"/>
      <c r="B958" s="46"/>
      <c r="C958" s="46"/>
      <c r="D958" s="46"/>
      <c r="E958" s="46"/>
      <c r="F958" s="46"/>
      <c r="G958" s="46"/>
      <c r="H958" s="61"/>
      <c r="I958" s="61"/>
      <c r="J958" s="61"/>
      <c r="K958" s="46"/>
      <c r="L958" s="46"/>
      <c r="M958" s="46"/>
      <c r="N958" s="46"/>
      <c r="O958" s="46"/>
      <c r="P958" s="46"/>
      <c r="Q958" s="46"/>
      <c r="R958" s="46"/>
      <c r="S958" s="46"/>
      <c r="T958" s="46"/>
      <c r="U958" s="46"/>
      <c r="V958" s="46"/>
      <c r="W958" s="46"/>
      <c r="X958" s="46"/>
      <c r="Y958" s="46"/>
      <c r="Z958" s="46"/>
      <c r="AA958" s="46"/>
      <c r="AB958" s="46"/>
      <c r="AC958" s="46"/>
      <c r="AD958" s="46"/>
      <c r="AE958" s="46"/>
      <c r="AF958" s="46"/>
      <c r="AG958" s="46"/>
      <c r="AH958" s="46"/>
      <c r="AI958" s="46"/>
      <c r="AJ958" s="46"/>
      <c r="AK958" s="46"/>
      <c r="AL958" s="46"/>
      <c r="AM958" s="46"/>
      <c r="AN958" s="46"/>
    </row>
    <row r="959" customFormat="false" ht="21.75" hidden="false" customHeight="true" outlineLevel="0" collapsed="false">
      <c r="A959" s="46"/>
      <c r="B959" s="46"/>
      <c r="C959" s="46"/>
      <c r="D959" s="46"/>
      <c r="E959" s="46"/>
      <c r="F959" s="46"/>
      <c r="G959" s="46"/>
      <c r="H959" s="61"/>
      <c r="I959" s="61"/>
      <c r="J959" s="61"/>
      <c r="K959" s="46"/>
      <c r="L959" s="46"/>
      <c r="M959" s="46"/>
      <c r="N959" s="46"/>
      <c r="O959" s="46"/>
      <c r="P959" s="46"/>
      <c r="Q959" s="46"/>
      <c r="R959" s="46"/>
      <c r="S959" s="46"/>
      <c r="T959" s="46"/>
      <c r="U959" s="46"/>
      <c r="V959" s="46"/>
      <c r="W959" s="46"/>
      <c r="X959" s="46"/>
      <c r="Y959" s="46"/>
      <c r="Z959" s="46"/>
      <c r="AA959" s="46"/>
      <c r="AB959" s="46"/>
      <c r="AC959" s="46"/>
      <c r="AD959" s="46"/>
      <c r="AE959" s="46"/>
      <c r="AF959" s="46"/>
      <c r="AG959" s="46"/>
      <c r="AH959" s="46"/>
      <c r="AI959" s="46"/>
      <c r="AJ959" s="46"/>
      <c r="AK959" s="46"/>
      <c r="AL959" s="46"/>
      <c r="AM959" s="46"/>
      <c r="AN959" s="46"/>
    </row>
    <row r="960" customFormat="false" ht="21.75" hidden="false" customHeight="true" outlineLevel="0" collapsed="false">
      <c r="A960" s="46"/>
      <c r="B960" s="46"/>
      <c r="C960" s="46"/>
      <c r="D960" s="46"/>
      <c r="E960" s="46"/>
      <c r="F960" s="46"/>
      <c r="G960" s="46"/>
      <c r="H960" s="61"/>
      <c r="I960" s="61"/>
      <c r="J960" s="61"/>
      <c r="K960" s="46"/>
      <c r="L960" s="46"/>
      <c r="M960" s="46"/>
      <c r="N960" s="46"/>
      <c r="O960" s="46"/>
      <c r="P960" s="46"/>
      <c r="Q960" s="46"/>
      <c r="R960" s="46"/>
      <c r="S960" s="46"/>
      <c r="T960" s="46"/>
      <c r="U960" s="46"/>
      <c r="V960" s="46"/>
      <c r="W960" s="46"/>
      <c r="X960" s="46"/>
      <c r="Y960" s="46"/>
      <c r="Z960" s="46"/>
      <c r="AA960" s="46"/>
      <c r="AB960" s="46"/>
      <c r="AC960" s="46"/>
      <c r="AD960" s="46"/>
      <c r="AE960" s="46"/>
      <c r="AF960" s="46"/>
      <c r="AG960" s="46"/>
      <c r="AH960" s="46"/>
      <c r="AI960" s="46"/>
      <c r="AJ960" s="46"/>
      <c r="AK960" s="46"/>
      <c r="AL960" s="46"/>
      <c r="AM960" s="46"/>
      <c r="AN960" s="46"/>
    </row>
    <row r="961" customFormat="false" ht="21.75" hidden="false" customHeight="true" outlineLevel="0" collapsed="false">
      <c r="A961" s="46"/>
      <c r="B961" s="46"/>
      <c r="C961" s="46"/>
      <c r="D961" s="46"/>
      <c r="E961" s="46"/>
      <c r="F961" s="46"/>
      <c r="G961" s="46"/>
      <c r="H961" s="61"/>
      <c r="I961" s="61"/>
      <c r="J961" s="61"/>
      <c r="K961" s="46"/>
      <c r="L961" s="46"/>
      <c r="M961" s="46"/>
      <c r="N961" s="46"/>
      <c r="O961" s="46"/>
      <c r="P961" s="46"/>
      <c r="Q961" s="46"/>
      <c r="R961" s="46"/>
      <c r="S961" s="46"/>
      <c r="T961" s="46"/>
      <c r="U961" s="46"/>
      <c r="V961" s="46"/>
      <c r="W961" s="46"/>
      <c r="X961" s="46"/>
      <c r="Y961" s="46"/>
      <c r="Z961" s="46"/>
      <c r="AA961" s="46"/>
      <c r="AB961" s="46"/>
      <c r="AC961" s="46"/>
      <c r="AD961" s="46"/>
      <c r="AE961" s="46"/>
      <c r="AF961" s="46"/>
      <c r="AG961" s="46"/>
      <c r="AH961" s="46"/>
      <c r="AI961" s="46"/>
      <c r="AJ961" s="46"/>
      <c r="AK961" s="46"/>
      <c r="AL961" s="46"/>
      <c r="AM961" s="46"/>
      <c r="AN961" s="46"/>
    </row>
    <row r="962" customFormat="false" ht="21.75" hidden="false" customHeight="true" outlineLevel="0" collapsed="false">
      <c r="A962" s="46"/>
      <c r="B962" s="46"/>
      <c r="C962" s="46"/>
      <c r="D962" s="46"/>
      <c r="E962" s="46"/>
      <c r="F962" s="46"/>
      <c r="G962" s="46"/>
      <c r="H962" s="61"/>
      <c r="I962" s="61"/>
      <c r="J962" s="61"/>
      <c r="K962" s="46"/>
      <c r="L962" s="46"/>
      <c r="M962" s="46"/>
      <c r="N962" s="46"/>
      <c r="O962" s="46"/>
      <c r="P962" s="46"/>
      <c r="Q962" s="46"/>
      <c r="R962" s="46"/>
      <c r="S962" s="46"/>
      <c r="T962" s="46"/>
      <c r="U962" s="46"/>
      <c r="V962" s="46"/>
      <c r="W962" s="46"/>
      <c r="X962" s="46"/>
      <c r="Y962" s="46"/>
      <c r="Z962" s="46"/>
      <c r="AA962" s="46"/>
      <c r="AB962" s="46"/>
      <c r="AC962" s="46"/>
      <c r="AD962" s="46"/>
      <c r="AE962" s="46"/>
      <c r="AF962" s="46"/>
      <c r="AG962" s="46"/>
      <c r="AH962" s="46"/>
      <c r="AI962" s="46"/>
      <c r="AJ962" s="46"/>
      <c r="AK962" s="46"/>
      <c r="AL962" s="46"/>
      <c r="AM962" s="46"/>
      <c r="AN962" s="46"/>
    </row>
    <row r="963" customFormat="false" ht="21.75" hidden="false" customHeight="true" outlineLevel="0" collapsed="false">
      <c r="A963" s="46"/>
      <c r="B963" s="46"/>
      <c r="C963" s="46"/>
      <c r="D963" s="46"/>
      <c r="E963" s="46"/>
      <c r="F963" s="46"/>
      <c r="G963" s="46"/>
      <c r="H963" s="61"/>
      <c r="I963" s="61"/>
      <c r="J963" s="61"/>
      <c r="K963" s="46"/>
      <c r="L963" s="46"/>
      <c r="M963" s="46"/>
      <c r="N963" s="46"/>
      <c r="O963" s="46"/>
      <c r="P963" s="46"/>
      <c r="Q963" s="46"/>
      <c r="R963" s="46"/>
      <c r="S963" s="46"/>
      <c r="T963" s="46"/>
      <c r="U963" s="46"/>
      <c r="V963" s="46"/>
      <c r="W963" s="46"/>
      <c r="X963" s="46"/>
      <c r="Y963" s="46"/>
      <c r="Z963" s="46"/>
      <c r="AA963" s="46"/>
      <c r="AB963" s="46"/>
      <c r="AC963" s="46"/>
      <c r="AD963" s="46"/>
      <c r="AE963" s="46"/>
      <c r="AF963" s="46"/>
      <c r="AG963" s="46"/>
      <c r="AH963" s="46"/>
      <c r="AI963" s="46"/>
      <c r="AJ963" s="46"/>
      <c r="AK963" s="46"/>
      <c r="AL963" s="46"/>
      <c r="AM963" s="46"/>
      <c r="AN963" s="46"/>
    </row>
    <row r="964" customFormat="false" ht="21.75" hidden="false" customHeight="true" outlineLevel="0" collapsed="false">
      <c r="A964" s="46"/>
      <c r="B964" s="46"/>
      <c r="C964" s="46"/>
      <c r="D964" s="46"/>
      <c r="E964" s="46"/>
      <c r="F964" s="46"/>
      <c r="G964" s="46"/>
      <c r="H964" s="61"/>
      <c r="I964" s="61"/>
      <c r="J964" s="61"/>
      <c r="K964" s="46"/>
      <c r="L964" s="46"/>
      <c r="M964" s="46"/>
      <c r="N964" s="46"/>
      <c r="O964" s="46"/>
      <c r="P964" s="46"/>
      <c r="Q964" s="46"/>
      <c r="R964" s="46"/>
      <c r="S964" s="46"/>
      <c r="T964" s="46"/>
      <c r="U964" s="46"/>
      <c r="V964" s="46"/>
      <c r="W964" s="46"/>
      <c r="X964" s="46"/>
      <c r="Y964" s="46"/>
      <c r="Z964" s="46"/>
      <c r="AA964" s="46"/>
      <c r="AB964" s="46"/>
      <c r="AC964" s="46"/>
      <c r="AD964" s="46"/>
      <c r="AE964" s="46"/>
      <c r="AF964" s="46"/>
      <c r="AG964" s="46"/>
      <c r="AH964" s="46"/>
      <c r="AI964" s="46"/>
      <c r="AJ964" s="46"/>
      <c r="AK964" s="46"/>
      <c r="AL964" s="46"/>
      <c r="AM964" s="46"/>
      <c r="AN964" s="46"/>
    </row>
    <row r="965" customFormat="false" ht="21.75" hidden="false" customHeight="true" outlineLevel="0" collapsed="false">
      <c r="A965" s="46"/>
      <c r="B965" s="46"/>
      <c r="C965" s="46"/>
      <c r="D965" s="46"/>
      <c r="E965" s="46"/>
      <c r="F965" s="46"/>
      <c r="G965" s="46"/>
      <c r="H965" s="61"/>
      <c r="I965" s="61"/>
      <c r="J965" s="61"/>
      <c r="K965" s="46"/>
      <c r="L965" s="46"/>
      <c r="M965" s="46"/>
      <c r="N965" s="46"/>
      <c r="O965" s="46"/>
      <c r="P965" s="46"/>
      <c r="Q965" s="46"/>
      <c r="R965" s="46"/>
      <c r="S965" s="46"/>
      <c r="T965" s="46"/>
      <c r="U965" s="46"/>
      <c r="V965" s="46"/>
      <c r="W965" s="46"/>
      <c r="X965" s="46"/>
      <c r="Y965" s="46"/>
      <c r="Z965" s="46"/>
      <c r="AA965" s="46"/>
      <c r="AB965" s="46"/>
      <c r="AC965" s="46"/>
      <c r="AD965" s="46"/>
      <c r="AE965" s="46"/>
      <c r="AF965" s="46"/>
      <c r="AG965" s="46"/>
      <c r="AH965" s="46"/>
      <c r="AI965" s="46"/>
      <c r="AJ965" s="46"/>
      <c r="AK965" s="46"/>
      <c r="AL965" s="46"/>
      <c r="AM965" s="46"/>
      <c r="AN965" s="46"/>
    </row>
    <row r="966" customFormat="false" ht="21.75" hidden="false" customHeight="true" outlineLevel="0" collapsed="false">
      <c r="A966" s="46"/>
      <c r="B966" s="46"/>
      <c r="C966" s="46"/>
      <c r="D966" s="46"/>
      <c r="E966" s="46"/>
      <c r="F966" s="46"/>
      <c r="G966" s="46"/>
      <c r="H966" s="61"/>
      <c r="I966" s="61"/>
      <c r="J966" s="61"/>
      <c r="K966" s="46"/>
      <c r="L966" s="46"/>
      <c r="M966" s="46"/>
      <c r="N966" s="46"/>
      <c r="O966" s="46"/>
      <c r="P966" s="46"/>
      <c r="Q966" s="46"/>
      <c r="R966" s="46"/>
      <c r="S966" s="46"/>
      <c r="T966" s="46"/>
      <c r="U966" s="46"/>
      <c r="V966" s="46"/>
      <c r="W966" s="46"/>
      <c r="X966" s="46"/>
      <c r="Y966" s="46"/>
      <c r="Z966" s="46"/>
      <c r="AA966" s="46"/>
      <c r="AB966" s="46"/>
      <c r="AC966" s="46"/>
      <c r="AD966" s="46"/>
      <c r="AE966" s="46"/>
      <c r="AF966" s="46"/>
      <c r="AG966" s="46"/>
      <c r="AH966" s="46"/>
      <c r="AI966" s="46"/>
      <c r="AJ966" s="46"/>
      <c r="AK966" s="46"/>
      <c r="AL966" s="46"/>
      <c r="AM966" s="46"/>
      <c r="AN966" s="46"/>
    </row>
    <row r="967" customFormat="false" ht="21.75" hidden="false" customHeight="true" outlineLevel="0" collapsed="false">
      <c r="A967" s="46"/>
      <c r="B967" s="46"/>
      <c r="C967" s="46"/>
      <c r="D967" s="46"/>
      <c r="E967" s="46"/>
      <c r="F967" s="46"/>
      <c r="G967" s="46"/>
      <c r="H967" s="61"/>
      <c r="I967" s="61"/>
      <c r="J967" s="61"/>
      <c r="K967" s="46"/>
      <c r="L967" s="46"/>
      <c r="M967" s="46"/>
      <c r="N967" s="46"/>
      <c r="O967" s="46"/>
      <c r="P967" s="46"/>
      <c r="Q967" s="46"/>
      <c r="R967" s="46"/>
      <c r="S967" s="46"/>
      <c r="T967" s="46"/>
      <c r="U967" s="46"/>
      <c r="V967" s="46"/>
      <c r="W967" s="46"/>
      <c r="X967" s="46"/>
      <c r="Y967" s="46"/>
      <c r="Z967" s="46"/>
      <c r="AA967" s="46"/>
      <c r="AB967" s="46"/>
      <c r="AC967" s="46"/>
      <c r="AD967" s="46"/>
      <c r="AE967" s="46"/>
      <c r="AF967" s="46"/>
      <c r="AG967" s="46"/>
      <c r="AH967" s="46"/>
      <c r="AI967" s="46"/>
      <c r="AJ967" s="46"/>
      <c r="AK967" s="46"/>
      <c r="AL967" s="46"/>
      <c r="AM967" s="46"/>
      <c r="AN967" s="46"/>
    </row>
    <row r="968" customFormat="false" ht="21.75" hidden="false" customHeight="true" outlineLevel="0" collapsed="false">
      <c r="A968" s="46"/>
      <c r="B968" s="46"/>
      <c r="C968" s="46"/>
      <c r="D968" s="46"/>
      <c r="E968" s="46"/>
      <c r="F968" s="46"/>
      <c r="G968" s="46"/>
      <c r="H968" s="61"/>
      <c r="I968" s="61"/>
      <c r="J968" s="61"/>
      <c r="K968" s="46"/>
      <c r="L968" s="46"/>
      <c r="M968" s="46"/>
      <c r="N968" s="46"/>
      <c r="O968" s="46"/>
      <c r="P968" s="46"/>
      <c r="Q968" s="46"/>
      <c r="R968" s="46"/>
      <c r="S968" s="46"/>
      <c r="T968" s="46"/>
      <c r="U968" s="46"/>
      <c r="V968" s="46"/>
      <c r="W968" s="46"/>
      <c r="X968" s="46"/>
      <c r="Y968" s="46"/>
      <c r="Z968" s="46"/>
      <c r="AA968" s="46"/>
      <c r="AB968" s="46"/>
      <c r="AC968" s="46"/>
      <c r="AD968" s="46"/>
      <c r="AE968" s="46"/>
      <c r="AF968" s="46"/>
      <c r="AG968" s="46"/>
      <c r="AH968" s="46"/>
      <c r="AI968" s="46"/>
      <c r="AJ968" s="46"/>
      <c r="AK968" s="46"/>
      <c r="AL968" s="46"/>
      <c r="AM968" s="46"/>
      <c r="AN968" s="46"/>
    </row>
    <row r="969" customFormat="false" ht="21.75" hidden="false" customHeight="true" outlineLevel="0" collapsed="false">
      <c r="A969" s="46"/>
      <c r="B969" s="46"/>
      <c r="C969" s="46"/>
      <c r="D969" s="46"/>
      <c r="E969" s="46"/>
      <c r="F969" s="46"/>
      <c r="G969" s="46"/>
      <c r="H969" s="61"/>
      <c r="I969" s="61"/>
      <c r="J969" s="61"/>
      <c r="K969" s="46"/>
      <c r="L969" s="46"/>
      <c r="M969" s="46"/>
      <c r="N969" s="46"/>
      <c r="O969" s="46"/>
      <c r="P969" s="46"/>
      <c r="Q969" s="46"/>
      <c r="R969" s="46"/>
      <c r="S969" s="46"/>
      <c r="T969" s="46"/>
      <c r="U969" s="46"/>
      <c r="V969" s="46"/>
      <c r="W969" s="46"/>
      <c r="X969" s="46"/>
      <c r="Y969" s="46"/>
      <c r="Z969" s="46"/>
      <c r="AA969" s="46"/>
      <c r="AB969" s="46"/>
      <c r="AC969" s="46"/>
      <c r="AD969" s="46"/>
      <c r="AE969" s="46"/>
      <c r="AF969" s="46"/>
      <c r="AG969" s="46"/>
      <c r="AH969" s="46"/>
      <c r="AI969" s="46"/>
      <c r="AJ969" s="46"/>
      <c r="AK969" s="46"/>
      <c r="AL969" s="46"/>
      <c r="AM969" s="46"/>
      <c r="AN969" s="46"/>
    </row>
    <row r="970" customFormat="false" ht="21.75" hidden="false" customHeight="true" outlineLevel="0" collapsed="false">
      <c r="A970" s="46"/>
      <c r="B970" s="46"/>
      <c r="C970" s="46"/>
      <c r="D970" s="46"/>
      <c r="E970" s="46"/>
      <c r="F970" s="46"/>
      <c r="G970" s="46"/>
      <c r="H970" s="61"/>
      <c r="I970" s="61"/>
      <c r="J970" s="61"/>
      <c r="K970" s="46"/>
      <c r="L970" s="46"/>
      <c r="M970" s="46"/>
      <c r="N970" s="46"/>
      <c r="O970" s="46"/>
      <c r="P970" s="46"/>
      <c r="Q970" s="46"/>
      <c r="R970" s="46"/>
      <c r="S970" s="46"/>
      <c r="T970" s="46"/>
      <c r="U970" s="46"/>
      <c r="V970" s="46"/>
      <c r="W970" s="46"/>
      <c r="X970" s="46"/>
      <c r="Y970" s="46"/>
      <c r="Z970" s="46"/>
      <c r="AA970" s="46"/>
      <c r="AB970" s="46"/>
      <c r="AC970" s="46"/>
      <c r="AD970" s="46"/>
      <c r="AE970" s="46"/>
      <c r="AF970" s="46"/>
      <c r="AG970" s="46"/>
      <c r="AH970" s="46"/>
      <c r="AI970" s="46"/>
      <c r="AJ970" s="46"/>
      <c r="AK970" s="46"/>
      <c r="AL970" s="46"/>
      <c r="AM970" s="46"/>
      <c r="AN970" s="46"/>
    </row>
    <row r="971" customFormat="false" ht="21.75" hidden="false" customHeight="true" outlineLevel="0" collapsed="false">
      <c r="A971" s="46"/>
      <c r="B971" s="46"/>
      <c r="C971" s="46"/>
      <c r="D971" s="46"/>
      <c r="E971" s="46"/>
      <c r="F971" s="46"/>
      <c r="G971" s="46"/>
      <c r="H971" s="61"/>
      <c r="I971" s="61"/>
      <c r="J971" s="61"/>
      <c r="K971" s="46"/>
      <c r="L971" s="46"/>
      <c r="M971" s="46"/>
      <c r="N971" s="46"/>
      <c r="O971" s="46"/>
      <c r="P971" s="46"/>
      <c r="Q971" s="46"/>
      <c r="R971" s="46"/>
      <c r="S971" s="46"/>
      <c r="T971" s="46"/>
      <c r="U971" s="46"/>
      <c r="V971" s="46"/>
      <c r="W971" s="46"/>
      <c r="X971" s="46"/>
      <c r="Y971" s="46"/>
      <c r="Z971" s="46"/>
      <c r="AA971" s="46"/>
      <c r="AB971" s="46"/>
      <c r="AC971" s="46"/>
      <c r="AD971" s="46"/>
      <c r="AE971" s="46"/>
      <c r="AF971" s="46"/>
      <c r="AG971" s="46"/>
      <c r="AH971" s="46"/>
      <c r="AI971" s="46"/>
      <c r="AJ971" s="46"/>
      <c r="AK971" s="46"/>
      <c r="AL971" s="46"/>
      <c r="AM971" s="46"/>
      <c r="AN971" s="46"/>
    </row>
    <row r="972" customFormat="false" ht="21.75" hidden="false" customHeight="true" outlineLevel="0" collapsed="false">
      <c r="A972" s="46"/>
      <c r="B972" s="46"/>
      <c r="C972" s="46"/>
      <c r="D972" s="46"/>
      <c r="E972" s="46"/>
      <c r="F972" s="46"/>
      <c r="G972" s="46"/>
      <c r="H972" s="61"/>
      <c r="I972" s="61"/>
      <c r="J972" s="61"/>
      <c r="K972" s="46"/>
      <c r="L972" s="46"/>
      <c r="M972" s="46"/>
      <c r="N972" s="46"/>
      <c r="O972" s="46"/>
      <c r="P972" s="46"/>
      <c r="Q972" s="46"/>
      <c r="R972" s="46"/>
      <c r="S972" s="46"/>
      <c r="T972" s="46"/>
      <c r="U972" s="46"/>
      <c r="V972" s="46"/>
      <c r="W972" s="46"/>
      <c r="X972" s="46"/>
      <c r="Y972" s="46"/>
      <c r="Z972" s="46"/>
      <c r="AA972" s="46"/>
      <c r="AB972" s="46"/>
      <c r="AC972" s="46"/>
      <c r="AD972" s="46"/>
      <c r="AE972" s="46"/>
      <c r="AF972" s="46"/>
      <c r="AG972" s="46"/>
      <c r="AH972" s="46"/>
      <c r="AI972" s="46"/>
      <c r="AJ972" s="46"/>
      <c r="AK972" s="46"/>
      <c r="AL972" s="46"/>
      <c r="AM972" s="46"/>
      <c r="AN972" s="46"/>
    </row>
    <row r="973" customFormat="false" ht="21.75" hidden="false" customHeight="true" outlineLevel="0" collapsed="false">
      <c r="A973" s="46"/>
      <c r="B973" s="46"/>
      <c r="C973" s="46"/>
      <c r="D973" s="46"/>
      <c r="E973" s="46"/>
      <c r="F973" s="46"/>
      <c r="G973" s="46"/>
      <c r="H973" s="61"/>
      <c r="I973" s="61"/>
      <c r="J973" s="61"/>
      <c r="K973" s="46"/>
      <c r="L973" s="46"/>
      <c r="M973" s="46"/>
      <c r="N973" s="46"/>
      <c r="O973" s="46"/>
      <c r="P973" s="46"/>
      <c r="Q973" s="46"/>
      <c r="R973" s="46"/>
      <c r="S973" s="46"/>
      <c r="T973" s="46"/>
      <c r="U973" s="46"/>
      <c r="V973" s="46"/>
      <c r="W973" s="46"/>
      <c r="X973" s="46"/>
      <c r="Y973" s="46"/>
      <c r="Z973" s="46"/>
      <c r="AA973" s="46"/>
      <c r="AB973" s="46"/>
      <c r="AC973" s="46"/>
      <c r="AD973" s="46"/>
      <c r="AE973" s="46"/>
      <c r="AF973" s="46"/>
      <c r="AG973" s="46"/>
      <c r="AH973" s="46"/>
      <c r="AI973" s="46"/>
      <c r="AJ973" s="46"/>
      <c r="AK973" s="46"/>
      <c r="AL973" s="46"/>
      <c r="AM973" s="46"/>
      <c r="AN973" s="46"/>
    </row>
    <row r="974" customFormat="false" ht="21.75" hidden="false" customHeight="true" outlineLevel="0" collapsed="false">
      <c r="A974" s="46"/>
      <c r="B974" s="46"/>
      <c r="C974" s="46"/>
      <c r="D974" s="46"/>
      <c r="E974" s="46"/>
      <c r="F974" s="46"/>
      <c r="G974" s="46"/>
      <c r="H974" s="61"/>
      <c r="I974" s="61"/>
      <c r="J974" s="61"/>
      <c r="K974" s="46"/>
      <c r="L974" s="46"/>
      <c r="M974" s="46"/>
      <c r="N974" s="46"/>
      <c r="O974" s="46"/>
      <c r="P974" s="46"/>
      <c r="Q974" s="46"/>
      <c r="R974" s="46"/>
      <c r="S974" s="46"/>
      <c r="T974" s="46"/>
      <c r="U974" s="46"/>
      <c r="V974" s="46"/>
      <c r="W974" s="46"/>
      <c r="X974" s="46"/>
      <c r="Y974" s="46"/>
      <c r="Z974" s="46"/>
      <c r="AA974" s="46"/>
      <c r="AB974" s="46"/>
      <c r="AC974" s="46"/>
      <c r="AD974" s="46"/>
      <c r="AE974" s="46"/>
      <c r="AF974" s="46"/>
      <c r="AG974" s="46"/>
      <c r="AH974" s="46"/>
      <c r="AI974" s="46"/>
      <c r="AJ974" s="46"/>
      <c r="AK974" s="46"/>
      <c r="AL974" s="46"/>
      <c r="AM974" s="46"/>
      <c r="AN974" s="46"/>
    </row>
    <row r="975" customFormat="false" ht="21.75" hidden="false" customHeight="true" outlineLevel="0" collapsed="false">
      <c r="A975" s="46"/>
      <c r="B975" s="46"/>
      <c r="C975" s="46"/>
      <c r="D975" s="46"/>
      <c r="E975" s="46"/>
      <c r="F975" s="46"/>
      <c r="G975" s="46"/>
      <c r="H975" s="61"/>
      <c r="I975" s="61"/>
      <c r="J975" s="61"/>
      <c r="K975" s="46"/>
      <c r="L975" s="46"/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</row>
    <row r="976" customFormat="false" ht="21.75" hidden="false" customHeight="true" outlineLevel="0" collapsed="false">
      <c r="A976" s="46"/>
      <c r="B976" s="46"/>
      <c r="C976" s="46"/>
      <c r="D976" s="46"/>
      <c r="E976" s="46"/>
      <c r="F976" s="46"/>
      <c r="G976" s="46"/>
      <c r="H976" s="61"/>
      <c r="I976" s="61"/>
      <c r="J976" s="61"/>
      <c r="K976" s="46"/>
      <c r="L976" s="46"/>
      <c r="M976" s="46"/>
      <c r="N976" s="46"/>
      <c r="O976" s="46"/>
      <c r="P976" s="46"/>
      <c r="Q976" s="46"/>
      <c r="R976" s="46"/>
      <c r="S976" s="46"/>
      <c r="T976" s="46"/>
      <c r="U976" s="46"/>
      <c r="V976" s="46"/>
      <c r="W976" s="46"/>
      <c r="X976" s="46"/>
      <c r="Y976" s="46"/>
      <c r="Z976" s="46"/>
      <c r="AA976" s="46"/>
      <c r="AB976" s="46"/>
      <c r="AC976" s="46"/>
      <c r="AD976" s="46"/>
      <c r="AE976" s="46"/>
      <c r="AF976" s="46"/>
      <c r="AG976" s="46"/>
      <c r="AH976" s="46"/>
      <c r="AI976" s="46"/>
      <c r="AJ976" s="46"/>
      <c r="AK976" s="46"/>
      <c r="AL976" s="46"/>
      <c r="AM976" s="46"/>
      <c r="AN976" s="46"/>
    </row>
    <row r="977" customFormat="false" ht="21.75" hidden="false" customHeight="true" outlineLevel="0" collapsed="false">
      <c r="A977" s="46"/>
      <c r="B977" s="46"/>
      <c r="C977" s="46"/>
      <c r="D977" s="46"/>
      <c r="E977" s="46"/>
      <c r="F977" s="46"/>
      <c r="G977" s="46"/>
      <c r="H977" s="61"/>
      <c r="I977" s="61"/>
      <c r="J977" s="61"/>
      <c r="K977" s="46"/>
      <c r="L977" s="46"/>
      <c r="M977" s="46"/>
      <c r="N977" s="46"/>
      <c r="O977" s="46"/>
      <c r="P977" s="46"/>
      <c r="Q977" s="46"/>
      <c r="R977" s="46"/>
      <c r="S977" s="46"/>
      <c r="T977" s="46"/>
      <c r="U977" s="46"/>
      <c r="V977" s="46"/>
      <c r="W977" s="46"/>
      <c r="X977" s="46"/>
      <c r="Y977" s="46"/>
      <c r="Z977" s="46"/>
      <c r="AA977" s="46"/>
      <c r="AB977" s="46"/>
      <c r="AC977" s="46"/>
      <c r="AD977" s="46"/>
      <c r="AE977" s="46"/>
      <c r="AF977" s="46"/>
      <c r="AG977" s="46"/>
      <c r="AH977" s="46"/>
      <c r="AI977" s="46"/>
      <c r="AJ977" s="46"/>
      <c r="AK977" s="46"/>
      <c r="AL977" s="46"/>
      <c r="AM977" s="46"/>
      <c r="AN977" s="46"/>
    </row>
    <row r="978" customFormat="false" ht="21.75" hidden="false" customHeight="true" outlineLevel="0" collapsed="false">
      <c r="A978" s="46"/>
      <c r="B978" s="46"/>
      <c r="C978" s="46"/>
      <c r="D978" s="46"/>
      <c r="E978" s="46"/>
      <c r="F978" s="46"/>
      <c r="G978" s="46"/>
      <c r="H978" s="61"/>
      <c r="I978" s="61"/>
      <c r="J978" s="61"/>
      <c r="K978" s="46"/>
      <c r="L978" s="46"/>
      <c r="M978" s="46"/>
      <c r="N978" s="46"/>
      <c r="O978" s="46"/>
      <c r="P978" s="46"/>
      <c r="Q978" s="46"/>
      <c r="R978" s="46"/>
      <c r="S978" s="46"/>
      <c r="T978" s="46"/>
      <c r="U978" s="46"/>
      <c r="V978" s="46"/>
      <c r="W978" s="46"/>
      <c r="X978" s="46"/>
      <c r="Y978" s="46"/>
      <c r="Z978" s="46"/>
      <c r="AA978" s="46"/>
      <c r="AB978" s="46"/>
      <c r="AC978" s="46"/>
      <c r="AD978" s="46"/>
      <c r="AE978" s="46"/>
      <c r="AF978" s="46"/>
      <c r="AG978" s="46"/>
      <c r="AH978" s="46"/>
      <c r="AI978" s="46"/>
      <c r="AJ978" s="46"/>
      <c r="AK978" s="46"/>
      <c r="AL978" s="46"/>
      <c r="AM978" s="46"/>
      <c r="AN978" s="46"/>
    </row>
    <row r="979" customFormat="false" ht="21.75" hidden="false" customHeight="true" outlineLevel="0" collapsed="false">
      <c r="A979" s="46"/>
      <c r="B979" s="46"/>
      <c r="C979" s="46"/>
      <c r="D979" s="46"/>
      <c r="E979" s="46"/>
      <c r="F979" s="46"/>
      <c r="G979" s="46"/>
      <c r="H979" s="61"/>
      <c r="I979" s="61"/>
      <c r="J979" s="61"/>
      <c r="K979" s="46"/>
      <c r="L979" s="46"/>
      <c r="M979" s="46"/>
      <c r="N979" s="46"/>
      <c r="O979" s="46"/>
      <c r="P979" s="46"/>
      <c r="Q979" s="46"/>
      <c r="R979" s="46"/>
      <c r="S979" s="46"/>
      <c r="T979" s="46"/>
      <c r="U979" s="46"/>
      <c r="V979" s="46"/>
      <c r="W979" s="46"/>
      <c r="X979" s="46"/>
      <c r="Y979" s="46"/>
      <c r="Z979" s="46"/>
      <c r="AA979" s="46"/>
      <c r="AB979" s="46"/>
      <c r="AC979" s="46"/>
      <c r="AD979" s="46"/>
      <c r="AE979" s="46"/>
      <c r="AF979" s="46"/>
      <c r="AG979" s="46"/>
      <c r="AH979" s="46"/>
      <c r="AI979" s="46"/>
      <c r="AJ979" s="46"/>
      <c r="AK979" s="46"/>
      <c r="AL979" s="46"/>
      <c r="AM979" s="46"/>
      <c r="AN979" s="46"/>
    </row>
    <row r="980" customFormat="false" ht="21.75" hidden="false" customHeight="true" outlineLevel="0" collapsed="false">
      <c r="A980" s="46"/>
      <c r="B980" s="46"/>
      <c r="C980" s="46"/>
      <c r="D980" s="46"/>
      <c r="E980" s="46"/>
      <c r="F980" s="46"/>
      <c r="G980" s="46"/>
      <c r="H980" s="61"/>
      <c r="I980" s="61"/>
      <c r="J980" s="61"/>
      <c r="K980" s="46"/>
      <c r="L980" s="46"/>
      <c r="M980" s="46"/>
      <c r="N980" s="46"/>
      <c r="O980" s="46"/>
      <c r="P980" s="46"/>
      <c r="Q980" s="46"/>
      <c r="R980" s="46"/>
      <c r="S980" s="46"/>
      <c r="T980" s="46"/>
      <c r="U980" s="46"/>
      <c r="V980" s="46"/>
      <c r="W980" s="46"/>
      <c r="X980" s="46"/>
      <c r="Y980" s="46"/>
      <c r="Z980" s="46"/>
      <c r="AA980" s="46"/>
      <c r="AB980" s="46"/>
      <c r="AC980" s="46"/>
      <c r="AD980" s="46"/>
      <c r="AE980" s="46"/>
      <c r="AF980" s="46"/>
      <c r="AG980" s="46"/>
      <c r="AH980" s="46"/>
      <c r="AI980" s="46"/>
      <c r="AJ980" s="46"/>
      <c r="AK980" s="46"/>
      <c r="AL980" s="46"/>
      <c r="AM980" s="46"/>
      <c r="AN980" s="46"/>
    </row>
    <row r="981" customFormat="false" ht="21.75" hidden="false" customHeight="true" outlineLevel="0" collapsed="false">
      <c r="A981" s="46"/>
      <c r="B981" s="46"/>
      <c r="C981" s="46"/>
      <c r="D981" s="46"/>
      <c r="E981" s="46"/>
      <c r="F981" s="46"/>
      <c r="G981" s="46"/>
      <c r="H981" s="61"/>
      <c r="I981" s="61"/>
      <c r="J981" s="61"/>
      <c r="K981" s="46"/>
      <c r="L981" s="46"/>
      <c r="M981" s="46"/>
      <c r="N981" s="46"/>
      <c r="O981" s="46"/>
      <c r="P981" s="46"/>
      <c r="Q981" s="46"/>
      <c r="R981" s="46"/>
      <c r="S981" s="46"/>
      <c r="T981" s="46"/>
      <c r="U981" s="46"/>
      <c r="V981" s="46"/>
      <c r="W981" s="46"/>
      <c r="X981" s="46"/>
      <c r="Y981" s="46"/>
      <c r="Z981" s="46"/>
      <c r="AA981" s="46"/>
      <c r="AB981" s="46"/>
      <c r="AC981" s="46"/>
      <c r="AD981" s="46"/>
      <c r="AE981" s="46"/>
      <c r="AF981" s="46"/>
      <c r="AG981" s="46"/>
      <c r="AH981" s="46"/>
      <c r="AI981" s="46"/>
      <c r="AJ981" s="46"/>
      <c r="AK981" s="46"/>
      <c r="AL981" s="46"/>
      <c r="AM981" s="46"/>
      <c r="AN981" s="46"/>
    </row>
    <row r="982" customFormat="false" ht="21.75" hidden="false" customHeight="true" outlineLevel="0" collapsed="false">
      <c r="A982" s="46"/>
      <c r="B982" s="46"/>
      <c r="C982" s="46"/>
      <c r="D982" s="46"/>
      <c r="E982" s="46"/>
      <c r="F982" s="46"/>
      <c r="G982" s="46"/>
      <c r="H982" s="61"/>
      <c r="I982" s="61"/>
      <c r="J982" s="61"/>
      <c r="K982" s="46"/>
      <c r="L982" s="46"/>
      <c r="M982" s="46"/>
      <c r="N982" s="46"/>
      <c r="O982" s="46"/>
      <c r="P982" s="46"/>
      <c r="Q982" s="46"/>
      <c r="R982" s="46"/>
      <c r="S982" s="46"/>
      <c r="T982" s="46"/>
      <c r="U982" s="46"/>
      <c r="V982" s="46"/>
      <c r="W982" s="46"/>
      <c r="X982" s="46"/>
      <c r="Y982" s="46"/>
      <c r="Z982" s="46"/>
      <c r="AA982" s="46"/>
      <c r="AB982" s="46"/>
      <c r="AC982" s="46"/>
      <c r="AD982" s="46"/>
      <c r="AE982" s="46"/>
      <c r="AF982" s="46"/>
      <c r="AG982" s="46"/>
      <c r="AH982" s="46"/>
      <c r="AI982" s="46"/>
      <c r="AJ982" s="46"/>
      <c r="AK982" s="46"/>
      <c r="AL982" s="46"/>
      <c r="AM982" s="46"/>
      <c r="AN982" s="46"/>
    </row>
    <row r="983" customFormat="false" ht="21.75" hidden="false" customHeight="true" outlineLevel="0" collapsed="false">
      <c r="A983" s="46"/>
      <c r="B983" s="46"/>
      <c r="C983" s="46"/>
      <c r="D983" s="46"/>
      <c r="E983" s="46"/>
      <c r="F983" s="46"/>
      <c r="G983" s="46"/>
      <c r="H983" s="61"/>
      <c r="I983" s="61"/>
      <c r="J983" s="61"/>
      <c r="K983" s="46"/>
      <c r="L983" s="46"/>
      <c r="M983" s="46"/>
      <c r="N983" s="46"/>
      <c r="O983" s="46"/>
      <c r="P983" s="46"/>
      <c r="Q983" s="46"/>
      <c r="R983" s="46"/>
      <c r="S983" s="46"/>
      <c r="T983" s="46"/>
      <c r="U983" s="46"/>
      <c r="V983" s="46"/>
      <c r="W983" s="46"/>
      <c r="X983" s="46"/>
      <c r="Y983" s="46"/>
      <c r="Z983" s="46"/>
      <c r="AA983" s="46"/>
      <c r="AB983" s="46"/>
      <c r="AC983" s="46"/>
      <c r="AD983" s="46"/>
      <c r="AE983" s="46"/>
      <c r="AF983" s="46"/>
      <c r="AG983" s="46"/>
      <c r="AH983" s="46"/>
      <c r="AI983" s="46"/>
      <c r="AJ983" s="46"/>
      <c r="AK983" s="46"/>
      <c r="AL983" s="46"/>
      <c r="AM983" s="46"/>
      <c r="AN983" s="46"/>
    </row>
    <row r="984" customFormat="false" ht="21.75" hidden="false" customHeight="true" outlineLevel="0" collapsed="false">
      <c r="A984" s="46"/>
      <c r="B984" s="46"/>
      <c r="C984" s="46"/>
      <c r="D984" s="46"/>
      <c r="E984" s="46"/>
      <c r="F984" s="46"/>
      <c r="G984" s="46"/>
      <c r="H984" s="61"/>
      <c r="I984" s="61"/>
      <c r="J984" s="61"/>
      <c r="K984" s="46"/>
      <c r="L984" s="46"/>
      <c r="M984" s="46"/>
      <c r="N984" s="46"/>
      <c r="O984" s="46"/>
      <c r="P984" s="46"/>
      <c r="Q984" s="46"/>
      <c r="R984" s="46"/>
      <c r="S984" s="46"/>
      <c r="T984" s="46"/>
      <c r="U984" s="46"/>
      <c r="V984" s="46"/>
      <c r="W984" s="46"/>
      <c r="X984" s="46"/>
      <c r="Y984" s="46"/>
      <c r="Z984" s="46"/>
      <c r="AA984" s="46"/>
      <c r="AB984" s="46"/>
      <c r="AC984" s="46"/>
      <c r="AD984" s="46"/>
      <c r="AE984" s="46"/>
      <c r="AF984" s="46"/>
      <c r="AG984" s="46"/>
      <c r="AH984" s="46"/>
      <c r="AI984" s="46"/>
      <c r="AJ984" s="46"/>
      <c r="AK984" s="46"/>
      <c r="AL984" s="46"/>
      <c r="AM984" s="46"/>
      <c r="AN984" s="46"/>
    </row>
    <row r="985" customFormat="false" ht="21.75" hidden="false" customHeight="true" outlineLevel="0" collapsed="false">
      <c r="A985" s="46"/>
      <c r="B985" s="46"/>
      <c r="C985" s="46"/>
      <c r="D985" s="46"/>
      <c r="E985" s="46"/>
      <c r="F985" s="46"/>
      <c r="G985" s="46"/>
      <c r="H985" s="61"/>
      <c r="I985" s="61"/>
      <c r="J985" s="61"/>
      <c r="K985" s="46"/>
      <c r="L985" s="46"/>
      <c r="M985" s="46"/>
      <c r="N985" s="46"/>
      <c r="O985" s="46"/>
      <c r="P985" s="46"/>
      <c r="Q985" s="46"/>
      <c r="R985" s="46"/>
      <c r="S985" s="46"/>
      <c r="T985" s="46"/>
      <c r="U985" s="46"/>
      <c r="V985" s="46"/>
      <c r="W985" s="46"/>
      <c r="X985" s="46"/>
      <c r="Y985" s="46"/>
      <c r="Z985" s="46"/>
      <c r="AA985" s="46"/>
      <c r="AB985" s="46"/>
      <c r="AC985" s="46"/>
      <c r="AD985" s="46"/>
      <c r="AE985" s="46"/>
      <c r="AF985" s="46"/>
      <c r="AG985" s="46"/>
      <c r="AH985" s="46"/>
      <c r="AI985" s="46"/>
      <c r="AJ985" s="46"/>
      <c r="AK985" s="46"/>
      <c r="AL985" s="46"/>
      <c r="AM985" s="46"/>
      <c r="AN985" s="46"/>
    </row>
    <row r="986" customFormat="false" ht="21.75" hidden="false" customHeight="true" outlineLevel="0" collapsed="false">
      <c r="A986" s="46"/>
      <c r="B986" s="46"/>
      <c r="C986" s="46"/>
      <c r="D986" s="46"/>
      <c r="E986" s="46"/>
      <c r="F986" s="46"/>
      <c r="G986" s="46"/>
      <c r="H986" s="61"/>
      <c r="I986" s="61"/>
      <c r="J986" s="61"/>
      <c r="K986" s="46"/>
      <c r="L986" s="46"/>
      <c r="M986" s="46"/>
      <c r="N986" s="46"/>
      <c r="O986" s="46"/>
      <c r="P986" s="46"/>
      <c r="Q986" s="46"/>
      <c r="R986" s="46"/>
      <c r="S986" s="46"/>
      <c r="T986" s="46"/>
      <c r="U986" s="46"/>
      <c r="V986" s="46"/>
      <c r="W986" s="46"/>
      <c r="X986" s="46"/>
      <c r="Y986" s="46"/>
      <c r="Z986" s="46"/>
      <c r="AA986" s="46"/>
      <c r="AB986" s="46"/>
      <c r="AC986" s="46"/>
      <c r="AD986" s="46"/>
      <c r="AE986" s="46"/>
      <c r="AF986" s="46"/>
      <c r="AG986" s="46"/>
      <c r="AH986" s="46"/>
      <c r="AI986" s="46"/>
      <c r="AJ986" s="46"/>
      <c r="AK986" s="46"/>
      <c r="AL986" s="46"/>
      <c r="AM986" s="46"/>
      <c r="AN986" s="46"/>
    </row>
    <row r="987" customFormat="false" ht="21.75" hidden="false" customHeight="true" outlineLevel="0" collapsed="false">
      <c r="A987" s="46"/>
      <c r="B987" s="46"/>
      <c r="C987" s="46"/>
      <c r="D987" s="46"/>
      <c r="E987" s="46"/>
      <c r="F987" s="46"/>
      <c r="G987" s="46"/>
      <c r="H987" s="61"/>
      <c r="I987" s="61"/>
      <c r="J987" s="61"/>
      <c r="K987" s="46"/>
      <c r="L987" s="46"/>
      <c r="M987" s="46"/>
      <c r="N987" s="46"/>
      <c r="O987" s="46"/>
      <c r="P987" s="46"/>
      <c r="Q987" s="46"/>
      <c r="R987" s="46"/>
      <c r="S987" s="46"/>
      <c r="T987" s="46"/>
      <c r="U987" s="46"/>
      <c r="V987" s="46"/>
      <c r="W987" s="46"/>
      <c r="X987" s="46"/>
      <c r="Y987" s="46"/>
      <c r="Z987" s="46"/>
      <c r="AA987" s="46"/>
      <c r="AB987" s="46"/>
      <c r="AC987" s="46"/>
      <c r="AD987" s="46"/>
      <c r="AE987" s="46"/>
      <c r="AF987" s="46"/>
      <c r="AG987" s="46"/>
      <c r="AH987" s="46"/>
      <c r="AI987" s="46"/>
      <c r="AJ987" s="46"/>
      <c r="AK987" s="46"/>
      <c r="AL987" s="46"/>
      <c r="AM987" s="46"/>
      <c r="AN987" s="46"/>
    </row>
    <row r="988" customFormat="false" ht="21.75" hidden="false" customHeight="true" outlineLevel="0" collapsed="false">
      <c r="A988" s="46"/>
      <c r="B988" s="46"/>
      <c r="C988" s="46"/>
      <c r="D988" s="46"/>
      <c r="E988" s="46"/>
      <c r="F988" s="46"/>
      <c r="G988" s="46"/>
      <c r="H988" s="61"/>
      <c r="I988" s="61"/>
      <c r="J988" s="61"/>
      <c r="K988" s="46"/>
      <c r="L988" s="46"/>
      <c r="M988" s="46"/>
      <c r="N988" s="46"/>
      <c r="O988" s="46"/>
      <c r="P988" s="46"/>
      <c r="Q988" s="46"/>
      <c r="R988" s="46"/>
      <c r="S988" s="46"/>
      <c r="T988" s="46"/>
      <c r="U988" s="46"/>
      <c r="V988" s="46"/>
      <c r="W988" s="46"/>
      <c r="X988" s="46"/>
      <c r="Y988" s="46"/>
      <c r="Z988" s="46"/>
      <c r="AA988" s="46"/>
      <c r="AB988" s="46"/>
      <c r="AC988" s="46"/>
      <c r="AD988" s="46"/>
      <c r="AE988" s="46"/>
      <c r="AF988" s="46"/>
      <c r="AG988" s="46"/>
      <c r="AH988" s="46"/>
      <c r="AI988" s="46"/>
      <c r="AJ988" s="46"/>
      <c r="AK988" s="46"/>
      <c r="AL988" s="46"/>
      <c r="AM988" s="46"/>
      <c r="AN988" s="46"/>
    </row>
    <row r="989" customFormat="false" ht="21.75" hidden="false" customHeight="true" outlineLevel="0" collapsed="false">
      <c r="A989" s="46"/>
      <c r="B989" s="46"/>
      <c r="C989" s="46"/>
      <c r="D989" s="46"/>
      <c r="E989" s="46"/>
      <c r="F989" s="46"/>
      <c r="G989" s="46"/>
      <c r="H989" s="61"/>
      <c r="I989" s="61"/>
      <c r="J989" s="61"/>
      <c r="K989" s="46"/>
      <c r="L989" s="46"/>
      <c r="M989" s="46"/>
      <c r="N989" s="46"/>
      <c r="O989" s="46"/>
      <c r="P989" s="46"/>
      <c r="Q989" s="46"/>
      <c r="R989" s="46"/>
      <c r="S989" s="46"/>
      <c r="T989" s="46"/>
      <c r="U989" s="46"/>
      <c r="V989" s="46"/>
      <c r="W989" s="46"/>
      <c r="X989" s="46"/>
      <c r="Y989" s="46"/>
      <c r="Z989" s="46"/>
      <c r="AA989" s="46"/>
      <c r="AB989" s="46"/>
      <c r="AC989" s="46"/>
      <c r="AD989" s="46"/>
      <c r="AE989" s="46"/>
      <c r="AF989" s="46"/>
      <c r="AG989" s="46"/>
      <c r="AH989" s="46"/>
      <c r="AI989" s="46"/>
      <c r="AJ989" s="46"/>
      <c r="AK989" s="46"/>
      <c r="AL989" s="46"/>
      <c r="AM989" s="46"/>
      <c r="AN989" s="46"/>
    </row>
    <row r="990" customFormat="false" ht="21.75" hidden="false" customHeight="true" outlineLevel="0" collapsed="false">
      <c r="A990" s="46"/>
      <c r="B990" s="46"/>
      <c r="C990" s="46"/>
      <c r="D990" s="46"/>
      <c r="E990" s="46"/>
      <c r="F990" s="46"/>
      <c r="G990" s="46"/>
      <c r="H990" s="61"/>
      <c r="I990" s="61"/>
      <c r="J990" s="61"/>
      <c r="K990" s="46"/>
      <c r="L990" s="46"/>
      <c r="M990" s="46"/>
      <c r="N990" s="46"/>
      <c r="O990" s="46"/>
      <c r="P990" s="46"/>
      <c r="Q990" s="46"/>
      <c r="R990" s="46"/>
      <c r="S990" s="46"/>
      <c r="T990" s="46"/>
      <c r="U990" s="46"/>
      <c r="V990" s="46"/>
      <c r="W990" s="46"/>
      <c r="X990" s="46"/>
      <c r="Y990" s="46"/>
      <c r="Z990" s="46"/>
      <c r="AA990" s="46"/>
      <c r="AB990" s="46"/>
      <c r="AC990" s="46"/>
      <c r="AD990" s="46"/>
      <c r="AE990" s="46"/>
      <c r="AF990" s="46"/>
      <c r="AG990" s="46"/>
      <c r="AH990" s="46"/>
      <c r="AI990" s="46"/>
      <c r="AJ990" s="46"/>
      <c r="AK990" s="46"/>
      <c r="AL990" s="46"/>
      <c r="AM990" s="46"/>
      <c r="AN990" s="46"/>
    </row>
    <row r="991" customFormat="false" ht="21.75" hidden="false" customHeight="true" outlineLevel="0" collapsed="false">
      <c r="A991" s="46"/>
      <c r="B991" s="46"/>
      <c r="C991" s="46"/>
      <c r="D991" s="46"/>
      <c r="E991" s="46"/>
      <c r="F991" s="46"/>
      <c r="G991" s="46"/>
      <c r="H991" s="61"/>
      <c r="I991" s="61"/>
      <c r="J991" s="61"/>
      <c r="K991" s="46"/>
      <c r="L991" s="46"/>
      <c r="M991" s="46"/>
      <c r="N991" s="46"/>
      <c r="O991" s="46"/>
      <c r="P991" s="46"/>
      <c r="Q991" s="46"/>
      <c r="R991" s="46"/>
      <c r="S991" s="46"/>
      <c r="T991" s="46"/>
      <c r="U991" s="46"/>
      <c r="V991" s="46"/>
      <c r="W991" s="46"/>
      <c r="X991" s="46"/>
      <c r="Y991" s="46"/>
      <c r="Z991" s="46"/>
      <c r="AA991" s="46"/>
      <c r="AB991" s="46"/>
      <c r="AC991" s="46"/>
      <c r="AD991" s="46"/>
      <c r="AE991" s="46"/>
      <c r="AF991" s="46"/>
      <c r="AG991" s="46"/>
      <c r="AH991" s="46"/>
      <c r="AI991" s="46"/>
      <c r="AJ991" s="46"/>
      <c r="AK991" s="46"/>
      <c r="AL991" s="46"/>
      <c r="AM991" s="46"/>
      <c r="AN991" s="46"/>
    </row>
    <row r="992" customFormat="false" ht="21.75" hidden="false" customHeight="true" outlineLevel="0" collapsed="false">
      <c r="A992" s="46"/>
      <c r="B992" s="46"/>
      <c r="C992" s="46"/>
      <c r="D992" s="46"/>
      <c r="E992" s="46"/>
      <c r="F992" s="46"/>
      <c r="G992" s="46"/>
      <c r="H992" s="61"/>
      <c r="I992" s="61"/>
      <c r="J992" s="61"/>
      <c r="K992" s="46"/>
      <c r="L992" s="46"/>
      <c r="M992" s="46"/>
      <c r="N992" s="46"/>
      <c r="O992" s="46"/>
      <c r="P992" s="46"/>
      <c r="Q992" s="46"/>
      <c r="R992" s="46"/>
      <c r="S992" s="46"/>
      <c r="T992" s="46"/>
      <c r="U992" s="46"/>
      <c r="V992" s="46"/>
      <c r="W992" s="46"/>
      <c r="X992" s="46"/>
      <c r="Y992" s="46"/>
      <c r="Z992" s="46"/>
      <c r="AA992" s="46"/>
      <c r="AB992" s="46"/>
      <c r="AC992" s="46"/>
      <c r="AD992" s="46"/>
      <c r="AE992" s="46"/>
      <c r="AF992" s="46"/>
      <c r="AG992" s="46"/>
      <c r="AH992" s="46"/>
      <c r="AI992" s="46"/>
      <c r="AJ992" s="46"/>
      <c r="AK992" s="46"/>
      <c r="AL992" s="46"/>
      <c r="AM992" s="46"/>
      <c r="AN992" s="46"/>
    </row>
    <row r="993" customFormat="false" ht="21.75" hidden="false" customHeight="true" outlineLevel="0" collapsed="false">
      <c r="A993" s="46"/>
      <c r="B993" s="46"/>
      <c r="C993" s="46"/>
      <c r="D993" s="46"/>
      <c r="E993" s="46"/>
      <c r="F993" s="46"/>
      <c r="G993" s="46"/>
      <c r="H993" s="61"/>
      <c r="I993" s="61"/>
      <c r="J993" s="61"/>
      <c r="K993" s="46"/>
      <c r="L993" s="46"/>
      <c r="M993" s="46"/>
      <c r="N993" s="46"/>
      <c r="O993" s="46"/>
      <c r="P993" s="46"/>
      <c r="Q993" s="46"/>
      <c r="R993" s="46"/>
      <c r="S993" s="46"/>
      <c r="T993" s="46"/>
      <c r="U993" s="46"/>
      <c r="V993" s="46"/>
      <c r="W993" s="46"/>
      <c r="X993" s="46"/>
      <c r="Y993" s="46"/>
      <c r="Z993" s="46"/>
      <c r="AA993" s="46"/>
      <c r="AB993" s="46"/>
      <c r="AC993" s="46"/>
      <c r="AD993" s="46"/>
      <c r="AE993" s="46"/>
      <c r="AF993" s="46"/>
      <c r="AG993" s="46"/>
      <c r="AH993" s="46"/>
      <c r="AI993" s="46"/>
      <c r="AJ993" s="46"/>
      <c r="AK993" s="46"/>
      <c r="AL993" s="46"/>
      <c r="AM993" s="46"/>
      <c r="AN993" s="46"/>
    </row>
    <row r="994" customFormat="false" ht="21.75" hidden="false" customHeight="true" outlineLevel="0" collapsed="false">
      <c r="A994" s="46"/>
      <c r="B994" s="46"/>
      <c r="C994" s="46"/>
      <c r="D994" s="46"/>
      <c r="E994" s="46"/>
      <c r="F994" s="46"/>
      <c r="G994" s="46"/>
      <c r="H994" s="61"/>
      <c r="I994" s="61"/>
      <c r="J994" s="61"/>
      <c r="K994" s="46"/>
      <c r="L994" s="46"/>
      <c r="M994" s="46"/>
      <c r="N994" s="46"/>
      <c r="O994" s="46"/>
      <c r="P994" s="46"/>
      <c r="Q994" s="46"/>
      <c r="R994" s="46"/>
      <c r="S994" s="46"/>
      <c r="T994" s="46"/>
      <c r="U994" s="46"/>
      <c r="V994" s="46"/>
      <c r="W994" s="46"/>
      <c r="X994" s="46"/>
      <c r="Y994" s="46"/>
      <c r="Z994" s="46"/>
      <c r="AA994" s="46"/>
      <c r="AB994" s="46"/>
      <c r="AC994" s="46"/>
      <c r="AD994" s="46"/>
      <c r="AE994" s="46"/>
      <c r="AF994" s="46"/>
      <c r="AG994" s="46"/>
      <c r="AH994" s="46"/>
      <c r="AI994" s="46"/>
      <c r="AJ994" s="46"/>
      <c r="AK994" s="46"/>
      <c r="AL994" s="46"/>
      <c r="AM994" s="46"/>
      <c r="AN994" s="46"/>
    </row>
    <row r="995" customFormat="false" ht="21.75" hidden="false" customHeight="true" outlineLevel="0" collapsed="false">
      <c r="A995" s="46"/>
      <c r="B995" s="46"/>
      <c r="C995" s="46"/>
      <c r="D995" s="46"/>
      <c r="E995" s="46"/>
      <c r="F995" s="46"/>
      <c r="G995" s="46"/>
      <c r="H995" s="61"/>
      <c r="I995" s="61"/>
      <c r="J995" s="61"/>
      <c r="K995" s="46"/>
      <c r="L995" s="46"/>
      <c r="M995" s="46"/>
      <c r="N995" s="46"/>
      <c r="O995" s="46"/>
      <c r="P995" s="46"/>
      <c r="Q995" s="46"/>
      <c r="R995" s="46"/>
      <c r="S995" s="46"/>
      <c r="T995" s="46"/>
      <c r="U995" s="46"/>
      <c r="V995" s="46"/>
      <c r="W995" s="46"/>
      <c r="X995" s="46"/>
      <c r="Y995" s="46"/>
      <c r="Z995" s="46"/>
      <c r="AA995" s="46"/>
      <c r="AB995" s="46"/>
      <c r="AC995" s="46"/>
      <c r="AD995" s="46"/>
      <c r="AE995" s="46"/>
      <c r="AF995" s="46"/>
      <c r="AG995" s="46"/>
      <c r="AH995" s="46"/>
      <c r="AI995" s="46"/>
      <c r="AJ995" s="46"/>
      <c r="AK995" s="46"/>
      <c r="AL995" s="46"/>
      <c r="AM995" s="46"/>
      <c r="AN995" s="46"/>
    </row>
    <row r="996" customFormat="false" ht="21.75" hidden="false" customHeight="true" outlineLevel="0" collapsed="false">
      <c r="A996" s="46"/>
      <c r="B996" s="46"/>
      <c r="C996" s="46"/>
      <c r="D996" s="46"/>
      <c r="E996" s="46"/>
      <c r="F996" s="46"/>
      <c r="G996" s="46"/>
      <c r="H996" s="61"/>
      <c r="I996" s="61"/>
      <c r="J996" s="61"/>
      <c r="K996" s="46"/>
      <c r="L996" s="46"/>
      <c r="M996" s="46"/>
      <c r="N996" s="46"/>
      <c r="O996" s="46"/>
      <c r="P996" s="46"/>
      <c r="Q996" s="46"/>
      <c r="R996" s="46"/>
      <c r="S996" s="46"/>
      <c r="T996" s="46"/>
      <c r="U996" s="46"/>
      <c r="V996" s="46"/>
      <c r="W996" s="46"/>
      <c r="X996" s="46"/>
      <c r="Y996" s="46"/>
      <c r="Z996" s="46"/>
      <c r="AA996" s="46"/>
      <c r="AB996" s="46"/>
      <c r="AC996" s="46"/>
      <c r="AD996" s="46"/>
      <c r="AE996" s="46"/>
      <c r="AF996" s="46"/>
      <c r="AG996" s="46"/>
      <c r="AH996" s="46"/>
      <c r="AI996" s="46"/>
      <c r="AJ996" s="46"/>
      <c r="AK996" s="46"/>
      <c r="AL996" s="46"/>
      <c r="AM996" s="46"/>
      <c r="AN996" s="46"/>
    </row>
    <row r="997" customFormat="false" ht="21.75" hidden="false" customHeight="true" outlineLevel="0" collapsed="false">
      <c r="A997" s="46"/>
      <c r="B997" s="46"/>
      <c r="C997" s="46"/>
      <c r="D997" s="46"/>
      <c r="E997" s="46"/>
      <c r="F997" s="46"/>
      <c r="G997" s="46"/>
      <c r="H997" s="61"/>
      <c r="I997" s="61"/>
      <c r="J997" s="61"/>
      <c r="K997" s="46"/>
      <c r="L997" s="46"/>
      <c r="M997" s="46"/>
      <c r="N997" s="46"/>
      <c r="O997" s="46"/>
      <c r="P997" s="46"/>
      <c r="Q997" s="46"/>
      <c r="R997" s="46"/>
      <c r="S997" s="46"/>
      <c r="T997" s="46"/>
      <c r="U997" s="46"/>
      <c r="V997" s="46"/>
      <c r="W997" s="46"/>
      <c r="X997" s="46"/>
      <c r="Y997" s="46"/>
      <c r="Z997" s="46"/>
      <c r="AA997" s="46"/>
      <c r="AB997" s="46"/>
      <c r="AC997" s="46"/>
      <c r="AD997" s="46"/>
      <c r="AE997" s="46"/>
      <c r="AF997" s="46"/>
      <c r="AG997" s="46"/>
      <c r="AH997" s="46"/>
      <c r="AI997" s="46"/>
      <c r="AJ997" s="46"/>
      <c r="AK997" s="46"/>
      <c r="AL997" s="46"/>
      <c r="AM997" s="46"/>
      <c r="AN997" s="46"/>
    </row>
    <row r="998" customFormat="false" ht="21.75" hidden="false" customHeight="true" outlineLevel="0" collapsed="false">
      <c r="A998" s="46"/>
      <c r="B998" s="46"/>
      <c r="C998" s="46"/>
      <c r="D998" s="46"/>
      <c r="E998" s="46"/>
      <c r="F998" s="46"/>
      <c r="G998" s="46"/>
      <c r="H998" s="61"/>
      <c r="I998" s="61"/>
      <c r="J998" s="61"/>
      <c r="K998" s="46"/>
      <c r="L998" s="46"/>
      <c r="M998" s="46"/>
      <c r="N998" s="46"/>
      <c r="O998" s="46"/>
      <c r="P998" s="46"/>
      <c r="Q998" s="46"/>
      <c r="R998" s="46"/>
      <c r="S998" s="46"/>
      <c r="T998" s="46"/>
      <c r="U998" s="46"/>
      <c r="V998" s="46"/>
      <c r="W998" s="46"/>
      <c r="X998" s="46"/>
      <c r="Y998" s="46"/>
      <c r="Z998" s="46"/>
      <c r="AA998" s="46"/>
      <c r="AB998" s="46"/>
      <c r="AC998" s="46"/>
      <c r="AD998" s="46"/>
      <c r="AE998" s="46"/>
      <c r="AF998" s="46"/>
      <c r="AG998" s="46"/>
      <c r="AH998" s="46"/>
      <c r="AI998" s="46"/>
      <c r="AJ998" s="46"/>
      <c r="AK998" s="46"/>
      <c r="AL998" s="46"/>
      <c r="AM998" s="46"/>
      <c r="AN998" s="46"/>
    </row>
    <row r="999" customFormat="false" ht="21.75" hidden="false" customHeight="true" outlineLevel="0" collapsed="false">
      <c r="A999" s="46"/>
      <c r="B999" s="46"/>
      <c r="C999" s="46"/>
      <c r="D999" s="46"/>
      <c r="E999" s="46"/>
      <c r="F999" s="46"/>
      <c r="G999" s="46"/>
      <c r="H999" s="61"/>
      <c r="I999" s="61"/>
      <c r="J999" s="61"/>
      <c r="K999" s="46"/>
      <c r="L999" s="46"/>
      <c r="M999" s="46"/>
      <c r="N999" s="46"/>
      <c r="O999" s="46"/>
      <c r="P999" s="46"/>
      <c r="Q999" s="46"/>
      <c r="R999" s="46"/>
      <c r="S999" s="46"/>
      <c r="T999" s="46"/>
      <c r="U999" s="46"/>
      <c r="V999" s="46"/>
      <c r="W999" s="46"/>
      <c r="X999" s="46"/>
      <c r="Y999" s="46"/>
      <c r="Z999" s="46"/>
      <c r="AA999" s="46"/>
      <c r="AB999" s="46"/>
      <c r="AC999" s="46"/>
      <c r="AD999" s="46"/>
      <c r="AE999" s="46"/>
      <c r="AF999" s="46"/>
      <c r="AG999" s="46"/>
      <c r="AH999" s="46"/>
      <c r="AI999" s="46"/>
      <c r="AJ999" s="46"/>
      <c r="AK999" s="46"/>
      <c r="AL999" s="46"/>
      <c r="AM999" s="46"/>
      <c r="AN999" s="46"/>
    </row>
    <row r="1000" customFormat="false" ht="21.75" hidden="false" customHeight="true" outlineLevel="0" collapsed="false">
      <c r="A1000" s="46"/>
      <c r="B1000" s="46"/>
      <c r="C1000" s="46"/>
      <c r="D1000" s="46"/>
      <c r="E1000" s="46"/>
      <c r="F1000" s="46"/>
      <c r="G1000" s="46"/>
      <c r="H1000" s="61"/>
      <c r="I1000" s="61"/>
      <c r="J1000" s="61"/>
      <c r="K1000" s="46"/>
      <c r="L1000" s="46"/>
      <c r="M1000" s="46"/>
      <c r="N1000" s="46"/>
      <c r="O1000" s="46"/>
      <c r="P1000" s="46"/>
      <c r="Q1000" s="46"/>
      <c r="R1000" s="46"/>
      <c r="S1000" s="46"/>
      <c r="T1000" s="46"/>
      <c r="U1000" s="46"/>
      <c r="V1000" s="46"/>
      <c r="W1000" s="46"/>
      <c r="X1000" s="46"/>
      <c r="Y1000" s="46"/>
      <c r="Z1000" s="46"/>
      <c r="AA1000" s="46"/>
      <c r="AB1000" s="46"/>
      <c r="AC1000" s="46"/>
      <c r="AD1000" s="46"/>
      <c r="AE1000" s="46"/>
      <c r="AF1000" s="46"/>
      <c r="AG1000" s="46"/>
      <c r="AH1000" s="46"/>
      <c r="AI1000" s="46"/>
      <c r="AJ1000" s="46"/>
      <c r="AK1000" s="46"/>
      <c r="AL1000" s="46"/>
      <c r="AM1000" s="46"/>
      <c r="AN1000" s="46"/>
    </row>
    <row r="1001" customFormat="false" ht="21.75" hidden="false" customHeight="true" outlineLevel="0" collapsed="false">
      <c r="A1001" s="46"/>
      <c r="B1001" s="46"/>
      <c r="C1001" s="46"/>
      <c r="D1001" s="46"/>
      <c r="E1001" s="46"/>
      <c r="F1001" s="46"/>
      <c r="G1001" s="46"/>
      <c r="H1001" s="61"/>
      <c r="I1001" s="61"/>
      <c r="J1001" s="61"/>
      <c r="K1001" s="46"/>
      <c r="L1001" s="46"/>
      <c r="M1001" s="46"/>
      <c r="N1001" s="46"/>
      <c r="O1001" s="46"/>
      <c r="P1001" s="46"/>
      <c r="Q1001" s="46"/>
      <c r="R1001" s="46"/>
      <c r="S1001" s="46"/>
      <c r="T1001" s="46"/>
      <c r="U1001" s="46"/>
      <c r="V1001" s="46"/>
      <c r="W1001" s="46"/>
      <c r="X1001" s="46"/>
      <c r="Y1001" s="46"/>
      <c r="Z1001" s="46"/>
      <c r="AA1001" s="46"/>
      <c r="AB1001" s="46"/>
      <c r="AC1001" s="46"/>
      <c r="AD1001" s="46"/>
      <c r="AE1001" s="46"/>
      <c r="AF1001" s="46"/>
      <c r="AG1001" s="46"/>
      <c r="AH1001" s="46"/>
      <c r="AI1001" s="46"/>
      <c r="AJ1001" s="46"/>
      <c r="AK1001" s="46"/>
      <c r="AL1001" s="46"/>
      <c r="AM1001" s="46"/>
      <c r="AN1001" s="46"/>
    </row>
    <row r="1002" customFormat="false" ht="21.75" hidden="false" customHeight="true" outlineLevel="0" collapsed="false">
      <c r="A1002" s="46"/>
      <c r="B1002" s="46"/>
      <c r="C1002" s="46"/>
      <c r="D1002" s="46"/>
      <c r="E1002" s="46"/>
      <c r="F1002" s="46"/>
      <c r="G1002" s="46"/>
      <c r="H1002" s="61"/>
      <c r="I1002" s="61"/>
      <c r="J1002" s="61"/>
      <c r="K1002" s="46"/>
      <c r="L1002" s="46"/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</row>
    <row r="1003" customFormat="false" ht="21.75" hidden="false" customHeight="true" outlineLevel="0" collapsed="false">
      <c r="A1003" s="46"/>
      <c r="B1003" s="46"/>
      <c r="C1003" s="46"/>
      <c r="D1003" s="46"/>
      <c r="E1003" s="46"/>
      <c r="F1003" s="46"/>
      <c r="G1003" s="46"/>
      <c r="H1003" s="61"/>
      <c r="I1003" s="61"/>
      <c r="J1003" s="61"/>
      <c r="K1003" s="46"/>
      <c r="L1003" s="46"/>
      <c r="M1003" s="46"/>
      <c r="N1003" s="46"/>
      <c r="O1003" s="46"/>
      <c r="P1003" s="46"/>
      <c r="Q1003" s="46"/>
      <c r="R1003" s="46"/>
      <c r="S1003" s="46"/>
      <c r="T1003" s="46"/>
      <c r="U1003" s="46"/>
      <c r="V1003" s="46"/>
      <c r="W1003" s="46"/>
      <c r="X1003" s="46"/>
      <c r="Y1003" s="46"/>
      <c r="Z1003" s="46"/>
      <c r="AA1003" s="46"/>
      <c r="AB1003" s="46"/>
      <c r="AC1003" s="46"/>
      <c r="AD1003" s="46"/>
      <c r="AE1003" s="46"/>
      <c r="AF1003" s="46"/>
      <c r="AG1003" s="46"/>
      <c r="AH1003" s="46"/>
      <c r="AI1003" s="46"/>
      <c r="AJ1003" s="46"/>
      <c r="AK1003" s="46"/>
      <c r="AL1003" s="46"/>
      <c r="AM1003" s="46"/>
      <c r="AN1003" s="46"/>
    </row>
    <row r="1004" customFormat="false" ht="21.75" hidden="false" customHeight="true" outlineLevel="0" collapsed="false">
      <c r="A1004" s="46"/>
      <c r="B1004" s="46"/>
      <c r="C1004" s="46"/>
      <c r="D1004" s="46"/>
      <c r="E1004" s="46"/>
      <c r="F1004" s="46"/>
      <c r="G1004" s="46"/>
      <c r="H1004" s="61"/>
      <c r="I1004" s="61"/>
      <c r="J1004" s="61"/>
      <c r="K1004" s="46"/>
      <c r="L1004" s="46"/>
      <c r="M1004" s="46"/>
      <c r="N1004" s="46"/>
      <c r="O1004" s="46"/>
      <c r="P1004" s="46"/>
      <c r="Q1004" s="46"/>
      <c r="R1004" s="46"/>
      <c r="S1004" s="46"/>
      <c r="T1004" s="46"/>
      <c r="U1004" s="46"/>
      <c r="V1004" s="46"/>
      <c r="W1004" s="46"/>
      <c r="X1004" s="46"/>
      <c r="Y1004" s="46"/>
      <c r="Z1004" s="46"/>
      <c r="AA1004" s="46"/>
      <c r="AB1004" s="46"/>
      <c r="AC1004" s="46"/>
      <c r="AD1004" s="46"/>
      <c r="AE1004" s="46"/>
      <c r="AF1004" s="46"/>
      <c r="AG1004" s="46"/>
      <c r="AH1004" s="46"/>
      <c r="AI1004" s="46"/>
      <c r="AJ1004" s="46"/>
      <c r="AK1004" s="46"/>
      <c r="AL1004" s="46"/>
      <c r="AM1004" s="46"/>
      <c r="AN1004" s="46"/>
    </row>
    <row r="1005" customFormat="false" ht="21.75" hidden="false" customHeight="true" outlineLevel="0" collapsed="false">
      <c r="A1005" s="46"/>
      <c r="B1005" s="46"/>
      <c r="C1005" s="46"/>
      <c r="D1005" s="46"/>
      <c r="E1005" s="46"/>
      <c r="F1005" s="46"/>
      <c r="G1005" s="46"/>
      <c r="H1005" s="61"/>
      <c r="I1005" s="61"/>
      <c r="J1005" s="61"/>
      <c r="K1005" s="46"/>
      <c r="L1005" s="46"/>
      <c r="M1005" s="46"/>
      <c r="N1005" s="46"/>
      <c r="O1005" s="46"/>
      <c r="P1005" s="46"/>
      <c r="Q1005" s="46"/>
      <c r="R1005" s="46"/>
      <c r="S1005" s="46"/>
      <c r="T1005" s="46"/>
      <c r="U1005" s="46"/>
      <c r="V1005" s="46"/>
      <c r="W1005" s="46"/>
      <c r="X1005" s="46"/>
      <c r="Y1005" s="46"/>
      <c r="Z1005" s="46"/>
      <c r="AA1005" s="46"/>
      <c r="AB1005" s="46"/>
      <c r="AC1005" s="46"/>
      <c r="AD1005" s="46"/>
      <c r="AE1005" s="46"/>
      <c r="AF1005" s="46"/>
      <c r="AG1005" s="46"/>
      <c r="AH1005" s="46"/>
      <c r="AI1005" s="46"/>
      <c r="AJ1005" s="46"/>
      <c r="AK1005" s="46"/>
      <c r="AL1005" s="46"/>
      <c r="AM1005" s="46"/>
      <c r="AN1005" s="46"/>
    </row>
    <row r="1006" customFormat="false" ht="21.75" hidden="false" customHeight="true" outlineLevel="0" collapsed="false">
      <c r="A1006" s="46"/>
      <c r="B1006" s="46"/>
      <c r="C1006" s="46"/>
      <c r="D1006" s="46"/>
      <c r="E1006" s="46"/>
      <c r="F1006" s="46"/>
      <c r="G1006" s="46"/>
      <c r="H1006" s="61"/>
      <c r="I1006" s="61"/>
      <c r="J1006" s="61"/>
      <c r="K1006" s="46"/>
      <c r="L1006" s="46"/>
      <c r="M1006" s="46"/>
      <c r="N1006" s="46"/>
      <c r="O1006" s="46"/>
      <c r="P1006" s="46"/>
      <c r="Q1006" s="46"/>
      <c r="R1006" s="46"/>
      <c r="S1006" s="46"/>
      <c r="T1006" s="46"/>
      <c r="U1006" s="46"/>
      <c r="V1006" s="46"/>
      <c r="W1006" s="46"/>
      <c r="X1006" s="46"/>
      <c r="Y1006" s="46"/>
      <c r="Z1006" s="46"/>
      <c r="AA1006" s="46"/>
      <c r="AB1006" s="46"/>
      <c r="AC1006" s="46"/>
      <c r="AD1006" s="46"/>
      <c r="AE1006" s="46"/>
      <c r="AF1006" s="46"/>
      <c r="AG1006" s="46"/>
      <c r="AH1006" s="46"/>
      <c r="AI1006" s="46"/>
      <c r="AJ1006" s="46"/>
      <c r="AK1006" s="46"/>
      <c r="AL1006" s="46"/>
      <c r="AM1006" s="46"/>
      <c r="AN1006" s="46"/>
    </row>
    <row r="1007" customFormat="false" ht="21.75" hidden="false" customHeight="true" outlineLevel="0" collapsed="false">
      <c r="A1007" s="46"/>
      <c r="B1007" s="46"/>
      <c r="C1007" s="46"/>
      <c r="D1007" s="46"/>
      <c r="E1007" s="46"/>
      <c r="F1007" s="46"/>
      <c r="G1007" s="46"/>
      <c r="H1007" s="61"/>
      <c r="I1007" s="61"/>
      <c r="J1007" s="61"/>
      <c r="K1007" s="46"/>
      <c r="L1007" s="46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</row>
    <row r="1008" customFormat="false" ht="21.75" hidden="false" customHeight="true" outlineLevel="0" collapsed="false">
      <c r="A1008" s="46"/>
      <c r="B1008" s="46"/>
      <c r="C1008" s="46"/>
      <c r="D1008" s="46"/>
      <c r="E1008" s="46"/>
      <c r="F1008" s="46"/>
      <c r="G1008" s="46"/>
      <c r="H1008" s="61"/>
      <c r="I1008" s="61"/>
      <c r="J1008" s="61"/>
      <c r="K1008" s="46"/>
      <c r="L1008" s="46"/>
      <c r="M1008" s="46"/>
      <c r="N1008" s="46"/>
      <c r="O1008" s="46"/>
      <c r="P1008" s="46"/>
      <c r="Q1008" s="46"/>
      <c r="R1008" s="46"/>
      <c r="S1008" s="46"/>
      <c r="T1008" s="46"/>
      <c r="U1008" s="46"/>
      <c r="V1008" s="46"/>
      <c r="W1008" s="46"/>
      <c r="X1008" s="46"/>
      <c r="Y1008" s="46"/>
      <c r="Z1008" s="46"/>
      <c r="AA1008" s="46"/>
      <c r="AB1008" s="46"/>
      <c r="AC1008" s="46"/>
      <c r="AD1008" s="46"/>
      <c r="AE1008" s="46"/>
      <c r="AF1008" s="46"/>
      <c r="AG1008" s="46"/>
      <c r="AH1008" s="46"/>
      <c r="AI1008" s="46"/>
      <c r="AJ1008" s="46"/>
      <c r="AK1008" s="46"/>
      <c r="AL1008" s="46"/>
      <c r="AM1008" s="46"/>
      <c r="AN1008" s="46"/>
    </row>
    <row r="1009" customFormat="false" ht="21.75" hidden="false" customHeight="true" outlineLevel="0" collapsed="false">
      <c r="A1009" s="46"/>
      <c r="B1009" s="46"/>
      <c r="C1009" s="46"/>
      <c r="D1009" s="46"/>
      <c r="E1009" s="46"/>
      <c r="F1009" s="46"/>
      <c r="G1009" s="46"/>
      <c r="H1009" s="61"/>
      <c r="I1009" s="61"/>
      <c r="J1009" s="61"/>
      <c r="K1009" s="46"/>
      <c r="L1009" s="46"/>
      <c r="M1009" s="46"/>
      <c r="N1009" s="46"/>
      <c r="O1009" s="46"/>
      <c r="P1009" s="46"/>
      <c r="Q1009" s="46"/>
      <c r="R1009" s="46"/>
      <c r="S1009" s="46"/>
      <c r="T1009" s="46"/>
      <c r="U1009" s="46"/>
      <c r="V1009" s="46"/>
      <c r="W1009" s="46"/>
      <c r="X1009" s="46"/>
      <c r="Y1009" s="46"/>
      <c r="Z1009" s="46"/>
      <c r="AA1009" s="46"/>
      <c r="AB1009" s="46"/>
      <c r="AC1009" s="46"/>
      <c r="AD1009" s="46"/>
      <c r="AE1009" s="46"/>
      <c r="AF1009" s="46"/>
      <c r="AG1009" s="46"/>
      <c r="AH1009" s="46"/>
      <c r="AI1009" s="46"/>
      <c r="AJ1009" s="46"/>
      <c r="AK1009" s="46"/>
      <c r="AL1009" s="46"/>
      <c r="AM1009" s="46"/>
      <c r="AN1009" s="46"/>
    </row>
    <row r="1010" customFormat="false" ht="21.75" hidden="false" customHeight="true" outlineLevel="0" collapsed="false">
      <c r="A1010" s="46"/>
      <c r="B1010" s="46"/>
      <c r="C1010" s="46"/>
      <c r="D1010" s="46"/>
      <c r="E1010" s="46"/>
      <c r="F1010" s="46"/>
      <c r="G1010" s="46"/>
      <c r="H1010" s="61"/>
      <c r="I1010" s="61"/>
      <c r="J1010" s="61"/>
      <c r="K1010" s="46"/>
      <c r="L1010" s="46"/>
      <c r="M1010" s="46"/>
      <c r="N1010" s="46"/>
      <c r="O1010" s="46"/>
      <c r="P1010" s="46"/>
      <c r="Q1010" s="46"/>
      <c r="R1010" s="46"/>
      <c r="S1010" s="46"/>
      <c r="T1010" s="46"/>
      <c r="U1010" s="46"/>
      <c r="V1010" s="46"/>
      <c r="W1010" s="46"/>
      <c r="X1010" s="46"/>
      <c r="Y1010" s="46"/>
      <c r="Z1010" s="46"/>
      <c r="AA1010" s="46"/>
      <c r="AB1010" s="46"/>
      <c r="AC1010" s="46"/>
      <c r="AD1010" s="46"/>
      <c r="AE1010" s="46"/>
      <c r="AF1010" s="46"/>
      <c r="AG1010" s="46"/>
      <c r="AH1010" s="46"/>
      <c r="AI1010" s="46"/>
      <c r="AJ1010" s="46"/>
      <c r="AK1010" s="46"/>
      <c r="AL1010" s="46"/>
      <c r="AM1010" s="46"/>
      <c r="AN1010" s="46"/>
    </row>
    <row r="1011" customFormat="false" ht="21.75" hidden="false" customHeight="true" outlineLevel="0" collapsed="false">
      <c r="A1011" s="46"/>
      <c r="B1011" s="46"/>
      <c r="C1011" s="46"/>
      <c r="D1011" s="46"/>
      <c r="E1011" s="46"/>
      <c r="F1011" s="46"/>
      <c r="G1011" s="46"/>
      <c r="H1011" s="61"/>
      <c r="I1011" s="61"/>
      <c r="J1011" s="61"/>
      <c r="K1011" s="46"/>
      <c r="L1011" s="46"/>
      <c r="M1011" s="46"/>
      <c r="N1011" s="46"/>
      <c r="O1011" s="46"/>
      <c r="P1011" s="46"/>
      <c r="Q1011" s="46"/>
      <c r="R1011" s="46"/>
      <c r="S1011" s="46"/>
      <c r="T1011" s="46"/>
      <c r="U1011" s="46"/>
      <c r="V1011" s="46"/>
      <c r="W1011" s="46"/>
      <c r="X1011" s="46"/>
      <c r="Y1011" s="46"/>
      <c r="Z1011" s="46"/>
      <c r="AA1011" s="46"/>
      <c r="AB1011" s="46"/>
      <c r="AC1011" s="46"/>
      <c r="AD1011" s="46"/>
      <c r="AE1011" s="46"/>
      <c r="AF1011" s="46"/>
      <c r="AG1011" s="46"/>
      <c r="AH1011" s="46"/>
      <c r="AI1011" s="46"/>
      <c r="AJ1011" s="46"/>
      <c r="AK1011" s="46"/>
      <c r="AL1011" s="46"/>
      <c r="AM1011" s="46"/>
      <c r="AN1011" s="46"/>
    </row>
    <row r="1012" customFormat="false" ht="21.75" hidden="false" customHeight="true" outlineLevel="0" collapsed="false">
      <c r="A1012" s="46"/>
      <c r="B1012" s="46"/>
      <c r="C1012" s="46"/>
      <c r="D1012" s="46"/>
      <c r="E1012" s="46"/>
      <c r="F1012" s="46"/>
      <c r="G1012" s="46"/>
      <c r="H1012" s="61"/>
      <c r="I1012" s="61"/>
      <c r="J1012" s="61"/>
      <c r="K1012" s="46"/>
      <c r="L1012" s="46"/>
      <c r="M1012" s="46"/>
      <c r="N1012" s="46"/>
      <c r="O1012" s="46"/>
      <c r="P1012" s="46"/>
      <c r="Q1012" s="46"/>
      <c r="R1012" s="46"/>
      <c r="S1012" s="46"/>
      <c r="T1012" s="46"/>
      <c r="U1012" s="46"/>
      <c r="V1012" s="46"/>
      <c r="W1012" s="46"/>
      <c r="X1012" s="46"/>
      <c r="Y1012" s="46"/>
      <c r="Z1012" s="46"/>
      <c r="AA1012" s="46"/>
      <c r="AB1012" s="46"/>
      <c r="AC1012" s="46"/>
      <c r="AD1012" s="46"/>
      <c r="AE1012" s="46"/>
      <c r="AF1012" s="46"/>
      <c r="AG1012" s="46"/>
      <c r="AH1012" s="46"/>
      <c r="AI1012" s="46"/>
      <c r="AJ1012" s="46"/>
      <c r="AK1012" s="46"/>
      <c r="AL1012" s="46"/>
      <c r="AM1012" s="46"/>
      <c r="AN1012" s="46"/>
    </row>
    <row r="1013" customFormat="false" ht="21.75" hidden="false" customHeight="true" outlineLevel="0" collapsed="false">
      <c r="A1013" s="46"/>
      <c r="B1013" s="46"/>
      <c r="C1013" s="46"/>
      <c r="D1013" s="46"/>
      <c r="E1013" s="46"/>
      <c r="F1013" s="46"/>
      <c r="G1013" s="46"/>
      <c r="H1013" s="61"/>
      <c r="I1013" s="61"/>
      <c r="J1013" s="61"/>
      <c r="K1013" s="46"/>
      <c r="L1013" s="46"/>
      <c r="M1013" s="46"/>
      <c r="N1013" s="46"/>
      <c r="O1013" s="46"/>
      <c r="P1013" s="46"/>
      <c r="Q1013" s="46"/>
      <c r="R1013" s="46"/>
      <c r="S1013" s="46"/>
      <c r="T1013" s="46"/>
      <c r="U1013" s="46"/>
      <c r="V1013" s="46"/>
      <c r="W1013" s="46"/>
      <c r="X1013" s="46"/>
      <c r="Y1013" s="46"/>
      <c r="Z1013" s="46"/>
      <c r="AA1013" s="46"/>
      <c r="AB1013" s="46"/>
      <c r="AC1013" s="46"/>
      <c r="AD1013" s="46"/>
      <c r="AE1013" s="46"/>
      <c r="AF1013" s="46"/>
      <c r="AG1013" s="46"/>
      <c r="AH1013" s="46"/>
      <c r="AI1013" s="46"/>
      <c r="AJ1013" s="46"/>
      <c r="AK1013" s="46"/>
      <c r="AL1013" s="46"/>
      <c r="AM1013" s="46"/>
      <c r="AN1013" s="46"/>
    </row>
    <row r="1014" customFormat="false" ht="21.75" hidden="false" customHeight="true" outlineLevel="0" collapsed="false">
      <c r="A1014" s="46"/>
      <c r="B1014" s="46"/>
      <c r="C1014" s="46"/>
      <c r="D1014" s="46"/>
      <c r="E1014" s="46"/>
      <c r="F1014" s="46"/>
      <c r="G1014" s="46"/>
      <c r="H1014" s="61"/>
      <c r="I1014" s="61"/>
      <c r="J1014" s="61"/>
      <c r="K1014" s="46"/>
      <c r="L1014" s="46"/>
      <c r="M1014" s="46"/>
      <c r="N1014" s="46"/>
      <c r="O1014" s="46"/>
      <c r="P1014" s="46"/>
      <c r="Q1014" s="46"/>
      <c r="R1014" s="46"/>
      <c r="S1014" s="46"/>
      <c r="T1014" s="46"/>
      <c r="U1014" s="46"/>
      <c r="V1014" s="46"/>
      <c r="W1014" s="46"/>
      <c r="X1014" s="46"/>
      <c r="Y1014" s="46"/>
      <c r="Z1014" s="46"/>
      <c r="AA1014" s="46"/>
      <c r="AB1014" s="46"/>
      <c r="AC1014" s="46"/>
      <c r="AD1014" s="46"/>
      <c r="AE1014" s="46"/>
      <c r="AF1014" s="46"/>
      <c r="AG1014" s="46"/>
      <c r="AH1014" s="46"/>
      <c r="AI1014" s="46"/>
      <c r="AJ1014" s="46"/>
      <c r="AK1014" s="46"/>
      <c r="AL1014" s="46"/>
      <c r="AM1014" s="46"/>
      <c r="AN1014" s="46"/>
    </row>
    <row r="1015" customFormat="false" ht="21.75" hidden="false" customHeight="true" outlineLevel="0" collapsed="false">
      <c r="A1015" s="46"/>
      <c r="B1015" s="46"/>
      <c r="C1015" s="46"/>
      <c r="D1015" s="46"/>
      <c r="E1015" s="46"/>
      <c r="F1015" s="46"/>
      <c r="G1015" s="46"/>
      <c r="H1015" s="61"/>
      <c r="I1015" s="61"/>
      <c r="J1015" s="61"/>
      <c r="K1015" s="46"/>
      <c r="L1015" s="46"/>
      <c r="M1015" s="46"/>
      <c r="N1015" s="46"/>
      <c r="O1015" s="46"/>
      <c r="P1015" s="46"/>
      <c r="Q1015" s="46"/>
      <c r="R1015" s="46"/>
      <c r="S1015" s="46"/>
      <c r="T1015" s="46"/>
      <c r="U1015" s="46"/>
      <c r="V1015" s="46"/>
      <c r="W1015" s="46"/>
      <c r="X1015" s="46"/>
      <c r="Y1015" s="46"/>
      <c r="Z1015" s="46"/>
      <c r="AA1015" s="46"/>
      <c r="AB1015" s="46"/>
      <c r="AC1015" s="46"/>
      <c r="AD1015" s="46"/>
      <c r="AE1015" s="46"/>
      <c r="AF1015" s="46"/>
      <c r="AG1015" s="46"/>
      <c r="AH1015" s="46"/>
      <c r="AI1015" s="46"/>
      <c r="AJ1015" s="46"/>
      <c r="AK1015" s="46"/>
      <c r="AL1015" s="46"/>
      <c r="AM1015" s="46"/>
      <c r="AN1015" s="46"/>
    </row>
    <row r="1016" customFormat="false" ht="21.75" hidden="false" customHeight="true" outlineLevel="0" collapsed="false">
      <c r="A1016" s="46"/>
      <c r="B1016" s="46"/>
      <c r="C1016" s="46"/>
      <c r="D1016" s="46"/>
      <c r="E1016" s="46"/>
      <c r="F1016" s="46"/>
      <c r="G1016" s="46"/>
      <c r="H1016" s="61"/>
      <c r="I1016" s="61"/>
      <c r="J1016" s="61"/>
      <c r="K1016" s="46"/>
      <c r="L1016" s="46"/>
      <c r="M1016" s="46"/>
      <c r="N1016" s="46"/>
      <c r="O1016" s="46"/>
      <c r="P1016" s="46"/>
      <c r="Q1016" s="46"/>
      <c r="R1016" s="46"/>
      <c r="S1016" s="46"/>
      <c r="T1016" s="46"/>
      <c r="U1016" s="46"/>
      <c r="V1016" s="46"/>
      <c r="W1016" s="46"/>
      <c r="X1016" s="46"/>
      <c r="Y1016" s="46"/>
      <c r="Z1016" s="46"/>
      <c r="AA1016" s="46"/>
      <c r="AB1016" s="46"/>
      <c r="AC1016" s="46"/>
      <c r="AD1016" s="46"/>
      <c r="AE1016" s="46"/>
      <c r="AF1016" s="46"/>
      <c r="AG1016" s="46"/>
      <c r="AH1016" s="46"/>
      <c r="AI1016" s="46"/>
      <c r="AJ1016" s="46"/>
      <c r="AK1016" s="46"/>
      <c r="AL1016" s="46"/>
      <c r="AM1016" s="46"/>
      <c r="AN1016" s="46"/>
    </row>
    <row r="1017" customFormat="false" ht="21.75" hidden="false" customHeight="true" outlineLevel="0" collapsed="false">
      <c r="A1017" s="46"/>
      <c r="B1017" s="46"/>
      <c r="C1017" s="46"/>
      <c r="D1017" s="46"/>
      <c r="E1017" s="46"/>
      <c r="F1017" s="46"/>
      <c r="G1017" s="46"/>
      <c r="H1017" s="61"/>
      <c r="I1017" s="61"/>
      <c r="J1017" s="61"/>
      <c r="K1017" s="46"/>
      <c r="L1017" s="46"/>
      <c r="M1017" s="46"/>
      <c r="N1017" s="46"/>
      <c r="O1017" s="46"/>
      <c r="P1017" s="46"/>
      <c r="Q1017" s="46"/>
      <c r="R1017" s="46"/>
      <c r="S1017" s="46"/>
      <c r="T1017" s="46"/>
      <c r="U1017" s="46"/>
      <c r="V1017" s="46"/>
      <c r="W1017" s="46"/>
      <c r="X1017" s="46"/>
      <c r="Y1017" s="46"/>
      <c r="Z1017" s="46"/>
      <c r="AA1017" s="46"/>
      <c r="AB1017" s="46"/>
      <c r="AC1017" s="46"/>
      <c r="AD1017" s="46"/>
      <c r="AE1017" s="46"/>
      <c r="AF1017" s="46"/>
      <c r="AG1017" s="46"/>
      <c r="AH1017" s="46"/>
      <c r="AI1017" s="46"/>
      <c r="AJ1017" s="46"/>
      <c r="AK1017" s="46"/>
      <c r="AL1017" s="46"/>
      <c r="AM1017" s="46"/>
      <c r="AN1017" s="46"/>
    </row>
    <row r="1018" customFormat="false" ht="21.75" hidden="false" customHeight="true" outlineLevel="0" collapsed="false">
      <c r="A1018" s="46"/>
      <c r="B1018" s="46"/>
      <c r="C1018" s="46"/>
      <c r="D1018" s="46"/>
      <c r="E1018" s="46"/>
      <c r="F1018" s="46"/>
      <c r="G1018" s="46"/>
      <c r="H1018" s="61"/>
      <c r="I1018" s="61"/>
      <c r="J1018" s="61"/>
      <c r="K1018" s="46"/>
      <c r="L1018" s="46"/>
      <c r="M1018" s="46"/>
      <c r="N1018" s="46"/>
      <c r="O1018" s="46"/>
      <c r="P1018" s="46"/>
      <c r="Q1018" s="46"/>
      <c r="R1018" s="46"/>
      <c r="S1018" s="46"/>
      <c r="T1018" s="46"/>
      <c r="U1018" s="46"/>
      <c r="V1018" s="46"/>
      <c r="W1018" s="46"/>
      <c r="X1018" s="46"/>
      <c r="Y1018" s="46"/>
      <c r="Z1018" s="46"/>
      <c r="AA1018" s="46"/>
      <c r="AB1018" s="46"/>
      <c r="AC1018" s="46"/>
      <c r="AD1018" s="46"/>
      <c r="AE1018" s="46"/>
      <c r="AF1018" s="46"/>
      <c r="AG1018" s="46"/>
      <c r="AH1018" s="46"/>
      <c r="AI1018" s="46"/>
      <c r="AJ1018" s="46"/>
      <c r="AK1018" s="46"/>
      <c r="AL1018" s="46"/>
      <c r="AM1018" s="46"/>
      <c r="AN1018" s="46"/>
    </row>
    <row r="1019" customFormat="false" ht="21.75" hidden="false" customHeight="true" outlineLevel="0" collapsed="false">
      <c r="A1019" s="46"/>
      <c r="B1019" s="46"/>
      <c r="C1019" s="46"/>
      <c r="D1019" s="46"/>
      <c r="E1019" s="46"/>
      <c r="F1019" s="46"/>
      <c r="G1019" s="46"/>
      <c r="H1019" s="61"/>
      <c r="I1019" s="61"/>
      <c r="J1019" s="61"/>
      <c r="K1019" s="46"/>
      <c r="L1019" s="46"/>
      <c r="M1019" s="46"/>
      <c r="N1019" s="46"/>
      <c r="O1019" s="46"/>
      <c r="P1019" s="46"/>
      <c r="Q1019" s="46"/>
      <c r="R1019" s="46"/>
      <c r="S1019" s="46"/>
      <c r="T1019" s="46"/>
      <c r="U1019" s="46"/>
      <c r="V1019" s="46"/>
      <c r="W1019" s="46"/>
      <c r="X1019" s="46"/>
      <c r="Y1019" s="46"/>
      <c r="Z1019" s="46"/>
      <c r="AA1019" s="46"/>
      <c r="AB1019" s="46"/>
      <c r="AC1019" s="46"/>
      <c r="AD1019" s="46"/>
      <c r="AE1019" s="46"/>
      <c r="AF1019" s="46"/>
      <c r="AG1019" s="46"/>
      <c r="AH1019" s="46"/>
      <c r="AI1019" s="46"/>
      <c r="AJ1019" s="46"/>
      <c r="AK1019" s="46"/>
      <c r="AL1019" s="46"/>
      <c r="AM1019" s="46"/>
      <c r="AN1019" s="46"/>
    </row>
    <row r="1020" customFormat="false" ht="21.75" hidden="false" customHeight="true" outlineLevel="0" collapsed="false">
      <c r="A1020" s="46"/>
      <c r="B1020" s="46"/>
      <c r="C1020" s="46"/>
      <c r="D1020" s="46"/>
      <c r="E1020" s="46"/>
      <c r="F1020" s="46"/>
      <c r="G1020" s="46"/>
      <c r="H1020" s="61"/>
      <c r="I1020" s="61"/>
      <c r="J1020" s="61"/>
      <c r="K1020" s="46"/>
      <c r="L1020" s="46"/>
      <c r="M1020" s="46"/>
      <c r="N1020" s="46"/>
      <c r="O1020" s="46"/>
      <c r="P1020" s="46"/>
      <c r="Q1020" s="46"/>
      <c r="R1020" s="46"/>
      <c r="S1020" s="46"/>
      <c r="T1020" s="46"/>
      <c r="U1020" s="46"/>
      <c r="V1020" s="46"/>
      <c r="W1020" s="46"/>
      <c r="X1020" s="46"/>
      <c r="Y1020" s="46"/>
      <c r="Z1020" s="46"/>
      <c r="AA1020" s="46"/>
      <c r="AB1020" s="46"/>
      <c r="AC1020" s="46"/>
      <c r="AD1020" s="46"/>
      <c r="AE1020" s="46"/>
      <c r="AF1020" s="46"/>
      <c r="AG1020" s="46"/>
      <c r="AH1020" s="46"/>
      <c r="AI1020" s="46"/>
      <c r="AJ1020" s="46"/>
      <c r="AK1020" s="46"/>
      <c r="AL1020" s="46"/>
      <c r="AM1020" s="46"/>
      <c r="AN1020" s="46"/>
    </row>
    <row r="1021" customFormat="false" ht="21.75" hidden="false" customHeight="true" outlineLevel="0" collapsed="false">
      <c r="A1021" s="46"/>
      <c r="B1021" s="46"/>
      <c r="C1021" s="46"/>
      <c r="D1021" s="46"/>
      <c r="E1021" s="46"/>
      <c r="F1021" s="46"/>
      <c r="G1021" s="46"/>
      <c r="H1021" s="61"/>
      <c r="I1021" s="61"/>
      <c r="J1021" s="61"/>
      <c r="K1021" s="46"/>
      <c r="L1021" s="46"/>
      <c r="M1021" s="46"/>
      <c r="N1021" s="46"/>
      <c r="O1021" s="46"/>
      <c r="P1021" s="46"/>
      <c r="Q1021" s="46"/>
      <c r="R1021" s="46"/>
      <c r="S1021" s="46"/>
      <c r="T1021" s="46"/>
      <c r="U1021" s="46"/>
      <c r="V1021" s="46"/>
      <c r="W1021" s="46"/>
      <c r="X1021" s="46"/>
      <c r="Y1021" s="46"/>
      <c r="Z1021" s="46"/>
      <c r="AA1021" s="46"/>
      <c r="AB1021" s="46"/>
      <c r="AC1021" s="46"/>
      <c r="AD1021" s="46"/>
      <c r="AE1021" s="46"/>
      <c r="AF1021" s="46"/>
      <c r="AG1021" s="46"/>
      <c r="AH1021" s="46"/>
      <c r="AI1021" s="46"/>
      <c r="AJ1021" s="46"/>
      <c r="AK1021" s="46"/>
      <c r="AL1021" s="46"/>
      <c r="AM1021" s="46"/>
      <c r="AN1021" s="46"/>
    </row>
    <row r="1022" customFormat="false" ht="21.75" hidden="false" customHeight="true" outlineLevel="0" collapsed="false">
      <c r="A1022" s="46"/>
      <c r="B1022" s="46"/>
      <c r="C1022" s="46"/>
      <c r="D1022" s="46"/>
      <c r="E1022" s="46"/>
      <c r="F1022" s="46"/>
      <c r="G1022" s="46"/>
      <c r="H1022" s="61"/>
      <c r="I1022" s="61"/>
      <c r="J1022" s="61"/>
      <c r="K1022" s="46"/>
      <c r="L1022" s="46"/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/>
      <c r="AK1022" s="46"/>
      <c r="AL1022" s="46"/>
      <c r="AM1022" s="46"/>
      <c r="AN1022" s="46"/>
    </row>
    <row r="1023" customFormat="false" ht="21.75" hidden="false" customHeight="true" outlineLevel="0" collapsed="false">
      <c r="A1023" s="46"/>
      <c r="B1023" s="46"/>
      <c r="C1023" s="46"/>
      <c r="D1023" s="46"/>
      <c r="E1023" s="46"/>
      <c r="F1023" s="46"/>
      <c r="G1023" s="46"/>
      <c r="H1023" s="61"/>
      <c r="I1023" s="61"/>
      <c r="J1023" s="61"/>
      <c r="K1023" s="46"/>
      <c r="L1023" s="46"/>
      <c r="M1023" s="46"/>
      <c r="N1023" s="46"/>
      <c r="O1023" s="46"/>
      <c r="P1023" s="46"/>
      <c r="Q1023" s="46"/>
      <c r="R1023" s="46"/>
      <c r="S1023" s="46"/>
      <c r="T1023" s="46"/>
      <c r="U1023" s="46"/>
      <c r="V1023" s="46"/>
      <c r="W1023" s="46"/>
      <c r="X1023" s="46"/>
      <c r="Y1023" s="46"/>
      <c r="Z1023" s="46"/>
      <c r="AA1023" s="46"/>
      <c r="AB1023" s="46"/>
      <c r="AC1023" s="46"/>
      <c r="AD1023" s="46"/>
      <c r="AE1023" s="46"/>
      <c r="AF1023" s="46"/>
      <c r="AG1023" s="46"/>
      <c r="AH1023" s="46"/>
      <c r="AI1023" s="46"/>
      <c r="AJ1023" s="46"/>
      <c r="AK1023" s="46"/>
      <c r="AL1023" s="46"/>
      <c r="AM1023" s="46"/>
      <c r="AN1023" s="46"/>
    </row>
    <row r="1024" customFormat="false" ht="21.75" hidden="false" customHeight="true" outlineLevel="0" collapsed="false">
      <c r="A1024" s="46"/>
      <c r="B1024" s="46"/>
      <c r="C1024" s="46"/>
      <c r="D1024" s="46"/>
      <c r="E1024" s="46"/>
      <c r="F1024" s="46"/>
      <c r="G1024" s="46"/>
      <c r="H1024" s="61"/>
      <c r="I1024" s="61"/>
      <c r="J1024" s="61"/>
      <c r="K1024" s="46"/>
      <c r="L1024" s="46"/>
      <c r="M1024" s="46"/>
      <c r="N1024" s="46"/>
      <c r="O1024" s="46"/>
      <c r="P1024" s="46"/>
      <c r="Q1024" s="46"/>
      <c r="R1024" s="46"/>
      <c r="S1024" s="46"/>
      <c r="T1024" s="46"/>
      <c r="U1024" s="46"/>
      <c r="V1024" s="46"/>
      <c r="W1024" s="46"/>
      <c r="X1024" s="46"/>
      <c r="Y1024" s="46"/>
      <c r="Z1024" s="46"/>
      <c r="AA1024" s="46"/>
      <c r="AB1024" s="46"/>
      <c r="AC1024" s="46"/>
      <c r="AD1024" s="46"/>
      <c r="AE1024" s="46"/>
      <c r="AF1024" s="46"/>
      <c r="AG1024" s="46"/>
      <c r="AH1024" s="46"/>
      <c r="AI1024" s="46"/>
      <c r="AJ1024" s="46"/>
      <c r="AK1024" s="46"/>
      <c r="AL1024" s="46"/>
      <c r="AM1024" s="46"/>
      <c r="AN1024" s="46"/>
    </row>
    <row r="1025" customFormat="false" ht="21.75" hidden="false" customHeight="true" outlineLevel="0" collapsed="false">
      <c r="A1025" s="46"/>
      <c r="B1025" s="46"/>
      <c r="C1025" s="46"/>
      <c r="D1025" s="46"/>
      <c r="E1025" s="46"/>
      <c r="F1025" s="46"/>
      <c r="G1025" s="46"/>
      <c r="H1025" s="61"/>
      <c r="I1025" s="61"/>
      <c r="J1025" s="61"/>
      <c r="K1025" s="46"/>
      <c r="L1025" s="46"/>
      <c r="M1025" s="46"/>
      <c r="N1025" s="46"/>
      <c r="O1025" s="46"/>
      <c r="P1025" s="46"/>
      <c r="Q1025" s="46"/>
      <c r="R1025" s="46"/>
      <c r="S1025" s="46"/>
      <c r="T1025" s="46"/>
      <c r="U1025" s="46"/>
      <c r="V1025" s="46"/>
      <c r="W1025" s="46"/>
      <c r="X1025" s="46"/>
      <c r="Y1025" s="46"/>
      <c r="Z1025" s="46"/>
      <c r="AA1025" s="46"/>
      <c r="AB1025" s="46"/>
      <c r="AC1025" s="46"/>
      <c r="AD1025" s="46"/>
      <c r="AE1025" s="46"/>
      <c r="AF1025" s="46"/>
      <c r="AG1025" s="46"/>
      <c r="AH1025" s="46"/>
      <c r="AI1025" s="46"/>
      <c r="AJ1025" s="46"/>
      <c r="AK1025" s="46"/>
      <c r="AL1025" s="46"/>
      <c r="AM1025" s="46"/>
      <c r="AN1025" s="46"/>
    </row>
    <row r="1026" customFormat="false" ht="21.75" hidden="false" customHeight="true" outlineLevel="0" collapsed="false">
      <c r="A1026" s="46"/>
      <c r="B1026" s="46"/>
      <c r="C1026" s="46"/>
      <c r="D1026" s="46"/>
      <c r="E1026" s="46"/>
      <c r="F1026" s="46"/>
      <c r="G1026" s="46"/>
      <c r="H1026" s="61"/>
      <c r="I1026" s="61"/>
      <c r="J1026" s="61"/>
      <c r="K1026" s="46"/>
      <c r="L1026" s="46"/>
      <c r="M1026" s="46"/>
      <c r="N1026" s="46"/>
      <c r="O1026" s="46"/>
      <c r="P1026" s="46"/>
      <c r="Q1026" s="46"/>
      <c r="R1026" s="46"/>
      <c r="S1026" s="46"/>
      <c r="T1026" s="46"/>
      <c r="U1026" s="46"/>
      <c r="V1026" s="46"/>
      <c r="W1026" s="46"/>
      <c r="X1026" s="46"/>
      <c r="Y1026" s="46"/>
      <c r="Z1026" s="46"/>
      <c r="AA1026" s="46"/>
      <c r="AB1026" s="46"/>
      <c r="AC1026" s="46"/>
      <c r="AD1026" s="46"/>
      <c r="AE1026" s="46"/>
      <c r="AF1026" s="46"/>
      <c r="AG1026" s="46"/>
      <c r="AH1026" s="46"/>
      <c r="AI1026" s="46"/>
      <c r="AJ1026" s="46"/>
      <c r="AK1026" s="46"/>
      <c r="AL1026" s="46"/>
      <c r="AM1026" s="46"/>
      <c r="AN1026" s="46"/>
    </row>
    <row r="1027" customFormat="false" ht="21.75" hidden="false" customHeight="true" outlineLevel="0" collapsed="false">
      <c r="A1027" s="46"/>
      <c r="B1027" s="46"/>
      <c r="C1027" s="46"/>
      <c r="D1027" s="46"/>
      <c r="E1027" s="46"/>
      <c r="F1027" s="46"/>
      <c r="G1027" s="46"/>
      <c r="H1027" s="61"/>
      <c r="I1027" s="61"/>
      <c r="J1027" s="61"/>
      <c r="K1027" s="46"/>
      <c r="L1027" s="46"/>
      <c r="M1027" s="46"/>
      <c r="N1027" s="46"/>
      <c r="O1027" s="46"/>
      <c r="P1027" s="46"/>
      <c r="Q1027" s="46"/>
      <c r="R1027" s="46"/>
      <c r="S1027" s="46"/>
      <c r="T1027" s="46"/>
      <c r="U1027" s="46"/>
      <c r="V1027" s="46"/>
      <c r="W1027" s="46"/>
      <c r="X1027" s="46"/>
      <c r="Y1027" s="46"/>
      <c r="Z1027" s="46"/>
      <c r="AA1027" s="46"/>
      <c r="AB1027" s="46"/>
      <c r="AC1027" s="46"/>
      <c r="AD1027" s="46"/>
      <c r="AE1027" s="46"/>
      <c r="AF1027" s="46"/>
      <c r="AG1027" s="46"/>
      <c r="AH1027" s="46"/>
      <c r="AI1027" s="46"/>
      <c r="AJ1027" s="46"/>
      <c r="AK1027" s="46"/>
      <c r="AL1027" s="46"/>
      <c r="AM1027" s="46"/>
      <c r="AN1027" s="46"/>
    </row>
    <row r="1028" customFormat="false" ht="21.75" hidden="false" customHeight="true" outlineLevel="0" collapsed="false">
      <c r="A1028" s="46"/>
      <c r="B1028" s="46"/>
      <c r="C1028" s="46"/>
      <c r="D1028" s="46"/>
      <c r="E1028" s="46"/>
      <c r="F1028" s="46"/>
      <c r="G1028" s="46"/>
      <c r="H1028" s="61"/>
      <c r="I1028" s="61"/>
      <c r="J1028" s="61"/>
      <c r="K1028" s="46"/>
      <c r="L1028" s="46"/>
      <c r="M1028" s="46"/>
      <c r="N1028" s="46"/>
      <c r="O1028" s="46"/>
      <c r="P1028" s="46"/>
      <c r="Q1028" s="46"/>
      <c r="R1028" s="46"/>
      <c r="S1028" s="46"/>
      <c r="T1028" s="46"/>
      <c r="U1028" s="46"/>
      <c r="V1028" s="46"/>
      <c r="W1028" s="46"/>
      <c r="X1028" s="46"/>
      <c r="Y1028" s="46"/>
      <c r="Z1028" s="46"/>
      <c r="AA1028" s="46"/>
      <c r="AB1028" s="46"/>
      <c r="AC1028" s="46"/>
      <c r="AD1028" s="46"/>
      <c r="AE1028" s="46"/>
      <c r="AF1028" s="46"/>
      <c r="AG1028" s="46"/>
      <c r="AH1028" s="46"/>
      <c r="AI1028" s="46"/>
      <c r="AJ1028" s="46"/>
      <c r="AK1028" s="46"/>
      <c r="AL1028" s="46"/>
      <c r="AM1028" s="46"/>
      <c r="AN1028" s="46"/>
    </row>
    <row r="1029" customFormat="false" ht="21.75" hidden="false" customHeight="true" outlineLevel="0" collapsed="false">
      <c r="A1029" s="46"/>
      <c r="B1029" s="46"/>
      <c r="C1029" s="46"/>
      <c r="D1029" s="46"/>
      <c r="E1029" s="46"/>
      <c r="F1029" s="46"/>
      <c r="G1029" s="46"/>
      <c r="H1029" s="61"/>
      <c r="I1029" s="61"/>
      <c r="J1029" s="61"/>
      <c r="K1029" s="46"/>
      <c r="L1029" s="46"/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</row>
    <row r="1030" customFormat="false" ht="21.75" hidden="false" customHeight="true" outlineLevel="0" collapsed="false">
      <c r="A1030" s="46"/>
      <c r="B1030" s="46"/>
      <c r="C1030" s="46"/>
      <c r="D1030" s="46"/>
      <c r="E1030" s="46"/>
      <c r="F1030" s="46"/>
      <c r="G1030" s="46"/>
      <c r="H1030" s="61"/>
      <c r="I1030" s="61"/>
      <c r="J1030" s="61"/>
      <c r="K1030" s="46"/>
      <c r="L1030" s="46"/>
      <c r="M1030" s="46"/>
      <c r="N1030" s="46"/>
      <c r="O1030" s="46"/>
      <c r="P1030" s="46"/>
      <c r="Q1030" s="46"/>
      <c r="R1030" s="46"/>
      <c r="S1030" s="4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46"/>
      <c r="AL1030" s="46"/>
      <c r="AM1030" s="46"/>
      <c r="AN1030" s="46"/>
    </row>
    <row r="1031" customFormat="false" ht="21.75" hidden="false" customHeight="true" outlineLevel="0" collapsed="false">
      <c r="A1031" s="46"/>
      <c r="B1031" s="46"/>
      <c r="C1031" s="46"/>
      <c r="D1031" s="46"/>
      <c r="E1031" s="46"/>
      <c r="F1031" s="46"/>
      <c r="G1031" s="46"/>
      <c r="H1031" s="61"/>
      <c r="I1031" s="61"/>
      <c r="J1031" s="61"/>
      <c r="K1031" s="46"/>
      <c r="L1031" s="46"/>
      <c r="M1031" s="46"/>
      <c r="N1031" s="46"/>
      <c r="O1031" s="46"/>
      <c r="P1031" s="46"/>
      <c r="Q1031" s="46"/>
      <c r="R1031" s="46"/>
      <c r="S1031" s="4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46"/>
      <c r="AN1031" s="46"/>
    </row>
    <row r="1032" customFormat="false" ht="21.75" hidden="false" customHeight="true" outlineLevel="0" collapsed="false">
      <c r="A1032" s="46"/>
      <c r="B1032" s="46"/>
      <c r="C1032" s="46"/>
      <c r="D1032" s="46"/>
      <c r="E1032" s="46"/>
      <c r="F1032" s="46"/>
      <c r="G1032" s="46"/>
      <c r="H1032" s="61"/>
      <c r="I1032" s="61"/>
      <c r="J1032" s="61"/>
      <c r="K1032" s="46"/>
      <c r="L1032" s="46"/>
      <c r="M1032" s="46"/>
      <c r="N1032" s="46"/>
      <c r="O1032" s="46"/>
      <c r="P1032" s="46"/>
      <c r="Q1032" s="46"/>
      <c r="R1032" s="46"/>
      <c r="S1032" s="4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46"/>
      <c r="AN1032" s="46"/>
    </row>
    <row r="1033" customFormat="false" ht="21.75" hidden="false" customHeight="true" outlineLevel="0" collapsed="false">
      <c r="A1033" s="46"/>
      <c r="B1033" s="46"/>
      <c r="C1033" s="46"/>
      <c r="D1033" s="46"/>
      <c r="E1033" s="46"/>
      <c r="F1033" s="46"/>
      <c r="G1033" s="46"/>
      <c r="H1033" s="61"/>
      <c r="I1033" s="61"/>
      <c r="J1033" s="61"/>
      <c r="K1033" s="46"/>
      <c r="L1033" s="46"/>
      <c r="M1033" s="46"/>
      <c r="N1033" s="46"/>
      <c r="O1033" s="46"/>
      <c r="P1033" s="46"/>
      <c r="Q1033" s="46"/>
      <c r="R1033" s="46"/>
      <c r="S1033" s="4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46"/>
      <c r="AN1033" s="46"/>
    </row>
    <row r="1034" customFormat="false" ht="21.75" hidden="false" customHeight="true" outlineLevel="0" collapsed="false">
      <c r="A1034" s="46"/>
      <c r="B1034" s="46"/>
      <c r="C1034" s="46"/>
      <c r="D1034" s="46"/>
      <c r="E1034" s="46"/>
      <c r="F1034" s="46"/>
      <c r="G1034" s="46"/>
      <c r="H1034" s="61"/>
      <c r="I1034" s="61"/>
      <c r="J1034" s="61"/>
      <c r="K1034" s="46"/>
      <c r="L1034" s="46"/>
      <c r="M1034" s="46"/>
      <c r="N1034" s="46"/>
      <c r="O1034" s="46"/>
      <c r="P1034" s="46"/>
      <c r="Q1034" s="46"/>
      <c r="R1034" s="46"/>
      <c r="S1034" s="4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46"/>
      <c r="AN1034" s="46"/>
    </row>
    <row r="1035" customFormat="false" ht="21.75" hidden="false" customHeight="true" outlineLevel="0" collapsed="false">
      <c r="A1035" s="46"/>
      <c r="B1035" s="46"/>
      <c r="C1035" s="46"/>
      <c r="D1035" s="46"/>
      <c r="E1035" s="46"/>
      <c r="F1035" s="46"/>
      <c r="G1035" s="46"/>
      <c r="H1035" s="61"/>
      <c r="I1035" s="61"/>
      <c r="J1035" s="61"/>
      <c r="K1035" s="46"/>
      <c r="L1035" s="46"/>
      <c r="M1035" s="46"/>
      <c r="N1035" s="46"/>
      <c r="O1035" s="46"/>
      <c r="P1035" s="46"/>
      <c r="Q1035" s="46"/>
      <c r="R1035" s="46"/>
      <c r="S1035" s="4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46"/>
      <c r="AN1035" s="46"/>
    </row>
    <row r="1036" customFormat="false" ht="21.75" hidden="false" customHeight="true" outlineLevel="0" collapsed="false">
      <c r="A1036" s="46"/>
      <c r="B1036" s="46"/>
      <c r="C1036" s="46"/>
      <c r="D1036" s="46"/>
      <c r="E1036" s="46"/>
      <c r="F1036" s="46"/>
      <c r="G1036" s="46"/>
      <c r="H1036" s="61"/>
      <c r="I1036" s="61"/>
      <c r="J1036" s="61"/>
      <c r="K1036" s="46"/>
      <c r="L1036" s="46"/>
      <c r="M1036" s="46"/>
      <c r="N1036" s="46"/>
      <c r="O1036" s="46"/>
      <c r="P1036" s="46"/>
      <c r="Q1036" s="46"/>
      <c r="R1036" s="46"/>
      <c r="S1036" s="4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46"/>
      <c r="AN1036" s="46"/>
    </row>
    <row r="1037" customFormat="false" ht="21.75" hidden="false" customHeight="true" outlineLevel="0" collapsed="false">
      <c r="A1037" s="46"/>
      <c r="B1037" s="46"/>
      <c r="C1037" s="46"/>
      <c r="D1037" s="46"/>
      <c r="E1037" s="46"/>
      <c r="F1037" s="46"/>
      <c r="G1037" s="46"/>
      <c r="H1037" s="61"/>
      <c r="I1037" s="61"/>
      <c r="J1037" s="61"/>
      <c r="K1037" s="46"/>
      <c r="L1037" s="46"/>
      <c r="M1037" s="46"/>
      <c r="N1037" s="46"/>
      <c r="O1037" s="46"/>
      <c r="P1037" s="46"/>
      <c r="Q1037" s="46"/>
      <c r="R1037" s="46"/>
      <c r="S1037" s="4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46"/>
      <c r="AN1037" s="46"/>
    </row>
    <row r="1038" customFormat="false" ht="21.75" hidden="false" customHeight="true" outlineLevel="0" collapsed="false">
      <c r="A1038" s="46"/>
      <c r="B1038" s="46"/>
      <c r="C1038" s="46"/>
      <c r="D1038" s="46"/>
      <c r="E1038" s="46"/>
      <c r="F1038" s="46"/>
      <c r="G1038" s="46"/>
      <c r="H1038" s="61"/>
      <c r="I1038" s="61"/>
      <c r="J1038" s="61"/>
      <c r="K1038" s="46"/>
      <c r="L1038" s="46"/>
      <c r="M1038" s="46"/>
      <c r="N1038" s="46"/>
      <c r="O1038" s="46"/>
      <c r="P1038" s="46"/>
      <c r="Q1038" s="46"/>
      <c r="R1038" s="46"/>
      <c r="S1038" s="4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46"/>
      <c r="AN1038" s="46"/>
    </row>
    <row r="1039" customFormat="false" ht="21.75" hidden="false" customHeight="true" outlineLevel="0" collapsed="false">
      <c r="A1039" s="46"/>
      <c r="B1039" s="46"/>
      <c r="C1039" s="46"/>
      <c r="D1039" s="46"/>
      <c r="E1039" s="46"/>
      <c r="F1039" s="46"/>
      <c r="G1039" s="46"/>
      <c r="H1039" s="61"/>
      <c r="I1039" s="61"/>
      <c r="J1039" s="61"/>
      <c r="K1039" s="46"/>
      <c r="L1039" s="46"/>
      <c r="M1039" s="46"/>
      <c r="N1039" s="46"/>
      <c r="O1039" s="46"/>
      <c r="P1039" s="46"/>
      <c r="Q1039" s="46"/>
      <c r="R1039" s="46"/>
      <c r="S1039" s="4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46"/>
      <c r="AN1039" s="46"/>
    </row>
    <row r="1040" customFormat="false" ht="21.75" hidden="false" customHeight="true" outlineLevel="0" collapsed="false">
      <c r="A1040" s="46"/>
      <c r="B1040" s="46"/>
      <c r="C1040" s="46"/>
      <c r="D1040" s="46"/>
      <c r="E1040" s="46"/>
      <c r="F1040" s="46"/>
      <c r="G1040" s="46"/>
      <c r="H1040" s="61"/>
      <c r="I1040" s="61"/>
      <c r="J1040" s="61"/>
      <c r="K1040" s="46"/>
      <c r="L1040" s="46"/>
      <c r="M1040" s="46"/>
      <c r="N1040" s="46"/>
      <c r="O1040" s="46"/>
      <c r="P1040" s="46"/>
      <c r="Q1040" s="46"/>
      <c r="R1040" s="46"/>
      <c r="S1040" s="4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46"/>
      <c r="AN1040" s="46"/>
    </row>
    <row r="1041" customFormat="false" ht="21.75" hidden="false" customHeight="true" outlineLevel="0" collapsed="false">
      <c r="A1041" s="46"/>
      <c r="B1041" s="46"/>
      <c r="C1041" s="46"/>
      <c r="D1041" s="46"/>
      <c r="E1041" s="46"/>
      <c r="F1041" s="46"/>
      <c r="G1041" s="46"/>
      <c r="H1041" s="61"/>
      <c r="I1041" s="61"/>
      <c r="J1041" s="61"/>
      <c r="K1041" s="46"/>
      <c r="L1041" s="46"/>
      <c r="M1041" s="46"/>
      <c r="N1041" s="46"/>
      <c r="O1041" s="46"/>
      <c r="P1041" s="46"/>
      <c r="Q1041" s="46"/>
      <c r="R1041" s="46"/>
      <c r="S1041" s="4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46"/>
      <c r="AN1041" s="46"/>
    </row>
    <row r="1042" customFormat="false" ht="21.75" hidden="false" customHeight="true" outlineLevel="0" collapsed="false">
      <c r="A1042" s="46"/>
      <c r="B1042" s="46"/>
      <c r="C1042" s="46"/>
      <c r="D1042" s="46"/>
      <c r="E1042" s="46"/>
      <c r="F1042" s="46"/>
      <c r="G1042" s="46"/>
      <c r="H1042" s="61"/>
      <c r="I1042" s="61"/>
      <c r="J1042" s="61"/>
      <c r="K1042" s="46"/>
      <c r="L1042" s="46"/>
      <c r="M1042" s="46"/>
      <c r="N1042" s="46"/>
      <c r="O1042" s="46"/>
      <c r="P1042" s="46"/>
      <c r="Q1042" s="46"/>
      <c r="R1042" s="46"/>
      <c r="S1042" s="4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46"/>
      <c r="AN1042" s="46"/>
    </row>
    <row r="1043" customFormat="false" ht="21.75" hidden="false" customHeight="true" outlineLevel="0" collapsed="false">
      <c r="A1043" s="46"/>
      <c r="B1043" s="46"/>
      <c r="C1043" s="46"/>
      <c r="D1043" s="46"/>
      <c r="E1043" s="46"/>
      <c r="F1043" s="46"/>
      <c r="G1043" s="46"/>
      <c r="H1043" s="61"/>
      <c r="I1043" s="61"/>
      <c r="J1043" s="61"/>
      <c r="K1043" s="46"/>
      <c r="L1043" s="46"/>
      <c r="M1043" s="46"/>
      <c r="N1043" s="46"/>
      <c r="O1043" s="46"/>
      <c r="P1043" s="46"/>
      <c r="Q1043" s="46"/>
      <c r="R1043" s="46"/>
      <c r="S1043" s="4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46"/>
      <c r="AN1043" s="46"/>
    </row>
    <row r="1044" customFormat="false" ht="21.75" hidden="false" customHeight="true" outlineLevel="0" collapsed="false">
      <c r="A1044" s="46"/>
      <c r="B1044" s="46"/>
      <c r="C1044" s="46"/>
      <c r="D1044" s="46"/>
      <c r="E1044" s="46"/>
      <c r="F1044" s="46"/>
      <c r="G1044" s="46"/>
      <c r="H1044" s="61"/>
      <c r="I1044" s="61"/>
      <c r="J1044" s="61"/>
      <c r="K1044" s="46"/>
      <c r="L1044" s="46"/>
      <c r="M1044" s="46"/>
      <c r="N1044" s="46"/>
      <c r="O1044" s="46"/>
      <c r="P1044" s="46"/>
      <c r="Q1044" s="46"/>
      <c r="R1044" s="46"/>
      <c r="S1044" s="46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46"/>
      <c r="AN1044" s="46"/>
    </row>
    <row r="1045" customFormat="false" ht="21.75" hidden="false" customHeight="true" outlineLevel="0" collapsed="false">
      <c r="A1045" s="46"/>
      <c r="B1045" s="46"/>
      <c r="C1045" s="46"/>
      <c r="D1045" s="46"/>
      <c r="E1045" s="46"/>
      <c r="F1045" s="46"/>
      <c r="G1045" s="46"/>
      <c r="H1045" s="61"/>
      <c r="I1045" s="61"/>
      <c r="J1045" s="61"/>
      <c r="K1045" s="46"/>
      <c r="L1045" s="46"/>
      <c r="M1045" s="46"/>
      <c r="N1045" s="46"/>
      <c r="O1045" s="46"/>
      <c r="P1045" s="46"/>
      <c r="Q1045" s="46"/>
      <c r="R1045" s="46"/>
      <c r="S1045" s="46"/>
      <c r="T1045" s="46"/>
      <c r="U1045" s="46"/>
      <c r="V1045" s="46"/>
      <c r="W1045" s="46"/>
      <c r="X1045" s="46"/>
      <c r="Y1045" s="46"/>
      <c r="Z1045" s="46"/>
      <c r="AA1045" s="46"/>
      <c r="AB1045" s="46"/>
      <c r="AC1045" s="46"/>
      <c r="AD1045" s="46"/>
      <c r="AE1045" s="46"/>
      <c r="AF1045" s="46"/>
      <c r="AG1045" s="46"/>
      <c r="AH1045" s="46"/>
      <c r="AI1045" s="46"/>
      <c r="AJ1045" s="46"/>
      <c r="AK1045" s="46"/>
      <c r="AL1045" s="46"/>
      <c r="AM1045" s="46"/>
      <c r="AN1045" s="46"/>
    </row>
    <row r="1046" customFormat="false" ht="21.75" hidden="false" customHeight="true" outlineLevel="0" collapsed="false">
      <c r="A1046" s="46"/>
      <c r="B1046" s="46"/>
      <c r="C1046" s="46"/>
      <c r="D1046" s="46"/>
      <c r="E1046" s="46"/>
      <c r="F1046" s="46"/>
      <c r="G1046" s="46"/>
      <c r="H1046" s="61"/>
      <c r="I1046" s="61"/>
      <c r="J1046" s="61"/>
      <c r="K1046" s="46"/>
      <c r="L1046" s="46"/>
      <c r="M1046" s="46"/>
      <c r="N1046" s="46"/>
      <c r="O1046" s="46"/>
      <c r="P1046" s="46"/>
      <c r="Q1046" s="46"/>
      <c r="R1046" s="46"/>
      <c r="S1046" s="46"/>
      <c r="T1046" s="46"/>
      <c r="U1046" s="46"/>
      <c r="V1046" s="46"/>
      <c r="W1046" s="46"/>
      <c r="X1046" s="46"/>
      <c r="Y1046" s="46"/>
      <c r="Z1046" s="46"/>
      <c r="AA1046" s="46"/>
      <c r="AB1046" s="46"/>
      <c r="AC1046" s="46"/>
      <c r="AD1046" s="46"/>
      <c r="AE1046" s="46"/>
      <c r="AF1046" s="46"/>
      <c r="AG1046" s="46"/>
      <c r="AH1046" s="46"/>
      <c r="AI1046" s="46"/>
      <c r="AJ1046" s="46"/>
      <c r="AK1046" s="46"/>
      <c r="AL1046" s="46"/>
      <c r="AM1046" s="46"/>
      <c r="AN1046" s="46"/>
    </row>
    <row r="1047" customFormat="false" ht="21.75" hidden="false" customHeight="true" outlineLevel="0" collapsed="false">
      <c r="A1047" s="46"/>
      <c r="B1047" s="46"/>
      <c r="C1047" s="46"/>
      <c r="D1047" s="46"/>
      <c r="E1047" s="46"/>
      <c r="F1047" s="46"/>
      <c r="G1047" s="46"/>
      <c r="H1047" s="61"/>
      <c r="I1047" s="61"/>
      <c r="J1047" s="61"/>
      <c r="K1047" s="46"/>
      <c r="L1047" s="46"/>
      <c r="M1047" s="46"/>
      <c r="N1047" s="46"/>
      <c r="O1047" s="46"/>
      <c r="P1047" s="46"/>
      <c r="Q1047" s="46"/>
      <c r="R1047" s="46"/>
      <c r="S1047" s="46"/>
      <c r="T1047" s="46"/>
      <c r="U1047" s="46"/>
      <c r="V1047" s="46"/>
      <c r="W1047" s="46"/>
      <c r="X1047" s="46"/>
      <c r="Y1047" s="46"/>
      <c r="Z1047" s="46"/>
      <c r="AA1047" s="46"/>
      <c r="AB1047" s="46"/>
      <c r="AC1047" s="46"/>
      <c r="AD1047" s="46"/>
      <c r="AE1047" s="46"/>
      <c r="AF1047" s="46"/>
      <c r="AG1047" s="46"/>
      <c r="AH1047" s="46"/>
      <c r="AI1047" s="46"/>
      <c r="AJ1047" s="46"/>
      <c r="AK1047" s="46"/>
      <c r="AL1047" s="46"/>
      <c r="AM1047" s="46"/>
      <c r="AN1047" s="46"/>
    </row>
    <row r="1048" customFormat="false" ht="21.75" hidden="false" customHeight="true" outlineLevel="0" collapsed="false">
      <c r="A1048" s="46"/>
      <c r="B1048" s="46"/>
      <c r="C1048" s="46"/>
      <c r="D1048" s="46"/>
      <c r="E1048" s="46"/>
      <c r="F1048" s="46"/>
      <c r="G1048" s="46"/>
      <c r="H1048" s="61"/>
      <c r="I1048" s="61"/>
      <c r="J1048" s="61"/>
      <c r="K1048" s="46"/>
      <c r="L1048" s="46"/>
      <c r="M1048" s="46"/>
      <c r="N1048" s="46"/>
      <c r="O1048" s="46"/>
      <c r="P1048" s="46"/>
      <c r="Q1048" s="46"/>
      <c r="R1048" s="46"/>
      <c r="S1048" s="46"/>
      <c r="T1048" s="46"/>
      <c r="U1048" s="46"/>
      <c r="V1048" s="46"/>
      <c r="W1048" s="46"/>
      <c r="X1048" s="46"/>
      <c r="Y1048" s="46"/>
      <c r="Z1048" s="46"/>
      <c r="AA1048" s="46"/>
      <c r="AB1048" s="46"/>
      <c r="AC1048" s="46"/>
      <c r="AD1048" s="46"/>
      <c r="AE1048" s="46"/>
      <c r="AF1048" s="46"/>
      <c r="AG1048" s="46"/>
      <c r="AH1048" s="46"/>
      <c r="AI1048" s="46"/>
      <c r="AJ1048" s="46"/>
      <c r="AK1048" s="46"/>
      <c r="AL1048" s="46"/>
      <c r="AM1048" s="46"/>
      <c r="AN1048" s="46"/>
    </row>
    <row r="1049" customFormat="false" ht="21.75" hidden="false" customHeight="true" outlineLevel="0" collapsed="false">
      <c r="A1049" s="46"/>
      <c r="B1049" s="46"/>
      <c r="C1049" s="46"/>
      <c r="D1049" s="46"/>
      <c r="E1049" s="46"/>
      <c r="F1049" s="46"/>
      <c r="G1049" s="46"/>
      <c r="H1049" s="61"/>
      <c r="I1049" s="61"/>
      <c r="J1049" s="61"/>
      <c r="K1049" s="46"/>
      <c r="L1049" s="46"/>
      <c r="M1049" s="46"/>
      <c r="N1049" s="46"/>
      <c r="O1049" s="46"/>
      <c r="P1049" s="46"/>
      <c r="Q1049" s="46"/>
      <c r="R1049" s="46"/>
      <c r="S1049" s="46"/>
      <c r="T1049" s="46"/>
      <c r="U1049" s="46"/>
      <c r="V1049" s="46"/>
      <c r="W1049" s="46"/>
      <c r="X1049" s="46"/>
      <c r="Y1049" s="46"/>
      <c r="Z1049" s="46"/>
      <c r="AA1049" s="46"/>
      <c r="AB1049" s="46"/>
      <c r="AC1049" s="46"/>
      <c r="AD1049" s="46"/>
      <c r="AE1049" s="46"/>
      <c r="AF1049" s="46"/>
      <c r="AG1049" s="46"/>
      <c r="AH1049" s="46"/>
      <c r="AI1049" s="46"/>
      <c r="AJ1049" s="46"/>
      <c r="AK1049" s="46"/>
      <c r="AL1049" s="46"/>
      <c r="AM1049" s="46"/>
      <c r="AN1049" s="46"/>
    </row>
    <row r="1050" customFormat="false" ht="21.75" hidden="false" customHeight="true" outlineLevel="0" collapsed="false">
      <c r="A1050" s="46"/>
      <c r="B1050" s="46"/>
      <c r="C1050" s="46"/>
      <c r="D1050" s="46"/>
      <c r="E1050" s="46"/>
      <c r="F1050" s="46"/>
      <c r="G1050" s="46"/>
      <c r="H1050" s="61"/>
      <c r="I1050" s="61"/>
      <c r="J1050" s="61"/>
      <c r="K1050" s="46"/>
      <c r="L1050" s="46"/>
      <c r="M1050" s="46"/>
      <c r="N1050" s="46"/>
      <c r="O1050" s="46"/>
      <c r="P1050" s="46"/>
      <c r="Q1050" s="46"/>
      <c r="R1050" s="46"/>
      <c r="S1050" s="46"/>
      <c r="T1050" s="46"/>
      <c r="U1050" s="46"/>
      <c r="V1050" s="46"/>
      <c r="W1050" s="46"/>
      <c r="X1050" s="46"/>
      <c r="Y1050" s="46"/>
      <c r="Z1050" s="46"/>
      <c r="AA1050" s="46"/>
      <c r="AB1050" s="46"/>
      <c r="AC1050" s="46"/>
      <c r="AD1050" s="46"/>
      <c r="AE1050" s="46"/>
      <c r="AF1050" s="46"/>
      <c r="AG1050" s="46"/>
      <c r="AH1050" s="46"/>
      <c r="AI1050" s="46"/>
      <c r="AJ1050" s="46"/>
      <c r="AK1050" s="46"/>
      <c r="AL1050" s="46"/>
      <c r="AM1050" s="46"/>
      <c r="AN1050" s="46"/>
    </row>
    <row r="1051" customFormat="false" ht="21.75" hidden="false" customHeight="true" outlineLevel="0" collapsed="false">
      <c r="A1051" s="46"/>
      <c r="B1051" s="46"/>
      <c r="C1051" s="46"/>
      <c r="D1051" s="46"/>
      <c r="E1051" s="46"/>
      <c r="F1051" s="46"/>
      <c r="G1051" s="46"/>
      <c r="H1051" s="61"/>
      <c r="I1051" s="61"/>
      <c r="J1051" s="61"/>
      <c r="K1051" s="46"/>
      <c r="L1051" s="46"/>
      <c r="M1051" s="46"/>
      <c r="N1051" s="46"/>
      <c r="O1051" s="46"/>
      <c r="P1051" s="46"/>
      <c r="Q1051" s="46"/>
      <c r="R1051" s="46"/>
      <c r="S1051" s="46"/>
      <c r="T1051" s="46"/>
      <c r="U1051" s="46"/>
      <c r="V1051" s="46"/>
      <c r="W1051" s="46"/>
      <c r="X1051" s="46"/>
      <c r="Y1051" s="46"/>
      <c r="Z1051" s="46"/>
      <c r="AA1051" s="46"/>
      <c r="AB1051" s="46"/>
      <c r="AC1051" s="46"/>
      <c r="AD1051" s="46"/>
      <c r="AE1051" s="46"/>
      <c r="AF1051" s="46"/>
      <c r="AG1051" s="46"/>
      <c r="AH1051" s="46"/>
      <c r="AI1051" s="46"/>
      <c r="AJ1051" s="46"/>
      <c r="AK1051" s="46"/>
      <c r="AL1051" s="46"/>
      <c r="AM1051" s="46"/>
      <c r="AN1051" s="46"/>
    </row>
    <row r="1052" customFormat="false" ht="21.75" hidden="false" customHeight="true" outlineLevel="0" collapsed="false">
      <c r="A1052" s="46"/>
      <c r="B1052" s="46"/>
      <c r="C1052" s="46"/>
      <c r="D1052" s="46"/>
      <c r="E1052" s="46"/>
      <c r="F1052" s="46"/>
      <c r="G1052" s="46"/>
      <c r="H1052" s="61"/>
      <c r="I1052" s="61"/>
      <c r="J1052" s="61"/>
      <c r="K1052" s="46"/>
      <c r="L1052" s="46"/>
      <c r="M1052" s="46"/>
      <c r="N1052" s="46"/>
      <c r="O1052" s="46"/>
      <c r="P1052" s="46"/>
      <c r="Q1052" s="46"/>
      <c r="R1052" s="46"/>
      <c r="S1052" s="46"/>
      <c r="T1052" s="46"/>
      <c r="U1052" s="46"/>
      <c r="V1052" s="46"/>
      <c r="W1052" s="46"/>
      <c r="X1052" s="46"/>
      <c r="Y1052" s="46"/>
      <c r="Z1052" s="46"/>
      <c r="AA1052" s="46"/>
      <c r="AB1052" s="46"/>
      <c r="AC1052" s="46"/>
      <c r="AD1052" s="46"/>
      <c r="AE1052" s="46"/>
      <c r="AF1052" s="46"/>
      <c r="AG1052" s="46"/>
      <c r="AH1052" s="46"/>
      <c r="AI1052" s="46"/>
      <c r="AJ1052" s="46"/>
      <c r="AK1052" s="46"/>
      <c r="AL1052" s="46"/>
      <c r="AM1052" s="46"/>
      <c r="AN1052" s="46"/>
    </row>
    <row r="1053" customFormat="false" ht="21.75" hidden="false" customHeight="true" outlineLevel="0" collapsed="false">
      <c r="A1053" s="46"/>
      <c r="B1053" s="46"/>
      <c r="C1053" s="46"/>
      <c r="D1053" s="46"/>
      <c r="E1053" s="46"/>
      <c r="F1053" s="46"/>
      <c r="G1053" s="46"/>
      <c r="H1053" s="61"/>
      <c r="I1053" s="61"/>
      <c r="J1053" s="61"/>
      <c r="K1053" s="46"/>
      <c r="L1053" s="46"/>
      <c r="M1053" s="46"/>
      <c r="N1053" s="46"/>
      <c r="O1053" s="46"/>
      <c r="P1053" s="46"/>
      <c r="Q1053" s="46"/>
      <c r="R1053" s="46"/>
      <c r="S1053" s="46"/>
      <c r="T1053" s="46"/>
      <c r="U1053" s="46"/>
      <c r="V1053" s="46"/>
      <c r="W1053" s="46"/>
      <c r="X1053" s="46"/>
      <c r="Y1053" s="46"/>
      <c r="Z1053" s="46"/>
      <c r="AA1053" s="46"/>
      <c r="AB1053" s="46"/>
      <c r="AC1053" s="46"/>
      <c r="AD1053" s="46"/>
      <c r="AE1053" s="46"/>
      <c r="AF1053" s="46"/>
      <c r="AG1053" s="46"/>
      <c r="AH1053" s="46"/>
      <c r="AI1053" s="46"/>
      <c r="AJ1053" s="46"/>
      <c r="AK1053" s="46"/>
      <c r="AL1053" s="46"/>
      <c r="AM1053" s="46"/>
      <c r="AN1053" s="46"/>
    </row>
    <row r="1054" customFormat="false" ht="21.75" hidden="false" customHeight="true" outlineLevel="0" collapsed="false">
      <c r="A1054" s="46"/>
      <c r="B1054" s="46"/>
      <c r="C1054" s="46"/>
      <c r="D1054" s="46"/>
      <c r="E1054" s="46"/>
      <c r="F1054" s="46"/>
      <c r="G1054" s="46"/>
      <c r="H1054" s="61"/>
      <c r="I1054" s="61"/>
      <c r="J1054" s="61"/>
      <c r="K1054" s="46"/>
      <c r="L1054" s="46"/>
      <c r="M1054" s="46"/>
      <c r="N1054" s="46"/>
      <c r="O1054" s="46"/>
      <c r="P1054" s="46"/>
      <c r="Q1054" s="46"/>
      <c r="R1054" s="46"/>
      <c r="S1054" s="46"/>
      <c r="T1054" s="46"/>
      <c r="U1054" s="46"/>
      <c r="V1054" s="46"/>
      <c r="W1054" s="46"/>
      <c r="X1054" s="46"/>
      <c r="Y1054" s="46"/>
      <c r="Z1054" s="46"/>
      <c r="AA1054" s="46"/>
      <c r="AB1054" s="46"/>
      <c r="AC1054" s="46"/>
      <c r="AD1054" s="46"/>
      <c r="AE1054" s="46"/>
      <c r="AF1054" s="46"/>
      <c r="AG1054" s="46"/>
      <c r="AH1054" s="46"/>
      <c r="AI1054" s="46"/>
      <c r="AJ1054" s="46"/>
      <c r="AK1054" s="46"/>
      <c r="AL1054" s="46"/>
      <c r="AM1054" s="46"/>
      <c r="AN1054" s="46"/>
    </row>
    <row r="1055" customFormat="false" ht="21.75" hidden="false" customHeight="true" outlineLevel="0" collapsed="false">
      <c r="A1055" s="46"/>
      <c r="B1055" s="46"/>
      <c r="C1055" s="46"/>
      <c r="D1055" s="46"/>
      <c r="E1055" s="46"/>
      <c r="F1055" s="46"/>
      <c r="G1055" s="46"/>
      <c r="H1055" s="61"/>
      <c r="I1055" s="61"/>
      <c r="J1055" s="61"/>
      <c r="K1055" s="46"/>
      <c r="L1055" s="46"/>
      <c r="M1055" s="46"/>
      <c r="N1055" s="46"/>
      <c r="O1055" s="46"/>
      <c r="P1055" s="46"/>
      <c r="Q1055" s="46"/>
      <c r="R1055" s="46"/>
      <c r="S1055" s="46"/>
      <c r="T1055" s="46"/>
      <c r="U1055" s="46"/>
      <c r="V1055" s="46"/>
      <c r="W1055" s="46"/>
      <c r="X1055" s="46"/>
      <c r="Y1055" s="46"/>
      <c r="Z1055" s="46"/>
      <c r="AA1055" s="46"/>
      <c r="AB1055" s="46"/>
      <c r="AC1055" s="46"/>
      <c r="AD1055" s="46"/>
      <c r="AE1055" s="46"/>
      <c r="AF1055" s="46"/>
      <c r="AG1055" s="46"/>
      <c r="AH1055" s="46"/>
      <c r="AI1055" s="46"/>
      <c r="AJ1055" s="46"/>
      <c r="AK1055" s="46"/>
      <c r="AL1055" s="46"/>
      <c r="AM1055" s="46"/>
      <c r="AN1055" s="46"/>
    </row>
    <row r="1056" customFormat="false" ht="21.75" hidden="false" customHeight="true" outlineLevel="0" collapsed="false">
      <c r="A1056" s="46"/>
      <c r="B1056" s="46"/>
      <c r="C1056" s="46"/>
      <c r="D1056" s="46"/>
      <c r="E1056" s="46"/>
      <c r="F1056" s="46"/>
      <c r="G1056" s="46"/>
      <c r="H1056" s="61"/>
      <c r="I1056" s="61"/>
      <c r="J1056" s="61"/>
      <c r="K1056" s="46"/>
      <c r="L1056" s="46"/>
      <c r="M1056" s="46"/>
      <c r="N1056" s="46"/>
      <c r="O1056" s="46"/>
      <c r="P1056" s="46"/>
      <c r="Q1056" s="46"/>
      <c r="R1056" s="46"/>
      <c r="S1056" s="46"/>
      <c r="T1056" s="46"/>
      <c r="U1056" s="46"/>
      <c r="V1056" s="46"/>
      <c r="W1056" s="46"/>
      <c r="X1056" s="46"/>
      <c r="Y1056" s="46"/>
      <c r="Z1056" s="46"/>
      <c r="AA1056" s="46"/>
      <c r="AB1056" s="46"/>
      <c r="AC1056" s="46"/>
      <c r="AD1056" s="46"/>
      <c r="AE1056" s="46"/>
      <c r="AF1056" s="46"/>
      <c r="AG1056" s="46"/>
      <c r="AH1056" s="46"/>
      <c r="AI1056" s="46"/>
      <c r="AJ1056" s="46"/>
      <c r="AK1056" s="46"/>
      <c r="AL1056" s="46"/>
      <c r="AM1056" s="46"/>
      <c r="AN1056" s="46"/>
    </row>
    <row r="1057" customFormat="false" ht="21.75" hidden="false" customHeight="true" outlineLevel="0" collapsed="false">
      <c r="A1057" s="46"/>
      <c r="B1057" s="46"/>
      <c r="C1057" s="46"/>
      <c r="D1057" s="46"/>
      <c r="E1057" s="46"/>
      <c r="F1057" s="46"/>
      <c r="G1057" s="46"/>
      <c r="H1057" s="61"/>
      <c r="I1057" s="61"/>
      <c r="J1057" s="61"/>
      <c r="K1057" s="46"/>
      <c r="L1057" s="46"/>
      <c r="M1057" s="46"/>
      <c r="N1057" s="46"/>
      <c r="O1057" s="46"/>
      <c r="P1057" s="46"/>
      <c r="Q1057" s="46"/>
      <c r="R1057" s="46"/>
      <c r="S1057" s="46"/>
      <c r="T1057" s="46"/>
      <c r="U1057" s="46"/>
      <c r="V1057" s="46"/>
      <c r="W1057" s="46"/>
      <c r="X1057" s="46"/>
      <c r="Y1057" s="46"/>
      <c r="Z1057" s="46"/>
      <c r="AA1057" s="46"/>
      <c r="AB1057" s="46"/>
      <c r="AC1057" s="46"/>
      <c r="AD1057" s="46"/>
      <c r="AE1057" s="46"/>
      <c r="AF1057" s="46"/>
      <c r="AG1057" s="46"/>
      <c r="AH1057" s="46"/>
      <c r="AI1057" s="46"/>
      <c r="AJ1057" s="46"/>
      <c r="AK1057" s="46"/>
      <c r="AL1057" s="46"/>
      <c r="AM1057" s="46"/>
      <c r="AN1057" s="46"/>
    </row>
    <row r="1058" customFormat="false" ht="21.75" hidden="false" customHeight="true" outlineLevel="0" collapsed="false">
      <c r="A1058" s="46"/>
      <c r="B1058" s="46"/>
      <c r="C1058" s="46"/>
      <c r="D1058" s="46"/>
      <c r="E1058" s="46"/>
      <c r="F1058" s="46"/>
      <c r="G1058" s="46"/>
      <c r="H1058" s="61"/>
      <c r="I1058" s="61"/>
      <c r="J1058" s="61"/>
      <c r="K1058" s="46"/>
      <c r="L1058" s="46"/>
      <c r="M1058" s="46"/>
      <c r="N1058" s="46"/>
      <c r="O1058" s="46"/>
      <c r="P1058" s="46"/>
      <c r="Q1058" s="46"/>
      <c r="R1058" s="46"/>
      <c r="S1058" s="46"/>
      <c r="T1058" s="46"/>
      <c r="U1058" s="46"/>
      <c r="V1058" s="46"/>
      <c r="W1058" s="46"/>
      <c r="X1058" s="46"/>
      <c r="Y1058" s="46"/>
      <c r="Z1058" s="46"/>
      <c r="AA1058" s="46"/>
      <c r="AB1058" s="46"/>
      <c r="AC1058" s="46"/>
      <c r="AD1058" s="46"/>
      <c r="AE1058" s="46"/>
      <c r="AF1058" s="46"/>
      <c r="AG1058" s="46"/>
      <c r="AH1058" s="46"/>
      <c r="AI1058" s="46"/>
      <c r="AJ1058" s="46"/>
      <c r="AK1058" s="46"/>
      <c r="AL1058" s="46"/>
      <c r="AM1058" s="46"/>
      <c r="AN1058" s="46"/>
    </row>
    <row r="1059" customFormat="false" ht="21.75" hidden="false" customHeight="true" outlineLevel="0" collapsed="false">
      <c r="A1059" s="46"/>
      <c r="B1059" s="46"/>
      <c r="C1059" s="46"/>
      <c r="D1059" s="46"/>
      <c r="E1059" s="46"/>
      <c r="F1059" s="46"/>
      <c r="G1059" s="46"/>
      <c r="H1059" s="61"/>
      <c r="I1059" s="61"/>
      <c r="J1059" s="61"/>
      <c r="K1059" s="46"/>
      <c r="L1059" s="46"/>
      <c r="M1059" s="46"/>
      <c r="N1059" s="46"/>
      <c r="O1059" s="46"/>
      <c r="P1059" s="46"/>
      <c r="Q1059" s="46"/>
      <c r="R1059" s="46"/>
      <c r="S1059" s="46"/>
      <c r="T1059" s="46"/>
      <c r="U1059" s="46"/>
      <c r="V1059" s="46"/>
      <c r="W1059" s="46"/>
      <c r="X1059" s="46"/>
      <c r="Y1059" s="46"/>
      <c r="Z1059" s="46"/>
      <c r="AA1059" s="46"/>
      <c r="AB1059" s="46"/>
      <c r="AC1059" s="46"/>
      <c r="AD1059" s="46"/>
      <c r="AE1059" s="46"/>
      <c r="AF1059" s="46"/>
      <c r="AG1059" s="46"/>
      <c r="AH1059" s="46"/>
      <c r="AI1059" s="46"/>
      <c r="AJ1059" s="46"/>
      <c r="AK1059" s="46"/>
      <c r="AL1059" s="46"/>
      <c r="AM1059" s="46"/>
      <c r="AN1059" s="46"/>
    </row>
    <row r="1060" customFormat="false" ht="21.75" hidden="false" customHeight="true" outlineLevel="0" collapsed="false">
      <c r="A1060" s="46"/>
      <c r="B1060" s="46"/>
      <c r="C1060" s="46"/>
      <c r="D1060" s="46"/>
      <c r="E1060" s="46"/>
      <c r="F1060" s="46"/>
      <c r="G1060" s="46"/>
      <c r="H1060" s="61"/>
      <c r="I1060" s="61"/>
      <c r="J1060" s="61"/>
      <c r="K1060" s="46"/>
      <c r="L1060" s="46"/>
      <c r="M1060" s="46"/>
      <c r="N1060" s="46"/>
      <c r="O1060" s="46"/>
      <c r="P1060" s="46"/>
      <c r="Q1060" s="46"/>
      <c r="R1060" s="46"/>
      <c r="S1060" s="46"/>
      <c r="T1060" s="46"/>
      <c r="U1060" s="46"/>
      <c r="V1060" s="46"/>
      <c r="W1060" s="46"/>
      <c r="X1060" s="46"/>
      <c r="Y1060" s="46"/>
      <c r="Z1060" s="46"/>
      <c r="AA1060" s="46"/>
      <c r="AB1060" s="46"/>
      <c r="AC1060" s="46"/>
      <c r="AD1060" s="46"/>
      <c r="AE1060" s="46"/>
      <c r="AF1060" s="46"/>
      <c r="AG1060" s="46"/>
      <c r="AH1060" s="46"/>
      <c r="AI1060" s="46"/>
      <c r="AJ1060" s="46"/>
      <c r="AK1060" s="46"/>
      <c r="AL1060" s="46"/>
      <c r="AM1060" s="46"/>
      <c r="AN1060" s="46"/>
    </row>
    <row r="1061" customFormat="false" ht="21.75" hidden="false" customHeight="true" outlineLevel="0" collapsed="false">
      <c r="A1061" s="46"/>
      <c r="B1061" s="46"/>
      <c r="C1061" s="46"/>
      <c r="D1061" s="46"/>
      <c r="E1061" s="46"/>
      <c r="F1061" s="46"/>
      <c r="G1061" s="46"/>
      <c r="H1061" s="61"/>
      <c r="I1061" s="61"/>
      <c r="J1061" s="61"/>
      <c r="K1061" s="46"/>
      <c r="L1061" s="46"/>
      <c r="M1061" s="46"/>
      <c r="N1061" s="46"/>
      <c r="O1061" s="46"/>
      <c r="P1061" s="46"/>
      <c r="Q1061" s="46"/>
      <c r="R1061" s="46"/>
      <c r="S1061" s="46"/>
      <c r="T1061" s="46"/>
      <c r="U1061" s="46"/>
      <c r="V1061" s="46"/>
      <c r="W1061" s="46"/>
      <c r="X1061" s="46"/>
      <c r="Y1061" s="46"/>
      <c r="Z1061" s="46"/>
      <c r="AA1061" s="46"/>
      <c r="AB1061" s="46"/>
      <c r="AC1061" s="46"/>
      <c r="AD1061" s="46"/>
      <c r="AE1061" s="46"/>
      <c r="AF1061" s="46"/>
      <c r="AG1061" s="46"/>
      <c r="AH1061" s="46"/>
      <c r="AI1061" s="46"/>
      <c r="AJ1061" s="46"/>
      <c r="AK1061" s="46"/>
      <c r="AL1061" s="46"/>
      <c r="AM1061" s="46"/>
      <c r="AN1061" s="46"/>
    </row>
    <row r="1062" customFormat="false" ht="21.75" hidden="false" customHeight="true" outlineLevel="0" collapsed="false">
      <c r="A1062" s="46"/>
      <c r="B1062" s="46"/>
      <c r="C1062" s="46"/>
      <c r="D1062" s="46"/>
      <c r="E1062" s="46"/>
      <c r="F1062" s="46"/>
      <c r="G1062" s="46"/>
      <c r="H1062" s="61"/>
      <c r="I1062" s="61"/>
      <c r="J1062" s="61"/>
      <c r="K1062" s="46"/>
      <c r="L1062" s="46"/>
      <c r="M1062" s="46"/>
      <c r="N1062" s="46"/>
      <c r="O1062" s="46"/>
      <c r="P1062" s="46"/>
      <c r="Q1062" s="46"/>
      <c r="R1062" s="46"/>
      <c r="S1062" s="46"/>
      <c r="T1062" s="46"/>
      <c r="U1062" s="46"/>
      <c r="V1062" s="46"/>
      <c r="W1062" s="46"/>
      <c r="X1062" s="46"/>
      <c r="Y1062" s="46"/>
      <c r="Z1062" s="46"/>
      <c r="AA1062" s="46"/>
      <c r="AB1062" s="46"/>
      <c r="AC1062" s="46"/>
      <c r="AD1062" s="46"/>
      <c r="AE1062" s="46"/>
      <c r="AF1062" s="46"/>
      <c r="AG1062" s="46"/>
      <c r="AH1062" s="46"/>
      <c r="AI1062" s="46"/>
      <c r="AJ1062" s="46"/>
      <c r="AK1062" s="46"/>
      <c r="AL1062" s="46"/>
      <c r="AM1062" s="46"/>
      <c r="AN1062" s="46"/>
    </row>
    <row r="1063" customFormat="false" ht="21.75" hidden="false" customHeight="true" outlineLevel="0" collapsed="false">
      <c r="A1063" s="46"/>
      <c r="B1063" s="46"/>
      <c r="C1063" s="46"/>
      <c r="D1063" s="46"/>
      <c r="E1063" s="46"/>
      <c r="F1063" s="46"/>
      <c r="G1063" s="46"/>
      <c r="H1063" s="61"/>
      <c r="I1063" s="61"/>
      <c r="J1063" s="61"/>
      <c r="K1063" s="46"/>
      <c r="L1063" s="46"/>
      <c r="M1063" s="46"/>
      <c r="N1063" s="46"/>
      <c r="O1063" s="46"/>
      <c r="P1063" s="46"/>
      <c r="Q1063" s="46"/>
      <c r="R1063" s="46"/>
      <c r="S1063" s="46"/>
      <c r="T1063" s="46"/>
      <c r="U1063" s="46"/>
      <c r="V1063" s="46"/>
      <c r="W1063" s="46"/>
      <c r="X1063" s="46"/>
      <c r="Y1063" s="46"/>
      <c r="Z1063" s="46"/>
      <c r="AA1063" s="46"/>
      <c r="AB1063" s="46"/>
      <c r="AC1063" s="46"/>
      <c r="AD1063" s="46"/>
      <c r="AE1063" s="46"/>
      <c r="AF1063" s="46"/>
      <c r="AG1063" s="46"/>
      <c r="AH1063" s="46"/>
      <c r="AI1063" s="46"/>
      <c r="AJ1063" s="46"/>
      <c r="AK1063" s="46"/>
      <c r="AL1063" s="46"/>
      <c r="AM1063" s="46"/>
      <c r="AN1063" s="46"/>
    </row>
    <row r="1064" customFormat="false" ht="21.75" hidden="false" customHeight="true" outlineLevel="0" collapsed="false">
      <c r="A1064" s="46"/>
      <c r="B1064" s="46"/>
      <c r="C1064" s="46"/>
      <c r="D1064" s="46"/>
      <c r="E1064" s="46"/>
      <c r="F1064" s="46"/>
      <c r="G1064" s="46"/>
      <c r="H1064" s="61"/>
      <c r="I1064" s="61"/>
      <c r="J1064" s="61"/>
      <c r="K1064" s="46"/>
      <c r="L1064" s="46"/>
      <c r="M1064" s="46"/>
      <c r="N1064" s="46"/>
      <c r="O1064" s="46"/>
      <c r="P1064" s="46"/>
      <c r="Q1064" s="46"/>
      <c r="R1064" s="46"/>
      <c r="S1064" s="46"/>
      <c r="T1064" s="46"/>
      <c r="U1064" s="46"/>
      <c r="V1064" s="46"/>
      <c r="W1064" s="46"/>
      <c r="X1064" s="46"/>
      <c r="Y1064" s="46"/>
      <c r="Z1064" s="46"/>
      <c r="AA1064" s="46"/>
      <c r="AB1064" s="46"/>
      <c r="AC1064" s="46"/>
      <c r="AD1064" s="46"/>
      <c r="AE1064" s="46"/>
      <c r="AF1064" s="46"/>
      <c r="AG1064" s="46"/>
      <c r="AH1064" s="46"/>
      <c r="AI1064" s="46"/>
      <c r="AJ1064" s="46"/>
      <c r="AK1064" s="46"/>
      <c r="AL1064" s="46"/>
      <c r="AM1064" s="46"/>
      <c r="AN1064" s="46"/>
    </row>
    <row r="1065" customFormat="false" ht="21.75" hidden="false" customHeight="true" outlineLevel="0" collapsed="false">
      <c r="A1065" s="46"/>
      <c r="B1065" s="46"/>
      <c r="C1065" s="46"/>
      <c r="D1065" s="46"/>
      <c r="E1065" s="46"/>
      <c r="F1065" s="46"/>
      <c r="G1065" s="46"/>
      <c r="H1065" s="61"/>
      <c r="I1065" s="61"/>
      <c r="J1065" s="61"/>
      <c r="K1065" s="46"/>
      <c r="L1065" s="46"/>
      <c r="M1065" s="46"/>
      <c r="N1065" s="46"/>
      <c r="O1065" s="46"/>
      <c r="P1065" s="46"/>
      <c r="Q1065" s="46"/>
      <c r="R1065" s="46"/>
      <c r="S1065" s="46"/>
      <c r="T1065" s="46"/>
      <c r="U1065" s="46"/>
      <c r="V1065" s="46"/>
      <c r="W1065" s="46"/>
      <c r="X1065" s="46"/>
      <c r="Y1065" s="46"/>
      <c r="Z1065" s="46"/>
      <c r="AA1065" s="46"/>
      <c r="AB1065" s="46"/>
      <c r="AC1065" s="46"/>
      <c r="AD1065" s="46"/>
      <c r="AE1065" s="46"/>
      <c r="AF1065" s="46"/>
      <c r="AG1065" s="46"/>
      <c r="AH1065" s="46"/>
      <c r="AI1065" s="46"/>
      <c r="AJ1065" s="46"/>
      <c r="AK1065" s="46"/>
      <c r="AL1065" s="46"/>
      <c r="AM1065" s="46"/>
      <c r="AN1065" s="46"/>
    </row>
    <row r="1066" customFormat="false" ht="21.75" hidden="false" customHeight="true" outlineLevel="0" collapsed="false">
      <c r="A1066" s="46"/>
      <c r="B1066" s="46"/>
      <c r="C1066" s="46"/>
      <c r="D1066" s="46"/>
      <c r="E1066" s="46"/>
      <c r="F1066" s="46"/>
      <c r="G1066" s="46"/>
      <c r="H1066" s="61"/>
      <c r="I1066" s="61"/>
      <c r="J1066" s="61"/>
      <c r="K1066" s="46"/>
      <c r="L1066" s="46"/>
      <c r="M1066" s="46"/>
      <c r="N1066" s="46"/>
      <c r="O1066" s="46"/>
      <c r="P1066" s="46"/>
      <c r="Q1066" s="46"/>
      <c r="R1066" s="46"/>
      <c r="S1066" s="46"/>
      <c r="T1066" s="46"/>
      <c r="U1066" s="46"/>
      <c r="V1066" s="46"/>
      <c r="W1066" s="46"/>
      <c r="X1066" s="46"/>
      <c r="Y1066" s="46"/>
      <c r="Z1066" s="46"/>
      <c r="AA1066" s="46"/>
      <c r="AB1066" s="46"/>
      <c r="AC1066" s="46"/>
      <c r="AD1066" s="46"/>
      <c r="AE1066" s="46"/>
      <c r="AF1066" s="46"/>
      <c r="AG1066" s="46"/>
      <c r="AH1066" s="46"/>
      <c r="AI1066" s="46"/>
      <c r="AJ1066" s="46"/>
      <c r="AK1066" s="46"/>
      <c r="AL1066" s="46"/>
      <c r="AM1066" s="46"/>
      <c r="AN1066" s="46"/>
    </row>
    <row r="1067" customFormat="false" ht="21.75" hidden="false" customHeight="true" outlineLevel="0" collapsed="false">
      <c r="A1067" s="46"/>
      <c r="B1067" s="46"/>
      <c r="C1067" s="46"/>
      <c r="D1067" s="46"/>
      <c r="E1067" s="46"/>
      <c r="F1067" s="46"/>
      <c r="G1067" s="46"/>
      <c r="H1067" s="61"/>
      <c r="I1067" s="61"/>
      <c r="J1067" s="61"/>
      <c r="K1067" s="46"/>
      <c r="L1067" s="46"/>
      <c r="M1067" s="46"/>
      <c r="N1067" s="46"/>
      <c r="O1067" s="46"/>
      <c r="P1067" s="46"/>
      <c r="Q1067" s="46"/>
      <c r="R1067" s="46"/>
      <c r="S1067" s="46"/>
      <c r="T1067" s="46"/>
      <c r="U1067" s="46"/>
      <c r="V1067" s="46"/>
      <c r="W1067" s="46"/>
      <c r="X1067" s="46"/>
      <c r="Y1067" s="46"/>
      <c r="Z1067" s="46"/>
      <c r="AA1067" s="46"/>
      <c r="AB1067" s="46"/>
      <c r="AC1067" s="46"/>
      <c r="AD1067" s="46"/>
      <c r="AE1067" s="46"/>
      <c r="AF1067" s="46"/>
      <c r="AG1067" s="46"/>
      <c r="AH1067" s="46"/>
      <c r="AI1067" s="46"/>
      <c r="AJ1067" s="46"/>
      <c r="AK1067" s="46"/>
      <c r="AL1067" s="46"/>
      <c r="AM1067" s="46"/>
      <c r="AN1067" s="46"/>
    </row>
    <row r="1068" customFormat="false" ht="21.75" hidden="false" customHeight="true" outlineLevel="0" collapsed="false">
      <c r="A1068" s="46"/>
      <c r="B1068" s="46"/>
      <c r="C1068" s="46"/>
      <c r="D1068" s="46"/>
      <c r="E1068" s="46"/>
      <c r="F1068" s="46"/>
      <c r="G1068" s="46"/>
      <c r="H1068" s="61"/>
      <c r="I1068" s="61"/>
      <c r="J1068" s="61"/>
      <c r="K1068" s="46"/>
      <c r="L1068" s="46"/>
      <c r="M1068" s="46"/>
      <c r="N1068" s="46"/>
      <c r="O1068" s="46"/>
      <c r="P1068" s="46"/>
      <c r="Q1068" s="46"/>
      <c r="R1068" s="46"/>
      <c r="S1068" s="46"/>
      <c r="T1068" s="46"/>
      <c r="U1068" s="46"/>
      <c r="V1068" s="46"/>
      <c r="W1068" s="46"/>
      <c r="X1068" s="46"/>
      <c r="Y1068" s="46"/>
      <c r="Z1068" s="46"/>
      <c r="AA1068" s="46"/>
      <c r="AB1068" s="46"/>
      <c r="AC1068" s="46"/>
      <c r="AD1068" s="46"/>
      <c r="AE1068" s="46"/>
      <c r="AF1068" s="46"/>
      <c r="AG1068" s="46"/>
      <c r="AH1068" s="46"/>
      <c r="AI1068" s="46"/>
      <c r="AJ1068" s="46"/>
      <c r="AK1068" s="46"/>
      <c r="AL1068" s="46"/>
      <c r="AM1068" s="46"/>
      <c r="AN1068" s="46"/>
    </row>
    <row r="1069" customFormat="false" ht="21.75" hidden="false" customHeight="true" outlineLevel="0" collapsed="false">
      <c r="A1069" s="46"/>
      <c r="B1069" s="46"/>
      <c r="C1069" s="46"/>
      <c r="D1069" s="46"/>
      <c r="E1069" s="46"/>
      <c r="F1069" s="46"/>
      <c r="G1069" s="46"/>
      <c r="H1069" s="61"/>
      <c r="I1069" s="61"/>
      <c r="J1069" s="61"/>
      <c r="K1069" s="46"/>
      <c r="L1069" s="46"/>
      <c r="M1069" s="46"/>
      <c r="N1069" s="46"/>
      <c r="O1069" s="46"/>
      <c r="P1069" s="46"/>
      <c r="Q1069" s="46"/>
      <c r="R1069" s="46"/>
      <c r="S1069" s="46"/>
      <c r="T1069" s="46"/>
      <c r="U1069" s="46"/>
      <c r="V1069" s="46"/>
      <c r="W1069" s="46"/>
      <c r="X1069" s="46"/>
      <c r="Y1069" s="46"/>
      <c r="Z1069" s="46"/>
      <c r="AA1069" s="46"/>
      <c r="AB1069" s="46"/>
      <c r="AC1069" s="46"/>
      <c r="AD1069" s="46"/>
      <c r="AE1069" s="46"/>
      <c r="AF1069" s="46"/>
      <c r="AG1069" s="46"/>
      <c r="AH1069" s="46"/>
      <c r="AI1069" s="46"/>
      <c r="AJ1069" s="46"/>
      <c r="AK1069" s="46"/>
      <c r="AL1069" s="46"/>
      <c r="AM1069" s="46"/>
      <c r="AN1069" s="46"/>
    </row>
    <row r="1070" customFormat="false" ht="21.75" hidden="false" customHeight="true" outlineLevel="0" collapsed="false">
      <c r="A1070" s="46"/>
      <c r="B1070" s="46"/>
      <c r="C1070" s="46"/>
      <c r="D1070" s="46"/>
      <c r="E1070" s="46"/>
      <c r="F1070" s="46"/>
      <c r="G1070" s="46"/>
      <c r="H1070" s="61"/>
      <c r="I1070" s="61"/>
      <c r="J1070" s="61"/>
      <c r="K1070" s="46"/>
      <c r="L1070" s="46"/>
      <c r="M1070" s="46"/>
      <c r="N1070" s="46"/>
      <c r="O1070" s="46"/>
      <c r="P1070" s="46"/>
      <c r="Q1070" s="46"/>
      <c r="R1070" s="46"/>
      <c r="S1070" s="46"/>
      <c r="T1070" s="46"/>
      <c r="U1070" s="46"/>
      <c r="V1070" s="46"/>
      <c r="W1070" s="46"/>
      <c r="X1070" s="46"/>
      <c r="Y1070" s="46"/>
      <c r="Z1070" s="46"/>
      <c r="AA1070" s="46"/>
      <c r="AB1070" s="46"/>
      <c r="AC1070" s="46"/>
      <c r="AD1070" s="46"/>
      <c r="AE1070" s="46"/>
      <c r="AF1070" s="46"/>
      <c r="AG1070" s="46"/>
      <c r="AH1070" s="46"/>
      <c r="AI1070" s="46"/>
      <c r="AJ1070" s="46"/>
      <c r="AK1070" s="46"/>
      <c r="AL1070" s="46"/>
      <c r="AM1070" s="46"/>
      <c r="AN1070" s="46"/>
    </row>
    <row r="1071" customFormat="false" ht="21.75" hidden="false" customHeight="true" outlineLevel="0" collapsed="false">
      <c r="A1071" s="46"/>
      <c r="B1071" s="46"/>
      <c r="C1071" s="46"/>
      <c r="D1071" s="46"/>
      <c r="E1071" s="46"/>
      <c r="F1071" s="46"/>
      <c r="G1071" s="46"/>
      <c r="H1071" s="61"/>
      <c r="I1071" s="61"/>
      <c r="J1071" s="61"/>
      <c r="K1071" s="46"/>
      <c r="L1071" s="46"/>
      <c r="M1071" s="46"/>
      <c r="N1071" s="46"/>
      <c r="O1071" s="46"/>
      <c r="P1071" s="46"/>
      <c r="Q1071" s="46"/>
      <c r="R1071" s="46"/>
      <c r="S1071" s="46"/>
      <c r="T1071" s="46"/>
      <c r="U1071" s="46"/>
      <c r="V1071" s="46"/>
      <c r="W1071" s="46"/>
      <c r="X1071" s="46"/>
      <c r="Y1071" s="46"/>
      <c r="Z1071" s="46"/>
      <c r="AA1071" s="46"/>
      <c r="AB1071" s="46"/>
      <c r="AC1071" s="46"/>
      <c r="AD1071" s="46"/>
      <c r="AE1071" s="46"/>
      <c r="AF1071" s="46"/>
      <c r="AG1071" s="46"/>
      <c r="AH1071" s="46"/>
      <c r="AI1071" s="46"/>
      <c r="AJ1071" s="46"/>
      <c r="AK1071" s="46"/>
      <c r="AL1071" s="46"/>
      <c r="AM1071" s="46"/>
      <c r="AN1071" s="46"/>
    </row>
    <row r="1072" customFormat="false" ht="21.75" hidden="false" customHeight="true" outlineLevel="0" collapsed="false">
      <c r="A1072" s="46"/>
      <c r="B1072" s="46"/>
      <c r="C1072" s="46"/>
      <c r="D1072" s="46"/>
      <c r="E1072" s="46"/>
      <c r="F1072" s="46"/>
      <c r="G1072" s="46"/>
      <c r="H1072" s="61"/>
      <c r="I1072" s="61"/>
      <c r="J1072" s="61"/>
      <c r="K1072" s="46"/>
      <c r="L1072" s="46"/>
      <c r="M1072" s="46"/>
      <c r="N1072" s="46"/>
      <c r="O1072" s="46"/>
      <c r="P1072" s="46"/>
      <c r="Q1072" s="46"/>
      <c r="R1072" s="46"/>
      <c r="S1072" s="46"/>
      <c r="T1072" s="46"/>
      <c r="U1072" s="46"/>
      <c r="V1072" s="46"/>
      <c r="W1072" s="46"/>
      <c r="X1072" s="46"/>
      <c r="Y1072" s="46"/>
      <c r="Z1072" s="46"/>
      <c r="AA1072" s="46"/>
      <c r="AB1072" s="46"/>
      <c r="AC1072" s="46"/>
      <c r="AD1072" s="46"/>
      <c r="AE1072" s="46"/>
      <c r="AF1072" s="46"/>
      <c r="AG1072" s="46"/>
      <c r="AH1072" s="46"/>
      <c r="AI1072" s="46"/>
      <c r="AJ1072" s="46"/>
      <c r="AK1072" s="46"/>
      <c r="AL1072" s="46"/>
      <c r="AM1072" s="46"/>
      <c r="AN1072" s="46"/>
    </row>
    <row r="1073" customFormat="false" ht="21.75" hidden="false" customHeight="true" outlineLevel="0" collapsed="false">
      <c r="A1073" s="46"/>
      <c r="B1073" s="46"/>
      <c r="C1073" s="46"/>
      <c r="D1073" s="46"/>
      <c r="E1073" s="46"/>
      <c r="F1073" s="46"/>
      <c r="G1073" s="46"/>
      <c r="H1073" s="61"/>
      <c r="I1073" s="61"/>
      <c r="J1073" s="61"/>
      <c r="K1073" s="46"/>
      <c r="L1073" s="46"/>
      <c r="M1073" s="46"/>
      <c r="N1073" s="46"/>
      <c r="O1073" s="46"/>
      <c r="P1073" s="46"/>
      <c r="Q1073" s="46"/>
      <c r="R1073" s="46"/>
      <c r="S1073" s="46"/>
      <c r="T1073" s="46"/>
      <c r="U1073" s="46"/>
      <c r="V1073" s="46"/>
      <c r="W1073" s="46"/>
      <c r="X1073" s="46"/>
      <c r="Y1073" s="46"/>
      <c r="Z1073" s="46"/>
      <c r="AA1073" s="46"/>
      <c r="AB1073" s="46"/>
      <c r="AC1073" s="46"/>
      <c r="AD1073" s="46"/>
      <c r="AE1073" s="46"/>
      <c r="AF1073" s="46"/>
      <c r="AG1073" s="46"/>
      <c r="AH1073" s="46"/>
      <c r="AI1073" s="46"/>
      <c r="AJ1073" s="46"/>
      <c r="AK1073" s="46"/>
      <c r="AL1073" s="46"/>
      <c r="AM1073" s="46"/>
      <c r="AN1073" s="46"/>
    </row>
    <row r="1074" customFormat="false" ht="21.75" hidden="false" customHeight="true" outlineLevel="0" collapsed="false">
      <c r="A1074" s="46"/>
      <c r="B1074" s="46"/>
      <c r="C1074" s="46"/>
      <c r="D1074" s="46"/>
      <c r="E1074" s="46"/>
      <c r="F1074" s="46"/>
      <c r="G1074" s="46"/>
      <c r="H1074" s="61"/>
      <c r="I1074" s="61"/>
      <c r="J1074" s="61"/>
      <c r="K1074" s="46"/>
      <c r="L1074" s="46"/>
      <c r="M1074" s="46"/>
      <c r="N1074" s="46"/>
      <c r="O1074" s="46"/>
      <c r="P1074" s="46"/>
      <c r="Q1074" s="46"/>
      <c r="R1074" s="46"/>
      <c r="S1074" s="46"/>
      <c r="T1074" s="46"/>
      <c r="U1074" s="46"/>
      <c r="V1074" s="46"/>
      <c r="W1074" s="46"/>
      <c r="X1074" s="46"/>
      <c r="Y1074" s="46"/>
      <c r="Z1074" s="46"/>
      <c r="AA1074" s="46"/>
      <c r="AB1074" s="46"/>
      <c r="AC1074" s="46"/>
      <c r="AD1074" s="46"/>
      <c r="AE1074" s="46"/>
      <c r="AF1074" s="46"/>
      <c r="AG1074" s="46"/>
      <c r="AH1074" s="46"/>
      <c r="AI1074" s="46"/>
      <c r="AJ1074" s="46"/>
      <c r="AK1074" s="46"/>
      <c r="AL1074" s="46"/>
      <c r="AM1074" s="46"/>
      <c r="AN1074" s="46"/>
    </row>
    <row r="1075" customFormat="false" ht="21.75" hidden="false" customHeight="true" outlineLevel="0" collapsed="false">
      <c r="A1075" s="46"/>
      <c r="B1075" s="46"/>
      <c r="C1075" s="46"/>
      <c r="D1075" s="46"/>
      <c r="E1075" s="46"/>
      <c r="F1075" s="46"/>
      <c r="G1075" s="46"/>
      <c r="H1075" s="61"/>
      <c r="I1075" s="61"/>
      <c r="J1075" s="61"/>
      <c r="K1075" s="46"/>
      <c r="L1075" s="46"/>
      <c r="M1075" s="46"/>
      <c r="N1075" s="46"/>
      <c r="O1075" s="46"/>
      <c r="P1075" s="46"/>
      <c r="Q1075" s="46"/>
      <c r="R1075" s="46"/>
      <c r="S1075" s="46"/>
      <c r="T1075" s="46"/>
      <c r="U1075" s="46"/>
      <c r="V1075" s="46"/>
      <c r="W1075" s="46"/>
      <c r="X1075" s="46"/>
      <c r="Y1075" s="46"/>
      <c r="Z1075" s="46"/>
      <c r="AA1075" s="46"/>
      <c r="AB1075" s="46"/>
      <c r="AC1075" s="46"/>
      <c r="AD1075" s="46"/>
      <c r="AE1075" s="46"/>
      <c r="AF1075" s="46"/>
      <c r="AG1075" s="46"/>
      <c r="AH1075" s="46"/>
      <c r="AI1075" s="46"/>
      <c r="AJ1075" s="46"/>
      <c r="AK1075" s="46"/>
      <c r="AL1075" s="46"/>
      <c r="AM1075" s="46"/>
      <c r="AN1075" s="46"/>
    </row>
    <row r="1076" customFormat="false" ht="21.75" hidden="false" customHeight="true" outlineLevel="0" collapsed="false">
      <c r="A1076" s="46"/>
      <c r="B1076" s="46"/>
      <c r="C1076" s="46"/>
      <c r="D1076" s="46"/>
      <c r="E1076" s="46"/>
      <c r="F1076" s="46"/>
      <c r="G1076" s="46"/>
      <c r="H1076" s="61"/>
      <c r="I1076" s="61"/>
      <c r="J1076" s="61"/>
      <c r="K1076" s="46"/>
      <c r="L1076" s="46"/>
      <c r="M1076" s="46"/>
      <c r="N1076" s="46"/>
      <c r="O1076" s="46"/>
      <c r="P1076" s="46"/>
      <c r="Q1076" s="46"/>
      <c r="R1076" s="46"/>
      <c r="S1076" s="46"/>
      <c r="T1076" s="46"/>
      <c r="U1076" s="46"/>
      <c r="V1076" s="46"/>
      <c r="W1076" s="46"/>
      <c r="X1076" s="46"/>
      <c r="Y1076" s="46"/>
      <c r="Z1076" s="46"/>
      <c r="AA1076" s="46"/>
      <c r="AB1076" s="46"/>
      <c r="AC1076" s="46"/>
      <c r="AD1076" s="46"/>
      <c r="AE1076" s="46"/>
      <c r="AF1076" s="46"/>
      <c r="AG1076" s="46"/>
      <c r="AH1076" s="46"/>
      <c r="AI1076" s="46"/>
      <c r="AJ1076" s="46"/>
      <c r="AK1076" s="46"/>
      <c r="AL1076" s="46"/>
      <c r="AM1076" s="46"/>
      <c r="AN1076" s="46"/>
    </row>
    <row r="1077" customFormat="false" ht="21.75" hidden="false" customHeight="true" outlineLevel="0" collapsed="false">
      <c r="A1077" s="46"/>
      <c r="B1077" s="46"/>
      <c r="C1077" s="46"/>
      <c r="D1077" s="46"/>
      <c r="E1077" s="46"/>
      <c r="F1077" s="46"/>
      <c r="G1077" s="46"/>
      <c r="H1077" s="61"/>
      <c r="I1077" s="61"/>
      <c r="J1077" s="61"/>
      <c r="K1077" s="46"/>
      <c r="L1077" s="46"/>
      <c r="M1077" s="46"/>
      <c r="N1077" s="46"/>
      <c r="O1077" s="46"/>
      <c r="P1077" s="46"/>
      <c r="Q1077" s="46"/>
      <c r="R1077" s="46"/>
      <c r="S1077" s="46"/>
      <c r="T1077" s="46"/>
      <c r="U1077" s="46"/>
      <c r="V1077" s="46"/>
      <c r="W1077" s="46"/>
      <c r="X1077" s="46"/>
      <c r="Y1077" s="46"/>
      <c r="Z1077" s="46"/>
      <c r="AA1077" s="46"/>
      <c r="AB1077" s="46"/>
      <c r="AC1077" s="46"/>
      <c r="AD1077" s="46"/>
      <c r="AE1077" s="46"/>
      <c r="AF1077" s="46"/>
      <c r="AG1077" s="46"/>
      <c r="AH1077" s="46"/>
      <c r="AI1077" s="46"/>
      <c r="AJ1077" s="46"/>
      <c r="AK1077" s="46"/>
      <c r="AL1077" s="46"/>
      <c r="AM1077" s="46"/>
      <c r="AN1077" s="46"/>
    </row>
    <row r="1078" customFormat="false" ht="21.75" hidden="false" customHeight="true" outlineLevel="0" collapsed="false">
      <c r="A1078" s="46"/>
      <c r="B1078" s="46"/>
      <c r="C1078" s="46"/>
      <c r="D1078" s="46"/>
      <c r="E1078" s="46"/>
      <c r="F1078" s="46"/>
      <c r="G1078" s="46"/>
      <c r="H1078" s="61"/>
      <c r="I1078" s="61"/>
      <c r="J1078" s="61"/>
      <c r="K1078" s="46"/>
      <c r="L1078" s="46"/>
      <c r="M1078" s="46"/>
      <c r="N1078" s="46"/>
      <c r="O1078" s="46"/>
      <c r="P1078" s="46"/>
      <c r="Q1078" s="46"/>
      <c r="R1078" s="46"/>
      <c r="S1078" s="46"/>
      <c r="T1078" s="46"/>
      <c r="U1078" s="46"/>
      <c r="V1078" s="46"/>
      <c r="W1078" s="46"/>
      <c r="X1078" s="46"/>
      <c r="Y1078" s="46"/>
      <c r="Z1078" s="46"/>
      <c r="AA1078" s="46"/>
      <c r="AB1078" s="46"/>
      <c r="AC1078" s="46"/>
      <c r="AD1078" s="46"/>
      <c r="AE1078" s="46"/>
      <c r="AF1078" s="46"/>
      <c r="AG1078" s="46"/>
      <c r="AH1078" s="46"/>
      <c r="AI1078" s="46"/>
      <c r="AJ1078" s="46"/>
      <c r="AK1078" s="46"/>
      <c r="AL1078" s="46"/>
      <c r="AM1078" s="46"/>
      <c r="AN1078" s="46"/>
    </row>
    <row r="1079" customFormat="false" ht="21.75" hidden="false" customHeight="true" outlineLevel="0" collapsed="false">
      <c r="A1079" s="46"/>
      <c r="B1079" s="46"/>
      <c r="C1079" s="46"/>
      <c r="D1079" s="46"/>
      <c r="E1079" s="46"/>
      <c r="F1079" s="46"/>
      <c r="G1079" s="46"/>
      <c r="H1079" s="61"/>
      <c r="I1079" s="61"/>
      <c r="J1079" s="61"/>
      <c r="K1079" s="46"/>
      <c r="L1079" s="46"/>
      <c r="M1079" s="46"/>
      <c r="N1079" s="46"/>
      <c r="O1079" s="46"/>
      <c r="P1079" s="46"/>
      <c r="Q1079" s="46"/>
      <c r="R1079" s="46"/>
      <c r="S1079" s="46"/>
      <c r="T1079" s="46"/>
      <c r="U1079" s="46"/>
      <c r="V1079" s="46"/>
      <c r="W1079" s="46"/>
      <c r="X1079" s="46"/>
      <c r="Y1079" s="46"/>
      <c r="Z1079" s="46"/>
      <c r="AA1079" s="46"/>
      <c r="AB1079" s="46"/>
      <c r="AC1079" s="46"/>
      <c r="AD1079" s="46"/>
      <c r="AE1079" s="46"/>
      <c r="AF1079" s="46"/>
      <c r="AG1079" s="46"/>
      <c r="AH1079" s="46"/>
      <c r="AI1079" s="46"/>
      <c r="AJ1079" s="46"/>
      <c r="AK1079" s="46"/>
      <c r="AL1079" s="46"/>
      <c r="AM1079" s="46"/>
      <c r="AN1079" s="46"/>
    </row>
    <row r="1080" customFormat="false" ht="21.75" hidden="false" customHeight="true" outlineLevel="0" collapsed="false">
      <c r="A1080" s="46"/>
      <c r="B1080" s="46"/>
      <c r="C1080" s="46"/>
      <c r="D1080" s="46"/>
      <c r="E1080" s="46"/>
      <c r="F1080" s="46"/>
      <c r="G1080" s="46"/>
      <c r="H1080" s="61"/>
      <c r="I1080" s="61"/>
      <c r="J1080" s="61"/>
      <c r="K1080" s="46"/>
      <c r="L1080" s="46"/>
      <c r="M1080" s="46"/>
      <c r="N1080" s="46"/>
      <c r="O1080" s="46"/>
      <c r="P1080" s="46"/>
      <c r="Q1080" s="46"/>
      <c r="R1080" s="46"/>
      <c r="S1080" s="46"/>
      <c r="T1080" s="46"/>
      <c r="U1080" s="46"/>
      <c r="V1080" s="46"/>
      <c r="W1080" s="46"/>
      <c r="X1080" s="46"/>
      <c r="Y1080" s="46"/>
      <c r="Z1080" s="46"/>
      <c r="AA1080" s="46"/>
      <c r="AB1080" s="46"/>
      <c r="AC1080" s="46"/>
      <c r="AD1080" s="46"/>
      <c r="AE1080" s="46"/>
      <c r="AF1080" s="46"/>
      <c r="AG1080" s="46"/>
      <c r="AH1080" s="46"/>
      <c r="AI1080" s="46"/>
      <c r="AJ1080" s="46"/>
      <c r="AK1080" s="46"/>
      <c r="AL1080" s="46"/>
      <c r="AM1080" s="46"/>
      <c r="AN1080" s="46"/>
    </row>
    <row r="1081" customFormat="false" ht="21.75" hidden="false" customHeight="true" outlineLevel="0" collapsed="false">
      <c r="A1081" s="46"/>
      <c r="B1081" s="46"/>
      <c r="C1081" s="46"/>
      <c r="D1081" s="46"/>
      <c r="E1081" s="46"/>
      <c r="F1081" s="46"/>
      <c r="G1081" s="46"/>
      <c r="H1081" s="61"/>
      <c r="I1081" s="61"/>
      <c r="J1081" s="61"/>
      <c r="K1081" s="46"/>
      <c r="L1081" s="46"/>
      <c r="M1081" s="46"/>
      <c r="N1081" s="46"/>
      <c r="O1081" s="46"/>
      <c r="P1081" s="46"/>
      <c r="Q1081" s="46"/>
      <c r="R1081" s="46"/>
      <c r="S1081" s="46"/>
      <c r="T1081" s="46"/>
      <c r="U1081" s="46"/>
      <c r="V1081" s="46"/>
      <c r="W1081" s="46"/>
      <c r="X1081" s="46"/>
      <c r="Y1081" s="46"/>
      <c r="Z1081" s="46"/>
      <c r="AA1081" s="46"/>
      <c r="AB1081" s="46"/>
      <c r="AC1081" s="46"/>
      <c r="AD1081" s="46"/>
      <c r="AE1081" s="46"/>
      <c r="AF1081" s="46"/>
      <c r="AG1081" s="46"/>
      <c r="AH1081" s="46"/>
      <c r="AI1081" s="46"/>
      <c r="AJ1081" s="46"/>
      <c r="AK1081" s="46"/>
      <c r="AL1081" s="46"/>
      <c r="AM1081" s="46"/>
      <c r="AN1081" s="46"/>
    </row>
    <row r="1082" customFormat="false" ht="21.75" hidden="false" customHeight="true" outlineLevel="0" collapsed="false">
      <c r="A1082" s="46"/>
      <c r="B1082" s="46"/>
      <c r="C1082" s="46"/>
      <c r="D1082" s="46"/>
      <c r="E1082" s="46"/>
      <c r="F1082" s="46"/>
      <c r="G1082" s="46"/>
      <c r="H1082" s="61"/>
      <c r="I1082" s="61"/>
      <c r="J1082" s="61"/>
      <c r="K1082" s="46"/>
      <c r="L1082" s="46"/>
      <c r="M1082" s="46"/>
      <c r="N1082" s="46"/>
      <c r="O1082" s="46"/>
      <c r="P1082" s="46"/>
      <c r="Q1082" s="46"/>
      <c r="R1082" s="46"/>
      <c r="S1082" s="46"/>
      <c r="T1082" s="46"/>
      <c r="U1082" s="46"/>
      <c r="V1082" s="46"/>
      <c r="W1082" s="46"/>
      <c r="X1082" s="46"/>
      <c r="Y1082" s="46"/>
      <c r="Z1082" s="46"/>
      <c r="AA1082" s="46"/>
      <c r="AB1082" s="46"/>
      <c r="AC1082" s="46"/>
      <c r="AD1082" s="46"/>
      <c r="AE1082" s="46"/>
      <c r="AF1082" s="46"/>
      <c r="AG1082" s="46"/>
      <c r="AH1082" s="46"/>
      <c r="AI1082" s="46"/>
      <c r="AJ1082" s="46"/>
      <c r="AK1082" s="46"/>
      <c r="AL1082" s="46"/>
      <c r="AM1082" s="46"/>
      <c r="AN1082" s="46"/>
    </row>
    <row r="1083" customFormat="false" ht="21.75" hidden="false" customHeight="true" outlineLevel="0" collapsed="false">
      <c r="A1083" s="46"/>
      <c r="B1083" s="46"/>
      <c r="C1083" s="46"/>
      <c r="D1083" s="46"/>
      <c r="E1083" s="46"/>
      <c r="F1083" s="46"/>
      <c r="G1083" s="46"/>
      <c r="H1083" s="61"/>
      <c r="I1083" s="61"/>
      <c r="J1083" s="61"/>
      <c r="K1083" s="46"/>
      <c r="L1083" s="46"/>
      <c r="M1083" s="46"/>
      <c r="N1083" s="46"/>
      <c r="O1083" s="46"/>
      <c r="P1083" s="46"/>
      <c r="Q1083" s="46"/>
      <c r="R1083" s="46"/>
      <c r="S1083" s="46"/>
      <c r="T1083" s="46"/>
      <c r="U1083" s="46"/>
      <c r="V1083" s="46"/>
      <c r="W1083" s="46"/>
      <c r="X1083" s="46"/>
      <c r="Y1083" s="46"/>
      <c r="Z1083" s="46"/>
      <c r="AA1083" s="46"/>
      <c r="AB1083" s="46"/>
      <c r="AC1083" s="46"/>
      <c r="AD1083" s="46"/>
      <c r="AE1083" s="46"/>
      <c r="AF1083" s="46"/>
      <c r="AG1083" s="46"/>
      <c r="AH1083" s="46"/>
      <c r="AI1083" s="46"/>
      <c r="AJ1083" s="46"/>
      <c r="AK1083" s="46"/>
      <c r="AL1083" s="46"/>
      <c r="AM1083" s="46"/>
      <c r="AN1083" s="46"/>
    </row>
    <row r="1084" customFormat="false" ht="21.75" hidden="false" customHeight="true" outlineLevel="0" collapsed="false">
      <c r="A1084" s="46"/>
      <c r="B1084" s="46"/>
      <c r="C1084" s="46"/>
      <c r="D1084" s="46"/>
      <c r="E1084" s="46"/>
      <c r="F1084" s="46"/>
      <c r="G1084" s="46"/>
      <c r="H1084" s="61"/>
      <c r="I1084" s="61"/>
      <c r="J1084" s="61"/>
      <c r="K1084" s="46"/>
      <c r="L1084" s="46"/>
      <c r="M1084" s="46"/>
      <c r="N1084" s="46"/>
      <c r="O1084" s="46"/>
      <c r="P1084" s="46"/>
      <c r="Q1084" s="46"/>
      <c r="R1084" s="46"/>
      <c r="S1084" s="46"/>
      <c r="T1084" s="46"/>
      <c r="U1084" s="46"/>
      <c r="V1084" s="46"/>
      <c r="W1084" s="46"/>
      <c r="X1084" s="46"/>
      <c r="Y1084" s="46"/>
      <c r="Z1084" s="46"/>
      <c r="AA1084" s="46"/>
      <c r="AB1084" s="46"/>
      <c r="AC1084" s="46"/>
      <c r="AD1084" s="46"/>
      <c r="AE1084" s="46"/>
      <c r="AF1084" s="46"/>
      <c r="AG1084" s="46"/>
      <c r="AH1084" s="46"/>
      <c r="AI1084" s="46"/>
      <c r="AJ1084" s="46"/>
      <c r="AK1084" s="46"/>
      <c r="AL1084" s="46"/>
      <c r="AM1084" s="46"/>
      <c r="AN1084" s="46"/>
    </row>
    <row r="1085" customFormat="false" ht="21.75" hidden="false" customHeight="true" outlineLevel="0" collapsed="false">
      <c r="A1085" s="46"/>
      <c r="B1085" s="46"/>
      <c r="C1085" s="46"/>
      <c r="D1085" s="46"/>
      <c r="E1085" s="46"/>
      <c r="F1085" s="46"/>
      <c r="G1085" s="46"/>
      <c r="H1085" s="61"/>
      <c r="I1085" s="61"/>
      <c r="J1085" s="61"/>
      <c r="K1085" s="46"/>
      <c r="L1085" s="46"/>
      <c r="M1085" s="46"/>
      <c r="N1085" s="46"/>
      <c r="O1085" s="46"/>
      <c r="P1085" s="46"/>
      <c r="Q1085" s="46"/>
      <c r="R1085" s="46"/>
      <c r="S1085" s="46"/>
      <c r="T1085" s="46"/>
      <c r="U1085" s="46"/>
      <c r="V1085" s="46"/>
      <c r="W1085" s="46"/>
      <c r="X1085" s="46"/>
      <c r="Y1085" s="46"/>
      <c r="Z1085" s="46"/>
      <c r="AA1085" s="46"/>
      <c r="AB1085" s="46"/>
      <c r="AC1085" s="46"/>
      <c r="AD1085" s="46"/>
      <c r="AE1085" s="46"/>
      <c r="AF1085" s="46"/>
      <c r="AG1085" s="46"/>
      <c r="AH1085" s="46"/>
      <c r="AI1085" s="46"/>
      <c r="AJ1085" s="46"/>
      <c r="AK1085" s="46"/>
      <c r="AL1085" s="46"/>
      <c r="AM1085" s="46"/>
      <c r="AN1085" s="46"/>
    </row>
    <row r="1086" customFormat="false" ht="21.75" hidden="false" customHeight="true" outlineLevel="0" collapsed="false">
      <c r="A1086" s="46"/>
      <c r="B1086" s="46"/>
      <c r="C1086" s="46"/>
      <c r="D1086" s="46"/>
      <c r="E1086" s="46"/>
      <c r="F1086" s="46"/>
      <c r="G1086" s="46"/>
      <c r="H1086" s="61"/>
      <c r="I1086" s="61"/>
      <c r="J1086" s="61"/>
      <c r="K1086" s="46"/>
      <c r="L1086" s="46"/>
      <c r="M1086" s="46"/>
      <c r="N1086" s="46"/>
      <c r="O1086" s="46"/>
      <c r="P1086" s="46"/>
      <c r="Q1086" s="46"/>
      <c r="R1086" s="46"/>
      <c r="S1086" s="46"/>
      <c r="T1086" s="46"/>
      <c r="U1086" s="46"/>
      <c r="V1086" s="46"/>
      <c r="W1086" s="46"/>
      <c r="X1086" s="46"/>
      <c r="Y1086" s="46"/>
      <c r="Z1086" s="46"/>
      <c r="AA1086" s="46"/>
      <c r="AB1086" s="46"/>
      <c r="AC1086" s="46"/>
      <c r="AD1086" s="46"/>
      <c r="AE1086" s="46"/>
      <c r="AF1086" s="46"/>
      <c r="AG1086" s="46"/>
      <c r="AH1086" s="46"/>
      <c r="AI1086" s="46"/>
      <c r="AJ1086" s="46"/>
      <c r="AK1086" s="46"/>
      <c r="AL1086" s="46"/>
      <c r="AM1086" s="46"/>
      <c r="AN1086" s="46"/>
    </row>
    <row r="1087" customFormat="false" ht="21.75" hidden="false" customHeight="true" outlineLevel="0" collapsed="false">
      <c r="A1087" s="46"/>
      <c r="B1087" s="46"/>
      <c r="C1087" s="46"/>
      <c r="D1087" s="46"/>
      <c r="E1087" s="46"/>
      <c r="F1087" s="46"/>
      <c r="G1087" s="46"/>
      <c r="H1087" s="61"/>
      <c r="I1087" s="61"/>
      <c r="J1087" s="61"/>
      <c r="K1087" s="46"/>
      <c r="L1087" s="46"/>
      <c r="M1087" s="46"/>
      <c r="N1087" s="46"/>
      <c r="O1087" s="46"/>
      <c r="P1087" s="46"/>
      <c r="Q1087" s="46"/>
      <c r="R1087" s="46"/>
      <c r="S1087" s="46"/>
      <c r="T1087" s="46"/>
      <c r="U1087" s="46"/>
      <c r="V1087" s="46"/>
      <c r="W1087" s="46"/>
      <c r="X1087" s="46"/>
      <c r="Y1087" s="46"/>
      <c r="Z1087" s="46"/>
      <c r="AA1087" s="46"/>
      <c r="AB1087" s="46"/>
      <c r="AC1087" s="46"/>
      <c r="AD1087" s="46"/>
      <c r="AE1087" s="46"/>
      <c r="AF1087" s="46"/>
      <c r="AG1087" s="46"/>
      <c r="AH1087" s="46"/>
      <c r="AI1087" s="46"/>
      <c r="AJ1087" s="46"/>
      <c r="AK1087" s="46"/>
      <c r="AL1087" s="46"/>
      <c r="AM1087" s="46"/>
      <c r="AN1087" s="46"/>
    </row>
    <row r="1088" customFormat="false" ht="21.75" hidden="false" customHeight="true" outlineLevel="0" collapsed="false">
      <c r="A1088" s="46"/>
      <c r="B1088" s="46"/>
      <c r="C1088" s="46"/>
      <c r="D1088" s="46"/>
      <c r="E1088" s="46"/>
      <c r="F1088" s="46"/>
      <c r="G1088" s="46"/>
      <c r="H1088" s="61"/>
      <c r="I1088" s="61"/>
      <c r="J1088" s="61"/>
      <c r="K1088" s="46"/>
      <c r="L1088" s="46"/>
      <c r="M1088" s="46"/>
      <c r="N1088" s="46"/>
      <c r="O1088" s="46"/>
      <c r="P1088" s="46"/>
      <c r="Q1088" s="46"/>
      <c r="R1088" s="46"/>
      <c r="S1088" s="46"/>
      <c r="T1088" s="46"/>
      <c r="U1088" s="46"/>
      <c r="V1088" s="46"/>
      <c r="W1088" s="46"/>
      <c r="X1088" s="46"/>
      <c r="Y1088" s="46"/>
      <c r="Z1088" s="46"/>
      <c r="AA1088" s="46"/>
      <c r="AB1088" s="46"/>
      <c r="AC1088" s="46"/>
      <c r="AD1088" s="46"/>
      <c r="AE1088" s="46"/>
      <c r="AF1088" s="46"/>
      <c r="AG1088" s="46"/>
      <c r="AH1088" s="46"/>
      <c r="AI1088" s="46"/>
      <c r="AJ1088" s="46"/>
      <c r="AK1088" s="46"/>
      <c r="AL1088" s="46"/>
      <c r="AM1088" s="46"/>
      <c r="AN1088" s="46"/>
    </row>
    <row r="1089" customFormat="false" ht="21.75" hidden="false" customHeight="true" outlineLevel="0" collapsed="false">
      <c r="A1089" s="46"/>
      <c r="B1089" s="46"/>
      <c r="C1089" s="46"/>
      <c r="D1089" s="46"/>
      <c r="E1089" s="46"/>
      <c r="F1089" s="46"/>
      <c r="G1089" s="46"/>
      <c r="H1089" s="61"/>
      <c r="I1089" s="61"/>
      <c r="J1089" s="61"/>
      <c r="K1089" s="46"/>
      <c r="L1089" s="46"/>
      <c r="M1089" s="46"/>
      <c r="N1089" s="46"/>
      <c r="O1089" s="46"/>
      <c r="P1089" s="46"/>
      <c r="Q1089" s="46"/>
      <c r="R1089" s="46"/>
      <c r="S1089" s="46"/>
      <c r="T1089" s="46"/>
      <c r="U1089" s="46"/>
      <c r="V1089" s="46"/>
      <c r="W1089" s="46"/>
      <c r="X1089" s="46"/>
      <c r="Y1089" s="46"/>
      <c r="Z1089" s="46"/>
      <c r="AA1089" s="46"/>
      <c r="AB1089" s="46"/>
      <c r="AC1089" s="46"/>
      <c r="AD1089" s="46"/>
      <c r="AE1089" s="46"/>
      <c r="AF1089" s="46"/>
      <c r="AG1089" s="46"/>
      <c r="AH1089" s="46"/>
      <c r="AI1089" s="46"/>
      <c r="AJ1089" s="46"/>
      <c r="AK1089" s="46"/>
      <c r="AL1089" s="46"/>
      <c r="AM1089" s="46"/>
      <c r="AN1089" s="46"/>
    </row>
    <row r="1090" customFormat="false" ht="21.75" hidden="false" customHeight="true" outlineLevel="0" collapsed="false">
      <c r="A1090" s="46"/>
      <c r="B1090" s="46"/>
      <c r="C1090" s="46"/>
      <c r="D1090" s="46"/>
      <c r="E1090" s="46"/>
      <c r="F1090" s="46"/>
      <c r="G1090" s="46"/>
      <c r="H1090" s="61"/>
      <c r="I1090" s="61"/>
      <c r="J1090" s="61"/>
      <c r="K1090" s="46"/>
      <c r="L1090" s="46"/>
      <c r="M1090" s="46"/>
      <c r="N1090" s="46"/>
      <c r="O1090" s="46"/>
      <c r="P1090" s="46"/>
      <c r="Q1090" s="46"/>
      <c r="R1090" s="46"/>
      <c r="S1090" s="46"/>
      <c r="T1090" s="46"/>
      <c r="U1090" s="46"/>
      <c r="V1090" s="46"/>
      <c r="W1090" s="46"/>
      <c r="X1090" s="46"/>
      <c r="Y1090" s="46"/>
      <c r="Z1090" s="46"/>
      <c r="AA1090" s="46"/>
      <c r="AB1090" s="46"/>
      <c r="AC1090" s="46"/>
      <c r="AD1090" s="46"/>
      <c r="AE1090" s="46"/>
      <c r="AF1090" s="46"/>
      <c r="AG1090" s="46"/>
      <c r="AH1090" s="46"/>
      <c r="AI1090" s="46"/>
      <c r="AJ1090" s="46"/>
      <c r="AK1090" s="46"/>
      <c r="AL1090" s="46"/>
      <c r="AM1090" s="46"/>
      <c r="AN1090" s="46"/>
    </row>
    <row r="1091" customFormat="false" ht="21.75" hidden="false" customHeight="true" outlineLevel="0" collapsed="false">
      <c r="A1091" s="46"/>
      <c r="B1091" s="46"/>
      <c r="C1091" s="46"/>
      <c r="D1091" s="46"/>
      <c r="E1091" s="46"/>
      <c r="F1091" s="46"/>
      <c r="G1091" s="46"/>
      <c r="H1091" s="61"/>
      <c r="I1091" s="61"/>
      <c r="J1091" s="61"/>
      <c r="K1091" s="46"/>
      <c r="L1091" s="46"/>
      <c r="M1091" s="46"/>
      <c r="N1091" s="46"/>
      <c r="O1091" s="46"/>
      <c r="P1091" s="46"/>
      <c r="Q1091" s="46"/>
      <c r="R1091" s="46"/>
      <c r="S1091" s="46"/>
      <c r="T1091" s="46"/>
      <c r="U1091" s="46"/>
      <c r="V1091" s="46"/>
      <c r="W1091" s="46"/>
      <c r="X1091" s="46"/>
      <c r="Y1091" s="46"/>
      <c r="Z1091" s="46"/>
      <c r="AA1091" s="46"/>
      <c r="AB1091" s="46"/>
      <c r="AC1091" s="46"/>
      <c r="AD1091" s="46"/>
      <c r="AE1091" s="46"/>
      <c r="AF1091" s="46"/>
      <c r="AG1091" s="46"/>
      <c r="AH1091" s="46"/>
      <c r="AI1091" s="46"/>
      <c r="AJ1091" s="46"/>
      <c r="AK1091" s="46"/>
      <c r="AL1091" s="46"/>
      <c r="AM1091" s="46"/>
      <c r="AN1091" s="46"/>
    </row>
    <row r="1092" customFormat="false" ht="21.75" hidden="false" customHeight="true" outlineLevel="0" collapsed="false">
      <c r="A1092" s="46"/>
      <c r="B1092" s="46"/>
      <c r="C1092" s="46"/>
      <c r="D1092" s="46"/>
      <c r="E1092" s="46"/>
      <c r="F1092" s="46"/>
      <c r="G1092" s="46"/>
      <c r="H1092" s="61"/>
      <c r="I1092" s="61"/>
      <c r="J1092" s="61"/>
      <c r="K1092" s="46"/>
      <c r="L1092" s="46"/>
      <c r="M1092" s="46"/>
      <c r="N1092" s="46"/>
      <c r="O1092" s="46"/>
      <c r="P1092" s="46"/>
      <c r="Q1092" s="46"/>
      <c r="R1092" s="46"/>
      <c r="S1092" s="46"/>
      <c r="T1092" s="46"/>
      <c r="U1092" s="46"/>
      <c r="V1092" s="46"/>
      <c r="W1092" s="46"/>
      <c r="X1092" s="46"/>
      <c r="Y1092" s="46"/>
      <c r="Z1092" s="46"/>
      <c r="AA1092" s="46"/>
      <c r="AB1092" s="46"/>
      <c r="AC1092" s="46"/>
      <c r="AD1092" s="46"/>
      <c r="AE1092" s="46"/>
      <c r="AF1092" s="46"/>
      <c r="AG1092" s="46"/>
      <c r="AH1092" s="46"/>
      <c r="AI1092" s="46"/>
      <c r="AJ1092" s="46"/>
      <c r="AK1092" s="46"/>
      <c r="AL1092" s="46"/>
      <c r="AM1092" s="46"/>
      <c r="AN1092" s="46"/>
    </row>
    <row r="1093" customFormat="false" ht="21.75" hidden="false" customHeight="true" outlineLevel="0" collapsed="false">
      <c r="A1093" s="46"/>
      <c r="B1093" s="46"/>
      <c r="C1093" s="46"/>
      <c r="D1093" s="46"/>
      <c r="E1093" s="46"/>
      <c r="F1093" s="46"/>
      <c r="G1093" s="46"/>
      <c r="H1093" s="61"/>
      <c r="I1093" s="61"/>
      <c r="J1093" s="61"/>
      <c r="K1093" s="46"/>
      <c r="L1093" s="46"/>
      <c r="M1093" s="46"/>
      <c r="N1093" s="46"/>
      <c r="O1093" s="46"/>
      <c r="P1093" s="46"/>
      <c r="Q1093" s="46"/>
      <c r="R1093" s="46"/>
      <c r="S1093" s="46"/>
      <c r="T1093" s="46"/>
      <c r="U1093" s="46"/>
      <c r="V1093" s="46"/>
      <c r="W1093" s="46"/>
      <c r="X1093" s="46"/>
      <c r="Y1093" s="46"/>
      <c r="Z1093" s="46"/>
      <c r="AA1093" s="46"/>
      <c r="AB1093" s="46"/>
      <c r="AC1093" s="46"/>
      <c r="AD1093" s="46"/>
      <c r="AE1093" s="46"/>
      <c r="AF1093" s="46"/>
      <c r="AG1093" s="46"/>
      <c r="AH1093" s="46"/>
      <c r="AI1093" s="46"/>
      <c r="AJ1093" s="46"/>
      <c r="AK1093" s="46"/>
      <c r="AL1093" s="46"/>
      <c r="AM1093" s="46"/>
      <c r="AN1093" s="46"/>
    </row>
    <row r="1094" customFormat="false" ht="21.75" hidden="false" customHeight="true" outlineLevel="0" collapsed="false">
      <c r="A1094" s="46"/>
      <c r="B1094" s="46"/>
      <c r="C1094" s="46"/>
      <c r="D1094" s="46"/>
      <c r="E1094" s="46"/>
      <c r="F1094" s="46"/>
      <c r="G1094" s="46"/>
      <c r="H1094" s="61"/>
      <c r="I1094" s="61"/>
      <c r="J1094" s="61"/>
      <c r="K1094" s="46"/>
      <c r="L1094" s="46"/>
      <c r="M1094" s="46"/>
      <c r="N1094" s="46"/>
      <c r="O1094" s="46"/>
      <c r="P1094" s="46"/>
      <c r="Q1094" s="46"/>
      <c r="R1094" s="46"/>
      <c r="S1094" s="46"/>
      <c r="T1094" s="46"/>
      <c r="U1094" s="46"/>
      <c r="V1094" s="46"/>
      <c r="W1094" s="46"/>
      <c r="X1094" s="46"/>
      <c r="Y1094" s="46"/>
      <c r="Z1094" s="46"/>
      <c r="AA1094" s="46"/>
      <c r="AB1094" s="46"/>
      <c r="AC1094" s="46"/>
      <c r="AD1094" s="46"/>
      <c r="AE1094" s="46"/>
      <c r="AF1094" s="46"/>
      <c r="AG1094" s="46"/>
      <c r="AH1094" s="46"/>
      <c r="AI1094" s="46"/>
      <c r="AJ1094" s="46"/>
      <c r="AK1094" s="46"/>
      <c r="AL1094" s="46"/>
      <c r="AM1094" s="46"/>
      <c r="AN1094" s="46"/>
    </row>
    <row r="1095" customFormat="false" ht="21.75" hidden="false" customHeight="true" outlineLevel="0" collapsed="false">
      <c r="A1095" s="46"/>
      <c r="B1095" s="46"/>
      <c r="C1095" s="46"/>
      <c r="D1095" s="46"/>
      <c r="E1095" s="46"/>
      <c r="F1095" s="46"/>
      <c r="G1095" s="46"/>
      <c r="H1095" s="61"/>
      <c r="I1095" s="61"/>
      <c r="J1095" s="61"/>
      <c r="K1095" s="46"/>
      <c r="L1095" s="46"/>
      <c r="M1095" s="46"/>
      <c r="N1095" s="46"/>
      <c r="O1095" s="46"/>
      <c r="P1095" s="46"/>
      <c r="Q1095" s="46"/>
      <c r="R1095" s="46"/>
      <c r="S1095" s="46"/>
      <c r="T1095" s="46"/>
      <c r="U1095" s="46"/>
      <c r="V1095" s="46"/>
      <c r="W1095" s="46"/>
      <c r="X1095" s="46"/>
      <c r="Y1095" s="46"/>
      <c r="Z1095" s="46"/>
      <c r="AA1095" s="46"/>
      <c r="AB1095" s="46"/>
      <c r="AC1095" s="46"/>
      <c r="AD1095" s="46"/>
      <c r="AE1095" s="46"/>
      <c r="AF1095" s="46"/>
      <c r="AG1095" s="46"/>
      <c r="AH1095" s="46"/>
      <c r="AI1095" s="46"/>
      <c r="AJ1095" s="46"/>
      <c r="AK1095" s="46"/>
      <c r="AL1095" s="46"/>
      <c r="AM1095" s="46"/>
      <c r="AN1095" s="46"/>
    </row>
    <row r="1096" customFormat="false" ht="21.75" hidden="false" customHeight="true" outlineLevel="0" collapsed="false">
      <c r="A1096" s="46"/>
      <c r="B1096" s="46"/>
      <c r="C1096" s="46"/>
      <c r="D1096" s="46"/>
      <c r="E1096" s="46"/>
      <c r="F1096" s="46"/>
      <c r="G1096" s="46"/>
      <c r="H1096" s="61"/>
      <c r="I1096" s="61"/>
      <c r="J1096" s="61"/>
      <c r="K1096" s="46"/>
      <c r="L1096" s="46"/>
      <c r="M1096" s="46"/>
      <c r="N1096" s="46"/>
      <c r="O1096" s="46"/>
      <c r="P1096" s="46"/>
      <c r="Q1096" s="46"/>
      <c r="R1096" s="46"/>
      <c r="S1096" s="46"/>
      <c r="T1096" s="46"/>
      <c r="U1096" s="46"/>
      <c r="V1096" s="46"/>
      <c r="W1096" s="46"/>
      <c r="X1096" s="46"/>
      <c r="Y1096" s="46"/>
      <c r="Z1096" s="46"/>
      <c r="AA1096" s="46"/>
      <c r="AB1096" s="46"/>
      <c r="AC1096" s="46"/>
      <c r="AD1096" s="46"/>
      <c r="AE1096" s="46"/>
      <c r="AF1096" s="46"/>
      <c r="AG1096" s="46"/>
      <c r="AH1096" s="46"/>
      <c r="AI1096" s="46"/>
      <c r="AJ1096" s="46"/>
      <c r="AK1096" s="46"/>
      <c r="AL1096" s="46"/>
      <c r="AM1096" s="46"/>
      <c r="AN1096" s="46"/>
    </row>
    <row r="1097" customFormat="false" ht="21.75" hidden="false" customHeight="true" outlineLevel="0" collapsed="false">
      <c r="A1097" s="46"/>
      <c r="B1097" s="46"/>
      <c r="C1097" s="46"/>
      <c r="D1097" s="46"/>
      <c r="E1097" s="46"/>
      <c r="F1097" s="46"/>
      <c r="G1097" s="46"/>
      <c r="H1097" s="61"/>
      <c r="I1097" s="61"/>
      <c r="J1097" s="61"/>
      <c r="K1097" s="46"/>
      <c r="L1097" s="46"/>
      <c r="M1097" s="46"/>
      <c r="N1097" s="46"/>
      <c r="O1097" s="46"/>
      <c r="P1097" s="46"/>
      <c r="Q1097" s="46"/>
      <c r="R1097" s="46"/>
      <c r="S1097" s="46"/>
      <c r="T1097" s="46"/>
      <c r="U1097" s="46"/>
      <c r="V1097" s="46"/>
      <c r="W1097" s="46"/>
      <c r="X1097" s="46"/>
      <c r="Y1097" s="46"/>
      <c r="Z1097" s="46"/>
      <c r="AA1097" s="46"/>
      <c r="AB1097" s="46"/>
      <c r="AC1097" s="46"/>
      <c r="AD1097" s="46"/>
      <c r="AE1097" s="46"/>
      <c r="AF1097" s="46"/>
      <c r="AG1097" s="46"/>
      <c r="AH1097" s="46"/>
      <c r="AI1097" s="46"/>
      <c r="AJ1097" s="46"/>
      <c r="AK1097" s="46"/>
      <c r="AL1097" s="46"/>
      <c r="AM1097" s="46"/>
      <c r="AN1097" s="46"/>
    </row>
    <row r="1098" customFormat="false" ht="21.75" hidden="false" customHeight="true" outlineLevel="0" collapsed="false">
      <c r="A1098" s="46"/>
      <c r="B1098" s="46"/>
      <c r="C1098" s="46"/>
      <c r="D1098" s="46"/>
      <c r="E1098" s="46"/>
      <c r="F1098" s="46"/>
      <c r="G1098" s="46"/>
      <c r="H1098" s="61"/>
      <c r="I1098" s="61"/>
      <c r="J1098" s="61"/>
      <c r="K1098" s="46"/>
      <c r="L1098" s="46"/>
      <c r="M1098" s="46"/>
      <c r="N1098" s="46"/>
      <c r="O1098" s="46"/>
      <c r="P1098" s="46"/>
      <c r="Q1098" s="46"/>
      <c r="R1098" s="46"/>
      <c r="S1098" s="46"/>
      <c r="T1098" s="46"/>
      <c r="U1098" s="46"/>
      <c r="V1098" s="46"/>
      <c r="W1098" s="46"/>
      <c r="X1098" s="46"/>
      <c r="Y1098" s="46"/>
      <c r="Z1098" s="46"/>
      <c r="AA1098" s="46"/>
      <c r="AB1098" s="46"/>
      <c r="AC1098" s="46"/>
      <c r="AD1098" s="46"/>
      <c r="AE1098" s="46"/>
      <c r="AF1098" s="46"/>
      <c r="AG1098" s="46"/>
      <c r="AH1098" s="46"/>
      <c r="AI1098" s="46"/>
      <c r="AJ1098" s="46"/>
      <c r="AK1098" s="46"/>
      <c r="AL1098" s="46"/>
      <c r="AM1098" s="46"/>
      <c r="AN1098" s="46"/>
    </row>
    <row r="1099" customFormat="false" ht="21.75" hidden="false" customHeight="true" outlineLevel="0" collapsed="false">
      <c r="A1099" s="46"/>
      <c r="B1099" s="46"/>
      <c r="C1099" s="46"/>
      <c r="D1099" s="46"/>
      <c r="E1099" s="46"/>
      <c r="F1099" s="46"/>
      <c r="G1099" s="46"/>
      <c r="H1099" s="61"/>
      <c r="I1099" s="61"/>
      <c r="J1099" s="61"/>
      <c r="K1099" s="46"/>
      <c r="L1099" s="46"/>
      <c r="M1099" s="46"/>
      <c r="N1099" s="46"/>
      <c r="O1099" s="46"/>
      <c r="P1099" s="46"/>
      <c r="Q1099" s="46"/>
      <c r="R1099" s="46"/>
      <c r="S1099" s="46"/>
      <c r="T1099" s="46"/>
      <c r="U1099" s="46"/>
      <c r="V1099" s="46"/>
      <c r="W1099" s="46"/>
      <c r="X1099" s="46"/>
      <c r="Y1099" s="46"/>
      <c r="Z1099" s="46"/>
      <c r="AA1099" s="46"/>
      <c r="AB1099" s="46"/>
      <c r="AC1099" s="46"/>
      <c r="AD1099" s="46"/>
      <c r="AE1099" s="46"/>
      <c r="AF1099" s="46"/>
      <c r="AG1099" s="46"/>
      <c r="AH1099" s="46"/>
      <c r="AI1099" s="46"/>
      <c r="AJ1099" s="46"/>
      <c r="AK1099" s="46"/>
      <c r="AL1099" s="46"/>
      <c r="AM1099" s="46"/>
      <c r="AN1099" s="46"/>
    </row>
    <row r="1100" customFormat="false" ht="21.75" hidden="false" customHeight="true" outlineLevel="0" collapsed="false">
      <c r="A1100" s="46"/>
      <c r="B1100" s="46"/>
      <c r="C1100" s="46"/>
      <c r="D1100" s="46"/>
      <c r="E1100" s="46"/>
      <c r="F1100" s="46"/>
      <c r="G1100" s="46"/>
      <c r="H1100" s="61"/>
      <c r="I1100" s="61"/>
      <c r="J1100" s="61"/>
      <c r="K1100" s="46"/>
      <c r="L1100" s="46"/>
      <c r="M1100" s="46"/>
      <c r="N1100" s="46"/>
      <c r="O1100" s="46"/>
      <c r="P1100" s="46"/>
      <c r="Q1100" s="46"/>
      <c r="R1100" s="46"/>
      <c r="S1100" s="46"/>
      <c r="T1100" s="46"/>
      <c r="U1100" s="46"/>
      <c r="V1100" s="46"/>
      <c r="W1100" s="46"/>
      <c r="X1100" s="46"/>
      <c r="Y1100" s="46"/>
      <c r="Z1100" s="46"/>
      <c r="AA1100" s="46"/>
      <c r="AB1100" s="46"/>
      <c r="AC1100" s="46"/>
      <c r="AD1100" s="46"/>
      <c r="AE1100" s="46"/>
      <c r="AF1100" s="46"/>
      <c r="AG1100" s="46"/>
      <c r="AH1100" s="46"/>
      <c r="AI1100" s="46"/>
      <c r="AJ1100" s="46"/>
      <c r="AK1100" s="46"/>
      <c r="AL1100" s="46"/>
      <c r="AM1100" s="46"/>
      <c r="AN1100" s="46"/>
    </row>
    <row r="1101" customFormat="false" ht="21.75" hidden="false" customHeight="true" outlineLevel="0" collapsed="false">
      <c r="A1101" s="46"/>
      <c r="B1101" s="46"/>
      <c r="C1101" s="46"/>
      <c r="D1101" s="46"/>
      <c r="E1101" s="46"/>
      <c r="F1101" s="46"/>
      <c r="G1101" s="46"/>
      <c r="H1101" s="61"/>
      <c r="I1101" s="61"/>
      <c r="J1101" s="61"/>
      <c r="K1101" s="46"/>
      <c r="L1101" s="46"/>
      <c r="M1101" s="46"/>
      <c r="N1101" s="46"/>
      <c r="O1101" s="46"/>
      <c r="P1101" s="46"/>
      <c r="Q1101" s="46"/>
      <c r="R1101" s="46"/>
      <c r="S1101" s="46"/>
      <c r="T1101" s="46"/>
      <c r="U1101" s="46"/>
      <c r="V1101" s="46"/>
      <c r="W1101" s="46"/>
      <c r="X1101" s="46"/>
      <c r="Y1101" s="46"/>
      <c r="Z1101" s="46"/>
      <c r="AA1101" s="46"/>
      <c r="AB1101" s="46"/>
      <c r="AC1101" s="46"/>
      <c r="AD1101" s="46"/>
      <c r="AE1101" s="46"/>
      <c r="AF1101" s="46"/>
      <c r="AG1101" s="46"/>
      <c r="AH1101" s="46"/>
      <c r="AI1101" s="46"/>
      <c r="AJ1101" s="46"/>
      <c r="AK1101" s="46"/>
      <c r="AL1101" s="46"/>
      <c r="AM1101" s="46"/>
      <c r="AN1101" s="46"/>
    </row>
    <row r="1102" customFormat="false" ht="21.75" hidden="false" customHeight="true" outlineLevel="0" collapsed="false">
      <c r="A1102" s="46"/>
      <c r="B1102" s="46"/>
      <c r="C1102" s="46"/>
      <c r="D1102" s="46"/>
      <c r="E1102" s="46"/>
      <c r="F1102" s="46"/>
      <c r="G1102" s="46"/>
      <c r="H1102" s="61"/>
      <c r="I1102" s="61"/>
      <c r="J1102" s="61"/>
      <c r="K1102" s="46"/>
      <c r="L1102" s="46"/>
      <c r="M1102" s="46"/>
      <c r="N1102" s="46"/>
      <c r="O1102" s="46"/>
      <c r="P1102" s="46"/>
      <c r="Q1102" s="46"/>
      <c r="R1102" s="46"/>
      <c r="S1102" s="46"/>
      <c r="T1102" s="46"/>
      <c r="U1102" s="46"/>
      <c r="V1102" s="46"/>
      <c r="W1102" s="46"/>
      <c r="X1102" s="46"/>
      <c r="Y1102" s="46"/>
      <c r="Z1102" s="46"/>
      <c r="AA1102" s="46"/>
      <c r="AB1102" s="46"/>
      <c r="AC1102" s="46"/>
      <c r="AD1102" s="46"/>
      <c r="AE1102" s="46"/>
      <c r="AF1102" s="46"/>
      <c r="AG1102" s="46"/>
      <c r="AH1102" s="46"/>
      <c r="AI1102" s="46"/>
      <c r="AJ1102" s="46"/>
      <c r="AK1102" s="46"/>
      <c r="AL1102" s="46"/>
      <c r="AM1102" s="46"/>
      <c r="AN1102" s="46"/>
    </row>
    <row r="1103" customFormat="false" ht="21.75" hidden="false" customHeight="true" outlineLevel="0" collapsed="false">
      <c r="A1103" s="46"/>
      <c r="B1103" s="46"/>
      <c r="C1103" s="46"/>
      <c r="D1103" s="46"/>
      <c r="E1103" s="46"/>
      <c r="F1103" s="46"/>
      <c r="G1103" s="46"/>
      <c r="H1103" s="61"/>
      <c r="I1103" s="61"/>
      <c r="J1103" s="61"/>
      <c r="K1103" s="46"/>
      <c r="L1103" s="46"/>
      <c r="M1103" s="46"/>
      <c r="N1103" s="46"/>
      <c r="O1103" s="46"/>
      <c r="P1103" s="46"/>
      <c r="Q1103" s="46"/>
      <c r="R1103" s="46"/>
      <c r="S1103" s="46"/>
      <c r="T1103" s="46"/>
      <c r="U1103" s="46"/>
      <c r="V1103" s="46"/>
      <c r="W1103" s="46"/>
      <c r="X1103" s="46"/>
      <c r="Y1103" s="46"/>
      <c r="Z1103" s="46"/>
      <c r="AA1103" s="46"/>
      <c r="AB1103" s="46"/>
      <c r="AC1103" s="46"/>
      <c r="AD1103" s="46"/>
      <c r="AE1103" s="46"/>
      <c r="AF1103" s="46"/>
      <c r="AG1103" s="46"/>
      <c r="AH1103" s="46"/>
      <c r="AI1103" s="46"/>
      <c r="AJ1103" s="46"/>
      <c r="AK1103" s="46"/>
      <c r="AL1103" s="46"/>
      <c r="AM1103" s="46"/>
      <c r="AN1103" s="46"/>
    </row>
    <row r="1104" customFormat="false" ht="21.75" hidden="false" customHeight="true" outlineLevel="0" collapsed="false">
      <c r="A1104" s="46"/>
      <c r="B1104" s="46"/>
      <c r="C1104" s="46"/>
      <c r="D1104" s="46"/>
      <c r="E1104" s="46"/>
      <c r="F1104" s="46"/>
      <c r="G1104" s="46"/>
      <c r="H1104" s="61"/>
      <c r="I1104" s="61"/>
      <c r="J1104" s="61"/>
      <c r="K1104" s="46"/>
      <c r="L1104" s="46"/>
      <c r="M1104" s="46"/>
      <c r="N1104" s="46"/>
      <c r="O1104" s="46"/>
      <c r="P1104" s="46"/>
      <c r="Q1104" s="46"/>
      <c r="R1104" s="46"/>
      <c r="S1104" s="46"/>
      <c r="T1104" s="46"/>
      <c r="U1104" s="46"/>
      <c r="V1104" s="46"/>
      <c r="W1104" s="46"/>
      <c r="X1104" s="46"/>
      <c r="Y1104" s="46"/>
      <c r="Z1104" s="46"/>
      <c r="AA1104" s="46"/>
      <c r="AB1104" s="46"/>
      <c r="AC1104" s="46"/>
      <c r="AD1104" s="46"/>
      <c r="AE1104" s="46"/>
      <c r="AF1104" s="46"/>
      <c r="AG1104" s="46"/>
      <c r="AH1104" s="46"/>
      <c r="AI1104" s="46"/>
      <c r="AJ1104" s="46"/>
      <c r="AK1104" s="46"/>
      <c r="AL1104" s="46"/>
      <c r="AM1104" s="46"/>
      <c r="AN1104" s="46"/>
    </row>
    <row r="1105" customFormat="false" ht="21.75" hidden="false" customHeight="true" outlineLevel="0" collapsed="false">
      <c r="A1105" s="46"/>
      <c r="B1105" s="46"/>
      <c r="C1105" s="46"/>
      <c r="D1105" s="46"/>
      <c r="E1105" s="46"/>
      <c r="F1105" s="46"/>
      <c r="G1105" s="46"/>
      <c r="H1105" s="61"/>
      <c r="I1105" s="61"/>
      <c r="J1105" s="61"/>
      <c r="K1105" s="46"/>
      <c r="L1105" s="46"/>
      <c r="M1105" s="46"/>
      <c r="N1105" s="46"/>
      <c r="O1105" s="46"/>
      <c r="P1105" s="46"/>
      <c r="Q1105" s="46"/>
      <c r="R1105" s="46"/>
      <c r="S1105" s="46"/>
      <c r="T1105" s="46"/>
      <c r="U1105" s="46"/>
      <c r="V1105" s="46"/>
      <c r="W1105" s="46"/>
      <c r="X1105" s="46"/>
      <c r="Y1105" s="46"/>
      <c r="Z1105" s="46"/>
      <c r="AA1105" s="46"/>
      <c r="AB1105" s="46"/>
      <c r="AC1105" s="46"/>
      <c r="AD1105" s="46"/>
      <c r="AE1105" s="46"/>
      <c r="AF1105" s="46"/>
      <c r="AG1105" s="46"/>
      <c r="AH1105" s="46"/>
      <c r="AI1105" s="46"/>
      <c r="AJ1105" s="46"/>
      <c r="AK1105" s="46"/>
      <c r="AL1105" s="46"/>
      <c r="AM1105" s="46"/>
      <c r="AN1105" s="46"/>
    </row>
    <row r="1106" customFormat="false" ht="21.75" hidden="false" customHeight="true" outlineLevel="0" collapsed="false">
      <c r="A1106" s="46"/>
      <c r="B1106" s="46"/>
      <c r="C1106" s="46"/>
      <c r="D1106" s="46"/>
      <c r="E1106" s="46"/>
      <c r="F1106" s="46"/>
      <c r="G1106" s="46"/>
      <c r="H1106" s="61"/>
      <c r="I1106" s="61"/>
      <c r="J1106" s="61"/>
      <c r="K1106" s="46"/>
      <c r="L1106" s="46"/>
      <c r="M1106" s="46"/>
      <c r="N1106" s="46"/>
      <c r="O1106" s="46"/>
      <c r="P1106" s="46"/>
      <c r="Q1106" s="46"/>
      <c r="R1106" s="46"/>
      <c r="S1106" s="46"/>
      <c r="T1106" s="46"/>
      <c r="U1106" s="46"/>
      <c r="V1106" s="46"/>
      <c r="W1106" s="46"/>
      <c r="X1106" s="46"/>
      <c r="Y1106" s="46"/>
      <c r="Z1106" s="46"/>
      <c r="AA1106" s="46"/>
      <c r="AB1106" s="46"/>
      <c r="AC1106" s="46"/>
      <c r="AD1106" s="46"/>
      <c r="AE1106" s="46"/>
      <c r="AF1106" s="46"/>
      <c r="AG1106" s="46"/>
      <c r="AH1106" s="46"/>
      <c r="AI1106" s="46"/>
      <c r="AJ1106" s="46"/>
      <c r="AK1106" s="46"/>
      <c r="AL1106" s="46"/>
      <c r="AM1106" s="46"/>
      <c r="AN1106" s="46"/>
    </row>
    <row r="1107" customFormat="false" ht="21.75" hidden="false" customHeight="true" outlineLevel="0" collapsed="false">
      <c r="A1107" s="46"/>
      <c r="B1107" s="46"/>
      <c r="C1107" s="46"/>
      <c r="D1107" s="46"/>
      <c r="E1107" s="46"/>
      <c r="F1107" s="46"/>
      <c r="G1107" s="46"/>
      <c r="H1107" s="61"/>
      <c r="I1107" s="61"/>
      <c r="J1107" s="61"/>
      <c r="K1107" s="46"/>
      <c r="L1107" s="46"/>
      <c r="M1107" s="46"/>
      <c r="N1107" s="46"/>
      <c r="O1107" s="46"/>
      <c r="P1107" s="46"/>
      <c r="Q1107" s="46"/>
      <c r="R1107" s="46"/>
      <c r="S1107" s="46"/>
      <c r="T1107" s="46"/>
      <c r="U1107" s="46"/>
      <c r="V1107" s="46"/>
      <c r="W1107" s="46"/>
      <c r="X1107" s="46"/>
      <c r="Y1107" s="46"/>
      <c r="Z1107" s="46"/>
      <c r="AA1107" s="46"/>
      <c r="AB1107" s="46"/>
      <c r="AC1107" s="46"/>
      <c r="AD1107" s="46"/>
      <c r="AE1107" s="46"/>
      <c r="AF1107" s="46"/>
      <c r="AG1107" s="46"/>
      <c r="AH1107" s="46"/>
      <c r="AI1107" s="46"/>
      <c r="AJ1107" s="46"/>
      <c r="AK1107" s="46"/>
      <c r="AL1107" s="46"/>
      <c r="AM1107" s="46"/>
      <c r="AN1107" s="46"/>
    </row>
    <row r="1108" customFormat="false" ht="21.75" hidden="false" customHeight="true" outlineLevel="0" collapsed="false">
      <c r="A1108" s="46"/>
      <c r="B1108" s="46"/>
      <c r="C1108" s="46"/>
      <c r="D1108" s="46"/>
      <c r="E1108" s="46"/>
      <c r="F1108" s="46"/>
      <c r="G1108" s="46"/>
      <c r="H1108" s="61"/>
      <c r="I1108" s="61"/>
      <c r="J1108" s="61"/>
      <c r="K1108" s="46"/>
      <c r="L1108" s="46"/>
      <c r="M1108" s="46"/>
      <c r="N1108" s="46"/>
      <c r="O1108" s="46"/>
      <c r="P1108" s="46"/>
      <c r="Q1108" s="46"/>
      <c r="R1108" s="46"/>
      <c r="S1108" s="46"/>
      <c r="T1108" s="46"/>
      <c r="U1108" s="46"/>
      <c r="V1108" s="46"/>
      <c r="W1108" s="46"/>
      <c r="X1108" s="46"/>
      <c r="Y1108" s="46"/>
      <c r="Z1108" s="46"/>
      <c r="AA1108" s="46"/>
      <c r="AB1108" s="46"/>
      <c r="AC1108" s="46"/>
      <c r="AD1108" s="46"/>
      <c r="AE1108" s="46"/>
      <c r="AF1108" s="46"/>
      <c r="AG1108" s="46"/>
      <c r="AH1108" s="46"/>
      <c r="AI1108" s="46"/>
      <c r="AJ1108" s="46"/>
      <c r="AK1108" s="46"/>
      <c r="AL1108" s="46"/>
      <c r="AM1108" s="46"/>
      <c r="AN1108" s="46"/>
    </row>
    <row r="1109" customFormat="false" ht="21.75" hidden="false" customHeight="true" outlineLevel="0" collapsed="false">
      <c r="A1109" s="46"/>
      <c r="B1109" s="46"/>
      <c r="C1109" s="46"/>
      <c r="D1109" s="46"/>
      <c r="E1109" s="46"/>
      <c r="F1109" s="46"/>
      <c r="G1109" s="46"/>
      <c r="H1109" s="61"/>
      <c r="I1109" s="61"/>
      <c r="J1109" s="61"/>
      <c r="K1109" s="46"/>
      <c r="L1109" s="46"/>
      <c r="M1109" s="46"/>
      <c r="N1109" s="46"/>
      <c r="O1109" s="46"/>
      <c r="P1109" s="46"/>
      <c r="Q1109" s="46"/>
      <c r="R1109" s="46"/>
      <c r="S1109" s="46"/>
      <c r="T1109" s="46"/>
      <c r="U1109" s="46"/>
      <c r="V1109" s="46"/>
      <c r="W1109" s="46"/>
      <c r="X1109" s="46"/>
      <c r="Y1109" s="46"/>
      <c r="Z1109" s="46"/>
      <c r="AA1109" s="46"/>
      <c r="AB1109" s="46"/>
      <c r="AC1109" s="46"/>
      <c r="AD1109" s="46"/>
      <c r="AE1109" s="46"/>
      <c r="AF1109" s="46"/>
      <c r="AG1109" s="46"/>
      <c r="AH1109" s="46"/>
      <c r="AI1109" s="46"/>
      <c r="AJ1109" s="46"/>
      <c r="AK1109" s="46"/>
      <c r="AL1109" s="46"/>
      <c r="AM1109" s="46"/>
      <c r="AN1109" s="46"/>
    </row>
    <row r="1110" customFormat="false" ht="21.75" hidden="false" customHeight="true" outlineLevel="0" collapsed="false">
      <c r="A1110" s="46"/>
      <c r="B1110" s="46"/>
      <c r="C1110" s="46"/>
      <c r="D1110" s="46"/>
      <c r="E1110" s="46"/>
      <c r="F1110" s="46"/>
      <c r="G1110" s="46"/>
      <c r="H1110" s="61"/>
      <c r="I1110" s="61"/>
      <c r="J1110" s="61"/>
      <c r="K1110" s="46"/>
      <c r="L1110" s="46"/>
      <c r="M1110" s="46"/>
      <c r="N1110" s="46"/>
      <c r="O1110" s="46"/>
      <c r="P1110" s="46"/>
      <c r="Q1110" s="46"/>
      <c r="R1110" s="46"/>
      <c r="S1110" s="46"/>
      <c r="T1110" s="46"/>
      <c r="U1110" s="46"/>
      <c r="V1110" s="46"/>
      <c r="W1110" s="46"/>
      <c r="X1110" s="46"/>
      <c r="Y1110" s="46"/>
      <c r="Z1110" s="46"/>
      <c r="AA1110" s="46"/>
      <c r="AB1110" s="46"/>
      <c r="AC1110" s="46"/>
      <c r="AD1110" s="46"/>
      <c r="AE1110" s="46"/>
      <c r="AF1110" s="46"/>
      <c r="AG1110" s="46"/>
      <c r="AH1110" s="46"/>
      <c r="AI1110" s="46"/>
      <c r="AJ1110" s="46"/>
      <c r="AK1110" s="46"/>
      <c r="AL1110" s="46"/>
      <c r="AM1110" s="46"/>
      <c r="AN1110" s="46"/>
    </row>
    <row r="1111" customFormat="false" ht="21.75" hidden="false" customHeight="true" outlineLevel="0" collapsed="false">
      <c r="A1111" s="46"/>
      <c r="B1111" s="46"/>
      <c r="C1111" s="46"/>
      <c r="D1111" s="46"/>
      <c r="E1111" s="46"/>
      <c r="F1111" s="46"/>
      <c r="G1111" s="46"/>
      <c r="H1111" s="61"/>
      <c r="I1111" s="61"/>
      <c r="J1111" s="61"/>
      <c r="K1111" s="46"/>
      <c r="L1111" s="46"/>
      <c r="M1111" s="46"/>
      <c r="N1111" s="46"/>
      <c r="O1111" s="46"/>
      <c r="P1111" s="46"/>
      <c r="Q1111" s="46"/>
      <c r="R1111" s="46"/>
      <c r="S1111" s="46"/>
      <c r="T1111" s="46"/>
      <c r="U1111" s="46"/>
      <c r="V1111" s="46"/>
      <c r="W1111" s="46"/>
      <c r="X1111" s="46"/>
      <c r="Y1111" s="46"/>
      <c r="Z1111" s="46"/>
      <c r="AA1111" s="46"/>
      <c r="AB1111" s="46"/>
      <c r="AC1111" s="46"/>
      <c r="AD1111" s="46"/>
      <c r="AE1111" s="46"/>
      <c r="AF1111" s="46"/>
      <c r="AG1111" s="46"/>
      <c r="AH1111" s="46"/>
      <c r="AI1111" s="46"/>
      <c r="AJ1111" s="46"/>
      <c r="AK1111" s="46"/>
      <c r="AL1111" s="46"/>
      <c r="AM1111" s="46"/>
      <c r="AN1111" s="46"/>
    </row>
    <row r="1112" customFormat="false" ht="21.75" hidden="false" customHeight="true" outlineLevel="0" collapsed="false">
      <c r="A1112" s="46"/>
      <c r="B1112" s="46"/>
      <c r="C1112" s="46"/>
      <c r="D1112" s="46"/>
      <c r="E1112" s="46"/>
      <c r="F1112" s="46"/>
      <c r="G1112" s="46"/>
      <c r="H1112" s="61"/>
      <c r="I1112" s="61"/>
      <c r="J1112" s="61"/>
      <c r="K1112" s="46"/>
      <c r="L1112" s="46"/>
      <c r="M1112" s="46"/>
      <c r="N1112" s="46"/>
      <c r="O1112" s="46"/>
      <c r="P1112" s="46"/>
      <c r="Q1112" s="46"/>
      <c r="R1112" s="46"/>
      <c r="S1112" s="46"/>
      <c r="T1112" s="46"/>
      <c r="U1112" s="46"/>
      <c r="V1112" s="46"/>
      <c r="W1112" s="46"/>
      <c r="X1112" s="46"/>
      <c r="Y1112" s="46"/>
      <c r="Z1112" s="46"/>
      <c r="AA1112" s="46"/>
      <c r="AB1112" s="46"/>
      <c r="AC1112" s="46"/>
      <c r="AD1112" s="46"/>
      <c r="AE1112" s="46"/>
      <c r="AF1112" s="46"/>
      <c r="AG1112" s="46"/>
      <c r="AH1112" s="46"/>
      <c r="AI1112" s="46"/>
      <c r="AJ1112" s="46"/>
      <c r="AK1112" s="46"/>
      <c r="AL1112" s="46"/>
      <c r="AM1112" s="46"/>
      <c r="AN1112" s="46"/>
    </row>
    <row r="1113" customFormat="false" ht="21.75" hidden="false" customHeight="true" outlineLevel="0" collapsed="false">
      <c r="A1113" s="46"/>
      <c r="B1113" s="46"/>
      <c r="C1113" s="46"/>
      <c r="D1113" s="46"/>
      <c r="E1113" s="46"/>
      <c r="F1113" s="46"/>
      <c r="G1113" s="46"/>
      <c r="H1113" s="61"/>
      <c r="I1113" s="61"/>
      <c r="J1113" s="61"/>
      <c r="K1113" s="46"/>
      <c r="L1113" s="46"/>
      <c r="M1113" s="46"/>
      <c r="N1113" s="46"/>
      <c r="O1113" s="46"/>
      <c r="P1113" s="46"/>
      <c r="Q1113" s="46"/>
      <c r="R1113" s="46"/>
      <c r="S1113" s="46"/>
      <c r="T1113" s="46"/>
      <c r="U1113" s="46"/>
      <c r="V1113" s="46"/>
      <c r="W1113" s="46"/>
      <c r="X1113" s="46"/>
      <c r="Y1113" s="46"/>
      <c r="Z1113" s="46"/>
      <c r="AA1113" s="46"/>
      <c r="AB1113" s="46"/>
      <c r="AC1113" s="46"/>
      <c r="AD1113" s="46"/>
      <c r="AE1113" s="46"/>
      <c r="AF1113" s="46"/>
      <c r="AG1113" s="46"/>
      <c r="AH1113" s="46"/>
      <c r="AI1113" s="46"/>
      <c r="AJ1113" s="46"/>
      <c r="AK1113" s="46"/>
      <c r="AL1113" s="46"/>
      <c r="AM1113" s="46"/>
      <c r="AN1113" s="46"/>
    </row>
    <row r="1114" customFormat="false" ht="21.75" hidden="false" customHeight="true" outlineLevel="0" collapsed="false">
      <c r="A1114" s="46"/>
      <c r="B1114" s="46"/>
      <c r="C1114" s="46"/>
      <c r="D1114" s="46"/>
      <c r="E1114" s="46"/>
      <c r="F1114" s="46"/>
      <c r="G1114" s="46"/>
      <c r="H1114" s="61"/>
      <c r="I1114" s="61"/>
      <c r="J1114" s="61"/>
      <c r="K1114" s="46"/>
      <c r="L1114" s="46"/>
      <c r="M1114" s="46"/>
      <c r="N1114" s="46"/>
      <c r="O1114" s="46"/>
      <c r="P1114" s="46"/>
      <c r="Q1114" s="46"/>
      <c r="R1114" s="46"/>
      <c r="S1114" s="46"/>
      <c r="T1114" s="46"/>
      <c r="U1114" s="46"/>
      <c r="V1114" s="46"/>
      <c r="W1114" s="46"/>
      <c r="X1114" s="46"/>
      <c r="Y1114" s="46"/>
      <c r="Z1114" s="46"/>
      <c r="AA1114" s="46"/>
      <c r="AB1114" s="46"/>
      <c r="AC1114" s="46"/>
      <c r="AD1114" s="46"/>
      <c r="AE1114" s="46"/>
      <c r="AF1114" s="46"/>
      <c r="AG1114" s="46"/>
      <c r="AH1114" s="46"/>
      <c r="AI1114" s="46"/>
      <c r="AJ1114" s="46"/>
      <c r="AK1114" s="46"/>
      <c r="AL1114" s="46"/>
      <c r="AM1114" s="46"/>
      <c r="AN1114" s="46"/>
    </row>
    <row r="1115" customFormat="false" ht="21.75" hidden="false" customHeight="true" outlineLevel="0" collapsed="false">
      <c r="A1115" s="46"/>
      <c r="B1115" s="46"/>
      <c r="C1115" s="46"/>
      <c r="D1115" s="46"/>
      <c r="E1115" s="46"/>
      <c r="F1115" s="46"/>
      <c r="G1115" s="46"/>
      <c r="H1115" s="61"/>
      <c r="I1115" s="61"/>
      <c r="J1115" s="61"/>
      <c r="K1115" s="46"/>
      <c r="L1115" s="46"/>
      <c r="M1115" s="46"/>
      <c r="N1115" s="46"/>
      <c r="O1115" s="46"/>
      <c r="P1115" s="46"/>
      <c r="Q1115" s="46"/>
      <c r="R1115" s="46"/>
      <c r="S1115" s="46"/>
      <c r="T1115" s="46"/>
      <c r="U1115" s="46"/>
      <c r="V1115" s="46"/>
      <c r="W1115" s="46"/>
      <c r="X1115" s="46"/>
      <c r="Y1115" s="46"/>
      <c r="Z1115" s="46"/>
      <c r="AA1115" s="46"/>
      <c r="AB1115" s="46"/>
      <c r="AC1115" s="46"/>
      <c r="AD1115" s="46"/>
      <c r="AE1115" s="46"/>
      <c r="AF1115" s="46"/>
      <c r="AG1115" s="46"/>
      <c r="AH1115" s="46"/>
      <c r="AI1115" s="46"/>
      <c r="AJ1115" s="46"/>
      <c r="AK1115" s="46"/>
      <c r="AL1115" s="46"/>
      <c r="AM1115" s="46"/>
      <c r="AN1115" s="46"/>
    </row>
    <row r="1116" customFormat="false" ht="21.75" hidden="false" customHeight="true" outlineLevel="0" collapsed="false">
      <c r="A1116" s="46"/>
      <c r="B1116" s="46"/>
      <c r="C1116" s="46"/>
      <c r="D1116" s="46"/>
      <c r="E1116" s="46"/>
      <c r="F1116" s="46"/>
      <c r="G1116" s="46"/>
      <c r="H1116" s="61"/>
      <c r="I1116" s="61"/>
      <c r="J1116" s="61"/>
      <c r="K1116" s="46"/>
      <c r="L1116" s="46"/>
      <c r="M1116" s="46"/>
      <c r="N1116" s="46"/>
      <c r="O1116" s="46"/>
      <c r="P1116" s="46"/>
      <c r="Q1116" s="46"/>
      <c r="R1116" s="46"/>
      <c r="S1116" s="46"/>
      <c r="T1116" s="46"/>
      <c r="U1116" s="46"/>
      <c r="V1116" s="46"/>
      <c r="W1116" s="46"/>
      <c r="X1116" s="46"/>
      <c r="Y1116" s="46"/>
      <c r="Z1116" s="46"/>
      <c r="AA1116" s="46"/>
      <c r="AB1116" s="46"/>
      <c r="AC1116" s="46"/>
      <c r="AD1116" s="46"/>
      <c r="AE1116" s="46"/>
      <c r="AF1116" s="46"/>
      <c r="AG1116" s="46"/>
      <c r="AH1116" s="46"/>
      <c r="AI1116" s="46"/>
      <c r="AJ1116" s="46"/>
      <c r="AK1116" s="46"/>
      <c r="AL1116" s="46"/>
      <c r="AM1116" s="46"/>
      <c r="AN1116" s="46"/>
    </row>
    <row r="1117" customFormat="false" ht="21.75" hidden="false" customHeight="true" outlineLevel="0" collapsed="false">
      <c r="A1117" s="46"/>
      <c r="B1117" s="46"/>
      <c r="C1117" s="46"/>
      <c r="D1117" s="46"/>
      <c r="E1117" s="46"/>
      <c r="F1117" s="46"/>
      <c r="G1117" s="46"/>
      <c r="H1117" s="61"/>
      <c r="I1117" s="61"/>
      <c r="J1117" s="61"/>
      <c r="K1117" s="46"/>
      <c r="L1117" s="46"/>
      <c r="M1117" s="46"/>
      <c r="N1117" s="46"/>
      <c r="O1117" s="46"/>
      <c r="P1117" s="46"/>
      <c r="Q1117" s="46"/>
      <c r="R1117" s="46"/>
      <c r="S1117" s="46"/>
      <c r="T1117" s="46"/>
      <c r="U1117" s="46"/>
      <c r="V1117" s="46"/>
      <c r="W1117" s="46"/>
      <c r="X1117" s="46"/>
      <c r="Y1117" s="46"/>
      <c r="Z1117" s="46"/>
      <c r="AA1117" s="46"/>
      <c r="AB1117" s="46"/>
      <c r="AC1117" s="46"/>
      <c r="AD1117" s="46"/>
      <c r="AE1117" s="46"/>
      <c r="AF1117" s="46"/>
      <c r="AG1117" s="46"/>
      <c r="AH1117" s="46"/>
      <c r="AI1117" s="46"/>
      <c r="AJ1117" s="46"/>
      <c r="AK1117" s="46"/>
      <c r="AL1117" s="46"/>
      <c r="AM1117" s="46"/>
      <c r="AN1117" s="46"/>
    </row>
    <row r="1118" customFormat="false" ht="21.75" hidden="false" customHeight="true" outlineLevel="0" collapsed="false">
      <c r="A1118" s="46"/>
      <c r="B1118" s="46"/>
      <c r="C1118" s="46"/>
      <c r="D1118" s="46"/>
      <c r="E1118" s="46"/>
      <c r="F1118" s="46"/>
      <c r="G1118" s="46"/>
      <c r="H1118" s="61"/>
      <c r="I1118" s="61"/>
      <c r="J1118" s="61"/>
      <c r="K1118" s="46"/>
      <c r="L1118" s="46"/>
      <c r="M1118" s="46"/>
      <c r="N1118" s="46"/>
      <c r="O1118" s="46"/>
      <c r="P1118" s="46"/>
      <c r="Q1118" s="46"/>
      <c r="R1118" s="46"/>
      <c r="S1118" s="46"/>
      <c r="T1118" s="46"/>
      <c r="U1118" s="46"/>
      <c r="V1118" s="46"/>
      <c r="W1118" s="46"/>
      <c r="X1118" s="46"/>
      <c r="Y1118" s="46"/>
      <c r="Z1118" s="46"/>
      <c r="AA1118" s="46"/>
      <c r="AB1118" s="46"/>
      <c r="AC1118" s="46"/>
      <c r="AD1118" s="46"/>
      <c r="AE1118" s="46"/>
      <c r="AF1118" s="46"/>
      <c r="AG1118" s="46"/>
      <c r="AH1118" s="46"/>
      <c r="AI1118" s="46"/>
      <c r="AJ1118" s="46"/>
      <c r="AK1118" s="46"/>
      <c r="AL1118" s="46"/>
      <c r="AM1118" s="46"/>
      <c r="AN1118" s="46"/>
    </row>
    <row r="1119" customFormat="false" ht="21.75" hidden="false" customHeight="true" outlineLevel="0" collapsed="false">
      <c r="A1119" s="46"/>
      <c r="B1119" s="46"/>
      <c r="C1119" s="46"/>
      <c r="D1119" s="46"/>
      <c r="E1119" s="46"/>
      <c r="F1119" s="46"/>
      <c r="G1119" s="46"/>
      <c r="H1119" s="61"/>
      <c r="I1119" s="61"/>
      <c r="J1119" s="61"/>
      <c r="K1119" s="46"/>
      <c r="L1119" s="46"/>
      <c r="M1119" s="46"/>
      <c r="N1119" s="46"/>
      <c r="O1119" s="46"/>
      <c r="P1119" s="46"/>
      <c r="Q1119" s="46"/>
      <c r="R1119" s="46"/>
      <c r="S1119" s="46"/>
      <c r="T1119" s="46"/>
      <c r="U1119" s="46"/>
      <c r="V1119" s="46"/>
      <c r="W1119" s="46"/>
      <c r="X1119" s="46"/>
      <c r="Y1119" s="46"/>
      <c r="Z1119" s="46"/>
      <c r="AA1119" s="46"/>
      <c r="AB1119" s="46"/>
      <c r="AC1119" s="46"/>
      <c r="AD1119" s="46"/>
      <c r="AE1119" s="46"/>
      <c r="AF1119" s="46"/>
      <c r="AG1119" s="46"/>
      <c r="AH1119" s="46"/>
      <c r="AI1119" s="46"/>
      <c r="AJ1119" s="46"/>
      <c r="AK1119" s="46"/>
      <c r="AL1119" s="46"/>
      <c r="AM1119" s="46"/>
      <c r="AN1119" s="46"/>
    </row>
    <row r="1120" customFormat="false" ht="21.75" hidden="false" customHeight="true" outlineLevel="0" collapsed="false">
      <c r="A1120" s="46"/>
      <c r="B1120" s="46"/>
      <c r="C1120" s="46"/>
      <c r="D1120" s="46"/>
      <c r="E1120" s="46"/>
      <c r="F1120" s="46"/>
      <c r="G1120" s="46"/>
      <c r="H1120" s="61"/>
      <c r="I1120" s="61"/>
      <c r="J1120" s="61"/>
      <c r="K1120" s="46"/>
      <c r="L1120" s="46"/>
      <c r="M1120" s="46"/>
      <c r="N1120" s="46"/>
      <c r="O1120" s="46"/>
      <c r="P1120" s="46"/>
      <c r="Q1120" s="46"/>
      <c r="R1120" s="46"/>
      <c r="S1120" s="46"/>
      <c r="T1120" s="46"/>
      <c r="U1120" s="46"/>
      <c r="V1120" s="46"/>
      <c r="W1120" s="46"/>
      <c r="X1120" s="46"/>
      <c r="Y1120" s="46"/>
      <c r="Z1120" s="46"/>
      <c r="AA1120" s="46"/>
      <c r="AB1120" s="46"/>
      <c r="AC1120" s="46"/>
      <c r="AD1120" s="46"/>
      <c r="AE1120" s="46"/>
      <c r="AF1120" s="46"/>
      <c r="AG1120" s="46"/>
      <c r="AH1120" s="46"/>
      <c r="AI1120" s="46"/>
      <c r="AJ1120" s="46"/>
      <c r="AK1120" s="46"/>
      <c r="AL1120" s="46"/>
      <c r="AM1120" s="46"/>
      <c r="AN1120" s="46"/>
    </row>
    <row r="1121" customFormat="false" ht="21.75" hidden="false" customHeight="true" outlineLevel="0" collapsed="false">
      <c r="A1121" s="46"/>
      <c r="B1121" s="46"/>
      <c r="C1121" s="46"/>
      <c r="D1121" s="46"/>
      <c r="E1121" s="46"/>
      <c r="F1121" s="46"/>
      <c r="G1121" s="46"/>
      <c r="H1121" s="61"/>
      <c r="I1121" s="61"/>
      <c r="J1121" s="61"/>
      <c r="K1121" s="46"/>
      <c r="L1121" s="46"/>
      <c r="M1121" s="46"/>
      <c r="N1121" s="46"/>
      <c r="O1121" s="46"/>
      <c r="P1121" s="46"/>
      <c r="Q1121" s="46"/>
      <c r="R1121" s="46"/>
      <c r="S1121" s="46"/>
      <c r="T1121" s="46"/>
      <c r="U1121" s="46"/>
      <c r="V1121" s="46"/>
      <c r="W1121" s="46"/>
      <c r="X1121" s="46"/>
      <c r="Y1121" s="46"/>
      <c r="Z1121" s="46"/>
      <c r="AA1121" s="46"/>
      <c r="AB1121" s="46"/>
      <c r="AC1121" s="46"/>
      <c r="AD1121" s="46"/>
      <c r="AE1121" s="46"/>
      <c r="AF1121" s="46"/>
      <c r="AG1121" s="46"/>
      <c r="AH1121" s="46"/>
      <c r="AI1121" s="46"/>
      <c r="AJ1121" s="46"/>
      <c r="AK1121" s="46"/>
      <c r="AL1121" s="46"/>
      <c r="AM1121" s="46"/>
      <c r="AN1121" s="46"/>
    </row>
    <row r="1122" customFormat="false" ht="21.75" hidden="false" customHeight="true" outlineLevel="0" collapsed="false">
      <c r="A1122" s="46"/>
      <c r="B1122" s="46"/>
      <c r="C1122" s="46"/>
      <c r="D1122" s="46"/>
      <c r="E1122" s="46"/>
      <c r="F1122" s="46"/>
      <c r="G1122" s="46"/>
      <c r="H1122" s="61"/>
      <c r="I1122" s="61"/>
      <c r="J1122" s="61"/>
      <c r="K1122" s="46"/>
      <c r="L1122" s="46"/>
      <c r="M1122" s="46"/>
      <c r="N1122" s="46"/>
      <c r="O1122" s="46"/>
      <c r="P1122" s="46"/>
      <c r="Q1122" s="46"/>
      <c r="R1122" s="46"/>
      <c r="S1122" s="46"/>
      <c r="T1122" s="46"/>
      <c r="U1122" s="46"/>
      <c r="V1122" s="46"/>
      <c r="W1122" s="46"/>
      <c r="X1122" s="46"/>
      <c r="Y1122" s="46"/>
      <c r="Z1122" s="46"/>
      <c r="AA1122" s="46"/>
      <c r="AB1122" s="46"/>
      <c r="AC1122" s="46"/>
      <c r="AD1122" s="46"/>
      <c r="AE1122" s="46"/>
      <c r="AF1122" s="46"/>
      <c r="AG1122" s="46"/>
      <c r="AH1122" s="46"/>
      <c r="AI1122" s="46"/>
      <c r="AJ1122" s="46"/>
      <c r="AK1122" s="46"/>
      <c r="AL1122" s="46"/>
      <c r="AM1122" s="46"/>
      <c r="AN1122" s="46"/>
    </row>
    <row r="1123" customFormat="false" ht="21.75" hidden="false" customHeight="true" outlineLevel="0" collapsed="false">
      <c r="A1123" s="46"/>
      <c r="B1123" s="46"/>
      <c r="C1123" s="46"/>
      <c r="D1123" s="46"/>
      <c r="E1123" s="46"/>
      <c r="F1123" s="46"/>
      <c r="G1123" s="46"/>
      <c r="H1123" s="61"/>
      <c r="I1123" s="61"/>
      <c r="J1123" s="61"/>
      <c r="K1123" s="46"/>
      <c r="L1123" s="46"/>
      <c r="M1123" s="46"/>
      <c r="N1123" s="46"/>
      <c r="O1123" s="46"/>
      <c r="P1123" s="46"/>
      <c r="Q1123" s="46"/>
      <c r="R1123" s="46"/>
      <c r="S1123" s="46"/>
      <c r="T1123" s="46"/>
      <c r="U1123" s="46"/>
      <c r="V1123" s="46"/>
      <c r="W1123" s="46"/>
      <c r="X1123" s="46"/>
      <c r="Y1123" s="46"/>
      <c r="Z1123" s="46"/>
      <c r="AA1123" s="46"/>
      <c r="AB1123" s="46"/>
      <c r="AC1123" s="46"/>
      <c r="AD1123" s="46"/>
      <c r="AE1123" s="46"/>
      <c r="AF1123" s="46"/>
      <c r="AG1123" s="46"/>
      <c r="AH1123" s="46"/>
      <c r="AI1123" s="46"/>
      <c r="AJ1123" s="46"/>
      <c r="AK1123" s="46"/>
      <c r="AL1123" s="46"/>
      <c r="AM1123" s="46"/>
      <c r="AN1123" s="46"/>
    </row>
    <row r="1124" customFormat="false" ht="21.75" hidden="false" customHeight="true" outlineLevel="0" collapsed="false">
      <c r="A1124" s="46"/>
      <c r="B1124" s="46"/>
      <c r="C1124" s="46"/>
      <c r="D1124" s="46"/>
      <c r="E1124" s="46"/>
      <c r="F1124" s="46"/>
      <c r="G1124" s="46"/>
      <c r="H1124" s="61"/>
      <c r="I1124" s="61"/>
      <c r="J1124" s="61"/>
      <c r="K1124" s="46"/>
      <c r="L1124" s="46"/>
      <c r="M1124" s="46"/>
      <c r="N1124" s="46"/>
      <c r="O1124" s="46"/>
      <c r="P1124" s="46"/>
      <c r="Q1124" s="46"/>
      <c r="R1124" s="46"/>
      <c r="S1124" s="46"/>
      <c r="T1124" s="46"/>
      <c r="U1124" s="46"/>
      <c r="V1124" s="46"/>
      <c r="W1124" s="46"/>
      <c r="X1124" s="46"/>
      <c r="Y1124" s="46"/>
      <c r="Z1124" s="46"/>
      <c r="AA1124" s="46"/>
      <c r="AB1124" s="46"/>
      <c r="AC1124" s="46"/>
      <c r="AD1124" s="46"/>
      <c r="AE1124" s="46"/>
      <c r="AF1124" s="46"/>
      <c r="AG1124" s="46"/>
      <c r="AH1124" s="46"/>
      <c r="AI1124" s="46"/>
      <c r="AJ1124" s="46"/>
      <c r="AK1124" s="46"/>
      <c r="AL1124" s="46"/>
      <c r="AM1124" s="46"/>
      <c r="AN1124" s="46"/>
    </row>
    <row r="1125" customFormat="false" ht="21.75" hidden="false" customHeight="true" outlineLevel="0" collapsed="false">
      <c r="A1125" s="46"/>
      <c r="B1125" s="46"/>
      <c r="C1125" s="46"/>
      <c r="D1125" s="46"/>
      <c r="E1125" s="46"/>
      <c r="F1125" s="46"/>
      <c r="G1125" s="46"/>
      <c r="H1125" s="61"/>
      <c r="I1125" s="61"/>
      <c r="J1125" s="61"/>
      <c r="K1125" s="46"/>
      <c r="L1125" s="46"/>
      <c r="M1125" s="46"/>
      <c r="N1125" s="46"/>
      <c r="O1125" s="46"/>
      <c r="P1125" s="46"/>
      <c r="Q1125" s="46"/>
      <c r="R1125" s="46"/>
      <c r="S1125" s="46"/>
      <c r="T1125" s="46"/>
      <c r="U1125" s="46"/>
      <c r="V1125" s="46"/>
      <c r="W1125" s="46"/>
      <c r="X1125" s="46"/>
      <c r="Y1125" s="46"/>
      <c r="Z1125" s="46"/>
      <c r="AA1125" s="46"/>
      <c r="AB1125" s="46"/>
      <c r="AC1125" s="46"/>
      <c r="AD1125" s="46"/>
      <c r="AE1125" s="46"/>
      <c r="AF1125" s="46"/>
      <c r="AG1125" s="46"/>
      <c r="AH1125" s="46"/>
      <c r="AI1125" s="46"/>
      <c r="AJ1125" s="46"/>
      <c r="AK1125" s="46"/>
      <c r="AL1125" s="46"/>
      <c r="AM1125" s="46"/>
      <c r="AN1125" s="46"/>
    </row>
    <row r="1126" customFormat="false" ht="21.75" hidden="false" customHeight="true" outlineLevel="0" collapsed="false">
      <c r="A1126" s="46"/>
      <c r="B1126" s="46"/>
      <c r="C1126" s="46"/>
      <c r="D1126" s="46"/>
      <c r="E1126" s="46"/>
      <c r="F1126" s="46"/>
      <c r="G1126" s="46"/>
      <c r="H1126" s="61"/>
      <c r="I1126" s="61"/>
      <c r="J1126" s="61"/>
      <c r="K1126" s="46"/>
      <c r="L1126" s="46"/>
      <c r="M1126" s="46"/>
      <c r="N1126" s="46"/>
      <c r="O1126" s="46"/>
      <c r="P1126" s="46"/>
      <c r="Q1126" s="46"/>
      <c r="R1126" s="46"/>
      <c r="S1126" s="46"/>
      <c r="T1126" s="46"/>
      <c r="U1126" s="46"/>
      <c r="V1126" s="46"/>
      <c r="W1126" s="46"/>
      <c r="X1126" s="46"/>
      <c r="Y1126" s="46"/>
      <c r="Z1126" s="46"/>
      <c r="AA1126" s="46"/>
      <c r="AB1126" s="46"/>
      <c r="AC1126" s="46"/>
      <c r="AD1126" s="46"/>
      <c r="AE1126" s="46"/>
      <c r="AF1126" s="46"/>
      <c r="AG1126" s="46"/>
      <c r="AH1126" s="46"/>
      <c r="AI1126" s="46"/>
      <c r="AJ1126" s="46"/>
      <c r="AK1126" s="46"/>
      <c r="AL1126" s="46"/>
      <c r="AM1126" s="46"/>
      <c r="AN1126" s="46"/>
    </row>
    <row r="1127" customFormat="false" ht="21.75" hidden="false" customHeight="true" outlineLevel="0" collapsed="false">
      <c r="A1127" s="46"/>
      <c r="B1127" s="46"/>
      <c r="C1127" s="46"/>
      <c r="D1127" s="46"/>
      <c r="E1127" s="46"/>
      <c r="F1127" s="46"/>
      <c r="G1127" s="46"/>
      <c r="H1127" s="61"/>
      <c r="I1127" s="61"/>
      <c r="J1127" s="61"/>
      <c r="K1127" s="46"/>
      <c r="L1127" s="46"/>
      <c r="M1127" s="46"/>
      <c r="N1127" s="46"/>
      <c r="O1127" s="46"/>
      <c r="P1127" s="46"/>
      <c r="Q1127" s="46"/>
      <c r="R1127" s="46"/>
      <c r="S1127" s="46"/>
      <c r="T1127" s="46"/>
      <c r="U1127" s="46"/>
      <c r="V1127" s="46"/>
      <c r="W1127" s="46"/>
      <c r="X1127" s="46"/>
      <c r="Y1127" s="46"/>
      <c r="Z1127" s="46"/>
      <c r="AA1127" s="46"/>
      <c r="AB1127" s="46"/>
      <c r="AC1127" s="46"/>
      <c r="AD1127" s="46"/>
      <c r="AE1127" s="46"/>
      <c r="AF1127" s="46"/>
      <c r="AG1127" s="46"/>
      <c r="AH1127" s="46"/>
      <c r="AI1127" s="46"/>
      <c r="AJ1127" s="46"/>
      <c r="AK1127" s="46"/>
      <c r="AL1127" s="46"/>
      <c r="AM1127" s="46"/>
      <c r="AN1127" s="46"/>
    </row>
    <row r="1128" customFormat="false" ht="21.75" hidden="false" customHeight="true" outlineLevel="0" collapsed="false">
      <c r="A1128" s="46"/>
      <c r="B1128" s="46"/>
      <c r="C1128" s="46"/>
      <c r="D1128" s="46"/>
      <c r="E1128" s="46"/>
      <c r="F1128" s="46"/>
      <c r="G1128" s="46"/>
      <c r="H1128" s="61"/>
      <c r="I1128" s="61"/>
      <c r="J1128" s="61"/>
      <c r="K1128" s="46"/>
      <c r="L1128" s="46"/>
      <c r="M1128" s="46"/>
      <c r="N1128" s="46"/>
      <c r="O1128" s="46"/>
      <c r="P1128" s="46"/>
      <c r="Q1128" s="46"/>
      <c r="R1128" s="46"/>
      <c r="S1128" s="46"/>
      <c r="T1128" s="46"/>
      <c r="U1128" s="46"/>
      <c r="V1128" s="46"/>
      <c r="W1128" s="46"/>
      <c r="X1128" s="46"/>
      <c r="Y1128" s="46"/>
      <c r="Z1128" s="46"/>
      <c r="AA1128" s="46"/>
      <c r="AB1128" s="46"/>
      <c r="AC1128" s="46"/>
      <c r="AD1128" s="46"/>
      <c r="AE1128" s="46"/>
      <c r="AF1128" s="46"/>
      <c r="AG1128" s="46"/>
      <c r="AH1128" s="46"/>
      <c r="AI1128" s="46"/>
      <c r="AJ1128" s="46"/>
      <c r="AK1128" s="46"/>
      <c r="AL1128" s="46"/>
      <c r="AM1128" s="46"/>
      <c r="AN1128" s="46"/>
    </row>
    <row r="1129" customFormat="false" ht="21.75" hidden="false" customHeight="true" outlineLevel="0" collapsed="false">
      <c r="A1129" s="46"/>
      <c r="B1129" s="46"/>
      <c r="C1129" s="46"/>
      <c r="D1129" s="46"/>
      <c r="E1129" s="46"/>
      <c r="F1129" s="46"/>
      <c r="G1129" s="46"/>
      <c r="H1129" s="61"/>
      <c r="I1129" s="61"/>
      <c r="J1129" s="61"/>
      <c r="K1129" s="46"/>
      <c r="L1129" s="46"/>
      <c r="M1129" s="46"/>
      <c r="N1129" s="46"/>
      <c r="O1129" s="46"/>
      <c r="P1129" s="46"/>
      <c r="Q1129" s="46"/>
      <c r="R1129" s="46"/>
      <c r="S1129" s="46"/>
      <c r="T1129" s="46"/>
      <c r="U1129" s="46"/>
      <c r="V1129" s="46"/>
      <c r="W1129" s="46"/>
      <c r="X1129" s="46"/>
      <c r="Y1129" s="46"/>
      <c r="Z1129" s="46"/>
      <c r="AA1129" s="46"/>
      <c r="AB1129" s="46"/>
      <c r="AC1129" s="46"/>
      <c r="AD1129" s="46"/>
      <c r="AE1129" s="46"/>
      <c r="AF1129" s="46"/>
      <c r="AG1129" s="46"/>
      <c r="AH1129" s="46"/>
      <c r="AI1129" s="46"/>
      <c r="AJ1129" s="46"/>
      <c r="AK1129" s="46"/>
      <c r="AL1129" s="46"/>
      <c r="AM1129" s="46"/>
      <c r="AN1129" s="46"/>
    </row>
    <row r="1130" customFormat="false" ht="21.75" hidden="false" customHeight="true" outlineLevel="0" collapsed="false">
      <c r="A1130" s="46"/>
      <c r="B1130" s="46"/>
      <c r="C1130" s="46"/>
      <c r="D1130" s="46"/>
      <c r="E1130" s="46"/>
      <c r="F1130" s="46"/>
      <c r="G1130" s="46"/>
      <c r="H1130" s="61"/>
      <c r="I1130" s="61"/>
      <c r="J1130" s="61"/>
      <c r="K1130" s="46"/>
      <c r="L1130" s="46"/>
      <c r="M1130" s="46"/>
      <c r="N1130" s="46"/>
      <c r="O1130" s="46"/>
      <c r="P1130" s="46"/>
      <c r="Q1130" s="46"/>
      <c r="R1130" s="46"/>
      <c r="S1130" s="46"/>
      <c r="T1130" s="46"/>
      <c r="U1130" s="46"/>
      <c r="V1130" s="46"/>
      <c r="W1130" s="46"/>
      <c r="X1130" s="46"/>
      <c r="Y1130" s="46"/>
      <c r="Z1130" s="46"/>
      <c r="AA1130" s="46"/>
      <c r="AB1130" s="46"/>
      <c r="AC1130" s="46"/>
      <c r="AD1130" s="46"/>
      <c r="AE1130" s="46"/>
      <c r="AF1130" s="46"/>
      <c r="AG1130" s="46"/>
      <c r="AH1130" s="46"/>
      <c r="AI1130" s="46"/>
      <c r="AJ1130" s="46"/>
      <c r="AK1130" s="46"/>
      <c r="AL1130" s="46"/>
      <c r="AM1130" s="46"/>
      <c r="AN1130" s="46"/>
    </row>
    <row r="1131" customFormat="false" ht="21.75" hidden="false" customHeight="true" outlineLevel="0" collapsed="false">
      <c r="A1131" s="46"/>
      <c r="B1131" s="46"/>
      <c r="C1131" s="46"/>
      <c r="D1131" s="46"/>
      <c r="E1131" s="46"/>
      <c r="F1131" s="46"/>
      <c r="G1131" s="46"/>
      <c r="H1131" s="61"/>
      <c r="I1131" s="61"/>
      <c r="J1131" s="61"/>
      <c r="K1131" s="46"/>
      <c r="L1131" s="46"/>
      <c r="M1131" s="46"/>
      <c r="N1131" s="46"/>
      <c r="O1131" s="46"/>
      <c r="P1131" s="46"/>
      <c r="Q1131" s="46"/>
      <c r="R1131" s="46"/>
      <c r="S1131" s="46"/>
      <c r="T1131" s="46"/>
      <c r="U1131" s="46"/>
      <c r="V1131" s="46"/>
      <c r="W1131" s="46"/>
      <c r="X1131" s="46"/>
      <c r="Y1131" s="46"/>
      <c r="Z1131" s="46"/>
      <c r="AA1131" s="46"/>
      <c r="AB1131" s="46"/>
      <c r="AC1131" s="46"/>
      <c r="AD1131" s="46"/>
      <c r="AE1131" s="46"/>
      <c r="AF1131" s="46"/>
      <c r="AG1131" s="46"/>
      <c r="AH1131" s="46"/>
      <c r="AI1131" s="46"/>
      <c r="AJ1131" s="46"/>
      <c r="AK1131" s="46"/>
      <c r="AL1131" s="46"/>
      <c r="AM1131" s="46"/>
      <c r="AN1131" s="46"/>
    </row>
    <row r="1132" customFormat="false" ht="21.75" hidden="false" customHeight="true" outlineLevel="0" collapsed="false">
      <c r="A1132" s="46"/>
      <c r="B1132" s="46"/>
      <c r="C1132" s="46"/>
      <c r="D1132" s="46"/>
      <c r="E1132" s="46"/>
      <c r="F1132" s="46"/>
      <c r="G1132" s="46"/>
      <c r="H1132" s="61"/>
      <c r="I1132" s="61"/>
      <c r="J1132" s="61"/>
      <c r="K1132" s="46"/>
      <c r="L1132" s="46"/>
      <c r="M1132" s="46"/>
      <c r="N1132" s="46"/>
      <c r="O1132" s="46"/>
      <c r="P1132" s="46"/>
      <c r="Q1132" s="46"/>
      <c r="R1132" s="46"/>
      <c r="S1132" s="46"/>
      <c r="T1132" s="46"/>
      <c r="U1132" s="46"/>
      <c r="V1132" s="46"/>
      <c r="W1132" s="46"/>
      <c r="X1132" s="46"/>
      <c r="Y1132" s="46"/>
      <c r="Z1132" s="46"/>
      <c r="AA1132" s="46"/>
      <c r="AB1132" s="46"/>
      <c r="AC1132" s="46"/>
      <c r="AD1132" s="46"/>
      <c r="AE1132" s="46"/>
      <c r="AF1132" s="46"/>
      <c r="AG1132" s="46"/>
      <c r="AH1132" s="46"/>
      <c r="AI1132" s="46"/>
      <c r="AJ1132" s="46"/>
      <c r="AK1132" s="46"/>
      <c r="AL1132" s="46"/>
      <c r="AM1132" s="46"/>
      <c r="AN1132" s="46"/>
    </row>
    <row r="1133" customFormat="false" ht="21.75" hidden="false" customHeight="true" outlineLevel="0" collapsed="false">
      <c r="A1133" s="46"/>
      <c r="B1133" s="46"/>
      <c r="C1133" s="46"/>
      <c r="D1133" s="46"/>
      <c r="E1133" s="46"/>
      <c r="F1133" s="46"/>
      <c r="G1133" s="46"/>
      <c r="H1133" s="61"/>
      <c r="I1133" s="61"/>
      <c r="J1133" s="61"/>
      <c r="K1133" s="46"/>
      <c r="L1133" s="46"/>
      <c r="M1133" s="46"/>
      <c r="N1133" s="46"/>
      <c r="O1133" s="46"/>
      <c r="P1133" s="46"/>
      <c r="Q1133" s="46"/>
      <c r="R1133" s="46"/>
      <c r="S1133" s="46"/>
      <c r="T1133" s="46"/>
      <c r="U1133" s="46"/>
      <c r="V1133" s="46"/>
      <c r="W1133" s="46"/>
      <c r="X1133" s="46"/>
      <c r="Y1133" s="46"/>
      <c r="Z1133" s="46"/>
      <c r="AA1133" s="46"/>
      <c r="AB1133" s="46"/>
      <c r="AC1133" s="46"/>
      <c r="AD1133" s="46"/>
      <c r="AE1133" s="46"/>
      <c r="AF1133" s="46"/>
      <c r="AG1133" s="46"/>
      <c r="AH1133" s="46"/>
      <c r="AI1133" s="46"/>
      <c r="AJ1133" s="46"/>
      <c r="AK1133" s="46"/>
      <c r="AL1133" s="46"/>
      <c r="AM1133" s="46"/>
      <c r="AN1133" s="46"/>
    </row>
    <row r="1134" customFormat="false" ht="21.75" hidden="false" customHeight="true" outlineLevel="0" collapsed="false">
      <c r="A1134" s="46"/>
      <c r="B1134" s="46"/>
      <c r="C1134" s="46"/>
      <c r="D1134" s="46"/>
      <c r="E1134" s="46"/>
      <c r="F1134" s="46"/>
      <c r="G1134" s="46"/>
      <c r="H1134" s="61"/>
      <c r="I1134" s="61"/>
      <c r="J1134" s="61"/>
      <c r="K1134" s="46"/>
      <c r="L1134" s="46"/>
      <c r="M1134" s="46"/>
      <c r="N1134" s="46"/>
      <c r="O1134" s="46"/>
      <c r="P1134" s="46"/>
      <c r="Q1134" s="46"/>
      <c r="R1134" s="46"/>
      <c r="S1134" s="46"/>
      <c r="T1134" s="46"/>
      <c r="U1134" s="46"/>
      <c r="V1134" s="46"/>
      <c r="W1134" s="46"/>
      <c r="X1134" s="46"/>
      <c r="Y1134" s="46"/>
      <c r="Z1134" s="46"/>
      <c r="AA1134" s="46"/>
      <c r="AB1134" s="46"/>
      <c r="AC1134" s="46"/>
      <c r="AD1134" s="46"/>
      <c r="AE1134" s="46"/>
      <c r="AF1134" s="46"/>
      <c r="AG1134" s="46"/>
      <c r="AH1134" s="46"/>
      <c r="AI1134" s="46"/>
      <c r="AJ1134" s="46"/>
      <c r="AK1134" s="46"/>
      <c r="AL1134" s="46"/>
      <c r="AM1134" s="46"/>
      <c r="AN1134" s="46"/>
    </row>
    <row r="1135" customFormat="false" ht="21.75" hidden="false" customHeight="true" outlineLevel="0" collapsed="false">
      <c r="A1135" s="46"/>
      <c r="B1135" s="46"/>
      <c r="C1135" s="46"/>
      <c r="D1135" s="46"/>
      <c r="E1135" s="46"/>
      <c r="F1135" s="46"/>
      <c r="G1135" s="46"/>
      <c r="H1135" s="61"/>
      <c r="I1135" s="61"/>
      <c r="J1135" s="61"/>
      <c r="K1135" s="46"/>
      <c r="L1135" s="46"/>
      <c r="M1135" s="46"/>
      <c r="N1135" s="46"/>
      <c r="O1135" s="46"/>
      <c r="P1135" s="46"/>
      <c r="Q1135" s="46"/>
      <c r="R1135" s="46"/>
      <c r="S1135" s="46"/>
      <c r="T1135" s="46"/>
      <c r="U1135" s="46"/>
      <c r="V1135" s="46"/>
      <c r="W1135" s="46"/>
      <c r="X1135" s="46"/>
      <c r="Y1135" s="46"/>
      <c r="Z1135" s="46"/>
      <c r="AA1135" s="46"/>
      <c r="AB1135" s="46"/>
      <c r="AC1135" s="46"/>
      <c r="AD1135" s="46"/>
      <c r="AE1135" s="46"/>
      <c r="AF1135" s="46"/>
      <c r="AG1135" s="46"/>
      <c r="AH1135" s="46"/>
      <c r="AI1135" s="46"/>
      <c r="AJ1135" s="46"/>
      <c r="AK1135" s="46"/>
      <c r="AL1135" s="46"/>
      <c r="AM1135" s="46"/>
      <c r="AN1135" s="46"/>
    </row>
    <row r="1136" customFormat="false" ht="21.75" hidden="false" customHeight="true" outlineLevel="0" collapsed="false">
      <c r="A1136" s="46"/>
      <c r="B1136" s="46"/>
      <c r="C1136" s="46"/>
      <c r="D1136" s="46"/>
      <c r="E1136" s="46"/>
      <c r="F1136" s="46"/>
      <c r="G1136" s="46"/>
      <c r="H1136" s="61"/>
      <c r="I1136" s="61"/>
      <c r="J1136" s="61"/>
      <c r="K1136" s="46"/>
      <c r="L1136" s="46"/>
      <c r="M1136" s="46"/>
      <c r="N1136" s="46"/>
      <c r="O1136" s="46"/>
      <c r="P1136" s="46"/>
      <c r="Q1136" s="46"/>
      <c r="R1136" s="46"/>
      <c r="S1136" s="46"/>
      <c r="T1136" s="46"/>
      <c r="U1136" s="46"/>
      <c r="V1136" s="46"/>
      <c r="W1136" s="46"/>
      <c r="X1136" s="46"/>
      <c r="Y1136" s="46"/>
      <c r="Z1136" s="46"/>
      <c r="AA1136" s="46"/>
      <c r="AB1136" s="46"/>
      <c r="AC1136" s="46"/>
      <c r="AD1136" s="46"/>
      <c r="AE1136" s="46"/>
      <c r="AF1136" s="46"/>
      <c r="AG1136" s="46"/>
      <c r="AH1136" s="46"/>
      <c r="AI1136" s="46"/>
      <c r="AJ1136" s="46"/>
      <c r="AK1136" s="46"/>
      <c r="AL1136" s="46"/>
      <c r="AM1136" s="46"/>
      <c r="AN1136" s="46"/>
    </row>
    <row r="1137" customFormat="false" ht="21.75" hidden="false" customHeight="true" outlineLevel="0" collapsed="false">
      <c r="A1137" s="46"/>
      <c r="B1137" s="46"/>
      <c r="C1137" s="46"/>
      <c r="D1137" s="46"/>
      <c r="E1137" s="46"/>
      <c r="F1137" s="46"/>
      <c r="G1137" s="46"/>
      <c r="H1137" s="61"/>
      <c r="I1137" s="61"/>
      <c r="J1137" s="61"/>
      <c r="K1137" s="46"/>
      <c r="L1137" s="46"/>
      <c r="M1137" s="46"/>
      <c r="N1137" s="46"/>
      <c r="O1137" s="46"/>
      <c r="P1137" s="46"/>
      <c r="Q1137" s="46"/>
      <c r="R1137" s="46"/>
      <c r="S1137" s="46"/>
      <c r="T1137" s="46"/>
      <c r="U1137" s="46"/>
      <c r="V1137" s="46"/>
      <c r="W1137" s="46"/>
      <c r="X1137" s="46"/>
      <c r="Y1137" s="46"/>
      <c r="Z1137" s="46"/>
      <c r="AA1137" s="46"/>
      <c r="AB1137" s="46"/>
      <c r="AC1137" s="46"/>
      <c r="AD1137" s="46"/>
      <c r="AE1137" s="46"/>
      <c r="AF1137" s="46"/>
      <c r="AG1137" s="46"/>
      <c r="AH1137" s="46"/>
      <c r="AI1137" s="46"/>
      <c r="AJ1137" s="46"/>
      <c r="AK1137" s="46"/>
      <c r="AL1137" s="46"/>
      <c r="AM1137" s="46"/>
      <c r="AN1137" s="46"/>
    </row>
    <row r="1138" customFormat="false" ht="21.75" hidden="false" customHeight="true" outlineLevel="0" collapsed="false">
      <c r="A1138" s="46"/>
      <c r="B1138" s="46"/>
      <c r="C1138" s="46"/>
      <c r="D1138" s="46"/>
      <c r="E1138" s="46"/>
      <c r="F1138" s="46"/>
      <c r="G1138" s="46"/>
      <c r="H1138" s="61"/>
      <c r="I1138" s="61"/>
      <c r="J1138" s="61"/>
      <c r="K1138" s="46"/>
      <c r="L1138" s="46"/>
      <c r="M1138" s="46"/>
      <c r="N1138" s="46"/>
      <c r="O1138" s="46"/>
      <c r="P1138" s="46"/>
      <c r="Q1138" s="46"/>
      <c r="R1138" s="46"/>
      <c r="S1138" s="46"/>
      <c r="T1138" s="46"/>
      <c r="U1138" s="46"/>
      <c r="V1138" s="46"/>
      <c r="W1138" s="46"/>
      <c r="X1138" s="46"/>
      <c r="Y1138" s="46"/>
      <c r="Z1138" s="46"/>
      <c r="AA1138" s="46"/>
      <c r="AB1138" s="46"/>
      <c r="AC1138" s="46"/>
      <c r="AD1138" s="46"/>
      <c r="AE1138" s="46"/>
      <c r="AF1138" s="46"/>
      <c r="AG1138" s="46"/>
      <c r="AH1138" s="46"/>
      <c r="AI1138" s="46"/>
      <c r="AJ1138" s="46"/>
      <c r="AK1138" s="46"/>
      <c r="AL1138" s="46"/>
      <c r="AM1138" s="46"/>
      <c r="AN1138" s="46"/>
    </row>
    <row r="1139" customFormat="false" ht="21.75" hidden="false" customHeight="true" outlineLevel="0" collapsed="false">
      <c r="A1139" s="46"/>
      <c r="B1139" s="46"/>
      <c r="C1139" s="46"/>
      <c r="D1139" s="46"/>
      <c r="E1139" s="46"/>
      <c r="F1139" s="46"/>
      <c r="G1139" s="46"/>
      <c r="H1139" s="61"/>
      <c r="I1139" s="61"/>
      <c r="J1139" s="61"/>
      <c r="K1139" s="46"/>
      <c r="L1139" s="46"/>
      <c r="M1139" s="46"/>
      <c r="N1139" s="46"/>
      <c r="O1139" s="46"/>
      <c r="P1139" s="46"/>
      <c r="Q1139" s="46"/>
      <c r="R1139" s="46"/>
      <c r="S1139" s="46"/>
      <c r="T1139" s="46"/>
      <c r="U1139" s="46"/>
      <c r="V1139" s="46"/>
      <c r="W1139" s="46"/>
      <c r="X1139" s="46"/>
      <c r="Y1139" s="46"/>
      <c r="Z1139" s="46"/>
      <c r="AA1139" s="46"/>
      <c r="AB1139" s="46"/>
      <c r="AC1139" s="46"/>
      <c r="AD1139" s="46"/>
      <c r="AE1139" s="46"/>
      <c r="AF1139" s="46"/>
      <c r="AG1139" s="46"/>
      <c r="AH1139" s="46"/>
      <c r="AI1139" s="46"/>
      <c r="AJ1139" s="46"/>
      <c r="AK1139" s="46"/>
      <c r="AL1139" s="46"/>
      <c r="AM1139" s="46"/>
      <c r="AN1139" s="46"/>
    </row>
    <row r="1140" customFormat="false" ht="21.75" hidden="false" customHeight="true" outlineLevel="0" collapsed="false">
      <c r="A1140" s="46"/>
      <c r="B1140" s="46"/>
      <c r="C1140" s="46"/>
      <c r="D1140" s="46"/>
      <c r="E1140" s="46"/>
      <c r="F1140" s="46"/>
      <c r="G1140" s="46"/>
      <c r="H1140" s="61"/>
      <c r="I1140" s="61"/>
      <c r="J1140" s="61"/>
      <c r="K1140" s="46"/>
      <c r="L1140" s="46"/>
      <c r="M1140" s="46"/>
      <c r="N1140" s="46"/>
      <c r="O1140" s="46"/>
      <c r="P1140" s="46"/>
      <c r="Q1140" s="46"/>
      <c r="R1140" s="46"/>
      <c r="S1140" s="46"/>
      <c r="T1140" s="46"/>
      <c r="U1140" s="46"/>
      <c r="V1140" s="46"/>
      <c r="W1140" s="46"/>
      <c r="X1140" s="46"/>
      <c r="Y1140" s="46"/>
      <c r="Z1140" s="46"/>
      <c r="AA1140" s="46"/>
      <c r="AB1140" s="46"/>
      <c r="AC1140" s="46"/>
      <c r="AD1140" s="46"/>
      <c r="AE1140" s="46"/>
      <c r="AF1140" s="46"/>
      <c r="AG1140" s="46"/>
      <c r="AH1140" s="46"/>
      <c r="AI1140" s="46"/>
      <c r="AJ1140" s="46"/>
      <c r="AK1140" s="46"/>
      <c r="AL1140" s="46"/>
      <c r="AM1140" s="46"/>
      <c r="AN1140" s="46"/>
    </row>
    <row r="1141" customFormat="false" ht="21.75" hidden="false" customHeight="true" outlineLevel="0" collapsed="false">
      <c r="A1141" s="46"/>
      <c r="B1141" s="46"/>
      <c r="C1141" s="46"/>
      <c r="D1141" s="46"/>
      <c r="E1141" s="46"/>
      <c r="F1141" s="46"/>
      <c r="G1141" s="46"/>
      <c r="H1141" s="61"/>
      <c r="I1141" s="61"/>
      <c r="J1141" s="61"/>
      <c r="K1141" s="46"/>
      <c r="L1141" s="46"/>
      <c r="M1141" s="46"/>
      <c r="N1141" s="46"/>
      <c r="O1141" s="46"/>
      <c r="P1141" s="46"/>
      <c r="Q1141" s="46"/>
      <c r="R1141" s="46"/>
      <c r="S1141" s="46"/>
      <c r="T1141" s="46"/>
      <c r="U1141" s="46"/>
      <c r="V1141" s="46"/>
      <c r="W1141" s="46"/>
      <c r="X1141" s="46"/>
      <c r="Y1141" s="46"/>
      <c r="Z1141" s="46"/>
      <c r="AA1141" s="46"/>
      <c r="AB1141" s="46"/>
      <c r="AC1141" s="46"/>
      <c r="AD1141" s="46"/>
      <c r="AE1141" s="46"/>
      <c r="AF1141" s="46"/>
      <c r="AG1141" s="46"/>
      <c r="AH1141" s="46"/>
      <c r="AI1141" s="46"/>
      <c r="AJ1141" s="46"/>
      <c r="AK1141" s="46"/>
      <c r="AL1141" s="46"/>
      <c r="AM1141" s="46"/>
      <c r="AN1141" s="46"/>
    </row>
    <row r="1142" customFormat="false" ht="21.75" hidden="false" customHeight="true" outlineLevel="0" collapsed="false">
      <c r="A1142" s="46"/>
      <c r="B1142" s="46"/>
      <c r="C1142" s="46"/>
      <c r="D1142" s="46"/>
      <c r="E1142" s="46"/>
      <c r="F1142" s="46"/>
      <c r="G1142" s="46"/>
      <c r="H1142" s="61"/>
      <c r="I1142" s="61"/>
      <c r="J1142" s="61"/>
      <c r="K1142" s="46"/>
      <c r="L1142" s="46"/>
      <c r="M1142" s="46"/>
      <c r="N1142" s="46"/>
      <c r="O1142" s="46"/>
      <c r="P1142" s="46"/>
      <c r="Q1142" s="46"/>
      <c r="R1142" s="46"/>
      <c r="S1142" s="46"/>
      <c r="T1142" s="46"/>
      <c r="U1142" s="46"/>
      <c r="V1142" s="46"/>
      <c r="W1142" s="46"/>
      <c r="X1142" s="46"/>
      <c r="Y1142" s="46"/>
      <c r="Z1142" s="46"/>
      <c r="AA1142" s="46"/>
      <c r="AB1142" s="46"/>
      <c r="AC1142" s="46"/>
      <c r="AD1142" s="46"/>
      <c r="AE1142" s="46"/>
      <c r="AF1142" s="46"/>
      <c r="AG1142" s="46"/>
      <c r="AH1142" s="46"/>
      <c r="AI1142" s="46"/>
      <c r="AJ1142" s="46"/>
      <c r="AK1142" s="46"/>
      <c r="AL1142" s="46"/>
      <c r="AM1142" s="46"/>
      <c r="AN1142" s="46"/>
    </row>
    <row r="1143" customFormat="false" ht="21.75" hidden="false" customHeight="true" outlineLevel="0" collapsed="false">
      <c r="A1143" s="46"/>
      <c r="B1143" s="46"/>
      <c r="C1143" s="46"/>
      <c r="D1143" s="46"/>
      <c r="E1143" s="46"/>
      <c r="F1143" s="46"/>
      <c r="G1143" s="46"/>
      <c r="H1143" s="61"/>
      <c r="I1143" s="61"/>
      <c r="J1143" s="61"/>
      <c r="K1143" s="46"/>
      <c r="L1143" s="46"/>
      <c r="M1143" s="46"/>
      <c r="N1143" s="46"/>
      <c r="O1143" s="46"/>
      <c r="P1143" s="46"/>
      <c r="Q1143" s="46"/>
      <c r="R1143" s="46"/>
      <c r="S1143" s="46"/>
      <c r="T1143" s="46"/>
      <c r="U1143" s="46"/>
      <c r="V1143" s="46"/>
      <c r="W1143" s="46"/>
      <c r="X1143" s="46"/>
      <c r="Y1143" s="46"/>
      <c r="Z1143" s="46"/>
      <c r="AA1143" s="46"/>
      <c r="AB1143" s="46"/>
      <c r="AC1143" s="46"/>
      <c r="AD1143" s="46"/>
      <c r="AE1143" s="46"/>
      <c r="AF1143" s="46"/>
      <c r="AG1143" s="46"/>
      <c r="AH1143" s="46"/>
      <c r="AI1143" s="46"/>
      <c r="AJ1143" s="46"/>
      <c r="AK1143" s="46"/>
      <c r="AL1143" s="46"/>
      <c r="AM1143" s="46"/>
      <c r="AN1143" s="46"/>
    </row>
    <row r="1144" customFormat="false" ht="21.75" hidden="false" customHeight="true" outlineLevel="0" collapsed="false">
      <c r="A1144" s="46"/>
      <c r="B1144" s="46"/>
      <c r="C1144" s="46"/>
      <c r="D1144" s="46"/>
      <c r="E1144" s="46"/>
      <c r="F1144" s="46"/>
      <c r="G1144" s="46"/>
      <c r="H1144" s="61"/>
      <c r="I1144" s="61"/>
      <c r="J1144" s="61"/>
      <c r="K1144" s="46"/>
      <c r="L1144" s="46"/>
      <c r="M1144" s="46"/>
      <c r="N1144" s="46"/>
      <c r="O1144" s="46"/>
      <c r="P1144" s="46"/>
      <c r="Q1144" s="46"/>
      <c r="R1144" s="46"/>
      <c r="S1144" s="46"/>
      <c r="T1144" s="46"/>
      <c r="U1144" s="46"/>
      <c r="V1144" s="46"/>
      <c r="W1144" s="46"/>
      <c r="X1144" s="46"/>
      <c r="Y1144" s="46"/>
      <c r="Z1144" s="46"/>
      <c r="AA1144" s="46"/>
      <c r="AB1144" s="46"/>
      <c r="AC1144" s="46"/>
      <c r="AD1144" s="46"/>
      <c r="AE1144" s="46"/>
      <c r="AF1144" s="46"/>
      <c r="AG1144" s="46"/>
      <c r="AH1144" s="46"/>
      <c r="AI1144" s="46"/>
      <c r="AJ1144" s="46"/>
      <c r="AK1144" s="46"/>
      <c r="AL1144" s="46"/>
      <c r="AM1144" s="46"/>
      <c r="AN1144" s="46"/>
    </row>
    <row r="1145" customFormat="false" ht="21.75" hidden="false" customHeight="true" outlineLevel="0" collapsed="false">
      <c r="A1145" s="46"/>
      <c r="B1145" s="46"/>
      <c r="C1145" s="46"/>
      <c r="D1145" s="46"/>
      <c r="E1145" s="46"/>
      <c r="F1145" s="46"/>
      <c r="G1145" s="46"/>
      <c r="H1145" s="61"/>
      <c r="I1145" s="61"/>
      <c r="J1145" s="61"/>
      <c r="K1145" s="46"/>
      <c r="L1145" s="46"/>
      <c r="M1145" s="46"/>
      <c r="N1145" s="46"/>
      <c r="O1145" s="46"/>
      <c r="P1145" s="46"/>
      <c r="Q1145" s="46"/>
      <c r="R1145" s="46"/>
      <c r="S1145" s="46"/>
      <c r="T1145" s="46"/>
      <c r="U1145" s="46"/>
      <c r="V1145" s="46"/>
      <c r="W1145" s="46"/>
      <c r="X1145" s="46"/>
      <c r="Y1145" s="46"/>
      <c r="Z1145" s="46"/>
      <c r="AA1145" s="46"/>
      <c r="AB1145" s="46"/>
      <c r="AC1145" s="46"/>
      <c r="AD1145" s="46"/>
      <c r="AE1145" s="46"/>
      <c r="AF1145" s="46"/>
      <c r="AG1145" s="46"/>
      <c r="AH1145" s="46"/>
      <c r="AI1145" s="46"/>
      <c r="AJ1145" s="46"/>
      <c r="AK1145" s="46"/>
      <c r="AL1145" s="46"/>
      <c r="AM1145" s="46"/>
      <c r="AN1145" s="46"/>
    </row>
    <row r="1146" customFormat="false" ht="21.75" hidden="false" customHeight="true" outlineLevel="0" collapsed="false">
      <c r="A1146" s="46"/>
      <c r="B1146" s="46"/>
      <c r="C1146" s="46"/>
      <c r="D1146" s="46"/>
      <c r="E1146" s="46"/>
      <c r="F1146" s="46"/>
      <c r="G1146" s="46"/>
      <c r="H1146" s="61"/>
      <c r="I1146" s="61"/>
      <c r="J1146" s="61"/>
      <c r="K1146" s="46"/>
      <c r="L1146" s="46"/>
      <c r="M1146" s="46"/>
      <c r="N1146" s="46"/>
      <c r="O1146" s="46"/>
      <c r="P1146" s="46"/>
      <c r="Q1146" s="46"/>
      <c r="R1146" s="46"/>
      <c r="S1146" s="46"/>
      <c r="T1146" s="46"/>
      <c r="U1146" s="46"/>
      <c r="V1146" s="46"/>
      <c r="W1146" s="46"/>
      <c r="X1146" s="46"/>
      <c r="Y1146" s="46"/>
      <c r="Z1146" s="46"/>
      <c r="AA1146" s="46"/>
      <c r="AB1146" s="46"/>
      <c r="AC1146" s="46"/>
      <c r="AD1146" s="46"/>
      <c r="AE1146" s="46"/>
      <c r="AF1146" s="46"/>
      <c r="AG1146" s="46"/>
      <c r="AH1146" s="46"/>
      <c r="AI1146" s="46"/>
      <c r="AJ1146" s="46"/>
      <c r="AK1146" s="46"/>
      <c r="AL1146" s="46"/>
      <c r="AM1146" s="46"/>
      <c r="AN1146" s="46"/>
    </row>
    <row r="1147" customFormat="false" ht="21.75" hidden="false" customHeight="true" outlineLevel="0" collapsed="false">
      <c r="A1147" s="46"/>
      <c r="B1147" s="46"/>
      <c r="C1147" s="46"/>
      <c r="D1147" s="46"/>
      <c r="E1147" s="46"/>
      <c r="F1147" s="46"/>
      <c r="G1147" s="46"/>
      <c r="H1147" s="61"/>
      <c r="I1147" s="61"/>
      <c r="J1147" s="61"/>
      <c r="K1147" s="46"/>
      <c r="L1147" s="46"/>
      <c r="M1147" s="46"/>
      <c r="N1147" s="46"/>
      <c r="O1147" s="46"/>
      <c r="P1147" s="46"/>
      <c r="Q1147" s="46"/>
      <c r="R1147" s="46"/>
      <c r="S1147" s="46"/>
      <c r="T1147" s="46"/>
      <c r="U1147" s="46"/>
      <c r="V1147" s="46"/>
      <c r="W1147" s="46"/>
      <c r="X1147" s="46"/>
      <c r="Y1147" s="46"/>
      <c r="Z1147" s="46"/>
      <c r="AA1147" s="46"/>
      <c r="AB1147" s="46"/>
      <c r="AC1147" s="46"/>
      <c r="AD1147" s="46"/>
      <c r="AE1147" s="46"/>
      <c r="AF1147" s="46"/>
      <c r="AG1147" s="46"/>
      <c r="AH1147" s="46"/>
      <c r="AI1147" s="46"/>
      <c r="AJ1147" s="46"/>
      <c r="AK1147" s="46"/>
      <c r="AL1147" s="46"/>
      <c r="AM1147" s="46"/>
      <c r="AN1147" s="46"/>
    </row>
    <row r="1148" customFormat="false" ht="21.75" hidden="false" customHeight="true" outlineLevel="0" collapsed="false">
      <c r="A1148" s="46"/>
      <c r="B1148" s="46"/>
      <c r="C1148" s="46"/>
      <c r="D1148" s="46"/>
      <c r="E1148" s="46"/>
      <c r="F1148" s="46"/>
      <c r="G1148" s="46"/>
      <c r="H1148" s="61"/>
      <c r="I1148" s="61"/>
      <c r="J1148" s="61"/>
      <c r="K1148" s="46"/>
      <c r="L1148" s="46"/>
      <c r="M1148" s="46"/>
      <c r="N1148" s="46"/>
      <c r="O1148" s="46"/>
      <c r="P1148" s="46"/>
      <c r="Q1148" s="46"/>
      <c r="R1148" s="46"/>
      <c r="S1148" s="46"/>
      <c r="T1148" s="46"/>
      <c r="U1148" s="46"/>
      <c r="V1148" s="46"/>
      <c r="W1148" s="46"/>
      <c r="X1148" s="46"/>
      <c r="Y1148" s="46"/>
      <c r="Z1148" s="46"/>
      <c r="AA1148" s="46"/>
      <c r="AB1148" s="46"/>
      <c r="AC1148" s="46"/>
      <c r="AD1148" s="46"/>
      <c r="AE1148" s="46"/>
      <c r="AF1148" s="46"/>
      <c r="AG1148" s="46"/>
      <c r="AH1148" s="46"/>
      <c r="AI1148" s="46"/>
      <c r="AJ1148" s="46"/>
      <c r="AK1148" s="46"/>
      <c r="AL1148" s="46"/>
      <c r="AM1148" s="46"/>
      <c r="AN1148" s="46"/>
    </row>
    <row r="1149" customFormat="false" ht="21.75" hidden="false" customHeight="true" outlineLevel="0" collapsed="false">
      <c r="A1149" s="46"/>
      <c r="B1149" s="46"/>
      <c r="C1149" s="46"/>
      <c r="D1149" s="46"/>
      <c r="E1149" s="46"/>
      <c r="F1149" s="46"/>
      <c r="G1149" s="46"/>
      <c r="H1149" s="61"/>
      <c r="I1149" s="61"/>
      <c r="J1149" s="61"/>
      <c r="K1149" s="46"/>
      <c r="L1149" s="46"/>
      <c r="M1149" s="46"/>
      <c r="N1149" s="46"/>
      <c r="O1149" s="46"/>
      <c r="P1149" s="46"/>
      <c r="Q1149" s="46"/>
      <c r="R1149" s="46"/>
      <c r="S1149" s="46"/>
      <c r="T1149" s="46"/>
      <c r="U1149" s="46"/>
      <c r="V1149" s="46"/>
      <c r="W1149" s="46"/>
      <c r="X1149" s="46"/>
      <c r="Y1149" s="46"/>
      <c r="Z1149" s="46"/>
      <c r="AA1149" s="46"/>
      <c r="AB1149" s="46"/>
      <c r="AC1149" s="46"/>
      <c r="AD1149" s="46"/>
      <c r="AE1149" s="46"/>
      <c r="AF1149" s="46"/>
      <c r="AG1149" s="46"/>
      <c r="AH1149" s="46"/>
      <c r="AI1149" s="46"/>
      <c r="AJ1149" s="46"/>
      <c r="AK1149" s="46"/>
      <c r="AL1149" s="46"/>
      <c r="AM1149" s="46"/>
      <c r="AN1149" s="46"/>
    </row>
    <row r="1150" customFormat="false" ht="21.75" hidden="false" customHeight="true" outlineLevel="0" collapsed="false">
      <c r="A1150" s="46"/>
      <c r="B1150" s="46"/>
      <c r="C1150" s="46"/>
      <c r="D1150" s="46"/>
      <c r="E1150" s="46"/>
      <c r="F1150" s="46"/>
      <c r="G1150" s="46"/>
      <c r="H1150" s="61"/>
      <c r="I1150" s="61"/>
      <c r="J1150" s="61"/>
      <c r="K1150" s="46"/>
      <c r="L1150" s="46"/>
      <c r="M1150" s="46"/>
      <c r="N1150" s="46"/>
      <c r="O1150" s="46"/>
      <c r="P1150" s="46"/>
      <c r="Q1150" s="46"/>
      <c r="R1150" s="46"/>
      <c r="S1150" s="46"/>
      <c r="T1150" s="46"/>
      <c r="U1150" s="46"/>
      <c r="V1150" s="46"/>
      <c r="W1150" s="46"/>
      <c r="X1150" s="46"/>
      <c r="Y1150" s="46"/>
      <c r="Z1150" s="46"/>
      <c r="AA1150" s="46"/>
      <c r="AB1150" s="46"/>
      <c r="AC1150" s="46"/>
      <c r="AD1150" s="46"/>
      <c r="AE1150" s="46"/>
      <c r="AF1150" s="46"/>
      <c r="AG1150" s="46"/>
      <c r="AH1150" s="46"/>
      <c r="AI1150" s="46"/>
      <c r="AJ1150" s="46"/>
      <c r="AK1150" s="46"/>
      <c r="AL1150" s="46"/>
      <c r="AM1150" s="46"/>
      <c r="AN1150" s="46"/>
    </row>
    <row r="1151" customFormat="false" ht="21.75" hidden="false" customHeight="true" outlineLevel="0" collapsed="false">
      <c r="A1151" s="46"/>
      <c r="B1151" s="46"/>
      <c r="C1151" s="46"/>
      <c r="D1151" s="46"/>
      <c r="E1151" s="46"/>
      <c r="F1151" s="46"/>
      <c r="G1151" s="46"/>
      <c r="H1151" s="61"/>
      <c r="I1151" s="61"/>
      <c r="J1151" s="61"/>
      <c r="K1151" s="46"/>
      <c r="L1151" s="46"/>
      <c r="M1151" s="46"/>
      <c r="N1151" s="46"/>
      <c r="O1151" s="46"/>
      <c r="P1151" s="46"/>
      <c r="Q1151" s="46"/>
      <c r="R1151" s="46"/>
      <c r="S1151" s="46"/>
      <c r="T1151" s="46"/>
      <c r="U1151" s="46"/>
      <c r="V1151" s="46"/>
      <c r="W1151" s="46"/>
      <c r="X1151" s="46"/>
      <c r="Y1151" s="46"/>
      <c r="Z1151" s="46"/>
      <c r="AA1151" s="46"/>
      <c r="AB1151" s="46"/>
      <c r="AC1151" s="46"/>
      <c r="AD1151" s="46"/>
      <c r="AE1151" s="46"/>
      <c r="AF1151" s="46"/>
      <c r="AG1151" s="46"/>
      <c r="AH1151" s="46"/>
      <c r="AI1151" s="46"/>
      <c r="AJ1151" s="46"/>
      <c r="AK1151" s="46"/>
      <c r="AL1151" s="46"/>
      <c r="AM1151" s="46"/>
      <c r="AN1151" s="46"/>
    </row>
    <row r="1152" customFormat="false" ht="21.75" hidden="false" customHeight="true" outlineLevel="0" collapsed="false">
      <c r="A1152" s="46"/>
      <c r="B1152" s="46"/>
      <c r="C1152" s="46"/>
      <c r="D1152" s="46"/>
      <c r="E1152" s="46"/>
      <c r="F1152" s="46"/>
      <c r="G1152" s="46"/>
      <c r="H1152" s="61"/>
      <c r="I1152" s="61"/>
      <c r="J1152" s="61"/>
      <c r="K1152" s="46"/>
      <c r="L1152" s="46"/>
      <c r="M1152" s="46"/>
      <c r="N1152" s="46"/>
      <c r="O1152" s="46"/>
      <c r="P1152" s="46"/>
      <c r="Q1152" s="46"/>
      <c r="R1152" s="46"/>
      <c r="S1152" s="46"/>
      <c r="T1152" s="46"/>
      <c r="U1152" s="46"/>
      <c r="V1152" s="46"/>
      <c r="W1152" s="46"/>
      <c r="X1152" s="46"/>
      <c r="Y1152" s="46"/>
      <c r="Z1152" s="46"/>
      <c r="AA1152" s="46"/>
      <c r="AB1152" s="46"/>
      <c r="AC1152" s="46"/>
      <c r="AD1152" s="46"/>
      <c r="AE1152" s="46"/>
      <c r="AF1152" s="46"/>
      <c r="AG1152" s="46"/>
      <c r="AH1152" s="46"/>
      <c r="AI1152" s="46"/>
      <c r="AJ1152" s="46"/>
      <c r="AK1152" s="46"/>
      <c r="AL1152" s="46"/>
      <c r="AM1152" s="46"/>
      <c r="AN1152" s="46"/>
    </row>
    <row r="1153" customFormat="false" ht="21.75" hidden="false" customHeight="true" outlineLevel="0" collapsed="false">
      <c r="A1153" s="46"/>
      <c r="B1153" s="46"/>
      <c r="C1153" s="46"/>
      <c r="D1153" s="46"/>
      <c r="E1153" s="46"/>
      <c r="F1153" s="46"/>
      <c r="G1153" s="46"/>
      <c r="H1153" s="61"/>
      <c r="I1153" s="61"/>
      <c r="J1153" s="61"/>
      <c r="K1153" s="46"/>
      <c r="L1153" s="46"/>
      <c r="M1153" s="46"/>
      <c r="N1153" s="46"/>
      <c r="O1153" s="46"/>
      <c r="P1153" s="46"/>
      <c r="Q1153" s="46"/>
      <c r="R1153" s="46"/>
      <c r="S1153" s="46"/>
      <c r="T1153" s="46"/>
      <c r="U1153" s="46"/>
      <c r="V1153" s="46"/>
      <c r="W1153" s="46"/>
      <c r="X1153" s="46"/>
      <c r="Y1153" s="46"/>
      <c r="Z1153" s="46"/>
      <c r="AA1153" s="46"/>
      <c r="AB1153" s="46"/>
      <c r="AC1153" s="46"/>
      <c r="AD1153" s="46"/>
      <c r="AE1153" s="46"/>
      <c r="AF1153" s="46"/>
      <c r="AG1153" s="46"/>
      <c r="AH1153" s="46"/>
      <c r="AI1153" s="46"/>
      <c r="AJ1153" s="46"/>
      <c r="AK1153" s="46"/>
      <c r="AL1153" s="46"/>
      <c r="AM1153" s="46"/>
      <c r="AN1153" s="46"/>
    </row>
    <row r="1154" customFormat="false" ht="21.75" hidden="false" customHeight="true" outlineLevel="0" collapsed="false">
      <c r="A1154" s="46"/>
      <c r="B1154" s="46"/>
      <c r="C1154" s="46"/>
      <c r="D1154" s="46"/>
      <c r="E1154" s="46"/>
      <c r="F1154" s="46"/>
      <c r="G1154" s="46"/>
      <c r="H1154" s="61"/>
      <c r="I1154" s="61"/>
      <c r="J1154" s="61"/>
      <c r="K1154" s="46"/>
      <c r="L1154" s="46"/>
      <c r="M1154" s="46"/>
      <c r="N1154" s="46"/>
      <c r="O1154" s="46"/>
      <c r="P1154" s="46"/>
      <c r="Q1154" s="46"/>
      <c r="R1154" s="46"/>
      <c r="S1154" s="46"/>
      <c r="T1154" s="46"/>
      <c r="U1154" s="46"/>
      <c r="V1154" s="46"/>
      <c r="W1154" s="46"/>
      <c r="X1154" s="46"/>
      <c r="Y1154" s="46"/>
      <c r="Z1154" s="46"/>
      <c r="AA1154" s="46"/>
      <c r="AB1154" s="46"/>
      <c r="AC1154" s="46"/>
      <c r="AD1154" s="46"/>
      <c r="AE1154" s="46"/>
      <c r="AF1154" s="46"/>
      <c r="AG1154" s="46"/>
      <c r="AH1154" s="46"/>
      <c r="AI1154" s="46"/>
      <c r="AJ1154" s="46"/>
      <c r="AK1154" s="46"/>
      <c r="AL1154" s="46"/>
      <c r="AM1154" s="46"/>
      <c r="AN1154" s="46"/>
    </row>
    <row r="1155" customFormat="false" ht="21.75" hidden="false" customHeight="true" outlineLevel="0" collapsed="false">
      <c r="A1155" s="46"/>
      <c r="B1155" s="46"/>
      <c r="C1155" s="46"/>
      <c r="D1155" s="46"/>
      <c r="E1155" s="46"/>
      <c r="F1155" s="46"/>
      <c r="G1155" s="46"/>
      <c r="H1155" s="61"/>
      <c r="I1155" s="61"/>
      <c r="J1155" s="61"/>
      <c r="K1155" s="46"/>
      <c r="L1155" s="46"/>
      <c r="M1155" s="46"/>
      <c r="N1155" s="46"/>
      <c r="O1155" s="46"/>
      <c r="P1155" s="46"/>
      <c r="Q1155" s="46"/>
      <c r="R1155" s="46"/>
      <c r="S1155" s="46"/>
      <c r="T1155" s="46"/>
      <c r="U1155" s="46"/>
      <c r="V1155" s="46"/>
      <c r="W1155" s="46"/>
      <c r="X1155" s="46"/>
      <c r="Y1155" s="46"/>
      <c r="Z1155" s="46"/>
      <c r="AA1155" s="46"/>
      <c r="AB1155" s="46"/>
      <c r="AC1155" s="46"/>
      <c r="AD1155" s="46"/>
      <c r="AE1155" s="46"/>
      <c r="AF1155" s="46"/>
      <c r="AG1155" s="46"/>
      <c r="AH1155" s="46"/>
      <c r="AI1155" s="46"/>
      <c r="AJ1155" s="46"/>
      <c r="AK1155" s="46"/>
      <c r="AL1155" s="46"/>
      <c r="AM1155" s="46"/>
      <c r="AN1155" s="46"/>
    </row>
    <row r="1156" customFormat="false" ht="21.75" hidden="false" customHeight="true" outlineLevel="0" collapsed="false">
      <c r="A1156" s="46"/>
      <c r="B1156" s="46"/>
      <c r="C1156" s="46"/>
      <c r="D1156" s="46"/>
      <c r="E1156" s="46"/>
      <c r="F1156" s="46"/>
      <c r="G1156" s="46"/>
      <c r="H1156" s="61"/>
      <c r="I1156" s="61"/>
      <c r="J1156" s="61"/>
      <c r="K1156" s="46"/>
      <c r="L1156" s="46"/>
      <c r="M1156" s="46"/>
      <c r="N1156" s="46"/>
      <c r="O1156" s="46"/>
      <c r="P1156" s="46"/>
      <c r="Q1156" s="46"/>
      <c r="R1156" s="46"/>
      <c r="S1156" s="46"/>
      <c r="T1156" s="46"/>
      <c r="U1156" s="46"/>
      <c r="V1156" s="46"/>
      <c r="W1156" s="46"/>
      <c r="X1156" s="46"/>
      <c r="Y1156" s="46"/>
      <c r="Z1156" s="46"/>
      <c r="AA1156" s="46"/>
      <c r="AB1156" s="46"/>
      <c r="AC1156" s="46"/>
      <c r="AD1156" s="46"/>
      <c r="AE1156" s="46"/>
      <c r="AF1156" s="46"/>
      <c r="AG1156" s="46"/>
      <c r="AH1156" s="46"/>
      <c r="AI1156" s="46"/>
      <c r="AJ1156" s="46"/>
      <c r="AK1156" s="46"/>
      <c r="AL1156" s="46"/>
      <c r="AM1156" s="46"/>
      <c r="AN1156" s="46"/>
    </row>
    <row r="1157" customFormat="false" ht="21.75" hidden="false" customHeight="true" outlineLevel="0" collapsed="false">
      <c r="A1157" s="46"/>
      <c r="B1157" s="46"/>
      <c r="C1157" s="46"/>
      <c r="D1157" s="46"/>
      <c r="E1157" s="46"/>
      <c r="F1157" s="46"/>
      <c r="G1157" s="46"/>
      <c r="H1157" s="61"/>
      <c r="I1157" s="61"/>
      <c r="J1157" s="61"/>
      <c r="K1157" s="46"/>
      <c r="L1157" s="46"/>
      <c r="M1157" s="46"/>
      <c r="N1157" s="46"/>
      <c r="O1157" s="46"/>
      <c r="P1157" s="46"/>
      <c r="Q1157" s="46"/>
      <c r="R1157" s="46"/>
      <c r="S1157" s="46"/>
      <c r="T1157" s="46"/>
      <c r="U1157" s="46"/>
      <c r="V1157" s="46"/>
      <c r="W1157" s="46"/>
      <c r="X1157" s="46"/>
      <c r="Y1157" s="46"/>
      <c r="Z1157" s="46"/>
      <c r="AA1157" s="46"/>
      <c r="AB1157" s="46"/>
      <c r="AC1157" s="46"/>
      <c r="AD1157" s="46"/>
      <c r="AE1157" s="46"/>
      <c r="AF1157" s="46"/>
      <c r="AG1157" s="46"/>
      <c r="AH1157" s="46"/>
      <c r="AI1157" s="46"/>
      <c r="AJ1157" s="46"/>
      <c r="AK1157" s="46"/>
      <c r="AL1157" s="46"/>
      <c r="AM1157" s="46"/>
      <c r="AN1157" s="46"/>
    </row>
    <row r="1158" customFormat="false" ht="21.75" hidden="false" customHeight="true" outlineLevel="0" collapsed="false">
      <c r="A1158" s="46"/>
      <c r="B1158" s="46"/>
      <c r="C1158" s="46"/>
      <c r="D1158" s="46"/>
      <c r="E1158" s="46"/>
      <c r="F1158" s="46"/>
      <c r="G1158" s="46"/>
      <c r="H1158" s="61"/>
      <c r="I1158" s="61"/>
      <c r="J1158" s="61"/>
      <c r="K1158" s="46"/>
      <c r="L1158" s="46"/>
      <c r="M1158" s="46"/>
      <c r="N1158" s="46"/>
      <c r="O1158" s="46"/>
      <c r="P1158" s="46"/>
      <c r="Q1158" s="46"/>
      <c r="R1158" s="46"/>
      <c r="S1158" s="46"/>
      <c r="T1158" s="46"/>
      <c r="U1158" s="46"/>
      <c r="V1158" s="46"/>
      <c r="W1158" s="46"/>
      <c r="X1158" s="46"/>
      <c r="Y1158" s="46"/>
      <c r="Z1158" s="46"/>
      <c r="AA1158" s="46"/>
      <c r="AB1158" s="46"/>
      <c r="AC1158" s="46"/>
      <c r="AD1158" s="46"/>
      <c r="AE1158" s="46"/>
      <c r="AF1158" s="46"/>
      <c r="AG1158" s="46"/>
      <c r="AH1158" s="46"/>
      <c r="AI1158" s="46"/>
      <c r="AJ1158" s="46"/>
      <c r="AK1158" s="46"/>
      <c r="AL1158" s="46"/>
      <c r="AM1158" s="46"/>
      <c r="AN1158" s="46"/>
    </row>
    <row r="1159" customFormat="false" ht="21.75" hidden="false" customHeight="true" outlineLevel="0" collapsed="false">
      <c r="A1159" s="46"/>
      <c r="B1159" s="46"/>
      <c r="C1159" s="46"/>
      <c r="D1159" s="46"/>
      <c r="E1159" s="46"/>
      <c r="F1159" s="46"/>
      <c r="G1159" s="46"/>
      <c r="H1159" s="61"/>
      <c r="I1159" s="61"/>
      <c r="J1159" s="61"/>
      <c r="K1159" s="46"/>
      <c r="L1159" s="46"/>
      <c r="M1159" s="46"/>
      <c r="N1159" s="46"/>
      <c r="O1159" s="46"/>
      <c r="P1159" s="46"/>
      <c r="Q1159" s="46"/>
      <c r="R1159" s="46"/>
      <c r="S1159" s="46"/>
      <c r="T1159" s="46"/>
      <c r="U1159" s="46"/>
      <c r="V1159" s="46"/>
      <c r="W1159" s="46"/>
      <c r="X1159" s="46"/>
      <c r="Y1159" s="46"/>
      <c r="Z1159" s="46"/>
      <c r="AA1159" s="46"/>
      <c r="AB1159" s="46"/>
      <c r="AC1159" s="46"/>
      <c r="AD1159" s="46"/>
      <c r="AE1159" s="46"/>
      <c r="AF1159" s="46"/>
      <c r="AG1159" s="46"/>
      <c r="AH1159" s="46"/>
      <c r="AI1159" s="46"/>
      <c r="AJ1159" s="46"/>
      <c r="AK1159" s="46"/>
      <c r="AL1159" s="46"/>
      <c r="AM1159" s="46"/>
      <c r="AN1159" s="46"/>
    </row>
    <row r="1160" customFormat="false" ht="21.75" hidden="false" customHeight="true" outlineLevel="0" collapsed="false">
      <c r="A1160" s="46"/>
      <c r="B1160" s="46"/>
      <c r="C1160" s="46"/>
      <c r="D1160" s="46"/>
      <c r="E1160" s="46"/>
      <c r="F1160" s="46"/>
      <c r="G1160" s="46"/>
      <c r="H1160" s="61"/>
      <c r="I1160" s="61"/>
      <c r="J1160" s="61"/>
      <c r="K1160" s="46"/>
      <c r="L1160" s="46"/>
      <c r="M1160" s="46"/>
      <c r="N1160" s="46"/>
      <c r="O1160" s="46"/>
      <c r="P1160" s="46"/>
      <c r="Q1160" s="46"/>
      <c r="R1160" s="46"/>
      <c r="S1160" s="46"/>
      <c r="T1160" s="46"/>
      <c r="U1160" s="46"/>
      <c r="V1160" s="46"/>
      <c r="W1160" s="46"/>
      <c r="X1160" s="46"/>
      <c r="Y1160" s="46"/>
      <c r="Z1160" s="46"/>
      <c r="AA1160" s="46"/>
      <c r="AB1160" s="46"/>
      <c r="AC1160" s="46"/>
      <c r="AD1160" s="46"/>
      <c r="AE1160" s="46"/>
      <c r="AF1160" s="46"/>
      <c r="AG1160" s="46"/>
      <c r="AH1160" s="46"/>
      <c r="AI1160" s="46"/>
      <c r="AJ1160" s="46"/>
      <c r="AK1160" s="46"/>
      <c r="AL1160" s="46"/>
      <c r="AM1160" s="46"/>
      <c r="AN1160" s="46"/>
    </row>
    <row r="1161" customFormat="false" ht="21.75" hidden="false" customHeight="true" outlineLevel="0" collapsed="false">
      <c r="A1161" s="46"/>
      <c r="B1161" s="46"/>
      <c r="C1161" s="46"/>
      <c r="D1161" s="46"/>
      <c r="E1161" s="46"/>
      <c r="F1161" s="46"/>
      <c r="G1161" s="46"/>
      <c r="H1161" s="61"/>
      <c r="I1161" s="61"/>
      <c r="J1161" s="61"/>
      <c r="K1161" s="46"/>
      <c r="L1161" s="46"/>
      <c r="M1161" s="46"/>
      <c r="N1161" s="46"/>
      <c r="O1161" s="46"/>
      <c r="P1161" s="46"/>
      <c r="Q1161" s="46"/>
      <c r="R1161" s="46"/>
      <c r="S1161" s="46"/>
      <c r="T1161" s="46"/>
      <c r="U1161" s="46"/>
      <c r="V1161" s="46"/>
      <c r="W1161" s="46"/>
      <c r="X1161" s="46"/>
      <c r="Y1161" s="46"/>
      <c r="Z1161" s="46"/>
      <c r="AA1161" s="46"/>
      <c r="AB1161" s="46"/>
      <c r="AC1161" s="46"/>
      <c r="AD1161" s="46"/>
      <c r="AE1161" s="46"/>
      <c r="AF1161" s="46"/>
      <c r="AG1161" s="46"/>
      <c r="AH1161" s="46"/>
      <c r="AI1161" s="46"/>
      <c r="AJ1161" s="46"/>
      <c r="AK1161" s="46"/>
      <c r="AL1161" s="46"/>
      <c r="AM1161" s="46"/>
      <c r="AN1161" s="46"/>
    </row>
    <row r="1162" customFormat="false" ht="21.75" hidden="false" customHeight="true" outlineLevel="0" collapsed="false">
      <c r="A1162" s="46"/>
      <c r="B1162" s="46"/>
      <c r="C1162" s="46"/>
      <c r="D1162" s="46"/>
      <c r="E1162" s="46"/>
      <c r="F1162" s="46"/>
      <c r="G1162" s="46"/>
      <c r="H1162" s="61"/>
      <c r="I1162" s="61"/>
      <c r="J1162" s="61"/>
      <c r="K1162" s="46"/>
      <c r="L1162" s="46"/>
      <c r="M1162" s="46"/>
      <c r="N1162" s="46"/>
      <c r="O1162" s="46"/>
      <c r="P1162" s="46"/>
      <c r="Q1162" s="46"/>
      <c r="R1162" s="46"/>
      <c r="S1162" s="46"/>
      <c r="T1162" s="46"/>
      <c r="U1162" s="46"/>
      <c r="V1162" s="46"/>
      <c r="W1162" s="46"/>
      <c r="X1162" s="46"/>
      <c r="Y1162" s="46"/>
      <c r="Z1162" s="46"/>
      <c r="AA1162" s="46"/>
      <c r="AB1162" s="46"/>
      <c r="AC1162" s="46"/>
      <c r="AD1162" s="46"/>
      <c r="AE1162" s="46"/>
      <c r="AF1162" s="46"/>
      <c r="AG1162" s="46"/>
      <c r="AH1162" s="46"/>
      <c r="AI1162" s="46"/>
      <c r="AJ1162" s="46"/>
      <c r="AK1162" s="46"/>
      <c r="AL1162" s="46"/>
      <c r="AM1162" s="46"/>
      <c r="AN1162" s="46"/>
    </row>
    <row r="1163" customFormat="false" ht="21.75" hidden="false" customHeight="true" outlineLevel="0" collapsed="false">
      <c r="A1163" s="46"/>
      <c r="B1163" s="46"/>
      <c r="C1163" s="46"/>
      <c r="D1163" s="46"/>
      <c r="E1163" s="46"/>
      <c r="F1163" s="46"/>
      <c r="G1163" s="46"/>
      <c r="H1163" s="61"/>
      <c r="I1163" s="61"/>
      <c r="J1163" s="61"/>
      <c r="K1163" s="46"/>
      <c r="L1163" s="46"/>
      <c r="M1163" s="46"/>
      <c r="N1163" s="46"/>
      <c r="O1163" s="46"/>
      <c r="P1163" s="46"/>
      <c r="Q1163" s="46"/>
      <c r="R1163" s="46"/>
      <c r="S1163" s="46"/>
      <c r="T1163" s="46"/>
      <c r="U1163" s="46"/>
      <c r="V1163" s="46"/>
      <c r="W1163" s="46"/>
      <c r="X1163" s="46"/>
      <c r="Y1163" s="46"/>
      <c r="Z1163" s="46"/>
      <c r="AA1163" s="46"/>
      <c r="AB1163" s="46"/>
      <c r="AC1163" s="46"/>
      <c r="AD1163" s="46"/>
      <c r="AE1163" s="46"/>
      <c r="AF1163" s="46"/>
      <c r="AG1163" s="46"/>
      <c r="AH1163" s="46"/>
      <c r="AI1163" s="46"/>
      <c r="AJ1163" s="46"/>
      <c r="AK1163" s="46"/>
      <c r="AL1163" s="46"/>
      <c r="AM1163" s="46"/>
      <c r="AN1163" s="46"/>
    </row>
    <row r="1164" customFormat="false" ht="21.75" hidden="false" customHeight="true" outlineLevel="0" collapsed="false">
      <c r="A1164" s="46"/>
      <c r="B1164" s="46"/>
      <c r="C1164" s="46"/>
      <c r="D1164" s="46"/>
      <c r="E1164" s="46"/>
      <c r="F1164" s="46"/>
      <c r="G1164" s="46"/>
      <c r="H1164" s="61"/>
      <c r="I1164" s="61"/>
      <c r="J1164" s="61"/>
      <c r="K1164" s="46"/>
      <c r="L1164" s="46"/>
      <c r="M1164" s="46"/>
      <c r="N1164" s="46"/>
      <c r="O1164" s="46"/>
      <c r="P1164" s="46"/>
      <c r="Q1164" s="46"/>
      <c r="R1164" s="46"/>
      <c r="S1164" s="46"/>
      <c r="T1164" s="46"/>
      <c r="U1164" s="46"/>
      <c r="V1164" s="46"/>
      <c r="W1164" s="46"/>
      <c r="X1164" s="46"/>
      <c r="Y1164" s="46"/>
      <c r="Z1164" s="46"/>
      <c r="AA1164" s="46"/>
      <c r="AB1164" s="46"/>
      <c r="AC1164" s="46"/>
      <c r="AD1164" s="46"/>
      <c r="AE1164" s="46"/>
      <c r="AF1164" s="46"/>
      <c r="AG1164" s="46"/>
      <c r="AH1164" s="46"/>
      <c r="AI1164" s="46"/>
      <c r="AJ1164" s="46"/>
      <c r="AK1164" s="46"/>
      <c r="AL1164" s="46"/>
      <c r="AM1164" s="46"/>
      <c r="AN1164" s="46"/>
    </row>
    <row r="1165" customFormat="false" ht="21.75" hidden="false" customHeight="true" outlineLevel="0" collapsed="false">
      <c r="A1165" s="46"/>
      <c r="B1165" s="46"/>
      <c r="C1165" s="46"/>
      <c r="D1165" s="46"/>
      <c r="E1165" s="46"/>
      <c r="F1165" s="46"/>
      <c r="G1165" s="46"/>
      <c r="H1165" s="61"/>
      <c r="I1165" s="61"/>
      <c r="J1165" s="61"/>
      <c r="K1165" s="46"/>
      <c r="L1165" s="46"/>
      <c r="M1165" s="46"/>
      <c r="N1165" s="46"/>
      <c r="O1165" s="46"/>
      <c r="P1165" s="46"/>
      <c r="Q1165" s="46"/>
      <c r="R1165" s="46"/>
      <c r="S1165" s="46"/>
      <c r="T1165" s="46"/>
      <c r="U1165" s="46"/>
      <c r="V1165" s="46"/>
      <c r="W1165" s="46"/>
      <c r="X1165" s="46"/>
      <c r="Y1165" s="46"/>
      <c r="Z1165" s="46"/>
      <c r="AA1165" s="46"/>
      <c r="AB1165" s="46"/>
      <c r="AC1165" s="46"/>
      <c r="AD1165" s="46"/>
      <c r="AE1165" s="46"/>
      <c r="AF1165" s="46"/>
      <c r="AG1165" s="46"/>
      <c r="AH1165" s="46"/>
      <c r="AI1165" s="46"/>
      <c r="AJ1165" s="46"/>
      <c r="AK1165" s="46"/>
      <c r="AL1165" s="46"/>
      <c r="AM1165" s="46"/>
      <c r="AN1165" s="46"/>
    </row>
    <row r="1166" customFormat="false" ht="21.75" hidden="false" customHeight="true" outlineLevel="0" collapsed="false">
      <c r="A1166" s="46"/>
      <c r="B1166" s="46"/>
      <c r="C1166" s="46"/>
      <c r="D1166" s="46"/>
      <c r="E1166" s="46"/>
      <c r="F1166" s="46"/>
      <c r="G1166" s="46"/>
      <c r="H1166" s="61"/>
      <c r="I1166" s="61"/>
      <c r="J1166" s="61"/>
      <c r="K1166" s="46"/>
      <c r="L1166" s="46"/>
      <c r="M1166" s="46"/>
      <c r="N1166" s="46"/>
      <c r="O1166" s="46"/>
      <c r="P1166" s="46"/>
      <c r="Q1166" s="46"/>
      <c r="R1166" s="46"/>
      <c r="S1166" s="46"/>
      <c r="T1166" s="46"/>
      <c r="U1166" s="46"/>
      <c r="V1166" s="46"/>
      <c r="W1166" s="46"/>
      <c r="X1166" s="46"/>
      <c r="Y1166" s="46"/>
      <c r="Z1166" s="46"/>
      <c r="AA1166" s="46"/>
      <c r="AB1166" s="46"/>
      <c r="AC1166" s="46"/>
      <c r="AD1166" s="46"/>
      <c r="AE1166" s="46"/>
      <c r="AF1166" s="46"/>
      <c r="AG1166" s="46"/>
      <c r="AH1166" s="46"/>
      <c r="AI1166" s="46"/>
      <c r="AJ1166" s="46"/>
      <c r="AK1166" s="46"/>
      <c r="AL1166" s="46"/>
      <c r="AM1166" s="46"/>
      <c r="AN1166" s="46"/>
    </row>
    <row r="1167" customFormat="false" ht="21.75" hidden="false" customHeight="true" outlineLevel="0" collapsed="false">
      <c r="A1167" s="46"/>
      <c r="B1167" s="46"/>
      <c r="C1167" s="46"/>
      <c r="D1167" s="46"/>
      <c r="E1167" s="46"/>
      <c r="F1167" s="46"/>
      <c r="G1167" s="46"/>
      <c r="H1167" s="61"/>
      <c r="I1167" s="61"/>
      <c r="J1167" s="61"/>
      <c r="K1167" s="46"/>
      <c r="L1167" s="46"/>
      <c r="M1167" s="46"/>
      <c r="N1167" s="46"/>
      <c r="O1167" s="46"/>
      <c r="P1167" s="46"/>
      <c r="Q1167" s="46"/>
      <c r="R1167" s="46"/>
      <c r="S1167" s="46"/>
      <c r="T1167" s="46"/>
      <c r="U1167" s="46"/>
      <c r="V1167" s="46"/>
      <c r="W1167" s="46"/>
      <c r="X1167" s="46"/>
      <c r="Y1167" s="46"/>
      <c r="Z1167" s="46"/>
      <c r="AA1167" s="46"/>
      <c r="AB1167" s="46"/>
      <c r="AC1167" s="46"/>
      <c r="AD1167" s="46"/>
      <c r="AE1167" s="46"/>
      <c r="AF1167" s="46"/>
      <c r="AG1167" s="46"/>
      <c r="AH1167" s="46"/>
      <c r="AI1167" s="46"/>
      <c r="AJ1167" s="46"/>
      <c r="AK1167" s="46"/>
      <c r="AL1167" s="46"/>
      <c r="AM1167" s="46"/>
      <c r="AN1167" s="46"/>
    </row>
    <row r="1168" customFormat="false" ht="21.75" hidden="false" customHeight="true" outlineLevel="0" collapsed="false">
      <c r="A1168" s="46"/>
      <c r="B1168" s="46"/>
      <c r="C1168" s="46"/>
      <c r="D1168" s="46"/>
      <c r="E1168" s="46"/>
      <c r="F1168" s="46"/>
      <c r="G1168" s="46"/>
      <c r="H1168" s="61"/>
      <c r="I1168" s="61"/>
      <c r="J1168" s="61"/>
      <c r="K1168" s="46"/>
      <c r="L1168" s="46"/>
      <c r="M1168" s="46"/>
      <c r="N1168" s="46"/>
      <c r="O1168" s="46"/>
      <c r="P1168" s="46"/>
      <c r="Q1168" s="46"/>
      <c r="R1168" s="46"/>
      <c r="S1168" s="46"/>
      <c r="T1168" s="46"/>
      <c r="U1168" s="46"/>
      <c r="V1168" s="46"/>
      <c r="W1168" s="46"/>
      <c r="X1168" s="46"/>
      <c r="Y1168" s="46"/>
      <c r="Z1168" s="46"/>
      <c r="AA1168" s="46"/>
      <c r="AB1168" s="46"/>
      <c r="AC1168" s="46"/>
      <c r="AD1168" s="46"/>
      <c r="AE1168" s="46"/>
      <c r="AF1168" s="46"/>
      <c r="AG1168" s="46"/>
      <c r="AH1168" s="46"/>
      <c r="AI1168" s="46"/>
      <c r="AJ1168" s="46"/>
      <c r="AK1168" s="46"/>
      <c r="AL1168" s="46"/>
      <c r="AM1168" s="46"/>
      <c r="AN1168" s="46"/>
    </row>
    <row r="1169" customFormat="false" ht="21.75" hidden="false" customHeight="true" outlineLevel="0" collapsed="false">
      <c r="A1169" s="46"/>
      <c r="B1169" s="46"/>
      <c r="C1169" s="46"/>
      <c r="D1169" s="46"/>
      <c r="E1169" s="46"/>
      <c r="F1169" s="46"/>
      <c r="G1169" s="46"/>
      <c r="H1169" s="61"/>
      <c r="I1169" s="61"/>
      <c r="J1169" s="61"/>
      <c r="K1169" s="46"/>
      <c r="L1169" s="46"/>
      <c r="M1169" s="46"/>
      <c r="N1169" s="46"/>
      <c r="O1169" s="46"/>
      <c r="P1169" s="46"/>
      <c r="Q1169" s="46"/>
      <c r="R1169" s="46"/>
      <c r="S1169" s="46"/>
      <c r="T1169" s="46"/>
      <c r="U1169" s="46"/>
      <c r="V1169" s="46"/>
      <c r="W1169" s="46"/>
      <c r="X1169" s="46"/>
      <c r="Y1169" s="46"/>
      <c r="Z1169" s="46"/>
      <c r="AA1169" s="46"/>
      <c r="AB1169" s="46"/>
      <c r="AC1169" s="46"/>
      <c r="AD1169" s="46"/>
      <c r="AE1169" s="46"/>
      <c r="AF1169" s="46"/>
      <c r="AG1169" s="46"/>
      <c r="AH1169" s="46"/>
      <c r="AI1169" s="46"/>
      <c r="AJ1169" s="46"/>
      <c r="AK1169" s="46"/>
      <c r="AL1169" s="46"/>
      <c r="AM1169" s="46"/>
      <c r="AN1169" s="46"/>
    </row>
    <row r="1170" customFormat="false" ht="21.75" hidden="false" customHeight="true" outlineLevel="0" collapsed="false">
      <c r="A1170" s="46"/>
      <c r="B1170" s="46"/>
      <c r="C1170" s="46"/>
      <c r="D1170" s="46"/>
      <c r="E1170" s="46"/>
      <c r="F1170" s="46"/>
      <c r="G1170" s="46"/>
      <c r="H1170" s="61"/>
      <c r="I1170" s="61"/>
      <c r="J1170" s="61"/>
      <c r="K1170" s="46"/>
      <c r="L1170" s="46"/>
      <c r="M1170" s="46"/>
      <c r="N1170" s="46"/>
      <c r="O1170" s="46"/>
      <c r="P1170" s="46"/>
      <c r="Q1170" s="46"/>
      <c r="R1170" s="46"/>
      <c r="S1170" s="46"/>
      <c r="T1170" s="46"/>
      <c r="U1170" s="46"/>
      <c r="V1170" s="46"/>
      <c r="W1170" s="46"/>
      <c r="X1170" s="46"/>
      <c r="Y1170" s="46"/>
      <c r="Z1170" s="46"/>
      <c r="AA1170" s="46"/>
      <c r="AB1170" s="46"/>
      <c r="AC1170" s="46"/>
      <c r="AD1170" s="46"/>
      <c r="AE1170" s="46"/>
      <c r="AF1170" s="46"/>
      <c r="AG1170" s="46"/>
      <c r="AH1170" s="46"/>
      <c r="AI1170" s="46"/>
      <c r="AJ1170" s="46"/>
      <c r="AK1170" s="46"/>
      <c r="AL1170" s="46"/>
      <c r="AM1170" s="46"/>
      <c r="AN1170" s="46"/>
    </row>
    <row r="1171" customFormat="false" ht="21.75" hidden="false" customHeight="true" outlineLevel="0" collapsed="false">
      <c r="A1171" s="46"/>
      <c r="B1171" s="46"/>
      <c r="C1171" s="46"/>
      <c r="D1171" s="46"/>
      <c r="E1171" s="46"/>
      <c r="F1171" s="46"/>
      <c r="G1171" s="46"/>
      <c r="H1171" s="61"/>
      <c r="I1171" s="61"/>
      <c r="J1171" s="61"/>
      <c r="K1171" s="46"/>
      <c r="L1171" s="46"/>
      <c r="M1171" s="46"/>
      <c r="N1171" s="46"/>
      <c r="O1171" s="46"/>
      <c r="P1171" s="46"/>
      <c r="Q1171" s="46"/>
      <c r="R1171" s="46"/>
      <c r="S1171" s="46"/>
      <c r="T1171" s="46"/>
      <c r="U1171" s="46"/>
      <c r="V1171" s="46"/>
      <c r="W1171" s="46"/>
      <c r="X1171" s="46"/>
      <c r="Y1171" s="46"/>
      <c r="Z1171" s="46"/>
      <c r="AA1171" s="46"/>
      <c r="AB1171" s="46"/>
      <c r="AC1171" s="46"/>
      <c r="AD1171" s="46"/>
      <c r="AE1171" s="46"/>
      <c r="AF1171" s="46"/>
      <c r="AG1171" s="46"/>
      <c r="AH1171" s="46"/>
      <c r="AI1171" s="46"/>
      <c r="AJ1171" s="46"/>
      <c r="AK1171" s="46"/>
      <c r="AL1171" s="46"/>
      <c r="AM1171" s="46"/>
      <c r="AN1171" s="46"/>
    </row>
    <row r="1172" customFormat="false" ht="21.75" hidden="false" customHeight="true" outlineLevel="0" collapsed="false">
      <c r="A1172" s="46"/>
      <c r="B1172" s="46"/>
      <c r="C1172" s="46"/>
      <c r="D1172" s="46"/>
      <c r="E1172" s="46"/>
      <c r="F1172" s="46"/>
      <c r="G1172" s="46"/>
      <c r="H1172" s="61"/>
      <c r="I1172" s="61"/>
      <c r="J1172" s="61"/>
      <c r="K1172" s="46"/>
      <c r="L1172" s="46"/>
      <c r="M1172" s="46"/>
      <c r="N1172" s="46"/>
      <c r="O1172" s="46"/>
      <c r="P1172" s="46"/>
      <c r="Q1172" s="46"/>
      <c r="R1172" s="46"/>
      <c r="S1172" s="46"/>
      <c r="T1172" s="46"/>
      <c r="U1172" s="46"/>
      <c r="V1172" s="46"/>
      <c r="W1172" s="46"/>
      <c r="X1172" s="46"/>
      <c r="Y1172" s="46"/>
      <c r="Z1172" s="46"/>
      <c r="AA1172" s="46"/>
      <c r="AB1172" s="46"/>
      <c r="AC1172" s="46"/>
      <c r="AD1172" s="46"/>
      <c r="AE1172" s="46"/>
      <c r="AF1172" s="46"/>
      <c r="AG1172" s="46"/>
      <c r="AH1172" s="46"/>
      <c r="AI1172" s="46"/>
      <c r="AJ1172" s="46"/>
      <c r="AK1172" s="46"/>
      <c r="AL1172" s="46"/>
      <c r="AM1172" s="46"/>
      <c r="AN1172" s="46"/>
    </row>
    <row r="1173" customFormat="false" ht="21.75" hidden="false" customHeight="true" outlineLevel="0" collapsed="false">
      <c r="A1173" s="46"/>
      <c r="B1173" s="46"/>
      <c r="C1173" s="46"/>
      <c r="D1173" s="46"/>
      <c r="E1173" s="46"/>
      <c r="F1173" s="46"/>
      <c r="G1173" s="46"/>
      <c r="H1173" s="61"/>
      <c r="I1173" s="61"/>
      <c r="J1173" s="61"/>
      <c r="K1173" s="46"/>
      <c r="L1173" s="46"/>
      <c r="M1173" s="46"/>
      <c r="N1173" s="46"/>
      <c r="O1173" s="46"/>
      <c r="P1173" s="46"/>
      <c r="Q1173" s="46"/>
      <c r="R1173" s="46"/>
      <c r="S1173" s="46"/>
      <c r="T1173" s="46"/>
      <c r="U1173" s="46"/>
      <c r="V1173" s="46"/>
      <c r="W1173" s="46"/>
      <c r="X1173" s="46"/>
      <c r="Y1173" s="46"/>
      <c r="Z1173" s="46"/>
      <c r="AA1173" s="46"/>
      <c r="AB1173" s="46"/>
      <c r="AC1173" s="46"/>
      <c r="AD1173" s="46"/>
      <c r="AE1173" s="46"/>
      <c r="AF1173" s="46"/>
      <c r="AG1173" s="46"/>
      <c r="AH1173" s="46"/>
      <c r="AI1173" s="46"/>
      <c r="AJ1173" s="46"/>
      <c r="AK1173" s="46"/>
      <c r="AL1173" s="46"/>
      <c r="AM1173" s="46"/>
      <c r="AN1173" s="46"/>
    </row>
    <row r="1174" customFormat="false" ht="21.75" hidden="false" customHeight="true" outlineLevel="0" collapsed="false">
      <c r="A1174" s="46"/>
      <c r="B1174" s="46"/>
      <c r="C1174" s="46"/>
      <c r="D1174" s="46"/>
      <c r="E1174" s="46"/>
      <c r="F1174" s="46"/>
      <c r="G1174" s="46"/>
      <c r="H1174" s="61"/>
      <c r="I1174" s="61"/>
      <c r="J1174" s="61"/>
      <c r="K1174" s="46"/>
      <c r="L1174" s="46"/>
      <c r="M1174" s="46"/>
      <c r="N1174" s="46"/>
      <c r="O1174" s="46"/>
      <c r="P1174" s="46"/>
      <c r="Q1174" s="46"/>
      <c r="R1174" s="46"/>
      <c r="S1174" s="46"/>
      <c r="T1174" s="46"/>
      <c r="U1174" s="46"/>
      <c r="V1174" s="46"/>
      <c r="W1174" s="46"/>
      <c r="X1174" s="46"/>
      <c r="Y1174" s="46"/>
      <c r="Z1174" s="46"/>
      <c r="AA1174" s="46"/>
      <c r="AB1174" s="46"/>
      <c r="AC1174" s="46"/>
      <c r="AD1174" s="46"/>
      <c r="AE1174" s="46"/>
      <c r="AF1174" s="46"/>
      <c r="AG1174" s="46"/>
      <c r="AH1174" s="46"/>
      <c r="AI1174" s="46"/>
      <c r="AJ1174" s="46"/>
      <c r="AK1174" s="46"/>
      <c r="AL1174" s="46"/>
      <c r="AM1174" s="46"/>
      <c r="AN1174" s="46"/>
    </row>
    <row r="1175" customFormat="false" ht="21.75" hidden="false" customHeight="true" outlineLevel="0" collapsed="false">
      <c r="A1175" s="46"/>
      <c r="B1175" s="46"/>
      <c r="C1175" s="46"/>
      <c r="D1175" s="46"/>
      <c r="E1175" s="46"/>
      <c r="F1175" s="46"/>
      <c r="G1175" s="46"/>
      <c r="H1175" s="61"/>
      <c r="I1175" s="61"/>
      <c r="J1175" s="61"/>
      <c r="K1175" s="46"/>
      <c r="L1175" s="46"/>
      <c r="M1175" s="46"/>
      <c r="N1175" s="46"/>
      <c r="O1175" s="46"/>
      <c r="P1175" s="46"/>
      <c r="Q1175" s="46"/>
      <c r="R1175" s="46"/>
      <c r="S1175" s="46"/>
      <c r="T1175" s="46"/>
      <c r="U1175" s="46"/>
      <c r="V1175" s="46"/>
      <c r="W1175" s="46"/>
      <c r="X1175" s="46"/>
      <c r="Y1175" s="46"/>
      <c r="Z1175" s="46"/>
      <c r="AA1175" s="46"/>
      <c r="AB1175" s="46"/>
      <c r="AC1175" s="46"/>
      <c r="AD1175" s="46"/>
      <c r="AE1175" s="46"/>
      <c r="AF1175" s="46"/>
      <c r="AG1175" s="46"/>
      <c r="AH1175" s="46"/>
      <c r="AI1175" s="46"/>
      <c r="AJ1175" s="46"/>
      <c r="AK1175" s="46"/>
      <c r="AL1175" s="46"/>
      <c r="AM1175" s="46"/>
      <c r="AN1175" s="46"/>
    </row>
    <row r="1176" customFormat="false" ht="21.75" hidden="false" customHeight="true" outlineLevel="0" collapsed="false">
      <c r="A1176" s="46"/>
      <c r="B1176" s="46"/>
      <c r="C1176" s="46"/>
      <c r="D1176" s="46"/>
      <c r="E1176" s="46"/>
      <c r="F1176" s="46"/>
      <c r="G1176" s="46"/>
      <c r="H1176" s="61"/>
      <c r="I1176" s="61"/>
      <c r="J1176" s="61"/>
      <c r="K1176" s="46"/>
      <c r="L1176" s="46"/>
      <c r="M1176" s="46"/>
      <c r="N1176" s="46"/>
      <c r="O1176" s="46"/>
      <c r="P1176" s="46"/>
      <c r="Q1176" s="46"/>
      <c r="R1176" s="46"/>
      <c r="S1176" s="46"/>
      <c r="T1176" s="46"/>
      <c r="U1176" s="46"/>
      <c r="V1176" s="46"/>
      <c r="W1176" s="46"/>
      <c r="X1176" s="46"/>
      <c r="Y1176" s="46"/>
      <c r="Z1176" s="46"/>
      <c r="AA1176" s="46"/>
      <c r="AB1176" s="46"/>
      <c r="AC1176" s="46"/>
      <c r="AD1176" s="46"/>
      <c r="AE1176" s="46"/>
      <c r="AF1176" s="46"/>
      <c r="AG1176" s="46"/>
      <c r="AH1176" s="46"/>
      <c r="AI1176" s="46"/>
      <c r="AJ1176" s="46"/>
      <c r="AK1176" s="46"/>
      <c r="AL1176" s="46"/>
      <c r="AM1176" s="46"/>
      <c r="AN1176" s="46"/>
    </row>
    <row r="1177" customFormat="false" ht="21.75" hidden="false" customHeight="true" outlineLevel="0" collapsed="false">
      <c r="A1177" s="46"/>
      <c r="B1177" s="46"/>
      <c r="C1177" s="46"/>
      <c r="D1177" s="46"/>
      <c r="E1177" s="46"/>
      <c r="F1177" s="46"/>
      <c r="G1177" s="46"/>
      <c r="H1177" s="61"/>
      <c r="I1177" s="61"/>
      <c r="J1177" s="61"/>
      <c r="K1177" s="46"/>
      <c r="L1177" s="46"/>
      <c r="M1177" s="46"/>
      <c r="N1177" s="46"/>
      <c r="O1177" s="46"/>
      <c r="P1177" s="46"/>
      <c r="Q1177" s="46"/>
      <c r="R1177" s="46"/>
      <c r="S1177" s="46"/>
      <c r="T1177" s="46"/>
      <c r="U1177" s="46"/>
      <c r="V1177" s="46"/>
      <c r="W1177" s="46"/>
      <c r="X1177" s="46"/>
      <c r="Y1177" s="46"/>
      <c r="Z1177" s="46"/>
      <c r="AA1177" s="46"/>
      <c r="AB1177" s="46"/>
      <c r="AC1177" s="46"/>
      <c r="AD1177" s="46"/>
      <c r="AE1177" s="46"/>
      <c r="AF1177" s="46"/>
      <c r="AG1177" s="46"/>
      <c r="AH1177" s="46"/>
      <c r="AI1177" s="46"/>
      <c r="AJ1177" s="46"/>
      <c r="AK1177" s="46"/>
      <c r="AL1177" s="46"/>
      <c r="AM1177" s="46"/>
      <c r="AN1177" s="46"/>
    </row>
    <row r="1178" customFormat="false" ht="21.75" hidden="false" customHeight="true" outlineLevel="0" collapsed="false">
      <c r="A1178" s="46"/>
      <c r="B1178" s="46"/>
      <c r="C1178" s="46"/>
      <c r="D1178" s="46"/>
      <c r="E1178" s="46"/>
      <c r="F1178" s="46"/>
      <c r="G1178" s="46"/>
      <c r="H1178" s="61"/>
      <c r="I1178" s="61"/>
      <c r="J1178" s="61"/>
      <c r="K1178" s="46"/>
      <c r="L1178" s="46"/>
      <c r="M1178" s="46"/>
      <c r="N1178" s="46"/>
      <c r="O1178" s="46"/>
      <c r="P1178" s="46"/>
      <c r="Q1178" s="46"/>
      <c r="R1178" s="46"/>
      <c r="S1178" s="46"/>
      <c r="T1178" s="46"/>
      <c r="U1178" s="46"/>
      <c r="V1178" s="46"/>
      <c r="W1178" s="46"/>
      <c r="X1178" s="46"/>
      <c r="Y1178" s="46"/>
      <c r="Z1178" s="46"/>
      <c r="AA1178" s="46"/>
      <c r="AB1178" s="46"/>
      <c r="AC1178" s="46"/>
      <c r="AD1178" s="46"/>
      <c r="AE1178" s="46"/>
      <c r="AF1178" s="46"/>
      <c r="AG1178" s="46"/>
      <c r="AH1178" s="46"/>
      <c r="AI1178" s="46"/>
      <c r="AJ1178" s="46"/>
      <c r="AK1178" s="46"/>
      <c r="AL1178" s="46"/>
      <c r="AM1178" s="46"/>
      <c r="AN1178" s="46"/>
    </row>
    <row r="1179" customFormat="false" ht="21.75" hidden="false" customHeight="true" outlineLevel="0" collapsed="false">
      <c r="A1179" s="46"/>
      <c r="B1179" s="46"/>
      <c r="C1179" s="46"/>
      <c r="D1179" s="46"/>
      <c r="E1179" s="46"/>
      <c r="F1179" s="46"/>
      <c r="G1179" s="46"/>
      <c r="H1179" s="61"/>
      <c r="I1179" s="61"/>
      <c r="J1179" s="61"/>
      <c r="K1179" s="46"/>
      <c r="L1179" s="46"/>
      <c r="M1179" s="46"/>
      <c r="N1179" s="46"/>
      <c r="O1179" s="46"/>
      <c r="P1179" s="46"/>
      <c r="Q1179" s="46"/>
      <c r="R1179" s="46"/>
      <c r="S1179" s="46"/>
      <c r="T1179" s="46"/>
      <c r="U1179" s="46"/>
      <c r="V1179" s="46"/>
      <c r="W1179" s="46"/>
      <c r="X1179" s="46"/>
      <c r="Y1179" s="46"/>
      <c r="Z1179" s="46"/>
      <c r="AA1179" s="46"/>
      <c r="AB1179" s="46"/>
      <c r="AC1179" s="46"/>
      <c r="AD1179" s="46"/>
      <c r="AE1179" s="46"/>
      <c r="AF1179" s="46"/>
      <c r="AG1179" s="46"/>
      <c r="AH1179" s="46"/>
      <c r="AI1179" s="46"/>
      <c r="AJ1179" s="46"/>
      <c r="AK1179" s="46"/>
      <c r="AL1179" s="46"/>
      <c r="AM1179" s="46"/>
      <c r="AN1179" s="46"/>
    </row>
    <row r="1180" customFormat="false" ht="21.75" hidden="false" customHeight="true" outlineLevel="0" collapsed="false">
      <c r="A1180" s="46"/>
      <c r="B1180" s="46"/>
      <c r="C1180" s="46"/>
      <c r="D1180" s="46"/>
      <c r="E1180" s="46"/>
      <c r="F1180" s="46"/>
      <c r="G1180" s="46"/>
      <c r="H1180" s="61"/>
      <c r="I1180" s="61"/>
      <c r="J1180" s="61"/>
      <c r="K1180" s="46"/>
      <c r="L1180" s="46"/>
      <c r="M1180" s="46"/>
      <c r="N1180" s="46"/>
      <c r="O1180" s="46"/>
      <c r="P1180" s="46"/>
      <c r="Q1180" s="46"/>
      <c r="R1180" s="46"/>
      <c r="S1180" s="46"/>
      <c r="T1180" s="46"/>
      <c r="U1180" s="46"/>
      <c r="V1180" s="46"/>
      <c r="W1180" s="46"/>
      <c r="X1180" s="46"/>
      <c r="Y1180" s="46"/>
      <c r="Z1180" s="46"/>
      <c r="AA1180" s="46"/>
      <c r="AB1180" s="46"/>
      <c r="AC1180" s="46"/>
      <c r="AD1180" s="46"/>
      <c r="AE1180" s="46"/>
      <c r="AF1180" s="46"/>
      <c r="AG1180" s="46"/>
      <c r="AH1180" s="46"/>
      <c r="AI1180" s="46"/>
      <c r="AJ1180" s="46"/>
      <c r="AK1180" s="46"/>
      <c r="AL1180" s="46"/>
      <c r="AM1180" s="46"/>
      <c r="AN1180" s="46"/>
    </row>
    <row r="1181" customFormat="false" ht="21.75" hidden="false" customHeight="true" outlineLevel="0" collapsed="false">
      <c r="A1181" s="46"/>
      <c r="B1181" s="46"/>
      <c r="C1181" s="46"/>
      <c r="D1181" s="46"/>
      <c r="E1181" s="46"/>
      <c r="F1181" s="46"/>
      <c r="G1181" s="46"/>
      <c r="H1181" s="61"/>
      <c r="I1181" s="61"/>
      <c r="J1181" s="61"/>
      <c r="K1181" s="46"/>
      <c r="L1181" s="46"/>
      <c r="M1181" s="46"/>
      <c r="N1181" s="46"/>
      <c r="O1181" s="46"/>
      <c r="P1181" s="46"/>
      <c r="Q1181" s="46"/>
      <c r="R1181" s="46"/>
      <c r="S1181" s="46"/>
      <c r="T1181" s="46"/>
      <c r="U1181" s="46"/>
      <c r="V1181" s="46"/>
      <c r="W1181" s="46"/>
      <c r="X1181" s="46"/>
      <c r="Y1181" s="46"/>
      <c r="Z1181" s="46"/>
      <c r="AA1181" s="46"/>
      <c r="AB1181" s="46"/>
      <c r="AC1181" s="46"/>
      <c r="AD1181" s="46"/>
      <c r="AE1181" s="46"/>
      <c r="AF1181" s="46"/>
      <c r="AG1181" s="46"/>
      <c r="AH1181" s="46"/>
      <c r="AI1181" s="46"/>
      <c r="AJ1181" s="46"/>
      <c r="AK1181" s="46"/>
      <c r="AL1181" s="46"/>
      <c r="AM1181" s="46"/>
      <c r="AN1181" s="46"/>
    </row>
    <row r="1182" customFormat="false" ht="21.75" hidden="false" customHeight="true" outlineLevel="0" collapsed="false">
      <c r="A1182" s="46"/>
      <c r="B1182" s="46"/>
      <c r="C1182" s="46"/>
      <c r="D1182" s="46"/>
      <c r="E1182" s="46"/>
      <c r="F1182" s="46"/>
      <c r="G1182" s="46"/>
      <c r="H1182" s="61"/>
      <c r="I1182" s="61"/>
      <c r="J1182" s="61"/>
      <c r="K1182" s="46"/>
      <c r="L1182" s="46"/>
      <c r="M1182" s="46"/>
      <c r="N1182" s="46"/>
      <c r="O1182" s="46"/>
      <c r="P1182" s="46"/>
      <c r="Q1182" s="46"/>
      <c r="R1182" s="46"/>
      <c r="S1182" s="46"/>
      <c r="T1182" s="46"/>
      <c r="U1182" s="46"/>
      <c r="V1182" s="46"/>
      <c r="W1182" s="46"/>
      <c r="X1182" s="46"/>
      <c r="Y1182" s="46"/>
      <c r="Z1182" s="46"/>
      <c r="AA1182" s="46"/>
      <c r="AB1182" s="46"/>
      <c r="AC1182" s="46"/>
      <c r="AD1182" s="46"/>
      <c r="AE1182" s="46"/>
      <c r="AF1182" s="46"/>
      <c r="AG1182" s="46"/>
      <c r="AH1182" s="46"/>
      <c r="AI1182" s="46"/>
      <c r="AJ1182" s="46"/>
      <c r="AK1182" s="46"/>
      <c r="AL1182" s="46"/>
      <c r="AM1182" s="46"/>
      <c r="AN1182" s="46"/>
    </row>
    <row r="1183" customFormat="false" ht="21.75" hidden="false" customHeight="true" outlineLevel="0" collapsed="false">
      <c r="A1183" s="46"/>
      <c r="B1183" s="46"/>
      <c r="C1183" s="46"/>
      <c r="D1183" s="46"/>
      <c r="E1183" s="46"/>
      <c r="F1183" s="46"/>
      <c r="G1183" s="46"/>
      <c r="H1183" s="61"/>
      <c r="I1183" s="61"/>
      <c r="J1183" s="61"/>
      <c r="K1183" s="46"/>
      <c r="L1183" s="46"/>
      <c r="M1183" s="46"/>
      <c r="N1183" s="46"/>
      <c r="O1183" s="46"/>
      <c r="P1183" s="46"/>
      <c r="Q1183" s="46"/>
      <c r="R1183" s="46"/>
      <c r="S1183" s="46"/>
      <c r="T1183" s="46"/>
      <c r="U1183" s="46"/>
      <c r="V1183" s="46"/>
      <c r="W1183" s="46"/>
      <c r="X1183" s="46"/>
      <c r="Y1183" s="46"/>
      <c r="Z1183" s="46"/>
      <c r="AA1183" s="46"/>
      <c r="AB1183" s="46"/>
      <c r="AC1183" s="46"/>
      <c r="AD1183" s="46"/>
      <c r="AE1183" s="46"/>
      <c r="AF1183" s="46"/>
      <c r="AG1183" s="46"/>
      <c r="AH1183" s="46"/>
      <c r="AI1183" s="46"/>
      <c r="AJ1183" s="46"/>
      <c r="AK1183" s="46"/>
      <c r="AL1183" s="46"/>
      <c r="AM1183" s="46"/>
      <c r="AN1183" s="46"/>
    </row>
    <row r="1184" customFormat="false" ht="21.75" hidden="false" customHeight="true" outlineLevel="0" collapsed="false">
      <c r="A1184" s="46"/>
      <c r="B1184" s="46"/>
      <c r="C1184" s="46"/>
      <c r="D1184" s="46"/>
      <c r="E1184" s="46"/>
      <c r="F1184" s="46"/>
      <c r="G1184" s="46"/>
      <c r="H1184" s="61"/>
      <c r="I1184" s="61"/>
      <c r="J1184" s="61"/>
      <c r="K1184" s="46"/>
      <c r="L1184" s="46"/>
      <c r="M1184" s="46"/>
      <c r="N1184" s="46"/>
      <c r="O1184" s="46"/>
      <c r="P1184" s="46"/>
      <c r="Q1184" s="46"/>
      <c r="R1184" s="46"/>
      <c r="S1184" s="46"/>
      <c r="T1184" s="46"/>
      <c r="U1184" s="46"/>
      <c r="V1184" s="46"/>
      <c r="W1184" s="46"/>
      <c r="X1184" s="46"/>
      <c r="Y1184" s="46"/>
      <c r="Z1184" s="46"/>
      <c r="AA1184" s="46"/>
      <c r="AB1184" s="46"/>
      <c r="AC1184" s="46"/>
      <c r="AD1184" s="46"/>
      <c r="AE1184" s="46"/>
      <c r="AF1184" s="46"/>
      <c r="AG1184" s="46"/>
      <c r="AH1184" s="46"/>
      <c r="AI1184" s="46"/>
      <c r="AJ1184" s="46"/>
      <c r="AK1184" s="46"/>
      <c r="AL1184" s="46"/>
      <c r="AM1184" s="46"/>
      <c r="AN1184" s="46"/>
    </row>
    <row r="1185" customFormat="false" ht="21.75" hidden="false" customHeight="true" outlineLevel="0" collapsed="false">
      <c r="A1185" s="46"/>
      <c r="B1185" s="46"/>
      <c r="C1185" s="46"/>
      <c r="D1185" s="46"/>
      <c r="E1185" s="46"/>
      <c r="F1185" s="46"/>
      <c r="G1185" s="46"/>
      <c r="H1185" s="61"/>
      <c r="I1185" s="61"/>
      <c r="J1185" s="61"/>
      <c r="K1185" s="46"/>
      <c r="L1185" s="46"/>
      <c r="M1185" s="46"/>
      <c r="N1185" s="46"/>
      <c r="O1185" s="46"/>
      <c r="P1185" s="46"/>
      <c r="Q1185" s="46"/>
      <c r="R1185" s="46"/>
      <c r="S1185" s="46"/>
      <c r="T1185" s="46"/>
      <c r="U1185" s="46"/>
      <c r="V1185" s="46"/>
      <c r="W1185" s="46"/>
      <c r="X1185" s="46"/>
      <c r="Y1185" s="46"/>
      <c r="Z1185" s="46"/>
      <c r="AA1185" s="46"/>
      <c r="AB1185" s="46"/>
      <c r="AC1185" s="46"/>
      <c r="AD1185" s="46"/>
      <c r="AE1185" s="46"/>
      <c r="AF1185" s="46"/>
      <c r="AG1185" s="46"/>
      <c r="AH1185" s="46"/>
      <c r="AI1185" s="46"/>
      <c r="AJ1185" s="46"/>
      <c r="AK1185" s="46"/>
      <c r="AL1185" s="46"/>
      <c r="AM1185" s="46"/>
      <c r="AN1185" s="46"/>
    </row>
    <row r="1186" customFormat="false" ht="21.75" hidden="false" customHeight="true" outlineLevel="0" collapsed="false">
      <c r="A1186" s="46"/>
      <c r="B1186" s="46"/>
      <c r="C1186" s="46"/>
      <c r="D1186" s="46"/>
      <c r="E1186" s="46"/>
      <c r="F1186" s="46"/>
      <c r="G1186" s="46"/>
      <c r="H1186" s="61"/>
      <c r="I1186" s="61"/>
      <c r="J1186" s="61"/>
      <c r="K1186" s="46"/>
      <c r="L1186" s="46"/>
      <c r="M1186" s="46"/>
      <c r="N1186" s="46"/>
      <c r="O1186" s="46"/>
      <c r="P1186" s="46"/>
      <c r="Q1186" s="46"/>
      <c r="R1186" s="46"/>
      <c r="S1186" s="46"/>
      <c r="T1186" s="46"/>
      <c r="U1186" s="46"/>
      <c r="V1186" s="46"/>
      <c r="W1186" s="46"/>
      <c r="X1186" s="46"/>
      <c r="Y1186" s="46"/>
      <c r="Z1186" s="46"/>
      <c r="AA1186" s="46"/>
      <c r="AB1186" s="46"/>
      <c r="AC1186" s="46"/>
      <c r="AD1186" s="46"/>
      <c r="AE1186" s="46"/>
      <c r="AF1186" s="46"/>
      <c r="AG1186" s="46"/>
      <c r="AH1186" s="46"/>
      <c r="AI1186" s="46"/>
      <c r="AJ1186" s="46"/>
      <c r="AK1186" s="46"/>
      <c r="AL1186" s="46"/>
      <c r="AM1186" s="46"/>
      <c r="AN1186" s="46"/>
    </row>
    <row r="1187" customFormat="false" ht="21.75" hidden="false" customHeight="true" outlineLevel="0" collapsed="false">
      <c r="A1187" s="46"/>
      <c r="B1187" s="46"/>
      <c r="C1187" s="46"/>
      <c r="D1187" s="46"/>
      <c r="E1187" s="46"/>
      <c r="F1187" s="46"/>
      <c r="G1187" s="46"/>
      <c r="H1187" s="61"/>
      <c r="I1187" s="61"/>
      <c r="J1187" s="61"/>
      <c r="K1187" s="46"/>
      <c r="L1187" s="46"/>
      <c r="M1187" s="46"/>
      <c r="N1187" s="46"/>
      <c r="O1187" s="46"/>
      <c r="P1187" s="46"/>
      <c r="Q1187" s="46"/>
      <c r="R1187" s="46"/>
      <c r="S1187" s="46"/>
      <c r="T1187" s="46"/>
      <c r="U1187" s="46"/>
      <c r="V1187" s="46"/>
      <c r="W1187" s="46"/>
      <c r="X1187" s="46"/>
      <c r="Y1187" s="46"/>
      <c r="Z1187" s="46"/>
      <c r="AA1187" s="46"/>
      <c r="AB1187" s="46"/>
      <c r="AC1187" s="46"/>
      <c r="AD1187" s="46"/>
      <c r="AE1187" s="46"/>
      <c r="AF1187" s="46"/>
      <c r="AG1187" s="46"/>
      <c r="AH1187" s="46"/>
      <c r="AI1187" s="46"/>
      <c r="AJ1187" s="46"/>
      <c r="AK1187" s="46"/>
      <c r="AL1187" s="46"/>
      <c r="AM1187" s="46"/>
      <c r="AN1187" s="46"/>
    </row>
    <row r="1188" customFormat="false" ht="21.75" hidden="false" customHeight="true" outlineLevel="0" collapsed="false">
      <c r="A1188" s="46"/>
      <c r="B1188" s="46"/>
      <c r="C1188" s="46"/>
      <c r="D1188" s="46"/>
      <c r="E1188" s="46"/>
      <c r="F1188" s="46"/>
      <c r="G1188" s="46"/>
      <c r="H1188" s="61"/>
      <c r="I1188" s="61"/>
      <c r="J1188" s="61"/>
      <c r="K1188" s="46"/>
      <c r="L1188" s="46"/>
      <c r="M1188" s="46"/>
      <c r="N1188" s="46"/>
      <c r="O1188" s="46"/>
      <c r="P1188" s="46"/>
      <c r="Q1188" s="46"/>
      <c r="R1188" s="46"/>
      <c r="S1188" s="46"/>
      <c r="T1188" s="46"/>
      <c r="U1188" s="46"/>
      <c r="V1188" s="46"/>
      <c r="W1188" s="46"/>
      <c r="X1188" s="46"/>
      <c r="Y1188" s="46"/>
      <c r="Z1188" s="46"/>
      <c r="AA1188" s="46"/>
      <c r="AB1188" s="46"/>
      <c r="AC1188" s="46"/>
      <c r="AD1188" s="46"/>
      <c r="AE1188" s="46"/>
      <c r="AF1188" s="46"/>
      <c r="AG1188" s="46"/>
      <c r="AH1188" s="46"/>
      <c r="AI1188" s="46"/>
      <c r="AJ1188" s="46"/>
      <c r="AK1188" s="46"/>
      <c r="AL1188" s="46"/>
      <c r="AM1188" s="46"/>
      <c r="AN1188" s="46"/>
    </row>
    <row r="1189" customFormat="false" ht="21.75" hidden="false" customHeight="true" outlineLevel="0" collapsed="false">
      <c r="A1189" s="46"/>
      <c r="B1189" s="46"/>
      <c r="C1189" s="46"/>
      <c r="D1189" s="46"/>
      <c r="E1189" s="46"/>
      <c r="F1189" s="46"/>
      <c r="G1189" s="46"/>
      <c r="H1189" s="61"/>
      <c r="I1189" s="61"/>
      <c r="J1189" s="61"/>
      <c r="K1189" s="46"/>
      <c r="L1189" s="46"/>
      <c r="M1189" s="46"/>
      <c r="N1189" s="46"/>
      <c r="O1189" s="46"/>
      <c r="P1189" s="46"/>
      <c r="Q1189" s="46"/>
      <c r="R1189" s="46"/>
      <c r="S1189" s="46"/>
      <c r="T1189" s="46"/>
      <c r="U1189" s="46"/>
      <c r="V1189" s="46"/>
      <c r="W1189" s="46"/>
      <c r="X1189" s="46"/>
      <c r="Y1189" s="46"/>
      <c r="Z1189" s="46"/>
      <c r="AA1189" s="46"/>
      <c r="AB1189" s="46"/>
      <c r="AC1189" s="46"/>
      <c r="AD1189" s="46"/>
      <c r="AE1189" s="46"/>
      <c r="AF1189" s="46"/>
      <c r="AG1189" s="46"/>
      <c r="AH1189" s="46"/>
      <c r="AI1189" s="46"/>
      <c r="AJ1189" s="46"/>
      <c r="AK1189" s="46"/>
      <c r="AL1189" s="46"/>
      <c r="AM1189" s="46"/>
      <c r="AN1189" s="46"/>
    </row>
    <row r="1190" customFormat="false" ht="21.75" hidden="false" customHeight="true" outlineLevel="0" collapsed="false">
      <c r="A1190" s="46"/>
      <c r="B1190" s="46"/>
      <c r="C1190" s="46"/>
      <c r="D1190" s="46"/>
      <c r="E1190" s="46"/>
      <c r="F1190" s="46"/>
      <c r="G1190" s="46"/>
      <c r="H1190" s="61"/>
      <c r="I1190" s="61"/>
      <c r="J1190" s="61"/>
      <c r="K1190" s="46"/>
      <c r="L1190" s="46"/>
      <c r="M1190" s="46"/>
      <c r="N1190" s="46"/>
      <c r="O1190" s="46"/>
      <c r="P1190" s="46"/>
      <c r="Q1190" s="46"/>
      <c r="R1190" s="46"/>
      <c r="S1190" s="46"/>
      <c r="T1190" s="46"/>
      <c r="U1190" s="46"/>
      <c r="V1190" s="46"/>
      <c r="W1190" s="46"/>
      <c r="X1190" s="46"/>
      <c r="Y1190" s="46"/>
      <c r="Z1190" s="46"/>
      <c r="AA1190" s="46"/>
      <c r="AB1190" s="46"/>
      <c r="AC1190" s="46"/>
      <c r="AD1190" s="46"/>
      <c r="AE1190" s="46"/>
      <c r="AF1190" s="46"/>
      <c r="AG1190" s="46"/>
      <c r="AH1190" s="46"/>
      <c r="AI1190" s="46"/>
      <c r="AJ1190" s="46"/>
      <c r="AK1190" s="46"/>
      <c r="AL1190" s="46"/>
      <c r="AM1190" s="46"/>
      <c r="AN1190" s="46"/>
    </row>
    <row r="1191" customFormat="false" ht="21.75" hidden="false" customHeight="true" outlineLevel="0" collapsed="false">
      <c r="A1191" s="46"/>
      <c r="B1191" s="46"/>
      <c r="C1191" s="46"/>
      <c r="D1191" s="46"/>
      <c r="E1191" s="46"/>
      <c r="F1191" s="46"/>
      <c r="G1191" s="46"/>
      <c r="H1191" s="61"/>
      <c r="I1191" s="61"/>
      <c r="J1191" s="61"/>
      <c r="K1191" s="46"/>
      <c r="L1191" s="46"/>
      <c r="M1191" s="46"/>
      <c r="N1191" s="46"/>
      <c r="O1191" s="46"/>
      <c r="P1191" s="46"/>
      <c r="Q1191" s="46"/>
      <c r="R1191" s="46"/>
      <c r="S1191" s="46"/>
      <c r="T1191" s="46"/>
      <c r="U1191" s="46"/>
      <c r="V1191" s="46"/>
      <c r="W1191" s="46"/>
      <c r="X1191" s="46"/>
      <c r="Y1191" s="46"/>
      <c r="Z1191" s="46"/>
      <c r="AA1191" s="46"/>
      <c r="AB1191" s="46"/>
      <c r="AC1191" s="46"/>
      <c r="AD1191" s="46"/>
      <c r="AE1191" s="46"/>
      <c r="AF1191" s="46"/>
      <c r="AG1191" s="46"/>
      <c r="AH1191" s="46"/>
      <c r="AI1191" s="46"/>
      <c r="AJ1191" s="46"/>
      <c r="AK1191" s="46"/>
      <c r="AL1191" s="46"/>
      <c r="AM1191" s="46"/>
      <c r="AN1191" s="46"/>
    </row>
    <row r="1192" customFormat="false" ht="21.75" hidden="false" customHeight="true" outlineLevel="0" collapsed="false">
      <c r="A1192" s="46"/>
      <c r="B1192" s="46"/>
      <c r="C1192" s="46"/>
      <c r="D1192" s="46"/>
      <c r="E1192" s="46"/>
      <c r="F1192" s="46"/>
      <c r="G1192" s="46"/>
      <c r="H1192" s="61"/>
      <c r="I1192" s="61"/>
      <c r="J1192" s="61"/>
      <c r="K1192" s="46"/>
      <c r="L1192" s="46"/>
      <c r="M1192" s="46"/>
      <c r="N1192" s="46"/>
      <c r="O1192" s="46"/>
      <c r="P1192" s="46"/>
      <c r="Q1192" s="46"/>
      <c r="R1192" s="46"/>
      <c r="S1192" s="46"/>
      <c r="T1192" s="46"/>
      <c r="U1192" s="46"/>
      <c r="V1192" s="46"/>
      <c r="W1192" s="46"/>
      <c r="X1192" s="46"/>
      <c r="Y1192" s="46"/>
      <c r="Z1192" s="46"/>
      <c r="AA1192" s="46"/>
      <c r="AB1192" s="46"/>
      <c r="AC1192" s="46"/>
      <c r="AD1192" s="46"/>
      <c r="AE1192" s="46"/>
      <c r="AF1192" s="46"/>
      <c r="AG1192" s="46"/>
      <c r="AH1192" s="46"/>
      <c r="AI1192" s="46"/>
      <c r="AJ1192" s="46"/>
      <c r="AK1192" s="46"/>
      <c r="AL1192" s="46"/>
      <c r="AM1192" s="46"/>
      <c r="AN1192" s="46"/>
    </row>
    <row r="1193" customFormat="false" ht="21.75" hidden="false" customHeight="true" outlineLevel="0" collapsed="false">
      <c r="A1193" s="46"/>
      <c r="B1193" s="46"/>
      <c r="C1193" s="46"/>
      <c r="D1193" s="46"/>
      <c r="E1193" s="46"/>
      <c r="F1193" s="46"/>
      <c r="G1193" s="46"/>
      <c r="H1193" s="61"/>
      <c r="I1193" s="61"/>
      <c r="J1193" s="61"/>
      <c r="K1193" s="46"/>
      <c r="L1193" s="46"/>
      <c r="M1193" s="46"/>
      <c r="N1193" s="46"/>
      <c r="O1193" s="46"/>
      <c r="P1193" s="46"/>
      <c r="Q1193" s="46"/>
      <c r="R1193" s="46"/>
      <c r="S1193" s="46"/>
      <c r="T1193" s="46"/>
      <c r="U1193" s="46"/>
      <c r="V1193" s="46"/>
      <c r="W1193" s="46"/>
      <c r="X1193" s="46"/>
      <c r="Y1193" s="46"/>
      <c r="Z1193" s="46"/>
      <c r="AA1193" s="46"/>
      <c r="AB1193" s="46"/>
      <c r="AC1193" s="46"/>
      <c r="AD1193" s="46"/>
      <c r="AE1193" s="46"/>
      <c r="AF1193" s="46"/>
      <c r="AG1193" s="46"/>
      <c r="AH1193" s="46"/>
      <c r="AI1193" s="46"/>
      <c r="AJ1193" s="46"/>
      <c r="AK1193" s="46"/>
      <c r="AL1193" s="46"/>
      <c r="AM1193" s="46"/>
      <c r="AN1193" s="46"/>
    </row>
    <row r="1194" customFormat="false" ht="21.75" hidden="false" customHeight="true" outlineLevel="0" collapsed="false">
      <c r="A1194" s="46"/>
      <c r="B1194" s="46"/>
      <c r="C1194" s="46"/>
      <c r="D1194" s="46"/>
      <c r="E1194" s="46"/>
      <c r="F1194" s="46"/>
      <c r="G1194" s="46"/>
      <c r="H1194" s="61"/>
      <c r="I1194" s="61"/>
      <c r="J1194" s="61"/>
      <c r="K1194" s="46"/>
      <c r="L1194" s="46"/>
      <c r="M1194" s="46"/>
      <c r="N1194" s="46"/>
      <c r="O1194" s="46"/>
      <c r="P1194" s="46"/>
      <c r="Q1194" s="46"/>
      <c r="R1194" s="46"/>
      <c r="S1194" s="46"/>
      <c r="T1194" s="46"/>
      <c r="U1194" s="46"/>
      <c r="V1194" s="46"/>
      <c r="W1194" s="46"/>
      <c r="X1194" s="46"/>
      <c r="Y1194" s="46"/>
      <c r="Z1194" s="46"/>
      <c r="AA1194" s="46"/>
      <c r="AB1194" s="46"/>
      <c r="AC1194" s="46"/>
      <c r="AD1194" s="46"/>
      <c r="AE1194" s="46"/>
      <c r="AF1194" s="46"/>
      <c r="AG1194" s="46"/>
      <c r="AH1194" s="46"/>
      <c r="AI1194" s="46"/>
      <c r="AJ1194" s="46"/>
      <c r="AK1194" s="46"/>
      <c r="AL1194" s="46"/>
      <c r="AM1194" s="46"/>
      <c r="AN1194" s="46"/>
    </row>
    <row r="1195" customFormat="false" ht="21.75" hidden="false" customHeight="true" outlineLevel="0" collapsed="false">
      <c r="A1195" s="46"/>
      <c r="B1195" s="46"/>
      <c r="C1195" s="46"/>
      <c r="D1195" s="46"/>
      <c r="E1195" s="46"/>
      <c r="F1195" s="46"/>
      <c r="G1195" s="46"/>
      <c r="H1195" s="61"/>
      <c r="I1195" s="61"/>
      <c r="J1195" s="61"/>
      <c r="K1195" s="46"/>
      <c r="L1195" s="46"/>
      <c r="M1195" s="46"/>
      <c r="N1195" s="46"/>
      <c r="O1195" s="46"/>
      <c r="P1195" s="46"/>
      <c r="Q1195" s="46"/>
      <c r="R1195" s="46"/>
      <c r="S1195" s="46"/>
      <c r="T1195" s="46"/>
      <c r="U1195" s="46"/>
      <c r="V1195" s="46"/>
      <c r="W1195" s="46"/>
      <c r="X1195" s="46"/>
      <c r="Y1195" s="46"/>
      <c r="Z1195" s="46"/>
      <c r="AA1195" s="46"/>
      <c r="AB1195" s="46"/>
      <c r="AC1195" s="46"/>
      <c r="AD1195" s="46"/>
      <c r="AE1195" s="46"/>
      <c r="AF1195" s="46"/>
      <c r="AG1195" s="46"/>
      <c r="AH1195" s="46"/>
      <c r="AI1195" s="46"/>
      <c r="AJ1195" s="46"/>
      <c r="AK1195" s="46"/>
      <c r="AL1195" s="46"/>
      <c r="AM1195" s="46"/>
      <c r="AN1195" s="46"/>
    </row>
    <row r="1196" customFormat="false" ht="21.75" hidden="false" customHeight="true" outlineLevel="0" collapsed="false">
      <c r="A1196" s="46"/>
      <c r="B1196" s="46"/>
      <c r="C1196" s="46"/>
      <c r="D1196" s="46"/>
      <c r="E1196" s="46"/>
      <c r="F1196" s="46"/>
      <c r="G1196" s="46"/>
      <c r="H1196" s="61"/>
      <c r="I1196" s="61"/>
      <c r="J1196" s="61"/>
      <c r="K1196" s="46"/>
      <c r="L1196" s="46"/>
      <c r="M1196" s="46"/>
      <c r="N1196" s="46"/>
      <c r="O1196" s="46"/>
      <c r="P1196" s="46"/>
      <c r="Q1196" s="46"/>
      <c r="R1196" s="46"/>
      <c r="S1196" s="46"/>
      <c r="T1196" s="46"/>
      <c r="U1196" s="46"/>
      <c r="V1196" s="46"/>
      <c r="W1196" s="46"/>
      <c r="X1196" s="46"/>
      <c r="Y1196" s="46"/>
      <c r="Z1196" s="46"/>
      <c r="AA1196" s="46"/>
      <c r="AB1196" s="46"/>
      <c r="AC1196" s="46"/>
      <c r="AD1196" s="46"/>
      <c r="AE1196" s="46"/>
      <c r="AF1196" s="46"/>
      <c r="AG1196" s="46"/>
      <c r="AH1196" s="46"/>
      <c r="AI1196" s="46"/>
      <c r="AJ1196" s="46"/>
      <c r="AK1196" s="46"/>
      <c r="AL1196" s="46"/>
      <c r="AM1196" s="46"/>
      <c r="AN1196" s="46"/>
    </row>
    <row r="1197" customFormat="false" ht="21.75" hidden="false" customHeight="true" outlineLevel="0" collapsed="false">
      <c r="A1197" s="46"/>
      <c r="B1197" s="46"/>
      <c r="C1197" s="46"/>
      <c r="D1197" s="46"/>
      <c r="E1197" s="46"/>
      <c r="F1197" s="46"/>
      <c r="G1197" s="46"/>
      <c r="H1197" s="61"/>
      <c r="I1197" s="61"/>
      <c r="J1197" s="61"/>
      <c r="K1197" s="46"/>
      <c r="L1197" s="46"/>
      <c r="M1197" s="46"/>
      <c r="N1197" s="46"/>
      <c r="O1197" s="46"/>
      <c r="P1197" s="46"/>
      <c r="Q1197" s="46"/>
      <c r="R1197" s="46"/>
      <c r="S1197" s="46"/>
      <c r="T1197" s="46"/>
      <c r="U1197" s="46"/>
      <c r="V1197" s="46"/>
      <c r="W1197" s="46"/>
      <c r="X1197" s="46"/>
      <c r="Y1197" s="46"/>
      <c r="Z1197" s="46"/>
      <c r="AA1197" s="46"/>
      <c r="AB1197" s="46"/>
      <c r="AC1197" s="46"/>
      <c r="AD1197" s="46"/>
      <c r="AE1197" s="46"/>
      <c r="AF1197" s="46"/>
      <c r="AG1197" s="46"/>
      <c r="AH1197" s="46"/>
      <c r="AI1197" s="46"/>
      <c r="AJ1197" s="46"/>
      <c r="AK1197" s="46"/>
      <c r="AL1197" s="46"/>
      <c r="AM1197" s="46"/>
      <c r="AN1197" s="46"/>
    </row>
    <row r="1198" customFormat="false" ht="21.75" hidden="false" customHeight="true" outlineLevel="0" collapsed="false">
      <c r="A1198" s="46"/>
      <c r="B1198" s="46"/>
      <c r="C1198" s="46"/>
      <c r="D1198" s="46"/>
      <c r="E1198" s="46"/>
      <c r="F1198" s="46"/>
      <c r="G1198" s="46"/>
      <c r="H1198" s="61"/>
      <c r="I1198" s="61"/>
      <c r="J1198" s="61"/>
      <c r="K1198" s="46"/>
      <c r="L1198" s="46"/>
      <c r="M1198" s="46"/>
      <c r="N1198" s="46"/>
      <c r="O1198" s="46"/>
      <c r="P1198" s="46"/>
      <c r="Q1198" s="46"/>
      <c r="R1198" s="46"/>
      <c r="S1198" s="46"/>
      <c r="T1198" s="46"/>
      <c r="U1198" s="46"/>
      <c r="V1198" s="46"/>
      <c r="W1198" s="46"/>
      <c r="X1198" s="46"/>
      <c r="Y1198" s="46"/>
      <c r="Z1198" s="46"/>
      <c r="AA1198" s="46"/>
      <c r="AB1198" s="46"/>
      <c r="AC1198" s="46"/>
      <c r="AD1198" s="46"/>
      <c r="AE1198" s="46"/>
      <c r="AF1198" s="46"/>
      <c r="AG1198" s="46"/>
      <c r="AH1198" s="46"/>
      <c r="AI1198" s="46"/>
      <c r="AJ1198" s="46"/>
      <c r="AK1198" s="46"/>
      <c r="AL1198" s="46"/>
      <c r="AM1198" s="46"/>
      <c r="AN1198" s="46"/>
    </row>
    <row r="1199" customFormat="false" ht="21.75" hidden="false" customHeight="true" outlineLevel="0" collapsed="false">
      <c r="A1199" s="46"/>
      <c r="B1199" s="46"/>
      <c r="C1199" s="46"/>
      <c r="D1199" s="46"/>
      <c r="E1199" s="46"/>
      <c r="F1199" s="46"/>
      <c r="G1199" s="46"/>
      <c r="H1199" s="61"/>
      <c r="I1199" s="61"/>
      <c r="J1199" s="61"/>
      <c r="K1199" s="46"/>
      <c r="L1199" s="46"/>
      <c r="M1199" s="46"/>
      <c r="N1199" s="46"/>
      <c r="O1199" s="46"/>
      <c r="P1199" s="46"/>
      <c r="Q1199" s="46"/>
      <c r="R1199" s="46"/>
      <c r="S1199" s="46"/>
      <c r="T1199" s="46"/>
      <c r="U1199" s="46"/>
      <c r="V1199" s="46"/>
      <c r="W1199" s="46"/>
      <c r="X1199" s="46"/>
      <c r="Y1199" s="46"/>
      <c r="Z1199" s="46"/>
      <c r="AA1199" s="46"/>
      <c r="AB1199" s="46"/>
      <c r="AC1199" s="46"/>
      <c r="AD1199" s="46"/>
      <c r="AE1199" s="46"/>
      <c r="AF1199" s="46"/>
      <c r="AG1199" s="46"/>
      <c r="AH1199" s="46"/>
      <c r="AI1199" s="46"/>
      <c r="AJ1199" s="46"/>
      <c r="AK1199" s="46"/>
      <c r="AL1199" s="46"/>
      <c r="AM1199" s="46"/>
      <c r="AN1199" s="46"/>
    </row>
    <row r="1200" customFormat="false" ht="21.75" hidden="false" customHeight="true" outlineLevel="0" collapsed="false">
      <c r="A1200" s="46"/>
      <c r="B1200" s="46"/>
      <c r="C1200" s="46"/>
      <c r="D1200" s="46"/>
      <c r="E1200" s="46"/>
      <c r="F1200" s="46"/>
      <c r="G1200" s="46"/>
      <c r="H1200" s="61"/>
      <c r="I1200" s="61"/>
      <c r="J1200" s="61"/>
      <c r="K1200" s="46"/>
      <c r="L1200" s="46"/>
      <c r="M1200" s="46"/>
      <c r="N1200" s="46"/>
      <c r="O1200" s="46"/>
      <c r="P1200" s="46"/>
      <c r="Q1200" s="46"/>
      <c r="R1200" s="46"/>
      <c r="S1200" s="46"/>
      <c r="T1200" s="46"/>
      <c r="U1200" s="46"/>
      <c r="V1200" s="46"/>
      <c r="W1200" s="46"/>
      <c r="X1200" s="46"/>
      <c r="Y1200" s="46"/>
      <c r="Z1200" s="46"/>
      <c r="AA1200" s="46"/>
      <c r="AB1200" s="46"/>
      <c r="AC1200" s="46"/>
      <c r="AD1200" s="46"/>
      <c r="AE1200" s="46"/>
      <c r="AF1200" s="46"/>
      <c r="AG1200" s="46"/>
      <c r="AH1200" s="46"/>
      <c r="AI1200" s="46"/>
      <c r="AJ1200" s="46"/>
      <c r="AK1200" s="46"/>
      <c r="AL1200" s="46"/>
      <c r="AM1200" s="46"/>
      <c r="AN1200" s="46"/>
    </row>
    <row r="1201" customFormat="false" ht="21.75" hidden="false" customHeight="true" outlineLevel="0" collapsed="false">
      <c r="A1201" s="46"/>
      <c r="B1201" s="46"/>
      <c r="C1201" s="46"/>
      <c r="D1201" s="46"/>
      <c r="E1201" s="46"/>
      <c r="F1201" s="46"/>
      <c r="G1201" s="46"/>
      <c r="H1201" s="61"/>
      <c r="I1201" s="61"/>
      <c r="J1201" s="61"/>
      <c r="K1201" s="46"/>
      <c r="L1201" s="46"/>
      <c r="M1201" s="46"/>
      <c r="N1201" s="46"/>
      <c r="O1201" s="46"/>
      <c r="P1201" s="46"/>
      <c r="Q1201" s="46"/>
      <c r="R1201" s="46"/>
      <c r="S1201" s="46"/>
      <c r="T1201" s="46"/>
      <c r="U1201" s="46"/>
      <c r="V1201" s="46"/>
      <c r="W1201" s="46"/>
      <c r="X1201" s="46"/>
      <c r="Y1201" s="46"/>
      <c r="Z1201" s="46"/>
      <c r="AA1201" s="46"/>
      <c r="AB1201" s="46"/>
      <c r="AC1201" s="46"/>
      <c r="AD1201" s="46"/>
      <c r="AE1201" s="46"/>
      <c r="AF1201" s="46"/>
      <c r="AG1201" s="46"/>
      <c r="AH1201" s="46"/>
      <c r="AI1201" s="46"/>
      <c r="AJ1201" s="46"/>
      <c r="AK1201" s="46"/>
      <c r="AL1201" s="46"/>
      <c r="AM1201" s="46"/>
      <c r="AN1201" s="46"/>
    </row>
    <row r="1202" customFormat="false" ht="21.75" hidden="false" customHeight="true" outlineLevel="0" collapsed="false">
      <c r="A1202" s="46"/>
      <c r="B1202" s="46"/>
      <c r="C1202" s="46"/>
      <c r="D1202" s="46"/>
      <c r="E1202" s="46"/>
      <c r="F1202" s="46"/>
      <c r="G1202" s="46"/>
      <c r="H1202" s="61"/>
      <c r="I1202" s="61"/>
      <c r="J1202" s="61"/>
      <c r="K1202" s="46"/>
      <c r="L1202" s="46"/>
      <c r="M1202" s="46"/>
      <c r="N1202" s="46"/>
      <c r="O1202" s="46"/>
      <c r="P1202" s="46"/>
      <c r="Q1202" s="46"/>
      <c r="R1202" s="46"/>
      <c r="S1202" s="46"/>
      <c r="T1202" s="46"/>
      <c r="U1202" s="46"/>
      <c r="V1202" s="46"/>
      <c r="W1202" s="46"/>
      <c r="X1202" s="46"/>
      <c r="Y1202" s="46"/>
      <c r="Z1202" s="46"/>
      <c r="AA1202" s="46"/>
      <c r="AB1202" s="46"/>
      <c r="AC1202" s="46"/>
      <c r="AD1202" s="46"/>
      <c r="AE1202" s="46"/>
      <c r="AF1202" s="46"/>
      <c r="AG1202" s="46"/>
      <c r="AH1202" s="46"/>
      <c r="AI1202" s="46"/>
      <c r="AJ1202" s="46"/>
      <c r="AK1202" s="46"/>
      <c r="AL1202" s="46"/>
      <c r="AM1202" s="46"/>
      <c r="AN1202" s="46"/>
    </row>
    <row r="1203" customFormat="false" ht="21.75" hidden="false" customHeight="true" outlineLevel="0" collapsed="false">
      <c r="A1203" s="46"/>
      <c r="B1203" s="46"/>
      <c r="C1203" s="46"/>
      <c r="D1203" s="46"/>
      <c r="E1203" s="46"/>
      <c r="F1203" s="46"/>
      <c r="G1203" s="46"/>
      <c r="H1203" s="61"/>
      <c r="I1203" s="61"/>
      <c r="J1203" s="61"/>
      <c r="K1203" s="46"/>
      <c r="L1203" s="46"/>
      <c r="M1203" s="46"/>
      <c r="N1203" s="46"/>
      <c r="O1203" s="46"/>
      <c r="P1203" s="46"/>
      <c r="Q1203" s="46"/>
      <c r="R1203" s="46"/>
      <c r="S1203" s="46"/>
      <c r="T1203" s="46"/>
      <c r="U1203" s="46"/>
      <c r="V1203" s="46"/>
      <c r="W1203" s="46"/>
      <c r="X1203" s="46"/>
      <c r="Y1203" s="46"/>
      <c r="Z1203" s="46"/>
      <c r="AA1203" s="46"/>
      <c r="AB1203" s="46"/>
      <c r="AC1203" s="46"/>
      <c r="AD1203" s="46"/>
      <c r="AE1203" s="46"/>
      <c r="AF1203" s="46"/>
      <c r="AG1203" s="46"/>
      <c r="AH1203" s="46"/>
      <c r="AI1203" s="46"/>
      <c r="AJ1203" s="46"/>
      <c r="AK1203" s="46"/>
      <c r="AL1203" s="46"/>
      <c r="AM1203" s="46"/>
      <c r="AN1203" s="46"/>
    </row>
    <row r="1204" customFormat="false" ht="21.75" hidden="false" customHeight="true" outlineLevel="0" collapsed="false">
      <c r="A1204" s="46"/>
      <c r="B1204" s="46"/>
      <c r="C1204" s="46"/>
      <c r="D1204" s="46"/>
      <c r="E1204" s="46"/>
      <c r="F1204" s="46"/>
      <c r="G1204" s="46"/>
      <c r="H1204" s="61"/>
      <c r="I1204" s="61"/>
      <c r="J1204" s="61"/>
      <c r="K1204" s="46"/>
      <c r="L1204" s="46"/>
      <c r="M1204" s="46"/>
      <c r="N1204" s="46"/>
      <c r="O1204" s="46"/>
      <c r="P1204" s="46"/>
      <c r="Q1204" s="46"/>
      <c r="R1204" s="46"/>
      <c r="S1204" s="46"/>
      <c r="T1204" s="46"/>
      <c r="U1204" s="46"/>
      <c r="V1204" s="46"/>
      <c r="W1204" s="46"/>
      <c r="X1204" s="46"/>
      <c r="Y1204" s="46"/>
      <c r="Z1204" s="46"/>
      <c r="AA1204" s="46"/>
      <c r="AB1204" s="46"/>
      <c r="AC1204" s="46"/>
      <c r="AD1204" s="46"/>
      <c r="AE1204" s="46"/>
      <c r="AF1204" s="46"/>
      <c r="AG1204" s="46"/>
      <c r="AH1204" s="46"/>
      <c r="AI1204" s="46"/>
      <c r="AJ1204" s="46"/>
      <c r="AK1204" s="46"/>
      <c r="AL1204" s="46"/>
      <c r="AM1204" s="46"/>
      <c r="AN1204" s="46"/>
    </row>
    <row r="1205" customFormat="false" ht="21.75" hidden="false" customHeight="true" outlineLevel="0" collapsed="false">
      <c r="A1205" s="46"/>
      <c r="B1205" s="46"/>
      <c r="C1205" s="46"/>
      <c r="D1205" s="46"/>
      <c r="E1205" s="46"/>
      <c r="F1205" s="46"/>
      <c r="G1205" s="46"/>
      <c r="H1205" s="61"/>
      <c r="I1205" s="61"/>
      <c r="J1205" s="61"/>
      <c r="K1205" s="46"/>
      <c r="L1205" s="46"/>
      <c r="M1205" s="46"/>
      <c r="N1205" s="46"/>
      <c r="O1205" s="46"/>
      <c r="P1205" s="46"/>
      <c r="Q1205" s="46"/>
      <c r="R1205" s="46"/>
      <c r="S1205" s="46"/>
      <c r="T1205" s="46"/>
      <c r="U1205" s="46"/>
      <c r="V1205" s="46"/>
      <c r="W1205" s="46"/>
      <c r="X1205" s="46"/>
      <c r="Y1205" s="46"/>
      <c r="Z1205" s="46"/>
      <c r="AA1205" s="46"/>
      <c r="AB1205" s="46"/>
      <c r="AC1205" s="46"/>
      <c r="AD1205" s="46"/>
      <c r="AE1205" s="46"/>
      <c r="AF1205" s="46"/>
      <c r="AG1205" s="46"/>
      <c r="AH1205" s="46"/>
      <c r="AI1205" s="46"/>
      <c r="AJ1205" s="46"/>
      <c r="AK1205" s="46"/>
      <c r="AL1205" s="46"/>
      <c r="AM1205" s="46"/>
      <c r="AN1205" s="46"/>
    </row>
    <row r="1206" customFormat="false" ht="21.75" hidden="false" customHeight="true" outlineLevel="0" collapsed="false">
      <c r="A1206" s="46"/>
      <c r="B1206" s="46"/>
      <c r="C1206" s="46"/>
      <c r="D1206" s="46"/>
      <c r="E1206" s="46"/>
      <c r="F1206" s="46"/>
      <c r="G1206" s="46"/>
      <c r="H1206" s="61"/>
      <c r="I1206" s="61"/>
      <c r="J1206" s="61"/>
      <c r="K1206" s="46"/>
      <c r="L1206" s="46"/>
      <c r="M1206" s="46"/>
      <c r="N1206" s="46"/>
      <c r="O1206" s="46"/>
      <c r="P1206" s="46"/>
      <c r="Q1206" s="46"/>
      <c r="R1206" s="46"/>
      <c r="S1206" s="46"/>
      <c r="T1206" s="46"/>
      <c r="U1206" s="46"/>
      <c r="V1206" s="46"/>
      <c r="W1206" s="46"/>
      <c r="X1206" s="46"/>
      <c r="Y1206" s="46"/>
      <c r="Z1206" s="46"/>
      <c r="AA1206" s="46"/>
      <c r="AB1206" s="46"/>
      <c r="AC1206" s="46"/>
      <c r="AD1206" s="46"/>
      <c r="AE1206" s="46"/>
      <c r="AF1206" s="46"/>
      <c r="AG1206" s="46"/>
      <c r="AH1206" s="46"/>
      <c r="AI1206" s="46"/>
      <c r="AJ1206" s="46"/>
      <c r="AK1206" s="46"/>
      <c r="AL1206" s="46"/>
      <c r="AM1206" s="46"/>
      <c r="AN1206" s="46"/>
    </row>
    <row r="1207" customFormat="false" ht="21.75" hidden="false" customHeight="true" outlineLevel="0" collapsed="false">
      <c r="A1207" s="46"/>
      <c r="B1207" s="46"/>
      <c r="C1207" s="46"/>
      <c r="D1207" s="46"/>
      <c r="E1207" s="46"/>
      <c r="F1207" s="46"/>
      <c r="G1207" s="46"/>
      <c r="H1207" s="61"/>
      <c r="I1207" s="61"/>
      <c r="J1207" s="61"/>
      <c r="K1207" s="46"/>
      <c r="L1207" s="46"/>
      <c r="M1207" s="46"/>
      <c r="N1207" s="46"/>
      <c r="O1207" s="46"/>
      <c r="P1207" s="46"/>
      <c r="Q1207" s="46"/>
      <c r="R1207" s="46"/>
      <c r="S1207" s="46"/>
      <c r="T1207" s="46"/>
      <c r="U1207" s="46"/>
      <c r="V1207" s="46"/>
      <c r="W1207" s="46"/>
      <c r="X1207" s="46"/>
      <c r="Y1207" s="46"/>
      <c r="Z1207" s="46"/>
      <c r="AA1207" s="46"/>
      <c r="AB1207" s="46"/>
      <c r="AC1207" s="46"/>
      <c r="AD1207" s="46"/>
      <c r="AE1207" s="46"/>
      <c r="AF1207" s="46"/>
      <c r="AG1207" s="46"/>
      <c r="AH1207" s="46"/>
      <c r="AI1207" s="46"/>
      <c r="AJ1207" s="46"/>
      <c r="AK1207" s="46"/>
      <c r="AL1207" s="46"/>
      <c r="AM1207" s="46"/>
      <c r="AN1207" s="46"/>
    </row>
    <row r="1208" customFormat="false" ht="21.75" hidden="false" customHeight="true" outlineLevel="0" collapsed="false">
      <c r="A1208" s="46"/>
      <c r="B1208" s="46"/>
      <c r="C1208" s="46"/>
      <c r="D1208" s="46"/>
      <c r="E1208" s="46"/>
      <c r="F1208" s="46"/>
      <c r="G1208" s="46"/>
      <c r="H1208" s="61"/>
      <c r="I1208" s="61"/>
      <c r="J1208" s="61"/>
      <c r="K1208" s="46"/>
      <c r="L1208" s="46"/>
      <c r="M1208" s="46"/>
      <c r="N1208" s="46"/>
      <c r="O1208" s="46"/>
      <c r="P1208" s="46"/>
      <c r="Q1208" s="46"/>
      <c r="R1208" s="46"/>
      <c r="S1208" s="46"/>
      <c r="T1208" s="46"/>
      <c r="U1208" s="46"/>
      <c r="V1208" s="46"/>
      <c r="W1208" s="46"/>
      <c r="X1208" s="46"/>
      <c r="Y1208" s="46"/>
      <c r="Z1208" s="46"/>
      <c r="AA1208" s="46"/>
      <c r="AB1208" s="46"/>
      <c r="AC1208" s="46"/>
      <c r="AD1208" s="46"/>
      <c r="AE1208" s="46"/>
      <c r="AF1208" s="46"/>
      <c r="AG1208" s="46"/>
      <c r="AH1208" s="46"/>
      <c r="AI1208" s="46"/>
      <c r="AJ1208" s="46"/>
      <c r="AK1208" s="46"/>
      <c r="AL1208" s="46"/>
      <c r="AM1208" s="46"/>
      <c r="AN1208" s="46"/>
    </row>
    <row r="1209" customFormat="false" ht="21.75" hidden="false" customHeight="true" outlineLevel="0" collapsed="false">
      <c r="A1209" s="46"/>
      <c r="B1209" s="46"/>
      <c r="C1209" s="46"/>
      <c r="D1209" s="46"/>
      <c r="E1209" s="46"/>
      <c r="F1209" s="46"/>
      <c r="G1209" s="46"/>
      <c r="H1209" s="61"/>
      <c r="I1209" s="61"/>
      <c r="J1209" s="61"/>
      <c r="K1209" s="46"/>
      <c r="L1209" s="46"/>
      <c r="M1209" s="46"/>
      <c r="N1209" s="46"/>
      <c r="O1209" s="46"/>
      <c r="P1209" s="46"/>
      <c r="Q1209" s="46"/>
      <c r="R1209" s="46"/>
      <c r="S1209" s="46"/>
      <c r="T1209" s="46"/>
      <c r="U1209" s="46"/>
      <c r="V1209" s="46"/>
      <c r="W1209" s="46"/>
      <c r="X1209" s="46"/>
      <c r="Y1209" s="46"/>
      <c r="Z1209" s="46"/>
      <c r="AA1209" s="46"/>
      <c r="AB1209" s="46"/>
      <c r="AC1209" s="46"/>
      <c r="AD1209" s="46"/>
      <c r="AE1209" s="46"/>
      <c r="AF1209" s="46"/>
      <c r="AG1209" s="46"/>
      <c r="AH1209" s="46"/>
      <c r="AI1209" s="46"/>
      <c r="AJ1209" s="46"/>
      <c r="AK1209" s="46"/>
      <c r="AL1209" s="46"/>
      <c r="AM1209" s="46"/>
      <c r="AN1209" s="46"/>
    </row>
    <row r="1210" customFormat="false" ht="21.75" hidden="false" customHeight="true" outlineLevel="0" collapsed="false">
      <c r="A1210" s="46"/>
      <c r="B1210" s="46"/>
      <c r="C1210" s="46"/>
      <c r="D1210" s="46"/>
      <c r="E1210" s="46"/>
      <c r="F1210" s="46"/>
      <c r="G1210" s="46"/>
      <c r="H1210" s="61"/>
      <c r="I1210" s="61"/>
      <c r="J1210" s="61"/>
      <c r="K1210" s="46"/>
      <c r="L1210" s="46"/>
      <c r="M1210" s="46"/>
      <c r="N1210" s="46"/>
      <c r="O1210" s="46"/>
      <c r="P1210" s="46"/>
      <c r="Q1210" s="46"/>
      <c r="R1210" s="46"/>
      <c r="S1210" s="46"/>
      <c r="T1210" s="46"/>
      <c r="U1210" s="46"/>
      <c r="V1210" s="46"/>
      <c r="W1210" s="46"/>
      <c r="X1210" s="46"/>
      <c r="Y1210" s="46"/>
      <c r="Z1210" s="46"/>
      <c r="AA1210" s="46"/>
      <c r="AB1210" s="46"/>
      <c r="AC1210" s="46"/>
      <c r="AD1210" s="46"/>
      <c r="AE1210" s="46"/>
      <c r="AF1210" s="46"/>
      <c r="AG1210" s="46"/>
      <c r="AH1210" s="46"/>
      <c r="AI1210" s="46"/>
      <c r="AJ1210" s="46"/>
      <c r="AK1210" s="46"/>
      <c r="AL1210" s="46"/>
      <c r="AM1210" s="46"/>
      <c r="AN1210" s="46"/>
    </row>
    <row r="1211" customFormat="false" ht="21.75" hidden="false" customHeight="true" outlineLevel="0" collapsed="false">
      <c r="A1211" s="46"/>
      <c r="B1211" s="46"/>
      <c r="C1211" s="46"/>
      <c r="D1211" s="46"/>
      <c r="E1211" s="46"/>
      <c r="F1211" s="46"/>
      <c r="G1211" s="46"/>
      <c r="H1211" s="61"/>
      <c r="I1211" s="61"/>
      <c r="J1211" s="61"/>
      <c r="K1211" s="46"/>
      <c r="L1211" s="46"/>
      <c r="M1211" s="46"/>
      <c r="N1211" s="46"/>
      <c r="O1211" s="46"/>
      <c r="P1211" s="46"/>
      <c r="Q1211" s="46"/>
      <c r="R1211" s="46"/>
      <c r="S1211" s="46"/>
      <c r="T1211" s="46"/>
      <c r="U1211" s="46"/>
      <c r="V1211" s="46"/>
      <c r="W1211" s="46"/>
      <c r="X1211" s="46"/>
      <c r="Y1211" s="46"/>
      <c r="Z1211" s="46"/>
      <c r="AA1211" s="46"/>
      <c r="AB1211" s="46"/>
      <c r="AC1211" s="46"/>
      <c r="AD1211" s="46"/>
      <c r="AE1211" s="46"/>
      <c r="AF1211" s="46"/>
      <c r="AG1211" s="46"/>
      <c r="AH1211" s="46"/>
      <c r="AI1211" s="46"/>
      <c r="AJ1211" s="46"/>
      <c r="AK1211" s="46"/>
      <c r="AL1211" s="46"/>
      <c r="AM1211" s="46"/>
      <c r="AN1211" s="46"/>
    </row>
    <row r="1212" customFormat="false" ht="21.75" hidden="false" customHeight="true" outlineLevel="0" collapsed="false">
      <c r="A1212" s="46"/>
      <c r="B1212" s="46"/>
      <c r="C1212" s="46"/>
      <c r="D1212" s="46"/>
      <c r="E1212" s="46"/>
      <c r="F1212" s="46"/>
      <c r="G1212" s="46"/>
      <c r="H1212" s="61"/>
      <c r="I1212" s="61"/>
      <c r="J1212" s="61"/>
      <c r="K1212" s="46"/>
      <c r="L1212" s="46"/>
      <c r="M1212" s="46"/>
      <c r="N1212" s="46"/>
      <c r="O1212" s="46"/>
      <c r="P1212" s="46"/>
      <c r="Q1212" s="46"/>
      <c r="R1212" s="46"/>
      <c r="S1212" s="46"/>
      <c r="T1212" s="46"/>
      <c r="U1212" s="46"/>
      <c r="V1212" s="46"/>
      <c r="W1212" s="46"/>
      <c r="X1212" s="46"/>
      <c r="Y1212" s="46"/>
      <c r="Z1212" s="46"/>
      <c r="AA1212" s="46"/>
      <c r="AB1212" s="46"/>
      <c r="AC1212" s="46"/>
      <c r="AD1212" s="46"/>
      <c r="AE1212" s="46"/>
      <c r="AF1212" s="46"/>
      <c r="AG1212" s="46"/>
      <c r="AH1212" s="46"/>
      <c r="AI1212" s="46"/>
      <c r="AJ1212" s="46"/>
      <c r="AK1212" s="46"/>
      <c r="AL1212" s="46"/>
      <c r="AM1212" s="46"/>
      <c r="AN1212" s="46"/>
    </row>
    <row r="1213" customFormat="false" ht="21.75" hidden="false" customHeight="true" outlineLevel="0" collapsed="false">
      <c r="A1213" s="46"/>
      <c r="B1213" s="46"/>
      <c r="C1213" s="46"/>
      <c r="D1213" s="46"/>
      <c r="E1213" s="46"/>
      <c r="F1213" s="46"/>
      <c r="G1213" s="46"/>
      <c r="H1213" s="61"/>
      <c r="I1213" s="61"/>
      <c r="J1213" s="61"/>
      <c r="K1213" s="46"/>
      <c r="L1213" s="46"/>
      <c r="M1213" s="46"/>
      <c r="N1213" s="46"/>
      <c r="O1213" s="46"/>
      <c r="P1213" s="46"/>
      <c r="Q1213" s="46"/>
      <c r="R1213" s="46"/>
      <c r="S1213" s="46"/>
      <c r="T1213" s="46"/>
      <c r="U1213" s="46"/>
      <c r="V1213" s="46"/>
      <c r="W1213" s="46"/>
      <c r="X1213" s="46"/>
      <c r="Y1213" s="46"/>
      <c r="Z1213" s="46"/>
      <c r="AA1213" s="46"/>
      <c r="AB1213" s="46"/>
      <c r="AC1213" s="46"/>
      <c r="AD1213" s="46"/>
      <c r="AE1213" s="46"/>
      <c r="AF1213" s="46"/>
      <c r="AG1213" s="46"/>
      <c r="AH1213" s="46"/>
      <c r="AI1213" s="46"/>
      <c r="AJ1213" s="46"/>
      <c r="AK1213" s="46"/>
      <c r="AL1213" s="46"/>
      <c r="AM1213" s="46"/>
      <c r="AN1213" s="46"/>
    </row>
    <row r="1214" customFormat="false" ht="21.75" hidden="false" customHeight="true" outlineLevel="0" collapsed="false">
      <c r="A1214" s="46"/>
      <c r="B1214" s="46"/>
      <c r="C1214" s="46"/>
      <c r="D1214" s="46"/>
      <c r="E1214" s="46"/>
      <c r="F1214" s="46"/>
      <c r="G1214" s="46"/>
      <c r="H1214" s="61"/>
      <c r="I1214" s="61"/>
      <c r="J1214" s="61"/>
      <c r="K1214" s="46"/>
      <c r="L1214" s="46"/>
      <c r="M1214" s="46"/>
      <c r="N1214" s="46"/>
      <c r="O1214" s="46"/>
      <c r="P1214" s="46"/>
      <c r="Q1214" s="46"/>
      <c r="R1214" s="46"/>
      <c r="S1214" s="46"/>
      <c r="T1214" s="46"/>
      <c r="U1214" s="46"/>
      <c r="V1214" s="46"/>
      <c r="W1214" s="46"/>
      <c r="X1214" s="46"/>
      <c r="Y1214" s="46"/>
      <c r="Z1214" s="46"/>
      <c r="AA1214" s="46"/>
      <c r="AB1214" s="46"/>
      <c r="AC1214" s="46"/>
      <c r="AD1214" s="46"/>
      <c r="AE1214" s="46"/>
      <c r="AF1214" s="46"/>
      <c r="AG1214" s="46"/>
      <c r="AH1214" s="46"/>
      <c r="AI1214" s="46"/>
      <c r="AJ1214" s="46"/>
      <c r="AK1214" s="46"/>
      <c r="AL1214" s="46"/>
      <c r="AM1214" s="46"/>
      <c r="AN1214" s="46"/>
    </row>
    <row r="1215" customFormat="false" ht="21.75" hidden="false" customHeight="true" outlineLevel="0" collapsed="false">
      <c r="A1215" s="46"/>
      <c r="B1215" s="46"/>
      <c r="C1215" s="46"/>
      <c r="D1215" s="46"/>
      <c r="E1215" s="46"/>
      <c r="F1215" s="46"/>
      <c r="G1215" s="46"/>
      <c r="H1215" s="61"/>
      <c r="I1215" s="61"/>
      <c r="J1215" s="61"/>
      <c r="K1215" s="46"/>
      <c r="L1215" s="46"/>
      <c r="M1215" s="46"/>
      <c r="N1215" s="46"/>
      <c r="O1215" s="46"/>
      <c r="P1215" s="46"/>
      <c r="Q1215" s="46"/>
      <c r="R1215" s="46"/>
      <c r="S1215" s="46"/>
      <c r="T1215" s="46"/>
      <c r="U1215" s="46"/>
      <c r="V1215" s="46"/>
      <c r="W1215" s="46"/>
      <c r="X1215" s="46"/>
      <c r="Y1215" s="46"/>
      <c r="Z1215" s="46"/>
      <c r="AA1215" s="46"/>
      <c r="AB1215" s="46"/>
      <c r="AC1215" s="46"/>
      <c r="AD1215" s="46"/>
      <c r="AE1215" s="46"/>
      <c r="AF1215" s="46"/>
      <c r="AG1215" s="46"/>
      <c r="AH1215" s="46"/>
      <c r="AI1215" s="46"/>
      <c r="AJ1215" s="46"/>
      <c r="AK1215" s="46"/>
      <c r="AL1215" s="46"/>
      <c r="AM1215" s="46"/>
      <c r="AN1215" s="46"/>
    </row>
    <row r="1216" customFormat="false" ht="21.75" hidden="false" customHeight="true" outlineLevel="0" collapsed="false">
      <c r="A1216" s="46"/>
      <c r="B1216" s="46"/>
      <c r="C1216" s="46"/>
      <c r="D1216" s="46"/>
      <c r="E1216" s="46"/>
      <c r="F1216" s="46"/>
      <c r="G1216" s="46"/>
      <c r="H1216" s="61"/>
      <c r="I1216" s="61"/>
      <c r="J1216" s="61"/>
      <c r="K1216" s="46"/>
      <c r="L1216" s="46"/>
      <c r="M1216" s="46"/>
      <c r="N1216" s="46"/>
      <c r="O1216" s="46"/>
      <c r="P1216" s="46"/>
      <c r="Q1216" s="46"/>
      <c r="R1216" s="46"/>
      <c r="S1216" s="46"/>
      <c r="T1216" s="46"/>
      <c r="U1216" s="46"/>
      <c r="V1216" s="46"/>
      <c r="W1216" s="46"/>
      <c r="X1216" s="46"/>
      <c r="Y1216" s="46"/>
      <c r="Z1216" s="46"/>
      <c r="AA1216" s="46"/>
      <c r="AB1216" s="46"/>
      <c r="AC1216" s="46"/>
      <c r="AD1216" s="46"/>
      <c r="AE1216" s="46"/>
      <c r="AF1216" s="46"/>
      <c r="AG1216" s="46"/>
      <c r="AH1216" s="46"/>
      <c r="AI1216" s="46"/>
      <c r="AJ1216" s="46"/>
      <c r="AK1216" s="46"/>
      <c r="AL1216" s="46"/>
      <c r="AM1216" s="46"/>
      <c r="AN1216" s="46"/>
    </row>
    <row r="1217" customFormat="false" ht="21.75" hidden="false" customHeight="true" outlineLevel="0" collapsed="false">
      <c r="A1217" s="46"/>
      <c r="B1217" s="46"/>
      <c r="C1217" s="46"/>
      <c r="D1217" s="46"/>
      <c r="E1217" s="46"/>
      <c r="F1217" s="46"/>
      <c r="G1217" s="46"/>
      <c r="H1217" s="61"/>
      <c r="I1217" s="61"/>
      <c r="J1217" s="61"/>
      <c r="K1217" s="46"/>
      <c r="L1217" s="46"/>
      <c r="M1217" s="46"/>
      <c r="N1217" s="46"/>
      <c r="O1217" s="46"/>
      <c r="P1217" s="46"/>
      <c r="Q1217" s="46"/>
      <c r="R1217" s="46"/>
      <c r="S1217" s="46"/>
      <c r="T1217" s="46"/>
      <c r="U1217" s="46"/>
      <c r="V1217" s="46"/>
      <c r="W1217" s="46"/>
      <c r="X1217" s="46"/>
      <c r="Y1217" s="46"/>
      <c r="Z1217" s="46"/>
      <c r="AA1217" s="46"/>
      <c r="AB1217" s="46"/>
      <c r="AC1217" s="46"/>
      <c r="AD1217" s="46"/>
      <c r="AE1217" s="46"/>
      <c r="AF1217" s="46"/>
      <c r="AG1217" s="46"/>
      <c r="AH1217" s="46"/>
      <c r="AI1217" s="46"/>
      <c r="AJ1217" s="46"/>
      <c r="AK1217" s="46"/>
      <c r="AL1217" s="46"/>
      <c r="AM1217" s="46"/>
      <c r="AN1217" s="46"/>
    </row>
    <row r="1218" customFormat="false" ht="21.75" hidden="false" customHeight="true" outlineLevel="0" collapsed="false">
      <c r="A1218" s="46"/>
      <c r="B1218" s="46"/>
      <c r="C1218" s="46"/>
      <c r="D1218" s="46"/>
      <c r="E1218" s="46"/>
      <c r="F1218" s="46"/>
      <c r="G1218" s="46"/>
      <c r="H1218" s="61"/>
      <c r="I1218" s="61"/>
      <c r="J1218" s="61"/>
      <c r="K1218" s="46"/>
      <c r="L1218" s="46"/>
      <c r="M1218" s="46"/>
      <c r="N1218" s="46"/>
      <c r="O1218" s="46"/>
      <c r="P1218" s="46"/>
      <c r="Q1218" s="46"/>
      <c r="R1218" s="46"/>
      <c r="S1218" s="46"/>
      <c r="T1218" s="46"/>
      <c r="U1218" s="46"/>
      <c r="V1218" s="46"/>
      <c r="W1218" s="46"/>
      <c r="X1218" s="46"/>
      <c r="Y1218" s="46"/>
      <c r="Z1218" s="46"/>
      <c r="AA1218" s="46"/>
      <c r="AB1218" s="46"/>
      <c r="AC1218" s="46"/>
      <c r="AD1218" s="46"/>
      <c r="AE1218" s="46"/>
      <c r="AF1218" s="46"/>
      <c r="AG1218" s="46"/>
      <c r="AH1218" s="46"/>
      <c r="AI1218" s="46"/>
      <c r="AJ1218" s="46"/>
      <c r="AK1218" s="46"/>
      <c r="AL1218" s="46"/>
      <c r="AM1218" s="46"/>
      <c r="AN1218" s="46"/>
    </row>
    <row r="1219" customFormat="false" ht="21.75" hidden="false" customHeight="true" outlineLevel="0" collapsed="false">
      <c r="A1219" s="46"/>
      <c r="B1219" s="46"/>
      <c r="C1219" s="46"/>
      <c r="D1219" s="46"/>
      <c r="E1219" s="46"/>
      <c r="F1219" s="46"/>
      <c r="G1219" s="46"/>
      <c r="H1219" s="61"/>
      <c r="I1219" s="61"/>
      <c r="J1219" s="61"/>
      <c r="K1219" s="46"/>
      <c r="L1219" s="46"/>
      <c r="M1219" s="46"/>
      <c r="N1219" s="46"/>
      <c r="O1219" s="46"/>
      <c r="P1219" s="46"/>
      <c r="Q1219" s="46"/>
      <c r="R1219" s="46"/>
      <c r="S1219" s="46"/>
      <c r="T1219" s="46"/>
      <c r="U1219" s="46"/>
      <c r="V1219" s="46"/>
      <c r="W1219" s="46"/>
      <c r="X1219" s="46"/>
      <c r="Y1219" s="46"/>
      <c r="Z1219" s="46"/>
      <c r="AA1219" s="46"/>
      <c r="AB1219" s="46"/>
      <c r="AC1219" s="46"/>
      <c r="AD1219" s="46"/>
      <c r="AE1219" s="46"/>
      <c r="AF1219" s="46"/>
      <c r="AG1219" s="46"/>
      <c r="AH1219" s="46"/>
      <c r="AI1219" s="46"/>
      <c r="AJ1219" s="46"/>
      <c r="AK1219" s="46"/>
      <c r="AL1219" s="46"/>
      <c r="AM1219" s="46"/>
      <c r="AN1219" s="46"/>
    </row>
    <row r="1220" customFormat="false" ht="21.75" hidden="false" customHeight="true" outlineLevel="0" collapsed="false">
      <c r="A1220" s="46"/>
      <c r="B1220" s="46"/>
      <c r="C1220" s="46"/>
      <c r="D1220" s="46"/>
      <c r="E1220" s="46"/>
      <c r="F1220" s="46"/>
      <c r="G1220" s="46"/>
      <c r="H1220" s="61"/>
      <c r="I1220" s="61"/>
      <c r="J1220" s="61"/>
      <c r="K1220" s="46"/>
      <c r="L1220" s="46"/>
      <c r="M1220" s="46"/>
      <c r="N1220" s="46"/>
      <c r="O1220" s="46"/>
      <c r="P1220" s="46"/>
      <c r="Q1220" s="46"/>
      <c r="R1220" s="46"/>
      <c r="S1220" s="46"/>
      <c r="T1220" s="46"/>
      <c r="U1220" s="46"/>
      <c r="V1220" s="46"/>
      <c r="W1220" s="46"/>
      <c r="X1220" s="46"/>
      <c r="Y1220" s="46"/>
      <c r="Z1220" s="46"/>
      <c r="AA1220" s="46"/>
      <c r="AB1220" s="46"/>
      <c r="AC1220" s="46"/>
      <c r="AD1220" s="46"/>
      <c r="AE1220" s="46"/>
      <c r="AF1220" s="46"/>
      <c r="AG1220" s="46"/>
      <c r="AH1220" s="46"/>
      <c r="AI1220" s="46"/>
      <c r="AJ1220" s="46"/>
      <c r="AK1220" s="46"/>
      <c r="AL1220" s="46"/>
      <c r="AM1220" s="46"/>
      <c r="AN1220" s="46"/>
    </row>
    <row r="1221" customFormat="false" ht="21.75" hidden="false" customHeight="true" outlineLevel="0" collapsed="false">
      <c r="A1221" s="46"/>
      <c r="B1221" s="46"/>
      <c r="C1221" s="46"/>
      <c r="D1221" s="46"/>
      <c r="E1221" s="46"/>
      <c r="F1221" s="46"/>
      <c r="G1221" s="46"/>
      <c r="H1221" s="61"/>
      <c r="I1221" s="61"/>
      <c r="J1221" s="61"/>
      <c r="K1221" s="46"/>
      <c r="L1221" s="46"/>
      <c r="M1221" s="46"/>
      <c r="N1221" s="46"/>
      <c r="O1221" s="46"/>
      <c r="P1221" s="46"/>
      <c r="Q1221" s="46"/>
      <c r="R1221" s="46"/>
      <c r="S1221" s="46"/>
      <c r="T1221" s="46"/>
      <c r="U1221" s="46"/>
      <c r="V1221" s="46"/>
      <c r="W1221" s="46"/>
      <c r="X1221" s="46"/>
      <c r="Y1221" s="46"/>
      <c r="Z1221" s="46"/>
      <c r="AA1221" s="46"/>
      <c r="AB1221" s="46"/>
      <c r="AC1221" s="46"/>
      <c r="AD1221" s="46"/>
      <c r="AE1221" s="46"/>
      <c r="AF1221" s="46"/>
      <c r="AG1221" s="46"/>
      <c r="AH1221" s="46"/>
      <c r="AI1221" s="46"/>
      <c r="AJ1221" s="46"/>
      <c r="AK1221" s="46"/>
      <c r="AL1221" s="46"/>
      <c r="AM1221" s="46"/>
      <c r="AN1221" s="46"/>
    </row>
    <row r="1222" customFormat="false" ht="21.75" hidden="false" customHeight="true" outlineLevel="0" collapsed="false">
      <c r="A1222" s="46"/>
      <c r="B1222" s="46"/>
      <c r="C1222" s="46"/>
      <c r="D1222" s="46"/>
      <c r="E1222" s="46"/>
      <c r="F1222" s="46"/>
      <c r="G1222" s="46"/>
      <c r="H1222" s="61"/>
      <c r="I1222" s="61"/>
      <c r="J1222" s="61"/>
      <c r="K1222" s="46"/>
      <c r="L1222" s="46"/>
      <c r="M1222" s="46"/>
      <c r="N1222" s="46"/>
      <c r="O1222" s="46"/>
      <c r="P1222" s="46"/>
      <c r="Q1222" s="46"/>
      <c r="R1222" s="46"/>
      <c r="S1222" s="46"/>
      <c r="T1222" s="46"/>
      <c r="U1222" s="46"/>
      <c r="V1222" s="46"/>
      <c r="W1222" s="46"/>
      <c r="X1222" s="46"/>
      <c r="Y1222" s="46"/>
      <c r="Z1222" s="46"/>
      <c r="AA1222" s="46"/>
      <c r="AB1222" s="46"/>
      <c r="AC1222" s="46"/>
      <c r="AD1222" s="46"/>
      <c r="AE1222" s="46"/>
      <c r="AF1222" s="46"/>
      <c r="AG1222" s="46"/>
      <c r="AH1222" s="46"/>
      <c r="AI1222" s="46"/>
      <c r="AJ1222" s="46"/>
      <c r="AK1222" s="46"/>
      <c r="AL1222" s="46"/>
      <c r="AM1222" s="46"/>
      <c r="AN1222" s="46"/>
    </row>
    <row r="1223" customFormat="false" ht="21.75" hidden="false" customHeight="true" outlineLevel="0" collapsed="false">
      <c r="A1223" s="46"/>
      <c r="B1223" s="46"/>
      <c r="C1223" s="46"/>
      <c r="D1223" s="46"/>
      <c r="E1223" s="46"/>
      <c r="F1223" s="46"/>
      <c r="G1223" s="46"/>
      <c r="H1223" s="61"/>
      <c r="I1223" s="61"/>
      <c r="J1223" s="61"/>
      <c r="K1223" s="46"/>
      <c r="L1223" s="46"/>
      <c r="M1223" s="46"/>
      <c r="N1223" s="46"/>
      <c r="O1223" s="46"/>
      <c r="P1223" s="46"/>
      <c r="Q1223" s="46"/>
      <c r="R1223" s="46"/>
      <c r="S1223" s="46"/>
      <c r="T1223" s="46"/>
      <c r="U1223" s="46"/>
      <c r="V1223" s="46"/>
      <c r="W1223" s="46"/>
      <c r="X1223" s="46"/>
      <c r="Y1223" s="46"/>
      <c r="Z1223" s="46"/>
      <c r="AA1223" s="46"/>
      <c r="AB1223" s="46"/>
      <c r="AC1223" s="46"/>
      <c r="AD1223" s="46"/>
      <c r="AE1223" s="46"/>
      <c r="AF1223" s="46"/>
      <c r="AG1223" s="46"/>
      <c r="AH1223" s="46"/>
      <c r="AI1223" s="46"/>
      <c r="AJ1223" s="46"/>
      <c r="AK1223" s="46"/>
      <c r="AL1223" s="46"/>
      <c r="AM1223" s="46"/>
      <c r="AN1223" s="46"/>
    </row>
    <row r="1224" customFormat="false" ht="21.75" hidden="false" customHeight="true" outlineLevel="0" collapsed="false">
      <c r="A1224" s="46"/>
      <c r="B1224" s="46"/>
      <c r="C1224" s="46"/>
      <c r="D1224" s="46"/>
      <c r="E1224" s="46"/>
      <c r="F1224" s="46"/>
      <c r="G1224" s="46"/>
      <c r="H1224" s="61"/>
      <c r="I1224" s="61"/>
      <c r="J1224" s="61"/>
      <c r="K1224" s="46"/>
      <c r="L1224" s="46"/>
      <c r="M1224" s="46"/>
      <c r="N1224" s="46"/>
      <c r="O1224" s="46"/>
      <c r="P1224" s="46"/>
      <c r="Q1224" s="46"/>
      <c r="R1224" s="46"/>
      <c r="S1224" s="46"/>
      <c r="T1224" s="46"/>
      <c r="U1224" s="46"/>
      <c r="V1224" s="46"/>
      <c r="W1224" s="46"/>
      <c r="X1224" s="46"/>
      <c r="Y1224" s="46"/>
      <c r="Z1224" s="46"/>
      <c r="AA1224" s="46"/>
      <c r="AB1224" s="46"/>
      <c r="AC1224" s="46"/>
      <c r="AD1224" s="46"/>
      <c r="AE1224" s="46"/>
      <c r="AF1224" s="46"/>
      <c r="AG1224" s="46"/>
      <c r="AH1224" s="46"/>
      <c r="AI1224" s="46"/>
      <c r="AJ1224" s="46"/>
      <c r="AK1224" s="46"/>
      <c r="AL1224" s="46"/>
      <c r="AM1224" s="46"/>
      <c r="AN1224" s="46"/>
    </row>
    <row r="1225" customFormat="false" ht="21.75" hidden="false" customHeight="true" outlineLevel="0" collapsed="false">
      <c r="A1225" s="46"/>
      <c r="B1225" s="46"/>
      <c r="C1225" s="46"/>
      <c r="D1225" s="46"/>
      <c r="E1225" s="46"/>
      <c r="F1225" s="46"/>
      <c r="G1225" s="46"/>
      <c r="H1225" s="61"/>
      <c r="I1225" s="61"/>
      <c r="J1225" s="61"/>
      <c r="K1225" s="46"/>
      <c r="L1225" s="46"/>
      <c r="M1225" s="46"/>
      <c r="N1225" s="46"/>
      <c r="O1225" s="46"/>
      <c r="P1225" s="46"/>
      <c r="Q1225" s="46"/>
      <c r="R1225" s="46"/>
      <c r="S1225" s="46"/>
      <c r="T1225" s="46"/>
      <c r="U1225" s="46"/>
      <c r="V1225" s="46"/>
      <c r="W1225" s="46"/>
      <c r="X1225" s="46"/>
      <c r="Y1225" s="46"/>
      <c r="Z1225" s="46"/>
      <c r="AA1225" s="46"/>
      <c r="AB1225" s="46"/>
      <c r="AC1225" s="46"/>
      <c r="AD1225" s="46"/>
      <c r="AE1225" s="46"/>
      <c r="AF1225" s="46"/>
      <c r="AG1225" s="46"/>
      <c r="AH1225" s="46"/>
      <c r="AI1225" s="46"/>
      <c r="AJ1225" s="46"/>
      <c r="AK1225" s="46"/>
      <c r="AL1225" s="46"/>
      <c r="AM1225" s="46"/>
      <c r="AN1225" s="46"/>
    </row>
    <row r="1226" customFormat="false" ht="21.75" hidden="false" customHeight="true" outlineLevel="0" collapsed="false">
      <c r="A1226" s="46"/>
      <c r="B1226" s="46"/>
      <c r="C1226" s="46"/>
      <c r="D1226" s="46"/>
      <c r="E1226" s="46"/>
      <c r="F1226" s="46"/>
      <c r="G1226" s="46"/>
      <c r="H1226" s="61"/>
      <c r="I1226" s="61"/>
      <c r="J1226" s="61"/>
      <c r="K1226" s="46"/>
      <c r="L1226" s="46"/>
      <c r="M1226" s="46"/>
      <c r="N1226" s="46"/>
      <c r="O1226" s="46"/>
      <c r="P1226" s="46"/>
      <c r="Q1226" s="46"/>
      <c r="R1226" s="46"/>
      <c r="S1226" s="46"/>
      <c r="T1226" s="46"/>
      <c r="U1226" s="46"/>
      <c r="V1226" s="46"/>
      <c r="W1226" s="46"/>
      <c r="X1226" s="46"/>
      <c r="Y1226" s="46"/>
      <c r="Z1226" s="46"/>
      <c r="AA1226" s="46"/>
      <c r="AB1226" s="46"/>
      <c r="AC1226" s="46"/>
      <c r="AD1226" s="46"/>
      <c r="AE1226" s="46"/>
      <c r="AF1226" s="46"/>
      <c r="AG1226" s="46"/>
      <c r="AH1226" s="46"/>
      <c r="AI1226" s="46"/>
      <c r="AJ1226" s="46"/>
      <c r="AK1226" s="46"/>
      <c r="AL1226" s="46"/>
      <c r="AM1226" s="46"/>
      <c r="AN1226" s="46"/>
    </row>
    <row r="1227" customFormat="false" ht="21.75" hidden="false" customHeight="true" outlineLevel="0" collapsed="false">
      <c r="A1227" s="46"/>
      <c r="B1227" s="46"/>
      <c r="C1227" s="46"/>
      <c r="D1227" s="46"/>
      <c r="E1227" s="46"/>
      <c r="F1227" s="46"/>
      <c r="G1227" s="46"/>
      <c r="H1227" s="61"/>
      <c r="I1227" s="61"/>
      <c r="J1227" s="61"/>
      <c r="K1227" s="46"/>
      <c r="L1227" s="46"/>
      <c r="M1227" s="46"/>
      <c r="N1227" s="46"/>
      <c r="O1227" s="46"/>
      <c r="P1227" s="46"/>
      <c r="Q1227" s="46"/>
      <c r="R1227" s="46"/>
      <c r="S1227" s="46"/>
      <c r="T1227" s="46"/>
      <c r="U1227" s="46"/>
      <c r="V1227" s="46"/>
      <c r="W1227" s="46"/>
      <c r="X1227" s="46"/>
      <c r="Y1227" s="46"/>
      <c r="Z1227" s="46"/>
      <c r="AA1227" s="46"/>
      <c r="AB1227" s="46"/>
      <c r="AC1227" s="46"/>
      <c r="AD1227" s="46"/>
      <c r="AE1227" s="46"/>
      <c r="AF1227" s="46"/>
      <c r="AG1227" s="46"/>
      <c r="AH1227" s="46"/>
      <c r="AI1227" s="46"/>
      <c r="AJ1227" s="46"/>
      <c r="AK1227" s="46"/>
      <c r="AL1227" s="46"/>
      <c r="AM1227" s="46"/>
      <c r="AN1227" s="46"/>
    </row>
    <row r="1228" customFormat="false" ht="21.75" hidden="false" customHeight="true" outlineLevel="0" collapsed="false">
      <c r="A1228" s="46"/>
      <c r="B1228" s="46"/>
      <c r="C1228" s="46"/>
      <c r="D1228" s="46"/>
      <c r="E1228" s="46"/>
      <c r="F1228" s="46"/>
      <c r="G1228" s="46"/>
      <c r="H1228" s="61"/>
      <c r="I1228" s="61"/>
      <c r="J1228" s="61"/>
      <c r="K1228" s="46"/>
      <c r="L1228" s="46"/>
      <c r="M1228" s="46"/>
      <c r="N1228" s="46"/>
      <c r="O1228" s="46"/>
      <c r="P1228" s="46"/>
      <c r="Q1228" s="46"/>
      <c r="R1228" s="46"/>
      <c r="S1228" s="46"/>
      <c r="T1228" s="46"/>
      <c r="U1228" s="46"/>
      <c r="V1228" s="46"/>
      <c r="W1228" s="46"/>
      <c r="X1228" s="46"/>
      <c r="Y1228" s="46"/>
      <c r="Z1228" s="46"/>
      <c r="AA1228" s="46"/>
      <c r="AB1228" s="46"/>
      <c r="AC1228" s="46"/>
      <c r="AD1228" s="46"/>
      <c r="AE1228" s="46"/>
      <c r="AF1228" s="46"/>
      <c r="AG1228" s="46"/>
      <c r="AH1228" s="46"/>
      <c r="AI1228" s="46"/>
      <c r="AJ1228" s="46"/>
      <c r="AK1228" s="46"/>
      <c r="AL1228" s="46"/>
      <c r="AM1228" s="46"/>
      <c r="AN1228" s="46"/>
    </row>
    <row r="1229" customFormat="false" ht="21.75" hidden="false" customHeight="true" outlineLevel="0" collapsed="false">
      <c r="A1229" s="46"/>
      <c r="B1229" s="46"/>
      <c r="C1229" s="46"/>
      <c r="D1229" s="46"/>
      <c r="E1229" s="46"/>
      <c r="F1229" s="46"/>
      <c r="G1229" s="46"/>
      <c r="H1229" s="61"/>
      <c r="I1229" s="61"/>
      <c r="J1229" s="61"/>
      <c r="K1229" s="46"/>
      <c r="L1229" s="46"/>
      <c r="M1229" s="46"/>
      <c r="N1229" s="46"/>
      <c r="O1229" s="46"/>
      <c r="P1229" s="46"/>
      <c r="Q1229" s="46"/>
      <c r="R1229" s="46"/>
      <c r="S1229" s="46"/>
      <c r="T1229" s="46"/>
      <c r="U1229" s="46"/>
      <c r="V1229" s="46"/>
      <c r="W1229" s="46"/>
      <c r="X1229" s="46"/>
      <c r="Y1229" s="46"/>
      <c r="Z1229" s="46"/>
      <c r="AA1229" s="46"/>
      <c r="AB1229" s="46"/>
      <c r="AC1229" s="46"/>
      <c r="AD1229" s="46"/>
      <c r="AE1229" s="46"/>
      <c r="AF1229" s="46"/>
      <c r="AG1229" s="46"/>
      <c r="AH1229" s="46"/>
      <c r="AI1229" s="46"/>
      <c r="AJ1229" s="46"/>
      <c r="AK1229" s="46"/>
      <c r="AL1229" s="46"/>
      <c r="AM1229" s="46"/>
      <c r="AN1229" s="46"/>
    </row>
    <row r="1230" customFormat="false" ht="21.75" hidden="false" customHeight="true" outlineLevel="0" collapsed="false">
      <c r="A1230" s="46"/>
      <c r="B1230" s="46"/>
      <c r="C1230" s="46"/>
      <c r="D1230" s="46"/>
      <c r="E1230" s="46"/>
      <c r="F1230" s="46"/>
      <c r="G1230" s="46"/>
      <c r="H1230" s="61"/>
      <c r="I1230" s="61"/>
      <c r="J1230" s="61"/>
      <c r="K1230" s="46"/>
      <c r="L1230" s="46"/>
      <c r="M1230" s="46"/>
      <c r="N1230" s="46"/>
      <c r="O1230" s="46"/>
      <c r="P1230" s="46"/>
      <c r="Q1230" s="46"/>
      <c r="R1230" s="46"/>
      <c r="S1230" s="46"/>
      <c r="T1230" s="46"/>
      <c r="U1230" s="46"/>
      <c r="V1230" s="46"/>
      <c r="W1230" s="46"/>
      <c r="X1230" s="46"/>
      <c r="Y1230" s="46"/>
      <c r="Z1230" s="46"/>
      <c r="AA1230" s="46"/>
      <c r="AB1230" s="46"/>
      <c r="AC1230" s="46"/>
      <c r="AD1230" s="46"/>
      <c r="AE1230" s="46"/>
      <c r="AF1230" s="46"/>
      <c r="AG1230" s="46"/>
      <c r="AH1230" s="46"/>
      <c r="AI1230" s="46"/>
      <c r="AJ1230" s="46"/>
      <c r="AK1230" s="46"/>
      <c r="AL1230" s="46"/>
      <c r="AM1230" s="46"/>
      <c r="AN1230" s="46"/>
    </row>
    <row r="1231" customFormat="false" ht="21.75" hidden="false" customHeight="true" outlineLevel="0" collapsed="false">
      <c r="A1231" s="46"/>
      <c r="B1231" s="46"/>
      <c r="C1231" s="46"/>
      <c r="D1231" s="46"/>
      <c r="E1231" s="46"/>
      <c r="F1231" s="46"/>
      <c r="G1231" s="46"/>
      <c r="H1231" s="61"/>
      <c r="I1231" s="61"/>
      <c r="J1231" s="61"/>
      <c r="K1231" s="46"/>
      <c r="L1231" s="46"/>
      <c r="M1231" s="46"/>
      <c r="N1231" s="46"/>
      <c r="O1231" s="46"/>
      <c r="P1231" s="46"/>
      <c r="Q1231" s="46"/>
      <c r="R1231" s="46"/>
      <c r="S1231" s="46"/>
      <c r="T1231" s="46"/>
      <c r="U1231" s="46"/>
      <c r="V1231" s="46"/>
      <c r="W1231" s="46"/>
      <c r="X1231" s="46"/>
      <c r="Y1231" s="46"/>
      <c r="Z1231" s="46"/>
      <c r="AA1231" s="46"/>
      <c r="AB1231" s="46"/>
      <c r="AC1231" s="46"/>
      <c r="AD1231" s="46"/>
      <c r="AE1231" s="46"/>
      <c r="AF1231" s="46"/>
      <c r="AG1231" s="46"/>
      <c r="AH1231" s="46"/>
      <c r="AI1231" s="46"/>
      <c r="AJ1231" s="46"/>
      <c r="AK1231" s="46"/>
      <c r="AL1231" s="46"/>
      <c r="AM1231" s="46"/>
      <c r="AN1231" s="46"/>
    </row>
    <row r="1232" customFormat="false" ht="21.75" hidden="false" customHeight="true" outlineLevel="0" collapsed="false">
      <c r="A1232" s="46"/>
      <c r="B1232" s="46"/>
      <c r="C1232" s="46"/>
      <c r="D1232" s="46"/>
      <c r="E1232" s="46"/>
      <c r="F1232" s="46"/>
      <c r="G1232" s="46"/>
      <c r="H1232" s="61"/>
      <c r="I1232" s="61"/>
      <c r="J1232" s="61"/>
      <c r="K1232" s="46"/>
      <c r="L1232" s="46"/>
      <c r="M1232" s="46"/>
      <c r="N1232" s="46"/>
      <c r="O1232" s="46"/>
      <c r="P1232" s="46"/>
      <c r="Q1232" s="46"/>
      <c r="R1232" s="46"/>
      <c r="S1232" s="46"/>
      <c r="T1232" s="46"/>
      <c r="U1232" s="46"/>
      <c r="V1232" s="46"/>
      <c r="W1232" s="46"/>
      <c r="X1232" s="46"/>
      <c r="Y1232" s="46"/>
      <c r="Z1232" s="46"/>
      <c r="AA1232" s="46"/>
      <c r="AB1232" s="46"/>
      <c r="AC1232" s="46"/>
      <c r="AD1232" s="46"/>
      <c r="AE1232" s="46"/>
      <c r="AF1232" s="46"/>
      <c r="AG1232" s="46"/>
      <c r="AH1232" s="46"/>
      <c r="AI1232" s="46"/>
      <c r="AJ1232" s="46"/>
      <c r="AK1232" s="46"/>
      <c r="AL1232" s="46"/>
      <c r="AM1232" s="46"/>
      <c r="AN1232" s="46"/>
    </row>
    <row r="1233" customFormat="false" ht="21.75" hidden="false" customHeight="true" outlineLevel="0" collapsed="false">
      <c r="A1233" s="46"/>
      <c r="B1233" s="46"/>
      <c r="C1233" s="46"/>
      <c r="D1233" s="46"/>
      <c r="E1233" s="46"/>
      <c r="F1233" s="46"/>
      <c r="G1233" s="46"/>
      <c r="H1233" s="61"/>
      <c r="I1233" s="61"/>
      <c r="J1233" s="61"/>
      <c r="K1233" s="46"/>
      <c r="L1233" s="46"/>
      <c r="M1233" s="46"/>
      <c r="N1233" s="46"/>
      <c r="O1233" s="46"/>
      <c r="P1233" s="46"/>
      <c r="Q1233" s="46"/>
      <c r="R1233" s="46"/>
      <c r="S1233" s="46"/>
      <c r="T1233" s="46"/>
      <c r="U1233" s="46"/>
      <c r="V1233" s="46"/>
      <c r="W1233" s="46"/>
      <c r="X1233" s="46"/>
      <c r="Y1233" s="46"/>
      <c r="Z1233" s="46"/>
      <c r="AA1233" s="46"/>
      <c r="AB1233" s="46"/>
      <c r="AC1233" s="46"/>
      <c r="AD1233" s="46"/>
      <c r="AE1233" s="46"/>
      <c r="AF1233" s="46"/>
      <c r="AG1233" s="46"/>
      <c r="AH1233" s="46"/>
      <c r="AI1233" s="46"/>
      <c r="AJ1233" s="46"/>
      <c r="AK1233" s="46"/>
      <c r="AL1233" s="46"/>
      <c r="AM1233" s="46"/>
      <c r="AN1233" s="46"/>
    </row>
    <row r="1234" customFormat="false" ht="21.75" hidden="false" customHeight="true" outlineLevel="0" collapsed="false">
      <c r="A1234" s="46"/>
      <c r="B1234" s="46"/>
      <c r="C1234" s="46"/>
      <c r="D1234" s="46"/>
      <c r="E1234" s="46"/>
      <c r="F1234" s="46"/>
      <c r="G1234" s="46"/>
      <c r="H1234" s="61"/>
      <c r="I1234" s="61"/>
      <c r="J1234" s="61"/>
      <c r="K1234" s="46"/>
      <c r="L1234" s="46"/>
      <c r="M1234" s="46"/>
      <c r="N1234" s="46"/>
      <c r="O1234" s="46"/>
      <c r="P1234" s="46"/>
      <c r="Q1234" s="46"/>
      <c r="R1234" s="46"/>
      <c r="S1234" s="46"/>
      <c r="T1234" s="46"/>
      <c r="U1234" s="46"/>
      <c r="V1234" s="46"/>
      <c r="W1234" s="46"/>
      <c r="X1234" s="46"/>
      <c r="Y1234" s="46"/>
      <c r="Z1234" s="46"/>
      <c r="AA1234" s="46"/>
      <c r="AB1234" s="46"/>
      <c r="AC1234" s="46"/>
      <c r="AD1234" s="46"/>
      <c r="AE1234" s="46"/>
      <c r="AF1234" s="46"/>
      <c r="AG1234" s="46"/>
      <c r="AH1234" s="46"/>
      <c r="AI1234" s="46"/>
      <c r="AJ1234" s="46"/>
      <c r="AK1234" s="46"/>
      <c r="AL1234" s="46"/>
      <c r="AM1234" s="46"/>
      <c r="AN1234" s="46"/>
    </row>
    <row r="1235" customFormat="false" ht="21.75" hidden="false" customHeight="true" outlineLevel="0" collapsed="false">
      <c r="A1235" s="46"/>
      <c r="B1235" s="46"/>
      <c r="C1235" s="46"/>
      <c r="D1235" s="46"/>
      <c r="E1235" s="46"/>
      <c r="F1235" s="46"/>
      <c r="G1235" s="46"/>
      <c r="H1235" s="61"/>
      <c r="I1235" s="61"/>
      <c r="J1235" s="61"/>
      <c r="K1235" s="46"/>
      <c r="L1235" s="46"/>
      <c r="M1235" s="46"/>
      <c r="N1235" s="46"/>
      <c r="O1235" s="46"/>
      <c r="P1235" s="46"/>
      <c r="Q1235" s="46"/>
      <c r="R1235" s="46"/>
      <c r="S1235" s="46"/>
      <c r="T1235" s="46"/>
      <c r="U1235" s="46"/>
      <c r="V1235" s="46"/>
      <c r="W1235" s="46"/>
      <c r="X1235" s="46"/>
      <c r="Y1235" s="46"/>
      <c r="Z1235" s="46"/>
      <c r="AA1235" s="46"/>
      <c r="AB1235" s="46"/>
      <c r="AC1235" s="46"/>
      <c r="AD1235" s="46"/>
      <c r="AE1235" s="46"/>
      <c r="AF1235" s="46"/>
      <c r="AG1235" s="46"/>
      <c r="AH1235" s="46"/>
      <c r="AI1235" s="46"/>
      <c r="AJ1235" s="46"/>
      <c r="AK1235" s="46"/>
      <c r="AL1235" s="46"/>
      <c r="AM1235" s="46"/>
      <c r="AN1235" s="46"/>
    </row>
    <row r="1236" customFormat="false" ht="21.75" hidden="false" customHeight="true" outlineLevel="0" collapsed="false">
      <c r="A1236" s="46"/>
      <c r="B1236" s="46"/>
      <c r="C1236" s="46"/>
      <c r="D1236" s="46"/>
      <c r="E1236" s="46"/>
      <c r="F1236" s="46"/>
      <c r="G1236" s="46"/>
      <c r="H1236" s="61"/>
      <c r="I1236" s="61"/>
      <c r="J1236" s="61"/>
      <c r="K1236" s="46"/>
      <c r="L1236" s="46"/>
      <c r="M1236" s="46"/>
      <c r="N1236" s="46"/>
      <c r="O1236" s="46"/>
      <c r="P1236" s="46"/>
      <c r="Q1236" s="46"/>
      <c r="R1236" s="46"/>
      <c r="S1236" s="46"/>
      <c r="T1236" s="46"/>
      <c r="U1236" s="46"/>
      <c r="V1236" s="46"/>
      <c r="W1236" s="46"/>
      <c r="X1236" s="46"/>
      <c r="Y1236" s="46"/>
      <c r="Z1236" s="46"/>
      <c r="AA1236" s="46"/>
      <c r="AB1236" s="46"/>
      <c r="AC1236" s="46"/>
      <c r="AD1236" s="46"/>
      <c r="AE1236" s="46"/>
      <c r="AF1236" s="46"/>
      <c r="AG1236" s="46"/>
      <c r="AH1236" s="46"/>
      <c r="AI1236" s="46"/>
      <c r="AJ1236" s="46"/>
      <c r="AK1236" s="46"/>
      <c r="AL1236" s="46"/>
      <c r="AM1236" s="46"/>
      <c r="AN1236" s="46"/>
    </row>
    <row r="1237" customFormat="false" ht="21.75" hidden="false" customHeight="true" outlineLevel="0" collapsed="false">
      <c r="A1237" s="46"/>
      <c r="B1237" s="46"/>
      <c r="C1237" s="46"/>
      <c r="D1237" s="46"/>
      <c r="E1237" s="46"/>
      <c r="F1237" s="46"/>
      <c r="G1237" s="46"/>
      <c r="H1237" s="61"/>
      <c r="I1237" s="61"/>
      <c r="J1237" s="61"/>
      <c r="K1237" s="46"/>
      <c r="L1237" s="46"/>
      <c r="M1237" s="46"/>
      <c r="N1237" s="46"/>
      <c r="O1237" s="46"/>
      <c r="P1237" s="46"/>
      <c r="Q1237" s="46"/>
      <c r="R1237" s="46"/>
      <c r="S1237" s="46"/>
      <c r="T1237" s="46"/>
      <c r="U1237" s="46"/>
      <c r="V1237" s="46"/>
      <c r="W1237" s="46"/>
      <c r="X1237" s="46"/>
      <c r="Y1237" s="46"/>
      <c r="Z1237" s="46"/>
      <c r="AA1237" s="46"/>
      <c r="AB1237" s="46"/>
      <c r="AC1237" s="46"/>
      <c r="AD1237" s="46"/>
      <c r="AE1237" s="46"/>
      <c r="AF1237" s="46"/>
      <c r="AG1237" s="46"/>
      <c r="AH1237" s="46"/>
      <c r="AI1237" s="46"/>
      <c r="AJ1237" s="46"/>
      <c r="AK1237" s="46"/>
      <c r="AL1237" s="46"/>
      <c r="AM1237" s="46"/>
      <c r="AN1237" s="46"/>
    </row>
    <row r="1238" customFormat="false" ht="21.75" hidden="false" customHeight="true" outlineLevel="0" collapsed="false">
      <c r="A1238" s="46"/>
      <c r="B1238" s="46"/>
      <c r="C1238" s="46"/>
      <c r="D1238" s="46"/>
      <c r="E1238" s="46"/>
      <c r="F1238" s="46"/>
      <c r="G1238" s="46"/>
      <c r="H1238" s="61"/>
      <c r="I1238" s="61"/>
      <c r="J1238" s="61"/>
      <c r="K1238" s="46"/>
      <c r="L1238" s="46"/>
      <c r="M1238" s="46"/>
      <c r="N1238" s="46"/>
      <c r="O1238" s="46"/>
      <c r="P1238" s="46"/>
      <c r="Q1238" s="46"/>
      <c r="R1238" s="46"/>
      <c r="S1238" s="46"/>
      <c r="T1238" s="46"/>
      <c r="U1238" s="46"/>
      <c r="V1238" s="46"/>
      <c r="W1238" s="46"/>
      <c r="X1238" s="46"/>
      <c r="Y1238" s="46"/>
      <c r="Z1238" s="46"/>
      <c r="AA1238" s="46"/>
      <c r="AB1238" s="46"/>
      <c r="AC1238" s="46"/>
      <c r="AD1238" s="46"/>
      <c r="AE1238" s="46"/>
      <c r="AF1238" s="46"/>
      <c r="AG1238" s="46"/>
      <c r="AH1238" s="46"/>
      <c r="AI1238" s="46"/>
      <c r="AJ1238" s="46"/>
      <c r="AK1238" s="46"/>
      <c r="AL1238" s="46"/>
      <c r="AM1238" s="46"/>
      <c r="AN1238" s="46"/>
    </row>
    <row r="1239" customFormat="false" ht="21.75" hidden="false" customHeight="true" outlineLevel="0" collapsed="false">
      <c r="A1239" s="46"/>
      <c r="B1239" s="46"/>
      <c r="C1239" s="46"/>
      <c r="D1239" s="46"/>
      <c r="E1239" s="46"/>
      <c r="F1239" s="46"/>
      <c r="G1239" s="46"/>
      <c r="H1239" s="61"/>
      <c r="I1239" s="61"/>
      <c r="J1239" s="61"/>
      <c r="K1239" s="46"/>
      <c r="L1239" s="46"/>
      <c r="M1239" s="46"/>
      <c r="N1239" s="46"/>
      <c r="O1239" s="46"/>
      <c r="P1239" s="46"/>
      <c r="Q1239" s="46"/>
      <c r="R1239" s="46"/>
      <c r="S1239" s="46"/>
      <c r="T1239" s="46"/>
      <c r="U1239" s="46"/>
      <c r="V1239" s="46"/>
      <c r="W1239" s="46"/>
      <c r="X1239" s="46"/>
      <c r="Y1239" s="46"/>
      <c r="Z1239" s="46"/>
      <c r="AA1239" s="46"/>
      <c r="AB1239" s="46"/>
      <c r="AC1239" s="46"/>
      <c r="AD1239" s="46"/>
      <c r="AE1239" s="46"/>
      <c r="AF1239" s="46"/>
      <c r="AG1239" s="46"/>
      <c r="AH1239" s="46"/>
      <c r="AI1239" s="46"/>
      <c r="AJ1239" s="46"/>
      <c r="AK1239" s="46"/>
      <c r="AL1239" s="46"/>
      <c r="AM1239" s="46"/>
      <c r="AN1239" s="46"/>
    </row>
    <row r="1240" customFormat="false" ht="21.75" hidden="false" customHeight="true" outlineLevel="0" collapsed="false">
      <c r="A1240" s="46"/>
      <c r="B1240" s="46"/>
      <c r="C1240" s="46"/>
      <c r="D1240" s="46"/>
      <c r="E1240" s="46"/>
      <c r="F1240" s="46"/>
      <c r="G1240" s="46"/>
      <c r="H1240" s="61"/>
      <c r="I1240" s="61"/>
      <c r="J1240" s="61"/>
      <c r="K1240" s="46"/>
      <c r="L1240" s="46"/>
      <c r="M1240" s="46"/>
      <c r="N1240" s="46"/>
      <c r="O1240" s="46"/>
      <c r="P1240" s="46"/>
      <c r="Q1240" s="46"/>
      <c r="R1240" s="46"/>
      <c r="S1240" s="46"/>
      <c r="T1240" s="46"/>
      <c r="U1240" s="46"/>
      <c r="V1240" s="46"/>
      <c r="W1240" s="46"/>
      <c r="X1240" s="46"/>
      <c r="Y1240" s="46"/>
      <c r="Z1240" s="46"/>
      <c r="AA1240" s="46"/>
      <c r="AB1240" s="46"/>
      <c r="AC1240" s="46"/>
      <c r="AD1240" s="46"/>
      <c r="AE1240" s="46"/>
      <c r="AF1240" s="46"/>
      <c r="AG1240" s="46"/>
      <c r="AH1240" s="46"/>
      <c r="AI1240" s="46"/>
      <c r="AJ1240" s="46"/>
      <c r="AK1240" s="46"/>
      <c r="AL1240" s="46"/>
      <c r="AM1240" s="46"/>
      <c r="AN1240" s="46"/>
    </row>
    <row r="1241" customFormat="false" ht="21.75" hidden="false" customHeight="true" outlineLevel="0" collapsed="false">
      <c r="A1241" s="46"/>
      <c r="B1241" s="46"/>
      <c r="C1241" s="46"/>
      <c r="D1241" s="46"/>
      <c r="E1241" s="46"/>
      <c r="F1241" s="46"/>
      <c r="G1241" s="46"/>
      <c r="H1241" s="61"/>
      <c r="I1241" s="61"/>
      <c r="J1241" s="61"/>
      <c r="K1241" s="46"/>
      <c r="L1241" s="46"/>
      <c r="M1241" s="46"/>
      <c r="N1241" s="46"/>
      <c r="O1241" s="46"/>
      <c r="P1241" s="46"/>
      <c r="Q1241" s="46"/>
      <c r="R1241" s="46"/>
      <c r="S1241" s="46"/>
      <c r="T1241" s="46"/>
      <c r="U1241" s="46"/>
      <c r="V1241" s="46"/>
      <c r="W1241" s="46"/>
      <c r="X1241" s="46"/>
      <c r="Y1241" s="46"/>
      <c r="Z1241" s="46"/>
      <c r="AA1241" s="46"/>
      <c r="AB1241" s="46"/>
      <c r="AC1241" s="46"/>
      <c r="AD1241" s="46"/>
      <c r="AE1241" s="46"/>
      <c r="AF1241" s="46"/>
      <c r="AG1241" s="46"/>
      <c r="AH1241" s="46"/>
      <c r="AI1241" s="46"/>
      <c r="AJ1241" s="46"/>
      <c r="AK1241" s="46"/>
      <c r="AL1241" s="46"/>
      <c r="AM1241" s="46"/>
      <c r="AN1241" s="46"/>
    </row>
    <row r="1242" customFormat="false" ht="21.75" hidden="false" customHeight="true" outlineLevel="0" collapsed="false">
      <c r="A1242" s="46"/>
      <c r="B1242" s="46"/>
      <c r="C1242" s="46"/>
      <c r="D1242" s="46"/>
      <c r="E1242" s="46"/>
      <c r="F1242" s="46"/>
      <c r="G1242" s="46"/>
      <c r="H1242" s="61"/>
      <c r="I1242" s="61"/>
      <c r="J1242" s="61"/>
      <c r="K1242" s="46"/>
      <c r="L1242" s="46"/>
      <c r="M1242" s="46"/>
      <c r="N1242" s="46"/>
      <c r="O1242" s="46"/>
      <c r="P1242" s="46"/>
      <c r="Q1242" s="46"/>
      <c r="R1242" s="46"/>
      <c r="S1242" s="46"/>
      <c r="T1242" s="46"/>
      <c r="U1242" s="46"/>
      <c r="V1242" s="46"/>
      <c r="W1242" s="46"/>
      <c r="X1242" s="46"/>
      <c r="Y1242" s="46"/>
      <c r="Z1242" s="46"/>
      <c r="AA1242" s="46"/>
      <c r="AB1242" s="46"/>
      <c r="AC1242" s="46"/>
      <c r="AD1242" s="46"/>
      <c r="AE1242" s="46"/>
      <c r="AF1242" s="46"/>
      <c r="AG1242" s="46"/>
      <c r="AH1242" s="46"/>
      <c r="AI1242" s="46"/>
      <c r="AJ1242" s="46"/>
      <c r="AK1242" s="46"/>
      <c r="AL1242" s="46"/>
      <c r="AM1242" s="46"/>
      <c r="AN1242" s="46"/>
    </row>
    <row r="1243" customFormat="false" ht="21.75" hidden="false" customHeight="true" outlineLevel="0" collapsed="false">
      <c r="A1243" s="46"/>
      <c r="B1243" s="46"/>
      <c r="C1243" s="46"/>
      <c r="D1243" s="46"/>
      <c r="E1243" s="46"/>
      <c r="F1243" s="46"/>
      <c r="G1243" s="46"/>
      <c r="H1243" s="61"/>
      <c r="I1243" s="61"/>
      <c r="J1243" s="61"/>
      <c r="K1243" s="46"/>
      <c r="L1243" s="46"/>
      <c r="M1243" s="46"/>
      <c r="N1243" s="46"/>
      <c r="O1243" s="46"/>
      <c r="P1243" s="46"/>
      <c r="Q1243" s="46"/>
      <c r="R1243" s="46"/>
      <c r="S1243" s="46"/>
      <c r="T1243" s="46"/>
      <c r="U1243" s="46"/>
      <c r="V1243" s="46"/>
      <c r="W1243" s="46"/>
      <c r="X1243" s="46"/>
      <c r="Y1243" s="46"/>
      <c r="Z1243" s="46"/>
      <c r="AA1243" s="46"/>
      <c r="AB1243" s="46"/>
      <c r="AC1243" s="46"/>
      <c r="AD1243" s="46"/>
      <c r="AE1243" s="46"/>
      <c r="AF1243" s="46"/>
      <c r="AG1243" s="46"/>
      <c r="AH1243" s="46"/>
      <c r="AI1243" s="46"/>
      <c r="AJ1243" s="46"/>
      <c r="AK1243" s="46"/>
      <c r="AL1243" s="46"/>
      <c r="AM1243" s="46"/>
      <c r="AN1243" s="46"/>
    </row>
    <row r="1244" customFormat="false" ht="21.75" hidden="false" customHeight="true" outlineLevel="0" collapsed="false">
      <c r="A1244" s="46"/>
      <c r="B1244" s="46"/>
      <c r="C1244" s="46"/>
      <c r="D1244" s="46"/>
      <c r="E1244" s="46"/>
      <c r="F1244" s="46"/>
      <c r="G1244" s="46"/>
      <c r="H1244" s="61"/>
      <c r="I1244" s="61"/>
      <c r="J1244" s="61"/>
      <c r="K1244" s="46"/>
      <c r="L1244" s="46"/>
      <c r="M1244" s="46"/>
      <c r="N1244" s="46"/>
      <c r="O1244" s="46"/>
      <c r="P1244" s="46"/>
      <c r="Q1244" s="46"/>
      <c r="R1244" s="46"/>
      <c r="S1244" s="46"/>
      <c r="T1244" s="46"/>
      <c r="U1244" s="46"/>
      <c r="V1244" s="46"/>
      <c r="W1244" s="46"/>
      <c r="X1244" s="46"/>
      <c r="Y1244" s="46"/>
      <c r="Z1244" s="46"/>
      <c r="AA1244" s="46"/>
      <c r="AB1244" s="46"/>
      <c r="AC1244" s="46"/>
      <c r="AD1244" s="46"/>
      <c r="AE1244" s="46"/>
      <c r="AF1244" s="46"/>
      <c r="AG1244" s="46"/>
      <c r="AH1244" s="46"/>
      <c r="AI1244" s="46"/>
      <c r="AJ1244" s="46"/>
      <c r="AK1244" s="46"/>
      <c r="AL1244" s="46"/>
      <c r="AM1244" s="46"/>
      <c r="AN1244" s="46"/>
    </row>
    <row r="1245" customFormat="false" ht="21.75" hidden="false" customHeight="true" outlineLevel="0" collapsed="false">
      <c r="A1245" s="46"/>
      <c r="B1245" s="46"/>
      <c r="C1245" s="46"/>
      <c r="D1245" s="46"/>
      <c r="E1245" s="46"/>
      <c r="F1245" s="46"/>
      <c r="G1245" s="46"/>
      <c r="H1245" s="61"/>
      <c r="I1245" s="61"/>
      <c r="J1245" s="61"/>
      <c r="K1245" s="46"/>
      <c r="L1245" s="46"/>
      <c r="M1245" s="46"/>
      <c r="N1245" s="46"/>
      <c r="O1245" s="46"/>
      <c r="P1245" s="46"/>
      <c r="Q1245" s="46"/>
      <c r="R1245" s="46"/>
      <c r="S1245" s="46"/>
      <c r="T1245" s="46"/>
      <c r="U1245" s="46"/>
      <c r="V1245" s="46"/>
      <c r="W1245" s="46"/>
      <c r="X1245" s="46"/>
      <c r="Y1245" s="46"/>
      <c r="Z1245" s="46"/>
      <c r="AA1245" s="46"/>
      <c r="AB1245" s="46"/>
      <c r="AC1245" s="46"/>
      <c r="AD1245" s="46"/>
      <c r="AE1245" s="46"/>
      <c r="AF1245" s="46"/>
      <c r="AG1245" s="46"/>
      <c r="AH1245" s="46"/>
      <c r="AI1245" s="46"/>
      <c r="AJ1245" s="46"/>
      <c r="AK1245" s="46"/>
      <c r="AL1245" s="46"/>
      <c r="AM1245" s="46"/>
      <c r="AN1245" s="46"/>
    </row>
    <row r="1246" customFormat="false" ht="21.75" hidden="false" customHeight="true" outlineLevel="0" collapsed="false">
      <c r="A1246" s="46"/>
      <c r="B1246" s="46"/>
      <c r="C1246" s="46"/>
      <c r="D1246" s="46"/>
      <c r="E1246" s="46"/>
      <c r="F1246" s="46"/>
      <c r="G1246" s="46"/>
      <c r="H1246" s="61"/>
      <c r="I1246" s="61"/>
      <c r="J1246" s="61"/>
      <c r="K1246" s="46"/>
      <c r="L1246" s="46"/>
      <c r="M1246" s="46"/>
      <c r="N1246" s="46"/>
      <c r="O1246" s="46"/>
      <c r="P1246" s="46"/>
      <c r="Q1246" s="46"/>
      <c r="R1246" s="46"/>
      <c r="S1246" s="46"/>
      <c r="T1246" s="46"/>
      <c r="U1246" s="46"/>
      <c r="V1246" s="46"/>
      <c r="W1246" s="46"/>
      <c r="X1246" s="46"/>
      <c r="Y1246" s="46"/>
      <c r="Z1246" s="46"/>
      <c r="AA1246" s="46"/>
      <c r="AB1246" s="46"/>
      <c r="AC1246" s="46"/>
      <c r="AD1246" s="46"/>
      <c r="AE1246" s="46"/>
      <c r="AF1246" s="46"/>
      <c r="AG1246" s="46"/>
      <c r="AH1246" s="46"/>
      <c r="AI1246" s="46"/>
      <c r="AJ1246" s="46"/>
      <c r="AK1246" s="46"/>
      <c r="AL1246" s="46"/>
      <c r="AM1246" s="46"/>
      <c r="AN1246" s="46"/>
    </row>
    <row r="1247" customFormat="false" ht="21.75" hidden="false" customHeight="true" outlineLevel="0" collapsed="false">
      <c r="A1247" s="46"/>
      <c r="B1247" s="46"/>
      <c r="C1247" s="46"/>
      <c r="D1247" s="46"/>
      <c r="E1247" s="46"/>
      <c r="F1247" s="46"/>
      <c r="G1247" s="46"/>
      <c r="H1247" s="61"/>
      <c r="I1247" s="61"/>
      <c r="J1247" s="61"/>
      <c r="K1247" s="46"/>
      <c r="L1247" s="46"/>
      <c r="M1247" s="46"/>
      <c r="N1247" s="46"/>
      <c r="O1247" s="46"/>
      <c r="P1247" s="46"/>
      <c r="Q1247" s="46"/>
      <c r="R1247" s="46"/>
      <c r="S1247" s="46"/>
      <c r="T1247" s="46"/>
      <c r="U1247" s="46"/>
      <c r="V1247" s="46"/>
      <c r="W1247" s="46"/>
      <c r="X1247" s="46"/>
      <c r="Y1247" s="46"/>
      <c r="Z1247" s="46"/>
      <c r="AA1247" s="46"/>
      <c r="AB1247" s="46"/>
      <c r="AC1247" s="46"/>
      <c r="AD1247" s="46"/>
      <c r="AE1247" s="46"/>
      <c r="AF1247" s="46"/>
      <c r="AG1247" s="46"/>
      <c r="AH1247" s="46"/>
      <c r="AI1247" s="46"/>
      <c r="AJ1247" s="46"/>
      <c r="AK1247" s="46"/>
      <c r="AL1247" s="46"/>
      <c r="AM1247" s="46"/>
      <c r="AN1247" s="46"/>
    </row>
    <row r="1248" customFormat="false" ht="21.75" hidden="false" customHeight="true" outlineLevel="0" collapsed="false">
      <c r="A1248" s="46"/>
      <c r="B1248" s="46"/>
      <c r="C1248" s="46"/>
      <c r="D1248" s="46"/>
      <c r="E1248" s="46"/>
      <c r="F1248" s="46"/>
      <c r="G1248" s="46"/>
      <c r="H1248" s="61"/>
      <c r="I1248" s="61"/>
      <c r="J1248" s="61"/>
      <c r="K1248" s="46"/>
      <c r="L1248" s="46"/>
      <c r="M1248" s="46"/>
      <c r="N1248" s="46"/>
      <c r="O1248" s="46"/>
      <c r="P1248" s="46"/>
      <c r="Q1248" s="46"/>
      <c r="R1248" s="46"/>
      <c r="S1248" s="46"/>
      <c r="T1248" s="46"/>
      <c r="U1248" s="46"/>
      <c r="V1248" s="46"/>
      <c r="W1248" s="46"/>
      <c r="X1248" s="46"/>
      <c r="Y1248" s="46"/>
      <c r="Z1248" s="46"/>
      <c r="AA1248" s="46"/>
      <c r="AB1248" s="46"/>
      <c r="AC1248" s="46"/>
      <c r="AD1248" s="46"/>
      <c r="AE1248" s="46"/>
      <c r="AF1248" s="46"/>
      <c r="AG1248" s="46"/>
      <c r="AH1248" s="46"/>
      <c r="AI1248" s="46"/>
      <c r="AJ1248" s="46"/>
      <c r="AK1248" s="46"/>
      <c r="AL1248" s="46"/>
      <c r="AM1248" s="46"/>
      <c r="AN1248" s="46"/>
    </row>
    <row r="1249" customFormat="false" ht="21.75" hidden="false" customHeight="true" outlineLevel="0" collapsed="false">
      <c r="A1249" s="46"/>
      <c r="B1249" s="46"/>
      <c r="C1249" s="46"/>
      <c r="D1249" s="46"/>
      <c r="E1249" s="46"/>
      <c r="F1249" s="46"/>
      <c r="G1249" s="46"/>
      <c r="H1249" s="61"/>
      <c r="I1249" s="61"/>
      <c r="J1249" s="61"/>
      <c r="K1249" s="46"/>
      <c r="L1249" s="46"/>
      <c r="M1249" s="46"/>
      <c r="N1249" s="46"/>
      <c r="O1249" s="46"/>
      <c r="P1249" s="46"/>
      <c r="Q1249" s="46"/>
      <c r="R1249" s="46"/>
      <c r="S1249" s="46"/>
      <c r="T1249" s="46"/>
      <c r="U1249" s="46"/>
      <c r="V1249" s="46"/>
      <c r="W1249" s="46"/>
      <c r="X1249" s="46"/>
      <c r="Y1249" s="46"/>
      <c r="Z1249" s="46"/>
      <c r="AA1249" s="46"/>
      <c r="AB1249" s="46"/>
      <c r="AC1249" s="46"/>
      <c r="AD1249" s="46"/>
      <c r="AE1249" s="46"/>
      <c r="AF1249" s="46"/>
      <c r="AG1249" s="46"/>
      <c r="AH1249" s="46"/>
      <c r="AI1249" s="46"/>
      <c r="AJ1249" s="46"/>
      <c r="AK1249" s="46"/>
      <c r="AL1249" s="46"/>
      <c r="AM1249" s="46"/>
      <c r="AN1249" s="46"/>
    </row>
    <row r="1250" customFormat="false" ht="21.75" hidden="false" customHeight="true" outlineLevel="0" collapsed="false">
      <c r="A1250" s="46"/>
      <c r="B1250" s="46"/>
      <c r="C1250" s="46"/>
      <c r="D1250" s="46"/>
      <c r="E1250" s="46"/>
      <c r="F1250" s="46"/>
      <c r="G1250" s="46"/>
      <c r="H1250" s="61"/>
      <c r="I1250" s="61"/>
      <c r="J1250" s="61"/>
      <c r="K1250" s="46"/>
      <c r="L1250" s="46"/>
      <c r="M1250" s="46"/>
      <c r="N1250" s="46"/>
      <c r="O1250" s="46"/>
      <c r="P1250" s="46"/>
      <c r="Q1250" s="46"/>
      <c r="R1250" s="46"/>
      <c r="S1250" s="46"/>
      <c r="T1250" s="46"/>
      <c r="U1250" s="46"/>
      <c r="V1250" s="46"/>
      <c r="W1250" s="46"/>
      <c r="X1250" s="46"/>
      <c r="Y1250" s="46"/>
      <c r="Z1250" s="46"/>
      <c r="AA1250" s="46"/>
      <c r="AB1250" s="46"/>
      <c r="AC1250" s="46"/>
      <c r="AD1250" s="46"/>
      <c r="AE1250" s="46"/>
      <c r="AF1250" s="46"/>
      <c r="AG1250" s="46"/>
      <c r="AH1250" s="46"/>
      <c r="AI1250" s="46"/>
      <c r="AJ1250" s="46"/>
      <c r="AK1250" s="46"/>
      <c r="AL1250" s="46"/>
      <c r="AM1250" s="46"/>
      <c r="AN1250" s="46"/>
    </row>
    <row r="1251" customFormat="false" ht="21.75" hidden="false" customHeight="true" outlineLevel="0" collapsed="false">
      <c r="A1251" s="46"/>
      <c r="B1251" s="46"/>
      <c r="C1251" s="46"/>
      <c r="D1251" s="46"/>
      <c r="E1251" s="46"/>
      <c r="F1251" s="46"/>
      <c r="G1251" s="46"/>
      <c r="H1251" s="61"/>
      <c r="I1251" s="61"/>
      <c r="J1251" s="61"/>
      <c r="K1251" s="46"/>
      <c r="L1251" s="46"/>
      <c r="M1251" s="46"/>
      <c r="N1251" s="46"/>
      <c r="O1251" s="46"/>
      <c r="P1251" s="46"/>
      <c r="Q1251" s="46"/>
      <c r="R1251" s="46"/>
      <c r="S1251" s="46"/>
      <c r="T1251" s="46"/>
      <c r="U1251" s="46"/>
      <c r="V1251" s="46"/>
      <c r="W1251" s="46"/>
      <c r="X1251" s="46"/>
      <c r="Y1251" s="46"/>
      <c r="Z1251" s="46"/>
      <c r="AA1251" s="46"/>
      <c r="AB1251" s="46"/>
      <c r="AC1251" s="46"/>
      <c r="AD1251" s="46"/>
      <c r="AE1251" s="46"/>
      <c r="AF1251" s="46"/>
      <c r="AG1251" s="46"/>
      <c r="AH1251" s="46"/>
      <c r="AI1251" s="46"/>
      <c r="AJ1251" s="46"/>
      <c r="AK1251" s="46"/>
      <c r="AL1251" s="46"/>
      <c r="AM1251" s="46"/>
      <c r="AN1251" s="46"/>
    </row>
    <row r="1252" customFormat="false" ht="21.75" hidden="false" customHeight="true" outlineLevel="0" collapsed="false">
      <c r="A1252" s="46"/>
      <c r="B1252" s="46"/>
      <c r="C1252" s="46"/>
      <c r="D1252" s="46"/>
      <c r="E1252" s="46"/>
      <c r="F1252" s="46"/>
      <c r="G1252" s="46"/>
      <c r="H1252" s="61"/>
      <c r="I1252" s="61"/>
      <c r="J1252" s="61"/>
      <c r="K1252" s="46"/>
      <c r="L1252" s="46"/>
      <c r="M1252" s="46"/>
      <c r="N1252" s="46"/>
      <c r="O1252" s="46"/>
      <c r="P1252" s="46"/>
      <c r="Q1252" s="46"/>
      <c r="R1252" s="46"/>
      <c r="S1252" s="46"/>
      <c r="T1252" s="46"/>
      <c r="U1252" s="46"/>
      <c r="V1252" s="46"/>
      <c r="W1252" s="46"/>
      <c r="X1252" s="46"/>
      <c r="Y1252" s="46"/>
      <c r="Z1252" s="46"/>
      <c r="AA1252" s="46"/>
      <c r="AB1252" s="46"/>
      <c r="AC1252" s="46"/>
      <c r="AD1252" s="46"/>
      <c r="AE1252" s="46"/>
      <c r="AF1252" s="46"/>
      <c r="AG1252" s="46"/>
      <c r="AH1252" s="46"/>
      <c r="AI1252" s="46"/>
      <c r="AJ1252" s="46"/>
      <c r="AK1252" s="46"/>
      <c r="AL1252" s="46"/>
      <c r="AM1252" s="46"/>
      <c r="AN1252" s="46"/>
    </row>
    <row r="1253" customFormat="false" ht="21.75" hidden="false" customHeight="true" outlineLevel="0" collapsed="false">
      <c r="A1253" s="46"/>
      <c r="B1253" s="46"/>
      <c r="C1253" s="46"/>
      <c r="D1253" s="46"/>
      <c r="E1253" s="46"/>
      <c r="F1253" s="46"/>
      <c r="G1253" s="46"/>
      <c r="H1253" s="61"/>
      <c r="I1253" s="61"/>
      <c r="J1253" s="61"/>
      <c r="K1253" s="46"/>
      <c r="L1253" s="46"/>
      <c r="M1253" s="46"/>
      <c r="N1253" s="46"/>
      <c r="O1253" s="46"/>
      <c r="P1253" s="46"/>
      <c r="Q1253" s="46"/>
      <c r="R1253" s="46"/>
      <c r="S1253" s="46"/>
      <c r="T1253" s="46"/>
      <c r="U1253" s="46"/>
      <c r="V1253" s="46"/>
      <c r="W1253" s="46"/>
      <c r="X1253" s="46"/>
      <c r="Y1253" s="46"/>
      <c r="Z1253" s="46"/>
      <c r="AA1253" s="46"/>
      <c r="AB1253" s="46"/>
      <c r="AC1253" s="46"/>
      <c r="AD1253" s="46"/>
      <c r="AE1253" s="46"/>
      <c r="AF1253" s="46"/>
      <c r="AG1253" s="46"/>
      <c r="AH1253" s="46"/>
      <c r="AI1253" s="46"/>
      <c r="AJ1253" s="46"/>
      <c r="AK1253" s="46"/>
      <c r="AL1253" s="46"/>
      <c r="AM1253" s="46"/>
      <c r="AN1253" s="46"/>
    </row>
    <row r="1254" customFormat="false" ht="21.75" hidden="false" customHeight="true" outlineLevel="0" collapsed="false">
      <c r="A1254" s="46"/>
      <c r="B1254" s="46"/>
      <c r="C1254" s="46"/>
      <c r="D1254" s="46"/>
      <c r="E1254" s="46"/>
      <c r="F1254" s="46"/>
      <c r="G1254" s="46"/>
      <c r="H1254" s="61"/>
      <c r="I1254" s="61"/>
      <c r="J1254" s="61"/>
      <c r="K1254" s="46"/>
      <c r="L1254" s="46"/>
      <c r="M1254" s="46"/>
      <c r="N1254" s="46"/>
      <c r="O1254" s="46"/>
      <c r="P1254" s="46"/>
      <c r="Q1254" s="46"/>
      <c r="R1254" s="46"/>
      <c r="S1254" s="46"/>
      <c r="T1254" s="46"/>
      <c r="U1254" s="46"/>
      <c r="V1254" s="46"/>
      <c r="W1254" s="46"/>
      <c r="X1254" s="46"/>
      <c r="Y1254" s="46"/>
      <c r="Z1254" s="46"/>
      <c r="AA1254" s="46"/>
      <c r="AB1254" s="46"/>
      <c r="AC1254" s="46"/>
      <c r="AD1254" s="46"/>
      <c r="AE1254" s="46"/>
      <c r="AF1254" s="46"/>
      <c r="AG1254" s="46"/>
      <c r="AH1254" s="46"/>
      <c r="AI1254" s="46"/>
      <c r="AJ1254" s="46"/>
      <c r="AK1254" s="46"/>
      <c r="AL1254" s="46"/>
      <c r="AM1254" s="46"/>
      <c r="AN1254" s="46"/>
    </row>
    <row r="1255" customFormat="false" ht="21.75" hidden="false" customHeight="true" outlineLevel="0" collapsed="false">
      <c r="A1255" s="46"/>
      <c r="B1255" s="46"/>
      <c r="C1255" s="46"/>
      <c r="D1255" s="46"/>
      <c r="E1255" s="46"/>
      <c r="F1255" s="46"/>
      <c r="G1255" s="46"/>
      <c r="H1255" s="61"/>
      <c r="I1255" s="61"/>
      <c r="J1255" s="61"/>
      <c r="K1255" s="46"/>
      <c r="L1255" s="46"/>
      <c r="M1255" s="46"/>
      <c r="N1255" s="46"/>
      <c r="O1255" s="46"/>
      <c r="P1255" s="46"/>
      <c r="Q1255" s="46"/>
      <c r="R1255" s="46"/>
      <c r="S1255" s="46"/>
      <c r="T1255" s="46"/>
      <c r="U1255" s="46"/>
      <c r="V1255" s="46"/>
      <c r="W1255" s="46"/>
      <c r="X1255" s="46"/>
      <c r="Y1255" s="46"/>
      <c r="Z1255" s="46"/>
      <c r="AA1255" s="46"/>
      <c r="AB1255" s="46"/>
      <c r="AC1255" s="46"/>
      <c r="AD1255" s="46"/>
      <c r="AE1255" s="46"/>
      <c r="AF1255" s="46"/>
      <c r="AG1255" s="46"/>
      <c r="AH1255" s="46"/>
      <c r="AI1255" s="46"/>
      <c r="AJ1255" s="46"/>
      <c r="AK1255" s="46"/>
      <c r="AL1255" s="46"/>
      <c r="AM1255" s="46"/>
      <c r="AN1255" s="46"/>
    </row>
    <row r="1256" customFormat="false" ht="21.75" hidden="false" customHeight="true" outlineLevel="0" collapsed="false">
      <c r="A1256" s="46"/>
      <c r="B1256" s="46"/>
      <c r="C1256" s="46"/>
      <c r="D1256" s="46"/>
      <c r="E1256" s="46"/>
      <c r="F1256" s="46"/>
      <c r="G1256" s="46"/>
      <c r="H1256" s="61"/>
      <c r="I1256" s="61"/>
      <c r="J1256" s="61"/>
      <c r="K1256" s="46"/>
      <c r="L1256" s="46"/>
      <c r="M1256" s="46"/>
      <c r="N1256" s="46"/>
      <c r="O1256" s="46"/>
      <c r="P1256" s="46"/>
      <c r="Q1256" s="46"/>
      <c r="R1256" s="46"/>
      <c r="S1256" s="46"/>
      <c r="T1256" s="46"/>
      <c r="U1256" s="46"/>
      <c r="V1256" s="46"/>
      <c r="W1256" s="46"/>
      <c r="X1256" s="46"/>
      <c r="Y1256" s="46"/>
      <c r="Z1256" s="46"/>
      <c r="AA1256" s="46"/>
      <c r="AB1256" s="46"/>
      <c r="AC1256" s="46"/>
      <c r="AD1256" s="46"/>
      <c r="AE1256" s="46"/>
      <c r="AF1256" s="46"/>
      <c r="AG1256" s="46"/>
      <c r="AH1256" s="46"/>
      <c r="AI1256" s="46"/>
      <c r="AJ1256" s="46"/>
      <c r="AK1256" s="46"/>
      <c r="AL1256" s="46"/>
      <c r="AM1256" s="46"/>
      <c r="AN1256" s="46"/>
    </row>
    <row r="1257" customFormat="false" ht="21.75" hidden="false" customHeight="true" outlineLevel="0" collapsed="false">
      <c r="A1257" s="46"/>
      <c r="B1257" s="46"/>
      <c r="C1257" s="46"/>
      <c r="D1257" s="46"/>
      <c r="E1257" s="46"/>
      <c r="F1257" s="46"/>
      <c r="G1257" s="46"/>
      <c r="H1257" s="61"/>
      <c r="I1257" s="61"/>
      <c r="J1257" s="61"/>
      <c r="K1257" s="46"/>
      <c r="L1257" s="46"/>
      <c r="M1257" s="46"/>
      <c r="N1257" s="46"/>
      <c r="O1257" s="46"/>
      <c r="P1257" s="46"/>
      <c r="Q1257" s="46"/>
      <c r="R1257" s="46"/>
      <c r="S1257" s="46"/>
      <c r="T1257" s="46"/>
      <c r="U1257" s="46"/>
      <c r="V1257" s="46"/>
      <c r="W1257" s="46"/>
      <c r="X1257" s="46"/>
      <c r="Y1257" s="46"/>
      <c r="Z1257" s="46"/>
      <c r="AA1257" s="46"/>
      <c r="AB1257" s="46"/>
      <c r="AC1257" s="46"/>
      <c r="AD1257" s="46"/>
      <c r="AE1257" s="46"/>
      <c r="AF1257" s="46"/>
      <c r="AG1257" s="46"/>
      <c r="AH1257" s="46"/>
      <c r="AI1257" s="46"/>
      <c r="AJ1257" s="46"/>
      <c r="AK1257" s="46"/>
      <c r="AL1257" s="46"/>
      <c r="AM1257" s="46"/>
      <c r="AN1257" s="46"/>
    </row>
    <row r="1258" customFormat="false" ht="21.75" hidden="false" customHeight="true" outlineLevel="0" collapsed="false">
      <c r="A1258" s="46"/>
      <c r="B1258" s="46"/>
      <c r="C1258" s="46"/>
      <c r="D1258" s="46"/>
      <c r="E1258" s="46"/>
      <c r="F1258" s="46"/>
      <c r="G1258" s="46"/>
      <c r="H1258" s="61"/>
      <c r="I1258" s="61"/>
      <c r="J1258" s="61"/>
      <c r="K1258" s="46"/>
      <c r="L1258" s="46"/>
      <c r="M1258" s="46"/>
      <c r="N1258" s="46"/>
      <c r="O1258" s="46"/>
      <c r="P1258" s="46"/>
      <c r="Q1258" s="46"/>
      <c r="R1258" s="46"/>
      <c r="S1258" s="46"/>
      <c r="T1258" s="46"/>
      <c r="U1258" s="46"/>
      <c r="V1258" s="46"/>
      <c r="W1258" s="46"/>
      <c r="X1258" s="46"/>
      <c r="Y1258" s="46"/>
      <c r="Z1258" s="46"/>
      <c r="AA1258" s="46"/>
      <c r="AB1258" s="46"/>
      <c r="AC1258" s="46"/>
      <c r="AD1258" s="46"/>
      <c r="AE1258" s="46"/>
      <c r="AF1258" s="46"/>
      <c r="AG1258" s="46"/>
      <c r="AH1258" s="46"/>
      <c r="AI1258" s="46"/>
      <c r="AJ1258" s="46"/>
      <c r="AK1258" s="46"/>
      <c r="AL1258" s="46"/>
      <c r="AM1258" s="46"/>
      <c r="AN1258" s="46"/>
    </row>
    <row r="1259" customFormat="false" ht="21.75" hidden="false" customHeight="true" outlineLevel="0" collapsed="false">
      <c r="A1259" s="46"/>
      <c r="B1259" s="46"/>
      <c r="C1259" s="46"/>
      <c r="D1259" s="46"/>
      <c r="E1259" s="46"/>
      <c r="F1259" s="46"/>
      <c r="G1259" s="46"/>
      <c r="H1259" s="61"/>
      <c r="I1259" s="61"/>
      <c r="J1259" s="61"/>
      <c r="K1259" s="46"/>
      <c r="L1259" s="46"/>
      <c r="M1259" s="46"/>
      <c r="N1259" s="46"/>
      <c r="O1259" s="46"/>
      <c r="P1259" s="46"/>
      <c r="Q1259" s="46"/>
      <c r="R1259" s="46"/>
      <c r="S1259" s="46"/>
      <c r="T1259" s="46"/>
      <c r="U1259" s="46"/>
      <c r="V1259" s="46"/>
      <c r="W1259" s="46"/>
      <c r="X1259" s="46"/>
      <c r="Y1259" s="46"/>
      <c r="Z1259" s="46"/>
      <c r="AA1259" s="46"/>
      <c r="AB1259" s="46"/>
      <c r="AC1259" s="46"/>
      <c r="AD1259" s="46"/>
      <c r="AE1259" s="46"/>
      <c r="AF1259" s="46"/>
      <c r="AG1259" s="46"/>
      <c r="AH1259" s="46"/>
      <c r="AI1259" s="46"/>
      <c r="AJ1259" s="46"/>
      <c r="AK1259" s="46"/>
      <c r="AL1259" s="46"/>
      <c r="AM1259" s="46"/>
      <c r="AN1259" s="46"/>
    </row>
    <row r="1260" customFormat="false" ht="21.75" hidden="false" customHeight="true" outlineLevel="0" collapsed="false">
      <c r="A1260" s="46"/>
      <c r="B1260" s="46"/>
      <c r="C1260" s="46"/>
      <c r="D1260" s="46"/>
      <c r="E1260" s="46"/>
      <c r="F1260" s="46"/>
      <c r="G1260" s="46"/>
      <c r="H1260" s="61"/>
      <c r="I1260" s="61"/>
      <c r="J1260" s="61"/>
      <c r="K1260" s="46"/>
      <c r="L1260" s="46"/>
      <c r="M1260" s="46"/>
      <c r="N1260" s="46"/>
      <c r="O1260" s="46"/>
      <c r="P1260" s="46"/>
      <c r="Q1260" s="46"/>
      <c r="R1260" s="46"/>
      <c r="S1260" s="46"/>
      <c r="T1260" s="46"/>
      <c r="U1260" s="46"/>
      <c r="V1260" s="46"/>
      <c r="W1260" s="46"/>
      <c r="X1260" s="46"/>
      <c r="Y1260" s="46"/>
      <c r="Z1260" s="46"/>
      <c r="AA1260" s="46"/>
      <c r="AB1260" s="46"/>
      <c r="AC1260" s="46"/>
      <c r="AD1260" s="46"/>
      <c r="AE1260" s="46"/>
      <c r="AF1260" s="46"/>
      <c r="AG1260" s="46"/>
      <c r="AH1260" s="46"/>
      <c r="AI1260" s="46"/>
      <c r="AJ1260" s="46"/>
      <c r="AK1260" s="46"/>
      <c r="AL1260" s="46"/>
      <c r="AM1260" s="46"/>
      <c r="AN1260" s="46"/>
    </row>
    <row r="1261" customFormat="false" ht="21.75" hidden="false" customHeight="true" outlineLevel="0" collapsed="false">
      <c r="A1261" s="46"/>
      <c r="B1261" s="46"/>
      <c r="C1261" s="46"/>
      <c r="D1261" s="46"/>
      <c r="E1261" s="46"/>
      <c r="F1261" s="46"/>
      <c r="G1261" s="46"/>
      <c r="H1261" s="61"/>
      <c r="I1261" s="61"/>
      <c r="J1261" s="61"/>
      <c r="K1261" s="46"/>
      <c r="L1261" s="46"/>
      <c r="M1261" s="46"/>
      <c r="N1261" s="46"/>
      <c r="O1261" s="46"/>
      <c r="P1261" s="46"/>
      <c r="Q1261" s="46"/>
      <c r="R1261" s="46"/>
      <c r="S1261" s="46"/>
      <c r="T1261" s="46"/>
      <c r="U1261" s="46"/>
      <c r="V1261" s="46"/>
      <c r="W1261" s="46"/>
      <c r="X1261" s="46"/>
      <c r="Y1261" s="46"/>
      <c r="Z1261" s="46"/>
      <c r="AA1261" s="46"/>
      <c r="AB1261" s="46"/>
      <c r="AC1261" s="46"/>
      <c r="AD1261" s="46"/>
      <c r="AE1261" s="46"/>
      <c r="AF1261" s="46"/>
      <c r="AG1261" s="46"/>
      <c r="AH1261" s="46"/>
      <c r="AI1261" s="46"/>
      <c r="AJ1261" s="46"/>
      <c r="AK1261" s="46"/>
      <c r="AL1261" s="46"/>
      <c r="AM1261" s="46"/>
      <c r="AN1261" s="46"/>
    </row>
    <row r="1262" customFormat="false" ht="21.75" hidden="false" customHeight="true" outlineLevel="0" collapsed="false">
      <c r="A1262" s="46"/>
      <c r="B1262" s="46"/>
      <c r="C1262" s="46"/>
      <c r="D1262" s="46"/>
      <c r="E1262" s="46"/>
      <c r="F1262" s="46"/>
      <c r="G1262" s="46"/>
      <c r="H1262" s="61"/>
      <c r="I1262" s="61"/>
      <c r="J1262" s="61"/>
      <c r="K1262" s="46"/>
      <c r="L1262" s="46"/>
      <c r="M1262" s="46"/>
      <c r="N1262" s="46"/>
      <c r="O1262" s="46"/>
      <c r="P1262" s="46"/>
      <c r="Q1262" s="46"/>
      <c r="R1262" s="46"/>
      <c r="S1262" s="46"/>
      <c r="T1262" s="46"/>
      <c r="U1262" s="46"/>
      <c r="V1262" s="46"/>
      <c r="W1262" s="46"/>
      <c r="X1262" s="46"/>
      <c r="Y1262" s="46"/>
      <c r="Z1262" s="46"/>
      <c r="AA1262" s="46"/>
      <c r="AB1262" s="46"/>
      <c r="AC1262" s="46"/>
      <c r="AD1262" s="46"/>
      <c r="AE1262" s="46"/>
      <c r="AF1262" s="46"/>
      <c r="AG1262" s="46"/>
      <c r="AH1262" s="46"/>
      <c r="AI1262" s="46"/>
      <c r="AJ1262" s="46"/>
      <c r="AK1262" s="46"/>
      <c r="AL1262" s="46"/>
      <c r="AM1262" s="46"/>
      <c r="AN1262" s="46"/>
    </row>
    <row r="1263" customFormat="false" ht="21.75" hidden="false" customHeight="true" outlineLevel="0" collapsed="false">
      <c r="A1263" s="46"/>
      <c r="B1263" s="46"/>
      <c r="C1263" s="46"/>
      <c r="D1263" s="46"/>
      <c r="E1263" s="46"/>
      <c r="F1263" s="46"/>
      <c r="G1263" s="46"/>
      <c r="H1263" s="61"/>
      <c r="I1263" s="61"/>
      <c r="J1263" s="61"/>
      <c r="K1263" s="46"/>
      <c r="L1263" s="46"/>
      <c r="M1263" s="46"/>
      <c r="N1263" s="46"/>
      <c r="O1263" s="46"/>
      <c r="P1263" s="46"/>
      <c r="Q1263" s="46"/>
      <c r="R1263" s="46"/>
      <c r="S1263" s="46"/>
      <c r="T1263" s="46"/>
      <c r="U1263" s="46"/>
      <c r="V1263" s="46"/>
      <c r="W1263" s="46"/>
      <c r="X1263" s="46"/>
      <c r="Y1263" s="46"/>
      <c r="Z1263" s="46"/>
      <c r="AA1263" s="46"/>
      <c r="AB1263" s="46"/>
      <c r="AC1263" s="46"/>
      <c r="AD1263" s="46"/>
      <c r="AE1263" s="46"/>
      <c r="AF1263" s="46"/>
      <c r="AG1263" s="46"/>
      <c r="AH1263" s="46"/>
      <c r="AI1263" s="46"/>
      <c r="AJ1263" s="46"/>
      <c r="AK1263" s="46"/>
      <c r="AL1263" s="46"/>
      <c r="AM1263" s="46"/>
      <c r="AN1263" s="46"/>
    </row>
    <row r="1264" customFormat="false" ht="21.75" hidden="false" customHeight="true" outlineLevel="0" collapsed="false">
      <c r="A1264" s="46"/>
      <c r="B1264" s="46"/>
      <c r="C1264" s="46"/>
      <c r="D1264" s="46"/>
      <c r="E1264" s="46"/>
      <c r="F1264" s="46"/>
      <c r="G1264" s="46"/>
      <c r="H1264" s="61"/>
      <c r="I1264" s="61"/>
      <c r="J1264" s="61"/>
      <c r="K1264" s="46"/>
      <c r="L1264" s="46"/>
      <c r="M1264" s="46"/>
      <c r="N1264" s="46"/>
      <c r="O1264" s="46"/>
      <c r="P1264" s="46"/>
      <c r="Q1264" s="46"/>
      <c r="R1264" s="46"/>
      <c r="S1264" s="46"/>
      <c r="T1264" s="46"/>
      <c r="U1264" s="46"/>
      <c r="V1264" s="46"/>
      <c r="W1264" s="46"/>
      <c r="X1264" s="46"/>
      <c r="Y1264" s="46"/>
      <c r="Z1264" s="46"/>
      <c r="AA1264" s="46"/>
      <c r="AB1264" s="46"/>
      <c r="AC1264" s="46"/>
      <c r="AD1264" s="46"/>
      <c r="AE1264" s="46"/>
      <c r="AF1264" s="46"/>
      <c r="AG1264" s="46"/>
      <c r="AH1264" s="46"/>
      <c r="AI1264" s="46"/>
      <c r="AJ1264" s="46"/>
      <c r="AK1264" s="46"/>
      <c r="AL1264" s="46"/>
      <c r="AM1264" s="46"/>
      <c r="AN1264" s="46"/>
    </row>
    <row r="1265" customFormat="false" ht="21.75" hidden="false" customHeight="true" outlineLevel="0" collapsed="false">
      <c r="A1265" s="46"/>
      <c r="B1265" s="46"/>
      <c r="C1265" s="46"/>
      <c r="D1265" s="46"/>
      <c r="E1265" s="46"/>
      <c r="F1265" s="46"/>
      <c r="G1265" s="46"/>
      <c r="H1265" s="61"/>
      <c r="I1265" s="61"/>
      <c r="J1265" s="61"/>
      <c r="K1265" s="46"/>
      <c r="L1265" s="46"/>
      <c r="M1265" s="46"/>
      <c r="N1265" s="46"/>
      <c r="O1265" s="46"/>
      <c r="P1265" s="46"/>
      <c r="Q1265" s="46"/>
      <c r="R1265" s="46"/>
      <c r="S1265" s="46"/>
      <c r="T1265" s="46"/>
      <c r="U1265" s="46"/>
      <c r="V1265" s="46"/>
      <c r="W1265" s="46"/>
      <c r="X1265" s="46"/>
      <c r="Y1265" s="46"/>
      <c r="Z1265" s="46"/>
      <c r="AA1265" s="46"/>
      <c r="AB1265" s="46"/>
      <c r="AC1265" s="46"/>
      <c r="AD1265" s="46"/>
      <c r="AE1265" s="46"/>
      <c r="AF1265" s="46"/>
      <c r="AG1265" s="46"/>
      <c r="AH1265" s="46"/>
      <c r="AI1265" s="46"/>
      <c r="AJ1265" s="46"/>
      <c r="AK1265" s="46"/>
      <c r="AL1265" s="46"/>
      <c r="AM1265" s="46"/>
      <c r="AN1265" s="46"/>
    </row>
    <row r="1266" customFormat="false" ht="21.75" hidden="false" customHeight="true" outlineLevel="0" collapsed="false">
      <c r="A1266" s="46"/>
      <c r="B1266" s="46"/>
      <c r="C1266" s="46"/>
      <c r="D1266" s="46"/>
      <c r="E1266" s="46"/>
      <c r="F1266" s="46"/>
      <c r="G1266" s="46"/>
      <c r="H1266" s="61"/>
      <c r="I1266" s="61"/>
      <c r="J1266" s="61"/>
      <c r="K1266" s="46"/>
      <c r="L1266" s="46"/>
      <c r="M1266" s="46"/>
      <c r="N1266" s="46"/>
      <c r="O1266" s="46"/>
      <c r="P1266" s="46"/>
      <c r="Q1266" s="46"/>
      <c r="R1266" s="46"/>
      <c r="S1266" s="46"/>
      <c r="T1266" s="46"/>
      <c r="U1266" s="46"/>
      <c r="V1266" s="46"/>
      <c r="W1266" s="46"/>
      <c r="X1266" s="46"/>
      <c r="Y1266" s="46"/>
      <c r="Z1266" s="46"/>
      <c r="AA1266" s="46"/>
      <c r="AB1266" s="46"/>
      <c r="AC1266" s="46"/>
      <c r="AD1266" s="46"/>
      <c r="AE1266" s="46"/>
      <c r="AF1266" s="46"/>
      <c r="AG1266" s="46"/>
      <c r="AH1266" s="46"/>
      <c r="AI1266" s="46"/>
      <c r="AJ1266" s="46"/>
      <c r="AK1266" s="46"/>
      <c r="AL1266" s="46"/>
      <c r="AM1266" s="46"/>
      <c r="AN1266" s="46"/>
    </row>
    <row r="1267" customFormat="false" ht="21.75" hidden="false" customHeight="true" outlineLevel="0" collapsed="false">
      <c r="A1267" s="46"/>
      <c r="B1267" s="46"/>
      <c r="C1267" s="46"/>
      <c r="D1267" s="46"/>
      <c r="E1267" s="46"/>
      <c r="F1267" s="46"/>
      <c r="G1267" s="46"/>
      <c r="H1267" s="61"/>
      <c r="I1267" s="61"/>
      <c r="J1267" s="61"/>
      <c r="K1267" s="46"/>
      <c r="L1267" s="46"/>
      <c r="M1267" s="46"/>
      <c r="N1267" s="46"/>
      <c r="O1267" s="46"/>
      <c r="P1267" s="46"/>
      <c r="Q1267" s="46"/>
      <c r="R1267" s="46"/>
      <c r="S1267" s="46"/>
      <c r="T1267" s="46"/>
      <c r="U1267" s="46"/>
      <c r="V1267" s="46"/>
      <c r="W1267" s="46"/>
      <c r="X1267" s="46"/>
      <c r="Y1267" s="46"/>
      <c r="Z1267" s="46"/>
      <c r="AA1267" s="46"/>
      <c r="AB1267" s="46"/>
      <c r="AC1267" s="46"/>
      <c r="AD1267" s="46"/>
      <c r="AE1267" s="46"/>
      <c r="AF1267" s="46"/>
      <c r="AG1267" s="46"/>
      <c r="AH1267" s="46"/>
      <c r="AI1267" s="46"/>
      <c r="AJ1267" s="46"/>
      <c r="AK1267" s="46"/>
      <c r="AL1267" s="46"/>
      <c r="AM1267" s="46"/>
      <c r="AN1267" s="46"/>
    </row>
    <row r="1268" customFormat="false" ht="21.75" hidden="false" customHeight="true" outlineLevel="0" collapsed="false">
      <c r="A1268" s="46"/>
      <c r="B1268" s="46"/>
      <c r="C1268" s="46"/>
      <c r="D1268" s="46"/>
      <c r="E1268" s="46"/>
      <c r="F1268" s="46"/>
      <c r="G1268" s="46"/>
      <c r="H1268" s="61"/>
      <c r="I1268" s="61"/>
      <c r="J1268" s="61"/>
      <c r="K1268" s="46"/>
      <c r="L1268" s="46"/>
      <c r="M1268" s="46"/>
      <c r="N1268" s="46"/>
      <c r="O1268" s="46"/>
      <c r="P1268" s="46"/>
      <c r="Q1268" s="46"/>
      <c r="R1268" s="46"/>
      <c r="S1268" s="46"/>
      <c r="T1268" s="46"/>
      <c r="U1268" s="46"/>
      <c r="V1268" s="46"/>
      <c r="W1268" s="46"/>
      <c r="X1268" s="46"/>
      <c r="Y1268" s="46"/>
      <c r="Z1268" s="46"/>
      <c r="AA1268" s="46"/>
      <c r="AB1268" s="46"/>
      <c r="AC1268" s="46"/>
      <c r="AD1268" s="46"/>
      <c r="AE1268" s="46"/>
      <c r="AF1268" s="46"/>
      <c r="AG1268" s="46"/>
      <c r="AH1268" s="46"/>
      <c r="AI1268" s="46"/>
      <c r="AJ1268" s="46"/>
      <c r="AK1268" s="46"/>
      <c r="AL1268" s="46"/>
      <c r="AM1268" s="46"/>
      <c r="AN1268" s="46"/>
    </row>
    <row r="1269" customFormat="false" ht="21.75" hidden="false" customHeight="true" outlineLevel="0" collapsed="false">
      <c r="A1269" s="46"/>
      <c r="B1269" s="46"/>
      <c r="C1269" s="46"/>
      <c r="D1269" s="46"/>
      <c r="E1269" s="46"/>
      <c r="F1269" s="46"/>
      <c r="G1269" s="46"/>
      <c r="H1269" s="61"/>
      <c r="I1269" s="61"/>
      <c r="J1269" s="61"/>
      <c r="K1269" s="46"/>
      <c r="L1269" s="46"/>
      <c r="M1269" s="46"/>
      <c r="N1269" s="46"/>
      <c r="O1269" s="46"/>
      <c r="P1269" s="46"/>
      <c r="Q1269" s="46"/>
      <c r="R1269" s="46"/>
      <c r="S1269" s="46"/>
      <c r="T1269" s="46"/>
      <c r="U1269" s="46"/>
      <c r="V1269" s="46"/>
      <c r="W1269" s="46"/>
      <c r="X1269" s="46"/>
      <c r="Y1269" s="46"/>
      <c r="Z1269" s="46"/>
      <c r="AA1269" s="46"/>
      <c r="AB1269" s="46"/>
      <c r="AC1269" s="46"/>
      <c r="AD1269" s="46"/>
      <c r="AE1269" s="46"/>
      <c r="AF1269" s="46"/>
      <c r="AG1269" s="46"/>
      <c r="AH1269" s="46"/>
      <c r="AI1269" s="46"/>
      <c r="AJ1269" s="46"/>
      <c r="AK1269" s="46"/>
      <c r="AL1269" s="46"/>
      <c r="AM1269" s="46"/>
      <c r="AN1269" s="46"/>
    </row>
    <row r="1270" customFormat="false" ht="21.75" hidden="false" customHeight="true" outlineLevel="0" collapsed="false">
      <c r="A1270" s="46"/>
      <c r="B1270" s="46"/>
      <c r="C1270" s="46"/>
      <c r="D1270" s="46"/>
      <c r="E1270" s="46"/>
      <c r="F1270" s="46"/>
      <c r="G1270" s="46"/>
      <c r="H1270" s="61"/>
      <c r="I1270" s="61"/>
      <c r="J1270" s="61"/>
      <c r="K1270" s="46"/>
      <c r="L1270" s="46"/>
      <c r="M1270" s="46"/>
      <c r="N1270" s="46"/>
      <c r="O1270" s="46"/>
      <c r="P1270" s="46"/>
      <c r="Q1270" s="46"/>
      <c r="R1270" s="46"/>
      <c r="S1270" s="46"/>
      <c r="T1270" s="46"/>
      <c r="U1270" s="46"/>
      <c r="V1270" s="46"/>
      <c r="W1270" s="46"/>
      <c r="X1270" s="46"/>
      <c r="Y1270" s="46"/>
      <c r="Z1270" s="46"/>
      <c r="AA1270" s="46"/>
      <c r="AB1270" s="46"/>
      <c r="AC1270" s="46"/>
      <c r="AD1270" s="46"/>
      <c r="AE1270" s="46"/>
      <c r="AF1270" s="46"/>
      <c r="AG1270" s="46"/>
      <c r="AH1270" s="46"/>
      <c r="AI1270" s="46"/>
      <c r="AJ1270" s="46"/>
      <c r="AK1270" s="46"/>
      <c r="AL1270" s="46"/>
      <c r="AM1270" s="46"/>
      <c r="AN1270" s="46"/>
    </row>
    <row r="1271" customFormat="false" ht="21.75" hidden="false" customHeight="true" outlineLevel="0" collapsed="false">
      <c r="A1271" s="46"/>
      <c r="B1271" s="46"/>
      <c r="C1271" s="46"/>
      <c r="D1271" s="46"/>
      <c r="E1271" s="46"/>
      <c r="F1271" s="46"/>
      <c r="G1271" s="46"/>
      <c r="H1271" s="61"/>
      <c r="I1271" s="61"/>
      <c r="J1271" s="61"/>
      <c r="K1271" s="46"/>
      <c r="L1271" s="46"/>
      <c r="M1271" s="46"/>
      <c r="N1271" s="46"/>
      <c r="O1271" s="46"/>
      <c r="P1271" s="46"/>
      <c r="Q1271" s="46"/>
      <c r="R1271" s="46"/>
      <c r="S1271" s="46"/>
      <c r="T1271" s="46"/>
      <c r="U1271" s="46"/>
      <c r="V1271" s="46"/>
      <c r="W1271" s="46"/>
      <c r="X1271" s="46"/>
      <c r="Y1271" s="46"/>
      <c r="Z1271" s="46"/>
      <c r="AA1271" s="46"/>
      <c r="AB1271" s="46"/>
      <c r="AC1271" s="46"/>
      <c r="AD1271" s="46"/>
      <c r="AE1271" s="46"/>
      <c r="AF1271" s="46"/>
      <c r="AG1271" s="46"/>
      <c r="AH1271" s="46"/>
      <c r="AI1271" s="46"/>
      <c r="AJ1271" s="46"/>
      <c r="AK1271" s="46"/>
      <c r="AL1271" s="46"/>
      <c r="AM1271" s="46"/>
      <c r="AN1271" s="46"/>
    </row>
    <row r="1272" customFormat="false" ht="21.75" hidden="false" customHeight="true" outlineLevel="0" collapsed="false">
      <c r="A1272" s="46"/>
      <c r="B1272" s="46"/>
      <c r="C1272" s="46"/>
      <c r="D1272" s="46"/>
      <c r="E1272" s="46"/>
      <c r="F1272" s="46"/>
      <c r="G1272" s="46"/>
      <c r="H1272" s="61"/>
      <c r="I1272" s="61"/>
      <c r="J1272" s="61"/>
      <c r="K1272" s="46"/>
      <c r="L1272" s="46"/>
      <c r="M1272" s="46"/>
      <c r="N1272" s="46"/>
      <c r="O1272" s="46"/>
      <c r="P1272" s="46"/>
      <c r="Q1272" s="46"/>
      <c r="R1272" s="46"/>
      <c r="S1272" s="46"/>
      <c r="T1272" s="46"/>
      <c r="U1272" s="46"/>
      <c r="V1272" s="46"/>
      <c r="W1272" s="46"/>
      <c r="X1272" s="46"/>
      <c r="Y1272" s="46"/>
      <c r="Z1272" s="46"/>
      <c r="AA1272" s="46"/>
      <c r="AB1272" s="46"/>
      <c r="AC1272" s="46"/>
      <c r="AD1272" s="46"/>
      <c r="AE1272" s="46"/>
      <c r="AF1272" s="46"/>
      <c r="AG1272" s="46"/>
      <c r="AH1272" s="46"/>
      <c r="AI1272" s="46"/>
      <c r="AJ1272" s="46"/>
      <c r="AK1272" s="46"/>
      <c r="AL1272" s="46"/>
      <c r="AM1272" s="46"/>
      <c r="AN1272" s="46"/>
    </row>
    <row r="1273" customFormat="false" ht="21.75" hidden="false" customHeight="true" outlineLevel="0" collapsed="false">
      <c r="A1273" s="46"/>
      <c r="B1273" s="46"/>
      <c r="C1273" s="46"/>
      <c r="D1273" s="46"/>
      <c r="E1273" s="46"/>
      <c r="F1273" s="46"/>
      <c r="G1273" s="46"/>
      <c r="H1273" s="61"/>
      <c r="I1273" s="61"/>
      <c r="J1273" s="61"/>
      <c r="K1273" s="46"/>
      <c r="L1273" s="46"/>
      <c r="M1273" s="46"/>
      <c r="N1273" s="46"/>
      <c r="O1273" s="46"/>
      <c r="P1273" s="46"/>
      <c r="Q1273" s="46"/>
      <c r="R1273" s="46"/>
      <c r="S1273" s="46"/>
      <c r="T1273" s="46"/>
      <c r="U1273" s="46"/>
      <c r="V1273" s="46"/>
      <c r="W1273" s="46"/>
      <c r="X1273" s="46"/>
      <c r="Y1273" s="46"/>
      <c r="Z1273" s="46"/>
      <c r="AA1273" s="46"/>
      <c r="AB1273" s="46"/>
      <c r="AC1273" s="46"/>
      <c r="AD1273" s="46"/>
      <c r="AE1273" s="46"/>
      <c r="AF1273" s="46"/>
      <c r="AG1273" s="46"/>
      <c r="AH1273" s="46"/>
      <c r="AI1273" s="46"/>
      <c r="AJ1273" s="46"/>
      <c r="AK1273" s="46"/>
      <c r="AL1273" s="46"/>
      <c r="AM1273" s="46"/>
      <c r="AN1273" s="46"/>
    </row>
    <row r="1274" customFormat="false" ht="21.75" hidden="false" customHeight="true" outlineLevel="0" collapsed="false">
      <c r="A1274" s="46"/>
      <c r="B1274" s="46"/>
      <c r="C1274" s="46"/>
      <c r="D1274" s="46"/>
      <c r="E1274" s="46"/>
      <c r="F1274" s="46"/>
      <c r="G1274" s="46"/>
      <c r="H1274" s="61"/>
      <c r="I1274" s="61"/>
      <c r="J1274" s="61"/>
      <c r="K1274" s="46"/>
      <c r="L1274" s="46"/>
      <c r="M1274" s="46"/>
      <c r="N1274" s="46"/>
      <c r="O1274" s="46"/>
      <c r="P1274" s="46"/>
      <c r="Q1274" s="46"/>
      <c r="R1274" s="46"/>
      <c r="S1274" s="46"/>
      <c r="T1274" s="46"/>
      <c r="U1274" s="46"/>
      <c r="V1274" s="46"/>
      <c r="W1274" s="46"/>
      <c r="X1274" s="46"/>
      <c r="Y1274" s="46"/>
      <c r="Z1274" s="46"/>
      <c r="AA1274" s="46"/>
      <c r="AB1274" s="46"/>
      <c r="AC1274" s="46"/>
      <c r="AD1274" s="46"/>
      <c r="AE1274" s="46"/>
      <c r="AF1274" s="46"/>
      <c r="AG1274" s="46"/>
      <c r="AH1274" s="46"/>
      <c r="AI1274" s="46"/>
      <c r="AJ1274" s="46"/>
      <c r="AK1274" s="46"/>
      <c r="AL1274" s="46"/>
      <c r="AM1274" s="46"/>
      <c r="AN1274" s="46"/>
    </row>
    <row r="1275" customFormat="false" ht="21.75" hidden="false" customHeight="true" outlineLevel="0" collapsed="false">
      <c r="A1275" s="46"/>
      <c r="B1275" s="46"/>
      <c r="C1275" s="46"/>
      <c r="D1275" s="46"/>
      <c r="E1275" s="46"/>
      <c r="F1275" s="46"/>
      <c r="G1275" s="46"/>
      <c r="H1275" s="61"/>
      <c r="I1275" s="61"/>
      <c r="J1275" s="61"/>
      <c r="K1275" s="46"/>
      <c r="L1275" s="46"/>
      <c r="M1275" s="46"/>
      <c r="N1275" s="46"/>
      <c r="O1275" s="46"/>
      <c r="P1275" s="46"/>
      <c r="Q1275" s="46"/>
      <c r="R1275" s="46"/>
      <c r="S1275" s="46"/>
      <c r="T1275" s="46"/>
      <c r="U1275" s="46"/>
      <c r="V1275" s="46"/>
      <c r="W1275" s="46"/>
      <c r="X1275" s="46"/>
      <c r="Y1275" s="46"/>
      <c r="Z1275" s="46"/>
      <c r="AA1275" s="46"/>
      <c r="AB1275" s="46"/>
      <c r="AC1275" s="46"/>
      <c r="AD1275" s="46"/>
      <c r="AE1275" s="46"/>
      <c r="AF1275" s="46"/>
      <c r="AG1275" s="46"/>
      <c r="AH1275" s="46"/>
      <c r="AI1275" s="46"/>
      <c r="AJ1275" s="46"/>
      <c r="AK1275" s="46"/>
      <c r="AL1275" s="46"/>
      <c r="AM1275" s="46"/>
      <c r="AN1275" s="46"/>
    </row>
    <row r="1276" customFormat="false" ht="21.75" hidden="false" customHeight="true" outlineLevel="0" collapsed="false">
      <c r="A1276" s="46"/>
      <c r="B1276" s="46"/>
      <c r="C1276" s="46"/>
      <c r="D1276" s="46"/>
      <c r="E1276" s="46"/>
      <c r="F1276" s="46"/>
      <c r="G1276" s="46"/>
      <c r="H1276" s="61"/>
      <c r="I1276" s="61"/>
      <c r="J1276" s="61"/>
      <c r="K1276" s="46"/>
      <c r="L1276" s="46"/>
      <c r="M1276" s="46"/>
      <c r="N1276" s="46"/>
      <c r="O1276" s="46"/>
      <c r="P1276" s="46"/>
      <c r="Q1276" s="46"/>
      <c r="R1276" s="46"/>
      <c r="S1276" s="46"/>
      <c r="T1276" s="46"/>
      <c r="U1276" s="46"/>
      <c r="V1276" s="46"/>
      <c r="W1276" s="46"/>
      <c r="X1276" s="46"/>
      <c r="Y1276" s="46"/>
      <c r="Z1276" s="46"/>
      <c r="AA1276" s="46"/>
      <c r="AB1276" s="46"/>
      <c r="AC1276" s="46"/>
      <c r="AD1276" s="46"/>
      <c r="AE1276" s="46"/>
      <c r="AF1276" s="46"/>
      <c r="AG1276" s="46"/>
      <c r="AH1276" s="46"/>
      <c r="AI1276" s="46"/>
      <c r="AJ1276" s="46"/>
      <c r="AK1276" s="46"/>
      <c r="AL1276" s="46"/>
      <c r="AM1276" s="46"/>
      <c r="AN1276" s="46"/>
    </row>
    <row r="1277" customFormat="false" ht="21.75" hidden="false" customHeight="true" outlineLevel="0" collapsed="false">
      <c r="A1277" s="46"/>
      <c r="B1277" s="46"/>
      <c r="C1277" s="46"/>
      <c r="D1277" s="46"/>
      <c r="E1277" s="46"/>
      <c r="F1277" s="46"/>
      <c r="G1277" s="46"/>
      <c r="H1277" s="61"/>
      <c r="I1277" s="61"/>
      <c r="J1277" s="61"/>
      <c r="K1277" s="46"/>
      <c r="L1277" s="46"/>
      <c r="M1277" s="46"/>
      <c r="N1277" s="46"/>
      <c r="O1277" s="46"/>
      <c r="P1277" s="46"/>
      <c r="Q1277" s="46"/>
      <c r="R1277" s="46"/>
      <c r="S1277" s="46"/>
      <c r="T1277" s="46"/>
      <c r="U1277" s="46"/>
      <c r="V1277" s="46"/>
      <c r="W1277" s="46"/>
      <c r="X1277" s="46"/>
      <c r="Y1277" s="46"/>
      <c r="Z1277" s="46"/>
      <c r="AA1277" s="46"/>
      <c r="AB1277" s="46"/>
      <c r="AC1277" s="46"/>
      <c r="AD1277" s="46"/>
      <c r="AE1277" s="46"/>
      <c r="AF1277" s="46"/>
      <c r="AG1277" s="46"/>
      <c r="AH1277" s="46"/>
      <c r="AI1277" s="46"/>
      <c r="AJ1277" s="46"/>
      <c r="AK1277" s="46"/>
      <c r="AL1277" s="46"/>
      <c r="AM1277" s="46"/>
      <c r="AN1277" s="46"/>
    </row>
    <row r="1278" customFormat="false" ht="21.75" hidden="false" customHeight="true" outlineLevel="0" collapsed="false">
      <c r="A1278" s="46"/>
      <c r="B1278" s="46"/>
      <c r="C1278" s="46"/>
      <c r="D1278" s="46"/>
      <c r="E1278" s="46"/>
      <c r="F1278" s="46"/>
      <c r="G1278" s="46"/>
      <c r="H1278" s="61"/>
      <c r="I1278" s="61"/>
      <c r="J1278" s="61"/>
      <c r="K1278" s="46"/>
      <c r="L1278" s="46"/>
      <c r="M1278" s="46"/>
      <c r="N1278" s="46"/>
      <c r="O1278" s="46"/>
      <c r="P1278" s="46"/>
      <c r="Q1278" s="46"/>
      <c r="R1278" s="46"/>
      <c r="S1278" s="46"/>
      <c r="T1278" s="46"/>
      <c r="U1278" s="46"/>
      <c r="V1278" s="46"/>
      <c r="W1278" s="46"/>
      <c r="X1278" s="46"/>
      <c r="Y1278" s="46"/>
      <c r="Z1278" s="46"/>
      <c r="AA1278" s="46"/>
      <c r="AB1278" s="46"/>
      <c r="AC1278" s="46"/>
      <c r="AD1278" s="46"/>
      <c r="AE1278" s="46"/>
      <c r="AF1278" s="46"/>
      <c r="AG1278" s="46"/>
      <c r="AH1278" s="46"/>
      <c r="AI1278" s="46"/>
      <c r="AJ1278" s="46"/>
      <c r="AK1278" s="46"/>
      <c r="AL1278" s="46"/>
      <c r="AM1278" s="46"/>
      <c r="AN1278" s="46"/>
    </row>
    <row r="1279" customFormat="false" ht="21.75" hidden="false" customHeight="true" outlineLevel="0" collapsed="false">
      <c r="A1279" s="46"/>
      <c r="B1279" s="46"/>
      <c r="C1279" s="46"/>
      <c r="D1279" s="46"/>
      <c r="E1279" s="46"/>
      <c r="F1279" s="46"/>
      <c r="G1279" s="46"/>
      <c r="H1279" s="61"/>
      <c r="I1279" s="61"/>
      <c r="J1279" s="61"/>
      <c r="K1279" s="46"/>
      <c r="L1279" s="46"/>
      <c r="M1279" s="46"/>
      <c r="N1279" s="46"/>
      <c r="O1279" s="46"/>
      <c r="P1279" s="46"/>
      <c r="Q1279" s="46"/>
      <c r="R1279" s="46"/>
      <c r="S1279" s="46"/>
      <c r="T1279" s="46"/>
      <c r="U1279" s="46"/>
      <c r="V1279" s="46"/>
      <c r="W1279" s="46"/>
      <c r="X1279" s="46"/>
      <c r="Y1279" s="46"/>
      <c r="Z1279" s="46"/>
      <c r="AA1279" s="46"/>
      <c r="AB1279" s="46"/>
      <c r="AC1279" s="46"/>
      <c r="AD1279" s="46"/>
      <c r="AE1279" s="46"/>
      <c r="AF1279" s="46"/>
      <c r="AG1279" s="46"/>
      <c r="AH1279" s="46"/>
      <c r="AI1279" s="46"/>
      <c r="AJ1279" s="46"/>
      <c r="AK1279" s="46"/>
      <c r="AL1279" s="46"/>
      <c r="AM1279" s="46"/>
      <c r="AN1279" s="46"/>
    </row>
    <row r="1280" customFormat="false" ht="21.75" hidden="false" customHeight="true" outlineLevel="0" collapsed="false">
      <c r="A1280" s="46"/>
      <c r="B1280" s="46"/>
      <c r="C1280" s="46"/>
      <c r="D1280" s="46"/>
      <c r="E1280" s="46"/>
      <c r="F1280" s="46"/>
      <c r="G1280" s="46"/>
      <c r="H1280" s="61"/>
      <c r="I1280" s="61"/>
      <c r="J1280" s="61"/>
      <c r="K1280" s="46"/>
      <c r="L1280" s="46"/>
      <c r="M1280" s="46"/>
      <c r="N1280" s="46"/>
      <c r="O1280" s="46"/>
      <c r="P1280" s="46"/>
      <c r="Q1280" s="46"/>
      <c r="R1280" s="46"/>
      <c r="S1280" s="46"/>
      <c r="T1280" s="46"/>
      <c r="U1280" s="46"/>
      <c r="V1280" s="46"/>
      <c r="W1280" s="46"/>
      <c r="X1280" s="46"/>
      <c r="Y1280" s="46"/>
      <c r="Z1280" s="46"/>
      <c r="AA1280" s="46"/>
      <c r="AB1280" s="46"/>
      <c r="AC1280" s="46"/>
      <c r="AD1280" s="46"/>
      <c r="AE1280" s="46"/>
      <c r="AF1280" s="46"/>
      <c r="AG1280" s="46"/>
      <c r="AH1280" s="46"/>
      <c r="AI1280" s="46"/>
      <c r="AJ1280" s="46"/>
      <c r="AK1280" s="46"/>
      <c r="AL1280" s="46"/>
      <c r="AM1280" s="46"/>
      <c r="AN1280" s="46"/>
    </row>
    <row r="1281" customFormat="false" ht="21.75" hidden="false" customHeight="true" outlineLevel="0" collapsed="false">
      <c r="A1281" s="46"/>
      <c r="B1281" s="46"/>
      <c r="C1281" s="46"/>
      <c r="D1281" s="46"/>
      <c r="E1281" s="46"/>
      <c r="F1281" s="46"/>
      <c r="G1281" s="46"/>
      <c r="H1281" s="61"/>
      <c r="I1281" s="61"/>
      <c r="J1281" s="61"/>
      <c r="K1281" s="46"/>
      <c r="L1281" s="46"/>
      <c r="M1281" s="46"/>
      <c r="N1281" s="46"/>
      <c r="O1281" s="46"/>
      <c r="P1281" s="46"/>
      <c r="Q1281" s="46"/>
      <c r="R1281" s="46"/>
      <c r="S1281" s="46"/>
      <c r="T1281" s="46"/>
      <c r="U1281" s="46"/>
      <c r="V1281" s="46"/>
      <c r="W1281" s="46"/>
      <c r="X1281" s="46"/>
      <c r="Y1281" s="46"/>
      <c r="Z1281" s="46"/>
      <c r="AA1281" s="46"/>
      <c r="AB1281" s="46"/>
      <c r="AC1281" s="46"/>
      <c r="AD1281" s="46"/>
      <c r="AE1281" s="46"/>
      <c r="AF1281" s="46"/>
      <c r="AG1281" s="46"/>
      <c r="AH1281" s="46"/>
      <c r="AI1281" s="46"/>
      <c r="AJ1281" s="46"/>
      <c r="AK1281" s="46"/>
      <c r="AL1281" s="46"/>
      <c r="AM1281" s="46"/>
      <c r="AN1281" s="46"/>
    </row>
    <row r="1282" customFormat="false" ht="21.75" hidden="false" customHeight="true" outlineLevel="0" collapsed="false">
      <c r="A1282" s="46"/>
      <c r="B1282" s="46"/>
      <c r="C1282" s="46"/>
      <c r="D1282" s="46"/>
      <c r="E1282" s="46"/>
      <c r="F1282" s="46"/>
      <c r="G1282" s="46"/>
      <c r="H1282" s="61"/>
      <c r="I1282" s="61"/>
      <c r="J1282" s="61"/>
      <c r="K1282" s="46"/>
      <c r="L1282" s="46"/>
      <c r="M1282" s="46"/>
      <c r="N1282" s="46"/>
      <c r="O1282" s="46"/>
      <c r="P1282" s="46"/>
      <c r="Q1282" s="46"/>
      <c r="R1282" s="46"/>
      <c r="S1282" s="46"/>
      <c r="T1282" s="46"/>
      <c r="U1282" s="46"/>
      <c r="V1282" s="46"/>
      <c r="W1282" s="46"/>
      <c r="X1282" s="46"/>
      <c r="Y1282" s="46"/>
      <c r="Z1282" s="46"/>
      <c r="AA1282" s="46"/>
      <c r="AB1282" s="46"/>
      <c r="AC1282" s="46"/>
      <c r="AD1282" s="46"/>
      <c r="AE1282" s="46"/>
      <c r="AF1282" s="46"/>
      <c r="AG1282" s="46"/>
      <c r="AH1282" s="46"/>
      <c r="AI1282" s="46"/>
      <c r="AJ1282" s="46"/>
      <c r="AK1282" s="46"/>
      <c r="AL1282" s="46"/>
      <c r="AM1282" s="46"/>
      <c r="AN1282" s="46"/>
    </row>
    <row r="1283" customFormat="false" ht="21.75" hidden="false" customHeight="true" outlineLevel="0" collapsed="false">
      <c r="A1283" s="46"/>
      <c r="B1283" s="46"/>
      <c r="C1283" s="46"/>
      <c r="D1283" s="46"/>
      <c r="E1283" s="46"/>
      <c r="F1283" s="46"/>
      <c r="G1283" s="46"/>
      <c r="H1283" s="61"/>
      <c r="I1283" s="61"/>
      <c r="J1283" s="61"/>
      <c r="K1283" s="46"/>
      <c r="L1283" s="46"/>
      <c r="M1283" s="46"/>
      <c r="N1283" s="46"/>
      <c r="O1283" s="46"/>
      <c r="P1283" s="46"/>
      <c r="Q1283" s="46"/>
      <c r="R1283" s="46"/>
      <c r="S1283" s="46"/>
      <c r="T1283" s="46"/>
      <c r="U1283" s="46"/>
      <c r="V1283" s="46"/>
      <c r="W1283" s="46"/>
      <c r="X1283" s="46"/>
      <c r="Y1283" s="46"/>
      <c r="Z1283" s="46"/>
      <c r="AA1283" s="46"/>
      <c r="AB1283" s="46"/>
      <c r="AC1283" s="46"/>
      <c r="AD1283" s="46"/>
      <c r="AE1283" s="46"/>
      <c r="AF1283" s="46"/>
      <c r="AG1283" s="46"/>
      <c r="AH1283" s="46"/>
      <c r="AI1283" s="46"/>
      <c r="AJ1283" s="46"/>
      <c r="AK1283" s="46"/>
      <c r="AL1283" s="46"/>
      <c r="AM1283" s="46"/>
      <c r="AN1283" s="46"/>
    </row>
    <row r="1284" customFormat="false" ht="21.75" hidden="false" customHeight="true" outlineLevel="0" collapsed="false">
      <c r="A1284" s="46"/>
      <c r="B1284" s="46"/>
      <c r="C1284" s="46"/>
      <c r="D1284" s="46"/>
      <c r="E1284" s="46"/>
      <c r="F1284" s="46"/>
      <c r="G1284" s="46"/>
      <c r="H1284" s="61"/>
      <c r="I1284" s="61"/>
      <c r="J1284" s="61"/>
      <c r="K1284" s="46"/>
      <c r="L1284" s="46"/>
      <c r="M1284" s="46"/>
      <c r="N1284" s="46"/>
      <c r="O1284" s="46"/>
      <c r="P1284" s="46"/>
      <c r="Q1284" s="46"/>
      <c r="R1284" s="46"/>
      <c r="S1284" s="46"/>
      <c r="T1284" s="46"/>
      <c r="U1284" s="46"/>
      <c r="V1284" s="46"/>
      <c r="W1284" s="46"/>
      <c r="X1284" s="46"/>
      <c r="Y1284" s="46"/>
      <c r="Z1284" s="46"/>
      <c r="AA1284" s="46"/>
      <c r="AB1284" s="46"/>
      <c r="AC1284" s="46"/>
      <c r="AD1284" s="46"/>
      <c r="AE1284" s="46"/>
      <c r="AF1284" s="46"/>
      <c r="AG1284" s="46"/>
      <c r="AH1284" s="46"/>
      <c r="AI1284" s="46"/>
      <c r="AJ1284" s="46"/>
      <c r="AK1284" s="46"/>
      <c r="AL1284" s="46"/>
      <c r="AM1284" s="46"/>
      <c r="AN1284" s="46"/>
    </row>
    <row r="1285" customFormat="false" ht="21.75" hidden="false" customHeight="true" outlineLevel="0" collapsed="false">
      <c r="A1285" s="46"/>
      <c r="B1285" s="46"/>
      <c r="C1285" s="46"/>
      <c r="D1285" s="46"/>
      <c r="E1285" s="46"/>
      <c r="F1285" s="46"/>
      <c r="G1285" s="46"/>
      <c r="H1285" s="61"/>
      <c r="I1285" s="61"/>
      <c r="J1285" s="61"/>
      <c r="K1285" s="46"/>
      <c r="L1285" s="46"/>
      <c r="M1285" s="46"/>
      <c r="N1285" s="46"/>
      <c r="O1285" s="46"/>
      <c r="P1285" s="46"/>
      <c r="Q1285" s="46"/>
      <c r="R1285" s="46"/>
      <c r="S1285" s="46"/>
      <c r="T1285" s="46"/>
      <c r="U1285" s="46"/>
      <c r="V1285" s="46"/>
      <c r="W1285" s="46"/>
      <c r="X1285" s="46"/>
      <c r="Y1285" s="46"/>
      <c r="Z1285" s="46"/>
      <c r="AA1285" s="46"/>
      <c r="AB1285" s="46"/>
      <c r="AC1285" s="46"/>
      <c r="AD1285" s="46"/>
      <c r="AE1285" s="46"/>
      <c r="AF1285" s="46"/>
      <c r="AG1285" s="46"/>
      <c r="AH1285" s="46"/>
      <c r="AI1285" s="46"/>
      <c r="AJ1285" s="46"/>
      <c r="AK1285" s="46"/>
      <c r="AL1285" s="46"/>
      <c r="AM1285" s="46"/>
      <c r="AN1285" s="46"/>
    </row>
    <row r="1286" customFormat="false" ht="21.75" hidden="false" customHeight="true" outlineLevel="0" collapsed="false">
      <c r="A1286" s="46"/>
      <c r="B1286" s="46"/>
      <c r="C1286" s="46"/>
      <c r="D1286" s="46"/>
      <c r="E1286" s="46"/>
      <c r="F1286" s="46"/>
      <c r="G1286" s="46"/>
      <c r="H1286" s="61"/>
      <c r="I1286" s="61"/>
      <c r="J1286" s="61"/>
      <c r="K1286" s="46"/>
      <c r="L1286" s="46"/>
      <c r="M1286" s="46"/>
      <c r="N1286" s="46"/>
      <c r="O1286" s="46"/>
      <c r="P1286" s="46"/>
      <c r="Q1286" s="46"/>
      <c r="R1286" s="46"/>
      <c r="S1286" s="46"/>
      <c r="T1286" s="46"/>
      <c r="U1286" s="46"/>
      <c r="V1286" s="46"/>
      <c r="W1286" s="46"/>
      <c r="X1286" s="46"/>
      <c r="Y1286" s="46"/>
      <c r="Z1286" s="46"/>
      <c r="AA1286" s="46"/>
      <c r="AB1286" s="46"/>
      <c r="AC1286" s="46"/>
      <c r="AD1286" s="46"/>
      <c r="AE1286" s="46"/>
      <c r="AF1286" s="46"/>
      <c r="AG1286" s="46"/>
      <c r="AH1286" s="46"/>
      <c r="AI1286" s="46"/>
      <c r="AJ1286" s="46"/>
      <c r="AK1286" s="46"/>
      <c r="AL1286" s="46"/>
      <c r="AM1286" s="46"/>
      <c r="AN1286" s="46"/>
    </row>
    <row r="1287" customFormat="false" ht="21.75" hidden="false" customHeight="true" outlineLevel="0" collapsed="false">
      <c r="A1287" s="46"/>
      <c r="B1287" s="46"/>
      <c r="C1287" s="46"/>
      <c r="D1287" s="46"/>
      <c r="E1287" s="46"/>
      <c r="F1287" s="46"/>
      <c r="G1287" s="46"/>
      <c r="H1287" s="61"/>
      <c r="I1287" s="61"/>
      <c r="J1287" s="61"/>
      <c r="K1287" s="46"/>
      <c r="L1287" s="46"/>
      <c r="M1287" s="46"/>
      <c r="N1287" s="46"/>
      <c r="O1287" s="46"/>
      <c r="P1287" s="46"/>
      <c r="Q1287" s="46"/>
      <c r="R1287" s="46"/>
      <c r="S1287" s="46"/>
      <c r="T1287" s="46"/>
      <c r="U1287" s="46"/>
      <c r="V1287" s="46"/>
      <c r="W1287" s="46"/>
      <c r="X1287" s="46"/>
      <c r="Y1287" s="46"/>
      <c r="Z1287" s="46"/>
      <c r="AA1287" s="46"/>
      <c r="AB1287" s="46"/>
      <c r="AC1287" s="46"/>
      <c r="AD1287" s="46"/>
      <c r="AE1287" s="46"/>
      <c r="AF1287" s="46"/>
      <c r="AG1287" s="46"/>
      <c r="AH1287" s="46"/>
      <c r="AI1287" s="46"/>
      <c r="AJ1287" s="46"/>
      <c r="AK1287" s="46"/>
      <c r="AL1287" s="46"/>
      <c r="AM1287" s="46"/>
      <c r="AN1287" s="46"/>
    </row>
    <row r="1288" customFormat="false" ht="21.75" hidden="false" customHeight="true" outlineLevel="0" collapsed="false">
      <c r="A1288" s="46"/>
      <c r="B1288" s="46"/>
      <c r="C1288" s="46"/>
      <c r="D1288" s="46"/>
      <c r="E1288" s="46"/>
      <c r="F1288" s="46"/>
      <c r="G1288" s="46"/>
      <c r="H1288" s="61"/>
      <c r="I1288" s="61"/>
      <c r="J1288" s="61"/>
      <c r="K1288" s="46"/>
      <c r="L1288" s="46"/>
      <c r="M1288" s="46"/>
      <c r="N1288" s="46"/>
      <c r="O1288" s="46"/>
      <c r="P1288" s="46"/>
      <c r="Q1288" s="46"/>
      <c r="R1288" s="46"/>
      <c r="S1288" s="46"/>
      <c r="T1288" s="46"/>
      <c r="U1288" s="46"/>
      <c r="V1288" s="46"/>
      <c r="W1288" s="46"/>
      <c r="X1288" s="46"/>
      <c r="Y1288" s="46"/>
      <c r="Z1288" s="46"/>
      <c r="AA1288" s="46"/>
      <c r="AB1288" s="46"/>
      <c r="AC1288" s="46"/>
      <c r="AD1288" s="46"/>
      <c r="AE1288" s="46"/>
      <c r="AF1288" s="46"/>
      <c r="AG1288" s="46"/>
      <c r="AH1288" s="46"/>
      <c r="AI1288" s="46"/>
      <c r="AJ1288" s="46"/>
      <c r="AK1288" s="46"/>
      <c r="AL1288" s="46"/>
      <c r="AM1288" s="46"/>
      <c r="AN1288" s="46"/>
    </row>
    <row r="1289" customFormat="false" ht="21.75" hidden="false" customHeight="true" outlineLevel="0" collapsed="false">
      <c r="A1289" s="46"/>
      <c r="B1289" s="46"/>
      <c r="C1289" s="46"/>
      <c r="D1289" s="46"/>
      <c r="E1289" s="46"/>
      <c r="F1289" s="46"/>
      <c r="G1289" s="46"/>
      <c r="H1289" s="61"/>
      <c r="I1289" s="61"/>
      <c r="J1289" s="61"/>
      <c r="K1289" s="46"/>
      <c r="L1289" s="46"/>
      <c r="M1289" s="46"/>
      <c r="N1289" s="46"/>
      <c r="O1289" s="46"/>
      <c r="P1289" s="46"/>
      <c r="Q1289" s="46"/>
      <c r="R1289" s="46"/>
      <c r="S1289" s="46"/>
      <c r="T1289" s="46"/>
      <c r="U1289" s="46"/>
      <c r="V1289" s="46"/>
      <c r="W1289" s="46"/>
      <c r="X1289" s="46"/>
      <c r="Y1289" s="46"/>
      <c r="Z1289" s="46"/>
      <c r="AA1289" s="46"/>
      <c r="AB1289" s="46"/>
      <c r="AC1289" s="46"/>
      <c r="AD1289" s="46"/>
      <c r="AE1289" s="46"/>
      <c r="AF1289" s="46"/>
      <c r="AG1289" s="46"/>
      <c r="AH1289" s="46"/>
      <c r="AI1289" s="46"/>
      <c r="AJ1289" s="46"/>
      <c r="AK1289" s="46"/>
      <c r="AL1289" s="46"/>
      <c r="AM1289" s="46"/>
      <c r="AN1289" s="46"/>
    </row>
    <row r="1290" customFormat="false" ht="21.75" hidden="false" customHeight="true" outlineLevel="0" collapsed="false">
      <c r="A1290" s="46"/>
      <c r="B1290" s="46"/>
      <c r="C1290" s="46"/>
      <c r="D1290" s="46"/>
      <c r="E1290" s="46"/>
      <c r="F1290" s="46"/>
      <c r="G1290" s="46"/>
      <c r="H1290" s="61"/>
      <c r="I1290" s="61"/>
      <c r="J1290" s="61"/>
      <c r="K1290" s="46"/>
      <c r="L1290" s="46"/>
      <c r="M1290" s="46"/>
      <c r="N1290" s="46"/>
      <c r="O1290" s="46"/>
      <c r="P1290" s="46"/>
      <c r="Q1290" s="46"/>
      <c r="R1290" s="46"/>
      <c r="S1290" s="46"/>
      <c r="T1290" s="46"/>
      <c r="U1290" s="46"/>
      <c r="V1290" s="46"/>
      <c r="W1290" s="46"/>
      <c r="X1290" s="46"/>
      <c r="Y1290" s="46"/>
      <c r="Z1290" s="46"/>
      <c r="AA1290" s="46"/>
      <c r="AB1290" s="46"/>
      <c r="AC1290" s="46"/>
      <c r="AD1290" s="46"/>
      <c r="AE1290" s="46"/>
      <c r="AF1290" s="46"/>
      <c r="AG1290" s="46"/>
      <c r="AH1290" s="46"/>
      <c r="AI1290" s="46"/>
      <c r="AJ1290" s="46"/>
      <c r="AK1290" s="46"/>
      <c r="AL1290" s="46"/>
      <c r="AM1290" s="46"/>
      <c r="AN1290" s="46"/>
    </row>
    <row r="1291" customFormat="false" ht="21.75" hidden="false" customHeight="true" outlineLevel="0" collapsed="false">
      <c r="A1291" s="46"/>
      <c r="B1291" s="46"/>
      <c r="C1291" s="46"/>
      <c r="D1291" s="46"/>
      <c r="E1291" s="46"/>
      <c r="F1291" s="46"/>
      <c r="G1291" s="46"/>
      <c r="H1291" s="61"/>
      <c r="I1291" s="61"/>
      <c r="J1291" s="61"/>
      <c r="K1291" s="46"/>
      <c r="L1291" s="46"/>
      <c r="M1291" s="46"/>
      <c r="N1291" s="46"/>
      <c r="O1291" s="46"/>
      <c r="P1291" s="46"/>
      <c r="Q1291" s="46"/>
      <c r="R1291" s="46"/>
      <c r="S1291" s="46"/>
      <c r="T1291" s="46"/>
      <c r="U1291" s="46"/>
      <c r="V1291" s="46"/>
      <c r="W1291" s="46"/>
      <c r="X1291" s="46"/>
      <c r="Y1291" s="46"/>
      <c r="Z1291" s="46"/>
      <c r="AA1291" s="46"/>
      <c r="AB1291" s="46"/>
      <c r="AC1291" s="46"/>
      <c r="AD1291" s="46"/>
      <c r="AE1291" s="46"/>
      <c r="AF1291" s="46"/>
      <c r="AG1291" s="46"/>
      <c r="AH1291" s="46"/>
      <c r="AI1291" s="46"/>
      <c r="AJ1291" s="46"/>
      <c r="AK1291" s="46"/>
      <c r="AL1291" s="46"/>
      <c r="AM1291" s="46"/>
      <c r="AN1291" s="46"/>
    </row>
    <row r="1292" customFormat="false" ht="21.75" hidden="false" customHeight="true" outlineLevel="0" collapsed="false">
      <c r="A1292" s="46"/>
      <c r="B1292" s="46"/>
      <c r="C1292" s="46"/>
      <c r="D1292" s="46"/>
      <c r="E1292" s="46"/>
      <c r="F1292" s="46"/>
      <c r="G1292" s="46"/>
      <c r="H1292" s="61"/>
      <c r="I1292" s="61"/>
      <c r="J1292" s="61"/>
      <c r="K1292" s="46"/>
      <c r="L1292" s="46"/>
      <c r="M1292" s="46"/>
      <c r="N1292" s="46"/>
      <c r="O1292" s="46"/>
      <c r="P1292" s="46"/>
      <c r="Q1292" s="46"/>
      <c r="R1292" s="46"/>
      <c r="S1292" s="46"/>
      <c r="T1292" s="46"/>
      <c r="U1292" s="46"/>
      <c r="V1292" s="46"/>
      <c r="W1292" s="46"/>
      <c r="X1292" s="46"/>
      <c r="Y1292" s="46"/>
      <c r="Z1292" s="46"/>
      <c r="AA1292" s="46"/>
      <c r="AB1292" s="46"/>
      <c r="AC1292" s="46"/>
      <c r="AD1292" s="46"/>
      <c r="AE1292" s="46"/>
      <c r="AF1292" s="46"/>
      <c r="AG1292" s="46"/>
      <c r="AH1292" s="46"/>
      <c r="AI1292" s="46"/>
      <c r="AJ1292" s="46"/>
      <c r="AK1292" s="46"/>
      <c r="AL1292" s="46"/>
      <c r="AM1292" s="46"/>
      <c r="AN1292" s="46"/>
    </row>
    <row r="1293" customFormat="false" ht="21.75" hidden="false" customHeight="true" outlineLevel="0" collapsed="false">
      <c r="A1293" s="46"/>
      <c r="B1293" s="46"/>
      <c r="C1293" s="46"/>
      <c r="D1293" s="46"/>
      <c r="E1293" s="46"/>
      <c r="F1293" s="46"/>
      <c r="G1293" s="46"/>
      <c r="H1293" s="61"/>
      <c r="I1293" s="61"/>
      <c r="J1293" s="61"/>
      <c r="K1293" s="46"/>
      <c r="L1293" s="46"/>
      <c r="M1293" s="46"/>
      <c r="N1293" s="46"/>
      <c r="O1293" s="46"/>
      <c r="P1293" s="46"/>
      <c r="Q1293" s="46"/>
      <c r="R1293" s="46"/>
      <c r="S1293" s="46"/>
      <c r="T1293" s="46"/>
      <c r="U1293" s="46"/>
      <c r="V1293" s="46"/>
      <c r="W1293" s="46"/>
      <c r="X1293" s="46"/>
      <c r="Y1293" s="46"/>
      <c r="Z1293" s="46"/>
      <c r="AA1293" s="46"/>
      <c r="AB1293" s="46"/>
      <c r="AC1293" s="46"/>
      <c r="AD1293" s="46"/>
      <c r="AE1293" s="46"/>
      <c r="AF1293" s="46"/>
      <c r="AG1293" s="46"/>
      <c r="AH1293" s="46"/>
      <c r="AI1293" s="46"/>
      <c r="AJ1293" s="46"/>
      <c r="AK1293" s="46"/>
      <c r="AL1293" s="46"/>
      <c r="AM1293" s="46"/>
      <c r="AN1293" s="46"/>
    </row>
    <row r="1294" customFormat="false" ht="21.75" hidden="false" customHeight="true" outlineLevel="0" collapsed="false">
      <c r="A1294" s="46"/>
      <c r="B1294" s="46"/>
      <c r="C1294" s="46"/>
      <c r="D1294" s="46"/>
      <c r="E1294" s="46"/>
      <c r="F1294" s="46"/>
      <c r="G1294" s="46"/>
      <c r="H1294" s="61"/>
      <c r="I1294" s="61"/>
      <c r="J1294" s="61"/>
      <c r="K1294" s="46"/>
      <c r="L1294" s="46"/>
      <c r="M1294" s="46"/>
      <c r="N1294" s="46"/>
      <c r="O1294" s="46"/>
      <c r="P1294" s="46"/>
      <c r="Q1294" s="46"/>
      <c r="R1294" s="46"/>
      <c r="S1294" s="46"/>
      <c r="T1294" s="46"/>
      <c r="U1294" s="46"/>
      <c r="V1294" s="46"/>
      <c r="W1294" s="46"/>
      <c r="X1294" s="46"/>
      <c r="Y1294" s="46"/>
      <c r="Z1294" s="46"/>
      <c r="AA1294" s="46"/>
      <c r="AB1294" s="46"/>
      <c r="AC1294" s="46"/>
      <c r="AD1294" s="46"/>
      <c r="AE1294" s="46"/>
      <c r="AF1294" s="46"/>
      <c r="AG1294" s="46"/>
      <c r="AH1294" s="46"/>
      <c r="AI1294" s="46"/>
      <c r="AJ1294" s="46"/>
      <c r="AK1294" s="46"/>
      <c r="AL1294" s="46"/>
      <c r="AM1294" s="46"/>
      <c r="AN1294" s="46"/>
    </row>
    <row r="1295" customFormat="false" ht="21.75" hidden="false" customHeight="true" outlineLevel="0" collapsed="false">
      <c r="A1295" s="46"/>
      <c r="B1295" s="46"/>
      <c r="C1295" s="46"/>
      <c r="D1295" s="46"/>
      <c r="E1295" s="46"/>
      <c r="F1295" s="46"/>
      <c r="G1295" s="46"/>
      <c r="H1295" s="61"/>
      <c r="I1295" s="61"/>
      <c r="J1295" s="61"/>
      <c r="K1295" s="46"/>
      <c r="L1295" s="46"/>
      <c r="M1295" s="46"/>
      <c r="N1295" s="46"/>
      <c r="O1295" s="46"/>
      <c r="P1295" s="46"/>
      <c r="Q1295" s="46"/>
      <c r="R1295" s="46"/>
      <c r="S1295" s="46"/>
      <c r="T1295" s="46"/>
      <c r="U1295" s="46"/>
      <c r="V1295" s="46"/>
      <c r="W1295" s="46"/>
      <c r="X1295" s="46"/>
      <c r="Y1295" s="46"/>
      <c r="Z1295" s="46"/>
      <c r="AA1295" s="46"/>
      <c r="AB1295" s="46"/>
      <c r="AC1295" s="46"/>
      <c r="AD1295" s="46"/>
      <c r="AE1295" s="46"/>
      <c r="AF1295" s="46"/>
      <c r="AG1295" s="46"/>
      <c r="AH1295" s="46"/>
      <c r="AI1295" s="46"/>
      <c r="AJ1295" s="46"/>
      <c r="AK1295" s="46"/>
      <c r="AL1295" s="46"/>
      <c r="AM1295" s="46"/>
      <c r="AN1295" s="46"/>
    </row>
    <row r="1296" customFormat="false" ht="21.75" hidden="false" customHeight="true" outlineLevel="0" collapsed="false">
      <c r="A1296" s="46"/>
      <c r="B1296" s="46"/>
      <c r="C1296" s="46"/>
      <c r="D1296" s="46"/>
      <c r="E1296" s="46"/>
      <c r="F1296" s="46"/>
      <c r="G1296" s="46"/>
      <c r="H1296" s="61"/>
      <c r="I1296" s="61"/>
      <c r="J1296" s="61"/>
      <c r="K1296" s="46"/>
      <c r="L1296" s="46"/>
      <c r="M1296" s="46"/>
      <c r="N1296" s="46"/>
      <c r="O1296" s="46"/>
      <c r="P1296" s="46"/>
      <c r="Q1296" s="46"/>
      <c r="R1296" s="46"/>
      <c r="S1296" s="46"/>
      <c r="T1296" s="46"/>
      <c r="U1296" s="46"/>
      <c r="V1296" s="46"/>
      <c r="W1296" s="46"/>
      <c r="X1296" s="46"/>
      <c r="Y1296" s="46"/>
      <c r="Z1296" s="46"/>
      <c r="AA1296" s="46"/>
      <c r="AB1296" s="46"/>
      <c r="AC1296" s="46"/>
      <c r="AD1296" s="46"/>
      <c r="AE1296" s="46"/>
      <c r="AF1296" s="46"/>
      <c r="AG1296" s="46"/>
      <c r="AH1296" s="46"/>
      <c r="AI1296" s="46"/>
      <c r="AJ1296" s="46"/>
      <c r="AK1296" s="46"/>
      <c r="AL1296" s="46"/>
      <c r="AM1296" s="46"/>
      <c r="AN1296" s="46"/>
    </row>
    <row r="1297" customFormat="false" ht="21.75" hidden="false" customHeight="true" outlineLevel="0" collapsed="false">
      <c r="A1297" s="46"/>
      <c r="B1297" s="46"/>
      <c r="C1297" s="46"/>
      <c r="D1297" s="46"/>
      <c r="E1297" s="46"/>
      <c r="F1297" s="46"/>
      <c r="G1297" s="46"/>
      <c r="H1297" s="61"/>
      <c r="I1297" s="61"/>
      <c r="J1297" s="61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  <c r="AC1297" s="46"/>
      <c r="AD1297" s="46"/>
      <c r="AE1297" s="46"/>
      <c r="AF1297" s="46"/>
      <c r="AG1297" s="46"/>
      <c r="AH1297" s="46"/>
      <c r="AI1297" s="46"/>
      <c r="AJ1297" s="46"/>
      <c r="AK1297" s="46"/>
      <c r="AL1297" s="46"/>
      <c r="AM1297" s="46"/>
      <c r="AN1297" s="46"/>
    </row>
    <row r="1298" customFormat="false" ht="21.75" hidden="false" customHeight="true" outlineLevel="0" collapsed="false">
      <c r="A1298" s="46"/>
      <c r="B1298" s="46"/>
      <c r="C1298" s="46"/>
      <c r="D1298" s="46"/>
      <c r="E1298" s="46"/>
      <c r="F1298" s="46"/>
      <c r="G1298" s="46"/>
      <c r="H1298" s="61"/>
      <c r="I1298" s="61"/>
      <c r="J1298" s="61"/>
      <c r="K1298" s="46"/>
      <c r="L1298" s="46"/>
      <c r="M1298" s="46"/>
      <c r="N1298" s="46"/>
      <c r="O1298" s="46"/>
      <c r="P1298" s="46"/>
      <c r="Q1298" s="46"/>
      <c r="R1298" s="46"/>
      <c r="S1298" s="46"/>
      <c r="T1298" s="46"/>
      <c r="U1298" s="46"/>
      <c r="V1298" s="46"/>
      <c r="W1298" s="46"/>
      <c r="X1298" s="46"/>
      <c r="Y1298" s="46"/>
      <c r="Z1298" s="46"/>
      <c r="AA1298" s="46"/>
      <c r="AB1298" s="46"/>
      <c r="AC1298" s="46"/>
      <c r="AD1298" s="46"/>
      <c r="AE1298" s="46"/>
      <c r="AF1298" s="46"/>
      <c r="AG1298" s="46"/>
      <c r="AH1298" s="46"/>
      <c r="AI1298" s="46"/>
      <c r="AJ1298" s="46"/>
      <c r="AK1298" s="46"/>
      <c r="AL1298" s="46"/>
      <c r="AM1298" s="46"/>
      <c r="AN1298" s="46"/>
    </row>
    <row r="1299" customFormat="false" ht="21.75" hidden="false" customHeight="true" outlineLevel="0" collapsed="false">
      <c r="A1299" s="46"/>
      <c r="B1299" s="46"/>
      <c r="C1299" s="46"/>
      <c r="D1299" s="46"/>
      <c r="E1299" s="46"/>
      <c r="F1299" s="46"/>
      <c r="G1299" s="46"/>
      <c r="H1299" s="61"/>
      <c r="I1299" s="61"/>
      <c r="J1299" s="61"/>
      <c r="K1299" s="46"/>
      <c r="L1299" s="46"/>
      <c r="M1299" s="46"/>
      <c r="N1299" s="46"/>
      <c r="O1299" s="46"/>
      <c r="P1299" s="46"/>
      <c r="Q1299" s="46"/>
      <c r="R1299" s="46"/>
      <c r="S1299" s="46"/>
      <c r="T1299" s="46"/>
      <c r="U1299" s="46"/>
      <c r="V1299" s="46"/>
      <c r="W1299" s="46"/>
      <c r="X1299" s="46"/>
      <c r="Y1299" s="46"/>
      <c r="Z1299" s="46"/>
      <c r="AA1299" s="46"/>
      <c r="AB1299" s="46"/>
      <c r="AC1299" s="46"/>
      <c r="AD1299" s="46"/>
      <c r="AE1299" s="46"/>
      <c r="AF1299" s="46"/>
      <c r="AG1299" s="46"/>
      <c r="AH1299" s="46"/>
      <c r="AI1299" s="46"/>
      <c r="AJ1299" s="46"/>
      <c r="AK1299" s="46"/>
      <c r="AL1299" s="46"/>
      <c r="AM1299" s="46"/>
      <c r="AN1299" s="46"/>
    </row>
    <row r="1300" customFormat="false" ht="21.75" hidden="false" customHeight="true" outlineLevel="0" collapsed="false">
      <c r="A1300" s="46"/>
      <c r="B1300" s="46"/>
      <c r="C1300" s="46"/>
      <c r="D1300" s="46"/>
      <c r="E1300" s="46"/>
      <c r="F1300" s="46"/>
      <c r="G1300" s="46"/>
      <c r="H1300" s="61"/>
      <c r="I1300" s="61"/>
      <c r="J1300" s="61"/>
      <c r="K1300" s="46"/>
      <c r="L1300" s="46"/>
      <c r="M1300" s="46"/>
      <c r="N1300" s="46"/>
      <c r="O1300" s="46"/>
      <c r="P1300" s="46"/>
      <c r="Q1300" s="46"/>
      <c r="R1300" s="46"/>
      <c r="S1300" s="46"/>
      <c r="T1300" s="46"/>
      <c r="U1300" s="46"/>
      <c r="V1300" s="46"/>
      <c r="W1300" s="46"/>
      <c r="X1300" s="46"/>
      <c r="Y1300" s="46"/>
      <c r="Z1300" s="46"/>
      <c r="AA1300" s="46"/>
      <c r="AB1300" s="46"/>
      <c r="AC1300" s="46"/>
      <c r="AD1300" s="46"/>
      <c r="AE1300" s="46"/>
      <c r="AF1300" s="46"/>
      <c r="AG1300" s="46"/>
      <c r="AH1300" s="46"/>
      <c r="AI1300" s="46"/>
      <c r="AJ1300" s="46"/>
      <c r="AK1300" s="46"/>
      <c r="AL1300" s="46"/>
      <c r="AM1300" s="46"/>
      <c r="AN1300" s="46"/>
    </row>
    <row r="1301" customFormat="false" ht="21.75" hidden="false" customHeight="true" outlineLevel="0" collapsed="false">
      <c r="A1301" s="46"/>
      <c r="B1301" s="46"/>
      <c r="C1301" s="46"/>
      <c r="D1301" s="46"/>
      <c r="E1301" s="46"/>
      <c r="F1301" s="46"/>
      <c r="G1301" s="46"/>
      <c r="H1301" s="61"/>
      <c r="I1301" s="61"/>
      <c r="J1301" s="61"/>
      <c r="K1301" s="46"/>
      <c r="L1301" s="46"/>
      <c r="M1301" s="46"/>
      <c r="N1301" s="46"/>
      <c r="O1301" s="46"/>
      <c r="P1301" s="46"/>
      <c r="Q1301" s="46"/>
      <c r="R1301" s="46"/>
      <c r="S1301" s="46"/>
      <c r="T1301" s="46"/>
      <c r="U1301" s="46"/>
      <c r="V1301" s="46"/>
      <c r="W1301" s="46"/>
      <c r="X1301" s="46"/>
      <c r="Y1301" s="46"/>
      <c r="Z1301" s="46"/>
      <c r="AA1301" s="46"/>
      <c r="AB1301" s="46"/>
      <c r="AC1301" s="46"/>
      <c r="AD1301" s="46"/>
      <c r="AE1301" s="46"/>
      <c r="AF1301" s="46"/>
      <c r="AG1301" s="46"/>
      <c r="AH1301" s="46"/>
      <c r="AI1301" s="46"/>
      <c r="AJ1301" s="46"/>
      <c r="AK1301" s="46"/>
      <c r="AL1301" s="46"/>
      <c r="AM1301" s="46"/>
      <c r="AN1301" s="46"/>
    </row>
    <row r="1302" customFormat="false" ht="21.75" hidden="false" customHeight="true" outlineLevel="0" collapsed="false">
      <c r="A1302" s="46"/>
      <c r="B1302" s="46"/>
      <c r="C1302" s="46"/>
      <c r="D1302" s="46"/>
      <c r="E1302" s="46"/>
      <c r="F1302" s="46"/>
      <c r="G1302" s="46"/>
      <c r="H1302" s="61"/>
      <c r="I1302" s="61"/>
      <c r="J1302" s="61"/>
      <c r="K1302" s="46"/>
      <c r="L1302" s="46"/>
      <c r="M1302" s="46"/>
      <c r="N1302" s="46"/>
      <c r="O1302" s="46"/>
      <c r="P1302" s="46"/>
      <c r="Q1302" s="46"/>
      <c r="R1302" s="46"/>
      <c r="S1302" s="46"/>
      <c r="T1302" s="46"/>
      <c r="U1302" s="46"/>
      <c r="V1302" s="46"/>
      <c r="W1302" s="46"/>
      <c r="X1302" s="46"/>
      <c r="Y1302" s="46"/>
      <c r="Z1302" s="46"/>
      <c r="AA1302" s="46"/>
      <c r="AB1302" s="46"/>
      <c r="AC1302" s="46"/>
      <c r="AD1302" s="46"/>
      <c r="AE1302" s="46"/>
      <c r="AF1302" s="46"/>
      <c r="AG1302" s="46"/>
      <c r="AH1302" s="46"/>
      <c r="AI1302" s="46"/>
      <c r="AJ1302" s="46"/>
      <c r="AK1302" s="46"/>
      <c r="AL1302" s="46"/>
      <c r="AM1302" s="46"/>
      <c r="AN1302" s="46"/>
    </row>
    <row r="1303" customFormat="false" ht="21.75" hidden="false" customHeight="true" outlineLevel="0" collapsed="false">
      <c r="A1303" s="46"/>
      <c r="B1303" s="46"/>
      <c r="C1303" s="46"/>
      <c r="D1303" s="46"/>
      <c r="E1303" s="46"/>
      <c r="F1303" s="46"/>
      <c r="G1303" s="46"/>
      <c r="H1303" s="61"/>
      <c r="I1303" s="61"/>
      <c r="J1303" s="61"/>
      <c r="K1303" s="46"/>
      <c r="L1303" s="46"/>
      <c r="M1303" s="46"/>
      <c r="N1303" s="46"/>
      <c r="O1303" s="46"/>
      <c r="P1303" s="46"/>
      <c r="Q1303" s="46"/>
      <c r="R1303" s="46"/>
      <c r="S1303" s="46"/>
      <c r="T1303" s="46"/>
      <c r="U1303" s="46"/>
      <c r="V1303" s="46"/>
      <c r="W1303" s="46"/>
      <c r="X1303" s="46"/>
      <c r="Y1303" s="46"/>
      <c r="Z1303" s="46"/>
      <c r="AA1303" s="46"/>
      <c r="AB1303" s="46"/>
      <c r="AC1303" s="46"/>
      <c r="AD1303" s="46"/>
      <c r="AE1303" s="46"/>
      <c r="AF1303" s="46"/>
      <c r="AG1303" s="46"/>
      <c r="AH1303" s="46"/>
      <c r="AI1303" s="46"/>
      <c r="AJ1303" s="46"/>
      <c r="AK1303" s="46"/>
      <c r="AL1303" s="46"/>
      <c r="AM1303" s="46"/>
      <c r="AN1303" s="46"/>
    </row>
    <row r="1304" customFormat="false" ht="21.75" hidden="false" customHeight="true" outlineLevel="0" collapsed="false">
      <c r="A1304" s="46"/>
      <c r="B1304" s="46"/>
      <c r="C1304" s="46"/>
      <c r="D1304" s="46"/>
      <c r="E1304" s="46"/>
      <c r="F1304" s="46"/>
      <c r="G1304" s="46"/>
      <c r="H1304" s="61"/>
      <c r="I1304" s="61"/>
      <c r="J1304" s="61"/>
      <c r="K1304" s="46"/>
      <c r="L1304" s="46"/>
      <c r="M1304" s="46"/>
      <c r="N1304" s="46"/>
      <c r="O1304" s="46"/>
      <c r="P1304" s="46"/>
      <c r="Q1304" s="46"/>
      <c r="R1304" s="46"/>
      <c r="S1304" s="46"/>
      <c r="T1304" s="46"/>
      <c r="U1304" s="46"/>
      <c r="V1304" s="46"/>
      <c r="W1304" s="46"/>
      <c r="X1304" s="46"/>
      <c r="Y1304" s="46"/>
      <c r="Z1304" s="46"/>
      <c r="AA1304" s="46"/>
      <c r="AB1304" s="46"/>
      <c r="AC1304" s="46"/>
      <c r="AD1304" s="46"/>
      <c r="AE1304" s="46"/>
      <c r="AF1304" s="46"/>
      <c r="AG1304" s="46"/>
      <c r="AH1304" s="46"/>
      <c r="AI1304" s="46"/>
      <c r="AJ1304" s="46"/>
      <c r="AK1304" s="46"/>
      <c r="AL1304" s="46"/>
      <c r="AM1304" s="46"/>
      <c r="AN1304" s="46"/>
    </row>
    <row r="1305" customFormat="false" ht="21.75" hidden="false" customHeight="true" outlineLevel="0" collapsed="false">
      <c r="A1305" s="46"/>
      <c r="B1305" s="46"/>
      <c r="C1305" s="46"/>
      <c r="D1305" s="46"/>
      <c r="E1305" s="46"/>
      <c r="F1305" s="46"/>
      <c r="G1305" s="46"/>
      <c r="H1305" s="61"/>
      <c r="I1305" s="61"/>
      <c r="J1305" s="61"/>
      <c r="K1305" s="46"/>
      <c r="L1305" s="46"/>
      <c r="M1305" s="46"/>
      <c r="N1305" s="46"/>
      <c r="O1305" s="46"/>
      <c r="P1305" s="46"/>
      <c r="Q1305" s="46"/>
      <c r="R1305" s="46"/>
      <c r="S1305" s="46"/>
      <c r="T1305" s="46"/>
      <c r="U1305" s="46"/>
      <c r="V1305" s="46"/>
      <c r="W1305" s="46"/>
      <c r="X1305" s="46"/>
      <c r="Y1305" s="46"/>
      <c r="Z1305" s="46"/>
      <c r="AA1305" s="46"/>
      <c r="AB1305" s="46"/>
      <c r="AC1305" s="46"/>
      <c r="AD1305" s="46"/>
      <c r="AE1305" s="46"/>
      <c r="AF1305" s="46"/>
      <c r="AG1305" s="46"/>
      <c r="AH1305" s="46"/>
      <c r="AI1305" s="46"/>
      <c r="AJ1305" s="46"/>
      <c r="AK1305" s="46"/>
      <c r="AL1305" s="46"/>
      <c r="AM1305" s="46"/>
      <c r="AN1305" s="46"/>
    </row>
    <row r="1306" customFormat="false" ht="21.75" hidden="false" customHeight="true" outlineLevel="0" collapsed="false">
      <c r="A1306" s="46"/>
      <c r="B1306" s="46"/>
      <c r="C1306" s="46"/>
      <c r="D1306" s="46"/>
      <c r="E1306" s="46"/>
      <c r="F1306" s="46"/>
      <c r="G1306" s="46"/>
      <c r="H1306" s="61"/>
      <c r="I1306" s="61"/>
      <c r="J1306" s="61"/>
      <c r="K1306" s="46"/>
      <c r="L1306" s="46"/>
      <c r="M1306" s="46"/>
      <c r="N1306" s="46"/>
      <c r="O1306" s="46"/>
      <c r="P1306" s="46"/>
      <c r="Q1306" s="46"/>
      <c r="R1306" s="46"/>
      <c r="S1306" s="46"/>
      <c r="T1306" s="46"/>
      <c r="U1306" s="46"/>
      <c r="V1306" s="46"/>
      <c r="W1306" s="46"/>
      <c r="X1306" s="46"/>
      <c r="Y1306" s="46"/>
      <c r="Z1306" s="46"/>
      <c r="AA1306" s="46"/>
      <c r="AB1306" s="46"/>
      <c r="AC1306" s="46"/>
      <c r="AD1306" s="46"/>
      <c r="AE1306" s="46"/>
      <c r="AF1306" s="46"/>
      <c r="AG1306" s="46"/>
      <c r="AH1306" s="46"/>
      <c r="AI1306" s="46"/>
      <c r="AJ1306" s="46"/>
      <c r="AK1306" s="46"/>
      <c r="AL1306" s="46"/>
      <c r="AM1306" s="46"/>
      <c r="AN1306" s="46"/>
    </row>
    <row r="1307" customFormat="false" ht="21.75" hidden="false" customHeight="true" outlineLevel="0" collapsed="false">
      <c r="A1307" s="46"/>
      <c r="B1307" s="46"/>
      <c r="C1307" s="46"/>
      <c r="D1307" s="46"/>
      <c r="E1307" s="46"/>
      <c r="F1307" s="46"/>
      <c r="G1307" s="46"/>
      <c r="H1307" s="61"/>
      <c r="I1307" s="61"/>
      <c r="J1307" s="61"/>
      <c r="K1307" s="46"/>
      <c r="L1307" s="46"/>
      <c r="M1307" s="46"/>
      <c r="N1307" s="46"/>
      <c r="O1307" s="46"/>
      <c r="P1307" s="46"/>
      <c r="Q1307" s="46"/>
      <c r="R1307" s="46"/>
      <c r="S1307" s="46"/>
      <c r="T1307" s="46"/>
      <c r="U1307" s="46"/>
      <c r="V1307" s="46"/>
      <c r="W1307" s="46"/>
      <c r="X1307" s="46"/>
      <c r="Y1307" s="46"/>
      <c r="Z1307" s="46"/>
      <c r="AA1307" s="46"/>
      <c r="AB1307" s="46"/>
      <c r="AC1307" s="46"/>
      <c r="AD1307" s="46"/>
      <c r="AE1307" s="46"/>
      <c r="AF1307" s="46"/>
      <c r="AG1307" s="46"/>
      <c r="AH1307" s="46"/>
      <c r="AI1307" s="46"/>
      <c r="AJ1307" s="46"/>
      <c r="AK1307" s="46"/>
      <c r="AL1307" s="46"/>
      <c r="AM1307" s="46"/>
      <c r="AN1307" s="46"/>
    </row>
    <row r="1308" customFormat="false" ht="21.75" hidden="false" customHeight="true" outlineLevel="0" collapsed="false">
      <c r="A1308" s="46"/>
      <c r="B1308" s="46"/>
      <c r="C1308" s="46"/>
      <c r="D1308" s="46"/>
      <c r="E1308" s="46"/>
      <c r="F1308" s="46"/>
      <c r="G1308" s="46"/>
      <c r="H1308" s="61"/>
      <c r="I1308" s="61"/>
      <c r="J1308" s="61"/>
      <c r="K1308" s="46"/>
      <c r="L1308" s="46"/>
      <c r="M1308" s="46"/>
      <c r="N1308" s="46"/>
      <c r="O1308" s="46"/>
      <c r="P1308" s="46"/>
      <c r="Q1308" s="46"/>
      <c r="R1308" s="46"/>
      <c r="S1308" s="46"/>
      <c r="T1308" s="46"/>
      <c r="U1308" s="46"/>
      <c r="V1308" s="46"/>
      <c r="W1308" s="46"/>
      <c r="X1308" s="46"/>
      <c r="Y1308" s="46"/>
      <c r="Z1308" s="46"/>
      <c r="AA1308" s="46"/>
      <c r="AB1308" s="46"/>
      <c r="AC1308" s="46"/>
      <c r="AD1308" s="46"/>
      <c r="AE1308" s="46"/>
      <c r="AF1308" s="46"/>
      <c r="AG1308" s="46"/>
      <c r="AH1308" s="46"/>
      <c r="AI1308" s="46"/>
      <c r="AJ1308" s="46"/>
      <c r="AK1308" s="46"/>
      <c r="AL1308" s="46"/>
      <c r="AM1308" s="46"/>
      <c r="AN1308" s="46"/>
    </row>
    <row r="1309" customFormat="false" ht="21.75" hidden="false" customHeight="true" outlineLevel="0" collapsed="false">
      <c r="A1309" s="46"/>
      <c r="B1309" s="46"/>
      <c r="C1309" s="46"/>
      <c r="D1309" s="46"/>
      <c r="E1309" s="46"/>
      <c r="F1309" s="46"/>
      <c r="G1309" s="46"/>
      <c r="H1309" s="61"/>
      <c r="I1309" s="61"/>
      <c r="J1309" s="61"/>
      <c r="K1309" s="46"/>
      <c r="L1309" s="46"/>
      <c r="M1309" s="46"/>
      <c r="N1309" s="46"/>
      <c r="O1309" s="46"/>
      <c r="P1309" s="46"/>
      <c r="Q1309" s="46"/>
      <c r="R1309" s="46"/>
      <c r="S1309" s="46"/>
      <c r="T1309" s="46"/>
      <c r="U1309" s="46"/>
      <c r="V1309" s="46"/>
      <c r="W1309" s="46"/>
      <c r="X1309" s="46"/>
      <c r="Y1309" s="46"/>
      <c r="Z1309" s="46"/>
      <c r="AA1309" s="46"/>
      <c r="AB1309" s="46"/>
      <c r="AC1309" s="46"/>
      <c r="AD1309" s="46"/>
      <c r="AE1309" s="46"/>
      <c r="AF1309" s="46"/>
      <c r="AG1309" s="46"/>
      <c r="AH1309" s="46"/>
      <c r="AI1309" s="46"/>
      <c r="AJ1309" s="46"/>
      <c r="AK1309" s="46"/>
      <c r="AL1309" s="46"/>
      <c r="AM1309" s="46"/>
      <c r="AN1309" s="46"/>
    </row>
    <row r="1310" customFormat="false" ht="21.75" hidden="false" customHeight="true" outlineLevel="0" collapsed="false">
      <c r="A1310" s="46"/>
      <c r="B1310" s="46"/>
      <c r="C1310" s="46"/>
      <c r="D1310" s="46"/>
      <c r="E1310" s="46"/>
      <c r="F1310" s="46"/>
      <c r="G1310" s="46"/>
      <c r="H1310" s="61"/>
      <c r="I1310" s="61"/>
      <c r="J1310" s="61"/>
      <c r="K1310" s="46"/>
      <c r="L1310" s="46"/>
      <c r="M1310" s="46"/>
      <c r="N1310" s="46"/>
      <c r="O1310" s="46"/>
      <c r="P1310" s="46"/>
      <c r="Q1310" s="46"/>
      <c r="R1310" s="46"/>
      <c r="S1310" s="46"/>
      <c r="T1310" s="46"/>
      <c r="U1310" s="46"/>
      <c r="V1310" s="46"/>
      <c r="W1310" s="46"/>
      <c r="X1310" s="46"/>
      <c r="Y1310" s="46"/>
      <c r="Z1310" s="46"/>
      <c r="AA1310" s="46"/>
      <c r="AB1310" s="46"/>
      <c r="AC1310" s="46"/>
      <c r="AD1310" s="46"/>
      <c r="AE1310" s="46"/>
      <c r="AF1310" s="46"/>
      <c r="AG1310" s="46"/>
      <c r="AH1310" s="46"/>
      <c r="AI1310" s="46"/>
      <c r="AJ1310" s="46"/>
      <c r="AK1310" s="46"/>
      <c r="AL1310" s="46"/>
      <c r="AM1310" s="46"/>
      <c r="AN1310" s="46"/>
    </row>
    <row r="1311" customFormat="false" ht="21.75" hidden="false" customHeight="true" outlineLevel="0" collapsed="false">
      <c r="A1311" s="46"/>
      <c r="B1311" s="46"/>
      <c r="C1311" s="46"/>
      <c r="D1311" s="46"/>
      <c r="E1311" s="46"/>
      <c r="F1311" s="46"/>
      <c r="G1311" s="46"/>
      <c r="H1311" s="61"/>
      <c r="I1311" s="61"/>
      <c r="J1311" s="61"/>
      <c r="K1311" s="46"/>
      <c r="L1311" s="46"/>
      <c r="M1311" s="46"/>
      <c r="N1311" s="46"/>
      <c r="O1311" s="46"/>
      <c r="P1311" s="46"/>
      <c r="Q1311" s="46"/>
      <c r="R1311" s="46"/>
      <c r="S1311" s="46"/>
      <c r="T1311" s="46"/>
      <c r="U1311" s="46"/>
      <c r="V1311" s="46"/>
      <c r="W1311" s="46"/>
      <c r="X1311" s="46"/>
      <c r="Y1311" s="46"/>
      <c r="Z1311" s="46"/>
      <c r="AA1311" s="46"/>
      <c r="AB1311" s="46"/>
      <c r="AC1311" s="46"/>
      <c r="AD1311" s="46"/>
      <c r="AE1311" s="46"/>
      <c r="AF1311" s="46"/>
      <c r="AG1311" s="46"/>
      <c r="AH1311" s="46"/>
      <c r="AI1311" s="46"/>
      <c r="AJ1311" s="46"/>
      <c r="AK1311" s="46"/>
      <c r="AL1311" s="46"/>
      <c r="AM1311" s="46"/>
      <c r="AN1311" s="46"/>
    </row>
    <row r="1312" customFormat="false" ht="21.75" hidden="false" customHeight="true" outlineLevel="0" collapsed="false">
      <c r="A1312" s="46"/>
      <c r="B1312" s="46"/>
      <c r="C1312" s="46"/>
      <c r="D1312" s="46"/>
      <c r="E1312" s="46"/>
      <c r="F1312" s="46"/>
      <c r="G1312" s="46"/>
      <c r="H1312" s="61"/>
      <c r="I1312" s="61"/>
      <c r="J1312" s="61"/>
      <c r="K1312" s="46"/>
      <c r="L1312" s="46"/>
      <c r="M1312" s="46"/>
      <c r="N1312" s="46"/>
      <c r="O1312" s="46"/>
      <c r="P1312" s="46"/>
      <c r="Q1312" s="46"/>
      <c r="R1312" s="46"/>
      <c r="S1312" s="46"/>
      <c r="T1312" s="46"/>
      <c r="U1312" s="46"/>
      <c r="V1312" s="46"/>
      <c r="W1312" s="46"/>
      <c r="X1312" s="46"/>
      <c r="Y1312" s="46"/>
      <c r="Z1312" s="46"/>
      <c r="AA1312" s="46"/>
      <c r="AB1312" s="46"/>
      <c r="AC1312" s="46"/>
      <c r="AD1312" s="46"/>
      <c r="AE1312" s="46"/>
      <c r="AF1312" s="46"/>
      <c r="AG1312" s="46"/>
      <c r="AH1312" s="46"/>
      <c r="AI1312" s="46"/>
      <c r="AJ1312" s="46"/>
      <c r="AK1312" s="46"/>
      <c r="AL1312" s="46"/>
      <c r="AM1312" s="46"/>
      <c r="AN1312" s="46"/>
    </row>
    <row r="1313" customFormat="false" ht="21.75" hidden="false" customHeight="true" outlineLevel="0" collapsed="false">
      <c r="A1313" s="46"/>
      <c r="B1313" s="46"/>
      <c r="C1313" s="46"/>
      <c r="D1313" s="46"/>
      <c r="E1313" s="46"/>
      <c r="F1313" s="46"/>
      <c r="G1313" s="46"/>
      <c r="H1313" s="61"/>
      <c r="I1313" s="61"/>
      <c r="J1313" s="61"/>
      <c r="K1313" s="46"/>
      <c r="L1313" s="46"/>
      <c r="M1313" s="46"/>
      <c r="N1313" s="46"/>
      <c r="O1313" s="46"/>
      <c r="P1313" s="46"/>
      <c r="Q1313" s="46"/>
      <c r="R1313" s="46"/>
      <c r="S1313" s="46"/>
      <c r="T1313" s="46"/>
      <c r="U1313" s="46"/>
      <c r="V1313" s="46"/>
      <c r="W1313" s="46"/>
      <c r="X1313" s="46"/>
      <c r="Y1313" s="46"/>
      <c r="Z1313" s="46"/>
      <c r="AA1313" s="46"/>
      <c r="AB1313" s="46"/>
      <c r="AC1313" s="46"/>
      <c r="AD1313" s="46"/>
      <c r="AE1313" s="46"/>
      <c r="AF1313" s="46"/>
      <c r="AG1313" s="46"/>
      <c r="AH1313" s="46"/>
      <c r="AI1313" s="46"/>
      <c r="AJ1313" s="46"/>
      <c r="AK1313" s="46"/>
      <c r="AL1313" s="46"/>
      <c r="AM1313" s="46"/>
      <c r="AN1313" s="46"/>
    </row>
    <row r="1314" customFormat="false" ht="21.75" hidden="false" customHeight="true" outlineLevel="0" collapsed="false">
      <c r="A1314" s="46"/>
      <c r="B1314" s="46"/>
      <c r="C1314" s="46"/>
      <c r="D1314" s="46"/>
      <c r="E1314" s="46"/>
      <c r="F1314" s="46"/>
      <c r="G1314" s="46"/>
      <c r="H1314" s="61"/>
      <c r="I1314" s="61"/>
      <c r="J1314" s="61"/>
      <c r="K1314" s="46"/>
      <c r="L1314" s="46"/>
      <c r="M1314" s="46"/>
      <c r="N1314" s="46"/>
      <c r="O1314" s="46"/>
      <c r="P1314" s="46"/>
      <c r="Q1314" s="46"/>
      <c r="R1314" s="46"/>
      <c r="S1314" s="46"/>
      <c r="T1314" s="46"/>
      <c r="U1314" s="46"/>
      <c r="V1314" s="46"/>
      <c r="W1314" s="46"/>
      <c r="X1314" s="46"/>
      <c r="Y1314" s="46"/>
      <c r="Z1314" s="46"/>
      <c r="AA1314" s="46"/>
      <c r="AB1314" s="46"/>
      <c r="AC1314" s="46"/>
      <c r="AD1314" s="46"/>
      <c r="AE1314" s="46"/>
      <c r="AF1314" s="46"/>
      <c r="AG1314" s="46"/>
      <c r="AH1314" s="46"/>
      <c r="AI1314" s="46"/>
      <c r="AJ1314" s="46"/>
      <c r="AK1314" s="46"/>
      <c r="AL1314" s="46"/>
      <c r="AM1314" s="46"/>
      <c r="AN1314" s="46"/>
    </row>
    <row r="1315" customFormat="false" ht="21.75" hidden="false" customHeight="true" outlineLevel="0" collapsed="false">
      <c r="A1315" s="46"/>
      <c r="B1315" s="46"/>
      <c r="C1315" s="46"/>
      <c r="D1315" s="46"/>
      <c r="E1315" s="46"/>
      <c r="F1315" s="46"/>
      <c r="G1315" s="46"/>
      <c r="H1315" s="61"/>
      <c r="I1315" s="61"/>
      <c r="J1315" s="61"/>
      <c r="K1315" s="46"/>
      <c r="L1315" s="46"/>
      <c r="M1315" s="46"/>
      <c r="N1315" s="46"/>
      <c r="O1315" s="46"/>
      <c r="P1315" s="46"/>
      <c r="Q1315" s="46"/>
      <c r="R1315" s="46"/>
      <c r="S1315" s="46"/>
      <c r="T1315" s="46"/>
      <c r="U1315" s="46"/>
      <c r="V1315" s="46"/>
      <c r="W1315" s="46"/>
      <c r="X1315" s="46"/>
      <c r="Y1315" s="46"/>
      <c r="Z1315" s="46"/>
      <c r="AA1315" s="46"/>
      <c r="AB1315" s="46"/>
      <c r="AC1315" s="46"/>
      <c r="AD1315" s="46"/>
      <c r="AE1315" s="46"/>
      <c r="AF1315" s="46"/>
      <c r="AG1315" s="46"/>
      <c r="AH1315" s="46"/>
      <c r="AI1315" s="46"/>
      <c r="AJ1315" s="46"/>
      <c r="AK1315" s="46"/>
      <c r="AL1315" s="46"/>
      <c r="AM1315" s="46"/>
      <c r="AN1315" s="46"/>
    </row>
    <row r="1316" customFormat="false" ht="21.75" hidden="false" customHeight="true" outlineLevel="0" collapsed="false">
      <c r="A1316" s="46"/>
      <c r="B1316" s="46"/>
      <c r="C1316" s="46"/>
      <c r="D1316" s="46"/>
      <c r="E1316" s="46"/>
      <c r="F1316" s="46"/>
      <c r="G1316" s="46"/>
      <c r="H1316" s="61"/>
      <c r="I1316" s="61"/>
      <c r="J1316" s="61"/>
      <c r="K1316" s="46"/>
      <c r="L1316" s="46"/>
      <c r="M1316" s="46"/>
      <c r="N1316" s="46"/>
      <c r="O1316" s="46"/>
      <c r="P1316" s="46"/>
      <c r="Q1316" s="46"/>
      <c r="R1316" s="46"/>
      <c r="S1316" s="46"/>
      <c r="T1316" s="46"/>
      <c r="U1316" s="46"/>
      <c r="V1316" s="46"/>
      <c r="W1316" s="46"/>
      <c r="X1316" s="46"/>
      <c r="Y1316" s="46"/>
      <c r="Z1316" s="46"/>
      <c r="AA1316" s="46"/>
      <c r="AB1316" s="46"/>
      <c r="AC1316" s="46"/>
      <c r="AD1316" s="46"/>
      <c r="AE1316" s="46"/>
      <c r="AF1316" s="46"/>
      <c r="AG1316" s="46"/>
      <c r="AH1316" s="46"/>
      <c r="AI1316" s="46"/>
      <c r="AJ1316" s="46"/>
      <c r="AK1316" s="46"/>
      <c r="AL1316" s="46"/>
      <c r="AM1316" s="46"/>
      <c r="AN1316" s="46"/>
    </row>
    <row r="1317" customFormat="false" ht="21.75" hidden="false" customHeight="true" outlineLevel="0" collapsed="false">
      <c r="A1317" s="46"/>
      <c r="B1317" s="46"/>
      <c r="C1317" s="46"/>
      <c r="D1317" s="46"/>
      <c r="E1317" s="46"/>
      <c r="F1317" s="46"/>
      <c r="G1317" s="46"/>
      <c r="H1317" s="61"/>
      <c r="I1317" s="61"/>
      <c r="J1317" s="61"/>
      <c r="K1317" s="46"/>
      <c r="L1317" s="46"/>
      <c r="M1317" s="46"/>
      <c r="N1317" s="46"/>
      <c r="O1317" s="46"/>
      <c r="P1317" s="46"/>
      <c r="Q1317" s="46"/>
      <c r="R1317" s="46"/>
      <c r="S1317" s="46"/>
      <c r="T1317" s="46"/>
      <c r="U1317" s="46"/>
      <c r="V1317" s="46"/>
      <c r="W1317" s="46"/>
      <c r="X1317" s="46"/>
      <c r="Y1317" s="46"/>
      <c r="Z1317" s="46"/>
      <c r="AA1317" s="46"/>
      <c r="AB1317" s="46"/>
      <c r="AC1317" s="46"/>
      <c r="AD1317" s="46"/>
      <c r="AE1317" s="46"/>
      <c r="AF1317" s="46"/>
      <c r="AG1317" s="46"/>
      <c r="AH1317" s="46"/>
      <c r="AI1317" s="46"/>
      <c r="AJ1317" s="46"/>
      <c r="AK1317" s="46"/>
      <c r="AL1317" s="46"/>
      <c r="AM1317" s="46"/>
      <c r="AN1317" s="46"/>
    </row>
    <row r="1318" customFormat="false" ht="21.75" hidden="false" customHeight="true" outlineLevel="0" collapsed="false">
      <c r="A1318" s="46"/>
      <c r="B1318" s="46"/>
      <c r="C1318" s="46"/>
      <c r="D1318" s="46"/>
      <c r="E1318" s="46"/>
      <c r="F1318" s="46"/>
      <c r="G1318" s="46"/>
      <c r="H1318" s="61"/>
      <c r="I1318" s="61"/>
      <c r="J1318" s="61"/>
      <c r="K1318" s="46"/>
      <c r="L1318" s="46"/>
      <c r="M1318" s="46"/>
      <c r="N1318" s="46"/>
      <c r="O1318" s="46"/>
      <c r="P1318" s="46"/>
      <c r="Q1318" s="46"/>
      <c r="R1318" s="46"/>
      <c r="S1318" s="46"/>
      <c r="T1318" s="46"/>
      <c r="U1318" s="46"/>
      <c r="V1318" s="46"/>
      <c r="W1318" s="46"/>
      <c r="X1318" s="46"/>
      <c r="Y1318" s="46"/>
      <c r="Z1318" s="46"/>
      <c r="AA1318" s="46"/>
      <c r="AB1318" s="46"/>
      <c r="AC1318" s="46"/>
      <c r="AD1318" s="46"/>
      <c r="AE1318" s="46"/>
      <c r="AF1318" s="46"/>
      <c r="AG1318" s="46"/>
      <c r="AH1318" s="46"/>
      <c r="AI1318" s="46"/>
      <c r="AJ1318" s="46"/>
      <c r="AK1318" s="46"/>
      <c r="AL1318" s="46"/>
      <c r="AM1318" s="46"/>
      <c r="AN1318" s="46"/>
    </row>
    <row r="1319" customFormat="false" ht="21.75" hidden="false" customHeight="true" outlineLevel="0" collapsed="false">
      <c r="A1319" s="46"/>
      <c r="B1319" s="46"/>
      <c r="C1319" s="46"/>
      <c r="D1319" s="46"/>
      <c r="E1319" s="46"/>
      <c r="F1319" s="46"/>
      <c r="G1319" s="46"/>
      <c r="H1319" s="61"/>
      <c r="I1319" s="61"/>
      <c r="J1319" s="61"/>
      <c r="K1319" s="46"/>
      <c r="L1319" s="46"/>
      <c r="M1319" s="46"/>
      <c r="N1319" s="46"/>
      <c r="O1319" s="46"/>
      <c r="P1319" s="46"/>
      <c r="Q1319" s="46"/>
      <c r="R1319" s="46"/>
      <c r="S1319" s="46"/>
      <c r="T1319" s="46"/>
      <c r="U1319" s="46"/>
      <c r="V1319" s="46"/>
      <c r="W1319" s="46"/>
      <c r="X1319" s="46"/>
      <c r="Y1319" s="46"/>
      <c r="Z1319" s="46"/>
      <c r="AA1319" s="46"/>
      <c r="AB1319" s="46"/>
      <c r="AC1319" s="46"/>
      <c r="AD1319" s="46"/>
      <c r="AE1319" s="46"/>
      <c r="AF1319" s="46"/>
      <c r="AG1319" s="46"/>
      <c r="AH1319" s="46"/>
      <c r="AI1319" s="46"/>
      <c r="AJ1319" s="46"/>
      <c r="AK1319" s="46"/>
      <c r="AL1319" s="46"/>
      <c r="AM1319" s="46"/>
      <c r="AN1319" s="46"/>
    </row>
    <row r="1320" customFormat="false" ht="21.75" hidden="false" customHeight="true" outlineLevel="0" collapsed="false">
      <c r="A1320" s="46"/>
      <c r="B1320" s="46"/>
      <c r="C1320" s="46"/>
      <c r="D1320" s="46"/>
      <c r="E1320" s="46"/>
      <c r="F1320" s="46"/>
      <c r="G1320" s="46"/>
      <c r="H1320" s="61"/>
      <c r="I1320" s="61"/>
      <c r="J1320" s="61"/>
      <c r="K1320" s="46"/>
      <c r="L1320" s="46"/>
      <c r="M1320" s="46"/>
      <c r="N1320" s="46"/>
      <c r="O1320" s="46"/>
      <c r="P1320" s="46"/>
      <c r="Q1320" s="46"/>
      <c r="R1320" s="46"/>
      <c r="S1320" s="46"/>
      <c r="T1320" s="46"/>
      <c r="U1320" s="46"/>
      <c r="V1320" s="46"/>
      <c r="W1320" s="46"/>
      <c r="X1320" s="46"/>
      <c r="Y1320" s="46"/>
      <c r="Z1320" s="46"/>
      <c r="AA1320" s="46"/>
      <c r="AB1320" s="46"/>
      <c r="AC1320" s="46"/>
      <c r="AD1320" s="46"/>
      <c r="AE1320" s="46"/>
      <c r="AF1320" s="46"/>
      <c r="AG1320" s="46"/>
      <c r="AH1320" s="46"/>
      <c r="AI1320" s="46"/>
      <c r="AJ1320" s="46"/>
      <c r="AK1320" s="46"/>
      <c r="AL1320" s="46"/>
      <c r="AM1320" s="46"/>
      <c r="AN1320" s="46"/>
    </row>
    <row r="1321" customFormat="false" ht="21.75" hidden="false" customHeight="true" outlineLevel="0" collapsed="false">
      <c r="A1321" s="46"/>
      <c r="B1321" s="46"/>
      <c r="C1321" s="46"/>
      <c r="D1321" s="46"/>
      <c r="E1321" s="46"/>
      <c r="F1321" s="46"/>
      <c r="G1321" s="46"/>
      <c r="H1321" s="61"/>
      <c r="I1321" s="61"/>
      <c r="J1321" s="61"/>
      <c r="K1321" s="46"/>
      <c r="L1321" s="46"/>
      <c r="M1321" s="46"/>
      <c r="N1321" s="46"/>
      <c r="O1321" s="46"/>
      <c r="P1321" s="46"/>
      <c r="Q1321" s="46"/>
      <c r="R1321" s="46"/>
      <c r="S1321" s="46"/>
      <c r="T1321" s="46"/>
      <c r="U1321" s="46"/>
      <c r="V1321" s="46"/>
      <c r="W1321" s="46"/>
      <c r="X1321" s="46"/>
      <c r="Y1321" s="46"/>
      <c r="Z1321" s="46"/>
      <c r="AA1321" s="46"/>
      <c r="AB1321" s="46"/>
      <c r="AC1321" s="46"/>
      <c r="AD1321" s="46"/>
      <c r="AE1321" s="46"/>
      <c r="AF1321" s="46"/>
      <c r="AG1321" s="46"/>
      <c r="AH1321" s="46"/>
      <c r="AI1321" s="46"/>
      <c r="AJ1321" s="46"/>
      <c r="AK1321" s="46"/>
      <c r="AL1321" s="46"/>
      <c r="AM1321" s="46"/>
      <c r="AN1321" s="46"/>
    </row>
    <row r="1322" customFormat="false" ht="21.75" hidden="false" customHeight="true" outlineLevel="0" collapsed="false">
      <c r="A1322" s="46"/>
      <c r="B1322" s="46"/>
      <c r="C1322" s="46"/>
      <c r="D1322" s="46"/>
      <c r="E1322" s="46"/>
      <c r="F1322" s="46"/>
      <c r="G1322" s="46"/>
      <c r="H1322" s="61"/>
      <c r="I1322" s="61"/>
      <c r="J1322" s="61"/>
      <c r="K1322" s="46"/>
      <c r="L1322" s="46"/>
      <c r="M1322" s="46"/>
      <c r="N1322" s="46"/>
      <c r="O1322" s="46"/>
      <c r="P1322" s="46"/>
      <c r="Q1322" s="46"/>
      <c r="R1322" s="46"/>
      <c r="S1322" s="46"/>
      <c r="T1322" s="46"/>
      <c r="U1322" s="46"/>
      <c r="V1322" s="46"/>
      <c r="W1322" s="46"/>
      <c r="X1322" s="46"/>
      <c r="Y1322" s="46"/>
      <c r="Z1322" s="46"/>
      <c r="AA1322" s="46"/>
      <c r="AB1322" s="46"/>
      <c r="AC1322" s="46"/>
      <c r="AD1322" s="46"/>
      <c r="AE1322" s="46"/>
      <c r="AF1322" s="46"/>
      <c r="AG1322" s="46"/>
      <c r="AH1322" s="46"/>
      <c r="AI1322" s="46"/>
      <c r="AJ1322" s="46"/>
      <c r="AK1322" s="46"/>
      <c r="AL1322" s="46"/>
      <c r="AM1322" s="46"/>
      <c r="AN1322" s="46"/>
    </row>
    <row r="1323" customFormat="false" ht="21.75" hidden="false" customHeight="true" outlineLevel="0" collapsed="false">
      <c r="A1323" s="46"/>
      <c r="B1323" s="46"/>
      <c r="C1323" s="46"/>
      <c r="D1323" s="46"/>
      <c r="E1323" s="46"/>
      <c r="F1323" s="46"/>
      <c r="G1323" s="46"/>
      <c r="H1323" s="61"/>
      <c r="I1323" s="61"/>
      <c r="J1323" s="61"/>
      <c r="K1323" s="46"/>
      <c r="L1323" s="46"/>
      <c r="M1323" s="46"/>
      <c r="N1323" s="46"/>
      <c r="O1323" s="46"/>
      <c r="P1323" s="46"/>
      <c r="Q1323" s="46"/>
      <c r="R1323" s="46"/>
      <c r="S1323" s="46"/>
      <c r="T1323" s="46"/>
      <c r="U1323" s="46"/>
      <c r="V1323" s="46"/>
      <c r="W1323" s="46"/>
      <c r="X1323" s="46"/>
      <c r="Y1323" s="46"/>
      <c r="Z1323" s="46"/>
      <c r="AA1323" s="46"/>
      <c r="AB1323" s="46"/>
      <c r="AC1323" s="46"/>
      <c r="AD1323" s="46"/>
      <c r="AE1323" s="46"/>
      <c r="AF1323" s="46"/>
      <c r="AG1323" s="46"/>
      <c r="AH1323" s="46"/>
      <c r="AI1323" s="46"/>
      <c r="AJ1323" s="46"/>
      <c r="AK1323" s="46"/>
      <c r="AL1323" s="46"/>
      <c r="AM1323" s="46"/>
      <c r="AN1323" s="46"/>
    </row>
    <row r="1324" customFormat="false" ht="21.75" hidden="false" customHeight="true" outlineLevel="0" collapsed="false">
      <c r="A1324" s="46"/>
      <c r="B1324" s="46"/>
      <c r="C1324" s="46"/>
      <c r="D1324" s="46"/>
      <c r="E1324" s="46"/>
      <c r="F1324" s="46"/>
      <c r="G1324" s="46"/>
      <c r="H1324" s="61"/>
      <c r="I1324" s="61"/>
      <c r="J1324" s="61"/>
      <c r="K1324" s="46"/>
      <c r="L1324" s="46"/>
      <c r="M1324" s="46"/>
      <c r="N1324" s="46"/>
      <c r="O1324" s="46"/>
      <c r="P1324" s="46"/>
      <c r="Q1324" s="46"/>
      <c r="R1324" s="46"/>
      <c r="S1324" s="46"/>
      <c r="T1324" s="46"/>
      <c r="U1324" s="46"/>
      <c r="V1324" s="46"/>
      <c r="W1324" s="46"/>
      <c r="X1324" s="46"/>
      <c r="Y1324" s="46"/>
      <c r="Z1324" s="46"/>
      <c r="AA1324" s="46"/>
      <c r="AB1324" s="46"/>
      <c r="AC1324" s="46"/>
      <c r="AD1324" s="46"/>
      <c r="AE1324" s="46"/>
      <c r="AF1324" s="46"/>
      <c r="AG1324" s="46"/>
      <c r="AH1324" s="46"/>
      <c r="AI1324" s="46"/>
      <c r="AJ1324" s="46"/>
      <c r="AK1324" s="46"/>
      <c r="AL1324" s="46"/>
      <c r="AM1324" s="46"/>
      <c r="AN1324" s="46"/>
    </row>
    <row r="1325" customFormat="false" ht="21.75" hidden="false" customHeight="true" outlineLevel="0" collapsed="false">
      <c r="A1325" s="46"/>
      <c r="B1325" s="46"/>
      <c r="C1325" s="46"/>
      <c r="D1325" s="46"/>
      <c r="E1325" s="46"/>
      <c r="F1325" s="46"/>
      <c r="G1325" s="46"/>
      <c r="H1325" s="61"/>
      <c r="I1325" s="61"/>
      <c r="J1325" s="61"/>
      <c r="K1325" s="46"/>
      <c r="L1325" s="46"/>
      <c r="M1325" s="46"/>
      <c r="N1325" s="46"/>
      <c r="O1325" s="46"/>
      <c r="P1325" s="46"/>
      <c r="Q1325" s="46"/>
      <c r="R1325" s="46"/>
      <c r="S1325" s="46"/>
      <c r="T1325" s="46"/>
      <c r="U1325" s="46"/>
      <c r="V1325" s="46"/>
      <c r="W1325" s="46"/>
      <c r="X1325" s="46"/>
      <c r="Y1325" s="46"/>
      <c r="Z1325" s="46"/>
      <c r="AA1325" s="46"/>
      <c r="AB1325" s="46"/>
      <c r="AC1325" s="46"/>
      <c r="AD1325" s="46"/>
      <c r="AE1325" s="46"/>
      <c r="AF1325" s="46"/>
      <c r="AG1325" s="46"/>
      <c r="AH1325" s="46"/>
      <c r="AI1325" s="46"/>
      <c r="AJ1325" s="46"/>
      <c r="AK1325" s="46"/>
      <c r="AL1325" s="46"/>
      <c r="AM1325" s="46"/>
      <c r="AN1325" s="46"/>
    </row>
    <row r="1326" customFormat="false" ht="21.75" hidden="false" customHeight="true" outlineLevel="0" collapsed="false">
      <c r="A1326" s="46"/>
      <c r="B1326" s="46"/>
      <c r="C1326" s="46"/>
      <c r="D1326" s="46"/>
      <c r="E1326" s="46"/>
      <c r="F1326" s="46"/>
      <c r="G1326" s="46"/>
      <c r="H1326" s="61"/>
      <c r="I1326" s="61"/>
      <c r="J1326" s="61"/>
      <c r="K1326" s="46"/>
      <c r="L1326" s="46"/>
      <c r="M1326" s="46"/>
      <c r="N1326" s="46"/>
      <c r="O1326" s="46"/>
      <c r="P1326" s="46"/>
      <c r="Q1326" s="46"/>
      <c r="R1326" s="46"/>
      <c r="S1326" s="46"/>
      <c r="T1326" s="46"/>
      <c r="U1326" s="46"/>
      <c r="V1326" s="46"/>
      <c r="W1326" s="46"/>
      <c r="X1326" s="46"/>
      <c r="Y1326" s="46"/>
      <c r="Z1326" s="46"/>
      <c r="AA1326" s="46"/>
      <c r="AB1326" s="46"/>
      <c r="AC1326" s="46"/>
      <c r="AD1326" s="46"/>
      <c r="AE1326" s="46"/>
      <c r="AF1326" s="46"/>
      <c r="AG1326" s="46"/>
      <c r="AH1326" s="46"/>
      <c r="AI1326" s="46"/>
      <c r="AJ1326" s="46"/>
      <c r="AK1326" s="46"/>
      <c r="AL1326" s="46"/>
      <c r="AM1326" s="46"/>
      <c r="AN1326" s="46"/>
    </row>
    <row r="1327" customFormat="false" ht="21.75" hidden="false" customHeight="true" outlineLevel="0" collapsed="false">
      <c r="A1327" s="46"/>
      <c r="B1327" s="46"/>
      <c r="C1327" s="46"/>
      <c r="D1327" s="46"/>
      <c r="E1327" s="46"/>
      <c r="F1327" s="46"/>
      <c r="G1327" s="46"/>
      <c r="H1327" s="61"/>
      <c r="I1327" s="61"/>
      <c r="J1327" s="61"/>
      <c r="K1327" s="46"/>
      <c r="L1327" s="46"/>
      <c r="M1327" s="46"/>
      <c r="N1327" s="46"/>
      <c r="O1327" s="46"/>
      <c r="P1327" s="46"/>
      <c r="Q1327" s="46"/>
      <c r="R1327" s="46"/>
      <c r="S1327" s="46"/>
      <c r="T1327" s="46"/>
      <c r="U1327" s="46"/>
      <c r="V1327" s="46"/>
      <c r="W1327" s="46"/>
      <c r="X1327" s="46"/>
      <c r="Y1327" s="46"/>
      <c r="Z1327" s="46"/>
      <c r="AA1327" s="46"/>
      <c r="AB1327" s="46"/>
      <c r="AC1327" s="46"/>
      <c r="AD1327" s="46"/>
      <c r="AE1327" s="46"/>
      <c r="AF1327" s="46"/>
      <c r="AG1327" s="46"/>
      <c r="AH1327" s="46"/>
      <c r="AI1327" s="46"/>
      <c r="AJ1327" s="46"/>
      <c r="AK1327" s="46"/>
      <c r="AL1327" s="46"/>
      <c r="AM1327" s="46"/>
      <c r="AN1327" s="46"/>
    </row>
    <row r="1328" customFormat="false" ht="21.75" hidden="false" customHeight="true" outlineLevel="0" collapsed="false">
      <c r="A1328" s="46"/>
      <c r="B1328" s="46"/>
      <c r="C1328" s="46"/>
      <c r="D1328" s="46"/>
      <c r="E1328" s="46"/>
      <c r="F1328" s="46"/>
      <c r="G1328" s="46"/>
      <c r="H1328" s="61"/>
      <c r="I1328" s="61"/>
      <c r="J1328" s="61"/>
      <c r="K1328" s="46"/>
      <c r="L1328" s="46"/>
      <c r="M1328" s="46"/>
      <c r="N1328" s="46"/>
      <c r="O1328" s="46"/>
      <c r="P1328" s="46"/>
      <c r="Q1328" s="46"/>
      <c r="R1328" s="46"/>
      <c r="S1328" s="46"/>
      <c r="T1328" s="46"/>
      <c r="U1328" s="46"/>
      <c r="V1328" s="46"/>
      <c r="W1328" s="46"/>
      <c r="X1328" s="46"/>
      <c r="Y1328" s="46"/>
      <c r="Z1328" s="46"/>
      <c r="AA1328" s="46"/>
      <c r="AB1328" s="46"/>
      <c r="AC1328" s="46"/>
      <c r="AD1328" s="46"/>
      <c r="AE1328" s="46"/>
      <c r="AF1328" s="46"/>
      <c r="AG1328" s="46"/>
      <c r="AH1328" s="46"/>
      <c r="AI1328" s="46"/>
      <c r="AJ1328" s="46"/>
      <c r="AK1328" s="46"/>
      <c r="AL1328" s="46"/>
      <c r="AM1328" s="46"/>
      <c r="AN1328" s="46"/>
    </row>
    <row r="1329" customFormat="false" ht="21.75" hidden="false" customHeight="true" outlineLevel="0" collapsed="false">
      <c r="A1329" s="46"/>
      <c r="B1329" s="46"/>
      <c r="C1329" s="46"/>
      <c r="D1329" s="46"/>
      <c r="E1329" s="46"/>
      <c r="F1329" s="46"/>
      <c r="G1329" s="46"/>
      <c r="H1329" s="61"/>
      <c r="I1329" s="61"/>
      <c r="J1329" s="61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  <c r="AC1329" s="46"/>
      <c r="AD1329" s="46"/>
      <c r="AE1329" s="46"/>
      <c r="AF1329" s="46"/>
      <c r="AG1329" s="46"/>
      <c r="AH1329" s="46"/>
      <c r="AI1329" s="46"/>
      <c r="AJ1329" s="46"/>
      <c r="AK1329" s="46"/>
      <c r="AL1329" s="46"/>
      <c r="AM1329" s="46"/>
      <c r="AN1329" s="46"/>
    </row>
    <row r="1330" customFormat="false" ht="21.75" hidden="false" customHeight="true" outlineLevel="0" collapsed="false">
      <c r="A1330" s="46"/>
      <c r="B1330" s="46"/>
      <c r="C1330" s="46"/>
      <c r="D1330" s="46"/>
      <c r="E1330" s="46"/>
      <c r="F1330" s="46"/>
      <c r="G1330" s="46"/>
      <c r="H1330" s="61"/>
      <c r="I1330" s="61"/>
      <c r="J1330" s="61"/>
      <c r="K1330" s="46"/>
      <c r="L1330" s="46"/>
      <c r="M1330" s="46"/>
      <c r="N1330" s="46"/>
      <c r="O1330" s="46"/>
      <c r="P1330" s="46"/>
      <c r="Q1330" s="46"/>
      <c r="R1330" s="46"/>
      <c r="S1330" s="46"/>
      <c r="T1330" s="46"/>
      <c r="U1330" s="46"/>
      <c r="V1330" s="46"/>
      <c r="W1330" s="46"/>
      <c r="X1330" s="46"/>
      <c r="Y1330" s="46"/>
      <c r="Z1330" s="46"/>
      <c r="AA1330" s="46"/>
      <c r="AB1330" s="46"/>
      <c r="AC1330" s="46"/>
      <c r="AD1330" s="46"/>
      <c r="AE1330" s="46"/>
      <c r="AF1330" s="46"/>
      <c r="AG1330" s="46"/>
      <c r="AH1330" s="46"/>
      <c r="AI1330" s="46"/>
      <c r="AJ1330" s="46"/>
      <c r="AK1330" s="46"/>
      <c r="AL1330" s="46"/>
      <c r="AM1330" s="46"/>
      <c r="AN1330" s="46"/>
    </row>
    <row r="1331" customFormat="false" ht="21.75" hidden="false" customHeight="true" outlineLevel="0" collapsed="false">
      <c r="A1331" s="46"/>
      <c r="B1331" s="46"/>
      <c r="C1331" s="46"/>
      <c r="D1331" s="46"/>
      <c r="E1331" s="46"/>
      <c r="F1331" s="46"/>
      <c r="G1331" s="46"/>
      <c r="H1331" s="61"/>
      <c r="I1331" s="61"/>
      <c r="J1331" s="61"/>
      <c r="K1331" s="46"/>
      <c r="L1331" s="46"/>
      <c r="M1331" s="46"/>
      <c r="N1331" s="46"/>
      <c r="O1331" s="46"/>
      <c r="P1331" s="46"/>
      <c r="Q1331" s="46"/>
      <c r="R1331" s="46"/>
      <c r="S1331" s="46"/>
      <c r="T1331" s="46"/>
      <c r="U1331" s="46"/>
      <c r="V1331" s="46"/>
      <c r="W1331" s="46"/>
      <c r="X1331" s="46"/>
      <c r="Y1331" s="46"/>
      <c r="Z1331" s="46"/>
      <c r="AA1331" s="46"/>
      <c r="AB1331" s="46"/>
      <c r="AC1331" s="46"/>
      <c r="AD1331" s="46"/>
      <c r="AE1331" s="46"/>
      <c r="AF1331" s="46"/>
      <c r="AG1331" s="46"/>
      <c r="AH1331" s="46"/>
      <c r="AI1331" s="46"/>
      <c r="AJ1331" s="46"/>
      <c r="AK1331" s="46"/>
      <c r="AL1331" s="46"/>
      <c r="AM1331" s="46"/>
      <c r="AN1331" s="46"/>
    </row>
    <row r="1332" customFormat="false" ht="21.75" hidden="false" customHeight="true" outlineLevel="0" collapsed="false">
      <c r="A1332" s="46"/>
      <c r="B1332" s="46"/>
      <c r="C1332" s="46"/>
      <c r="D1332" s="46"/>
      <c r="E1332" s="46"/>
      <c r="F1332" s="46"/>
      <c r="G1332" s="46"/>
      <c r="H1332" s="61"/>
      <c r="I1332" s="61"/>
      <c r="J1332" s="61"/>
      <c r="K1332" s="46"/>
      <c r="L1332" s="46"/>
      <c r="M1332" s="46"/>
      <c r="N1332" s="46"/>
      <c r="O1332" s="46"/>
      <c r="P1332" s="46"/>
      <c r="Q1332" s="46"/>
      <c r="R1332" s="46"/>
      <c r="S1332" s="46"/>
      <c r="T1332" s="46"/>
      <c r="U1332" s="46"/>
      <c r="V1332" s="46"/>
      <c r="W1332" s="46"/>
      <c r="X1332" s="46"/>
      <c r="Y1332" s="46"/>
      <c r="Z1332" s="46"/>
      <c r="AA1332" s="46"/>
      <c r="AB1332" s="46"/>
      <c r="AC1332" s="46"/>
      <c r="AD1332" s="46"/>
      <c r="AE1332" s="46"/>
      <c r="AF1332" s="46"/>
      <c r="AG1332" s="46"/>
      <c r="AH1332" s="46"/>
      <c r="AI1332" s="46"/>
      <c r="AJ1332" s="46"/>
      <c r="AK1332" s="46"/>
      <c r="AL1332" s="46"/>
      <c r="AM1332" s="46"/>
      <c r="AN1332" s="46"/>
    </row>
    <row r="1333" customFormat="false" ht="21.75" hidden="false" customHeight="true" outlineLevel="0" collapsed="false">
      <c r="A1333" s="46"/>
      <c r="B1333" s="46"/>
      <c r="C1333" s="46"/>
      <c r="D1333" s="46"/>
      <c r="E1333" s="46"/>
      <c r="F1333" s="46"/>
      <c r="G1333" s="46"/>
      <c r="H1333" s="61"/>
      <c r="I1333" s="61"/>
      <c r="J1333" s="61"/>
      <c r="K1333" s="46"/>
      <c r="L1333" s="46"/>
      <c r="M1333" s="46"/>
      <c r="N1333" s="46"/>
      <c r="O1333" s="46"/>
      <c r="P1333" s="46"/>
      <c r="Q1333" s="46"/>
      <c r="R1333" s="46"/>
      <c r="S1333" s="46"/>
      <c r="T1333" s="46"/>
      <c r="U1333" s="46"/>
      <c r="V1333" s="46"/>
      <c r="W1333" s="46"/>
      <c r="X1333" s="46"/>
      <c r="Y1333" s="46"/>
      <c r="Z1333" s="46"/>
      <c r="AA1333" s="46"/>
      <c r="AB1333" s="46"/>
      <c r="AC1333" s="46"/>
      <c r="AD1333" s="46"/>
      <c r="AE1333" s="46"/>
      <c r="AF1333" s="46"/>
      <c r="AG1333" s="46"/>
      <c r="AH1333" s="46"/>
      <c r="AI1333" s="46"/>
      <c r="AJ1333" s="46"/>
      <c r="AK1333" s="46"/>
      <c r="AL1333" s="46"/>
      <c r="AM1333" s="46"/>
      <c r="AN1333" s="46"/>
    </row>
    <row r="1334" customFormat="false" ht="21.75" hidden="false" customHeight="true" outlineLevel="0" collapsed="false">
      <c r="A1334" s="46"/>
      <c r="B1334" s="46"/>
      <c r="C1334" s="46"/>
      <c r="D1334" s="46"/>
      <c r="E1334" s="46"/>
      <c r="F1334" s="46"/>
      <c r="G1334" s="46"/>
      <c r="H1334" s="61"/>
      <c r="I1334" s="61"/>
      <c r="J1334" s="61"/>
      <c r="K1334" s="46"/>
      <c r="L1334" s="46"/>
      <c r="M1334" s="46"/>
      <c r="N1334" s="46"/>
      <c r="O1334" s="46"/>
      <c r="P1334" s="46"/>
      <c r="Q1334" s="46"/>
      <c r="R1334" s="46"/>
      <c r="S1334" s="46"/>
      <c r="T1334" s="46"/>
      <c r="U1334" s="46"/>
      <c r="V1334" s="46"/>
      <c r="W1334" s="46"/>
      <c r="X1334" s="46"/>
      <c r="Y1334" s="46"/>
      <c r="Z1334" s="46"/>
      <c r="AA1334" s="46"/>
      <c r="AB1334" s="46"/>
      <c r="AC1334" s="46"/>
      <c r="AD1334" s="46"/>
      <c r="AE1334" s="46"/>
      <c r="AF1334" s="46"/>
      <c r="AG1334" s="46"/>
      <c r="AH1334" s="46"/>
      <c r="AI1334" s="46"/>
      <c r="AJ1334" s="46"/>
      <c r="AK1334" s="46"/>
      <c r="AL1334" s="46"/>
      <c r="AM1334" s="46"/>
      <c r="AN1334" s="46"/>
    </row>
    <row r="1335" customFormat="false" ht="21.75" hidden="false" customHeight="true" outlineLevel="0" collapsed="false">
      <c r="A1335" s="46"/>
      <c r="B1335" s="46"/>
      <c r="C1335" s="46"/>
      <c r="D1335" s="46"/>
      <c r="E1335" s="46"/>
      <c r="F1335" s="46"/>
      <c r="G1335" s="46"/>
      <c r="H1335" s="61"/>
      <c r="I1335" s="61"/>
      <c r="J1335" s="61"/>
      <c r="K1335" s="46"/>
      <c r="L1335" s="46"/>
      <c r="M1335" s="46"/>
      <c r="N1335" s="46"/>
      <c r="O1335" s="46"/>
      <c r="P1335" s="46"/>
      <c r="Q1335" s="46"/>
      <c r="R1335" s="46"/>
      <c r="S1335" s="46"/>
      <c r="T1335" s="46"/>
      <c r="U1335" s="46"/>
      <c r="V1335" s="46"/>
      <c r="W1335" s="46"/>
      <c r="X1335" s="46"/>
      <c r="Y1335" s="46"/>
      <c r="Z1335" s="46"/>
      <c r="AA1335" s="46"/>
      <c r="AB1335" s="46"/>
      <c r="AC1335" s="46"/>
      <c r="AD1335" s="46"/>
      <c r="AE1335" s="46"/>
      <c r="AF1335" s="46"/>
      <c r="AG1335" s="46"/>
      <c r="AH1335" s="46"/>
      <c r="AI1335" s="46"/>
      <c r="AJ1335" s="46"/>
      <c r="AK1335" s="46"/>
      <c r="AL1335" s="46"/>
      <c r="AM1335" s="46"/>
      <c r="AN1335" s="46"/>
    </row>
    <row r="1336" customFormat="false" ht="21.75" hidden="false" customHeight="true" outlineLevel="0" collapsed="false">
      <c r="A1336" s="46"/>
      <c r="B1336" s="46"/>
      <c r="C1336" s="46"/>
      <c r="D1336" s="46"/>
      <c r="E1336" s="46"/>
      <c r="F1336" s="46"/>
      <c r="G1336" s="46"/>
      <c r="H1336" s="61"/>
      <c r="I1336" s="61"/>
      <c r="J1336" s="61"/>
      <c r="K1336" s="46"/>
      <c r="L1336" s="46"/>
      <c r="M1336" s="46"/>
      <c r="N1336" s="46"/>
      <c r="O1336" s="46"/>
      <c r="P1336" s="46"/>
      <c r="Q1336" s="46"/>
      <c r="R1336" s="46"/>
      <c r="S1336" s="46"/>
      <c r="T1336" s="46"/>
      <c r="U1336" s="46"/>
      <c r="V1336" s="46"/>
      <c r="W1336" s="46"/>
      <c r="X1336" s="46"/>
      <c r="Y1336" s="46"/>
      <c r="Z1336" s="46"/>
      <c r="AA1336" s="46"/>
      <c r="AB1336" s="46"/>
      <c r="AC1336" s="46"/>
      <c r="AD1336" s="46"/>
      <c r="AE1336" s="46"/>
      <c r="AF1336" s="46"/>
      <c r="AG1336" s="46"/>
      <c r="AH1336" s="46"/>
      <c r="AI1336" s="46"/>
      <c r="AJ1336" s="46"/>
      <c r="AK1336" s="46"/>
      <c r="AL1336" s="46"/>
      <c r="AM1336" s="46"/>
      <c r="AN1336" s="46"/>
    </row>
    <row r="1337" customFormat="false" ht="21.75" hidden="false" customHeight="true" outlineLevel="0" collapsed="false">
      <c r="A1337" s="46"/>
      <c r="B1337" s="46"/>
      <c r="C1337" s="46"/>
      <c r="D1337" s="46"/>
      <c r="E1337" s="46"/>
      <c r="F1337" s="46"/>
      <c r="G1337" s="46"/>
      <c r="H1337" s="61"/>
      <c r="I1337" s="61"/>
      <c r="J1337" s="61"/>
      <c r="K1337" s="46"/>
      <c r="L1337" s="46"/>
      <c r="M1337" s="46"/>
      <c r="N1337" s="46"/>
      <c r="O1337" s="46"/>
      <c r="P1337" s="46"/>
      <c r="Q1337" s="46"/>
      <c r="R1337" s="46"/>
      <c r="S1337" s="46"/>
      <c r="T1337" s="46"/>
      <c r="U1337" s="46"/>
      <c r="V1337" s="46"/>
      <c r="W1337" s="46"/>
      <c r="X1337" s="46"/>
      <c r="Y1337" s="46"/>
      <c r="Z1337" s="46"/>
      <c r="AA1337" s="46"/>
      <c r="AB1337" s="46"/>
      <c r="AC1337" s="46"/>
      <c r="AD1337" s="46"/>
      <c r="AE1337" s="46"/>
      <c r="AF1337" s="46"/>
      <c r="AG1337" s="46"/>
      <c r="AH1337" s="46"/>
      <c r="AI1337" s="46"/>
      <c r="AJ1337" s="46"/>
      <c r="AK1337" s="46"/>
      <c r="AL1337" s="46"/>
      <c r="AM1337" s="46"/>
      <c r="AN1337" s="46"/>
    </row>
    <row r="1338" customFormat="false" ht="21.75" hidden="false" customHeight="true" outlineLevel="0" collapsed="false">
      <c r="A1338" s="46"/>
      <c r="B1338" s="46"/>
      <c r="C1338" s="46"/>
      <c r="D1338" s="46"/>
      <c r="E1338" s="46"/>
      <c r="F1338" s="46"/>
      <c r="G1338" s="46"/>
      <c r="H1338" s="61"/>
      <c r="I1338" s="61"/>
      <c r="J1338" s="61"/>
      <c r="K1338" s="46"/>
      <c r="L1338" s="46"/>
      <c r="M1338" s="46"/>
      <c r="N1338" s="46"/>
      <c r="O1338" s="46"/>
      <c r="P1338" s="46"/>
      <c r="Q1338" s="46"/>
      <c r="R1338" s="46"/>
      <c r="S1338" s="46"/>
      <c r="T1338" s="46"/>
      <c r="U1338" s="46"/>
      <c r="V1338" s="46"/>
      <c r="W1338" s="46"/>
      <c r="X1338" s="46"/>
      <c r="Y1338" s="46"/>
      <c r="Z1338" s="46"/>
      <c r="AA1338" s="46"/>
      <c r="AB1338" s="46"/>
      <c r="AC1338" s="46"/>
      <c r="AD1338" s="46"/>
      <c r="AE1338" s="46"/>
      <c r="AF1338" s="46"/>
      <c r="AG1338" s="46"/>
      <c r="AH1338" s="46"/>
      <c r="AI1338" s="46"/>
      <c r="AJ1338" s="46"/>
      <c r="AK1338" s="46"/>
      <c r="AL1338" s="46"/>
      <c r="AM1338" s="46"/>
      <c r="AN1338" s="46"/>
    </row>
    <row r="1339" customFormat="false" ht="21.75" hidden="false" customHeight="true" outlineLevel="0" collapsed="false">
      <c r="A1339" s="46"/>
      <c r="B1339" s="46"/>
      <c r="C1339" s="46"/>
      <c r="D1339" s="46"/>
      <c r="E1339" s="46"/>
      <c r="F1339" s="46"/>
      <c r="G1339" s="46"/>
      <c r="H1339" s="61"/>
      <c r="I1339" s="61"/>
      <c r="J1339" s="61"/>
      <c r="K1339" s="46"/>
      <c r="L1339" s="46"/>
      <c r="M1339" s="46"/>
      <c r="N1339" s="46"/>
      <c r="O1339" s="46"/>
      <c r="P1339" s="46"/>
      <c r="Q1339" s="46"/>
      <c r="R1339" s="46"/>
      <c r="S1339" s="46"/>
      <c r="T1339" s="46"/>
      <c r="U1339" s="46"/>
      <c r="V1339" s="46"/>
      <c r="W1339" s="46"/>
      <c r="X1339" s="46"/>
      <c r="Y1339" s="46"/>
      <c r="Z1339" s="46"/>
      <c r="AA1339" s="46"/>
      <c r="AB1339" s="46"/>
      <c r="AC1339" s="46"/>
      <c r="AD1339" s="46"/>
      <c r="AE1339" s="46"/>
      <c r="AF1339" s="46"/>
      <c r="AG1339" s="46"/>
      <c r="AH1339" s="46"/>
      <c r="AI1339" s="46"/>
      <c r="AJ1339" s="46"/>
      <c r="AK1339" s="46"/>
      <c r="AL1339" s="46"/>
      <c r="AM1339" s="46"/>
      <c r="AN1339" s="46"/>
    </row>
    <row r="1340" customFormat="false" ht="21.75" hidden="false" customHeight="true" outlineLevel="0" collapsed="false">
      <c r="A1340" s="46"/>
      <c r="B1340" s="46"/>
      <c r="C1340" s="46"/>
      <c r="D1340" s="46"/>
      <c r="E1340" s="46"/>
      <c r="F1340" s="46"/>
      <c r="G1340" s="46"/>
      <c r="H1340" s="61"/>
      <c r="I1340" s="61"/>
      <c r="J1340" s="61"/>
      <c r="K1340" s="46"/>
      <c r="L1340" s="46"/>
      <c r="M1340" s="46"/>
      <c r="N1340" s="46"/>
      <c r="O1340" s="46"/>
      <c r="P1340" s="46"/>
      <c r="Q1340" s="46"/>
      <c r="R1340" s="46"/>
      <c r="S1340" s="46"/>
      <c r="T1340" s="46"/>
      <c r="U1340" s="46"/>
      <c r="V1340" s="46"/>
      <c r="W1340" s="46"/>
      <c r="X1340" s="46"/>
      <c r="Y1340" s="46"/>
      <c r="Z1340" s="46"/>
      <c r="AA1340" s="46"/>
      <c r="AB1340" s="46"/>
      <c r="AC1340" s="46"/>
      <c r="AD1340" s="46"/>
      <c r="AE1340" s="46"/>
      <c r="AF1340" s="46"/>
      <c r="AG1340" s="46"/>
      <c r="AH1340" s="46"/>
      <c r="AI1340" s="46"/>
      <c r="AJ1340" s="46"/>
      <c r="AK1340" s="46"/>
      <c r="AL1340" s="46"/>
      <c r="AM1340" s="46"/>
      <c r="AN1340" s="46"/>
    </row>
    <row r="1341" customFormat="false" ht="21.75" hidden="false" customHeight="true" outlineLevel="0" collapsed="false">
      <c r="A1341" s="46"/>
      <c r="B1341" s="46"/>
      <c r="C1341" s="46"/>
      <c r="D1341" s="46"/>
      <c r="E1341" s="46"/>
      <c r="F1341" s="46"/>
      <c r="G1341" s="46"/>
      <c r="H1341" s="61"/>
      <c r="I1341" s="61"/>
      <c r="J1341" s="61"/>
      <c r="K1341" s="46"/>
      <c r="L1341" s="46"/>
      <c r="M1341" s="46"/>
      <c r="N1341" s="46"/>
      <c r="O1341" s="46"/>
      <c r="P1341" s="46"/>
      <c r="Q1341" s="46"/>
      <c r="R1341" s="46"/>
      <c r="S1341" s="46"/>
      <c r="T1341" s="46"/>
      <c r="U1341" s="46"/>
      <c r="V1341" s="46"/>
      <c r="W1341" s="46"/>
      <c r="X1341" s="46"/>
      <c r="Y1341" s="46"/>
      <c r="Z1341" s="46"/>
      <c r="AA1341" s="46"/>
      <c r="AB1341" s="46"/>
      <c r="AC1341" s="46"/>
      <c r="AD1341" s="46"/>
      <c r="AE1341" s="46"/>
      <c r="AF1341" s="46"/>
      <c r="AG1341" s="46"/>
      <c r="AH1341" s="46"/>
      <c r="AI1341" s="46"/>
      <c r="AJ1341" s="46"/>
      <c r="AK1341" s="46"/>
      <c r="AL1341" s="46"/>
      <c r="AM1341" s="46"/>
      <c r="AN1341" s="46"/>
    </row>
    <row r="1342" customFormat="false" ht="21.75" hidden="false" customHeight="true" outlineLevel="0" collapsed="false">
      <c r="A1342" s="46"/>
      <c r="B1342" s="46"/>
      <c r="C1342" s="46"/>
      <c r="D1342" s="46"/>
      <c r="E1342" s="46"/>
      <c r="F1342" s="46"/>
      <c r="G1342" s="46"/>
      <c r="H1342" s="61"/>
      <c r="I1342" s="61"/>
      <c r="J1342" s="61"/>
      <c r="K1342" s="46"/>
      <c r="L1342" s="46"/>
      <c r="M1342" s="46"/>
      <c r="N1342" s="46"/>
      <c r="O1342" s="46"/>
      <c r="P1342" s="46"/>
      <c r="Q1342" s="46"/>
      <c r="R1342" s="46"/>
      <c r="S1342" s="46"/>
      <c r="T1342" s="46"/>
      <c r="U1342" s="46"/>
      <c r="V1342" s="46"/>
      <c r="W1342" s="46"/>
      <c r="X1342" s="46"/>
      <c r="Y1342" s="46"/>
      <c r="Z1342" s="46"/>
      <c r="AA1342" s="46"/>
      <c r="AB1342" s="46"/>
      <c r="AC1342" s="46"/>
      <c r="AD1342" s="46"/>
      <c r="AE1342" s="46"/>
      <c r="AF1342" s="46"/>
      <c r="AG1342" s="46"/>
      <c r="AH1342" s="46"/>
      <c r="AI1342" s="46"/>
      <c r="AJ1342" s="46"/>
      <c r="AK1342" s="46"/>
      <c r="AL1342" s="46"/>
      <c r="AM1342" s="46"/>
      <c r="AN1342" s="46"/>
    </row>
    <row r="1343" customFormat="false" ht="21.75" hidden="false" customHeight="true" outlineLevel="0" collapsed="false">
      <c r="A1343" s="46"/>
      <c r="B1343" s="46"/>
      <c r="C1343" s="46"/>
      <c r="D1343" s="46"/>
      <c r="E1343" s="46"/>
      <c r="F1343" s="46"/>
      <c r="G1343" s="46"/>
      <c r="H1343" s="61"/>
      <c r="I1343" s="61"/>
      <c r="J1343" s="61"/>
      <c r="K1343" s="46"/>
      <c r="L1343" s="46"/>
      <c r="M1343" s="46"/>
      <c r="N1343" s="46"/>
      <c r="O1343" s="46"/>
      <c r="P1343" s="46"/>
      <c r="Q1343" s="46"/>
      <c r="R1343" s="46"/>
      <c r="S1343" s="46"/>
      <c r="T1343" s="46"/>
      <c r="U1343" s="46"/>
      <c r="V1343" s="46"/>
      <c r="W1343" s="46"/>
      <c r="X1343" s="46"/>
      <c r="Y1343" s="46"/>
      <c r="Z1343" s="46"/>
      <c r="AA1343" s="46"/>
      <c r="AB1343" s="46"/>
      <c r="AC1343" s="46"/>
      <c r="AD1343" s="46"/>
      <c r="AE1343" s="46"/>
      <c r="AF1343" s="46"/>
      <c r="AG1343" s="46"/>
      <c r="AH1343" s="46"/>
      <c r="AI1343" s="46"/>
      <c r="AJ1343" s="46"/>
      <c r="AK1343" s="46"/>
      <c r="AL1343" s="46"/>
      <c r="AM1343" s="46"/>
      <c r="AN1343" s="46"/>
    </row>
    <row r="1344" customFormat="false" ht="21.75" hidden="false" customHeight="true" outlineLevel="0" collapsed="false">
      <c r="A1344" s="46"/>
      <c r="B1344" s="46"/>
      <c r="C1344" s="46"/>
      <c r="D1344" s="46"/>
      <c r="E1344" s="46"/>
      <c r="F1344" s="46"/>
      <c r="G1344" s="46"/>
      <c r="H1344" s="61"/>
      <c r="I1344" s="61"/>
      <c r="J1344" s="61"/>
      <c r="K1344" s="46"/>
      <c r="L1344" s="46"/>
      <c r="M1344" s="46"/>
      <c r="N1344" s="46"/>
      <c r="O1344" s="46"/>
      <c r="P1344" s="46"/>
      <c r="Q1344" s="46"/>
      <c r="R1344" s="46"/>
      <c r="S1344" s="46"/>
      <c r="T1344" s="46"/>
      <c r="U1344" s="46"/>
      <c r="V1344" s="46"/>
      <c r="W1344" s="46"/>
      <c r="X1344" s="46"/>
      <c r="Y1344" s="46"/>
      <c r="Z1344" s="46"/>
      <c r="AA1344" s="46"/>
      <c r="AB1344" s="46"/>
      <c r="AC1344" s="46"/>
      <c r="AD1344" s="46"/>
      <c r="AE1344" s="46"/>
      <c r="AF1344" s="46"/>
      <c r="AG1344" s="46"/>
      <c r="AH1344" s="46"/>
      <c r="AI1344" s="46"/>
      <c r="AJ1344" s="46"/>
      <c r="AK1344" s="46"/>
      <c r="AL1344" s="46"/>
      <c r="AM1344" s="46"/>
      <c r="AN1344" s="46"/>
    </row>
    <row r="1345" customFormat="false" ht="21.75" hidden="false" customHeight="true" outlineLevel="0" collapsed="false">
      <c r="A1345" s="46"/>
      <c r="B1345" s="46"/>
      <c r="C1345" s="46"/>
      <c r="D1345" s="46"/>
      <c r="E1345" s="46"/>
      <c r="F1345" s="46"/>
      <c r="G1345" s="46"/>
      <c r="H1345" s="61"/>
      <c r="I1345" s="61"/>
      <c r="J1345" s="61"/>
      <c r="K1345" s="46"/>
      <c r="L1345" s="46"/>
      <c r="M1345" s="46"/>
      <c r="N1345" s="46"/>
      <c r="O1345" s="46"/>
      <c r="P1345" s="46"/>
      <c r="Q1345" s="46"/>
      <c r="R1345" s="46"/>
      <c r="S1345" s="46"/>
      <c r="T1345" s="46"/>
      <c r="U1345" s="46"/>
      <c r="V1345" s="46"/>
      <c r="W1345" s="46"/>
      <c r="X1345" s="46"/>
      <c r="Y1345" s="46"/>
      <c r="Z1345" s="46"/>
      <c r="AA1345" s="46"/>
      <c r="AB1345" s="46"/>
      <c r="AC1345" s="46"/>
      <c r="AD1345" s="46"/>
      <c r="AE1345" s="46"/>
      <c r="AF1345" s="46"/>
      <c r="AG1345" s="46"/>
      <c r="AH1345" s="46"/>
      <c r="AI1345" s="46"/>
      <c r="AJ1345" s="46"/>
      <c r="AK1345" s="46"/>
      <c r="AL1345" s="46"/>
      <c r="AM1345" s="46"/>
      <c r="AN1345" s="46"/>
    </row>
    <row r="1346" customFormat="false" ht="21.75" hidden="false" customHeight="true" outlineLevel="0" collapsed="false">
      <c r="A1346" s="46"/>
      <c r="B1346" s="46"/>
      <c r="C1346" s="46"/>
      <c r="D1346" s="46"/>
      <c r="E1346" s="46"/>
      <c r="F1346" s="46"/>
      <c r="G1346" s="46"/>
      <c r="H1346" s="61"/>
      <c r="I1346" s="61"/>
      <c r="J1346" s="61"/>
      <c r="K1346" s="46"/>
      <c r="L1346" s="46"/>
      <c r="M1346" s="46"/>
      <c r="N1346" s="46"/>
      <c r="O1346" s="46"/>
      <c r="P1346" s="46"/>
      <c r="Q1346" s="46"/>
      <c r="R1346" s="46"/>
      <c r="S1346" s="46"/>
      <c r="T1346" s="46"/>
      <c r="U1346" s="46"/>
      <c r="V1346" s="46"/>
      <c r="W1346" s="46"/>
      <c r="X1346" s="46"/>
      <c r="Y1346" s="46"/>
      <c r="Z1346" s="46"/>
      <c r="AA1346" s="46"/>
      <c r="AB1346" s="46"/>
      <c r="AC1346" s="46"/>
      <c r="AD1346" s="46"/>
      <c r="AE1346" s="46"/>
      <c r="AF1346" s="46"/>
      <c r="AG1346" s="46"/>
      <c r="AH1346" s="46"/>
      <c r="AI1346" s="46"/>
      <c r="AJ1346" s="46"/>
      <c r="AK1346" s="46"/>
      <c r="AL1346" s="46"/>
      <c r="AM1346" s="46"/>
      <c r="AN1346" s="46"/>
    </row>
    <row r="1347" customFormat="false" ht="21.75" hidden="false" customHeight="true" outlineLevel="0" collapsed="false">
      <c r="A1347" s="46"/>
      <c r="B1347" s="46"/>
      <c r="C1347" s="46"/>
      <c r="D1347" s="46"/>
      <c r="E1347" s="46"/>
      <c r="F1347" s="46"/>
      <c r="G1347" s="46"/>
      <c r="H1347" s="61"/>
      <c r="I1347" s="61"/>
      <c r="J1347" s="61"/>
      <c r="K1347" s="46"/>
      <c r="L1347" s="46"/>
      <c r="M1347" s="46"/>
      <c r="N1347" s="46"/>
      <c r="O1347" s="46"/>
      <c r="P1347" s="46"/>
      <c r="Q1347" s="46"/>
      <c r="R1347" s="46"/>
      <c r="S1347" s="46"/>
      <c r="T1347" s="46"/>
      <c r="U1347" s="46"/>
      <c r="V1347" s="46"/>
      <c r="W1347" s="46"/>
      <c r="X1347" s="46"/>
      <c r="Y1347" s="46"/>
      <c r="Z1347" s="46"/>
      <c r="AA1347" s="46"/>
      <c r="AB1347" s="46"/>
      <c r="AC1347" s="46"/>
      <c r="AD1347" s="46"/>
      <c r="AE1347" s="46"/>
      <c r="AF1347" s="46"/>
      <c r="AG1347" s="46"/>
      <c r="AH1347" s="46"/>
      <c r="AI1347" s="46"/>
      <c r="AJ1347" s="46"/>
      <c r="AK1347" s="46"/>
      <c r="AL1347" s="46"/>
      <c r="AM1347" s="46"/>
      <c r="AN1347" s="46"/>
    </row>
    <row r="1348" customFormat="false" ht="21.75" hidden="false" customHeight="true" outlineLevel="0" collapsed="false">
      <c r="A1348" s="46"/>
      <c r="B1348" s="46"/>
      <c r="C1348" s="46"/>
      <c r="D1348" s="46"/>
      <c r="E1348" s="46"/>
      <c r="F1348" s="46"/>
      <c r="G1348" s="46"/>
      <c r="H1348" s="61"/>
      <c r="I1348" s="61"/>
      <c r="J1348" s="61"/>
      <c r="K1348" s="46"/>
      <c r="L1348" s="46"/>
      <c r="M1348" s="46"/>
      <c r="N1348" s="46"/>
      <c r="O1348" s="46"/>
      <c r="P1348" s="46"/>
      <c r="Q1348" s="46"/>
      <c r="R1348" s="46"/>
      <c r="S1348" s="46"/>
      <c r="T1348" s="46"/>
      <c r="U1348" s="46"/>
      <c r="V1348" s="46"/>
      <c r="W1348" s="46"/>
      <c r="X1348" s="46"/>
      <c r="Y1348" s="46"/>
      <c r="Z1348" s="46"/>
      <c r="AA1348" s="46"/>
      <c r="AB1348" s="46"/>
      <c r="AC1348" s="46"/>
      <c r="AD1348" s="46"/>
      <c r="AE1348" s="46"/>
      <c r="AF1348" s="46"/>
      <c r="AG1348" s="46"/>
      <c r="AH1348" s="46"/>
      <c r="AI1348" s="46"/>
      <c r="AJ1348" s="46"/>
      <c r="AK1348" s="46"/>
      <c r="AL1348" s="46"/>
      <c r="AM1348" s="46"/>
      <c r="AN1348" s="46"/>
    </row>
    <row r="1349" customFormat="false" ht="21.75" hidden="false" customHeight="true" outlineLevel="0" collapsed="false">
      <c r="A1349" s="46"/>
      <c r="B1349" s="46"/>
      <c r="C1349" s="46"/>
      <c r="D1349" s="46"/>
      <c r="E1349" s="46"/>
      <c r="F1349" s="46"/>
      <c r="G1349" s="46"/>
      <c r="H1349" s="61"/>
      <c r="I1349" s="61"/>
      <c r="J1349" s="61"/>
      <c r="K1349" s="46"/>
      <c r="L1349" s="46"/>
      <c r="M1349" s="46"/>
      <c r="N1349" s="46"/>
      <c r="O1349" s="46"/>
      <c r="P1349" s="46"/>
      <c r="Q1349" s="46"/>
      <c r="R1349" s="46"/>
      <c r="S1349" s="46"/>
      <c r="T1349" s="46"/>
      <c r="U1349" s="46"/>
      <c r="V1349" s="46"/>
      <c r="W1349" s="46"/>
      <c r="X1349" s="46"/>
      <c r="Y1349" s="46"/>
      <c r="Z1349" s="46"/>
      <c r="AA1349" s="46"/>
      <c r="AB1349" s="46"/>
      <c r="AC1349" s="46"/>
      <c r="AD1349" s="46"/>
      <c r="AE1349" s="46"/>
      <c r="AF1349" s="46"/>
      <c r="AG1349" s="46"/>
      <c r="AH1349" s="46"/>
      <c r="AI1349" s="46"/>
      <c r="AJ1349" s="46"/>
      <c r="AK1349" s="46"/>
      <c r="AL1349" s="46"/>
      <c r="AM1349" s="46"/>
      <c r="AN1349" s="46"/>
    </row>
    <row r="1350" customFormat="false" ht="21.75" hidden="false" customHeight="true" outlineLevel="0" collapsed="false">
      <c r="A1350" s="46"/>
      <c r="B1350" s="46"/>
      <c r="C1350" s="46"/>
      <c r="D1350" s="46"/>
      <c r="E1350" s="46"/>
      <c r="F1350" s="46"/>
      <c r="G1350" s="46"/>
      <c r="H1350" s="61"/>
      <c r="I1350" s="61"/>
      <c r="J1350" s="61"/>
      <c r="K1350" s="46"/>
      <c r="L1350" s="46"/>
      <c r="M1350" s="46"/>
      <c r="N1350" s="46"/>
      <c r="O1350" s="46"/>
      <c r="P1350" s="46"/>
      <c r="Q1350" s="46"/>
      <c r="R1350" s="46"/>
      <c r="S1350" s="46"/>
      <c r="T1350" s="46"/>
      <c r="U1350" s="46"/>
      <c r="V1350" s="46"/>
      <c r="W1350" s="46"/>
      <c r="X1350" s="46"/>
      <c r="Y1350" s="46"/>
      <c r="Z1350" s="46"/>
      <c r="AA1350" s="46"/>
      <c r="AB1350" s="46"/>
      <c r="AC1350" s="46"/>
      <c r="AD1350" s="46"/>
      <c r="AE1350" s="46"/>
      <c r="AF1350" s="46"/>
      <c r="AG1350" s="46"/>
      <c r="AH1350" s="46"/>
      <c r="AI1350" s="46"/>
      <c r="AJ1350" s="46"/>
      <c r="AK1350" s="46"/>
      <c r="AL1350" s="46"/>
      <c r="AM1350" s="46"/>
      <c r="AN1350" s="46"/>
    </row>
    <row r="1351" customFormat="false" ht="21.75" hidden="false" customHeight="true" outlineLevel="0" collapsed="false">
      <c r="A1351" s="46"/>
      <c r="B1351" s="46"/>
      <c r="C1351" s="46"/>
      <c r="D1351" s="46"/>
      <c r="E1351" s="46"/>
      <c r="F1351" s="46"/>
      <c r="G1351" s="46"/>
      <c r="H1351" s="61"/>
      <c r="I1351" s="61"/>
      <c r="J1351" s="61"/>
      <c r="K1351" s="46"/>
      <c r="L1351" s="46"/>
      <c r="M1351" s="46"/>
      <c r="N1351" s="46"/>
      <c r="O1351" s="46"/>
      <c r="P1351" s="46"/>
      <c r="Q1351" s="46"/>
      <c r="R1351" s="46"/>
      <c r="S1351" s="46"/>
      <c r="T1351" s="46"/>
      <c r="U1351" s="46"/>
      <c r="V1351" s="46"/>
      <c r="W1351" s="46"/>
      <c r="X1351" s="46"/>
      <c r="Y1351" s="46"/>
      <c r="Z1351" s="46"/>
      <c r="AA1351" s="46"/>
      <c r="AB1351" s="46"/>
      <c r="AC1351" s="46"/>
      <c r="AD1351" s="46"/>
      <c r="AE1351" s="46"/>
      <c r="AF1351" s="46"/>
      <c r="AG1351" s="46"/>
      <c r="AH1351" s="46"/>
      <c r="AI1351" s="46"/>
      <c r="AJ1351" s="46"/>
      <c r="AK1351" s="46"/>
      <c r="AL1351" s="46"/>
      <c r="AM1351" s="46"/>
      <c r="AN1351" s="46"/>
    </row>
    <row r="1352" customFormat="false" ht="21.75" hidden="false" customHeight="true" outlineLevel="0" collapsed="false">
      <c r="A1352" s="46"/>
      <c r="B1352" s="46"/>
      <c r="C1352" s="46"/>
      <c r="D1352" s="46"/>
      <c r="E1352" s="46"/>
      <c r="F1352" s="46"/>
      <c r="G1352" s="46"/>
      <c r="H1352" s="61"/>
      <c r="I1352" s="61"/>
      <c r="J1352" s="61"/>
      <c r="K1352" s="46"/>
      <c r="L1352" s="46"/>
      <c r="M1352" s="46"/>
      <c r="N1352" s="46"/>
      <c r="O1352" s="46"/>
      <c r="P1352" s="46"/>
      <c r="Q1352" s="46"/>
      <c r="R1352" s="46"/>
      <c r="S1352" s="46"/>
      <c r="T1352" s="46"/>
      <c r="U1352" s="46"/>
      <c r="V1352" s="46"/>
      <c r="W1352" s="46"/>
      <c r="X1352" s="46"/>
      <c r="Y1352" s="46"/>
      <c r="Z1352" s="46"/>
      <c r="AA1352" s="46"/>
      <c r="AB1352" s="46"/>
      <c r="AC1352" s="46"/>
      <c r="AD1352" s="46"/>
      <c r="AE1352" s="46"/>
      <c r="AF1352" s="46"/>
      <c r="AG1352" s="46"/>
      <c r="AH1352" s="46"/>
      <c r="AI1352" s="46"/>
      <c r="AJ1352" s="46"/>
      <c r="AK1352" s="46"/>
      <c r="AL1352" s="46"/>
      <c r="AM1352" s="46"/>
      <c r="AN1352" s="46"/>
    </row>
    <row r="1353" customFormat="false" ht="21.75" hidden="false" customHeight="true" outlineLevel="0" collapsed="false">
      <c r="A1353" s="46"/>
      <c r="B1353" s="46"/>
      <c r="C1353" s="46"/>
      <c r="D1353" s="46"/>
      <c r="E1353" s="46"/>
      <c r="F1353" s="46"/>
      <c r="G1353" s="46"/>
      <c r="H1353" s="61"/>
      <c r="I1353" s="61"/>
      <c r="J1353" s="61"/>
      <c r="K1353" s="46"/>
      <c r="L1353" s="46"/>
      <c r="M1353" s="46"/>
      <c r="N1353" s="46"/>
      <c r="O1353" s="46"/>
      <c r="P1353" s="46"/>
      <c r="Q1353" s="46"/>
      <c r="R1353" s="46"/>
      <c r="S1353" s="46"/>
      <c r="T1353" s="46"/>
      <c r="U1353" s="46"/>
      <c r="V1353" s="46"/>
      <c r="W1353" s="46"/>
      <c r="X1353" s="46"/>
      <c r="Y1353" s="46"/>
      <c r="Z1353" s="46"/>
      <c r="AA1353" s="46"/>
      <c r="AB1353" s="46"/>
      <c r="AC1353" s="46"/>
      <c r="AD1353" s="46"/>
      <c r="AE1353" s="46"/>
      <c r="AF1353" s="46"/>
      <c r="AG1353" s="46"/>
      <c r="AH1353" s="46"/>
      <c r="AI1353" s="46"/>
      <c r="AJ1353" s="46"/>
      <c r="AK1353" s="46"/>
      <c r="AL1353" s="46"/>
      <c r="AM1353" s="46"/>
      <c r="AN1353" s="46"/>
    </row>
    <row r="1354" customFormat="false" ht="21.75" hidden="false" customHeight="true" outlineLevel="0" collapsed="false">
      <c r="A1354" s="46"/>
      <c r="B1354" s="46"/>
      <c r="C1354" s="46"/>
      <c r="D1354" s="46"/>
      <c r="E1354" s="46"/>
      <c r="F1354" s="46"/>
      <c r="G1354" s="46"/>
      <c r="H1354" s="61"/>
      <c r="I1354" s="61"/>
      <c r="J1354" s="61"/>
      <c r="K1354" s="46"/>
      <c r="L1354" s="46"/>
      <c r="M1354" s="46"/>
      <c r="N1354" s="46"/>
      <c r="O1354" s="46"/>
      <c r="P1354" s="46"/>
      <c r="Q1354" s="46"/>
      <c r="R1354" s="46"/>
      <c r="S1354" s="46"/>
      <c r="T1354" s="46"/>
      <c r="U1354" s="46"/>
      <c r="V1354" s="46"/>
      <c r="W1354" s="46"/>
      <c r="X1354" s="46"/>
      <c r="Y1354" s="46"/>
      <c r="Z1354" s="46"/>
      <c r="AA1354" s="46"/>
      <c r="AB1354" s="46"/>
      <c r="AC1354" s="46"/>
      <c r="AD1354" s="46"/>
      <c r="AE1354" s="46"/>
      <c r="AF1354" s="46"/>
      <c r="AG1354" s="46"/>
      <c r="AH1354" s="46"/>
      <c r="AI1354" s="46"/>
      <c r="AJ1354" s="46"/>
      <c r="AK1354" s="46"/>
      <c r="AL1354" s="46"/>
      <c r="AM1354" s="46"/>
      <c r="AN1354" s="46"/>
    </row>
    <row r="1355" customFormat="false" ht="21.75" hidden="false" customHeight="true" outlineLevel="0" collapsed="false">
      <c r="A1355" s="46"/>
      <c r="B1355" s="46"/>
      <c r="C1355" s="46"/>
      <c r="D1355" s="46"/>
      <c r="E1355" s="46"/>
      <c r="F1355" s="46"/>
      <c r="G1355" s="46"/>
      <c r="H1355" s="61"/>
      <c r="I1355" s="61"/>
      <c r="J1355" s="61"/>
      <c r="K1355" s="46"/>
      <c r="L1355" s="46"/>
      <c r="M1355" s="46"/>
      <c r="N1355" s="46"/>
      <c r="O1355" s="46"/>
      <c r="P1355" s="46"/>
      <c r="Q1355" s="46"/>
      <c r="R1355" s="46"/>
      <c r="S1355" s="46"/>
      <c r="T1355" s="46"/>
      <c r="U1355" s="46"/>
      <c r="V1355" s="46"/>
      <c r="W1355" s="46"/>
      <c r="X1355" s="46"/>
      <c r="Y1355" s="46"/>
      <c r="Z1355" s="46"/>
      <c r="AA1355" s="46"/>
      <c r="AB1355" s="46"/>
      <c r="AC1355" s="46"/>
      <c r="AD1355" s="46"/>
      <c r="AE1355" s="46"/>
      <c r="AF1355" s="46"/>
      <c r="AG1355" s="46"/>
      <c r="AH1355" s="46"/>
      <c r="AI1355" s="46"/>
      <c r="AJ1355" s="46"/>
      <c r="AK1355" s="46"/>
      <c r="AL1355" s="46"/>
      <c r="AM1355" s="46"/>
      <c r="AN1355" s="46"/>
    </row>
    <row r="1356" customFormat="false" ht="21.75" hidden="false" customHeight="true" outlineLevel="0" collapsed="false">
      <c r="A1356" s="46"/>
      <c r="B1356" s="46"/>
      <c r="C1356" s="46"/>
      <c r="D1356" s="46"/>
      <c r="E1356" s="46"/>
      <c r="F1356" s="46"/>
      <c r="G1356" s="46"/>
      <c r="H1356" s="61"/>
      <c r="I1356" s="61"/>
      <c r="J1356" s="61"/>
      <c r="K1356" s="46"/>
      <c r="L1356" s="46"/>
      <c r="M1356" s="46"/>
      <c r="N1356" s="46"/>
      <c r="O1356" s="46"/>
      <c r="P1356" s="46"/>
      <c r="Q1356" s="46"/>
      <c r="R1356" s="46"/>
      <c r="S1356" s="46"/>
      <c r="T1356" s="46"/>
      <c r="U1356" s="46"/>
      <c r="V1356" s="46"/>
      <c r="W1356" s="46"/>
      <c r="X1356" s="46"/>
      <c r="Y1356" s="46"/>
      <c r="Z1356" s="46"/>
      <c r="AA1356" s="46"/>
      <c r="AB1356" s="46"/>
      <c r="AC1356" s="46"/>
      <c r="AD1356" s="46"/>
      <c r="AE1356" s="46"/>
      <c r="AF1356" s="46"/>
      <c r="AG1356" s="46"/>
      <c r="AH1356" s="46"/>
      <c r="AI1356" s="46"/>
      <c r="AJ1356" s="46"/>
      <c r="AK1356" s="46"/>
      <c r="AL1356" s="46"/>
      <c r="AM1356" s="46"/>
      <c r="AN1356" s="46"/>
    </row>
    <row r="1357" customFormat="false" ht="21.75" hidden="false" customHeight="true" outlineLevel="0" collapsed="false">
      <c r="A1357" s="46"/>
      <c r="B1357" s="46"/>
      <c r="C1357" s="46"/>
      <c r="D1357" s="46"/>
      <c r="E1357" s="46"/>
      <c r="F1357" s="46"/>
      <c r="G1357" s="46"/>
      <c r="H1357" s="61"/>
      <c r="I1357" s="61"/>
      <c r="J1357" s="61"/>
      <c r="K1357" s="46"/>
      <c r="L1357" s="46"/>
      <c r="M1357" s="46"/>
      <c r="N1357" s="46"/>
      <c r="O1357" s="46"/>
      <c r="P1357" s="46"/>
      <c r="Q1357" s="46"/>
      <c r="R1357" s="46"/>
      <c r="S1357" s="46"/>
      <c r="T1357" s="46"/>
      <c r="U1357" s="46"/>
      <c r="V1357" s="46"/>
      <c r="W1357" s="46"/>
      <c r="X1357" s="46"/>
      <c r="Y1357" s="46"/>
      <c r="Z1357" s="46"/>
      <c r="AA1357" s="46"/>
      <c r="AB1357" s="46"/>
      <c r="AC1357" s="46"/>
      <c r="AD1357" s="46"/>
      <c r="AE1357" s="46"/>
      <c r="AF1357" s="46"/>
      <c r="AG1357" s="46"/>
      <c r="AH1357" s="46"/>
      <c r="AI1357" s="46"/>
      <c r="AJ1357" s="46"/>
      <c r="AK1357" s="46"/>
      <c r="AL1357" s="46"/>
      <c r="AM1357" s="46"/>
      <c r="AN1357" s="46"/>
    </row>
    <row r="1358" customFormat="false" ht="21.75" hidden="false" customHeight="true" outlineLevel="0" collapsed="false">
      <c r="A1358" s="46"/>
      <c r="B1358" s="46"/>
      <c r="C1358" s="46"/>
      <c r="D1358" s="46"/>
      <c r="E1358" s="46"/>
      <c r="F1358" s="46"/>
      <c r="G1358" s="46"/>
      <c r="H1358" s="61"/>
      <c r="I1358" s="61"/>
      <c r="J1358" s="61"/>
      <c r="K1358" s="46"/>
      <c r="L1358" s="46"/>
      <c r="M1358" s="46"/>
      <c r="N1358" s="46"/>
      <c r="O1358" s="46"/>
      <c r="P1358" s="46"/>
      <c r="Q1358" s="46"/>
      <c r="R1358" s="46"/>
      <c r="S1358" s="46"/>
      <c r="T1358" s="46"/>
      <c r="U1358" s="46"/>
      <c r="V1358" s="46"/>
      <c r="W1358" s="46"/>
      <c r="X1358" s="46"/>
      <c r="Y1358" s="46"/>
      <c r="Z1358" s="46"/>
      <c r="AA1358" s="46"/>
      <c r="AB1358" s="46"/>
      <c r="AC1358" s="46"/>
      <c r="AD1358" s="46"/>
      <c r="AE1358" s="46"/>
      <c r="AF1358" s="46"/>
      <c r="AG1358" s="46"/>
      <c r="AH1358" s="46"/>
      <c r="AI1358" s="46"/>
      <c r="AJ1358" s="46"/>
      <c r="AK1358" s="46"/>
      <c r="AL1358" s="46"/>
      <c r="AM1358" s="46"/>
      <c r="AN1358" s="46"/>
    </row>
    <row r="1359" customFormat="false" ht="21.75" hidden="false" customHeight="true" outlineLevel="0" collapsed="false">
      <c r="A1359" s="46"/>
      <c r="B1359" s="46"/>
      <c r="C1359" s="46"/>
      <c r="D1359" s="46"/>
      <c r="E1359" s="46"/>
      <c r="F1359" s="46"/>
      <c r="G1359" s="46"/>
      <c r="H1359" s="61"/>
      <c r="I1359" s="61"/>
      <c r="J1359" s="61"/>
      <c r="K1359" s="46"/>
      <c r="L1359" s="46"/>
      <c r="M1359" s="46"/>
      <c r="N1359" s="46"/>
      <c r="O1359" s="46"/>
      <c r="P1359" s="46"/>
      <c r="Q1359" s="46"/>
      <c r="R1359" s="46"/>
      <c r="S1359" s="46"/>
      <c r="T1359" s="46"/>
      <c r="U1359" s="46"/>
      <c r="V1359" s="46"/>
      <c r="W1359" s="46"/>
      <c r="X1359" s="46"/>
      <c r="Y1359" s="46"/>
      <c r="Z1359" s="46"/>
      <c r="AA1359" s="46"/>
      <c r="AB1359" s="46"/>
      <c r="AC1359" s="46"/>
      <c r="AD1359" s="46"/>
      <c r="AE1359" s="46"/>
      <c r="AF1359" s="46"/>
      <c r="AG1359" s="46"/>
      <c r="AH1359" s="46"/>
      <c r="AI1359" s="46"/>
      <c r="AJ1359" s="46"/>
      <c r="AK1359" s="46"/>
      <c r="AL1359" s="46"/>
      <c r="AM1359" s="46"/>
      <c r="AN1359" s="46"/>
    </row>
    <row r="1360" customFormat="false" ht="21.75" hidden="false" customHeight="true" outlineLevel="0" collapsed="false">
      <c r="A1360" s="46"/>
      <c r="B1360" s="46"/>
      <c r="C1360" s="46"/>
      <c r="D1360" s="46"/>
      <c r="E1360" s="46"/>
      <c r="F1360" s="46"/>
      <c r="G1360" s="46"/>
      <c r="H1360" s="61"/>
      <c r="I1360" s="61"/>
      <c r="J1360" s="61"/>
      <c r="K1360" s="46"/>
      <c r="L1360" s="46"/>
      <c r="M1360" s="46"/>
      <c r="N1360" s="46"/>
      <c r="O1360" s="46"/>
      <c r="P1360" s="46"/>
      <c r="Q1360" s="46"/>
      <c r="R1360" s="46"/>
      <c r="S1360" s="46"/>
      <c r="T1360" s="46"/>
      <c r="U1360" s="46"/>
      <c r="V1360" s="46"/>
      <c r="W1360" s="46"/>
      <c r="X1360" s="46"/>
      <c r="Y1360" s="46"/>
      <c r="Z1360" s="46"/>
      <c r="AA1360" s="46"/>
      <c r="AB1360" s="46"/>
      <c r="AC1360" s="46"/>
      <c r="AD1360" s="46"/>
      <c r="AE1360" s="46"/>
      <c r="AF1360" s="46"/>
      <c r="AG1360" s="46"/>
      <c r="AH1360" s="46"/>
      <c r="AI1360" s="46"/>
      <c r="AJ1360" s="46"/>
      <c r="AK1360" s="46"/>
      <c r="AL1360" s="46"/>
      <c r="AM1360" s="46"/>
      <c r="AN1360" s="46"/>
    </row>
    <row r="1361" customFormat="false" ht="21.75" hidden="false" customHeight="true" outlineLevel="0" collapsed="false">
      <c r="A1361" s="46"/>
      <c r="B1361" s="46"/>
      <c r="C1361" s="46"/>
      <c r="D1361" s="46"/>
      <c r="E1361" s="46"/>
      <c r="F1361" s="46"/>
      <c r="G1361" s="46"/>
      <c r="H1361" s="61"/>
      <c r="I1361" s="61"/>
      <c r="J1361" s="61"/>
      <c r="K1361" s="46"/>
      <c r="L1361" s="46"/>
      <c r="M1361" s="46"/>
      <c r="N1361" s="46"/>
      <c r="O1361" s="46"/>
      <c r="P1361" s="46"/>
      <c r="Q1361" s="46"/>
      <c r="R1361" s="46"/>
      <c r="S1361" s="46"/>
      <c r="T1361" s="46"/>
      <c r="U1361" s="46"/>
      <c r="V1361" s="46"/>
      <c r="W1361" s="46"/>
      <c r="X1361" s="46"/>
      <c r="Y1361" s="46"/>
      <c r="Z1361" s="46"/>
      <c r="AA1361" s="46"/>
      <c r="AB1361" s="46"/>
      <c r="AC1361" s="46"/>
      <c r="AD1361" s="46"/>
      <c r="AE1361" s="46"/>
      <c r="AF1361" s="46"/>
      <c r="AG1361" s="46"/>
      <c r="AH1361" s="46"/>
      <c r="AI1361" s="46"/>
      <c r="AJ1361" s="46"/>
      <c r="AK1361" s="46"/>
      <c r="AL1361" s="46"/>
      <c r="AM1361" s="46"/>
      <c r="AN1361" s="46"/>
    </row>
    <row r="1362" customFormat="false" ht="21.75" hidden="false" customHeight="true" outlineLevel="0" collapsed="false">
      <c r="A1362" s="46"/>
      <c r="B1362" s="46"/>
      <c r="C1362" s="46"/>
      <c r="D1362" s="46"/>
      <c r="E1362" s="46"/>
      <c r="F1362" s="46"/>
      <c r="G1362" s="46"/>
      <c r="H1362" s="61"/>
      <c r="I1362" s="61"/>
      <c r="J1362" s="61"/>
      <c r="K1362" s="46"/>
      <c r="L1362" s="46"/>
      <c r="M1362" s="46"/>
      <c r="N1362" s="46"/>
      <c r="O1362" s="46"/>
      <c r="P1362" s="46"/>
      <c r="Q1362" s="46"/>
      <c r="R1362" s="46"/>
      <c r="S1362" s="46"/>
      <c r="T1362" s="46"/>
      <c r="U1362" s="46"/>
      <c r="V1362" s="46"/>
      <c r="W1362" s="46"/>
      <c r="X1362" s="46"/>
      <c r="Y1362" s="46"/>
      <c r="Z1362" s="46"/>
      <c r="AA1362" s="46"/>
      <c r="AB1362" s="46"/>
      <c r="AC1362" s="46"/>
      <c r="AD1362" s="46"/>
      <c r="AE1362" s="46"/>
      <c r="AF1362" s="46"/>
      <c r="AG1362" s="46"/>
      <c r="AH1362" s="46"/>
      <c r="AI1362" s="46"/>
      <c r="AJ1362" s="46"/>
      <c r="AK1362" s="46"/>
      <c r="AL1362" s="46"/>
      <c r="AM1362" s="46"/>
      <c r="AN1362" s="46"/>
    </row>
    <row r="1363" customFormat="false" ht="21.75" hidden="false" customHeight="true" outlineLevel="0" collapsed="false">
      <c r="A1363" s="46"/>
      <c r="B1363" s="46"/>
      <c r="C1363" s="46"/>
      <c r="D1363" s="46"/>
      <c r="E1363" s="46"/>
      <c r="F1363" s="46"/>
      <c r="G1363" s="46"/>
      <c r="H1363" s="61"/>
      <c r="I1363" s="61"/>
      <c r="J1363" s="61"/>
      <c r="K1363" s="46"/>
      <c r="L1363" s="46"/>
      <c r="M1363" s="46"/>
      <c r="N1363" s="46"/>
      <c r="O1363" s="46"/>
      <c r="P1363" s="46"/>
      <c r="Q1363" s="46"/>
      <c r="R1363" s="46"/>
      <c r="S1363" s="46"/>
      <c r="T1363" s="46"/>
      <c r="U1363" s="46"/>
      <c r="V1363" s="46"/>
      <c r="W1363" s="46"/>
      <c r="X1363" s="46"/>
      <c r="Y1363" s="46"/>
      <c r="Z1363" s="46"/>
      <c r="AA1363" s="46"/>
      <c r="AB1363" s="46"/>
      <c r="AC1363" s="46"/>
      <c r="AD1363" s="46"/>
      <c r="AE1363" s="46"/>
      <c r="AF1363" s="46"/>
      <c r="AG1363" s="46"/>
      <c r="AH1363" s="46"/>
      <c r="AI1363" s="46"/>
      <c r="AJ1363" s="46"/>
      <c r="AK1363" s="46"/>
      <c r="AL1363" s="46"/>
      <c r="AM1363" s="46"/>
      <c r="AN1363" s="46"/>
    </row>
    <row r="1364" customFormat="false" ht="21.75" hidden="false" customHeight="true" outlineLevel="0" collapsed="false">
      <c r="A1364" s="46"/>
      <c r="B1364" s="46"/>
      <c r="C1364" s="46"/>
      <c r="D1364" s="46"/>
      <c r="E1364" s="46"/>
      <c r="F1364" s="46"/>
      <c r="G1364" s="46"/>
      <c r="H1364" s="61"/>
      <c r="I1364" s="61"/>
      <c r="J1364" s="61"/>
      <c r="K1364" s="46"/>
      <c r="L1364" s="46"/>
      <c r="M1364" s="46"/>
      <c r="N1364" s="46"/>
      <c r="O1364" s="46"/>
      <c r="P1364" s="46"/>
      <c r="Q1364" s="46"/>
      <c r="R1364" s="46"/>
      <c r="S1364" s="46"/>
      <c r="T1364" s="46"/>
      <c r="U1364" s="46"/>
      <c r="V1364" s="46"/>
      <c r="W1364" s="46"/>
      <c r="X1364" s="46"/>
      <c r="Y1364" s="46"/>
      <c r="Z1364" s="46"/>
      <c r="AA1364" s="46"/>
      <c r="AB1364" s="46"/>
      <c r="AC1364" s="46"/>
      <c r="AD1364" s="46"/>
      <c r="AE1364" s="46"/>
      <c r="AF1364" s="46"/>
      <c r="AG1364" s="46"/>
      <c r="AH1364" s="46"/>
      <c r="AI1364" s="46"/>
      <c r="AJ1364" s="46"/>
      <c r="AK1364" s="46"/>
      <c r="AL1364" s="46"/>
      <c r="AM1364" s="46"/>
      <c r="AN1364" s="46"/>
    </row>
    <row r="1365" customFormat="false" ht="21.75" hidden="false" customHeight="true" outlineLevel="0" collapsed="false">
      <c r="A1365" s="46"/>
      <c r="B1365" s="46"/>
      <c r="C1365" s="46"/>
      <c r="D1365" s="46"/>
      <c r="E1365" s="46"/>
      <c r="F1365" s="46"/>
      <c r="G1365" s="46"/>
      <c r="H1365" s="61"/>
      <c r="I1365" s="61"/>
      <c r="J1365" s="61"/>
      <c r="K1365" s="46"/>
      <c r="L1365" s="46"/>
      <c r="M1365" s="46"/>
      <c r="N1365" s="46"/>
      <c r="O1365" s="46"/>
      <c r="P1365" s="46"/>
      <c r="Q1365" s="46"/>
      <c r="R1365" s="46"/>
      <c r="S1365" s="46"/>
      <c r="T1365" s="46"/>
      <c r="U1365" s="46"/>
      <c r="V1365" s="46"/>
      <c r="W1365" s="46"/>
      <c r="X1365" s="46"/>
      <c r="Y1365" s="46"/>
      <c r="Z1365" s="46"/>
      <c r="AA1365" s="46"/>
      <c r="AB1365" s="46"/>
      <c r="AC1365" s="46"/>
      <c r="AD1365" s="46"/>
      <c r="AE1365" s="46"/>
      <c r="AF1365" s="46"/>
      <c r="AG1365" s="46"/>
      <c r="AH1365" s="46"/>
      <c r="AI1365" s="46"/>
      <c r="AJ1365" s="46"/>
      <c r="AK1365" s="46"/>
      <c r="AL1365" s="46"/>
      <c r="AM1365" s="46"/>
      <c r="AN1365" s="46"/>
    </row>
    <row r="1366" customFormat="false" ht="21.75" hidden="false" customHeight="true" outlineLevel="0" collapsed="false">
      <c r="A1366" s="46"/>
      <c r="B1366" s="46"/>
      <c r="C1366" s="46"/>
      <c r="D1366" s="46"/>
      <c r="E1366" s="46"/>
      <c r="F1366" s="46"/>
      <c r="G1366" s="46"/>
      <c r="H1366" s="61"/>
      <c r="I1366" s="61"/>
      <c r="J1366" s="61"/>
      <c r="K1366" s="46"/>
      <c r="L1366" s="46"/>
      <c r="M1366" s="46"/>
      <c r="N1366" s="46"/>
      <c r="O1366" s="46"/>
      <c r="P1366" s="46"/>
      <c r="Q1366" s="46"/>
      <c r="R1366" s="46"/>
      <c r="S1366" s="46"/>
      <c r="T1366" s="46"/>
      <c r="U1366" s="46"/>
      <c r="V1366" s="46"/>
      <c r="W1366" s="46"/>
      <c r="X1366" s="46"/>
      <c r="Y1366" s="46"/>
      <c r="Z1366" s="46"/>
      <c r="AA1366" s="46"/>
      <c r="AB1366" s="46"/>
      <c r="AC1366" s="46"/>
      <c r="AD1366" s="46"/>
      <c r="AE1366" s="46"/>
      <c r="AF1366" s="46"/>
      <c r="AG1366" s="46"/>
      <c r="AH1366" s="46"/>
      <c r="AI1366" s="46"/>
      <c r="AJ1366" s="46"/>
      <c r="AK1366" s="46"/>
      <c r="AL1366" s="46"/>
      <c r="AM1366" s="46"/>
      <c r="AN1366" s="46"/>
    </row>
    <row r="1367" customFormat="false" ht="21.75" hidden="false" customHeight="true" outlineLevel="0" collapsed="false">
      <c r="A1367" s="46"/>
      <c r="B1367" s="46"/>
      <c r="C1367" s="46"/>
      <c r="D1367" s="46"/>
      <c r="E1367" s="46"/>
      <c r="F1367" s="46"/>
      <c r="G1367" s="46"/>
      <c r="H1367" s="61"/>
      <c r="I1367" s="61"/>
      <c r="J1367" s="61"/>
      <c r="K1367" s="46"/>
      <c r="L1367" s="46"/>
      <c r="M1367" s="46"/>
      <c r="N1367" s="46"/>
      <c r="O1367" s="46"/>
      <c r="P1367" s="46"/>
      <c r="Q1367" s="46"/>
      <c r="R1367" s="46"/>
      <c r="S1367" s="46"/>
      <c r="T1367" s="46"/>
      <c r="U1367" s="46"/>
      <c r="V1367" s="46"/>
      <c r="W1367" s="46"/>
      <c r="X1367" s="46"/>
      <c r="Y1367" s="46"/>
      <c r="Z1367" s="46"/>
      <c r="AA1367" s="46"/>
      <c r="AB1367" s="46"/>
      <c r="AC1367" s="46"/>
      <c r="AD1367" s="46"/>
      <c r="AE1367" s="46"/>
      <c r="AF1367" s="46"/>
      <c r="AG1367" s="46"/>
      <c r="AH1367" s="46"/>
      <c r="AI1367" s="46"/>
      <c r="AJ1367" s="46"/>
      <c r="AK1367" s="46"/>
      <c r="AL1367" s="46"/>
      <c r="AM1367" s="46"/>
      <c r="AN1367" s="46"/>
    </row>
    <row r="1368" customFormat="false" ht="21.75" hidden="false" customHeight="true" outlineLevel="0" collapsed="false">
      <c r="A1368" s="46"/>
      <c r="B1368" s="46"/>
      <c r="C1368" s="46"/>
      <c r="D1368" s="46"/>
      <c r="E1368" s="46"/>
      <c r="F1368" s="46"/>
      <c r="G1368" s="46"/>
      <c r="H1368" s="61"/>
      <c r="I1368" s="61"/>
      <c r="J1368" s="61"/>
      <c r="K1368" s="46"/>
      <c r="L1368" s="46"/>
      <c r="M1368" s="46"/>
      <c r="N1368" s="46"/>
      <c r="O1368" s="46"/>
      <c r="P1368" s="46"/>
      <c r="Q1368" s="46"/>
      <c r="R1368" s="46"/>
      <c r="S1368" s="46"/>
      <c r="T1368" s="46"/>
      <c r="U1368" s="46"/>
      <c r="V1368" s="46"/>
      <c r="W1368" s="46"/>
      <c r="X1368" s="46"/>
      <c r="Y1368" s="46"/>
      <c r="Z1368" s="46"/>
      <c r="AA1368" s="46"/>
      <c r="AB1368" s="46"/>
      <c r="AC1368" s="46"/>
      <c r="AD1368" s="46"/>
      <c r="AE1368" s="46"/>
      <c r="AF1368" s="46"/>
      <c r="AG1368" s="46"/>
      <c r="AH1368" s="46"/>
      <c r="AI1368" s="46"/>
      <c r="AJ1368" s="46"/>
      <c r="AK1368" s="46"/>
      <c r="AL1368" s="46"/>
      <c r="AM1368" s="46"/>
      <c r="AN1368" s="46"/>
    </row>
    <row r="1369" customFormat="false" ht="21.75" hidden="false" customHeight="true" outlineLevel="0" collapsed="false">
      <c r="A1369" s="46"/>
      <c r="B1369" s="46"/>
      <c r="C1369" s="46"/>
      <c r="D1369" s="46"/>
      <c r="E1369" s="46"/>
      <c r="F1369" s="46"/>
      <c r="G1369" s="46"/>
      <c r="H1369" s="61"/>
      <c r="I1369" s="61"/>
      <c r="J1369" s="61"/>
      <c r="K1369" s="46"/>
      <c r="L1369" s="46"/>
      <c r="M1369" s="46"/>
      <c r="N1369" s="46"/>
      <c r="O1369" s="46"/>
      <c r="P1369" s="46"/>
      <c r="Q1369" s="46"/>
      <c r="R1369" s="46"/>
      <c r="S1369" s="46"/>
      <c r="T1369" s="46"/>
      <c r="U1369" s="46"/>
      <c r="V1369" s="46"/>
      <c r="W1369" s="46"/>
      <c r="X1369" s="46"/>
      <c r="Y1369" s="46"/>
      <c r="Z1369" s="46"/>
      <c r="AA1369" s="46"/>
      <c r="AB1369" s="46"/>
      <c r="AC1369" s="46"/>
      <c r="AD1369" s="46"/>
      <c r="AE1369" s="46"/>
      <c r="AF1369" s="46"/>
      <c r="AG1369" s="46"/>
      <c r="AH1369" s="46"/>
      <c r="AI1369" s="46"/>
      <c r="AJ1369" s="46"/>
      <c r="AK1369" s="46"/>
      <c r="AL1369" s="46"/>
      <c r="AM1369" s="46"/>
      <c r="AN1369" s="46"/>
    </row>
    <row r="1370" customFormat="false" ht="21.75" hidden="false" customHeight="true" outlineLevel="0" collapsed="false">
      <c r="A1370" s="46"/>
      <c r="B1370" s="46"/>
      <c r="C1370" s="46"/>
      <c r="D1370" s="46"/>
      <c r="E1370" s="46"/>
      <c r="F1370" s="46"/>
      <c r="G1370" s="46"/>
      <c r="H1370" s="61"/>
      <c r="I1370" s="61"/>
      <c r="J1370" s="61"/>
      <c r="K1370" s="46"/>
      <c r="L1370" s="46"/>
      <c r="M1370" s="46"/>
      <c r="N1370" s="46"/>
      <c r="O1370" s="46"/>
      <c r="P1370" s="46"/>
      <c r="Q1370" s="46"/>
      <c r="R1370" s="46"/>
      <c r="S1370" s="46"/>
      <c r="T1370" s="46"/>
      <c r="U1370" s="46"/>
      <c r="V1370" s="46"/>
      <c r="W1370" s="46"/>
      <c r="X1370" s="46"/>
      <c r="Y1370" s="46"/>
      <c r="Z1370" s="46"/>
      <c r="AA1370" s="46"/>
      <c r="AB1370" s="46"/>
      <c r="AC1370" s="46"/>
      <c r="AD1370" s="46"/>
      <c r="AE1370" s="46"/>
      <c r="AF1370" s="46"/>
      <c r="AG1370" s="46"/>
      <c r="AH1370" s="46"/>
      <c r="AI1370" s="46"/>
      <c r="AJ1370" s="46"/>
      <c r="AK1370" s="46"/>
      <c r="AL1370" s="46"/>
      <c r="AM1370" s="46"/>
      <c r="AN1370" s="46"/>
    </row>
    <row r="1371" customFormat="false" ht="21.75" hidden="false" customHeight="true" outlineLevel="0" collapsed="false">
      <c r="A1371" s="46"/>
      <c r="B1371" s="46"/>
      <c r="C1371" s="46"/>
      <c r="D1371" s="46"/>
      <c r="E1371" s="46"/>
      <c r="F1371" s="46"/>
      <c r="G1371" s="46"/>
      <c r="H1371" s="61"/>
      <c r="I1371" s="61"/>
      <c r="J1371" s="61"/>
      <c r="K1371" s="46"/>
      <c r="L1371" s="46"/>
      <c r="M1371" s="46"/>
      <c r="N1371" s="46"/>
      <c r="O1371" s="46"/>
      <c r="P1371" s="46"/>
      <c r="Q1371" s="46"/>
      <c r="R1371" s="46"/>
      <c r="S1371" s="46"/>
      <c r="T1371" s="46"/>
      <c r="U1371" s="46"/>
      <c r="V1371" s="46"/>
      <c r="W1371" s="46"/>
      <c r="X1371" s="46"/>
      <c r="Y1371" s="46"/>
      <c r="Z1371" s="46"/>
      <c r="AA1371" s="46"/>
      <c r="AB1371" s="46"/>
      <c r="AC1371" s="46"/>
      <c r="AD1371" s="46"/>
      <c r="AE1371" s="46"/>
      <c r="AF1371" s="46"/>
      <c r="AG1371" s="46"/>
      <c r="AH1371" s="46"/>
      <c r="AI1371" s="46"/>
      <c r="AJ1371" s="46"/>
      <c r="AK1371" s="46"/>
      <c r="AL1371" s="46"/>
      <c r="AM1371" s="46"/>
      <c r="AN1371" s="46"/>
    </row>
    <row r="1372" customFormat="false" ht="21.75" hidden="false" customHeight="true" outlineLevel="0" collapsed="false">
      <c r="A1372" s="46"/>
      <c r="B1372" s="46"/>
      <c r="C1372" s="46"/>
      <c r="D1372" s="46"/>
      <c r="E1372" s="46"/>
      <c r="F1372" s="46"/>
      <c r="G1372" s="46"/>
      <c r="H1372" s="61"/>
      <c r="I1372" s="61"/>
      <c r="J1372" s="61"/>
      <c r="K1372" s="46"/>
      <c r="L1372" s="46"/>
      <c r="M1372" s="46"/>
      <c r="N1372" s="46"/>
      <c r="O1372" s="46"/>
      <c r="P1372" s="46"/>
      <c r="Q1372" s="46"/>
      <c r="R1372" s="46"/>
      <c r="S1372" s="46"/>
      <c r="T1372" s="46"/>
      <c r="U1372" s="46"/>
      <c r="V1372" s="46"/>
      <c r="W1372" s="46"/>
      <c r="X1372" s="46"/>
      <c r="Y1372" s="46"/>
      <c r="Z1372" s="46"/>
      <c r="AA1372" s="46"/>
      <c r="AB1372" s="46"/>
      <c r="AC1372" s="46"/>
      <c r="AD1372" s="46"/>
      <c r="AE1372" s="46"/>
      <c r="AF1372" s="46"/>
      <c r="AG1372" s="46"/>
      <c r="AH1372" s="46"/>
      <c r="AI1372" s="46"/>
      <c r="AJ1372" s="46"/>
      <c r="AK1372" s="46"/>
      <c r="AL1372" s="46"/>
      <c r="AM1372" s="46"/>
      <c r="AN1372" s="46"/>
    </row>
    <row r="1373" customFormat="false" ht="21.75" hidden="false" customHeight="true" outlineLevel="0" collapsed="false">
      <c r="A1373" s="46"/>
      <c r="B1373" s="46"/>
      <c r="C1373" s="46"/>
      <c r="D1373" s="46"/>
      <c r="E1373" s="46"/>
      <c r="F1373" s="46"/>
      <c r="G1373" s="46"/>
      <c r="H1373" s="61"/>
      <c r="I1373" s="61"/>
      <c r="J1373" s="61"/>
      <c r="K1373" s="46"/>
      <c r="L1373" s="46"/>
      <c r="M1373" s="46"/>
      <c r="N1373" s="46"/>
      <c r="O1373" s="46"/>
      <c r="P1373" s="46"/>
      <c r="Q1373" s="46"/>
      <c r="R1373" s="46"/>
      <c r="S1373" s="46"/>
      <c r="T1373" s="46"/>
      <c r="U1373" s="46"/>
      <c r="V1373" s="46"/>
      <c r="W1373" s="46"/>
      <c r="X1373" s="46"/>
      <c r="Y1373" s="46"/>
      <c r="Z1373" s="46"/>
      <c r="AA1373" s="46"/>
      <c r="AB1373" s="46"/>
      <c r="AC1373" s="46"/>
      <c r="AD1373" s="46"/>
      <c r="AE1373" s="46"/>
      <c r="AF1373" s="46"/>
      <c r="AG1373" s="46"/>
      <c r="AH1373" s="46"/>
      <c r="AI1373" s="46"/>
      <c r="AJ1373" s="46"/>
      <c r="AK1373" s="46"/>
      <c r="AL1373" s="46"/>
      <c r="AM1373" s="46"/>
      <c r="AN1373" s="46"/>
    </row>
    <row r="1374" customFormat="false" ht="21.75" hidden="false" customHeight="true" outlineLevel="0" collapsed="false">
      <c r="A1374" s="46"/>
      <c r="B1374" s="46"/>
      <c r="C1374" s="46"/>
      <c r="D1374" s="46"/>
      <c r="E1374" s="46"/>
      <c r="F1374" s="46"/>
      <c r="G1374" s="46"/>
      <c r="H1374" s="61"/>
      <c r="I1374" s="61"/>
      <c r="J1374" s="61"/>
      <c r="K1374" s="46"/>
      <c r="L1374" s="46"/>
      <c r="M1374" s="46"/>
      <c r="N1374" s="46"/>
      <c r="O1374" s="46"/>
      <c r="P1374" s="46"/>
      <c r="Q1374" s="46"/>
      <c r="R1374" s="46"/>
      <c r="S1374" s="46"/>
      <c r="T1374" s="46"/>
      <c r="U1374" s="46"/>
      <c r="V1374" s="46"/>
      <c r="W1374" s="46"/>
      <c r="X1374" s="46"/>
      <c r="Y1374" s="46"/>
      <c r="Z1374" s="46"/>
      <c r="AA1374" s="46"/>
      <c r="AB1374" s="46"/>
      <c r="AC1374" s="46"/>
      <c r="AD1374" s="46"/>
      <c r="AE1374" s="46"/>
      <c r="AF1374" s="46"/>
      <c r="AG1374" s="46"/>
      <c r="AH1374" s="46"/>
      <c r="AI1374" s="46"/>
      <c r="AJ1374" s="46"/>
      <c r="AK1374" s="46"/>
      <c r="AL1374" s="46"/>
      <c r="AM1374" s="46"/>
      <c r="AN1374" s="46"/>
    </row>
  </sheetData>
  <autoFilter ref="D1:D1374"/>
  <conditionalFormatting sqref="K1:K1374 L1:M102 N1:N1374 O1:O377 L104:M154 L156:M186 L188:M1374 H229 H236 H378:J381 O382:O1374">
    <cfRule type="containsText" priority="2" operator="containsText" aboveAverage="0" equalAverage="0" bottom="0" percent="0" rank="0" text="SA" dxfId="0">
      <formula>NOT(ISERROR(SEARCH("SA",H1)))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E10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6.12"/>
    <col collapsed="false" customWidth="true" hidden="false" outlineLevel="0" max="2" min="2" style="0" width="10.13"/>
    <col collapsed="false" customWidth="true" hidden="false" outlineLevel="0" max="3" min="3" style="0" width="8.63"/>
    <col collapsed="false" customWidth="true" hidden="false" outlineLevel="0" max="4" min="4" style="0" width="21.63"/>
    <col collapsed="false" customWidth="true" hidden="false" outlineLevel="0" max="5" min="5" style="0" width="23.5"/>
    <col collapsed="false" customWidth="true" hidden="false" outlineLevel="0" max="6" min="6" style="0" width="16.89"/>
    <col collapsed="false" customWidth="true" hidden="false" outlineLevel="0" max="7" min="7" style="0" width="35"/>
    <col collapsed="false" customWidth="true" hidden="false" outlineLevel="0" max="8" min="8" style="0" width="29.38"/>
    <col collapsed="false" customWidth="true" hidden="false" outlineLevel="0" max="9" min="9" style="0" width="19.88"/>
    <col collapsed="false" customWidth="true" hidden="true" outlineLevel="0" max="10" min="10" style="0" width="19.88"/>
    <col collapsed="false" customWidth="true" hidden="false" outlineLevel="0" max="12" min="11" style="0" width="22.5"/>
    <col collapsed="false" customWidth="true" hidden="true" outlineLevel="0" max="13" min="13" style="0" width="6.25"/>
    <col collapsed="false" customWidth="true" hidden="false" outlineLevel="0" max="14" min="14" style="0" width="8.75"/>
    <col collapsed="false" customWidth="true" hidden="false" outlineLevel="0" max="17" min="15" style="0" width="13.13"/>
    <col collapsed="false" customWidth="true" hidden="false" outlineLevel="0" max="18" min="18" style="0" width="21.5"/>
    <col collapsed="false" customWidth="true" hidden="true" outlineLevel="0" max="19" min="19" style="0" width="16.12"/>
    <col collapsed="false" customWidth="true" hidden="true" outlineLevel="0" max="20" min="20" style="0" width="9.38"/>
    <col collapsed="false" customWidth="true" hidden="true" outlineLevel="0" max="21" min="21" style="0" width="8.5"/>
    <col collapsed="false" customWidth="true" hidden="true" outlineLevel="0" max="22" min="22" style="0" width="8"/>
    <col collapsed="false" customWidth="true" hidden="true" outlineLevel="0" max="23" min="23" style="0" width="6.88"/>
    <col collapsed="false" customWidth="true" hidden="true" outlineLevel="0" max="24" min="24" style="0" width="5.88"/>
    <col collapsed="false" customWidth="false" hidden="true" outlineLevel="0" max="25" min="25" style="0" width="12.63"/>
    <col collapsed="false" customWidth="true" hidden="true" outlineLevel="0" max="26" min="26" style="0" width="5"/>
    <col collapsed="false" customWidth="true" hidden="true" outlineLevel="0" max="27" min="27" style="0" width="5.63"/>
    <col collapsed="false" customWidth="true" hidden="true" outlineLevel="0" max="28" min="28" style="0" width="5.51"/>
    <col collapsed="false" customWidth="true" hidden="false" outlineLevel="0" max="29" min="29" style="0" width="36.13"/>
    <col collapsed="false" customWidth="true" hidden="false" outlineLevel="0" max="30" min="30" style="0" width="11.5"/>
    <col collapsed="false" customWidth="true" hidden="false" outlineLevel="0" max="31" min="31" style="0" width="23.88"/>
    <col collapsed="false" customWidth="true" hidden="false" outlineLevel="0" max="32" min="32" style="0" width="9"/>
    <col collapsed="false" customWidth="true" hidden="false" outlineLevel="0" max="33" min="33" style="0" width="14.63"/>
    <col collapsed="false" customWidth="true" hidden="false" outlineLevel="0" max="34" min="34" style="0" width="28.5"/>
    <col collapsed="false" customWidth="true" hidden="false" outlineLevel="0" max="35" min="35" style="0" width="11.12"/>
    <col collapsed="false" customWidth="true" hidden="false" outlineLevel="0" max="36" min="36" style="0" width="23.5"/>
    <col collapsed="false" customWidth="true" hidden="false" outlineLevel="0" max="37" min="37" style="0" width="9.13"/>
    <col collapsed="false" customWidth="true" hidden="false" outlineLevel="0" max="38" min="38" style="0" width="19.51"/>
  </cols>
  <sheetData>
    <row r="1" customFormat="false" ht="21.75" hidden="false" customHeight="true" outlineLevel="0" collapsed="false">
      <c r="A1" s="90" t="s">
        <v>1</v>
      </c>
      <c r="B1" s="91" t="s">
        <v>2</v>
      </c>
      <c r="C1" s="90" t="s">
        <v>1059</v>
      </c>
      <c r="D1" s="90" t="s">
        <v>1060</v>
      </c>
      <c r="E1" s="90" t="s">
        <v>1061</v>
      </c>
      <c r="F1" s="92" t="s">
        <v>1062</v>
      </c>
      <c r="G1" s="90" t="s">
        <v>1063</v>
      </c>
      <c r="H1" s="90" t="s">
        <v>1064</v>
      </c>
      <c r="I1" s="90" t="s">
        <v>1065</v>
      </c>
      <c r="J1" s="90" t="s">
        <v>1066</v>
      </c>
      <c r="K1" s="90" t="s">
        <v>1067</v>
      </c>
      <c r="L1" s="90" t="s">
        <v>1068</v>
      </c>
      <c r="M1" s="90" t="s">
        <v>1069</v>
      </c>
      <c r="N1" s="90" t="s">
        <v>1070</v>
      </c>
      <c r="O1" s="90" t="s">
        <v>1071</v>
      </c>
      <c r="P1" s="90" t="s">
        <v>1072</v>
      </c>
      <c r="Q1" s="90" t="s">
        <v>1073</v>
      </c>
      <c r="R1" s="90" t="s">
        <v>1074</v>
      </c>
      <c r="S1" s="90" t="s">
        <v>1075</v>
      </c>
      <c r="T1" s="90" t="s">
        <v>1076</v>
      </c>
      <c r="U1" s="90" t="s">
        <v>1077</v>
      </c>
      <c r="V1" s="90" t="s">
        <v>1078</v>
      </c>
      <c r="W1" s="90" t="s">
        <v>1079</v>
      </c>
      <c r="X1" s="90" t="s">
        <v>1080</v>
      </c>
      <c r="Y1" s="90" t="s">
        <v>1081</v>
      </c>
      <c r="Z1" s="90" t="s">
        <v>1082</v>
      </c>
      <c r="AA1" s="90" t="s">
        <v>1083</v>
      </c>
      <c r="AB1" s="90" t="s">
        <v>1084</v>
      </c>
      <c r="AC1" s="90" t="s">
        <v>1085</v>
      </c>
      <c r="AD1" s="90" t="s">
        <v>1086</v>
      </c>
      <c r="AE1" s="90" t="s">
        <v>1087</v>
      </c>
      <c r="AF1" s="90" t="s">
        <v>1088</v>
      </c>
      <c r="AG1" s="90" t="s">
        <v>1089</v>
      </c>
      <c r="AH1" s="90" t="s">
        <v>1090</v>
      </c>
      <c r="AI1" s="90" t="s">
        <v>1091</v>
      </c>
      <c r="AJ1" s="90" t="s">
        <v>1092</v>
      </c>
      <c r="AK1" s="90" t="s">
        <v>1093</v>
      </c>
      <c r="AL1" s="90" t="s">
        <v>1094</v>
      </c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4"/>
      <c r="BE1" s="94"/>
    </row>
    <row r="2" customFormat="false" ht="21.75" hidden="false" customHeight="true" outlineLevel="0" collapsed="false">
      <c r="A2" s="95" t="n">
        <v>1</v>
      </c>
      <c r="B2" s="96" t="n">
        <v>1</v>
      </c>
      <c r="C2" s="97" t="s">
        <v>62</v>
      </c>
      <c r="D2" s="98" t="s">
        <v>63</v>
      </c>
      <c r="E2" s="98" t="s">
        <v>1039</v>
      </c>
      <c r="F2" s="98" t="s">
        <v>1095</v>
      </c>
      <c r="G2" s="99" t="s">
        <v>1096</v>
      </c>
      <c r="H2" s="100" t="s">
        <v>64</v>
      </c>
      <c r="I2" s="101" t="s">
        <v>1097</v>
      </c>
      <c r="J2" s="102" t="s">
        <v>1098</v>
      </c>
      <c r="K2" s="101" t="s">
        <v>1099</v>
      </c>
      <c r="L2" s="100" t="s">
        <v>1100</v>
      </c>
      <c r="M2" s="100"/>
      <c r="N2" s="103" t="s">
        <v>70</v>
      </c>
      <c r="O2" s="104" t="s">
        <v>70</v>
      </c>
      <c r="P2" s="101" t="s">
        <v>1101</v>
      </c>
      <c r="Q2" s="101"/>
      <c r="R2" s="100"/>
      <c r="S2" s="100"/>
      <c r="T2" s="100"/>
      <c r="U2" s="100"/>
      <c r="V2" s="100"/>
      <c r="W2" s="100"/>
      <c r="X2" s="100"/>
      <c r="Y2" s="100"/>
      <c r="Z2" s="97"/>
      <c r="AA2" s="97"/>
      <c r="AB2" s="97"/>
      <c r="AC2" s="97" t="s">
        <v>1102</v>
      </c>
      <c r="AD2" s="103" t="s">
        <v>70</v>
      </c>
      <c r="AE2" s="97" t="s">
        <v>1103</v>
      </c>
      <c r="AF2" s="103" t="s">
        <v>70</v>
      </c>
      <c r="AG2" s="97" t="s">
        <v>1104</v>
      </c>
      <c r="AH2" s="97" t="s">
        <v>1105</v>
      </c>
      <c r="AI2" s="103" t="s">
        <v>70</v>
      </c>
      <c r="AJ2" s="97" t="s">
        <v>1106</v>
      </c>
      <c r="AK2" s="103" t="s">
        <v>70</v>
      </c>
      <c r="AL2" s="97" t="s">
        <v>1107</v>
      </c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105"/>
      <c r="BE2" s="105"/>
    </row>
    <row r="3" customFormat="false" ht="21.75" hidden="false" customHeight="true" outlineLevel="0" collapsed="false">
      <c r="A3" s="95" t="n">
        <v>2</v>
      </c>
      <c r="B3" s="96" t="n">
        <v>2</v>
      </c>
      <c r="C3" s="97" t="s">
        <v>62</v>
      </c>
      <c r="D3" s="98" t="s">
        <v>67</v>
      </c>
      <c r="E3" s="98" t="s">
        <v>1019</v>
      </c>
      <c r="F3" s="106" t="s">
        <v>1108</v>
      </c>
      <c r="G3" s="99" t="s">
        <v>1109</v>
      </c>
      <c r="H3" s="100" t="s">
        <v>69</v>
      </c>
      <c r="I3" s="101" t="s">
        <v>1110</v>
      </c>
      <c r="J3" s="100" t="s">
        <v>1111</v>
      </c>
      <c r="K3" s="101" t="s">
        <v>1112</v>
      </c>
      <c r="L3" s="100" t="s">
        <v>1113</v>
      </c>
      <c r="M3" s="100"/>
      <c r="N3" s="103" t="s">
        <v>70</v>
      </c>
      <c r="O3" s="104" t="s">
        <v>70</v>
      </c>
      <c r="P3" s="101" t="s">
        <v>1114</v>
      </c>
      <c r="Q3" s="101"/>
      <c r="R3" s="100" t="s">
        <v>1115</v>
      </c>
      <c r="S3" s="100"/>
      <c r="T3" s="100"/>
      <c r="U3" s="100"/>
      <c r="V3" s="100"/>
      <c r="W3" s="100"/>
      <c r="X3" s="100"/>
      <c r="Y3" s="100"/>
      <c r="Z3" s="97"/>
      <c r="AA3" s="97"/>
      <c r="AB3" s="97"/>
      <c r="AC3" s="97" t="s">
        <v>78</v>
      </c>
      <c r="AD3" s="97" t="s">
        <v>60</v>
      </c>
      <c r="AE3" s="97"/>
      <c r="AF3" s="97" t="s">
        <v>60</v>
      </c>
      <c r="AG3" s="97"/>
      <c r="AH3" s="97" t="s">
        <v>1116</v>
      </c>
      <c r="AI3" s="103" t="s">
        <v>70</v>
      </c>
      <c r="AJ3" s="97" t="s">
        <v>1117</v>
      </c>
      <c r="AK3" s="103" t="s">
        <v>70</v>
      </c>
      <c r="AL3" s="97" t="s">
        <v>1118</v>
      </c>
      <c r="AM3" s="97"/>
      <c r="AN3" s="97"/>
      <c r="AO3" s="97"/>
      <c r="AP3" s="97"/>
      <c r="AQ3" s="97"/>
      <c r="AR3" s="97"/>
      <c r="AS3" s="97"/>
      <c r="AT3" s="97"/>
      <c r="AU3" s="97"/>
      <c r="AV3" s="97"/>
      <c r="AW3" s="97"/>
      <c r="AX3" s="97"/>
      <c r="AY3" s="97"/>
      <c r="AZ3" s="97"/>
      <c r="BA3" s="97"/>
      <c r="BB3" s="97"/>
      <c r="BC3" s="97"/>
      <c r="BD3" s="105"/>
      <c r="BE3" s="105"/>
    </row>
    <row r="4" customFormat="false" ht="21.75" hidden="false" customHeight="true" outlineLevel="0" collapsed="false">
      <c r="A4" s="95" t="n">
        <v>3</v>
      </c>
      <c r="B4" s="96" t="n">
        <v>3</v>
      </c>
      <c r="C4" s="97" t="s">
        <v>62</v>
      </c>
      <c r="D4" s="98" t="s">
        <v>73</v>
      </c>
      <c r="E4" s="98" t="s">
        <v>1039</v>
      </c>
      <c r="F4" s="98" t="s">
        <v>1119</v>
      </c>
      <c r="G4" s="99" t="s">
        <v>1120</v>
      </c>
      <c r="H4" s="107" t="s">
        <v>74</v>
      </c>
      <c r="I4" s="100" t="s">
        <v>131</v>
      </c>
      <c r="J4" s="100" t="s">
        <v>131</v>
      </c>
      <c r="K4" s="100" t="s">
        <v>131</v>
      </c>
      <c r="L4" s="100" t="s">
        <v>131</v>
      </c>
      <c r="M4" s="100"/>
      <c r="N4" s="100" t="s">
        <v>1121</v>
      </c>
      <c r="O4" s="100" t="s">
        <v>1121</v>
      </c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97"/>
      <c r="AA4" s="97"/>
      <c r="AB4" s="97"/>
      <c r="AC4" s="97"/>
      <c r="AD4" s="97"/>
      <c r="AE4" s="97"/>
      <c r="AF4" s="97"/>
      <c r="AG4" s="97"/>
      <c r="AH4" s="97" t="s">
        <v>1122</v>
      </c>
      <c r="AI4" s="97" t="s">
        <v>1122</v>
      </c>
      <c r="AJ4" s="97"/>
      <c r="AK4" s="97" t="s">
        <v>1122</v>
      </c>
      <c r="AL4" s="97"/>
      <c r="AM4" s="97"/>
      <c r="AN4" s="97"/>
      <c r="AO4" s="97"/>
      <c r="AP4" s="97"/>
      <c r="AQ4" s="97"/>
      <c r="AR4" s="97"/>
      <c r="AS4" s="97"/>
      <c r="AT4" s="97"/>
      <c r="AU4" s="97"/>
      <c r="AV4" s="97"/>
      <c r="AW4" s="97"/>
      <c r="AX4" s="97"/>
      <c r="AY4" s="97"/>
      <c r="AZ4" s="97"/>
      <c r="BA4" s="97"/>
      <c r="BB4" s="97"/>
      <c r="BC4" s="97"/>
      <c r="BD4" s="105"/>
      <c r="BE4" s="105"/>
    </row>
    <row r="5" customFormat="false" ht="21.75" hidden="false" customHeight="true" outlineLevel="0" collapsed="false">
      <c r="A5" s="95" t="n">
        <v>4</v>
      </c>
      <c r="B5" s="96" t="n">
        <v>4</v>
      </c>
      <c r="C5" s="97" t="s">
        <v>62</v>
      </c>
      <c r="D5" s="98" t="s">
        <v>76</v>
      </c>
      <c r="E5" s="98" t="s">
        <v>1039</v>
      </c>
      <c r="F5" s="97" t="s">
        <v>1004</v>
      </c>
      <c r="G5" s="99" t="s">
        <v>1123</v>
      </c>
      <c r="H5" s="100" t="s">
        <v>77</v>
      </c>
      <c r="I5" s="100" t="s">
        <v>131</v>
      </c>
      <c r="J5" s="100" t="s">
        <v>131</v>
      </c>
      <c r="K5" s="100" t="s">
        <v>131</v>
      </c>
      <c r="L5" s="100" t="s">
        <v>131</v>
      </c>
      <c r="M5" s="100"/>
      <c r="N5" s="108" t="s">
        <v>1004</v>
      </c>
      <c r="O5" s="108" t="s">
        <v>1004</v>
      </c>
      <c r="P5" s="100"/>
      <c r="Q5" s="100"/>
      <c r="R5" s="100"/>
      <c r="S5" s="100"/>
      <c r="T5" s="108"/>
      <c r="U5" s="100"/>
      <c r="V5" s="100"/>
      <c r="W5" s="100"/>
      <c r="X5" s="100"/>
      <c r="Y5" s="100"/>
      <c r="Z5" s="97"/>
      <c r="AA5" s="97"/>
      <c r="AB5" s="97"/>
      <c r="AC5" s="97" t="s">
        <v>1124</v>
      </c>
      <c r="AD5" s="109" t="s">
        <v>70</v>
      </c>
      <c r="AE5" s="97" t="s">
        <v>1125</v>
      </c>
      <c r="AF5" s="109" t="s">
        <v>70</v>
      </c>
      <c r="AG5" s="97"/>
      <c r="AH5" s="97" t="s">
        <v>1126</v>
      </c>
      <c r="AI5" s="109" t="s">
        <v>70</v>
      </c>
      <c r="AJ5" s="97" t="s">
        <v>1127</v>
      </c>
      <c r="AK5" s="109" t="s">
        <v>70</v>
      </c>
      <c r="AL5" s="97" t="s">
        <v>1128</v>
      </c>
      <c r="AM5" s="97"/>
      <c r="AN5" s="97"/>
      <c r="AO5" s="97"/>
      <c r="AP5" s="97"/>
      <c r="AQ5" s="97"/>
      <c r="AR5" s="97"/>
      <c r="AS5" s="97"/>
      <c r="AT5" s="97"/>
      <c r="AU5" s="97"/>
      <c r="AV5" s="97"/>
      <c r="AW5" s="97"/>
      <c r="AX5" s="97"/>
      <c r="AY5" s="97"/>
      <c r="AZ5" s="97"/>
      <c r="BA5" s="97"/>
      <c r="BB5" s="97"/>
      <c r="BC5" s="97"/>
      <c r="BD5" s="105"/>
      <c r="BE5" s="105"/>
    </row>
    <row r="6" customFormat="false" ht="21.75" hidden="false" customHeight="true" outlineLevel="0" collapsed="false">
      <c r="A6" s="95" t="n">
        <v>5</v>
      </c>
      <c r="B6" s="96" t="n">
        <v>5</v>
      </c>
      <c r="C6" s="97" t="s">
        <v>62</v>
      </c>
      <c r="D6" s="98" t="s">
        <v>79</v>
      </c>
      <c r="E6" s="98" t="s">
        <v>1019</v>
      </c>
      <c r="F6" s="106" t="s">
        <v>1129</v>
      </c>
      <c r="G6" s="99" t="s">
        <v>1130</v>
      </c>
      <c r="H6" s="100" t="s">
        <v>1131</v>
      </c>
      <c r="I6" s="101" t="s">
        <v>1132</v>
      </c>
      <c r="J6" s="100" t="s">
        <v>1133</v>
      </c>
      <c r="K6" s="101" t="s">
        <v>1134</v>
      </c>
      <c r="L6" s="100" t="s">
        <v>1135</v>
      </c>
      <c r="M6" s="100"/>
      <c r="N6" s="109" t="s">
        <v>70</v>
      </c>
      <c r="O6" s="110" t="s">
        <v>70</v>
      </c>
      <c r="P6" s="101" t="s">
        <v>1101</v>
      </c>
      <c r="Q6" s="101"/>
      <c r="R6" s="100" t="s">
        <v>1136</v>
      </c>
      <c r="S6" s="100"/>
      <c r="T6" s="108"/>
      <c r="U6" s="100"/>
      <c r="V6" s="100"/>
      <c r="W6" s="100"/>
      <c r="X6" s="100"/>
      <c r="Y6" s="100"/>
      <c r="Z6" s="97"/>
      <c r="AA6" s="97"/>
      <c r="AB6" s="97"/>
      <c r="AC6" s="97" t="s">
        <v>1124</v>
      </c>
      <c r="AD6" s="111" t="s">
        <v>1137</v>
      </c>
      <c r="AE6" s="97" t="s">
        <v>1125</v>
      </c>
      <c r="AF6" s="111" t="s">
        <v>1137</v>
      </c>
      <c r="AG6" s="97"/>
      <c r="AH6" s="97" t="s">
        <v>1137</v>
      </c>
      <c r="AI6" s="111" t="s">
        <v>1137</v>
      </c>
      <c r="AJ6" s="97"/>
      <c r="AK6" s="111" t="s">
        <v>1137</v>
      </c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105"/>
      <c r="BE6" s="105"/>
    </row>
    <row r="7" customFormat="false" ht="21.75" hidden="false" customHeight="true" outlineLevel="0" collapsed="false">
      <c r="A7" s="95" t="n">
        <v>6</v>
      </c>
      <c r="B7" s="96" t="n">
        <v>6</v>
      </c>
      <c r="C7" s="97" t="s">
        <v>62</v>
      </c>
      <c r="D7" s="98" t="s">
        <v>83</v>
      </c>
      <c r="E7" s="98" t="s">
        <v>1019</v>
      </c>
      <c r="F7" s="98" t="s">
        <v>1138</v>
      </c>
      <c r="G7" s="99" t="s">
        <v>1139</v>
      </c>
      <c r="H7" s="100" t="s">
        <v>85</v>
      </c>
      <c r="I7" s="101" t="s">
        <v>1140</v>
      </c>
      <c r="J7" s="97" t="s">
        <v>85</v>
      </c>
      <c r="K7" s="101" t="s">
        <v>1141</v>
      </c>
      <c r="L7" s="100" t="s">
        <v>1142</v>
      </c>
      <c r="M7" s="100"/>
      <c r="N7" s="103" t="s">
        <v>70</v>
      </c>
      <c r="O7" s="104" t="s">
        <v>70</v>
      </c>
      <c r="P7" s="101" t="s">
        <v>1101</v>
      </c>
      <c r="Q7" s="101"/>
      <c r="R7" s="100"/>
      <c r="S7" s="100"/>
      <c r="T7" s="100"/>
      <c r="U7" s="100"/>
      <c r="V7" s="100"/>
      <c r="W7" s="100"/>
      <c r="X7" s="100"/>
      <c r="Y7" s="100"/>
      <c r="Z7" s="97"/>
      <c r="AA7" s="97"/>
      <c r="AB7" s="97"/>
      <c r="AC7" s="97" t="s">
        <v>1143</v>
      </c>
      <c r="AD7" s="109" t="s">
        <v>70</v>
      </c>
      <c r="AE7" s="97" t="s">
        <v>1144</v>
      </c>
      <c r="AF7" s="109" t="s">
        <v>70</v>
      </c>
      <c r="AG7" s="97" t="s">
        <v>1145</v>
      </c>
      <c r="AH7" s="97" t="s">
        <v>1146</v>
      </c>
      <c r="AI7" s="109" t="s">
        <v>70</v>
      </c>
      <c r="AJ7" s="97" t="s">
        <v>1147</v>
      </c>
      <c r="AK7" s="109" t="s">
        <v>70</v>
      </c>
      <c r="AL7" s="97" t="s">
        <v>1138</v>
      </c>
      <c r="AM7" s="97"/>
      <c r="AN7" s="97"/>
      <c r="AO7" s="97"/>
      <c r="AP7" s="97"/>
      <c r="AQ7" s="97"/>
      <c r="AR7" s="97"/>
      <c r="AS7" s="97"/>
      <c r="AT7" s="97"/>
      <c r="AU7" s="97"/>
      <c r="AV7" s="97"/>
      <c r="AW7" s="97"/>
      <c r="AX7" s="97"/>
      <c r="AY7" s="97"/>
      <c r="AZ7" s="97"/>
      <c r="BA7" s="97"/>
      <c r="BB7" s="97"/>
      <c r="BC7" s="97"/>
      <c r="BD7" s="105"/>
      <c r="BE7" s="105"/>
    </row>
    <row r="8" customFormat="false" ht="21.75" hidden="false" customHeight="true" outlineLevel="0" collapsed="false">
      <c r="A8" s="95" t="n">
        <v>7</v>
      </c>
      <c r="B8" s="96" t="n">
        <v>7</v>
      </c>
      <c r="C8" s="97" t="s">
        <v>62</v>
      </c>
      <c r="D8" s="87" t="s">
        <v>87</v>
      </c>
      <c r="E8" s="87" t="s">
        <v>1019</v>
      </c>
      <c r="F8" s="86" t="s">
        <v>1148</v>
      </c>
      <c r="G8" s="99" t="s">
        <v>1149</v>
      </c>
      <c r="H8" s="100" t="s">
        <v>1150</v>
      </c>
      <c r="I8" s="101" t="s">
        <v>1151</v>
      </c>
      <c r="J8" s="101" t="s">
        <v>1152</v>
      </c>
      <c r="K8" s="101" t="s">
        <v>1153</v>
      </c>
      <c r="L8" s="101" t="s">
        <v>1154</v>
      </c>
      <c r="M8" s="101"/>
      <c r="N8" s="103" t="s">
        <v>70</v>
      </c>
      <c r="O8" s="101" t="s">
        <v>1155</v>
      </c>
      <c r="P8" s="101" t="s">
        <v>1156</v>
      </c>
      <c r="Q8" s="101" t="s">
        <v>1156</v>
      </c>
      <c r="R8" s="101" t="s">
        <v>1157</v>
      </c>
      <c r="S8" s="101"/>
      <c r="T8" s="101"/>
      <c r="U8" s="101"/>
      <c r="V8" s="101"/>
      <c r="W8" s="101"/>
      <c r="X8" s="101"/>
      <c r="Y8" s="101"/>
      <c r="Z8" s="86"/>
      <c r="AA8" s="86"/>
      <c r="AB8" s="86"/>
      <c r="AC8" s="86" t="s">
        <v>1158</v>
      </c>
      <c r="AD8" s="103" t="s">
        <v>70</v>
      </c>
      <c r="AE8" s="86"/>
      <c r="AF8" s="86" t="s">
        <v>1159</v>
      </c>
      <c r="AG8" s="86"/>
      <c r="AH8" s="86" t="s">
        <v>1160</v>
      </c>
      <c r="AI8" s="103" t="s">
        <v>70</v>
      </c>
      <c r="AJ8" s="86"/>
      <c r="AK8" s="86" t="s">
        <v>1159</v>
      </c>
      <c r="AL8" s="97" t="s">
        <v>1161</v>
      </c>
      <c r="AM8" s="97"/>
      <c r="AN8" s="97"/>
      <c r="AO8" s="97"/>
      <c r="AP8" s="97"/>
      <c r="AQ8" s="97"/>
      <c r="AR8" s="97"/>
      <c r="AS8" s="97"/>
      <c r="AT8" s="97"/>
      <c r="AU8" s="97"/>
      <c r="AV8" s="97"/>
      <c r="AW8" s="97"/>
      <c r="AX8" s="97"/>
      <c r="AY8" s="97"/>
      <c r="AZ8" s="97"/>
      <c r="BA8" s="97"/>
      <c r="BB8" s="97"/>
      <c r="BC8" s="97"/>
      <c r="BD8" s="105"/>
      <c r="BE8" s="105"/>
    </row>
    <row r="9" customFormat="false" ht="21.75" hidden="false" customHeight="true" outlineLevel="0" collapsed="false">
      <c r="A9" s="95" t="n">
        <v>8</v>
      </c>
      <c r="B9" s="96" t="n">
        <v>8</v>
      </c>
      <c r="C9" s="97" t="s">
        <v>62</v>
      </c>
      <c r="D9" s="98" t="s">
        <v>89</v>
      </c>
      <c r="E9" s="98" t="s">
        <v>1056</v>
      </c>
      <c r="F9" s="98" t="s">
        <v>1162</v>
      </c>
      <c r="G9" s="112" t="s">
        <v>1163</v>
      </c>
      <c r="H9" s="100" t="s">
        <v>90</v>
      </c>
      <c r="I9" s="101" t="s">
        <v>1164</v>
      </c>
      <c r="J9" s="100" t="s">
        <v>1165</v>
      </c>
      <c r="K9" s="101" t="s">
        <v>1166</v>
      </c>
      <c r="L9" s="100" t="s">
        <v>1167</v>
      </c>
      <c r="M9" s="100"/>
      <c r="N9" s="103" t="s">
        <v>70</v>
      </c>
      <c r="O9" s="104" t="s">
        <v>70</v>
      </c>
      <c r="P9" s="101" t="s">
        <v>1101</v>
      </c>
      <c r="Q9" s="101"/>
      <c r="R9" s="100" t="s">
        <v>1168</v>
      </c>
      <c r="S9" s="100"/>
      <c r="T9" s="100"/>
      <c r="U9" s="100"/>
      <c r="V9" s="100"/>
      <c r="W9" s="100"/>
      <c r="X9" s="100"/>
      <c r="Y9" s="100"/>
      <c r="Z9" s="97"/>
      <c r="AA9" s="97"/>
      <c r="AB9" s="97"/>
      <c r="AC9" s="97" t="s">
        <v>1169</v>
      </c>
      <c r="AD9" s="103" t="s">
        <v>70</v>
      </c>
      <c r="AE9" s="97" t="s">
        <v>1117</v>
      </c>
      <c r="AF9" s="103" t="s">
        <v>70</v>
      </c>
      <c r="AG9" s="97"/>
      <c r="AH9" s="97" t="s">
        <v>1170</v>
      </c>
      <c r="AI9" s="86" t="s">
        <v>1171</v>
      </c>
      <c r="AJ9" s="97"/>
      <c r="AK9" s="86" t="s">
        <v>1171</v>
      </c>
      <c r="AL9" s="97" t="s">
        <v>1172</v>
      </c>
      <c r="AM9" s="97"/>
      <c r="AN9" s="97"/>
      <c r="AO9" s="97"/>
      <c r="AP9" s="97"/>
      <c r="AQ9" s="97"/>
      <c r="AR9" s="97"/>
      <c r="AS9" s="97"/>
      <c r="AT9" s="97"/>
      <c r="AU9" s="97"/>
      <c r="AV9" s="97"/>
      <c r="AW9" s="97"/>
      <c r="AX9" s="97"/>
      <c r="AY9" s="97"/>
      <c r="AZ9" s="97"/>
      <c r="BA9" s="97"/>
      <c r="BB9" s="97"/>
      <c r="BC9" s="97"/>
      <c r="BD9" s="105"/>
      <c r="BE9" s="105"/>
    </row>
    <row r="10" customFormat="false" ht="21.75" hidden="false" customHeight="true" outlineLevel="0" collapsed="false">
      <c r="A10" s="95" t="n">
        <v>9</v>
      </c>
      <c r="B10" s="96" t="n">
        <v>9</v>
      </c>
      <c r="C10" s="97" t="s">
        <v>62</v>
      </c>
      <c r="D10" s="98" t="s">
        <v>92</v>
      </c>
      <c r="E10" s="98" t="s">
        <v>1039</v>
      </c>
      <c r="F10" s="97" t="s">
        <v>1004</v>
      </c>
      <c r="G10" s="112" t="s">
        <v>1173</v>
      </c>
      <c r="H10" s="100" t="s">
        <v>93</v>
      </c>
      <c r="I10" s="100" t="s">
        <v>131</v>
      </c>
      <c r="J10" s="100" t="s">
        <v>131</v>
      </c>
      <c r="K10" s="100" t="s">
        <v>131</v>
      </c>
      <c r="L10" s="100" t="s">
        <v>131</v>
      </c>
      <c r="M10" s="100"/>
      <c r="N10" s="97" t="s">
        <v>1004</v>
      </c>
      <c r="O10" s="100" t="s">
        <v>1004</v>
      </c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97"/>
      <c r="AA10" s="97"/>
      <c r="AB10" s="97"/>
      <c r="AC10" s="97" t="s">
        <v>78</v>
      </c>
      <c r="AD10" s="97" t="s">
        <v>1004</v>
      </c>
      <c r="AE10" s="97"/>
      <c r="AF10" s="97" t="s">
        <v>1004</v>
      </c>
      <c r="AG10" s="97"/>
      <c r="AH10" s="97" t="s">
        <v>78</v>
      </c>
      <c r="AI10" s="97" t="s">
        <v>1004</v>
      </c>
      <c r="AJ10" s="97" t="s">
        <v>78</v>
      </c>
      <c r="AK10" s="97" t="s">
        <v>1004</v>
      </c>
      <c r="AL10" s="97"/>
      <c r="AM10" s="97"/>
      <c r="AN10" s="97"/>
      <c r="AO10" s="97"/>
      <c r="AP10" s="97"/>
      <c r="AQ10" s="97"/>
      <c r="AR10" s="97"/>
      <c r="AS10" s="97"/>
      <c r="AT10" s="97"/>
      <c r="AU10" s="97"/>
      <c r="AV10" s="97"/>
      <c r="AW10" s="97"/>
      <c r="AX10" s="97"/>
      <c r="AY10" s="97"/>
      <c r="AZ10" s="97"/>
      <c r="BA10" s="97"/>
      <c r="BB10" s="97"/>
      <c r="BC10" s="97"/>
      <c r="BD10" s="105"/>
      <c r="BE10" s="105"/>
    </row>
    <row r="11" customFormat="false" ht="21.75" hidden="false" customHeight="true" outlineLevel="0" collapsed="false">
      <c r="A11" s="95" t="n">
        <v>10</v>
      </c>
      <c r="B11" s="96" t="n">
        <v>10</v>
      </c>
      <c r="C11" s="97" t="s">
        <v>62</v>
      </c>
      <c r="D11" s="98" t="s">
        <v>95</v>
      </c>
      <c r="E11" s="98" t="s">
        <v>1039</v>
      </c>
      <c r="F11" s="98" t="s">
        <v>1174</v>
      </c>
      <c r="G11" s="112" t="s">
        <v>1175</v>
      </c>
      <c r="H11" s="100" t="s">
        <v>96</v>
      </c>
      <c r="I11" s="101" t="s">
        <v>1176</v>
      </c>
      <c r="J11" s="100" t="s">
        <v>1177</v>
      </c>
      <c r="K11" s="101" t="s">
        <v>1178</v>
      </c>
      <c r="L11" s="100" t="s">
        <v>1179</v>
      </c>
      <c r="M11" s="100"/>
      <c r="N11" s="103" t="s">
        <v>70</v>
      </c>
      <c r="O11" s="104" t="s">
        <v>70</v>
      </c>
      <c r="P11" s="101" t="s">
        <v>1101</v>
      </c>
      <c r="Q11" s="101"/>
      <c r="R11" s="100" t="s">
        <v>1180</v>
      </c>
      <c r="S11" s="100"/>
      <c r="T11" s="100"/>
      <c r="U11" s="100"/>
      <c r="V11" s="100"/>
      <c r="W11" s="100"/>
      <c r="X11" s="100"/>
      <c r="Y11" s="100"/>
      <c r="Z11" s="97"/>
      <c r="AA11" s="97"/>
      <c r="AB11" s="97"/>
      <c r="AC11" s="97" t="s">
        <v>1181</v>
      </c>
      <c r="AD11" s="103" t="s">
        <v>70</v>
      </c>
      <c r="AE11" s="97"/>
      <c r="AF11" s="103" t="s">
        <v>70</v>
      </c>
      <c r="AG11" s="105"/>
      <c r="AH11" s="97" t="s">
        <v>1182</v>
      </c>
      <c r="AI11" s="103" t="s">
        <v>70</v>
      </c>
      <c r="AJ11" s="97" t="s">
        <v>1183</v>
      </c>
      <c r="AK11" s="103" t="s">
        <v>70</v>
      </c>
      <c r="AL11" s="111" t="s">
        <v>1184</v>
      </c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105"/>
      <c r="BE11" s="105"/>
    </row>
    <row r="12" customFormat="false" ht="21.75" hidden="false" customHeight="true" outlineLevel="0" collapsed="false">
      <c r="A12" s="95" t="n">
        <v>11</v>
      </c>
      <c r="B12" s="96" t="n">
        <v>11</v>
      </c>
      <c r="C12" s="86" t="s">
        <v>1185</v>
      </c>
      <c r="D12" s="87" t="s">
        <v>1186</v>
      </c>
      <c r="E12" s="98" t="s">
        <v>1039</v>
      </c>
      <c r="F12" s="87" t="s">
        <v>1186</v>
      </c>
      <c r="G12" s="101" t="s">
        <v>1187</v>
      </c>
      <c r="H12" s="100" t="s">
        <v>1188</v>
      </c>
      <c r="I12" s="101" t="s">
        <v>1187</v>
      </c>
      <c r="J12" s="86" t="s">
        <v>1189</v>
      </c>
      <c r="K12" s="101" t="s">
        <v>1190</v>
      </c>
      <c r="L12" s="100" t="s">
        <v>1191</v>
      </c>
      <c r="M12" s="100" t="s">
        <v>1192</v>
      </c>
      <c r="N12" s="113" t="s">
        <v>101</v>
      </c>
      <c r="O12" s="114" t="s">
        <v>101</v>
      </c>
      <c r="P12" s="101" t="s">
        <v>1101</v>
      </c>
      <c r="Q12" s="101"/>
      <c r="R12" s="105"/>
      <c r="S12" s="100" t="s">
        <v>1193</v>
      </c>
      <c r="T12" s="113" t="s">
        <v>101</v>
      </c>
      <c r="U12" s="100" t="s">
        <v>1194</v>
      </c>
      <c r="V12" s="113" t="s">
        <v>101</v>
      </c>
      <c r="W12" s="100" t="s">
        <v>1195</v>
      </c>
      <c r="X12" s="100"/>
      <c r="Y12" s="100" t="s">
        <v>1196</v>
      </c>
      <c r="Z12" s="97"/>
      <c r="AA12" s="86"/>
      <c r="AB12" s="86"/>
      <c r="AC12" s="86" t="s">
        <v>1197</v>
      </c>
      <c r="AD12" s="113" t="s">
        <v>1198</v>
      </c>
      <c r="AE12" s="86" t="s">
        <v>1199</v>
      </c>
      <c r="AF12" s="113" t="s">
        <v>101</v>
      </c>
      <c r="AG12" s="86" t="s">
        <v>1196</v>
      </c>
      <c r="AH12" s="86" t="s">
        <v>1200</v>
      </c>
      <c r="AI12" s="113" t="s">
        <v>101</v>
      </c>
      <c r="AJ12" s="86" t="s">
        <v>1201</v>
      </c>
      <c r="AK12" s="113" t="s">
        <v>101</v>
      </c>
      <c r="AL12" s="86"/>
      <c r="AM12" s="97"/>
      <c r="AN12" s="97"/>
      <c r="AO12" s="97"/>
      <c r="AP12" s="97"/>
      <c r="AQ12" s="97"/>
      <c r="AR12" s="97"/>
      <c r="AS12" s="97"/>
      <c r="AT12" s="97"/>
      <c r="AU12" s="97"/>
      <c r="AV12" s="97"/>
      <c r="AW12" s="97"/>
      <c r="AX12" s="97"/>
      <c r="AY12" s="97"/>
      <c r="AZ12" s="97"/>
      <c r="BA12" s="97"/>
      <c r="BB12" s="97"/>
      <c r="BC12" s="97"/>
      <c r="BD12" s="105"/>
      <c r="BE12" s="105"/>
    </row>
    <row r="13" customFormat="false" ht="21.75" hidden="false" customHeight="true" outlineLevel="0" collapsed="false">
      <c r="A13" s="95" t="n">
        <v>12</v>
      </c>
      <c r="B13" s="96" t="n">
        <v>12</v>
      </c>
      <c r="C13" s="97" t="s">
        <v>62</v>
      </c>
      <c r="D13" s="98" t="s">
        <v>103</v>
      </c>
      <c r="E13" s="98" t="s">
        <v>1039</v>
      </c>
      <c r="F13" s="97" t="s">
        <v>1004</v>
      </c>
      <c r="G13" s="112" t="s">
        <v>1202</v>
      </c>
      <c r="H13" s="100" t="s">
        <v>104</v>
      </c>
      <c r="I13" s="100" t="s">
        <v>131</v>
      </c>
      <c r="J13" s="100" t="s">
        <v>131</v>
      </c>
      <c r="K13" s="100" t="s">
        <v>131</v>
      </c>
      <c r="L13" s="100" t="s">
        <v>131</v>
      </c>
      <c r="M13" s="100"/>
      <c r="N13" s="97" t="s">
        <v>1004</v>
      </c>
      <c r="O13" s="100" t="s">
        <v>1004</v>
      </c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97"/>
      <c r="AA13" s="97"/>
      <c r="AB13" s="97"/>
      <c r="AC13" s="97" t="s">
        <v>78</v>
      </c>
      <c r="AD13" s="97" t="s">
        <v>1004</v>
      </c>
      <c r="AE13" s="97"/>
      <c r="AF13" s="97" t="s">
        <v>1004</v>
      </c>
      <c r="AG13" s="97"/>
      <c r="AH13" s="97" t="s">
        <v>78</v>
      </c>
      <c r="AI13" s="97" t="s">
        <v>1004</v>
      </c>
      <c r="AJ13" s="97" t="s">
        <v>78</v>
      </c>
      <c r="AK13" s="97" t="s">
        <v>1004</v>
      </c>
      <c r="AL13" s="97" t="s">
        <v>1203</v>
      </c>
      <c r="AM13" s="97"/>
      <c r="AN13" s="97"/>
      <c r="AO13" s="97"/>
      <c r="AP13" s="97"/>
      <c r="AQ13" s="97"/>
      <c r="AR13" s="97"/>
      <c r="AS13" s="97"/>
      <c r="AT13" s="97"/>
      <c r="AU13" s="97"/>
      <c r="AV13" s="97"/>
      <c r="AW13" s="97"/>
      <c r="AX13" s="97"/>
      <c r="AY13" s="97"/>
      <c r="AZ13" s="97"/>
      <c r="BA13" s="97"/>
      <c r="BB13" s="97"/>
      <c r="BC13" s="97"/>
      <c r="BD13" s="105"/>
      <c r="BE13" s="105"/>
    </row>
    <row r="14" customFormat="false" ht="21.75" hidden="false" customHeight="true" outlineLevel="0" collapsed="false">
      <c r="A14" s="95" t="n">
        <v>13</v>
      </c>
      <c r="B14" s="96" t="n">
        <v>13</v>
      </c>
      <c r="C14" s="97" t="s">
        <v>62</v>
      </c>
      <c r="D14" s="98" t="s">
        <v>105</v>
      </c>
      <c r="E14" s="98" t="s">
        <v>1039</v>
      </c>
      <c r="F14" s="97" t="s">
        <v>1004</v>
      </c>
      <c r="G14" s="112" t="s">
        <v>1204</v>
      </c>
      <c r="H14" s="100" t="s">
        <v>106</v>
      </c>
      <c r="I14" s="100" t="s">
        <v>131</v>
      </c>
      <c r="J14" s="100" t="s">
        <v>131</v>
      </c>
      <c r="K14" s="100" t="s">
        <v>131</v>
      </c>
      <c r="L14" s="100" t="s">
        <v>131</v>
      </c>
      <c r="M14" s="100"/>
      <c r="N14" s="97" t="s">
        <v>1004</v>
      </c>
      <c r="O14" s="100" t="s">
        <v>1004</v>
      </c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97"/>
      <c r="AA14" s="97"/>
      <c r="AB14" s="97"/>
      <c r="AC14" s="97" t="s">
        <v>78</v>
      </c>
      <c r="AD14" s="97" t="s">
        <v>1004</v>
      </c>
      <c r="AE14" s="97"/>
      <c r="AF14" s="97" t="s">
        <v>1004</v>
      </c>
      <c r="AG14" s="97" t="s">
        <v>1205</v>
      </c>
      <c r="AH14" s="97" t="s">
        <v>78</v>
      </c>
      <c r="AI14" s="97" t="s">
        <v>1004</v>
      </c>
      <c r="AJ14" s="97" t="s">
        <v>78</v>
      </c>
      <c r="AK14" s="97" t="s">
        <v>1004</v>
      </c>
      <c r="AL14" s="97"/>
      <c r="AM14" s="97"/>
      <c r="AN14" s="97"/>
      <c r="AO14" s="97"/>
      <c r="AP14" s="97"/>
      <c r="AQ14" s="97"/>
      <c r="AR14" s="97"/>
      <c r="AS14" s="97"/>
      <c r="AT14" s="97"/>
      <c r="AU14" s="97"/>
      <c r="AV14" s="97"/>
      <c r="AW14" s="97"/>
      <c r="AX14" s="97"/>
      <c r="AY14" s="97"/>
      <c r="AZ14" s="97"/>
      <c r="BA14" s="97"/>
      <c r="BB14" s="97"/>
      <c r="BC14" s="97"/>
      <c r="BD14" s="105"/>
      <c r="BE14" s="105"/>
    </row>
    <row r="15" customFormat="false" ht="21.75" hidden="false" customHeight="true" outlineLevel="0" collapsed="false">
      <c r="A15" s="95" t="n">
        <v>14</v>
      </c>
      <c r="B15" s="96" t="n">
        <v>14</v>
      </c>
      <c r="C15" s="86" t="s">
        <v>1185</v>
      </c>
      <c r="D15" s="87" t="s">
        <v>1206</v>
      </c>
      <c r="E15" s="98" t="s">
        <v>1039</v>
      </c>
      <c r="F15" s="87" t="s">
        <v>1206</v>
      </c>
      <c r="G15" s="86" t="s">
        <v>1207</v>
      </c>
      <c r="H15" s="100" t="s">
        <v>1208</v>
      </c>
      <c r="I15" s="86" t="s">
        <v>1207</v>
      </c>
      <c r="J15" s="86" t="s">
        <v>1207</v>
      </c>
      <c r="K15" s="101" t="s">
        <v>1209</v>
      </c>
      <c r="L15" s="100" t="s">
        <v>1210</v>
      </c>
      <c r="M15" s="100" t="s">
        <v>1211</v>
      </c>
      <c r="N15" s="115" t="s">
        <v>118</v>
      </c>
      <c r="O15" s="114" t="s">
        <v>101</v>
      </c>
      <c r="P15" s="101" t="s">
        <v>1101</v>
      </c>
      <c r="Q15" s="101" t="s">
        <v>1212</v>
      </c>
      <c r="R15" s="100"/>
      <c r="S15" s="100" t="s">
        <v>1213</v>
      </c>
      <c r="T15" s="103" t="s">
        <v>70</v>
      </c>
      <c r="U15" s="100" t="s">
        <v>1214</v>
      </c>
      <c r="V15" s="113" t="s">
        <v>101</v>
      </c>
      <c r="W15" s="100"/>
      <c r="X15" s="100"/>
      <c r="Y15" s="100"/>
      <c r="Z15" s="97"/>
      <c r="AA15" s="86"/>
      <c r="AB15" s="87"/>
      <c r="AC15" s="86" t="s">
        <v>1215</v>
      </c>
      <c r="AD15" s="113" t="s">
        <v>101</v>
      </c>
      <c r="AE15" s="116" t="s">
        <v>1216</v>
      </c>
      <c r="AF15" s="113" t="s">
        <v>101</v>
      </c>
      <c r="AG15" s="86"/>
      <c r="AH15" s="86" t="s">
        <v>1217</v>
      </c>
      <c r="AI15" s="113" t="s">
        <v>101</v>
      </c>
      <c r="AJ15" s="86" t="s">
        <v>1218</v>
      </c>
      <c r="AK15" s="113" t="s">
        <v>101</v>
      </c>
      <c r="AL15" s="86"/>
      <c r="AM15" s="97"/>
      <c r="AN15" s="97"/>
      <c r="AO15" s="97"/>
      <c r="AP15" s="97"/>
      <c r="AQ15" s="97"/>
      <c r="AR15" s="97"/>
      <c r="AS15" s="97"/>
      <c r="AT15" s="97"/>
      <c r="AU15" s="97"/>
      <c r="AV15" s="97"/>
      <c r="AW15" s="97"/>
      <c r="AX15" s="97"/>
      <c r="AY15" s="97"/>
      <c r="AZ15" s="97"/>
      <c r="BA15" s="97"/>
      <c r="BB15" s="97"/>
      <c r="BC15" s="97"/>
      <c r="BD15" s="105"/>
      <c r="BE15" s="105"/>
    </row>
    <row r="16" customFormat="false" ht="21.75" hidden="false" customHeight="true" outlineLevel="0" collapsed="false">
      <c r="A16" s="95" t="n">
        <v>15</v>
      </c>
      <c r="B16" s="96" t="n">
        <v>15</v>
      </c>
      <c r="C16" s="86" t="s">
        <v>1185</v>
      </c>
      <c r="D16" s="87" t="s">
        <v>1219</v>
      </c>
      <c r="E16" s="98" t="s">
        <v>1039</v>
      </c>
      <c r="F16" s="87" t="s">
        <v>1219</v>
      </c>
      <c r="G16" s="112" t="s">
        <v>1220</v>
      </c>
      <c r="H16" s="100" t="s">
        <v>1221</v>
      </c>
      <c r="I16" s="101" t="s">
        <v>1222</v>
      </c>
      <c r="J16" s="87" t="s">
        <v>1223</v>
      </c>
      <c r="K16" s="101" t="s">
        <v>1224</v>
      </c>
      <c r="L16" s="117" t="s">
        <v>1225</v>
      </c>
      <c r="M16" s="100" t="s">
        <v>1226</v>
      </c>
      <c r="N16" s="113" t="s">
        <v>101</v>
      </c>
      <c r="O16" s="114" t="s">
        <v>101</v>
      </c>
      <c r="P16" s="101" t="s">
        <v>1101</v>
      </c>
      <c r="Q16" s="101"/>
      <c r="R16" s="87" t="s">
        <v>1223</v>
      </c>
      <c r="S16" s="100" t="s">
        <v>1227</v>
      </c>
      <c r="T16" s="113" t="s">
        <v>101</v>
      </c>
      <c r="U16" s="100" t="s">
        <v>1228</v>
      </c>
      <c r="V16" s="113" t="s">
        <v>101</v>
      </c>
      <c r="W16" s="100"/>
      <c r="X16" s="100"/>
      <c r="Y16" s="100"/>
      <c r="Z16" s="97"/>
      <c r="AA16" s="86"/>
      <c r="AB16" s="86"/>
      <c r="AC16" s="118" t="s">
        <v>1229</v>
      </c>
      <c r="AD16" s="113" t="s">
        <v>101</v>
      </c>
      <c r="AE16" s="86" t="s">
        <v>1230</v>
      </c>
      <c r="AF16" s="113" t="s">
        <v>101</v>
      </c>
      <c r="AG16" s="86"/>
      <c r="AH16" s="86" t="s">
        <v>1231</v>
      </c>
      <c r="AI16" s="113" t="s">
        <v>101</v>
      </c>
      <c r="AJ16" s="86" t="s">
        <v>1232</v>
      </c>
      <c r="AK16" s="113" t="s">
        <v>101</v>
      </c>
      <c r="AL16" s="86"/>
      <c r="AM16" s="97"/>
      <c r="AN16" s="97"/>
      <c r="AO16" s="97"/>
      <c r="AP16" s="97"/>
      <c r="AQ16" s="97"/>
      <c r="AR16" s="97"/>
      <c r="AS16" s="97"/>
      <c r="AT16" s="97"/>
      <c r="AU16" s="97"/>
      <c r="AV16" s="97"/>
      <c r="AW16" s="97"/>
      <c r="AX16" s="97"/>
      <c r="AY16" s="97"/>
      <c r="AZ16" s="97"/>
      <c r="BA16" s="97"/>
      <c r="BB16" s="97"/>
      <c r="BC16" s="97"/>
      <c r="BD16" s="105"/>
      <c r="BE16" s="105"/>
    </row>
    <row r="17" customFormat="false" ht="21.75" hidden="false" customHeight="true" outlineLevel="0" collapsed="false">
      <c r="A17" s="95" t="n">
        <v>16</v>
      </c>
      <c r="B17" s="96" t="n">
        <v>16</v>
      </c>
      <c r="C17" s="97" t="s">
        <v>62</v>
      </c>
      <c r="D17" s="98" t="s">
        <v>111</v>
      </c>
      <c r="E17" s="98" t="s">
        <v>1056</v>
      </c>
      <c r="F17" s="98" t="s">
        <v>1233</v>
      </c>
      <c r="G17" s="112" t="s">
        <v>1234</v>
      </c>
      <c r="H17" s="100" t="s">
        <v>112</v>
      </c>
      <c r="I17" s="101" t="s">
        <v>1235</v>
      </c>
      <c r="J17" s="102" t="s">
        <v>1236</v>
      </c>
      <c r="K17" s="101" t="s">
        <v>1237</v>
      </c>
      <c r="L17" s="100" t="s">
        <v>1238</v>
      </c>
      <c r="M17" s="100"/>
      <c r="N17" s="103" t="s">
        <v>70</v>
      </c>
      <c r="O17" s="101" t="s">
        <v>1239</v>
      </c>
      <c r="P17" s="101" t="s">
        <v>1101</v>
      </c>
      <c r="Q17" s="101" t="s">
        <v>1240</v>
      </c>
      <c r="R17" s="100"/>
      <c r="S17" s="100"/>
      <c r="T17" s="100"/>
      <c r="U17" s="100"/>
      <c r="V17" s="100"/>
      <c r="W17" s="100"/>
      <c r="X17" s="100"/>
      <c r="Y17" s="100"/>
      <c r="Z17" s="97"/>
      <c r="AA17" s="97"/>
      <c r="AB17" s="97"/>
      <c r="AC17" s="97" t="s">
        <v>1241</v>
      </c>
      <c r="AD17" s="103" t="s">
        <v>70</v>
      </c>
      <c r="AE17" s="97" t="s">
        <v>1242</v>
      </c>
      <c r="AF17" s="97" t="s">
        <v>1243</v>
      </c>
      <c r="AG17" s="97"/>
      <c r="AH17" s="97" t="s">
        <v>78</v>
      </c>
      <c r="AI17" s="105" t="s">
        <v>60</v>
      </c>
      <c r="AJ17" s="97" t="s">
        <v>78</v>
      </c>
      <c r="AK17" s="105" t="s">
        <v>60</v>
      </c>
      <c r="AL17" s="97"/>
      <c r="AM17" s="97"/>
      <c r="AN17" s="97"/>
      <c r="AO17" s="97"/>
      <c r="AP17" s="97"/>
      <c r="AQ17" s="97"/>
      <c r="AR17" s="97"/>
      <c r="AS17" s="97"/>
      <c r="AT17" s="97"/>
      <c r="AU17" s="97"/>
      <c r="AV17" s="97"/>
      <c r="AW17" s="97"/>
      <c r="AX17" s="97"/>
      <c r="AY17" s="97"/>
      <c r="AZ17" s="97"/>
      <c r="BA17" s="97"/>
      <c r="BB17" s="97"/>
      <c r="BC17" s="97"/>
      <c r="BD17" s="105"/>
      <c r="BE17" s="105"/>
    </row>
    <row r="18" customFormat="false" ht="21.75" hidden="false" customHeight="true" outlineLevel="0" collapsed="false">
      <c r="A18" s="95" t="n">
        <v>17</v>
      </c>
      <c r="B18" s="96" t="n">
        <v>17</v>
      </c>
      <c r="C18" s="97" t="s">
        <v>62</v>
      </c>
      <c r="D18" s="98" t="s">
        <v>114</v>
      </c>
      <c r="E18" s="98" t="s">
        <v>1039</v>
      </c>
      <c r="F18" s="97" t="s">
        <v>1004</v>
      </c>
      <c r="G18" s="112" t="s">
        <v>1244</v>
      </c>
      <c r="H18" s="100" t="s">
        <v>115</v>
      </c>
      <c r="I18" s="100" t="s">
        <v>131</v>
      </c>
      <c r="J18" s="100" t="s">
        <v>131</v>
      </c>
      <c r="K18" s="100" t="s">
        <v>131</v>
      </c>
      <c r="L18" s="100" t="s">
        <v>131</v>
      </c>
      <c r="M18" s="100"/>
      <c r="N18" s="97" t="s">
        <v>1004</v>
      </c>
      <c r="O18" s="100" t="s">
        <v>1004</v>
      </c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97"/>
      <c r="AA18" s="97"/>
      <c r="AB18" s="97"/>
      <c r="AC18" s="97" t="s">
        <v>78</v>
      </c>
      <c r="AD18" s="97" t="s">
        <v>1004</v>
      </c>
      <c r="AE18" s="97" t="s">
        <v>78</v>
      </c>
      <c r="AF18" s="97" t="s">
        <v>1004</v>
      </c>
      <c r="AG18" s="97"/>
      <c r="AH18" s="97" t="s">
        <v>1245</v>
      </c>
      <c r="AI18" s="97" t="s">
        <v>1004</v>
      </c>
      <c r="AJ18" s="97" t="s">
        <v>1246</v>
      </c>
      <c r="AK18" s="97" t="s">
        <v>1004</v>
      </c>
      <c r="AL18" s="119" t="s">
        <v>1247</v>
      </c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105"/>
      <c r="BE18" s="105"/>
    </row>
    <row r="19" customFormat="false" ht="21.75" hidden="false" customHeight="true" outlineLevel="0" collapsed="false">
      <c r="A19" s="95" t="n">
        <v>18</v>
      </c>
      <c r="B19" s="96" t="n">
        <v>18.1</v>
      </c>
      <c r="C19" s="97" t="s">
        <v>62</v>
      </c>
      <c r="D19" s="98" t="s">
        <v>1248</v>
      </c>
      <c r="E19" s="98" t="s">
        <v>1019</v>
      </c>
      <c r="F19" s="97" t="s">
        <v>1249</v>
      </c>
      <c r="G19" s="101" t="s">
        <v>1250</v>
      </c>
      <c r="H19" s="100" t="s">
        <v>1251</v>
      </c>
      <c r="I19" s="101" t="s">
        <v>1250</v>
      </c>
      <c r="J19" s="100" t="s">
        <v>1252</v>
      </c>
      <c r="K19" s="101" t="s">
        <v>1253</v>
      </c>
      <c r="L19" s="100" t="s">
        <v>1254</v>
      </c>
      <c r="M19" s="100"/>
      <c r="N19" s="115" t="s">
        <v>118</v>
      </c>
      <c r="O19" s="114" t="s">
        <v>101</v>
      </c>
      <c r="P19" s="101" t="s">
        <v>1101</v>
      </c>
      <c r="Q19" s="101" t="s">
        <v>1212</v>
      </c>
      <c r="R19" s="100"/>
      <c r="S19" s="100"/>
      <c r="T19" s="100"/>
      <c r="U19" s="100"/>
      <c r="V19" s="100"/>
      <c r="W19" s="100"/>
      <c r="X19" s="100"/>
      <c r="Y19" s="100"/>
      <c r="Z19" s="86"/>
      <c r="AA19" s="97"/>
      <c r="AB19" s="97"/>
      <c r="AC19" s="97" t="s">
        <v>1255</v>
      </c>
      <c r="AD19" s="103" t="s">
        <v>70</v>
      </c>
      <c r="AE19" s="97" t="s">
        <v>1256</v>
      </c>
      <c r="AF19" s="113" t="s">
        <v>101</v>
      </c>
      <c r="AG19" s="97"/>
      <c r="AH19" s="97" t="s">
        <v>1257</v>
      </c>
      <c r="AI19" s="113" t="s">
        <v>101</v>
      </c>
      <c r="AJ19" s="97" t="s">
        <v>1258</v>
      </c>
      <c r="AK19" s="113" t="s">
        <v>101</v>
      </c>
      <c r="AL19" s="97" t="s">
        <v>1259</v>
      </c>
      <c r="AM19" s="97"/>
      <c r="AN19" s="97"/>
      <c r="AO19" s="97"/>
      <c r="AP19" s="97"/>
      <c r="AQ19" s="97"/>
      <c r="AR19" s="97"/>
      <c r="AS19" s="97"/>
      <c r="AT19" s="97"/>
      <c r="AU19" s="97"/>
      <c r="AV19" s="97"/>
      <c r="AW19" s="97"/>
      <c r="AX19" s="97"/>
      <c r="AY19" s="97"/>
      <c r="AZ19" s="97"/>
      <c r="BA19" s="97"/>
      <c r="BB19" s="97"/>
      <c r="BC19" s="97"/>
      <c r="BD19" s="105"/>
      <c r="BE19" s="105"/>
    </row>
    <row r="20" customFormat="false" ht="21.75" hidden="false" customHeight="true" outlineLevel="0" collapsed="false">
      <c r="A20" s="95" t="n">
        <v>18</v>
      </c>
      <c r="B20" s="96" t="n">
        <v>18.2</v>
      </c>
      <c r="C20" s="97" t="s">
        <v>62</v>
      </c>
      <c r="D20" s="98" t="s">
        <v>1248</v>
      </c>
      <c r="E20" s="98" t="s">
        <v>1019</v>
      </c>
      <c r="F20" s="98" t="s">
        <v>1248</v>
      </c>
      <c r="G20" s="100" t="s">
        <v>1260</v>
      </c>
      <c r="H20" s="100" t="s">
        <v>1261</v>
      </c>
      <c r="I20" s="101" t="s">
        <v>1262</v>
      </c>
      <c r="J20" s="100" t="s">
        <v>1261</v>
      </c>
      <c r="K20" s="101" t="s">
        <v>1263</v>
      </c>
      <c r="L20" s="100" t="s">
        <v>1264</v>
      </c>
      <c r="M20" s="100"/>
      <c r="N20" s="113" t="s">
        <v>101</v>
      </c>
      <c r="O20" s="101" t="s">
        <v>1155</v>
      </c>
      <c r="P20" s="101" t="s">
        <v>1156</v>
      </c>
      <c r="Q20" s="101" t="s">
        <v>1156</v>
      </c>
      <c r="R20" s="100"/>
      <c r="S20" s="100"/>
      <c r="T20" s="100"/>
      <c r="U20" s="100"/>
      <c r="V20" s="100"/>
      <c r="W20" s="100"/>
      <c r="X20" s="100"/>
      <c r="Y20" s="100"/>
      <c r="Z20" s="86"/>
      <c r="AA20" s="97"/>
      <c r="AB20" s="97"/>
      <c r="AC20" s="97" t="s">
        <v>78</v>
      </c>
      <c r="AD20" s="105" t="s">
        <v>60</v>
      </c>
      <c r="AE20" s="97" t="s">
        <v>78</v>
      </c>
      <c r="AF20" s="105" t="s">
        <v>60</v>
      </c>
      <c r="AG20" s="97"/>
      <c r="AH20" s="97" t="s">
        <v>1265</v>
      </c>
      <c r="AI20" s="113" t="s">
        <v>101</v>
      </c>
      <c r="AJ20" s="97"/>
      <c r="AK20" s="97"/>
      <c r="AL20" s="97"/>
      <c r="AM20" s="97"/>
      <c r="AN20" s="97"/>
      <c r="AO20" s="97"/>
      <c r="AP20" s="97"/>
      <c r="AQ20" s="97"/>
      <c r="AR20" s="97"/>
      <c r="AS20" s="97"/>
      <c r="AT20" s="97"/>
      <c r="AU20" s="97"/>
      <c r="AV20" s="97"/>
      <c r="AW20" s="97"/>
      <c r="AX20" s="97"/>
      <c r="AY20" s="97"/>
      <c r="AZ20" s="97"/>
      <c r="BA20" s="97"/>
      <c r="BB20" s="97"/>
      <c r="BC20" s="97"/>
      <c r="BD20" s="105"/>
      <c r="BE20" s="105"/>
    </row>
    <row r="21" customFormat="false" ht="21.75" hidden="false" customHeight="true" outlineLevel="0" collapsed="false">
      <c r="A21" s="95" t="n">
        <v>18</v>
      </c>
      <c r="B21" s="96" t="n">
        <v>18.3</v>
      </c>
      <c r="C21" s="97" t="s">
        <v>62</v>
      </c>
      <c r="D21" s="98" t="s">
        <v>116</v>
      </c>
      <c r="E21" s="98" t="s">
        <v>1039</v>
      </c>
      <c r="F21" s="98" t="s">
        <v>1248</v>
      </c>
      <c r="G21" s="100" t="s">
        <v>1266</v>
      </c>
      <c r="H21" s="100" t="s">
        <v>1267</v>
      </c>
      <c r="I21" s="100" t="s">
        <v>131</v>
      </c>
      <c r="J21" s="100" t="s">
        <v>131</v>
      </c>
      <c r="K21" s="100" t="s">
        <v>131</v>
      </c>
      <c r="L21" s="100" t="s">
        <v>131</v>
      </c>
      <c r="M21" s="100"/>
      <c r="N21" s="100" t="s">
        <v>1268</v>
      </c>
      <c r="O21" s="100" t="s">
        <v>1268</v>
      </c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86"/>
      <c r="AA21" s="97"/>
      <c r="AB21" s="97"/>
      <c r="AC21" s="97" t="s">
        <v>1269</v>
      </c>
      <c r="AD21" s="97" t="s">
        <v>1004</v>
      </c>
      <c r="AE21" s="97"/>
      <c r="AF21" s="97" t="s">
        <v>1004</v>
      </c>
      <c r="AG21" s="97"/>
      <c r="AH21" s="97" t="s">
        <v>78</v>
      </c>
      <c r="AI21" s="97" t="s">
        <v>1004</v>
      </c>
      <c r="AJ21" s="97" t="s">
        <v>78</v>
      </c>
      <c r="AK21" s="97" t="s">
        <v>1004</v>
      </c>
      <c r="AL21" s="97"/>
      <c r="AM21" s="97"/>
      <c r="AN21" s="97"/>
      <c r="AO21" s="97"/>
      <c r="AP21" s="97"/>
      <c r="AQ21" s="97"/>
      <c r="AR21" s="97"/>
      <c r="AS21" s="97"/>
      <c r="AT21" s="97"/>
      <c r="AU21" s="97"/>
      <c r="AV21" s="97"/>
      <c r="AW21" s="97"/>
      <c r="AX21" s="97"/>
      <c r="AY21" s="97"/>
      <c r="AZ21" s="97"/>
      <c r="BA21" s="97"/>
      <c r="BB21" s="97"/>
      <c r="BC21" s="97"/>
      <c r="BD21" s="105"/>
      <c r="BE21" s="105"/>
    </row>
    <row r="22" customFormat="false" ht="21.75" hidden="false" customHeight="true" outlineLevel="0" collapsed="false">
      <c r="A22" s="95" t="n">
        <v>19</v>
      </c>
      <c r="B22" s="96" t="n">
        <v>19.1</v>
      </c>
      <c r="C22" s="97" t="s">
        <v>62</v>
      </c>
      <c r="D22" s="98" t="s">
        <v>125</v>
      </c>
      <c r="E22" s="98" t="s">
        <v>1039</v>
      </c>
      <c r="F22" s="97" t="s">
        <v>1004</v>
      </c>
      <c r="G22" s="100" t="s">
        <v>1270</v>
      </c>
      <c r="H22" s="100" t="s">
        <v>129</v>
      </c>
      <c r="I22" s="100" t="s">
        <v>131</v>
      </c>
      <c r="J22" s="100" t="s">
        <v>131</v>
      </c>
      <c r="K22" s="100" t="s">
        <v>131</v>
      </c>
      <c r="L22" s="100" t="s">
        <v>131</v>
      </c>
      <c r="M22" s="100"/>
      <c r="N22" s="97" t="s">
        <v>1004</v>
      </c>
      <c r="O22" s="100" t="s">
        <v>1004</v>
      </c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97"/>
      <c r="AA22" s="97"/>
      <c r="AB22" s="97"/>
      <c r="AC22" s="97" t="s">
        <v>78</v>
      </c>
      <c r="AD22" s="97" t="s">
        <v>1004</v>
      </c>
      <c r="AE22" s="97" t="s">
        <v>78</v>
      </c>
      <c r="AF22" s="97" t="s">
        <v>1004</v>
      </c>
      <c r="AG22" s="97"/>
      <c r="AH22" s="97" t="s">
        <v>78</v>
      </c>
      <c r="AI22" s="97" t="s">
        <v>1004</v>
      </c>
      <c r="AJ22" s="97" t="s">
        <v>78</v>
      </c>
      <c r="AK22" s="97" t="s">
        <v>1004</v>
      </c>
      <c r="AL22" s="97"/>
      <c r="AM22" s="97"/>
      <c r="AN22" s="97"/>
      <c r="AO22" s="97"/>
      <c r="AP22" s="97"/>
      <c r="AQ22" s="97"/>
      <c r="AR22" s="97"/>
      <c r="AS22" s="97"/>
      <c r="AT22" s="97"/>
      <c r="AU22" s="97"/>
      <c r="AV22" s="97"/>
      <c r="AW22" s="97"/>
      <c r="AX22" s="97"/>
      <c r="AY22" s="97"/>
      <c r="AZ22" s="97"/>
      <c r="BA22" s="97"/>
      <c r="BB22" s="97"/>
      <c r="BC22" s="97"/>
      <c r="BD22" s="105"/>
      <c r="BE22" s="105"/>
    </row>
    <row r="23" customFormat="false" ht="21.75" hidden="false" customHeight="true" outlineLevel="0" collapsed="false">
      <c r="A23" s="95" t="n">
        <v>19</v>
      </c>
      <c r="B23" s="96" t="n">
        <v>19.2</v>
      </c>
      <c r="C23" s="97" t="s">
        <v>62</v>
      </c>
      <c r="D23" s="98" t="s">
        <v>125</v>
      </c>
      <c r="E23" s="98" t="s">
        <v>1039</v>
      </c>
      <c r="F23" s="97" t="s">
        <v>1004</v>
      </c>
      <c r="G23" s="112" t="s">
        <v>1271</v>
      </c>
      <c r="H23" s="100" t="s">
        <v>1272</v>
      </c>
      <c r="I23" s="100" t="s">
        <v>131</v>
      </c>
      <c r="J23" s="100" t="s">
        <v>131</v>
      </c>
      <c r="K23" s="100" t="s">
        <v>131</v>
      </c>
      <c r="L23" s="100" t="s">
        <v>131</v>
      </c>
      <c r="M23" s="100"/>
      <c r="N23" s="97" t="s">
        <v>1004</v>
      </c>
      <c r="O23" s="100" t="s">
        <v>1004</v>
      </c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97"/>
      <c r="AA23" s="97"/>
      <c r="AB23" s="97"/>
      <c r="AC23" s="97" t="s">
        <v>78</v>
      </c>
      <c r="AD23" s="97" t="s">
        <v>1004</v>
      </c>
      <c r="AE23" s="97" t="s">
        <v>78</v>
      </c>
      <c r="AF23" s="97" t="s">
        <v>1004</v>
      </c>
      <c r="AG23" s="97"/>
      <c r="AH23" s="97" t="s">
        <v>1273</v>
      </c>
      <c r="AI23" s="97" t="s">
        <v>1004</v>
      </c>
      <c r="AJ23" s="97" t="s">
        <v>1274</v>
      </c>
      <c r="AK23" s="97" t="s">
        <v>1004</v>
      </c>
      <c r="AL23" s="97"/>
      <c r="AM23" s="97"/>
      <c r="AN23" s="97"/>
      <c r="AO23" s="97"/>
      <c r="AP23" s="97"/>
      <c r="AQ23" s="97"/>
      <c r="AR23" s="97"/>
      <c r="AS23" s="97"/>
      <c r="AT23" s="97"/>
      <c r="AU23" s="97"/>
      <c r="AV23" s="97"/>
      <c r="AW23" s="97"/>
      <c r="AX23" s="97"/>
      <c r="AY23" s="97"/>
      <c r="AZ23" s="97"/>
      <c r="BA23" s="97"/>
      <c r="BB23" s="97"/>
      <c r="BC23" s="97"/>
      <c r="BD23" s="105"/>
      <c r="BE23" s="105"/>
    </row>
    <row r="24" customFormat="false" ht="21.75" hidden="false" customHeight="true" outlineLevel="0" collapsed="false">
      <c r="A24" s="95" t="n">
        <v>20</v>
      </c>
      <c r="B24" s="96" t="n">
        <v>20</v>
      </c>
      <c r="C24" s="97" t="s">
        <v>62</v>
      </c>
      <c r="D24" s="98" t="s">
        <v>132</v>
      </c>
      <c r="E24" s="98" t="s">
        <v>1039</v>
      </c>
      <c r="F24" s="98" t="s">
        <v>1275</v>
      </c>
      <c r="G24" s="112" t="s">
        <v>1234</v>
      </c>
      <c r="H24" s="100" t="s">
        <v>112</v>
      </c>
      <c r="I24" s="101" t="s">
        <v>1276</v>
      </c>
      <c r="J24" s="97" t="s">
        <v>112</v>
      </c>
      <c r="K24" s="101" t="s">
        <v>1277</v>
      </c>
      <c r="L24" s="100" t="s">
        <v>1278</v>
      </c>
      <c r="M24" s="100"/>
      <c r="N24" s="103" t="s">
        <v>70</v>
      </c>
      <c r="O24" s="104" t="s">
        <v>70</v>
      </c>
      <c r="P24" s="101" t="s">
        <v>1101</v>
      </c>
      <c r="Q24" s="101"/>
      <c r="R24" s="100"/>
      <c r="S24" s="100"/>
      <c r="T24" s="100"/>
      <c r="U24" s="100"/>
      <c r="V24" s="100"/>
      <c r="W24" s="100"/>
      <c r="X24" s="100"/>
      <c r="Y24" s="100"/>
      <c r="Z24" s="97"/>
      <c r="AA24" s="97"/>
      <c r="AB24" s="97"/>
      <c r="AC24" s="97" t="s">
        <v>1279</v>
      </c>
      <c r="AD24" s="103" t="s">
        <v>70</v>
      </c>
      <c r="AE24" s="97" t="s">
        <v>1280</v>
      </c>
      <c r="AF24" s="103" t="s">
        <v>70</v>
      </c>
      <c r="AG24" s="97"/>
      <c r="AH24" s="97" t="s">
        <v>1281</v>
      </c>
      <c r="AI24" s="103" t="s">
        <v>70</v>
      </c>
      <c r="AJ24" s="97" t="s">
        <v>1282</v>
      </c>
      <c r="AK24" s="103" t="s">
        <v>70</v>
      </c>
      <c r="AL24" s="97" t="s">
        <v>1283</v>
      </c>
      <c r="AM24" s="97"/>
      <c r="AN24" s="97"/>
      <c r="AO24" s="97"/>
      <c r="AP24" s="97"/>
      <c r="AQ24" s="97"/>
      <c r="AR24" s="97"/>
      <c r="AS24" s="97"/>
      <c r="AT24" s="97"/>
      <c r="AU24" s="97"/>
      <c r="AV24" s="97"/>
      <c r="AW24" s="97"/>
      <c r="AX24" s="97"/>
      <c r="AY24" s="97"/>
      <c r="AZ24" s="97"/>
      <c r="BA24" s="97"/>
      <c r="BB24" s="97"/>
      <c r="BC24" s="97"/>
      <c r="BD24" s="105"/>
      <c r="BE24" s="105"/>
    </row>
    <row r="25" customFormat="false" ht="21.75" hidden="false" customHeight="true" outlineLevel="0" collapsed="false">
      <c r="A25" s="95" t="n">
        <v>21</v>
      </c>
      <c r="B25" s="96" t="n">
        <v>21</v>
      </c>
      <c r="C25" s="97" t="s">
        <v>62</v>
      </c>
      <c r="D25" s="98" t="s">
        <v>133</v>
      </c>
      <c r="E25" s="98" t="s">
        <v>1039</v>
      </c>
      <c r="F25" s="97" t="s">
        <v>1004</v>
      </c>
      <c r="G25" s="112" t="s">
        <v>1284</v>
      </c>
      <c r="H25" s="100" t="s">
        <v>135</v>
      </c>
      <c r="I25" s="100" t="s">
        <v>131</v>
      </c>
      <c r="J25" s="100" t="s">
        <v>131</v>
      </c>
      <c r="K25" s="100" t="s">
        <v>131</v>
      </c>
      <c r="L25" s="100" t="s">
        <v>131</v>
      </c>
      <c r="M25" s="100"/>
      <c r="N25" s="100" t="s">
        <v>1285</v>
      </c>
      <c r="O25" s="100" t="s">
        <v>1285</v>
      </c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97"/>
      <c r="AA25" s="97"/>
      <c r="AB25" s="97"/>
      <c r="AC25" s="97" t="s">
        <v>1286</v>
      </c>
      <c r="AD25" s="97" t="s">
        <v>1287</v>
      </c>
      <c r="AE25" s="97"/>
      <c r="AF25" s="97" t="s">
        <v>1287</v>
      </c>
      <c r="AG25" s="97"/>
      <c r="AH25" s="97" t="s">
        <v>1288</v>
      </c>
      <c r="AI25" s="97" t="s">
        <v>1287</v>
      </c>
      <c r="AJ25" s="97"/>
      <c r="AK25" s="97" t="s">
        <v>1287</v>
      </c>
      <c r="AL25" s="97" t="s">
        <v>1289</v>
      </c>
      <c r="AM25" s="120"/>
      <c r="AN25" s="120"/>
      <c r="AO25" s="120"/>
      <c r="AP25" s="120"/>
      <c r="AQ25" s="120"/>
      <c r="AR25" s="120"/>
      <c r="AS25" s="120"/>
      <c r="AT25" s="120"/>
      <c r="AU25" s="120"/>
      <c r="AV25" s="120"/>
      <c r="AW25" s="120"/>
      <c r="AX25" s="120"/>
      <c r="AY25" s="97"/>
      <c r="AZ25" s="86"/>
      <c r="BA25" s="86"/>
      <c r="BB25" s="86"/>
      <c r="BC25" s="86"/>
      <c r="BD25" s="86"/>
      <c r="BE25" s="86" t="s">
        <v>78</v>
      </c>
    </row>
    <row r="26" customFormat="false" ht="21.75" hidden="false" customHeight="true" outlineLevel="0" collapsed="false">
      <c r="A26" s="95" t="n">
        <v>22</v>
      </c>
      <c r="B26" s="96" t="n">
        <v>22</v>
      </c>
      <c r="C26" s="97" t="s">
        <v>62</v>
      </c>
      <c r="D26" s="98" t="s">
        <v>137</v>
      </c>
      <c r="E26" s="98" t="s">
        <v>1039</v>
      </c>
      <c r="F26" s="97" t="s">
        <v>1004</v>
      </c>
      <c r="G26" s="112" t="s">
        <v>1290</v>
      </c>
      <c r="H26" s="100" t="s">
        <v>138</v>
      </c>
      <c r="I26" s="100" t="s">
        <v>131</v>
      </c>
      <c r="J26" s="100" t="s">
        <v>131</v>
      </c>
      <c r="K26" s="100" t="s">
        <v>131</v>
      </c>
      <c r="L26" s="100" t="s">
        <v>131</v>
      </c>
      <c r="M26" s="100"/>
      <c r="N26" s="97" t="s">
        <v>1004</v>
      </c>
      <c r="O26" s="100" t="s">
        <v>1004</v>
      </c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97"/>
      <c r="AA26" s="97"/>
      <c r="AB26" s="97"/>
      <c r="AC26" s="97" t="s">
        <v>78</v>
      </c>
      <c r="AD26" s="97" t="s">
        <v>1004</v>
      </c>
      <c r="AE26" s="97"/>
      <c r="AF26" s="97" t="s">
        <v>1004</v>
      </c>
      <c r="AG26" s="97"/>
      <c r="AH26" s="97" t="s">
        <v>78</v>
      </c>
      <c r="AI26" s="97" t="s">
        <v>1004</v>
      </c>
      <c r="AJ26" s="97" t="s">
        <v>78</v>
      </c>
      <c r="AK26" s="97" t="s">
        <v>1004</v>
      </c>
      <c r="AL26" s="97"/>
      <c r="AM26" s="97"/>
      <c r="AN26" s="97"/>
      <c r="AO26" s="97"/>
      <c r="AP26" s="97"/>
      <c r="AQ26" s="97"/>
      <c r="AR26" s="97"/>
      <c r="AS26" s="97"/>
      <c r="AT26" s="97"/>
      <c r="AU26" s="97"/>
      <c r="AV26" s="97"/>
      <c r="AW26" s="97"/>
      <c r="AX26" s="97"/>
      <c r="AY26" s="97"/>
      <c r="AZ26" s="97"/>
      <c r="BA26" s="97"/>
      <c r="BB26" s="97"/>
      <c r="BC26" s="97"/>
      <c r="BD26" s="105"/>
      <c r="BE26" s="105"/>
    </row>
    <row r="27" customFormat="false" ht="21.75" hidden="false" customHeight="true" outlineLevel="0" collapsed="false">
      <c r="A27" s="95" t="n">
        <v>23</v>
      </c>
      <c r="B27" s="96" t="n">
        <v>23</v>
      </c>
      <c r="C27" s="86" t="s">
        <v>1185</v>
      </c>
      <c r="D27" s="87" t="s">
        <v>1291</v>
      </c>
      <c r="E27" s="98" t="s">
        <v>1039</v>
      </c>
      <c r="F27" s="87" t="s">
        <v>1291</v>
      </c>
      <c r="G27" s="112" t="s">
        <v>1292</v>
      </c>
      <c r="H27" s="100" t="s">
        <v>1293</v>
      </c>
      <c r="I27" s="112" t="s">
        <v>1292</v>
      </c>
      <c r="J27" s="97" t="s">
        <v>140</v>
      </c>
      <c r="K27" s="101" t="s">
        <v>1294</v>
      </c>
      <c r="L27" s="100" t="s">
        <v>1295</v>
      </c>
      <c r="M27" s="100" t="s">
        <v>1296</v>
      </c>
      <c r="N27" s="113" t="s">
        <v>101</v>
      </c>
      <c r="O27" s="114" t="s">
        <v>101</v>
      </c>
      <c r="P27" s="101" t="s">
        <v>1114</v>
      </c>
      <c r="Q27" s="101"/>
      <c r="R27" s="105"/>
      <c r="S27" s="100" t="s">
        <v>1297</v>
      </c>
      <c r="T27" s="113" t="s">
        <v>101</v>
      </c>
      <c r="U27" s="100" t="s">
        <v>1298</v>
      </c>
      <c r="V27" s="100"/>
      <c r="W27" s="100"/>
      <c r="X27" s="100"/>
      <c r="Y27" s="100"/>
      <c r="Z27" s="97"/>
      <c r="AA27" s="86"/>
      <c r="AB27" s="87"/>
      <c r="AC27" s="86" t="s">
        <v>1299</v>
      </c>
      <c r="AD27" s="121" t="s">
        <v>101</v>
      </c>
      <c r="AE27" s="86" t="s">
        <v>1300</v>
      </c>
      <c r="AF27" s="113" t="s">
        <v>101</v>
      </c>
      <c r="AG27" s="113" t="s">
        <v>101</v>
      </c>
      <c r="AH27" s="86" t="s">
        <v>1301</v>
      </c>
      <c r="AI27" s="113" t="s">
        <v>101</v>
      </c>
      <c r="AJ27" s="86" t="s">
        <v>1302</v>
      </c>
      <c r="AK27" s="113" t="s">
        <v>101</v>
      </c>
      <c r="AL27" s="86"/>
      <c r="AM27" s="97"/>
      <c r="AN27" s="97"/>
      <c r="AO27" s="97"/>
      <c r="AP27" s="97"/>
      <c r="AQ27" s="97"/>
      <c r="AR27" s="97"/>
      <c r="AS27" s="97"/>
      <c r="AT27" s="97"/>
      <c r="AU27" s="97"/>
      <c r="AV27" s="97"/>
      <c r="AW27" s="97"/>
      <c r="AX27" s="97"/>
      <c r="AY27" s="97"/>
      <c r="AZ27" s="97"/>
      <c r="BA27" s="97"/>
      <c r="BB27" s="97"/>
      <c r="BC27" s="97"/>
      <c r="BD27" s="105"/>
      <c r="BE27" s="105"/>
    </row>
    <row r="28" customFormat="false" ht="21.75" hidden="false" customHeight="true" outlineLevel="0" collapsed="false">
      <c r="A28" s="95" t="n">
        <v>24</v>
      </c>
      <c r="B28" s="96" t="n">
        <v>24</v>
      </c>
      <c r="C28" s="97" t="s">
        <v>62</v>
      </c>
      <c r="D28" s="98" t="s">
        <v>141</v>
      </c>
      <c r="E28" s="98" t="s">
        <v>1056</v>
      </c>
      <c r="F28" s="98" t="s">
        <v>1303</v>
      </c>
      <c r="G28" s="112" t="s">
        <v>1304</v>
      </c>
      <c r="H28" s="100" t="s">
        <v>1305</v>
      </c>
      <c r="I28" s="101" t="s">
        <v>1306</v>
      </c>
      <c r="J28" s="100" t="s">
        <v>1307</v>
      </c>
      <c r="K28" s="101" t="s">
        <v>1308</v>
      </c>
      <c r="L28" s="100" t="s">
        <v>1309</v>
      </c>
      <c r="M28" s="100" t="s">
        <v>1310</v>
      </c>
      <c r="N28" s="103" t="s">
        <v>70</v>
      </c>
      <c r="O28" s="104" t="s">
        <v>70</v>
      </c>
      <c r="P28" s="101" t="s">
        <v>1101</v>
      </c>
      <c r="Q28" s="101"/>
      <c r="R28" s="100"/>
      <c r="S28" s="100"/>
      <c r="T28" s="100"/>
      <c r="U28" s="100"/>
      <c r="V28" s="100"/>
      <c r="W28" s="100"/>
      <c r="X28" s="100"/>
      <c r="Y28" s="100"/>
      <c r="Z28" s="97"/>
      <c r="AA28" s="97"/>
      <c r="AB28" s="97"/>
      <c r="AC28" s="97" t="s">
        <v>1311</v>
      </c>
      <c r="AD28" s="103" t="s">
        <v>70</v>
      </c>
      <c r="AE28" s="97"/>
      <c r="AF28" s="103" t="s">
        <v>70</v>
      </c>
      <c r="AG28" s="97" t="s">
        <v>1312</v>
      </c>
      <c r="AH28" s="97" t="s">
        <v>1313</v>
      </c>
      <c r="AI28" s="103" t="s">
        <v>70</v>
      </c>
      <c r="AJ28" s="97" t="s">
        <v>1314</v>
      </c>
      <c r="AK28" s="103" t="s">
        <v>70</v>
      </c>
      <c r="AL28" s="97" t="s">
        <v>1315</v>
      </c>
      <c r="AM28" s="97"/>
      <c r="AN28" s="97"/>
      <c r="AO28" s="97"/>
      <c r="AP28" s="97"/>
      <c r="AQ28" s="97"/>
      <c r="AR28" s="97"/>
      <c r="AS28" s="97"/>
      <c r="AT28" s="97"/>
      <c r="AU28" s="97"/>
      <c r="AV28" s="97"/>
      <c r="AW28" s="97"/>
      <c r="AX28" s="97"/>
      <c r="AY28" s="97"/>
      <c r="AZ28" s="97"/>
      <c r="BA28" s="97"/>
      <c r="BB28" s="97"/>
      <c r="BC28" s="97"/>
      <c r="BD28" s="105"/>
      <c r="BE28" s="105"/>
    </row>
    <row r="29" customFormat="false" ht="21.75" hidden="false" customHeight="true" outlineLevel="0" collapsed="false">
      <c r="A29" s="95" t="n">
        <v>25</v>
      </c>
      <c r="B29" s="96" t="n">
        <v>25</v>
      </c>
      <c r="C29" s="86" t="s">
        <v>1185</v>
      </c>
      <c r="D29" s="87" t="s">
        <v>1316</v>
      </c>
      <c r="E29" s="98" t="s">
        <v>1039</v>
      </c>
      <c r="F29" s="87" t="s">
        <v>1316</v>
      </c>
      <c r="G29" s="112" t="s">
        <v>1317</v>
      </c>
      <c r="H29" s="100" t="s">
        <v>1318</v>
      </c>
      <c r="I29" s="101" t="s">
        <v>1319</v>
      </c>
      <c r="J29" s="100" t="s">
        <v>1320</v>
      </c>
      <c r="K29" s="101" t="s">
        <v>1321</v>
      </c>
      <c r="L29" s="100" t="s">
        <v>1322</v>
      </c>
      <c r="M29" s="100" t="s">
        <v>1323</v>
      </c>
      <c r="N29" s="103" t="s">
        <v>70</v>
      </c>
      <c r="O29" s="100" t="s">
        <v>1324</v>
      </c>
      <c r="P29" s="101" t="s">
        <v>1156</v>
      </c>
      <c r="Q29" s="100"/>
      <c r="R29" s="100"/>
      <c r="S29" s="100" t="s">
        <v>1325</v>
      </c>
      <c r="T29" s="103" t="s">
        <v>70</v>
      </c>
      <c r="U29" s="100"/>
      <c r="V29" s="100"/>
      <c r="W29" s="100"/>
      <c r="X29" s="100"/>
      <c r="Y29" s="100" t="s">
        <v>1326</v>
      </c>
      <c r="Z29" s="97"/>
      <c r="AA29" s="86"/>
      <c r="AB29" s="86"/>
      <c r="AC29" s="86" t="s">
        <v>1327</v>
      </c>
      <c r="AD29" s="103" t="s">
        <v>70</v>
      </c>
      <c r="AE29" s="86"/>
      <c r="AF29" s="86" t="s">
        <v>1328</v>
      </c>
      <c r="AG29" s="86" t="s">
        <v>1329</v>
      </c>
      <c r="AH29" s="86" t="s">
        <v>1330</v>
      </c>
      <c r="AI29" s="86"/>
      <c r="AJ29" s="86"/>
      <c r="AK29" s="86" t="s">
        <v>1324</v>
      </c>
      <c r="AL29" s="86"/>
      <c r="AM29" s="97"/>
      <c r="AN29" s="97"/>
      <c r="AO29" s="97"/>
      <c r="AP29" s="97"/>
      <c r="AQ29" s="97"/>
      <c r="AR29" s="97"/>
      <c r="AS29" s="97"/>
      <c r="AT29" s="97"/>
      <c r="AU29" s="97"/>
      <c r="AV29" s="97"/>
      <c r="AW29" s="97"/>
      <c r="AX29" s="97"/>
      <c r="AY29" s="97"/>
      <c r="AZ29" s="97"/>
      <c r="BA29" s="97"/>
      <c r="BB29" s="97"/>
      <c r="BC29" s="97"/>
      <c r="BD29" s="105"/>
      <c r="BE29" s="105"/>
    </row>
    <row r="30" customFormat="false" ht="21.75" hidden="false" customHeight="true" outlineLevel="0" collapsed="false">
      <c r="A30" s="95" t="n">
        <v>26</v>
      </c>
      <c r="B30" s="96" t="n">
        <v>26</v>
      </c>
      <c r="C30" s="97" t="s">
        <v>62</v>
      </c>
      <c r="D30" s="87" t="s">
        <v>148</v>
      </c>
      <c r="E30" s="87" t="s">
        <v>1039</v>
      </c>
      <c r="F30" s="86" t="s">
        <v>1331</v>
      </c>
      <c r="G30" s="112" t="s">
        <v>1332</v>
      </c>
      <c r="H30" s="100" t="s">
        <v>1333</v>
      </c>
      <c r="I30" s="101" t="s">
        <v>1334</v>
      </c>
      <c r="J30" s="100" t="s">
        <v>1335</v>
      </c>
      <c r="K30" s="101" t="s">
        <v>1336</v>
      </c>
      <c r="L30" s="100" t="s">
        <v>1337</v>
      </c>
      <c r="M30" s="100" t="s">
        <v>1338</v>
      </c>
      <c r="N30" s="115" t="s">
        <v>118</v>
      </c>
      <c r="O30" s="114" t="s">
        <v>1339</v>
      </c>
      <c r="P30" s="101" t="s">
        <v>1114</v>
      </c>
      <c r="Q30" s="101" t="s">
        <v>1212</v>
      </c>
      <c r="R30" s="100" t="s">
        <v>1340</v>
      </c>
      <c r="S30" s="100"/>
      <c r="T30" s="100"/>
      <c r="U30" s="100"/>
      <c r="V30" s="100"/>
      <c r="W30" s="100"/>
      <c r="X30" s="100"/>
      <c r="Y30" s="100"/>
      <c r="Z30" s="86"/>
      <c r="AA30" s="86"/>
      <c r="AB30" s="86"/>
      <c r="AC30" s="86" t="s">
        <v>1341</v>
      </c>
      <c r="AD30" s="103" t="s">
        <v>70</v>
      </c>
      <c r="AE30" s="118"/>
      <c r="AF30" s="118"/>
      <c r="AG30" s="86"/>
      <c r="AH30" s="86" t="s">
        <v>1342</v>
      </c>
      <c r="AI30" s="113" t="s">
        <v>101</v>
      </c>
      <c r="AJ30" s="86" t="s">
        <v>1343</v>
      </c>
      <c r="AK30" s="113" t="s">
        <v>101</v>
      </c>
      <c r="AL30" s="97" t="s">
        <v>1344</v>
      </c>
      <c r="AM30" s="97"/>
      <c r="AN30" s="97"/>
      <c r="AO30" s="97"/>
      <c r="AP30" s="97"/>
      <c r="AQ30" s="97"/>
      <c r="AR30" s="97"/>
      <c r="AS30" s="97"/>
      <c r="AT30" s="97"/>
      <c r="AU30" s="97"/>
      <c r="AV30" s="97"/>
      <c r="AW30" s="97"/>
      <c r="AX30" s="97"/>
      <c r="AY30" s="97"/>
      <c r="AZ30" s="97"/>
      <c r="BA30" s="97"/>
      <c r="BB30" s="97"/>
      <c r="BC30" s="97"/>
      <c r="BD30" s="105"/>
      <c r="BE30" s="105"/>
    </row>
    <row r="31" customFormat="false" ht="21.75" hidden="false" customHeight="true" outlineLevel="0" collapsed="false">
      <c r="A31" s="95" t="n">
        <v>27</v>
      </c>
      <c r="B31" s="96" t="n">
        <v>27</v>
      </c>
      <c r="C31" s="86" t="s">
        <v>1185</v>
      </c>
      <c r="D31" s="87" t="s">
        <v>1345</v>
      </c>
      <c r="E31" s="98" t="s">
        <v>1039</v>
      </c>
      <c r="F31" s="87" t="s">
        <v>1345</v>
      </c>
      <c r="G31" s="120" t="s">
        <v>1346</v>
      </c>
      <c r="H31" s="100" t="s">
        <v>1347</v>
      </c>
      <c r="I31" s="100" t="s">
        <v>1346</v>
      </c>
      <c r="J31" s="100" t="s">
        <v>1348</v>
      </c>
      <c r="K31" s="101" t="s">
        <v>1349</v>
      </c>
      <c r="L31" s="100" t="s">
        <v>1350</v>
      </c>
      <c r="M31" s="100" t="s">
        <v>1351</v>
      </c>
      <c r="N31" s="103" t="s">
        <v>70</v>
      </c>
      <c r="O31" s="104" t="s">
        <v>70</v>
      </c>
      <c r="P31" s="101" t="s">
        <v>1101</v>
      </c>
      <c r="Q31" s="101"/>
      <c r="R31" s="105"/>
      <c r="S31" s="100" t="s">
        <v>1352</v>
      </c>
      <c r="T31" s="103" t="s">
        <v>70</v>
      </c>
      <c r="U31" s="100" t="s">
        <v>1353</v>
      </c>
      <c r="V31" s="100"/>
      <c r="W31" s="100"/>
      <c r="X31" s="100"/>
      <c r="Y31" s="100"/>
      <c r="Z31" s="97"/>
      <c r="AA31" s="86"/>
      <c r="AB31" s="87"/>
      <c r="AC31" s="86" t="s">
        <v>1354</v>
      </c>
      <c r="AD31" s="103" t="s">
        <v>70</v>
      </c>
      <c r="AE31" s="116" t="s">
        <v>1355</v>
      </c>
      <c r="AF31" s="103" t="s">
        <v>70</v>
      </c>
      <c r="AG31" s="86"/>
      <c r="AH31" s="86" t="s">
        <v>1356</v>
      </c>
      <c r="AI31" s="103" t="s">
        <v>70</v>
      </c>
      <c r="AJ31" s="86" t="s">
        <v>1147</v>
      </c>
      <c r="AK31" s="103" t="s">
        <v>70</v>
      </c>
      <c r="AL31" s="86"/>
      <c r="AM31" s="97"/>
      <c r="AN31" s="97"/>
      <c r="AO31" s="97"/>
      <c r="AP31" s="97"/>
      <c r="AQ31" s="97"/>
      <c r="AR31" s="97"/>
      <c r="AS31" s="97"/>
      <c r="AT31" s="97"/>
      <c r="AU31" s="97"/>
      <c r="AV31" s="97"/>
      <c r="AW31" s="97"/>
      <c r="AX31" s="97"/>
      <c r="AY31" s="97"/>
      <c r="AZ31" s="97"/>
      <c r="BA31" s="97"/>
      <c r="BB31" s="97"/>
      <c r="BC31" s="97"/>
      <c r="BD31" s="105"/>
      <c r="BE31" s="105"/>
    </row>
    <row r="32" customFormat="false" ht="21.75" hidden="false" customHeight="true" outlineLevel="0" collapsed="false">
      <c r="A32" s="95" t="n">
        <v>28</v>
      </c>
      <c r="B32" s="96" t="n">
        <v>28</v>
      </c>
      <c r="C32" s="97" t="s">
        <v>62</v>
      </c>
      <c r="D32" s="87" t="s">
        <v>153</v>
      </c>
      <c r="E32" s="98" t="s">
        <v>1039</v>
      </c>
      <c r="F32" s="97" t="s">
        <v>1004</v>
      </c>
      <c r="G32" s="120" t="s">
        <v>1357</v>
      </c>
      <c r="H32" s="100" t="s">
        <v>154</v>
      </c>
      <c r="I32" s="100" t="s">
        <v>131</v>
      </c>
      <c r="J32" s="100" t="s">
        <v>131</v>
      </c>
      <c r="K32" s="100" t="s">
        <v>131</v>
      </c>
      <c r="L32" s="100" t="s">
        <v>131</v>
      </c>
      <c r="M32" s="100"/>
      <c r="N32" s="97" t="s">
        <v>1004</v>
      </c>
      <c r="O32" s="100" t="s">
        <v>1004</v>
      </c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86"/>
      <c r="AA32" s="86"/>
      <c r="AB32" s="86"/>
      <c r="AC32" s="86" t="s">
        <v>78</v>
      </c>
      <c r="AD32" s="97" t="s">
        <v>1004</v>
      </c>
      <c r="AE32" s="86"/>
      <c r="AF32" s="97" t="s">
        <v>1004</v>
      </c>
      <c r="AG32" s="86"/>
      <c r="AH32" s="86" t="s">
        <v>1358</v>
      </c>
      <c r="AI32" s="111" t="s">
        <v>1004</v>
      </c>
      <c r="AJ32" s="86" t="s">
        <v>1358</v>
      </c>
      <c r="AK32" s="111" t="s">
        <v>1004</v>
      </c>
      <c r="AL32" s="97"/>
      <c r="AM32" s="97"/>
      <c r="AN32" s="97"/>
      <c r="AO32" s="97"/>
      <c r="AP32" s="97"/>
      <c r="AQ32" s="97"/>
      <c r="AR32" s="97"/>
      <c r="AS32" s="97"/>
      <c r="AT32" s="97"/>
      <c r="AU32" s="97"/>
      <c r="AV32" s="97"/>
      <c r="AW32" s="97"/>
      <c r="AX32" s="97"/>
      <c r="AY32" s="97"/>
      <c r="AZ32" s="97"/>
      <c r="BA32" s="97"/>
      <c r="BB32" s="97"/>
      <c r="BC32" s="97"/>
      <c r="BD32" s="105"/>
      <c r="BE32" s="105"/>
    </row>
    <row r="33" customFormat="false" ht="21.75" hidden="false" customHeight="true" outlineLevel="0" collapsed="false">
      <c r="A33" s="95" t="n">
        <v>29</v>
      </c>
      <c r="B33" s="96" t="n">
        <v>29</v>
      </c>
      <c r="C33" s="97" t="s">
        <v>62</v>
      </c>
      <c r="D33" s="98" t="s">
        <v>157</v>
      </c>
      <c r="E33" s="98" t="s">
        <v>1039</v>
      </c>
      <c r="F33" s="97" t="s">
        <v>1004</v>
      </c>
      <c r="G33" s="112" t="s">
        <v>1359</v>
      </c>
      <c r="H33" s="100" t="s">
        <v>1360</v>
      </c>
      <c r="I33" s="100" t="s">
        <v>131</v>
      </c>
      <c r="J33" s="100" t="s">
        <v>131</v>
      </c>
      <c r="K33" s="100" t="s">
        <v>131</v>
      </c>
      <c r="L33" s="100" t="s">
        <v>131</v>
      </c>
      <c r="M33" s="100" t="s">
        <v>1361</v>
      </c>
      <c r="N33" s="97" t="s">
        <v>1004</v>
      </c>
      <c r="O33" s="100" t="s">
        <v>1004</v>
      </c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97"/>
      <c r="AA33" s="97"/>
      <c r="AB33" s="97"/>
      <c r="AC33" s="97" t="s">
        <v>78</v>
      </c>
      <c r="AD33" s="97" t="s">
        <v>1004</v>
      </c>
      <c r="AE33" s="97"/>
      <c r="AF33" s="97" t="s">
        <v>1004</v>
      </c>
      <c r="AG33" s="97"/>
      <c r="AH33" s="97" t="s">
        <v>1362</v>
      </c>
      <c r="AI33" s="97" t="s">
        <v>1004</v>
      </c>
      <c r="AJ33" s="97"/>
      <c r="AK33" s="97" t="s">
        <v>1004</v>
      </c>
      <c r="AL33" s="97" t="s">
        <v>1363</v>
      </c>
      <c r="AM33" s="97"/>
      <c r="AN33" s="97"/>
      <c r="AO33" s="97"/>
      <c r="AP33" s="97"/>
      <c r="AQ33" s="97"/>
      <c r="AR33" s="97"/>
      <c r="AS33" s="97"/>
      <c r="AT33" s="97"/>
      <c r="AU33" s="97"/>
      <c r="AV33" s="97"/>
      <c r="AW33" s="97"/>
      <c r="AX33" s="97"/>
      <c r="AY33" s="97"/>
      <c r="AZ33" s="97"/>
      <c r="BA33" s="97"/>
      <c r="BB33" s="97"/>
      <c r="BC33" s="97"/>
      <c r="BD33" s="105"/>
      <c r="BE33" s="105"/>
    </row>
    <row r="34" customFormat="false" ht="21.75" hidden="false" customHeight="true" outlineLevel="0" collapsed="false">
      <c r="A34" s="95" t="n">
        <v>30</v>
      </c>
      <c r="B34" s="96" t="n">
        <v>30</v>
      </c>
      <c r="C34" s="97" t="s">
        <v>62</v>
      </c>
      <c r="D34" s="98" t="s">
        <v>159</v>
      </c>
      <c r="E34" s="98"/>
      <c r="F34" s="97" t="s">
        <v>1004</v>
      </c>
      <c r="G34" s="112" t="s">
        <v>1364</v>
      </c>
      <c r="H34" s="100" t="s">
        <v>161</v>
      </c>
      <c r="I34" s="100" t="s">
        <v>131</v>
      </c>
      <c r="J34" s="100" t="s">
        <v>131</v>
      </c>
      <c r="K34" s="100" t="s">
        <v>131</v>
      </c>
      <c r="L34" s="100" t="s">
        <v>131</v>
      </c>
      <c r="M34" s="101"/>
      <c r="N34" s="97" t="s">
        <v>1004</v>
      </c>
      <c r="O34" s="100" t="s">
        <v>1004</v>
      </c>
      <c r="P34" s="100"/>
      <c r="Q34" s="100"/>
      <c r="R34" s="101"/>
      <c r="S34" s="101"/>
      <c r="T34" s="101"/>
      <c r="U34" s="101"/>
      <c r="V34" s="101"/>
      <c r="W34" s="101"/>
      <c r="X34" s="101"/>
      <c r="Y34" s="101"/>
      <c r="Z34" s="97"/>
      <c r="AA34" s="97"/>
      <c r="AB34" s="97"/>
      <c r="AC34" s="97" t="s">
        <v>78</v>
      </c>
      <c r="AD34" s="97" t="s">
        <v>1004</v>
      </c>
      <c r="AE34" s="97"/>
      <c r="AF34" s="97" t="s">
        <v>1004</v>
      </c>
      <c r="AG34" s="97"/>
      <c r="AH34" s="97" t="s">
        <v>1365</v>
      </c>
      <c r="AI34" s="97" t="s">
        <v>1004</v>
      </c>
      <c r="AJ34" s="97"/>
      <c r="AK34" s="97" t="s">
        <v>1004</v>
      </c>
      <c r="AL34" s="97"/>
      <c r="AM34" s="97"/>
      <c r="AN34" s="97"/>
      <c r="AO34" s="97"/>
      <c r="AP34" s="97"/>
      <c r="AQ34" s="97"/>
      <c r="AR34" s="97"/>
      <c r="AS34" s="97"/>
      <c r="AT34" s="97"/>
      <c r="AU34" s="97"/>
      <c r="AV34" s="97"/>
      <c r="AW34" s="97"/>
      <c r="AX34" s="97"/>
      <c r="AY34" s="97"/>
      <c r="AZ34" s="97"/>
      <c r="BA34" s="97"/>
      <c r="BB34" s="97"/>
      <c r="BC34" s="97"/>
      <c r="BD34" s="105"/>
      <c r="BE34" s="105"/>
    </row>
    <row r="35" customFormat="false" ht="21.75" hidden="false" customHeight="true" outlineLevel="0" collapsed="false">
      <c r="A35" s="95" t="n">
        <v>31</v>
      </c>
      <c r="B35" s="96" t="n">
        <v>31</v>
      </c>
      <c r="C35" s="86" t="s">
        <v>1185</v>
      </c>
      <c r="D35" s="87" t="s">
        <v>1366</v>
      </c>
      <c r="E35" s="98" t="s">
        <v>1039</v>
      </c>
      <c r="F35" s="87" t="s">
        <v>1366</v>
      </c>
      <c r="G35" s="112" t="s">
        <v>1367</v>
      </c>
      <c r="H35" s="100" t="s">
        <v>1368</v>
      </c>
      <c r="I35" s="120" t="s">
        <v>1369</v>
      </c>
      <c r="J35" s="86" t="s">
        <v>164</v>
      </c>
      <c r="K35" s="101" t="s">
        <v>1370</v>
      </c>
      <c r="L35" s="100" t="s">
        <v>1371</v>
      </c>
      <c r="M35" s="100" t="s">
        <v>1372</v>
      </c>
      <c r="N35" s="113" t="s">
        <v>101</v>
      </c>
      <c r="O35" s="101" t="s">
        <v>1155</v>
      </c>
      <c r="P35" s="100" t="s">
        <v>1159</v>
      </c>
      <c r="Q35" s="100"/>
      <c r="R35" s="100"/>
      <c r="S35" s="100" t="s">
        <v>1373</v>
      </c>
      <c r="T35" s="113" t="s">
        <v>101</v>
      </c>
      <c r="U35" s="100" t="s">
        <v>1374</v>
      </c>
      <c r="V35" s="100"/>
      <c r="W35" s="100"/>
      <c r="X35" s="100"/>
      <c r="Y35" s="100"/>
      <c r="Z35" s="97"/>
      <c r="AA35" s="86"/>
      <c r="AB35" s="86"/>
      <c r="AC35" s="86" t="s">
        <v>1375</v>
      </c>
      <c r="AD35" s="113" t="s">
        <v>101</v>
      </c>
      <c r="AE35" s="86" t="s">
        <v>1239</v>
      </c>
      <c r="AF35" s="86" t="s">
        <v>1239</v>
      </c>
      <c r="AG35" s="86"/>
      <c r="AH35" s="86" t="s">
        <v>1376</v>
      </c>
      <c r="AI35" s="113" t="s">
        <v>101</v>
      </c>
      <c r="AJ35" s="86"/>
      <c r="AK35" s="86" t="s">
        <v>1239</v>
      </c>
      <c r="AL35" s="86"/>
      <c r="AM35" s="97"/>
      <c r="AN35" s="97"/>
      <c r="AO35" s="97"/>
      <c r="AP35" s="97"/>
      <c r="AQ35" s="97"/>
      <c r="AR35" s="97"/>
      <c r="AS35" s="97"/>
      <c r="AT35" s="97"/>
      <c r="AU35" s="97"/>
      <c r="AV35" s="97"/>
      <c r="AW35" s="97"/>
      <c r="AX35" s="97"/>
      <c r="AY35" s="97"/>
      <c r="AZ35" s="97"/>
      <c r="BA35" s="97"/>
      <c r="BB35" s="97"/>
      <c r="BC35" s="97"/>
      <c r="BD35" s="105"/>
      <c r="BE35" s="105"/>
    </row>
    <row r="36" customFormat="false" ht="21.75" hidden="false" customHeight="true" outlineLevel="0" collapsed="false">
      <c r="A36" s="95" t="n">
        <v>32</v>
      </c>
      <c r="B36" s="96" t="n">
        <v>32</v>
      </c>
      <c r="C36" s="97" t="s">
        <v>62</v>
      </c>
      <c r="D36" s="98" t="s">
        <v>168</v>
      </c>
      <c r="E36" s="98" t="s">
        <v>1019</v>
      </c>
      <c r="F36" s="106" t="s">
        <v>1377</v>
      </c>
      <c r="G36" s="112" t="s">
        <v>1378</v>
      </c>
      <c r="H36" s="100" t="s">
        <v>169</v>
      </c>
      <c r="I36" s="101" t="s">
        <v>1379</v>
      </c>
      <c r="J36" s="101" t="s">
        <v>1380</v>
      </c>
      <c r="K36" s="101" t="s">
        <v>1381</v>
      </c>
      <c r="L36" s="101" t="s">
        <v>1382</v>
      </c>
      <c r="M36" s="101"/>
      <c r="N36" s="103" t="s">
        <v>70</v>
      </c>
      <c r="O36" s="104" t="s">
        <v>70</v>
      </c>
      <c r="P36" s="101" t="s">
        <v>1101</v>
      </c>
      <c r="Q36" s="101"/>
      <c r="R36" s="101"/>
      <c r="S36" s="101"/>
      <c r="T36" s="101"/>
      <c r="U36" s="101"/>
      <c r="V36" s="101"/>
      <c r="W36" s="101"/>
      <c r="X36" s="101"/>
      <c r="Y36" s="101"/>
      <c r="Z36" s="97"/>
      <c r="AA36" s="97"/>
      <c r="AB36" s="97"/>
      <c r="AC36" s="97" t="s">
        <v>78</v>
      </c>
      <c r="AD36" s="105" t="s">
        <v>60</v>
      </c>
      <c r="AE36" s="97"/>
      <c r="AF36" s="105" t="s">
        <v>60</v>
      </c>
      <c r="AG36" s="97"/>
      <c r="AH36" s="97" t="s">
        <v>1383</v>
      </c>
      <c r="AI36" s="109" t="s">
        <v>70</v>
      </c>
      <c r="AJ36" s="97" t="s">
        <v>1384</v>
      </c>
      <c r="AK36" s="109" t="s">
        <v>70</v>
      </c>
      <c r="AL36" s="97" t="s">
        <v>1385</v>
      </c>
      <c r="AM36" s="97"/>
      <c r="AN36" s="97"/>
      <c r="AO36" s="97"/>
      <c r="AP36" s="97"/>
      <c r="AQ36" s="97"/>
      <c r="AR36" s="97"/>
      <c r="AS36" s="97"/>
      <c r="AT36" s="97"/>
      <c r="AU36" s="97"/>
      <c r="AV36" s="97"/>
      <c r="AW36" s="97"/>
      <c r="AX36" s="97"/>
      <c r="AY36" s="97"/>
      <c r="AZ36" s="97"/>
      <c r="BA36" s="97"/>
      <c r="BB36" s="97"/>
      <c r="BC36" s="97"/>
      <c r="BD36" s="105"/>
      <c r="BE36" s="105"/>
    </row>
    <row r="37" customFormat="false" ht="21.75" hidden="false" customHeight="true" outlineLevel="0" collapsed="false">
      <c r="A37" s="95" t="n">
        <v>33</v>
      </c>
      <c r="B37" s="96" t="n">
        <v>33</v>
      </c>
      <c r="C37" s="86" t="s">
        <v>1185</v>
      </c>
      <c r="D37" s="87" t="s">
        <v>1386</v>
      </c>
      <c r="E37" s="98" t="s">
        <v>1039</v>
      </c>
      <c r="F37" s="87" t="s">
        <v>1387</v>
      </c>
      <c r="G37" s="112" t="s">
        <v>1388</v>
      </c>
      <c r="H37" s="100" t="s">
        <v>1389</v>
      </c>
      <c r="I37" s="101" t="s">
        <v>1390</v>
      </c>
      <c r="J37" s="100" t="s">
        <v>1391</v>
      </c>
      <c r="K37" s="101" t="s">
        <v>1392</v>
      </c>
      <c r="L37" s="100" t="s">
        <v>1393</v>
      </c>
      <c r="M37" s="100" t="s">
        <v>1394</v>
      </c>
      <c r="N37" s="103" t="s">
        <v>70</v>
      </c>
      <c r="O37" s="104" t="s">
        <v>70</v>
      </c>
      <c r="P37" s="101" t="s">
        <v>1101</v>
      </c>
      <c r="Q37" s="101"/>
      <c r="R37" s="105"/>
      <c r="S37" s="100" t="s">
        <v>1395</v>
      </c>
      <c r="T37" s="103" t="s">
        <v>70</v>
      </c>
      <c r="U37" s="100" t="s">
        <v>1396</v>
      </c>
      <c r="V37" s="100"/>
      <c r="W37" s="100"/>
      <c r="X37" s="100"/>
      <c r="Y37" s="100"/>
      <c r="Z37" s="97"/>
      <c r="AA37" s="86"/>
      <c r="AB37" s="86"/>
      <c r="AC37" s="86" t="s">
        <v>1397</v>
      </c>
      <c r="AD37" s="103" t="s">
        <v>70</v>
      </c>
      <c r="AE37" s="86" t="s">
        <v>1398</v>
      </c>
      <c r="AF37" s="103" t="s">
        <v>70</v>
      </c>
      <c r="AG37" s="86" t="s">
        <v>1399</v>
      </c>
      <c r="AH37" s="86" t="s">
        <v>1400</v>
      </c>
      <c r="AI37" s="103" t="s">
        <v>70</v>
      </c>
      <c r="AJ37" s="86" t="s">
        <v>1117</v>
      </c>
      <c r="AK37" s="103" t="s">
        <v>70</v>
      </c>
      <c r="AL37" s="86" t="s">
        <v>1401</v>
      </c>
      <c r="AM37" s="97"/>
      <c r="AN37" s="97"/>
      <c r="AO37" s="97"/>
      <c r="AP37" s="97"/>
      <c r="AQ37" s="97"/>
      <c r="AR37" s="97"/>
      <c r="AS37" s="97"/>
      <c r="AT37" s="97"/>
      <c r="AU37" s="97"/>
      <c r="AV37" s="97"/>
      <c r="AW37" s="97"/>
      <c r="AX37" s="97"/>
      <c r="AY37" s="97"/>
      <c r="AZ37" s="97"/>
      <c r="BA37" s="97"/>
      <c r="BB37" s="97"/>
      <c r="BC37" s="97"/>
      <c r="BD37" s="105"/>
      <c r="BE37" s="105"/>
    </row>
    <row r="38" customFormat="false" ht="21.75" hidden="false" customHeight="true" outlineLevel="0" collapsed="false">
      <c r="A38" s="95" t="n">
        <v>34</v>
      </c>
      <c r="B38" s="96" t="n">
        <v>34</v>
      </c>
      <c r="C38" s="97" t="s">
        <v>62</v>
      </c>
      <c r="D38" s="98" t="s">
        <v>174</v>
      </c>
      <c r="E38" s="98" t="s">
        <v>1019</v>
      </c>
      <c r="F38" s="98" t="s">
        <v>1402</v>
      </c>
      <c r="G38" s="101" t="s">
        <v>1403</v>
      </c>
      <c r="H38" s="100" t="s">
        <v>175</v>
      </c>
      <c r="I38" s="101" t="s">
        <v>1403</v>
      </c>
      <c r="J38" s="101" t="s">
        <v>175</v>
      </c>
      <c r="K38" s="101" t="s">
        <v>1404</v>
      </c>
      <c r="L38" s="101" t="s">
        <v>1405</v>
      </c>
      <c r="M38" s="101"/>
      <c r="N38" s="101" t="s">
        <v>1406</v>
      </c>
      <c r="O38" s="101" t="s">
        <v>1406</v>
      </c>
      <c r="P38" s="101"/>
      <c r="Q38" s="101"/>
      <c r="R38" s="101" t="s">
        <v>1407</v>
      </c>
      <c r="S38" s="101"/>
      <c r="T38" s="101"/>
      <c r="U38" s="101"/>
      <c r="V38" s="101"/>
      <c r="W38" s="101"/>
      <c r="X38" s="101"/>
      <c r="Y38" s="101"/>
      <c r="Z38" s="97"/>
      <c r="AA38" s="97"/>
      <c r="AB38" s="97"/>
      <c r="AC38" s="97" t="s">
        <v>78</v>
      </c>
      <c r="AD38" s="105" t="s">
        <v>60</v>
      </c>
      <c r="AE38" s="97"/>
      <c r="AF38" s="105" t="s">
        <v>60</v>
      </c>
      <c r="AG38" s="97"/>
      <c r="AH38" s="97" t="s">
        <v>1408</v>
      </c>
      <c r="AI38" s="97" t="s">
        <v>1409</v>
      </c>
      <c r="AJ38" s="97" t="s">
        <v>1410</v>
      </c>
      <c r="AK38" s="97" t="s">
        <v>1409</v>
      </c>
      <c r="AL38" s="97" t="s">
        <v>1411</v>
      </c>
      <c r="AM38" s="97"/>
      <c r="AN38" s="97"/>
      <c r="AO38" s="97"/>
      <c r="AP38" s="97"/>
      <c r="AQ38" s="97"/>
      <c r="AR38" s="97"/>
      <c r="AS38" s="97"/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105"/>
      <c r="BE38" s="105"/>
    </row>
    <row r="39" customFormat="false" ht="21.75" hidden="false" customHeight="true" outlineLevel="0" collapsed="false">
      <c r="A39" s="95" t="n">
        <v>35</v>
      </c>
      <c r="B39" s="96" t="n">
        <v>35</v>
      </c>
      <c r="C39" s="97" t="s">
        <v>62</v>
      </c>
      <c r="D39" s="87" t="s">
        <v>177</v>
      </c>
      <c r="E39" s="98" t="s">
        <v>1039</v>
      </c>
      <c r="F39" s="86" t="s">
        <v>1412</v>
      </c>
      <c r="G39" s="112" t="s">
        <v>1413</v>
      </c>
      <c r="H39" s="120" t="s">
        <v>1414</v>
      </c>
      <c r="I39" s="101" t="s">
        <v>1415</v>
      </c>
      <c r="J39" s="100" t="s">
        <v>1416</v>
      </c>
      <c r="K39" s="101" t="s">
        <v>1417</v>
      </c>
      <c r="L39" s="100" t="s">
        <v>1418</v>
      </c>
      <c r="M39" s="100" t="s">
        <v>1419</v>
      </c>
      <c r="N39" s="113" t="s">
        <v>101</v>
      </c>
      <c r="O39" s="101" t="s">
        <v>1155</v>
      </c>
      <c r="P39" s="100" t="s">
        <v>1159</v>
      </c>
      <c r="Q39" s="101"/>
      <c r="R39" s="100" t="s">
        <v>1420</v>
      </c>
      <c r="S39" s="100"/>
      <c r="T39" s="100"/>
      <c r="U39" s="100"/>
      <c r="V39" s="100"/>
      <c r="W39" s="100"/>
      <c r="X39" s="100"/>
      <c r="Y39" s="100"/>
      <c r="Z39" s="86"/>
      <c r="AA39" s="86"/>
      <c r="AB39" s="86"/>
      <c r="AC39" s="86" t="s">
        <v>1421</v>
      </c>
      <c r="AD39" s="113" t="s">
        <v>101</v>
      </c>
      <c r="AE39" s="86" t="s">
        <v>1422</v>
      </c>
      <c r="AF39" s="101" t="s">
        <v>1155</v>
      </c>
      <c r="AG39" s="86"/>
      <c r="AH39" s="86" t="s">
        <v>1423</v>
      </c>
      <c r="AI39" s="113" t="s">
        <v>101</v>
      </c>
      <c r="AJ39" s="86" t="s">
        <v>1424</v>
      </c>
      <c r="AK39" s="101" t="s">
        <v>1155</v>
      </c>
      <c r="AL39" s="97"/>
      <c r="AM39" s="97"/>
      <c r="AN39" s="97"/>
      <c r="AO39" s="97"/>
      <c r="AP39" s="97"/>
      <c r="AQ39" s="97"/>
      <c r="AR39" s="97"/>
      <c r="AS39" s="97"/>
      <c r="AT39" s="97"/>
      <c r="AU39" s="97"/>
      <c r="AV39" s="97"/>
      <c r="AW39" s="97"/>
      <c r="AX39" s="97"/>
      <c r="AY39" s="97"/>
      <c r="AZ39" s="97"/>
      <c r="BA39" s="97"/>
      <c r="BB39" s="97"/>
      <c r="BC39" s="97"/>
      <c r="BD39" s="105"/>
      <c r="BE39" s="105"/>
    </row>
    <row r="40" customFormat="false" ht="21.75" hidden="false" customHeight="true" outlineLevel="0" collapsed="false">
      <c r="A40" s="95" t="n">
        <v>36</v>
      </c>
      <c r="B40" s="96" t="n">
        <v>36</v>
      </c>
      <c r="C40" s="97" t="s">
        <v>62</v>
      </c>
      <c r="D40" s="98" t="s">
        <v>180</v>
      </c>
      <c r="E40" s="98" t="s">
        <v>1039</v>
      </c>
      <c r="F40" s="98" t="s">
        <v>1425</v>
      </c>
      <c r="G40" s="112" t="s">
        <v>1426</v>
      </c>
      <c r="H40" s="100" t="s">
        <v>181</v>
      </c>
      <c r="I40" s="101" t="s">
        <v>1427</v>
      </c>
      <c r="J40" s="100" t="s">
        <v>1428</v>
      </c>
      <c r="K40" s="101" t="s">
        <v>1429</v>
      </c>
      <c r="L40" s="100" t="s">
        <v>1430</v>
      </c>
      <c r="M40" s="100"/>
      <c r="N40" s="103" t="s">
        <v>70</v>
      </c>
      <c r="O40" s="104" t="s">
        <v>70</v>
      </c>
      <c r="P40" s="101" t="s">
        <v>1101</v>
      </c>
      <c r="Q40" s="101"/>
      <c r="R40" s="100"/>
      <c r="S40" s="100"/>
      <c r="T40" s="100"/>
      <c r="U40" s="100"/>
      <c r="V40" s="100"/>
      <c r="W40" s="100"/>
      <c r="X40" s="100"/>
      <c r="Y40" s="100"/>
      <c r="Z40" s="97"/>
      <c r="AA40" s="97"/>
      <c r="AB40" s="97"/>
      <c r="AC40" s="97" t="s">
        <v>1431</v>
      </c>
      <c r="AD40" s="103" t="s">
        <v>70</v>
      </c>
      <c r="AE40" s="97" t="s">
        <v>1432</v>
      </c>
      <c r="AF40" s="103" t="s">
        <v>70</v>
      </c>
      <c r="AG40" s="97"/>
      <c r="AH40" s="97" t="s">
        <v>1433</v>
      </c>
      <c r="AI40" s="103" t="s">
        <v>70</v>
      </c>
      <c r="AJ40" s="97" t="s">
        <v>1434</v>
      </c>
      <c r="AK40" s="103" t="s">
        <v>70</v>
      </c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97"/>
      <c r="AW40" s="97"/>
      <c r="AX40" s="97"/>
      <c r="AY40" s="97"/>
      <c r="AZ40" s="97"/>
      <c r="BA40" s="97"/>
      <c r="BB40" s="97"/>
      <c r="BC40" s="97"/>
      <c r="BD40" s="105"/>
      <c r="BE40" s="105"/>
    </row>
    <row r="41" customFormat="false" ht="21.75" hidden="false" customHeight="true" outlineLevel="0" collapsed="false">
      <c r="A41" s="95" t="n">
        <v>37</v>
      </c>
      <c r="B41" s="96" t="n">
        <v>37</v>
      </c>
      <c r="C41" s="97" t="s">
        <v>62</v>
      </c>
      <c r="D41" s="98" t="s">
        <v>183</v>
      </c>
      <c r="E41" s="98" t="s">
        <v>1039</v>
      </c>
      <c r="F41" s="97" t="s">
        <v>1004</v>
      </c>
      <c r="G41" s="112" t="s">
        <v>1435</v>
      </c>
      <c r="H41" s="100" t="s">
        <v>1436</v>
      </c>
      <c r="I41" s="100" t="s">
        <v>131</v>
      </c>
      <c r="J41" s="100" t="s">
        <v>131</v>
      </c>
      <c r="K41" s="100" t="s">
        <v>131</v>
      </c>
      <c r="L41" s="100" t="s">
        <v>131</v>
      </c>
      <c r="M41" s="101"/>
      <c r="N41" s="97" t="s">
        <v>1004</v>
      </c>
      <c r="O41" s="100" t="s">
        <v>1004</v>
      </c>
      <c r="P41" s="100"/>
      <c r="Q41" s="100"/>
      <c r="R41" s="101"/>
      <c r="S41" s="101"/>
      <c r="T41" s="101"/>
      <c r="U41" s="101"/>
      <c r="V41" s="101"/>
      <c r="W41" s="101"/>
      <c r="X41" s="101"/>
      <c r="Y41" s="101"/>
      <c r="Z41" s="97"/>
      <c r="AA41" s="97"/>
      <c r="AB41" s="97"/>
      <c r="AC41" s="97" t="s">
        <v>78</v>
      </c>
      <c r="AD41" s="97" t="s">
        <v>1004</v>
      </c>
      <c r="AE41" s="97"/>
      <c r="AF41" s="97" t="s">
        <v>1004</v>
      </c>
      <c r="AG41" s="97"/>
      <c r="AH41" s="97" t="s">
        <v>78</v>
      </c>
      <c r="AI41" s="97" t="s">
        <v>1004</v>
      </c>
      <c r="AJ41" s="97" t="s">
        <v>78</v>
      </c>
      <c r="AK41" s="97" t="s">
        <v>1004</v>
      </c>
      <c r="AL41" s="97"/>
      <c r="AM41" s="97"/>
      <c r="AN41" s="97"/>
      <c r="AO41" s="97"/>
      <c r="AP41" s="97"/>
      <c r="AQ41" s="97"/>
      <c r="AR41" s="97"/>
      <c r="AS41" s="97"/>
      <c r="AT41" s="97"/>
      <c r="AU41" s="97"/>
      <c r="AV41" s="97"/>
      <c r="AW41" s="97"/>
      <c r="AX41" s="97"/>
      <c r="AY41" s="97"/>
      <c r="AZ41" s="97"/>
      <c r="BA41" s="97"/>
      <c r="BB41" s="97"/>
      <c r="BC41" s="97"/>
      <c r="BD41" s="105"/>
      <c r="BE41" s="105"/>
    </row>
    <row r="42" customFormat="false" ht="21.75" hidden="false" customHeight="true" outlineLevel="0" collapsed="false">
      <c r="A42" s="95" t="n">
        <v>38</v>
      </c>
      <c r="B42" s="96" t="n">
        <v>38</v>
      </c>
      <c r="C42" s="86" t="s">
        <v>1185</v>
      </c>
      <c r="D42" s="87" t="s">
        <v>1437</v>
      </c>
      <c r="E42" s="98" t="s">
        <v>1039</v>
      </c>
      <c r="F42" s="87" t="s">
        <v>1437</v>
      </c>
      <c r="G42" s="101" t="s">
        <v>1438</v>
      </c>
      <c r="H42" s="100" t="s">
        <v>1439</v>
      </c>
      <c r="I42" s="101" t="s">
        <v>1438</v>
      </c>
      <c r="J42" s="100" t="s">
        <v>1440</v>
      </c>
      <c r="K42" s="101" t="s">
        <v>1441</v>
      </c>
      <c r="L42" s="100" t="s">
        <v>1442</v>
      </c>
      <c r="M42" s="100" t="s">
        <v>1443</v>
      </c>
      <c r="N42" s="103" t="s">
        <v>70</v>
      </c>
      <c r="O42" s="101" t="s">
        <v>1155</v>
      </c>
      <c r="P42" s="101" t="s">
        <v>1156</v>
      </c>
      <c r="Q42" s="100"/>
      <c r="R42" s="100"/>
      <c r="S42" s="100" t="s">
        <v>1444</v>
      </c>
      <c r="T42" s="103" t="s">
        <v>70</v>
      </c>
      <c r="U42" s="100" t="s">
        <v>1445</v>
      </c>
      <c r="V42" s="100"/>
      <c r="W42" s="100"/>
      <c r="X42" s="100"/>
      <c r="Y42" s="100"/>
      <c r="Z42" s="97"/>
      <c r="AA42" s="86"/>
      <c r="AB42" s="87"/>
      <c r="AC42" s="86" t="s">
        <v>1446</v>
      </c>
      <c r="AD42" s="103" t="s">
        <v>70</v>
      </c>
      <c r="AE42" s="86" t="s">
        <v>1239</v>
      </c>
      <c r="AF42" s="86" t="s">
        <v>1239</v>
      </c>
      <c r="AG42" s="86"/>
      <c r="AH42" s="86" t="s">
        <v>1447</v>
      </c>
      <c r="AI42" s="103" t="s">
        <v>70</v>
      </c>
      <c r="AJ42" s="86"/>
      <c r="AK42" s="86" t="s">
        <v>1239</v>
      </c>
      <c r="AL42" s="86"/>
      <c r="AM42" s="97"/>
      <c r="AN42" s="97"/>
      <c r="AO42" s="97"/>
      <c r="AP42" s="97"/>
      <c r="AQ42" s="97"/>
      <c r="AR42" s="97"/>
      <c r="AS42" s="97"/>
      <c r="AT42" s="97"/>
      <c r="AU42" s="97"/>
      <c r="AV42" s="97"/>
      <c r="AW42" s="97"/>
      <c r="AX42" s="97"/>
      <c r="AY42" s="97"/>
      <c r="AZ42" s="97"/>
      <c r="BA42" s="97"/>
      <c r="BB42" s="97"/>
      <c r="BC42" s="97"/>
      <c r="BD42" s="105"/>
      <c r="BE42" s="105"/>
    </row>
    <row r="43" customFormat="false" ht="21.75" hidden="false" customHeight="true" outlineLevel="0" collapsed="false">
      <c r="A43" s="95" t="n">
        <v>39</v>
      </c>
      <c r="B43" s="96" t="n">
        <v>39</v>
      </c>
      <c r="C43" s="97" t="s">
        <v>62</v>
      </c>
      <c r="D43" s="98" t="s">
        <v>191</v>
      </c>
      <c r="E43" s="98" t="s">
        <v>1039</v>
      </c>
      <c r="F43" s="98" t="s">
        <v>1448</v>
      </c>
      <c r="G43" s="112" t="s">
        <v>1449</v>
      </c>
      <c r="H43" s="100" t="s">
        <v>192</v>
      </c>
      <c r="I43" s="101" t="s">
        <v>1450</v>
      </c>
      <c r="J43" s="97" t="s">
        <v>192</v>
      </c>
      <c r="K43" s="101" t="s">
        <v>1451</v>
      </c>
      <c r="L43" s="100" t="s">
        <v>1452</v>
      </c>
      <c r="M43" s="100"/>
      <c r="N43" s="115" t="s">
        <v>118</v>
      </c>
      <c r="O43" s="101" t="s">
        <v>1155</v>
      </c>
      <c r="P43" s="101" t="s">
        <v>1156</v>
      </c>
      <c r="Q43" s="100"/>
      <c r="R43" s="100" t="s">
        <v>1453</v>
      </c>
      <c r="S43" s="100"/>
      <c r="T43" s="100"/>
      <c r="U43" s="100"/>
      <c r="V43" s="100"/>
      <c r="W43" s="100"/>
      <c r="X43" s="100"/>
      <c r="Y43" s="100"/>
      <c r="Z43" s="97"/>
      <c r="AA43" s="97"/>
      <c r="AB43" s="97"/>
      <c r="AC43" s="97" t="s">
        <v>1454</v>
      </c>
      <c r="AD43" s="103" t="s">
        <v>70</v>
      </c>
      <c r="AE43" s="97" t="s">
        <v>1455</v>
      </c>
      <c r="AF43" s="97" t="s">
        <v>1239</v>
      </c>
      <c r="AG43" s="97" t="s">
        <v>1456</v>
      </c>
      <c r="AH43" s="97" t="s">
        <v>1457</v>
      </c>
      <c r="AI43" s="113" t="s">
        <v>101</v>
      </c>
      <c r="AJ43" s="97"/>
      <c r="AK43" s="97" t="s">
        <v>1239</v>
      </c>
      <c r="AL43" s="97" t="s">
        <v>1458</v>
      </c>
      <c r="AM43" s="97"/>
      <c r="AN43" s="97"/>
      <c r="AO43" s="97"/>
      <c r="AP43" s="97"/>
      <c r="AQ43" s="97"/>
      <c r="AR43" s="97"/>
      <c r="AS43" s="97"/>
      <c r="AT43" s="97"/>
      <c r="AU43" s="97"/>
      <c r="AV43" s="97"/>
      <c r="AW43" s="97"/>
      <c r="AX43" s="97"/>
      <c r="AY43" s="97"/>
      <c r="AZ43" s="97"/>
      <c r="BA43" s="97"/>
      <c r="BB43" s="97"/>
      <c r="BC43" s="97"/>
      <c r="BD43" s="105"/>
      <c r="BE43" s="105"/>
    </row>
    <row r="44" customFormat="false" ht="21.75" hidden="false" customHeight="true" outlineLevel="0" collapsed="false">
      <c r="A44" s="95" t="n">
        <v>40</v>
      </c>
      <c r="B44" s="96" t="n">
        <v>40</v>
      </c>
      <c r="C44" s="97" t="s">
        <v>62</v>
      </c>
      <c r="D44" s="98" t="s">
        <v>188</v>
      </c>
      <c r="E44" s="98" t="s">
        <v>1056</v>
      </c>
      <c r="F44" s="98" t="s">
        <v>1459</v>
      </c>
      <c r="G44" s="112" t="s">
        <v>1460</v>
      </c>
      <c r="H44" s="100" t="s">
        <v>189</v>
      </c>
      <c r="I44" s="101" t="s">
        <v>1461</v>
      </c>
      <c r="J44" s="100" t="s">
        <v>1462</v>
      </c>
      <c r="K44" s="101" t="s">
        <v>1463</v>
      </c>
      <c r="L44" s="100" t="s">
        <v>1464</v>
      </c>
      <c r="M44" s="100" t="s">
        <v>1465</v>
      </c>
      <c r="N44" s="100" t="s">
        <v>1466</v>
      </c>
      <c r="O44" s="100" t="s">
        <v>1466</v>
      </c>
      <c r="P44" s="100"/>
      <c r="Q44" s="100"/>
      <c r="R44" s="100" t="s">
        <v>1467</v>
      </c>
      <c r="S44" s="100"/>
      <c r="T44" s="100"/>
      <c r="U44" s="100"/>
      <c r="V44" s="100"/>
      <c r="W44" s="100"/>
      <c r="X44" s="100"/>
      <c r="Y44" s="100"/>
      <c r="Z44" s="97"/>
      <c r="AA44" s="97"/>
      <c r="AB44" s="97"/>
      <c r="AC44" s="97" t="s">
        <v>1468</v>
      </c>
      <c r="AD44" s="97" t="s">
        <v>1469</v>
      </c>
      <c r="AE44" s="97"/>
      <c r="AF44" s="97" t="s">
        <v>1469</v>
      </c>
      <c r="AG44" s="97"/>
      <c r="AH44" s="97" t="s">
        <v>78</v>
      </c>
      <c r="AI44" s="97" t="s">
        <v>60</v>
      </c>
      <c r="AJ44" s="97" t="s">
        <v>78</v>
      </c>
      <c r="AK44" s="97" t="s">
        <v>60</v>
      </c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97"/>
      <c r="AW44" s="97"/>
      <c r="AX44" s="97"/>
      <c r="AY44" s="97"/>
      <c r="AZ44" s="97"/>
      <c r="BA44" s="97"/>
      <c r="BB44" s="97"/>
      <c r="BC44" s="97"/>
      <c r="BD44" s="105"/>
      <c r="BE44" s="105"/>
    </row>
    <row r="45" customFormat="false" ht="21.75" hidden="false" customHeight="true" outlineLevel="0" collapsed="false">
      <c r="A45" s="95" t="n">
        <v>41</v>
      </c>
      <c r="B45" s="96" t="n">
        <v>41</v>
      </c>
      <c r="C45" s="86" t="s">
        <v>1005</v>
      </c>
      <c r="D45" s="87" t="s">
        <v>1470</v>
      </c>
      <c r="E45" s="98" t="s">
        <v>1039</v>
      </c>
      <c r="F45" s="87" t="s">
        <v>1470</v>
      </c>
      <c r="G45" s="112" t="s">
        <v>1471</v>
      </c>
      <c r="H45" s="100" t="s">
        <v>1472</v>
      </c>
      <c r="I45" s="101" t="s">
        <v>1473</v>
      </c>
      <c r="J45" s="100" t="s">
        <v>375</v>
      </c>
      <c r="K45" s="100" t="s">
        <v>1474</v>
      </c>
      <c r="L45" s="100" t="s">
        <v>1475</v>
      </c>
      <c r="M45" s="100"/>
      <c r="N45" s="103" t="s">
        <v>70</v>
      </c>
      <c r="O45" s="104" t="s">
        <v>70</v>
      </c>
      <c r="P45" s="101" t="s">
        <v>1476</v>
      </c>
      <c r="Q45" s="101"/>
      <c r="R45" s="100"/>
      <c r="S45" s="100"/>
      <c r="T45" s="100"/>
      <c r="U45" s="100"/>
      <c r="V45" s="100"/>
      <c r="W45" s="100"/>
      <c r="X45" s="100"/>
      <c r="Y45" s="100"/>
      <c r="Z45" s="97"/>
      <c r="AA45" s="86"/>
      <c r="AB45" s="86"/>
      <c r="AC45" s="86" t="s">
        <v>1477</v>
      </c>
      <c r="AD45" s="103" t="s">
        <v>70</v>
      </c>
      <c r="AE45" s="116" t="s">
        <v>1478</v>
      </c>
      <c r="AF45" s="103" t="s">
        <v>70</v>
      </c>
      <c r="AG45" s="86"/>
      <c r="AH45" s="86" t="s">
        <v>1479</v>
      </c>
      <c r="AI45" s="103" t="s">
        <v>70</v>
      </c>
      <c r="AJ45" s="86" t="s">
        <v>1480</v>
      </c>
      <c r="AK45" s="103" t="s">
        <v>70</v>
      </c>
      <c r="AL45" s="86"/>
      <c r="AM45" s="97"/>
      <c r="AN45" s="97"/>
      <c r="AO45" s="97"/>
      <c r="AP45" s="97"/>
      <c r="AQ45" s="97"/>
      <c r="AR45" s="97"/>
      <c r="AS45" s="97"/>
      <c r="AT45" s="97"/>
      <c r="AU45" s="97"/>
      <c r="AV45" s="97"/>
      <c r="AW45" s="97"/>
      <c r="AX45" s="97"/>
      <c r="AY45" s="97"/>
      <c r="AZ45" s="97"/>
      <c r="BA45" s="97"/>
      <c r="BB45" s="97"/>
      <c r="BC45" s="97"/>
      <c r="BD45" s="105"/>
      <c r="BE45" s="105"/>
    </row>
    <row r="46" customFormat="false" ht="21.75" hidden="false" customHeight="true" outlineLevel="0" collapsed="false">
      <c r="A46" s="95" t="n">
        <v>42</v>
      </c>
      <c r="B46" s="96" t="n">
        <v>42</v>
      </c>
      <c r="C46" s="97" t="s">
        <v>62</v>
      </c>
      <c r="D46" s="98" t="s">
        <v>196</v>
      </c>
      <c r="E46" s="98" t="s">
        <v>1039</v>
      </c>
      <c r="F46" s="97" t="s">
        <v>1004</v>
      </c>
      <c r="G46" s="112" t="s">
        <v>1481</v>
      </c>
      <c r="H46" s="100" t="s">
        <v>197</v>
      </c>
      <c r="I46" s="100" t="s">
        <v>131</v>
      </c>
      <c r="J46" s="100" t="s">
        <v>131</v>
      </c>
      <c r="K46" s="100" t="s">
        <v>131</v>
      </c>
      <c r="L46" s="100" t="s">
        <v>131</v>
      </c>
      <c r="M46" s="100"/>
      <c r="N46" s="97" t="s">
        <v>1004</v>
      </c>
      <c r="O46" s="100" t="s">
        <v>1004</v>
      </c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97"/>
      <c r="AA46" s="97"/>
      <c r="AB46" s="97"/>
      <c r="AC46" s="97" t="s">
        <v>78</v>
      </c>
      <c r="AD46" s="97" t="s">
        <v>1004</v>
      </c>
      <c r="AE46" s="97"/>
      <c r="AF46" s="97" t="s">
        <v>1004</v>
      </c>
      <c r="AG46" s="97"/>
      <c r="AH46" s="97" t="s">
        <v>1482</v>
      </c>
      <c r="AI46" s="97" t="s">
        <v>1004</v>
      </c>
      <c r="AJ46" s="97"/>
      <c r="AK46" s="97" t="s">
        <v>1004</v>
      </c>
      <c r="AL46" s="105"/>
      <c r="AM46" s="97"/>
      <c r="AN46" s="97"/>
      <c r="AO46" s="97"/>
      <c r="AP46" s="97"/>
      <c r="AQ46" s="97"/>
      <c r="AR46" s="97"/>
      <c r="AS46" s="97"/>
      <c r="AT46" s="97"/>
      <c r="AU46" s="97"/>
      <c r="AV46" s="97"/>
      <c r="AW46" s="97"/>
      <c r="AX46" s="97"/>
      <c r="AY46" s="97"/>
      <c r="AZ46" s="97"/>
      <c r="BA46" s="97"/>
      <c r="BB46" s="97"/>
      <c r="BC46" s="97"/>
      <c r="BD46" s="105"/>
      <c r="BE46" s="105"/>
    </row>
    <row r="47" customFormat="false" ht="21.75" hidden="false" customHeight="true" outlineLevel="0" collapsed="false">
      <c r="A47" s="95" t="n">
        <v>43</v>
      </c>
      <c r="B47" s="96" t="n">
        <v>43</v>
      </c>
      <c r="C47" s="97" t="s">
        <v>62</v>
      </c>
      <c r="D47" s="98" t="s">
        <v>198</v>
      </c>
      <c r="E47" s="98" t="s">
        <v>1039</v>
      </c>
      <c r="F47" s="97" t="s">
        <v>1004</v>
      </c>
      <c r="G47" s="112" t="s">
        <v>1483</v>
      </c>
      <c r="H47" s="100" t="s">
        <v>199</v>
      </c>
      <c r="I47" s="100" t="s">
        <v>131</v>
      </c>
      <c r="J47" s="100" t="s">
        <v>131</v>
      </c>
      <c r="K47" s="100" t="s">
        <v>131</v>
      </c>
      <c r="L47" s="100" t="s">
        <v>131</v>
      </c>
      <c r="M47" s="100"/>
      <c r="N47" s="97" t="s">
        <v>1004</v>
      </c>
      <c r="O47" s="100" t="s">
        <v>1004</v>
      </c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97"/>
      <c r="AA47" s="97"/>
      <c r="AB47" s="97"/>
      <c r="AC47" s="97" t="s">
        <v>78</v>
      </c>
      <c r="AD47" s="97" t="s">
        <v>1004</v>
      </c>
      <c r="AE47" s="97"/>
      <c r="AF47" s="97" t="s">
        <v>1004</v>
      </c>
      <c r="AG47" s="97"/>
      <c r="AH47" s="97" t="s">
        <v>78</v>
      </c>
      <c r="AI47" s="97" t="s">
        <v>1004</v>
      </c>
      <c r="AJ47" s="97"/>
      <c r="AK47" s="97" t="s">
        <v>1004</v>
      </c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97"/>
      <c r="AW47" s="97"/>
      <c r="AX47" s="97"/>
      <c r="AY47" s="97"/>
      <c r="AZ47" s="97"/>
      <c r="BA47" s="97"/>
      <c r="BB47" s="97"/>
      <c r="BC47" s="97"/>
      <c r="BD47" s="105"/>
      <c r="BE47" s="105"/>
    </row>
    <row r="48" customFormat="false" ht="21.75" hidden="false" customHeight="true" outlineLevel="0" collapsed="false">
      <c r="A48" s="95" t="n">
        <v>44</v>
      </c>
      <c r="B48" s="96" t="n">
        <v>44</v>
      </c>
      <c r="C48" s="86" t="s">
        <v>1185</v>
      </c>
      <c r="D48" s="122" t="s">
        <v>1484</v>
      </c>
      <c r="E48" s="98" t="s">
        <v>1039</v>
      </c>
      <c r="F48" s="122" t="s">
        <v>1484</v>
      </c>
      <c r="G48" s="112" t="s">
        <v>1485</v>
      </c>
      <c r="H48" s="100" t="s">
        <v>1486</v>
      </c>
      <c r="I48" s="101" t="s">
        <v>1487</v>
      </c>
      <c r="J48" s="102" t="s">
        <v>1488</v>
      </c>
      <c r="K48" s="101" t="s">
        <v>1489</v>
      </c>
      <c r="L48" s="100" t="s">
        <v>1490</v>
      </c>
      <c r="M48" s="100" t="s">
        <v>1491</v>
      </c>
      <c r="N48" s="103" t="s">
        <v>70</v>
      </c>
      <c r="O48" s="104" t="s">
        <v>70</v>
      </c>
      <c r="P48" s="101" t="s">
        <v>1101</v>
      </c>
      <c r="Q48" s="101"/>
      <c r="R48" s="105"/>
      <c r="S48" s="100" t="s">
        <v>1492</v>
      </c>
      <c r="T48" s="103" t="s">
        <v>70</v>
      </c>
      <c r="U48" s="100" t="s">
        <v>1493</v>
      </c>
      <c r="V48" s="100"/>
      <c r="W48" s="100"/>
      <c r="X48" s="100"/>
      <c r="Y48" s="100"/>
      <c r="Z48" s="97"/>
      <c r="AA48" s="97"/>
      <c r="AB48" s="86"/>
      <c r="AC48" s="97" t="s">
        <v>1494</v>
      </c>
      <c r="AD48" s="103" t="s">
        <v>70</v>
      </c>
      <c r="AE48" s="97" t="s">
        <v>1495</v>
      </c>
      <c r="AF48" s="103" t="s">
        <v>70</v>
      </c>
      <c r="AG48" s="97"/>
      <c r="AH48" s="97" t="s">
        <v>1496</v>
      </c>
      <c r="AI48" s="103" t="s">
        <v>70</v>
      </c>
      <c r="AJ48" s="97" t="s">
        <v>1497</v>
      </c>
      <c r="AK48" s="103" t="s">
        <v>70</v>
      </c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97"/>
      <c r="AW48" s="97"/>
      <c r="AX48" s="97"/>
      <c r="AY48" s="97"/>
      <c r="AZ48" s="97"/>
      <c r="BA48" s="97"/>
      <c r="BB48" s="97"/>
      <c r="BC48" s="97"/>
      <c r="BD48" s="105"/>
      <c r="BE48" s="105"/>
    </row>
    <row r="49" customFormat="false" ht="21.75" hidden="false" customHeight="true" outlineLevel="0" collapsed="false">
      <c r="A49" s="95" t="n">
        <v>45</v>
      </c>
      <c r="B49" s="96" t="n">
        <v>45</v>
      </c>
      <c r="C49" s="97" t="s">
        <v>62</v>
      </c>
      <c r="D49" s="87" t="s">
        <v>202</v>
      </c>
      <c r="E49" s="98" t="s">
        <v>1039</v>
      </c>
      <c r="F49" s="118" t="s">
        <v>1498</v>
      </c>
      <c r="G49" s="112" t="s">
        <v>1499</v>
      </c>
      <c r="H49" s="123" t="s">
        <v>1500</v>
      </c>
      <c r="I49" s="117"/>
      <c r="J49" s="117"/>
      <c r="K49" s="117"/>
      <c r="L49" s="117"/>
      <c r="M49" s="100"/>
      <c r="N49" s="103" t="s">
        <v>70</v>
      </c>
      <c r="O49" s="104" t="s">
        <v>70</v>
      </c>
      <c r="P49" s="101" t="s">
        <v>1101</v>
      </c>
      <c r="Q49" s="101"/>
      <c r="R49" s="100"/>
      <c r="S49" s="100"/>
      <c r="T49" s="100"/>
      <c r="U49" s="100"/>
      <c r="V49" s="100"/>
      <c r="W49" s="100"/>
      <c r="X49" s="100"/>
      <c r="Y49" s="100"/>
      <c r="Z49" s="86"/>
      <c r="AA49" s="86"/>
      <c r="AB49" s="86"/>
      <c r="AC49" s="86" t="s">
        <v>78</v>
      </c>
      <c r="AD49" s="86" t="s">
        <v>1501</v>
      </c>
      <c r="AE49" s="86"/>
      <c r="AF49" s="86" t="s">
        <v>1501</v>
      </c>
      <c r="AG49" s="86"/>
      <c r="AH49" s="86" t="s">
        <v>1501</v>
      </c>
      <c r="AI49" s="86" t="s">
        <v>1501</v>
      </c>
      <c r="AJ49" s="86"/>
      <c r="AK49" s="86" t="s">
        <v>1501</v>
      </c>
      <c r="AL49" s="97"/>
      <c r="AM49" s="97"/>
      <c r="AN49" s="97"/>
      <c r="AO49" s="97"/>
      <c r="AP49" s="97"/>
      <c r="AQ49" s="97"/>
      <c r="AR49" s="97"/>
      <c r="AS49" s="97"/>
      <c r="AT49" s="97"/>
      <c r="AU49" s="97"/>
      <c r="AV49" s="97"/>
      <c r="AW49" s="97"/>
      <c r="AX49" s="97"/>
      <c r="AY49" s="97"/>
      <c r="AZ49" s="97"/>
      <c r="BA49" s="97"/>
      <c r="BB49" s="97"/>
      <c r="BC49" s="97"/>
      <c r="BD49" s="105"/>
      <c r="BE49" s="105"/>
    </row>
    <row r="50" customFormat="false" ht="21.75" hidden="false" customHeight="true" outlineLevel="0" collapsed="false">
      <c r="A50" s="95" t="n">
        <v>46</v>
      </c>
      <c r="B50" s="96" t="n">
        <v>46</v>
      </c>
      <c r="C50" s="97" t="s">
        <v>62</v>
      </c>
      <c r="D50" s="98" t="s">
        <v>205</v>
      </c>
      <c r="E50" s="98" t="s">
        <v>1039</v>
      </c>
      <c r="F50" s="97" t="s">
        <v>1004</v>
      </c>
      <c r="G50" s="112" t="s">
        <v>1502</v>
      </c>
      <c r="H50" s="100" t="s">
        <v>206</v>
      </c>
      <c r="I50" s="100" t="s">
        <v>131</v>
      </c>
      <c r="J50" s="100" t="s">
        <v>131</v>
      </c>
      <c r="K50" s="100" t="s">
        <v>131</v>
      </c>
      <c r="L50" s="100" t="s">
        <v>131</v>
      </c>
      <c r="M50" s="100"/>
      <c r="N50" s="97" t="s">
        <v>1004</v>
      </c>
      <c r="O50" s="100" t="s">
        <v>1004</v>
      </c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97"/>
      <c r="AA50" s="97"/>
      <c r="AB50" s="97"/>
      <c r="AC50" s="97" t="s">
        <v>78</v>
      </c>
      <c r="AD50" s="97" t="s">
        <v>1004</v>
      </c>
      <c r="AE50" s="97"/>
      <c r="AF50" s="97" t="s">
        <v>1004</v>
      </c>
      <c r="AG50" s="97"/>
      <c r="AH50" s="105" t="s">
        <v>1503</v>
      </c>
      <c r="AI50" s="105"/>
      <c r="AJ50" s="97" t="s">
        <v>1504</v>
      </c>
      <c r="AK50" s="97"/>
      <c r="AL50" s="97" t="s">
        <v>1505</v>
      </c>
      <c r="AM50" s="97"/>
      <c r="AN50" s="97"/>
      <c r="AO50" s="97"/>
      <c r="AP50" s="97"/>
      <c r="AQ50" s="97"/>
      <c r="AR50" s="97"/>
      <c r="AS50" s="97"/>
      <c r="AT50" s="97"/>
      <c r="AU50" s="97"/>
      <c r="AV50" s="97"/>
      <c r="AW50" s="97"/>
      <c r="AX50" s="97"/>
      <c r="AY50" s="97"/>
      <c r="AZ50" s="97"/>
      <c r="BA50" s="97"/>
      <c r="BB50" s="97"/>
      <c r="BC50" s="97"/>
      <c r="BD50" s="105"/>
      <c r="BE50" s="105"/>
    </row>
    <row r="51" customFormat="false" ht="21.75" hidden="false" customHeight="true" outlineLevel="0" collapsed="false">
      <c r="A51" s="95" t="n">
        <v>47</v>
      </c>
      <c r="B51" s="96" t="n">
        <v>47</v>
      </c>
      <c r="C51" s="97" t="s">
        <v>62</v>
      </c>
      <c r="D51" s="98" t="s">
        <v>208</v>
      </c>
      <c r="E51" s="98" t="s">
        <v>1039</v>
      </c>
      <c r="F51" s="97" t="s">
        <v>1004</v>
      </c>
      <c r="G51" s="112" t="s">
        <v>1506</v>
      </c>
      <c r="H51" s="100" t="s">
        <v>209</v>
      </c>
      <c r="I51" s="100" t="s">
        <v>131</v>
      </c>
      <c r="J51" s="100" t="s">
        <v>131</v>
      </c>
      <c r="K51" s="100" t="s">
        <v>131</v>
      </c>
      <c r="L51" s="100" t="s">
        <v>131</v>
      </c>
      <c r="M51" s="101"/>
      <c r="N51" s="97" t="s">
        <v>1004</v>
      </c>
      <c r="O51" s="100" t="s">
        <v>1004</v>
      </c>
      <c r="P51" s="100"/>
      <c r="Q51" s="100"/>
      <c r="R51" s="101"/>
      <c r="S51" s="100"/>
      <c r="T51" s="100"/>
      <c r="U51" s="100"/>
      <c r="V51" s="100"/>
      <c r="W51" s="100"/>
      <c r="X51" s="100"/>
      <c r="Y51" s="100"/>
      <c r="Z51" s="97"/>
      <c r="AA51" s="97"/>
      <c r="AB51" s="97"/>
      <c r="AC51" s="97" t="s">
        <v>78</v>
      </c>
      <c r="AD51" s="97" t="s">
        <v>1004</v>
      </c>
      <c r="AE51" s="97"/>
      <c r="AF51" s="97" t="s">
        <v>1004</v>
      </c>
      <c r="AG51" s="97"/>
      <c r="AH51" s="97" t="s">
        <v>78</v>
      </c>
      <c r="AI51" s="97" t="s">
        <v>1004</v>
      </c>
      <c r="AJ51" s="97"/>
      <c r="AK51" s="97" t="s">
        <v>1004</v>
      </c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105"/>
      <c r="BE51" s="105"/>
    </row>
    <row r="52" customFormat="false" ht="21.75" hidden="false" customHeight="true" outlineLevel="0" collapsed="false">
      <c r="A52" s="95" t="n">
        <v>48</v>
      </c>
      <c r="B52" s="96" t="n">
        <v>48</v>
      </c>
      <c r="C52" s="97" t="s">
        <v>62</v>
      </c>
      <c r="D52" s="87" t="s">
        <v>212</v>
      </c>
      <c r="E52" s="98" t="s">
        <v>1039</v>
      </c>
      <c r="F52" s="87" t="s">
        <v>1507</v>
      </c>
      <c r="G52" s="112" t="s">
        <v>1508</v>
      </c>
      <c r="H52" s="120" t="s">
        <v>1509</v>
      </c>
      <c r="I52" s="101" t="s">
        <v>1510</v>
      </c>
      <c r="J52" s="100" t="s">
        <v>1511</v>
      </c>
      <c r="K52" s="101" t="s">
        <v>1512</v>
      </c>
      <c r="L52" s="100" t="s">
        <v>1513</v>
      </c>
      <c r="M52" s="100" t="s">
        <v>1514</v>
      </c>
      <c r="N52" s="103" t="s">
        <v>70</v>
      </c>
      <c r="O52" s="104" t="s">
        <v>70</v>
      </c>
      <c r="P52" s="101" t="s">
        <v>1515</v>
      </c>
      <c r="Q52" s="101"/>
      <c r="R52" s="100" t="s">
        <v>1516</v>
      </c>
      <c r="S52" s="120"/>
      <c r="T52" s="120"/>
      <c r="U52" s="120"/>
      <c r="V52" s="120"/>
      <c r="W52" s="120"/>
      <c r="X52" s="120"/>
      <c r="Y52" s="120"/>
      <c r="Z52" s="97"/>
      <c r="AA52" s="97"/>
      <c r="AB52" s="87"/>
      <c r="AC52" s="86" t="s">
        <v>1517</v>
      </c>
      <c r="AD52" s="103" t="s">
        <v>70</v>
      </c>
      <c r="AE52" s="86" t="s">
        <v>1518</v>
      </c>
      <c r="AF52" s="103" t="s">
        <v>70</v>
      </c>
      <c r="AG52" s="116"/>
      <c r="AH52" s="119" t="s">
        <v>1519</v>
      </c>
      <c r="AI52" s="119"/>
      <c r="AJ52" s="119"/>
      <c r="AK52" s="119"/>
      <c r="AL52" s="97"/>
      <c r="AM52" s="97"/>
      <c r="AN52" s="97"/>
      <c r="AO52" s="97"/>
      <c r="AP52" s="97"/>
      <c r="AQ52" s="97"/>
      <c r="AR52" s="97"/>
      <c r="AS52" s="97"/>
      <c r="AT52" s="97"/>
      <c r="AU52" s="97"/>
      <c r="AV52" s="97"/>
      <c r="AW52" s="97"/>
      <c r="AX52" s="97"/>
      <c r="AY52" s="97"/>
      <c r="AZ52" s="97"/>
      <c r="BA52" s="97"/>
      <c r="BB52" s="97"/>
      <c r="BC52" s="97"/>
      <c r="BD52" s="105"/>
      <c r="BE52" s="105"/>
    </row>
    <row r="53" customFormat="false" ht="21.75" hidden="false" customHeight="true" outlineLevel="0" collapsed="false">
      <c r="A53" s="95" t="n">
        <v>49</v>
      </c>
      <c r="B53" s="96" t="n">
        <v>49</v>
      </c>
      <c r="C53" s="97" t="s">
        <v>62</v>
      </c>
      <c r="D53" s="98" t="s">
        <v>214</v>
      </c>
      <c r="E53" s="98" t="s">
        <v>1039</v>
      </c>
      <c r="F53" s="97" t="s">
        <v>1004</v>
      </c>
      <c r="G53" s="112" t="s">
        <v>1520</v>
      </c>
      <c r="H53" s="100" t="s">
        <v>215</v>
      </c>
      <c r="I53" s="100" t="s">
        <v>131</v>
      </c>
      <c r="J53" s="100" t="s">
        <v>131</v>
      </c>
      <c r="K53" s="100" t="s">
        <v>131</v>
      </c>
      <c r="L53" s="100" t="s">
        <v>131</v>
      </c>
      <c r="M53" s="100"/>
      <c r="N53" s="97" t="s">
        <v>1004</v>
      </c>
      <c r="O53" s="100" t="s">
        <v>1004</v>
      </c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97"/>
      <c r="AA53" s="97"/>
      <c r="AB53" s="97"/>
      <c r="AC53" s="97" t="s">
        <v>78</v>
      </c>
      <c r="AD53" s="97" t="s">
        <v>1004</v>
      </c>
      <c r="AE53" s="97"/>
      <c r="AF53" s="97" t="s">
        <v>1004</v>
      </c>
      <c r="AG53" s="97"/>
      <c r="AH53" s="97" t="s">
        <v>78</v>
      </c>
      <c r="AI53" s="97" t="s">
        <v>1004</v>
      </c>
      <c r="AJ53" s="97"/>
      <c r="AK53" s="97" t="s">
        <v>1004</v>
      </c>
      <c r="AL53" s="97"/>
      <c r="AM53" s="97"/>
      <c r="AN53" s="97"/>
      <c r="AO53" s="97"/>
      <c r="AP53" s="97"/>
      <c r="AQ53" s="97"/>
      <c r="AR53" s="97"/>
      <c r="AS53" s="97"/>
      <c r="AT53" s="97"/>
      <c r="AU53" s="97"/>
      <c r="AV53" s="97"/>
      <c r="AW53" s="97"/>
      <c r="AX53" s="97"/>
      <c r="AY53" s="97"/>
      <c r="AZ53" s="97"/>
      <c r="BA53" s="97"/>
      <c r="BB53" s="97"/>
      <c r="BC53" s="97"/>
      <c r="BD53" s="105"/>
      <c r="BE53" s="105"/>
    </row>
    <row r="54" customFormat="false" ht="21.75" hidden="false" customHeight="true" outlineLevel="0" collapsed="false">
      <c r="A54" s="95" t="n">
        <v>50</v>
      </c>
      <c r="B54" s="96" t="n">
        <v>50.1</v>
      </c>
      <c r="C54" s="97" t="s">
        <v>62</v>
      </c>
      <c r="D54" s="98" t="s">
        <v>216</v>
      </c>
      <c r="E54" s="98" t="s">
        <v>1039</v>
      </c>
      <c r="F54" s="98" t="s">
        <v>1521</v>
      </c>
      <c r="G54" s="112" t="s">
        <v>1522</v>
      </c>
      <c r="H54" s="100" t="s">
        <v>217</v>
      </c>
      <c r="I54" s="101" t="s">
        <v>1523</v>
      </c>
      <c r="J54" s="100" t="s">
        <v>1524</v>
      </c>
      <c r="K54" s="101" t="s">
        <v>1525</v>
      </c>
      <c r="L54" s="100" t="s">
        <v>1526</v>
      </c>
      <c r="M54" s="100"/>
      <c r="N54" s="103" t="s">
        <v>70</v>
      </c>
      <c r="O54" s="104" t="s">
        <v>70</v>
      </c>
      <c r="P54" s="101" t="s">
        <v>1101</v>
      </c>
      <c r="Q54" s="101"/>
      <c r="R54" s="100" t="s">
        <v>1527</v>
      </c>
      <c r="S54" s="100"/>
      <c r="T54" s="100"/>
      <c r="U54" s="100"/>
      <c r="V54" s="100"/>
      <c r="W54" s="100"/>
      <c r="X54" s="100"/>
      <c r="Y54" s="100"/>
      <c r="Z54" s="97"/>
      <c r="AA54" s="97"/>
      <c r="AB54" s="97"/>
      <c r="AC54" s="97" t="s">
        <v>1528</v>
      </c>
      <c r="AD54" s="103" t="s">
        <v>70</v>
      </c>
      <c r="AE54" s="97" t="s">
        <v>1147</v>
      </c>
      <c r="AF54" s="103" t="s">
        <v>70</v>
      </c>
      <c r="AG54" s="97"/>
      <c r="AH54" s="97" t="s">
        <v>1529</v>
      </c>
      <c r="AI54" s="103" t="s">
        <v>70</v>
      </c>
      <c r="AJ54" s="97" t="s">
        <v>1530</v>
      </c>
      <c r="AK54" s="103" t="s">
        <v>70</v>
      </c>
      <c r="AL54" s="97" t="s">
        <v>1531</v>
      </c>
      <c r="AM54" s="97"/>
      <c r="AN54" s="97"/>
      <c r="AO54" s="97"/>
      <c r="AP54" s="97"/>
      <c r="AQ54" s="97"/>
      <c r="AR54" s="97"/>
      <c r="AS54" s="97"/>
      <c r="AT54" s="97"/>
      <c r="AU54" s="97"/>
      <c r="AV54" s="97"/>
      <c r="AW54" s="97"/>
      <c r="AX54" s="97"/>
      <c r="AY54" s="97"/>
      <c r="AZ54" s="97"/>
      <c r="BA54" s="97"/>
      <c r="BB54" s="97"/>
      <c r="BC54" s="97"/>
      <c r="BD54" s="105"/>
      <c r="BE54" s="105"/>
    </row>
    <row r="55" customFormat="false" ht="21.75" hidden="false" customHeight="true" outlineLevel="0" collapsed="false">
      <c r="A55" s="95" t="n">
        <v>50</v>
      </c>
      <c r="B55" s="96" t="n">
        <v>50.2</v>
      </c>
      <c r="C55" s="97" t="s">
        <v>62</v>
      </c>
      <c r="D55" s="98" t="s">
        <v>216</v>
      </c>
      <c r="E55" s="98" t="s">
        <v>1039</v>
      </c>
      <c r="F55" s="97" t="s">
        <v>1004</v>
      </c>
      <c r="G55" s="112" t="s">
        <v>1532</v>
      </c>
      <c r="H55" s="100" t="s">
        <v>220</v>
      </c>
      <c r="I55" s="100" t="s">
        <v>131</v>
      </c>
      <c r="J55" s="100" t="s">
        <v>131</v>
      </c>
      <c r="K55" s="100" t="s">
        <v>131</v>
      </c>
      <c r="L55" s="100" t="s">
        <v>131</v>
      </c>
      <c r="M55" s="100"/>
      <c r="N55" s="97" t="s">
        <v>1004</v>
      </c>
      <c r="O55" s="100" t="s">
        <v>1004</v>
      </c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97"/>
      <c r="AA55" s="97"/>
      <c r="AB55" s="97"/>
      <c r="AC55" s="97" t="s">
        <v>78</v>
      </c>
      <c r="AD55" s="97" t="s">
        <v>1004</v>
      </c>
      <c r="AE55" s="97"/>
      <c r="AF55" s="97" t="s">
        <v>1004</v>
      </c>
      <c r="AG55" s="97"/>
      <c r="AH55" s="97" t="s">
        <v>78</v>
      </c>
      <c r="AI55" s="97" t="s">
        <v>1004</v>
      </c>
      <c r="AJ55" s="97"/>
      <c r="AK55" s="97" t="s">
        <v>1004</v>
      </c>
      <c r="AL55" s="97"/>
      <c r="AM55" s="97"/>
      <c r="AN55" s="97"/>
      <c r="AO55" s="97"/>
      <c r="AP55" s="97"/>
      <c r="AQ55" s="97"/>
      <c r="AR55" s="97"/>
      <c r="AS55" s="97"/>
      <c r="AT55" s="97"/>
      <c r="AU55" s="97"/>
      <c r="AV55" s="97"/>
      <c r="AW55" s="97"/>
      <c r="AX55" s="97"/>
      <c r="AY55" s="97"/>
      <c r="AZ55" s="97"/>
      <c r="BA55" s="97"/>
      <c r="BB55" s="97"/>
      <c r="BC55" s="97"/>
      <c r="BD55" s="105"/>
      <c r="BE55" s="105"/>
    </row>
    <row r="56" customFormat="false" ht="21.75" hidden="false" customHeight="true" outlineLevel="0" collapsed="false">
      <c r="A56" s="95" t="n">
        <v>51</v>
      </c>
      <c r="B56" s="96" t="n">
        <v>51</v>
      </c>
      <c r="C56" s="97" t="s">
        <v>62</v>
      </c>
      <c r="D56" s="98" t="s">
        <v>221</v>
      </c>
      <c r="E56" s="98" t="s">
        <v>1039</v>
      </c>
      <c r="F56" s="98" t="s">
        <v>1533</v>
      </c>
      <c r="G56" s="112" t="s">
        <v>1534</v>
      </c>
      <c r="H56" s="100" t="s">
        <v>222</v>
      </c>
      <c r="I56" s="101" t="s">
        <v>1535</v>
      </c>
      <c r="J56" s="100" t="s">
        <v>1536</v>
      </c>
      <c r="K56" s="101" t="s">
        <v>1537</v>
      </c>
      <c r="L56" s="100" t="s">
        <v>1538</v>
      </c>
      <c r="M56" s="100"/>
      <c r="N56" s="103" t="s">
        <v>70</v>
      </c>
      <c r="O56" s="104" t="s">
        <v>70</v>
      </c>
      <c r="P56" s="101" t="s">
        <v>1101</v>
      </c>
      <c r="Q56" s="101"/>
      <c r="R56" s="100" t="s">
        <v>1539</v>
      </c>
      <c r="S56" s="100"/>
      <c r="T56" s="100"/>
      <c r="U56" s="100"/>
      <c r="V56" s="100"/>
      <c r="W56" s="100"/>
      <c r="X56" s="100"/>
      <c r="Y56" s="100"/>
      <c r="Z56" s="97"/>
      <c r="AA56" s="97"/>
      <c r="AB56" s="97"/>
      <c r="AC56" s="97" t="s">
        <v>1540</v>
      </c>
      <c r="AD56" s="103" t="s">
        <v>70</v>
      </c>
      <c r="AE56" s="97" t="s">
        <v>1541</v>
      </c>
      <c r="AF56" s="103" t="s">
        <v>70</v>
      </c>
      <c r="AG56" s="97"/>
      <c r="AH56" s="97" t="s">
        <v>1542</v>
      </c>
      <c r="AI56" s="103" t="s">
        <v>70</v>
      </c>
      <c r="AJ56" s="97" t="s">
        <v>1543</v>
      </c>
      <c r="AK56" s="103" t="s">
        <v>70</v>
      </c>
      <c r="AL56" s="97" t="s">
        <v>1544</v>
      </c>
      <c r="AM56" s="97"/>
      <c r="AN56" s="97"/>
      <c r="AO56" s="97"/>
      <c r="AP56" s="97"/>
      <c r="AQ56" s="97"/>
      <c r="AR56" s="97"/>
      <c r="AS56" s="97"/>
      <c r="AT56" s="97"/>
      <c r="AU56" s="97"/>
      <c r="AV56" s="97"/>
      <c r="AW56" s="97"/>
      <c r="AX56" s="97"/>
      <c r="AY56" s="97"/>
      <c r="AZ56" s="97"/>
      <c r="BA56" s="97"/>
      <c r="BB56" s="97"/>
      <c r="BC56" s="97"/>
      <c r="BD56" s="105"/>
      <c r="BE56" s="105"/>
    </row>
    <row r="57" customFormat="false" ht="21.75" hidden="false" customHeight="true" outlineLevel="0" collapsed="false">
      <c r="A57" s="95" t="n">
        <v>52</v>
      </c>
      <c r="B57" s="96" t="n">
        <v>52</v>
      </c>
      <c r="C57" s="97" t="s">
        <v>62</v>
      </c>
      <c r="D57" s="98" t="s">
        <v>224</v>
      </c>
      <c r="E57" s="98" t="s">
        <v>1056</v>
      </c>
      <c r="F57" s="97" t="s">
        <v>1004</v>
      </c>
      <c r="G57" s="112" t="s">
        <v>1545</v>
      </c>
      <c r="H57" s="100" t="s">
        <v>225</v>
      </c>
      <c r="I57" s="100" t="s">
        <v>131</v>
      </c>
      <c r="J57" s="100" t="s">
        <v>131</v>
      </c>
      <c r="K57" s="100" t="s">
        <v>131</v>
      </c>
      <c r="L57" s="100" t="s">
        <v>131</v>
      </c>
      <c r="M57" s="117"/>
      <c r="N57" s="97" t="s">
        <v>1004</v>
      </c>
      <c r="O57" s="100" t="s">
        <v>1004</v>
      </c>
      <c r="P57" s="100"/>
      <c r="Q57" s="100"/>
      <c r="R57" s="117" t="s">
        <v>1546</v>
      </c>
      <c r="S57" s="100"/>
      <c r="T57" s="100"/>
      <c r="U57" s="100"/>
      <c r="V57" s="100"/>
      <c r="W57" s="100"/>
      <c r="X57" s="100"/>
      <c r="Y57" s="100"/>
      <c r="Z57" s="97"/>
      <c r="AA57" s="97"/>
      <c r="AB57" s="97"/>
      <c r="AC57" s="119" t="s">
        <v>1547</v>
      </c>
      <c r="AD57" s="103" t="s">
        <v>70</v>
      </c>
      <c r="AE57" s="97" t="s">
        <v>1548</v>
      </c>
      <c r="AF57" s="103" t="s">
        <v>70</v>
      </c>
      <c r="AG57" s="97"/>
      <c r="AH57" s="97" t="s">
        <v>78</v>
      </c>
      <c r="AI57" s="97"/>
      <c r="AJ57" s="97"/>
      <c r="AK57" s="97"/>
      <c r="AL57" s="97"/>
      <c r="AM57" s="97"/>
      <c r="AN57" s="97"/>
      <c r="AO57" s="97"/>
      <c r="AP57" s="97"/>
      <c r="AQ57" s="97"/>
      <c r="AR57" s="97"/>
      <c r="AS57" s="97"/>
      <c r="AT57" s="97"/>
      <c r="AU57" s="97"/>
      <c r="AV57" s="97"/>
      <c r="AW57" s="97"/>
      <c r="AX57" s="97"/>
      <c r="AY57" s="97"/>
      <c r="AZ57" s="97"/>
      <c r="BA57" s="97"/>
      <c r="BB57" s="97"/>
      <c r="BC57" s="97"/>
      <c r="BD57" s="105"/>
      <c r="BE57" s="105"/>
    </row>
    <row r="58" customFormat="false" ht="21.75" hidden="false" customHeight="true" outlineLevel="0" collapsed="false">
      <c r="A58" s="95" t="n">
        <v>53</v>
      </c>
      <c r="B58" s="96" t="n">
        <v>53</v>
      </c>
      <c r="C58" s="97" t="s">
        <v>62</v>
      </c>
      <c r="D58" s="98" t="s">
        <v>226</v>
      </c>
      <c r="E58" s="106" t="s">
        <v>1019</v>
      </c>
      <c r="F58" s="106" t="s">
        <v>1549</v>
      </c>
      <c r="G58" s="112" t="s">
        <v>1550</v>
      </c>
      <c r="H58" s="100" t="s">
        <v>227</v>
      </c>
      <c r="I58" s="101" t="s">
        <v>1551</v>
      </c>
      <c r="J58" s="100" t="s">
        <v>248</v>
      </c>
      <c r="K58" s="101" t="s">
        <v>1552</v>
      </c>
      <c r="L58" s="100" t="s">
        <v>1553</v>
      </c>
      <c r="M58" s="100"/>
      <c r="N58" s="103" t="s">
        <v>70</v>
      </c>
      <c r="O58" s="104" t="s">
        <v>70</v>
      </c>
      <c r="P58" s="101" t="s">
        <v>1101</v>
      </c>
      <c r="Q58" s="101"/>
      <c r="R58" s="100"/>
      <c r="S58" s="100"/>
      <c r="T58" s="100"/>
      <c r="U58" s="100"/>
      <c r="V58" s="100"/>
      <c r="W58" s="100"/>
      <c r="X58" s="100"/>
      <c r="Y58" s="100"/>
      <c r="Z58" s="97"/>
      <c r="AA58" s="97"/>
      <c r="AB58" s="97"/>
      <c r="AC58" s="97" t="s">
        <v>78</v>
      </c>
      <c r="AD58" s="97" t="s">
        <v>60</v>
      </c>
      <c r="AE58" s="97"/>
      <c r="AF58" s="97" t="s">
        <v>60</v>
      </c>
      <c r="AG58" s="97"/>
      <c r="AH58" s="97" t="s">
        <v>1554</v>
      </c>
      <c r="AI58" s="103" t="s">
        <v>70</v>
      </c>
      <c r="AJ58" s="97" t="s">
        <v>1555</v>
      </c>
      <c r="AK58" s="103" t="s">
        <v>70</v>
      </c>
      <c r="AL58" s="97" t="s">
        <v>228</v>
      </c>
      <c r="AM58" s="97"/>
      <c r="AN58" s="97"/>
      <c r="AO58" s="97"/>
      <c r="AP58" s="97"/>
      <c r="AQ58" s="97"/>
      <c r="AR58" s="97"/>
      <c r="AS58" s="97"/>
      <c r="AT58" s="97"/>
      <c r="AU58" s="97"/>
      <c r="AV58" s="97"/>
      <c r="AW58" s="97"/>
      <c r="AX58" s="97"/>
      <c r="AY58" s="97"/>
      <c r="AZ58" s="97"/>
      <c r="BA58" s="97"/>
      <c r="BB58" s="97"/>
      <c r="BC58" s="97"/>
      <c r="BD58" s="105"/>
      <c r="BE58" s="105"/>
    </row>
    <row r="59" customFormat="false" ht="21.75" hidden="false" customHeight="true" outlineLevel="0" collapsed="false">
      <c r="A59" s="95" t="n">
        <v>54</v>
      </c>
      <c r="B59" s="96" t="n">
        <v>54</v>
      </c>
      <c r="C59" s="97" t="s">
        <v>62</v>
      </c>
      <c r="D59" s="98" t="s">
        <v>228</v>
      </c>
      <c r="E59" s="98" t="s">
        <v>1039</v>
      </c>
      <c r="F59" s="100" t="s">
        <v>1556</v>
      </c>
      <c r="G59" s="112" t="s">
        <v>1557</v>
      </c>
      <c r="H59" s="100" t="s">
        <v>229</v>
      </c>
      <c r="I59" s="100" t="s">
        <v>131</v>
      </c>
      <c r="J59" s="100" t="s">
        <v>131</v>
      </c>
      <c r="K59" s="100" t="s">
        <v>131</v>
      </c>
      <c r="L59" s="100" t="s">
        <v>131</v>
      </c>
      <c r="M59" s="100"/>
      <c r="N59" s="100" t="s">
        <v>1556</v>
      </c>
      <c r="O59" s="100" t="s">
        <v>1556</v>
      </c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97"/>
      <c r="AA59" s="97"/>
      <c r="AB59" s="97"/>
      <c r="AC59" s="97" t="s">
        <v>78</v>
      </c>
      <c r="AD59" s="97" t="s">
        <v>1004</v>
      </c>
      <c r="AE59" s="97"/>
      <c r="AF59" s="97" t="s">
        <v>1004</v>
      </c>
      <c r="AG59" s="97"/>
      <c r="AH59" s="97" t="s">
        <v>1556</v>
      </c>
      <c r="AI59" s="97"/>
      <c r="AJ59" s="97"/>
      <c r="AK59" s="97"/>
      <c r="AL59" s="97"/>
      <c r="AM59" s="97"/>
      <c r="AN59" s="97"/>
      <c r="AO59" s="97"/>
      <c r="AP59" s="97"/>
      <c r="AQ59" s="97"/>
      <c r="AR59" s="97"/>
      <c r="AS59" s="97"/>
      <c r="AT59" s="97"/>
      <c r="AU59" s="97"/>
      <c r="AV59" s="97"/>
      <c r="AW59" s="97"/>
      <c r="AX59" s="97"/>
      <c r="AY59" s="97"/>
      <c r="AZ59" s="97"/>
      <c r="BA59" s="97"/>
      <c r="BB59" s="97"/>
      <c r="BC59" s="97"/>
      <c r="BD59" s="105"/>
      <c r="BE59" s="105"/>
    </row>
    <row r="60" customFormat="false" ht="21.75" hidden="false" customHeight="true" outlineLevel="0" collapsed="false">
      <c r="A60" s="95" t="n">
        <v>55</v>
      </c>
      <c r="B60" s="96" t="n">
        <v>55</v>
      </c>
      <c r="C60" s="97" t="s">
        <v>62</v>
      </c>
      <c r="D60" s="98" t="s">
        <v>230</v>
      </c>
      <c r="E60" s="98" t="s">
        <v>1039</v>
      </c>
      <c r="F60" s="98" t="s">
        <v>1558</v>
      </c>
      <c r="G60" s="112" t="s">
        <v>1559</v>
      </c>
      <c r="H60" s="100" t="s">
        <v>232</v>
      </c>
      <c r="I60" s="101" t="s">
        <v>1560</v>
      </c>
      <c r="J60" s="97" t="s">
        <v>232</v>
      </c>
      <c r="K60" s="101" t="s">
        <v>1561</v>
      </c>
      <c r="L60" s="100" t="s">
        <v>1562</v>
      </c>
      <c r="M60" s="100"/>
      <c r="N60" s="103" t="s">
        <v>70</v>
      </c>
      <c r="O60" s="104" t="s">
        <v>70</v>
      </c>
      <c r="P60" s="101" t="s">
        <v>1101</v>
      </c>
      <c r="Q60" s="101"/>
      <c r="R60" s="100"/>
      <c r="S60" s="100"/>
      <c r="T60" s="100"/>
      <c r="U60" s="100"/>
      <c r="V60" s="100"/>
      <c r="W60" s="100"/>
      <c r="X60" s="100"/>
      <c r="Y60" s="100"/>
      <c r="Z60" s="97"/>
      <c r="AA60" s="97"/>
      <c r="AB60" s="97"/>
      <c r="AC60" s="97" t="s">
        <v>1563</v>
      </c>
      <c r="AD60" s="103" t="s">
        <v>70</v>
      </c>
      <c r="AE60" s="97" t="s">
        <v>1564</v>
      </c>
      <c r="AF60" s="103" t="s">
        <v>70</v>
      </c>
      <c r="AG60" s="97"/>
      <c r="AH60" s="97" t="s">
        <v>1565</v>
      </c>
      <c r="AI60" s="103" t="s">
        <v>70</v>
      </c>
      <c r="AJ60" s="97" t="s">
        <v>1566</v>
      </c>
      <c r="AK60" s="103" t="s">
        <v>70</v>
      </c>
      <c r="AL60" s="97" t="s">
        <v>1567</v>
      </c>
      <c r="AM60" s="97"/>
      <c r="AN60" s="97"/>
      <c r="AO60" s="97"/>
      <c r="AP60" s="97"/>
      <c r="AQ60" s="97"/>
      <c r="AR60" s="97"/>
      <c r="AS60" s="97"/>
      <c r="AT60" s="97"/>
      <c r="AU60" s="97"/>
      <c r="AV60" s="97"/>
      <c r="AW60" s="97"/>
      <c r="AX60" s="97"/>
      <c r="AY60" s="97"/>
      <c r="AZ60" s="97"/>
      <c r="BA60" s="97"/>
      <c r="BB60" s="97"/>
      <c r="BC60" s="97"/>
      <c r="BD60" s="105"/>
      <c r="BE60" s="105"/>
    </row>
    <row r="61" customFormat="false" ht="21.75" hidden="false" customHeight="true" outlineLevel="0" collapsed="false">
      <c r="A61" s="95" t="n">
        <v>56</v>
      </c>
      <c r="B61" s="96" t="n">
        <v>56</v>
      </c>
      <c r="C61" s="97" t="s">
        <v>62</v>
      </c>
      <c r="D61" s="98" t="s">
        <v>235</v>
      </c>
      <c r="E61" s="98" t="s">
        <v>1039</v>
      </c>
      <c r="F61" s="98" t="s">
        <v>1568</v>
      </c>
      <c r="G61" s="112" t="s">
        <v>1569</v>
      </c>
      <c r="H61" s="100" t="s">
        <v>236</v>
      </c>
      <c r="I61" s="101" t="s">
        <v>1570</v>
      </c>
      <c r="J61" s="102" t="s">
        <v>1571</v>
      </c>
      <c r="K61" s="101" t="s">
        <v>1572</v>
      </c>
      <c r="L61" s="100" t="s">
        <v>1573</v>
      </c>
      <c r="M61" s="100"/>
      <c r="N61" s="115" t="s">
        <v>118</v>
      </c>
      <c r="O61" s="101" t="s">
        <v>1155</v>
      </c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97"/>
      <c r="AA61" s="97"/>
      <c r="AB61" s="97"/>
      <c r="AC61" s="97" t="s">
        <v>1574</v>
      </c>
      <c r="AD61" s="103" t="s">
        <v>70</v>
      </c>
      <c r="AE61" s="97"/>
      <c r="AF61" s="97"/>
      <c r="AG61" s="97"/>
      <c r="AH61" s="105" t="s">
        <v>1575</v>
      </c>
      <c r="AI61" s="113" t="s">
        <v>101</v>
      </c>
      <c r="AJ61" s="97"/>
      <c r="AK61" s="97"/>
      <c r="AL61" s="97" t="s">
        <v>1576</v>
      </c>
      <c r="AM61" s="97"/>
      <c r="AN61" s="97"/>
      <c r="AO61" s="97"/>
      <c r="AP61" s="97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  <c r="BC61" s="97"/>
      <c r="BD61" s="105"/>
      <c r="BE61" s="105"/>
    </row>
    <row r="62" customFormat="false" ht="21.75" hidden="false" customHeight="true" outlineLevel="0" collapsed="false">
      <c r="A62" s="95" t="n">
        <v>57</v>
      </c>
      <c r="B62" s="96" t="n">
        <v>57</v>
      </c>
      <c r="C62" s="97" t="s">
        <v>62</v>
      </c>
      <c r="D62" s="98" t="s">
        <v>238</v>
      </c>
      <c r="E62" s="98" t="s">
        <v>1039</v>
      </c>
      <c r="F62" s="98" t="s">
        <v>1577</v>
      </c>
      <c r="G62" s="112" t="s">
        <v>1578</v>
      </c>
      <c r="H62" s="100" t="s">
        <v>239</v>
      </c>
      <c r="I62" s="101" t="s">
        <v>1579</v>
      </c>
      <c r="J62" s="102" t="s">
        <v>1580</v>
      </c>
      <c r="K62" s="101" t="s">
        <v>1581</v>
      </c>
      <c r="L62" s="100" t="s">
        <v>1582</v>
      </c>
      <c r="M62" s="100"/>
      <c r="N62" s="103" t="s">
        <v>70</v>
      </c>
      <c r="O62" s="104" t="s">
        <v>70</v>
      </c>
      <c r="P62" s="101" t="s">
        <v>1159</v>
      </c>
      <c r="Q62" s="101"/>
      <c r="R62" s="100"/>
      <c r="S62" s="100"/>
      <c r="T62" s="100"/>
      <c r="U62" s="100"/>
      <c r="V62" s="100"/>
      <c r="W62" s="100"/>
      <c r="X62" s="100"/>
      <c r="Y62" s="100"/>
      <c r="Z62" s="97"/>
      <c r="AA62" s="97"/>
      <c r="AB62" s="97"/>
      <c r="AC62" s="97" t="s">
        <v>1583</v>
      </c>
      <c r="AD62" s="103" t="s">
        <v>70</v>
      </c>
      <c r="AE62" s="97"/>
      <c r="AF62" s="97"/>
      <c r="AG62" s="97"/>
      <c r="AH62" s="97" t="s">
        <v>1584</v>
      </c>
      <c r="AI62" s="103" t="s">
        <v>70</v>
      </c>
      <c r="AJ62" s="97" t="s">
        <v>1585</v>
      </c>
      <c r="AK62" s="103" t="s">
        <v>70</v>
      </c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105"/>
      <c r="BE62" s="105"/>
    </row>
    <row r="63" customFormat="false" ht="21.75" hidden="false" customHeight="true" outlineLevel="0" collapsed="false">
      <c r="A63" s="95" t="n">
        <v>58</v>
      </c>
      <c r="B63" s="96" t="n">
        <v>58</v>
      </c>
      <c r="C63" s="97" t="s">
        <v>62</v>
      </c>
      <c r="D63" s="98" t="s">
        <v>241</v>
      </c>
      <c r="E63" s="98" t="s">
        <v>1039</v>
      </c>
      <c r="F63" s="98" t="s">
        <v>1586</v>
      </c>
      <c r="G63" s="112" t="s">
        <v>1587</v>
      </c>
      <c r="H63" s="100" t="s">
        <v>242</v>
      </c>
      <c r="I63" s="100" t="s">
        <v>131</v>
      </c>
      <c r="J63" s="100" t="s">
        <v>131</v>
      </c>
      <c r="K63" s="100" t="s">
        <v>131</v>
      </c>
      <c r="L63" s="100" t="s">
        <v>131</v>
      </c>
      <c r="M63" s="100"/>
      <c r="N63" s="100" t="s">
        <v>1588</v>
      </c>
      <c r="O63" s="100" t="s">
        <v>1588</v>
      </c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97"/>
      <c r="AA63" s="97"/>
      <c r="AB63" s="97"/>
      <c r="AC63" s="97" t="s">
        <v>1589</v>
      </c>
      <c r="AD63" s="97" t="s">
        <v>1588</v>
      </c>
      <c r="AE63" s="97"/>
      <c r="AF63" s="97" t="s">
        <v>1588</v>
      </c>
      <c r="AG63" s="97"/>
      <c r="AH63" s="97" t="s">
        <v>1590</v>
      </c>
      <c r="AI63" s="103" t="s">
        <v>70</v>
      </c>
      <c r="AJ63" s="97" t="s">
        <v>1591</v>
      </c>
      <c r="AK63" s="103" t="s">
        <v>70</v>
      </c>
      <c r="AL63" s="97" t="s">
        <v>1592</v>
      </c>
      <c r="AM63" s="97"/>
      <c r="AN63" s="97"/>
      <c r="AO63" s="97"/>
      <c r="AP63" s="97"/>
      <c r="AQ63" s="97"/>
      <c r="AR63" s="97"/>
      <c r="AS63" s="97"/>
      <c r="AT63" s="97"/>
      <c r="AU63" s="97"/>
      <c r="AV63" s="97"/>
      <c r="AW63" s="97"/>
      <c r="AX63" s="97"/>
      <c r="AY63" s="97"/>
      <c r="AZ63" s="97"/>
      <c r="BA63" s="97"/>
      <c r="BB63" s="97"/>
      <c r="BC63" s="97"/>
      <c r="BD63" s="105"/>
      <c r="BE63" s="105"/>
    </row>
    <row r="64" customFormat="false" ht="21.75" hidden="false" customHeight="true" outlineLevel="0" collapsed="false">
      <c r="A64" s="95" t="n">
        <v>59</v>
      </c>
      <c r="B64" s="96" t="n">
        <v>59</v>
      </c>
      <c r="C64" s="97" t="s">
        <v>62</v>
      </c>
      <c r="D64" s="98" t="s">
        <v>244</v>
      </c>
      <c r="E64" s="98" t="s">
        <v>1039</v>
      </c>
      <c r="F64" s="98" t="s">
        <v>1593</v>
      </c>
      <c r="G64" s="112" t="s">
        <v>1594</v>
      </c>
      <c r="H64" s="100" t="s">
        <v>245</v>
      </c>
      <c r="I64" s="101" t="s">
        <v>1595</v>
      </c>
      <c r="J64" s="100" t="s">
        <v>1596</v>
      </c>
      <c r="K64" s="101" t="s">
        <v>1597</v>
      </c>
      <c r="L64" s="100" t="s">
        <v>1598</v>
      </c>
      <c r="M64" s="100"/>
      <c r="N64" s="100" t="s">
        <v>167</v>
      </c>
      <c r="O64" s="100" t="s">
        <v>167</v>
      </c>
      <c r="P64" s="100"/>
      <c r="Q64" s="100"/>
      <c r="R64" s="100" t="s">
        <v>1599</v>
      </c>
      <c r="S64" s="100"/>
      <c r="T64" s="100"/>
      <c r="U64" s="100"/>
      <c r="V64" s="100"/>
      <c r="W64" s="100"/>
      <c r="X64" s="100"/>
      <c r="Y64" s="100"/>
      <c r="Z64" s="97"/>
      <c r="AA64" s="97"/>
      <c r="AB64" s="97"/>
      <c r="AC64" s="97" t="s">
        <v>1600</v>
      </c>
      <c r="AD64" s="105" t="s">
        <v>167</v>
      </c>
      <c r="AE64" s="97"/>
      <c r="AF64" s="105" t="s">
        <v>167</v>
      </c>
      <c r="AG64" s="97"/>
      <c r="AH64" s="97" t="s">
        <v>1601</v>
      </c>
      <c r="AI64" s="97" t="s">
        <v>167</v>
      </c>
      <c r="AJ64" s="97" t="s">
        <v>1602</v>
      </c>
      <c r="AK64" s="97" t="s">
        <v>167</v>
      </c>
      <c r="AL64" s="97"/>
      <c r="AM64" s="97"/>
      <c r="AN64" s="97"/>
      <c r="AO64" s="97"/>
      <c r="AP64" s="97"/>
      <c r="AQ64" s="97"/>
      <c r="AR64" s="97"/>
      <c r="AS64" s="97"/>
      <c r="AT64" s="97"/>
      <c r="AU64" s="97"/>
      <c r="AV64" s="97"/>
      <c r="AW64" s="97"/>
      <c r="AX64" s="97"/>
      <c r="AY64" s="97"/>
      <c r="AZ64" s="97"/>
      <c r="BA64" s="97"/>
      <c r="BB64" s="97"/>
      <c r="BC64" s="97"/>
      <c r="BD64" s="105"/>
      <c r="BE64" s="105"/>
    </row>
    <row r="65" customFormat="false" ht="21.75" hidden="false" customHeight="true" outlineLevel="0" collapsed="false">
      <c r="A65" s="95" t="n">
        <v>60</v>
      </c>
      <c r="B65" s="96" t="n">
        <v>60</v>
      </c>
      <c r="C65" s="97" t="s">
        <v>62</v>
      </c>
      <c r="D65" s="98" t="s">
        <v>247</v>
      </c>
      <c r="E65" s="98" t="s">
        <v>1039</v>
      </c>
      <c r="F65" s="98" t="s">
        <v>1603</v>
      </c>
      <c r="G65" s="112" t="s">
        <v>1551</v>
      </c>
      <c r="H65" s="100" t="s">
        <v>248</v>
      </c>
      <c r="I65" s="101" t="s">
        <v>1604</v>
      </c>
      <c r="J65" s="100" t="s">
        <v>1605</v>
      </c>
      <c r="K65" s="101" t="s">
        <v>1606</v>
      </c>
      <c r="L65" s="100" t="s">
        <v>1607</v>
      </c>
      <c r="M65" s="100"/>
      <c r="N65" s="103" t="s">
        <v>70</v>
      </c>
      <c r="O65" s="104" t="s">
        <v>70</v>
      </c>
      <c r="P65" s="101" t="s">
        <v>1101</v>
      </c>
      <c r="Q65" s="101"/>
      <c r="R65" s="100"/>
      <c r="S65" s="100"/>
      <c r="T65" s="100"/>
      <c r="U65" s="100"/>
      <c r="V65" s="100"/>
      <c r="W65" s="100"/>
      <c r="X65" s="100"/>
      <c r="Y65" s="100"/>
      <c r="Z65" s="97"/>
      <c r="AA65" s="97"/>
      <c r="AB65" s="97"/>
      <c r="AC65" s="97" t="s">
        <v>1608</v>
      </c>
      <c r="AD65" s="103" t="s">
        <v>70</v>
      </c>
      <c r="AE65" s="97" t="s">
        <v>1147</v>
      </c>
      <c r="AF65" s="103" t="s">
        <v>70</v>
      </c>
      <c r="AG65" s="97" t="s">
        <v>1609</v>
      </c>
      <c r="AH65" s="97" t="s">
        <v>1610</v>
      </c>
      <c r="AI65" s="103" t="s">
        <v>70</v>
      </c>
      <c r="AJ65" s="97" t="s">
        <v>1147</v>
      </c>
      <c r="AK65" s="103" t="s">
        <v>70</v>
      </c>
      <c r="AL65" s="97"/>
      <c r="AM65" s="97"/>
      <c r="AN65" s="97"/>
      <c r="AO65" s="97"/>
      <c r="AP65" s="97"/>
      <c r="AQ65" s="97"/>
      <c r="AR65" s="97"/>
      <c r="AS65" s="97"/>
      <c r="AT65" s="97"/>
      <c r="AU65" s="97"/>
      <c r="AV65" s="97"/>
      <c r="AW65" s="97"/>
      <c r="AX65" s="97"/>
      <c r="AY65" s="97"/>
      <c r="AZ65" s="97"/>
      <c r="BA65" s="97"/>
      <c r="BB65" s="97"/>
      <c r="BC65" s="97"/>
      <c r="BD65" s="105"/>
      <c r="BE65" s="105"/>
    </row>
    <row r="66" customFormat="false" ht="21.75" hidden="false" customHeight="true" outlineLevel="0" collapsed="false">
      <c r="A66" s="95" t="n">
        <v>61</v>
      </c>
      <c r="B66" s="96" t="n">
        <v>61</v>
      </c>
      <c r="C66" s="97" t="s">
        <v>62</v>
      </c>
      <c r="D66" s="98" t="s">
        <v>250</v>
      </c>
      <c r="E66" s="98" t="s">
        <v>1039</v>
      </c>
      <c r="F66" s="97" t="s">
        <v>1611</v>
      </c>
      <c r="G66" s="112" t="s">
        <v>1612</v>
      </c>
      <c r="H66" s="100" t="s">
        <v>251</v>
      </c>
      <c r="I66" s="100" t="s">
        <v>131</v>
      </c>
      <c r="J66" s="100" t="s">
        <v>131</v>
      </c>
      <c r="K66" s="100" t="s">
        <v>131</v>
      </c>
      <c r="L66" s="100" t="s">
        <v>131</v>
      </c>
      <c r="M66" s="100"/>
      <c r="N66" s="97" t="s">
        <v>1611</v>
      </c>
      <c r="O66" s="100" t="s">
        <v>1611</v>
      </c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97"/>
      <c r="AA66" s="97"/>
      <c r="AB66" s="97"/>
      <c r="AC66" s="97" t="s">
        <v>144</v>
      </c>
      <c r="AD66" s="97" t="s">
        <v>1611</v>
      </c>
      <c r="AE66" s="97"/>
      <c r="AF66" s="97" t="s">
        <v>1611</v>
      </c>
      <c r="AG66" s="97"/>
      <c r="AH66" s="97" t="s">
        <v>1611</v>
      </c>
      <c r="AI66" s="97" t="s">
        <v>1611</v>
      </c>
      <c r="AJ66" s="97"/>
      <c r="AK66" s="97" t="s">
        <v>1611</v>
      </c>
      <c r="AL66" s="97"/>
      <c r="AM66" s="97"/>
      <c r="AN66" s="97"/>
      <c r="AO66" s="97"/>
      <c r="AP66" s="97"/>
      <c r="AQ66" s="97"/>
      <c r="AR66" s="97"/>
      <c r="AS66" s="97"/>
      <c r="AT66" s="97"/>
      <c r="AU66" s="97"/>
      <c r="AV66" s="97"/>
      <c r="AW66" s="97"/>
      <c r="AX66" s="97"/>
      <c r="AY66" s="97"/>
      <c r="AZ66" s="97"/>
      <c r="BA66" s="97"/>
      <c r="BB66" s="97"/>
      <c r="BC66" s="97"/>
      <c r="BD66" s="105"/>
      <c r="BE66" s="105"/>
    </row>
    <row r="67" customFormat="false" ht="21.75" hidden="false" customHeight="true" outlineLevel="0" collapsed="false">
      <c r="A67" s="95" t="n">
        <v>62</v>
      </c>
      <c r="B67" s="96" t="n">
        <v>62</v>
      </c>
      <c r="C67" s="86" t="s">
        <v>1005</v>
      </c>
      <c r="D67" s="87" t="s">
        <v>1613</v>
      </c>
      <c r="E67" s="98" t="s">
        <v>1039</v>
      </c>
      <c r="F67" s="87" t="s">
        <v>1613</v>
      </c>
      <c r="G67" s="112" t="s">
        <v>1614</v>
      </c>
      <c r="H67" s="100" t="s">
        <v>1615</v>
      </c>
      <c r="I67" s="101" t="s">
        <v>1616</v>
      </c>
      <c r="J67" s="100" t="s">
        <v>1617</v>
      </c>
      <c r="K67" s="101" t="s">
        <v>1618</v>
      </c>
      <c r="L67" s="100" t="s">
        <v>1619</v>
      </c>
      <c r="M67" s="100" t="s">
        <v>1620</v>
      </c>
      <c r="N67" s="113" t="s">
        <v>101</v>
      </c>
      <c r="O67" s="114" t="s">
        <v>1339</v>
      </c>
      <c r="P67" s="101" t="s">
        <v>1621</v>
      </c>
      <c r="Q67" s="101"/>
      <c r="R67" s="100" t="s">
        <v>1622</v>
      </c>
      <c r="S67" s="100"/>
      <c r="T67" s="100"/>
      <c r="U67" s="100"/>
      <c r="V67" s="100"/>
      <c r="W67" s="100"/>
      <c r="X67" s="100"/>
      <c r="Y67" s="100"/>
      <c r="Z67" s="97"/>
      <c r="AA67" s="86"/>
      <c r="AB67" s="86"/>
      <c r="AC67" s="86" t="s">
        <v>1623</v>
      </c>
      <c r="AD67" s="113" t="s">
        <v>101</v>
      </c>
      <c r="AE67" s="86" t="s">
        <v>1624</v>
      </c>
      <c r="AF67" s="113" t="s">
        <v>101</v>
      </c>
      <c r="AG67" s="86"/>
      <c r="AH67" s="86" t="s">
        <v>1625</v>
      </c>
      <c r="AI67" s="103" t="s">
        <v>70</v>
      </c>
      <c r="AJ67" s="86" t="s">
        <v>1626</v>
      </c>
      <c r="AK67" s="113" t="s">
        <v>101</v>
      </c>
      <c r="AL67" s="86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97"/>
      <c r="AY67" s="97"/>
      <c r="AZ67" s="97"/>
      <c r="BA67" s="97"/>
      <c r="BB67" s="97"/>
      <c r="BC67" s="97"/>
      <c r="BD67" s="105"/>
      <c r="BE67" s="105"/>
    </row>
    <row r="68" customFormat="false" ht="21.75" hidden="false" customHeight="true" outlineLevel="0" collapsed="false">
      <c r="A68" s="95" t="n">
        <v>63</v>
      </c>
      <c r="B68" s="96" t="n">
        <v>63</v>
      </c>
      <c r="C68" s="97" t="s">
        <v>62</v>
      </c>
      <c r="D68" s="87" t="s">
        <v>255</v>
      </c>
      <c r="E68" s="98" t="s">
        <v>1039</v>
      </c>
      <c r="F68" s="86" t="s">
        <v>1627</v>
      </c>
      <c r="G68" s="112" t="s">
        <v>1628</v>
      </c>
      <c r="H68" s="120" t="s">
        <v>1629</v>
      </c>
      <c r="I68" s="101" t="s">
        <v>1630</v>
      </c>
      <c r="J68" s="100" t="s">
        <v>1629</v>
      </c>
      <c r="K68" s="101" t="s">
        <v>1631</v>
      </c>
      <c r="L68" s="100" t="s">
        <v>1632</v>
      </c>
      <c r="M68" s="100" t="s">
        <v>1633</v>
      </c>
      <c r="N68" s="103" t="s">
        <v>70</v>
      </c>
      <c r="O68" s="104" t="s">
        <v>70</v>
      </c>
      <c r="P68" s="101" t="s">
        <v>1101</v>
      </c>
      <c r="Q68" s="101"/>
      <c r="R68" s="100"/>
      <c r="S68" s="100"/>
      <c r="T68" s="100"/>
      <c r="U68" s="100"/>
      <c r="V68" s="100"/>
      <c r="W68" s="100"/>
      <c r="X68" s="100"/>
      <c r="Y68" s="100"/>
      <c r="Z68" s="86"/>
      <c r="AA68" s="86"/>
      <c r="AB68" s="86"/>
      <c r="AC68" s="86" t="s">
        <v>1634</v>
      </c>
      <c r="AD68" s="103" t="s">
        <v>70</v>
      </c>
      <c r="AE68" s="86" t="s">
        <v>1147</v>
      </c>
      <c r="AF68" s="103" t="s">
        <v>70</v>
      </c>
      <c r="AG68" s="86"/>
      <c r="AH68" s="86" t="s">
        <v>1635</v>
      </c>
      <c r="AI68" s="103" t="s">
        <v>70</v>
      </c>
      <c r="AJ68" s="86" t="s">
        <v>1636</v>
      </c>
      <c r="AK68" s="103" t="s">
        <v>70</v>
      </c>
      <c r="AL68" s="97" t="s">
        <v>1637</v>
      </c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97"/>
      <c r="AY68" s="97"/>
      <c r="AZ68" s="97"/>
      <c r="BA68" s="97"/>
      <c r="BB68" s="97"/>
      <c r="BC68" s="97"/>
      <c r="BD68" s="105"/>
      <c r="BE68" s="105"/>
    </row>
    <row r="69" customFormat="false" ht="21.75" hidden="false" customHeight="true" outlineLevel="0" collapsed="false">
      <c r="A69" s="95" t="n">
        <v>64</v>
      </c>
      <c r="B69" s="96" t="n">
        <v>64</v>
      </c>
      <c r="C69" s="86" t="s">
        <v>1185</v>
      </c>
      <c r="D69" s="87" t="s">
        <v>1638</v>
      </c>
      <c r="E69" s="98" t="s">
        <v>1039</v>
      </c>
      <c r="F69" s="87" t="s">
        <v>1638</v>
      </c>
      <c r="G69" s="112" t="s">
        <v>1639</v>
      </c>
      <c r="H69" s="100" t="s">
        <v>1640</v>
      </c>
      <c r="I69" s="101" t="s">
        <v>1641</v>
      </c>
      <c r="J69" s="100" t="s">
        <v>1642</v>
      </c>
      <c r="K69" s="101" t="s">
        <v>1643</v>
      </c>
      <c r="L69" s="100" t="s">
        <v>1644</v>
      </c>
      <c r="M69" s="100" t="s">
        <v>1645</v>
      </c>
      <c r="N69" s="103" t="s">
        <v>70</v>
      </c>
      <c r="O69" s="104" t="s">
        <v>70</v>
      </c>
      <c r="P69" s="101" t="s">
        <v>1101</v>
      </c>
      <c r="Q69" s="101"/>
      <c r="R69" s="105"/>
      <c r="S69" s="100" t="s">
        <v>1646</v>
      </c>
      <c r="T69" s="103" t="s">
        <v>70</v>
      </c>
      <c r="U69" s="100" t="s">
        <v>1647</v>
      </c>
      <c r="V69" s="100"/>
      <c r="W69" s="100"/>
      <c r="X69" s="100"/>
      <c r="Y69" s="100"/>
      <c r="Z69" s="97"/>
      <c r="AA69" s="86"/>
      <c r="AB69" s="87"/>
      <c r="AC69" s="86" t="s">
        <v>1646</v>
      </c>
      <c r="AD69" s="103" t="s">
        <v>70</v>
      </c>
      <c r="AE69" s="86" t="s">
        <v>1495</v>
      </c>
      <c r="AF69" s="103" t="s">
        <v>70</v>
      </c>
      <c r="AG69" s="86"/>
      <c r="AH69" s="86" t="s">
        <v>1648</v>
      </c>
      <c r="AI69" s="103" t="s">
        <v>70</v>
      </c>
      <c r="AJ69" s="86" t="s">
        <v>1147</v>
      </c>
      <c r="AK69" s="103" t="s">
        <v>70</v>
      </c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97"/>
      <c r="AY69" s="97"/>
      <c r="AZ69" s="97"/>
      <c r="BA69" s="97"/>
      <c r="BB69" s="97"/>
      <c r="BC69" s="97"/>
      <c r="BD69" s="105"/>
      <c r="BE69" s="105"/>
    </row>
    <row r="70" customFormat="false" ht="21.75" hidden="false" customHeight="true" outlineLevel="0" collapsed="false">
      <c r="A70" s="95" t="n">
        <v>65</v>
      </c>
      <c r="B70" s="96" t="n">
        <v>65</v>
      </c>
      <c r="C70" s="97" t="s">
        <v>62</v>
      </c>
      <c r="D70" s="98" t="s">
        <v>260</v>
      </c>
      <c r="E70" s="98" t="s">
        <v>1056</v>
      </c>
      <c r="F70" s="98" t="s">
        <v>1649</v>
      </c>
      <c r="G70" s="112" t="s">
        <v>1650</v>
      </c>
      <c r="H70" s="100" t="s">
        <v>261</v>
      </c>
      <c r="I70" s="100" t="s">
        <v>1651</v>
      </c>
      <c r="J70" s="100" t="s">
        <v>1652</v>
      </c>
      <c r="K70" s="101" t="s">
        <v>1653</v>
      </c>
      <c r="L70" s="100" t="s">
        <v>1654</v>
      </c>
      <c r="M70" s="100"/>
      <c r="N70" s="103" t="s">
        <v>70</v>
      </c>
      <c r="O70" s="100" t="s">
        <v>1239</v>
      </c>
      <c r="P70" s="101" t="s">
        <v>1101</v>
      </c>
      <c r="Q70" s="100"/>
      <c r="R70" s="100"/>
      <c r="S70" s="100"/>
      <c r="T70" s="100"/>
      <c r="U70" s="100"/>
      <c r="V70" s="100"/>
      <c r="W70" s="100"/>
      <c r="X70" s="100"/>
      <c r="Y70" s="100"/>
      <c r="Z70" s="97"/>
      <c r="AA70" s="97"/>
      <c r="AB70" s="97"/>
      <c r="AC70" s="97" t="s">
        <v>1655</v>
      </c>
      <c r="AD70" s="103" t="s">
        <v>70</v>
      </c>
      <c r="AE70" s="97" t="s">
        <v>1243</v>
      </c>
      <c r="AF70" s="119" t="s">
        <v>1239</v>
      </c>
      <c r="AG70" s="97"/>
      <c r="AH70" s="97" t="s">
        <v>78</v>
      </c>
      <c r="AI70" s="97" t="s">
        <v>1004</v>
      </c>
      <c r="AJ70" s="97" t="s">
        <v>78</v>
      </c>
      <c r="AK70" s="97" t="s">
        <v>1004</v>
      </c>
      <c r="AL70" s="97"/>
      <c r="AM70" s="97"/>
      <c r="AN70" s="97"/>
      <c r="AO70" s="97"/>
      <c r="AP70" s="97"/>
      <c r="AQ70" s="97"/>
      <c r="AR70" s="97"/>
      <c r="AS70" s="97"/>
      <c r="AT70" s="97"/>
      <c r="AU70" s="97"/>
      <c r="AV70" s="97"/>
      <c r="AW70" s="97"/>
      <c r="AX70" s="97"/>
      <c r="AY70" s="97"/>
      <c r="AZ70" s="97"/>
      <c r="BA70" s="97"/>
      <c r="BB70" s="97"/>
      <c r="BC70" s="97"/>
      <c r="BD70" s="105"/>
      <c r="BE70" s="105"/>
    </row>
    <row r="71" customFormat="false" ht="21.75" hidden="false" customHeight="true" outlineLevel="0" collapsed="false">
      <c r="A71" s="95" t="n">
        <v>66</v>
      </c>
      <c r="B71" s="96" t="n">
        <v>66</v>
      </c>
      <c r="C71" s="97" t="s">
        <v>62</v>
      </c>
      <c r="D71" s="98" t="s">
        <v>264</v>
      </c>
      <c r="E71" s="98" t="s">
        <v>1039</v>
      </c>
      <c r="F71" s="97" t="s">
        <v>1004</v>
      </c>
      <c r="G71" s="112" t="s">
        <v>1656</v>
      </c>
      <c r="H71" s="100" t="s">
        <v>265</v>
      </c>
      <c r="I71" s="100" t="s">
        <v>131</v>
      </c>
      <c r="J71" s="100" t="s">
        <v>131</v>
      </c>
      <c r="K71" s="100" t="s">
        <v>131</v>
      </c>
      <c r="L71" s="100" t="s">
        <v>131</v>
      </c>
      <c r="M71" s="100"/>
      <c r="N71" s="97" t="s">
        <v>1004</v>
      </c>
      <c r="O71" s="100" t="s">
        <v>1004</v>
      </c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97"/>
      <c r="AA71" s="97"/>
      <c r="AB71" s="97"/>
      <c r="AC71" s="97" t="s">
        <v>1657</v>
      </c>
      <c r="AD71" s="97" t="s">
        <v>1004</v>
      </c>
      <c r="AE71" s="97"/>
      <c r="AF71" s="97" t="s">
        <v>1004</v>
      </c>
      <c r="AG71" s="97"/>
      <c r="AH71" s="97" t="s">
        <v>78</v>
      </c>
      <c r="AI71" s="97" t="s">
        <v>1004</v>
      </c>
      <c r="AJ71" s="97" t="s">
        <v>78</v>
      </c>
      <c r="AK71" s="97" t="s">
        <v>1004</v>
      </c>
      <c r="AL71" s="97"/>
      <c r="AM71" s="97"/>
      <c r="AN71" s="97"/>
      <c r="AO71" s="97"/>
      <c r="AP71" s="97"/>
      <c r="AQ71" s="97"/>
      <c r="AR71" s="97"/>
      <c r="AS71" s="97"/>
      <c r="AT71" s="97"/>
      <c r="AU71" s="97"/>
      <c r="AV71" s="97"/>
      <c r="AW71" s="97"/>
      <c r="AX71" s="97"/>
      <c r="AY71" s="97"/>
      <c r="AZ71" s="97"/>
      <c r="BA71" s="97"/>
      <c r="BB71" s="97"/>
      <c r="BC71" s="97"/>
      <c r="BD71" s="105"/>
      <c r="BE71" s="105"/>
    </row>
    <row r="72" customFormat="false" ht="21.75" hidden="false" customHeight="true" outlineLevel="0" collapsed="false">
      <c r="A72" s="95" t="n">
        <v>67</v>
      </c>
      <c r="B72" s="96" t="n">
        <v>67</v>
      </c>
      <c r="C72" s="97" t="s">
        <v>62</v>
      </c>
      <c r="D72" s="98" t="s">
        <v>267</v>
      </c>
      <c r="E72" s="98" t="s">
        <v>1039</v>
      </c>
      <c r="F72" s="98" t="s">
        <v>1658</v>
      </c>
      <c r="G72" s="112" t="s">
        <v>1659</v>
      </c>
      <c r="H72" s="100" t="s">
        <v>268</v>
      </c>
      <c r="I72" s="101" t="s">
        <v>1660</v>
      </c>
      <c r="J72" s="100" t="s">
        <v>1661</v>
      </c>
      <c r="K72" s="101" t="s">
        <v>1662</v>
      </c>
      <c r="L72" s="100" t="s">
        <v>1663</v>
      </c>
      <c r="M72" s="100"/>
      <c r="N72" s="103" t="s">
        <v>70</v>
      </c>
      <c r="O72" s="104" t="s">
        <v>70</v>
      </c>
      <c r="P72" s="101" t="s">
        <v>1101</v>
      </c>
      <c r="Q72" s="101"/>
      <c r="R72" s="100" t="s">
        <v>1661</v>
      </c>
      <c r="S72" s="100"/>
      <c r="T72" s="100"/>
      <c r="U72" s="100"/>
      <c r="V72" s="100"/>
      <c r="W72" s="100"/>
      <c r="X72" s="100"/>
      <c r="Y72" s="100"/>
      <c r="Z72" s="97"/>
      <c r="AA72" s="97"/>
      <c r="AB72" s="97"/>
      <c r="AC72" s="97" t="s">
        <v>1664</v>
      </c>
      <c r="AD72" s="103" t="s">
        <v>70</v>
      </c>
      <c r="AE72" s="97" t="s">
        <v>1665</v>
      </c>
      <c r="AF72" s="103" t="s">
        <v>70</v>
      </c>
      <c r="AG72" s="97" t="s">
        <v>1666</v>
      </c>
      <c r="AH72" s="97" t="s">
        <v>1667</v>
      </c>
      <c r="AI72" s="103" t="s">
        <v>70</v>
      </c>
      <c r="AJ72" s="97"/>
      <c r="AK72" s="97" t="s">
        <v>1239</v>
      </c>
      <c r="AL72" s="97"/>
      <c r="AM72" s="97"/>
      <c r="AN72" s="97"/>
      <c r="AO72" s="97"/>
      <c r="AP72" s="97"/>
      <c r="AQ72" s="97"/>
      <c r="AR72" s="97"/>
      <c r="AS72" s="97"/>
      <c r="AT72" s="97"/>
      <c r="AU72" s="97"/>
      <c r="AV72" s="97"/>
      <c r="AW72" s="97"/>
      <c r="AX72" s="97"/>
      <c r="AY72" s="97"/>
      <c r="AZ72" s="97"/>
      <c r="BA72" s="97"/>
      <c r="BB72" s="97"/>
      <c r="BC72" s="97"/>
      <c r="BD72" s="105"/>
      <c r="BE72" s="105"/>
    </row>
    <row r="73" customFormat="false" ht="21.75" hidden="false" customHeight="true" outlineLevel="0" collapsed="false">
      <c r="A73" s="95" t="n">
        <v>68</v>
      </c>
      <c r="B73" s="96" t="n">
        <v>68</v>
      </c>
      <c r="C73" s="97" t="s">
        <v>62</v>
      </c>
      <c r="D73" s="98" t="s">
        <v>270</v>
      </c>
      <c r="E73" s="98" t="s">
        <v>1019</v>
      </c>
      <c r="F73" s="98" t="s">
        <v>1668</v>
      </c>
      <c r="G73" s="112" t="s">
        <v>1669</v>
      </c>
      <c r="H73" s="100" t="s">
        <v>271</v>
      </c>
      <c r="I73" s="100" t="s">
        <v>1670</v>
      </c>
      <c r="J73" s="100" t="s">
        <v>1671</v>
      </c>
      <c r="K73" s="101" t="s">
        <v>1672</v>
      </c>
      <c r="L73" s="100" t="s">
        <v>1673</v>
      </c>
      <c r="M73" s="100"/>
      <c r="N73" s="103" t="s">
        <v>70</v>
      </c>
      <c r="O73" s="104" t="s">
        <v>70</v>
      </c>
      <c r="P73" s="101" t="s">
        <v>1101</v>
      </c>
      <c r="Q73" s="101"/>
      <c r="R73" s="100" t="s">
        <v>1674</v>
      </c>
      <c r="S73" s="100"/>
      <c r="T73" s="100"/>
      <c r="U73" s="100"/>
      <c r="V73" s="100"/>
      <c r="W73" s="100"/>
      <c r="X73" s="100"/>
      <c r="Y73" s="100"/>
      <c r="Z73" s="97"/>
      <c r="AA73" s="97"/>
      <c r="AB73" s="97"/>
      <c r="AC73" s="97" t="s">
        <v>78</v>
      </c>
      <c r="AD73" s="97" t="s">
        <v>1004</v>
      </c>
      <c r="AE73" s="97"/>
      <c r="AF73" s="97" t="s">
        <v>1004</v>
      </c>
      <c r="AG73" s="97"/>
      <c r="AH73" s="97" t="s">
        <v>1675</v>
      </c>
      <c r="AI73" s="103" t="s">
        <v>70</v>
      </c>
      <c r="AJ73" s="97"/>
      <c r="AK73" s="103" t="s">
        <v>70</v>
      </c>
      <c r="AL73" s="97" t="s">
        <v>1676</v>
      </c>
      <c r="AM73" s="97"/>
      <c r="AN73" s="97"/>
      <c r="AO73" s="97"/>
      <c r="AP73" s="97"/>
      <c r="AQ73" s="97"/>
      <c r="AR73" s="97"/>
      <c r="AS73" s="97"/>
      <c r="AT73" s="97"/>
      <c r="AU73" s="97"/>
      <c r="AV73" s="97"/>
      <c r="AW73" s="97"/>
      <c r="AX73" s="97"/>
      <c r="AY73" s="97"/>
      <c r="AZ73" s="97"/>
      <c r="BA73" s="97"/>
      <c r="BB73" s="97"/>
      <c r="BC73" s="97"/>
      <c r="BD73" s="105"/>
      <c r="BE73" s="105"/>
    </row>
    <row r="74" customFormat="false" ht="21.75" hidden="false" customHeight="true" outlineLevel="0" collapsed="false">
      <c r="A74" s="95" t="n">
        <v>69</v>
      </c>
      <c r="B74" s="96" t="n">
        <v>69</v>
      </c>
      <c r="C74" s="97" t="s">
        <v>62</v>
      </c>
      <c r="D74" s="98" t="s">
        <v>273</v>
      </c>
      <c r="E74" s="98" t="s">
        <v>1039</v>
      </c>
      <c r="F74" s="98" t="s">
        <v>1677</v>
      </c>
      <c r="G74" s="112" t="s">
        <v>1678</v>
      </c>
      <c r="H74" s="100" t="s">
        <v>274</v>
      </c>
      <c r="I74" s="101" t="s">
        <v>1679</v>
      </c>
      <c r="J74" s="102" t="s">
        <v>1680</v>
      </c>
      <c r="K74" s="101" t="s">
        <v>1681</v>
      </c>
      <c r="L74" s="100" t="s">
        <v>1682</v>
      </c>
      <c r="M74" s="100"/>
      <c r="N74" s="103" t="s">
        <v>70</v>
      </c>
      <c r="O74" s="101" t="s">
        <v>1155</v>
      </c>
      <c r="P74" s="100" t="s">
        <v>1159</v>
      </c>
      <c r="Q74" s="100"/>
      <c r="R74" s="100" t="s">
        <v>1683</v>
      </c>
      <c r="S74" s="100"/>
      <c r="T74" s="100"/>
      <c r="U74" s="100"/>
      <c r="V74" s="100"/>
      <c r="W74" s="100"/>
      <c r="X74" s="100"/>
      <c r="Y74" s="100"/>
      <c r="Z74" s="97"/>
      <c r="AA74" s="97"/>
      <c r="AB74" s="97"/>
      <c r="AC74" s="97" t="s">
        <v>1684</v>
      </c>
      <c r="AD74" s="103" t="s">
        <v>70</v>
      </c>
      <c r="AE74" s="97" t="s">
        <v>1685</v>
      </c>
      <c r="AF74" s="97" t="s">
        <v>1239</v>
      </c>
      <c r="AG74" s="97"/>
      <c r="AH74" s="97" t="s">
        <v>1686</v>
      </c>
      <c r="AI74" s="103" t="s">
        <v>70</v>
      </c>
      <c r="AJ74" s="97"/>
      <c r="AK74" s="97" t="s">
        <v>1239</v>
      </c>
      <c r="AL74" s="97" t="s">
        <v>1687</v>
      </c>
      <c r="AM74" s="97"/>
      <c r="AN74" s="97"/>
      <c r="AO74" s="97"/>
      <c r="AP74" s="97"/>
      <c r="AQ74" s="97"/>
      <c r="AR74" s="97"/>
      <c r="AS74" s="97"/>
      <c r="AT74" s="97"/>
      <c r="AU74" s="97"/>
      <c r="AV74" s="97"/>
      <c r="AW74" s="97"/>
      <c r="AX74" s="97"/>
      <c r="AY74" s="97"/>
      <c r="AZ74" s="97"/>
      <c r="BA74" s="97"/>
      <c r="BB74" s="97"/>
      <c r="BC74" s="97"/>
      <c r="BD74" s="105"/>
      <c r="BE74" s="105"/>
    </row>
    <row r="75" customFormat="false" ht="21.75" hidden="false" customHeight="true" outlineLevel="0" collapsed="false">
      <c r="A75" s="95" t="n">
        <v>70</v>
      </c>
      <c r="B75" s="96" t="n">
        <v>70</v>
      </c>
      <c r="C75" s="97" t="s">
        <v>62</v>
      </c>
      <c r="D75" s="98" t="s">
        <v>275</v>
      </c>
      <c r="E75" s="98" t="s">
        <v>1039</v>
      </c>
      <c r="F75" s="100" t="s">
        <v>1406</v>
      </c>
      <c r="G75" s="112" t="s">
        <v>1688</v>
      </c>
      <c r="H75" s="100" t="s">
        <v>1689</v>
      </c>
      <c r="I75" s="101" t="s">
        <v>1690</v>
      </c>
      <c r="J75" s="97" t="s">
        <v>276</v>
      </c>
      <c r="K75" s="101" t="s">
        <v>1691</v>
      </c>
      <c r="L75" s="100" t="s">
        <v>1692</v>
      </c>
      <c r="M75" s="100" t="s">
        <v>1693</v>
      </c>
      <c r="N75" s="100" t="s">
        <v>1406</v>
      </c>
      <c r="O75" s="100" t="s">
        <v>1406</v>
      </c>
      <c r="P75" s="100"/>
      <c r="Q75" s="100"/>
      <c r="R75" s="97" t="s">
        <v>1694</v>
      </c>
      <c r="S75" s="100"/>
      <c r="T75" s="100"/>
      <c r="U75" s="100"/>
      <c r="V75" s="100"/>
      <c r="W75" s="100"/>
      <c r="X75" s="100"/>
      <c r="Y75" s="100"/>
      <c r="Z75" s="97"/>
      <c r="AA75" s="97"/>
      <c r="AB75" s="97"/>
      <c r="AC75" s="97" t="s">
        <v>1694</v>
      </c>
      <c r="AD75" s="97" t="s">
        <v>614</v>
      </c>
      <c r="AE75" s="97" t="s">
        <v>1694</v>
      </c>
      <c r="AF75" s="97" t="s">
        <v>614</v>
      </c>
      <c r="AG75" s="97"/>
      <c r="AH75" s="97" t="s">
        <v>1695</v>
      </c>
      <c r="AI75" s="97" t="s">
        <v>614</v>
      </c>
      <c r="AJ75" s="97" t="s">
        <v>1696</v>
      </c>
      <c r="AK75" s="97" t="s">
        <v>614</v>
      </c>
      <c r="AL75" s="97" t="s">
        <v>1697</v>
      </c>
      <c r="AM75" s="97"/>
      <c r="AN75" s="97"/>
      <c r="AO75" s="97"/>
      <c r="AP75" s="97"/>
      <c r="AQ75" s="97"/>
      <c r="AR75" s="97"/>
      <c r="AS75" s="97"/>
      <c r="AT75" s="97"/>
      <c r="AU75" s="97"/>
      <c r="AV75" s="97"/>
      <c r="AW75" s="97"/>
      <c r="AX75" s="97"/>
      <c r="AY75" s="97"/>
      <c r="AZ75" s="97"/>
      <c r="BA75" s="97"/>
      <c r="BB75" s="97"/>
      <c r="BC75" s="97"/>
      <c r="BD75" s="105"/>
      <c r="BE75" s="105"/>
    </row>
    <row r="76" customFormat="false" ht="21.75" hidden="false" customHeight="true" outlineLevel="0" collapsed="false">
      <c r="A76" s="95" t="n">
        <v>71</v>
      </c>
      <c r="B76" s="96" t="n">
        <v>71</v>
      </c>
      <c r="C76" s="97" t="s">
        <v>62</v>
      </c>
      <c r="D76" s="98" t="s">
        <v>278</v>
      </c>
      <c r="E76" s="98" t="s">
        <v>1039</v>
      </c>
      <c r="F76" s="98" t="s">
        <v>1698</v>
      </c>
      <c r="G76" s="112" t="s">
        <v>1699</v>
      </c>
      <c r="H76" s="100" t="s">
        <v>1700</v>
      </c>
      <c r="I76" s="101" t="s">
        <v>1701</v>
      </c>
      <c r="J76" s="102" t="s">
        <v>1702</v>
      </c>
      <c r="K76" s="101" t="s">
        <v>1703</v>
      </c>
      <c r="L76" s="100" t="s">
        <v>1704</v>
      </c>
      <c r="M76" s="100" t="s">
        <v>1705</v>
      </c>
      <c r="N76" s="103" t="s">
        <v>70</v>
      </c>
      <c r="O76" s="104" t="s">
        <v>70</v>
      </c>
      <c r="P76" s="101" t="s">
        <v>1101</v>
      </c>
      <c r="Q76" s="101"/>
      <c r="R76" s="100"/>
      <c r="S76" s="100"/>
      <c r="T76" s="100"/>
      <c r="U76" s="100"/>
      <c r="V76" s="100"/>
      <c r="W76" s="100"/>
      <c r="X76" s="100"/>
      <c r="Y76" s="100"/>
      <c r="Z76" s="97"/>
      <c r="AA76" s="97"/>
      <c r="AB76" s="97"/>
      <c r="AC76" s="97" t="s">
        <v>1706</v>
      </c>
      <c r="AD76" s="103" t="s">
        <v>70</v>
      </c>
      <c r="AE76" s="97"/>
      <c r="AF76" s="103" t="s">
        <v>70</v>
      </c>
      <c r="AG76" s="97" t="s">
        <v>1707</v>
      </c>
      <c r="AH76" s="97" t="s">
        <v>1708</v>
      </c>
      <c r="AI76" s="103" t="s">
        <v>70</v>
      </c>
      <c r="AJ76" s="97" t="s">
        <v>1709</v>
      </c>
      <c r="AK76" s="103" t="s">
        <v>70</v>
      </c>
      <c r="AL76" s="97" t="s">
        <v>1698</v>
      </c>
      <c r="AM76" s="97"/>
      <c r="AN76" s="97"/>
      <c r="AO76" s="97"/>
      <c r="AP76" s="97"/>
      <c r="AQ76" s="97"/>
      <c r="AR76" s="97"/>
      <c r="AS76" s="97"/>
      <c r="AT76" s="97"/>
      <c r="AU76" s="97"/>
      <c r="AV76" s="97"/>
      <c r="AW76" s="97"/>
      <c r="AX76" s="97"/>
      <c r="AY76" s="97"/>
      <c r="AZ76" s="97"/>
      <c r="BA76" s="97"/>
      <c r="BB76" s="97"/>
      <c r="BC76" s="97"/>
      <c r="BD76" s="105"/>
      <c r="BE76" s="105"/>
    </row>
    <row r="77" customFormat="false" ht="21.75" hidden="false" customHeight="true" outlineLevel="0" collapsed="false">
      <c r="A77" s="95" t="n">
        <v>72</v>
      </c>
      <c r="B77" s="96" t="n">
        <v>72</v>
      </c>
      <c r="C77" s="97" t="s">
        <v>62</v>
      </c>
      <c r="D77" s="98" t="s">
        <v>282</v>
      </c>
      <c r="E77" s="98"/>
      <c r="F77" s="98"/>
      <c r="G77" s="112" t="s">
        <v>1710</v>
      </c>
      <c r="H77" s="100" t="s">
        <v>283</v>
      </c>
      <c r="I77" s="100" t="s">
        <v>131</v>
      </c>
      <c r="J77" s="100" t="s">
        <v>131</v>
      </c>
      <c r="K77" s="100" t="s">
        <v>131</v>
      </c>
      <c r="L77" s="100" t="s">
        <v>131</v>
      </c>
      <c r="M77" s="100"/>
      <c r="N77" s="97" t="s">
        <v>1004</v>
      </c>
      <c r="O77" s="100" t="s">
        <v>1004</v>
      </c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97"/>
      <c r="AA77" s="97"/>
      <c r="AB77" s="97"/>
      <c r="AC77" s="105" t="s">
        <v>1711</v>
      </c>
      <c r="AD77" s="97" t="s">
        <v>1004</v>
      </c>
      <c r="AE77" s="97"/>
      <c r="AF77" s="97" t="s">
        <v>1004</v>
      </c>
      <c r="AG77" s="97" t="s">
        <v>1712</v>
      </c>
      <c r="AH77" s="97" t="s">
        <v>1713</v>
      </c>
      <c r="AI77" s="97" t="s">
        <v>1004</v>
      </c>
      <c r="AJ77" s="97" t="s">
        <v>1714</v>
      </c>
      <c r="AK77" s="97" t="s">
        <v>1004</v>
      </c>
      <c r="AL77" s="97" t="s">
        <v>1715</v>
      </c>
      <c r="AM77" s="97"/>
      <c r="AN77" s="97"/>
      <c r="AO77" s="97"/>
      <c r="AP77" s="97"/>
      <c r="AQ77" s="97"/>
      <c r="AR77" s="97"/>
      <c r="AS77" s="97"/>
      <c r="AT77" s="97"/>
      <c r="AU77" s="97"/>
      <c r="AV77" s="97"/>
      <c r="AW77" s="97"/>
      <c r="AX77" s="97"/>
      <c r="AY77" s="97"/>
      <c r="AZ77" s="97"/>
      <c r="BA77" s="97"/>
      <c r="BB77" s="97"/>
      <c r="BC77" s="97"/>
      <c r="BD77" s="105"/>
      <c r="BE77" s="105"/>
    </row>
    <row r="78" customFormat="false" ht="21.75" hidden="false" customHeight="true" outlineLevel="0" collapsed="false">
      <c r="A78" s="95" t="n">
        <v>73</v>
      </c>
      <c r="B78" s="96" t="n">
        <v>73</v>
      </c>
      <c r="C78" s="86" t="s">
        <v>1185</v>
      </c>
      <c r="D78" s="87" t="s">
        <v>1716</v>
      </c>
      <c r="E78" s="98" t="s">
        <v>1039</v>
      </c>
      <c r="F78" s="87" t="s">
        <v>1716</v>
      </c>
      <c r="G78" s="112" t="s">
        <v>1717</v>
      </c>
      <c r="H78" s="100" t="s">
        <v>1718</v>
      </c>
      <c r="I78" s="112" t="s">
        <v>1717</v>
      </c>
      <c r="J78" s="86" t="s">
        <v>1719</v>
      </c>
      <c r="K78" s="101" t="s">
        <v>1720</v>
      </c>
      <c r="L78" s="100" t="s">
        <v>1721</v>
      </c>
      <c r="M78" s="100" t="s">
        <v>1722</v>
      </c>
      <c r="N78" s="115" t="s">
        <v>118</v>
      </c>
      <c r="O78" s="115" t="s">
        <v>118</v>
      </c>
      <c r="P78" s="101" t="s">
        <v>1101</v>
      </c>
      <c r="Q78" s="100"/>
      <c r="R78" s="100"/>
      <c r="S78" s="100" t="s">
        <v>1723</v>
      </c>
      <c r="T78" s="113" t="s">
        <v>101</v>
      </c>
      <c r="U78" s="100" t="s">
        <v>1724</v>
      </c>
      <c r="V78" s="100"/>
      <c r="W78" s="100"/>
      <c r="X78" s="100"/>
      <c r="Y78" s="100"/>
      <c r="Z78" s="97"/>
      <c r="AA78" s="86"/>
      <c r="AB78" s="87"/>
      <c r="AC78" s="86" t="s">
        <v>1725</v>
      </c>
      <c r="AD78" s="103" t="s">
        <v>70</v>
      </c>
      <c r="AE78" s="116" t="s">
        <v>1495</v>
      </c>
      <c r="AF78" s="103" t="s">
        <v>70</v>
      </c>
      <c r="AG78" s="86"/>
      <c r="AH78" s="86" t="s">
        <v>1726</v>
      </c>
      <c r="AI78" s="113" t="s">
        <v>101</v>
      </c>
      <c r="AJ78" s="86" t="s">
        <v>1302</v>
      </c>
      <c r="AK78" s="113" t="s">
        <v>101</v>
      </c>
      <c r="AL78" s="86"/>
      <c r="AM78" s="97"/>
      <c r="AN78" s="97"/>
      <c r="AO78" s="97"/>
      <c r="AP78" s="97"/>
      <c r="AQ78" s="97"/>
      <c r="AR78" s="97"/>
      <c r="AS78" s="97"/>
      <c r="AT78" s="97"/>
      <c r="AU78" s="97"/>
      <c r="AV78" s="97"/>
      <c r="AW78" s="97"/>
      <c r="AX78" s="97"/>
      <c r="AY78" s="97"/>
      <c r="AZ78" s="97"/>
      <c r="BA78" s="97"/>
      <c r="BB78" s="97"/>
      <c r="BC78" s="97"/>
      <c r="BD78" s="105"/>
      <c r="BE78" s="105"/>
    </row>
    <row r="79" customFormat="false" ht="21.75" hidden="false" customHeight="true" outlineLevel="0" collapsed="false">
      <c r="A79" s="95" t="n">
        <v>74</v>
      </c>
      <c r="B79" s="96" t="n">
        <v>74.1</v>
      </c>
      <c r="C79" s="97" t="s">
        <v>62</v>
      </c>
      <c r="D79" s="87" t="s">
        <v>289</v>
      </c>
      <c r="E79" s="98" t="s">
        <v>1039</v>
      </c>
      <c r="F79" s="86" t="s">
        <v>1727</v>
      </c>
      <c r="G79" s="100" t="s">
        <v>1728</v>
      </c>
      <c r="H79" s="100" t="s">
        <v>1729</v>
      </c>
      <c r="I79" s="100" t="s">
        <v>1728</v>
      </c>
      <c r="J79" s="97" t="s">
        <v>290</v>
      </c>
      <c r="K79" s="101" t="s">
        <v>1730</v>
      </c>
      <c r="L79" s="100" t="s">
        <v>1731</v>
      </c>
      <c r="M79" s="100"/>
      <c r="N79" s="103" t="s">
        <v>70</v>
      </c>
      <c r="O79" s="101" t="s">
        <v>1155</v>
      </c>
      <c r="P79" s="100" t="s">
        <v>1159</v>
      </c>
      <c r="Q79" s="100"/>
      <c r="R79" s="100"/>
      <c r="S79" s="100"/>
      <c r="T79" s="100"/>
      <c r="U79" s="100"/>
      <c r="V79" s="100"/>
      <c r="W79" s="100"/>
      <c r="X79" s="100"/>
      <c r="Y79" s="100"/>
      <c r="Z79" s="86"/>
      <c r="AA79" s="86"/>
      <c r="AB79" s="86"/>
      <c r="AC79" s="86" t="s">
        <v>1732</v>
      </c>
      <c r="AD79" s="103" t="s">
        <v>70</v>
      </c>
      <c r="AE79" s="86"/>
      <c r="AF79" s="86" t="s">
        <v>1239</v>
      </c>
      <c r="AG79" s="86" t="s">
        <v>1733</v>
      </c>
      <c r="AH79" s="86" t="s">
        <v>1734</v>
      </c>
      <c r="AI79" s="124" t="s">
        <v>1735</v>
      </c>
      <c r="AJ79" s="86"/>
      <c r="AK79" s="124" t="s">
        <v>1735</v>
      </c>
      <c r="AL79" s="97" t="s">
        <v>1736</v>
      </c>
      <c r="AM79" s="97"/>
      <c r="AN79" s="97"/>
      <c r="AO79" s="97"/>
      <c r="AP79" s="97"/>
      <c r="AQ79" s="97"/>
      <c r="AR79" s="97"/>
      <c r="AS79" s="97"/>
      <c r="AT79" s="97"/>
      <c r="AU79" s="97"/>
      <c r="AV79" s="97"/>
      <c r="AW79" s="97"/>
      <c r="AX79" s="97"/>
      <c r="AY79" s="97"/>
      <c r="AZ79" s="97"/>
      <c r="BA79" s="97"/>
      <c r="BB79" s="97"/>
      <c r="BC79" s="97"/>
      <c r="BD79" s="105"/>
      <c r="BE79" s="105"/>
    </row>
    <row r="80" customFormat="false" ht="21.75" hidden="false" customHeight="true" outlineLevel="0" collapsed="false">
      <c r="A80" s="95" t="n">
        <v>74</v>
      </c>
      <c r="B80" s="96" t="n">
        <v>74.2</v>
      </c>
      <c r="C80" s="97" t="s">
        <v>62</v>
      </c>
      <c r="D80" s="98" t="s">
        <v>289</v>
      </c>
      <c r="E80" s="98" t="s">
        <v>1039</v>
      </c>
      <c r="F80" s="86" t="s">
        <v>1727</v>
      </c>
      <c r="G80" s="112" t="s">
        <v>1737</v>
      </c>
      <c r="H80" s="100" t="s">
        <v>291</v>
      </c>
      <c r="I80" s="100" t="s">
        <v>131</v>
      </c>
      <c r="J80" s="100" t="s">
        <v>131</v>
      </c>
      <c r="K80" s="100" t="s">
        <v>131</v>
      </c>
      <c r="L80" s="100" t="s">
        <v>131</v>
      </c>
      <c r="M80" s="100"/>
      <c r="N80" s="86" t="s">
        <v>1268</v>
      </c>
      <c r="O80" s="120" t="s">
        <v>1268</v>
      </c>
      <c r="P80" s="120"/>
      <c r="Q80" s="120"/>
      <c r="R80" s="100"/>
      <c r="S80" s="100"/>
      <c r="T80" s="100"/>
      <c r="U80" s="100"/>
      <c r="V80" s="100"/>
      <c r="W80" s="100"/>
      <c r="X80" s="100"/>
      <c r="Y80" s="100"/>
      <c r="Z80" s="86"/>
      <c r="AA80" s="86"/>
      <c r="AB80" s="86"/>
      <c r="AC80" s="86" t="s">
        <v>1738</v>
      </c>
      <c r="AD80" s="86" t="s">
        <v>1268</v>
      </c>
      <c r="AE80" s="86"/>
      <c r="AF80" s="86" t="s">
        <v>1268</v>
      </c>
      <c r="AG80" s="86"/>
      <c r="AH80" s="86" t="s">
        <v>78</v>
      </c>
      <c r="AI80" s="86" t="s">
        <v>1268</v>
      </c>
      <c r="AJ80" s="86"/>
      <c r="AK80" s="86" t="s">
        <v>1268</v>
      </c>
      <c r="AL80" s="97"/>
      <c r="AM80" s="97"/>
      <c r="AN80" s="97"/>
      <c r="AO80" s="97"/>
      <c r="AP80" s="97"/>
      <c r="AQ80" s="97"/>
      <c r="AR80" s="97"/>
      <c r="AS80" s="97"/>
      <c r="AT80" s="97"/>
      <c r="AU80" s="97"/>
      <c r="AV80" s="97"/>
      <c r="AW80" s="97"/>
      <c r="AX80" s="97"/>
      <c r="AY80" s="97"/>
      <c r="AZ80" s="97"/>
      <c r="BA80" s="97"/>
      <c r="BB80" s="97"/>
      <c r="BC80" s="97"/>
      <c r="BD80" s="105"/>
      <c r="BE80" s="105"/>
    </row>
    <row r="81" customFormat="false" ht="21.75" hidden="false" customHeight="true" outlineLevel="0" collapsed="false">
      <c r="A81" s="95" t="n">
        <v>75</v>
      </c>
      <c r="B81" s="96" t="n">
        <v>75</v>
      </c>
      <c r="C81" s="86" t="s">
        <v>1185</v>
      </c>
      <c r="D81" s="87" t="s">
        <v>1739</v>
      </c>
      <c r="E81" s="98" t="s">
        <v>1039</v>
      </c>
      <c r="F81" s="87" t="s">
        <v>1739</v>
      </c>
      <c r="G81" s="112" t="s">
        <v>1740</v>
      </c>
      <c r="H81" s="100" t="s">
        <v>1741</v>
      </c>
      <c r="I81" s="100" t="s">
        <v>131</v>
      </c>
      <c r="J81" s="100" t="s">
        <v>131</v>
      </c>
      <c r="K81" s="100" t="s">
        <v>131</v>
      </c>
      <c r="L81" s="100" t="s">
        <v>131</v>
      </c>
      <c r="M81" s="100" t="s">
        <v>1742</v>
      </c>
      <c r="N81" s="100" t="s">
        <v>1743</v>
      </c>
      <c r="O81" s="100" t="s">
        <v>1743</v>
      </c>
      <c r="P81" s="100"/>
      <c r="Q81" s="100"/>
      <c r="R81" s="100"/>
      <c r="S81" s="100" t="s">
        <v>1744</v>
      </c>
      <c r="T81" s="100" t="s">
        <v>167</v>
      </c>
      <c r="U81" s="100" t="s">
        <v>167</v>
      </c>
      <c r="V81" s="100"/>
      <c r="W81" s="100"/>
      <c r="X81" s="100"/>
      <c r="Y81" s="100" t="s">
        <v>1745</v>
      </c>
      <c r="Z81" s="97"/>
      <c r="AA81" s="86"/>
      <c r="AB81" s="86"/>
      <c r="AC81" s="86" t="s">
        <v>1746</v>
      </c>
      <c r="AD81" s="86" t="s">
        <v>167</v>
      </c>
      <c r="AE81" s="86" t="s">
        <v>167</v>
      </c>
      <c r="AF81" s="86" t="s">
        <v>167</v>
      </c>
      <c r="AG81" s="86"/>
      <c r="AH81" s="86" t="s">
        <v>1747</v>
      </c>
      <c r="AI81" s="86" t="s">
        <v>167</v>
      </c>
      <c r="AJ81" s="86" t="s">
        <v>167</v>
      </c>
      <c r="AK81" s="86" t="s">
        <v>167</v>
      </c>
      <c r="AL81" s="86"/>
      <c r="AM81" s="97"/>
      <c r="AN81" s="97"/>
      <c r="AO81" s="97"/>
      <c r="AP81" s="97"/>
      <c r="AQ81" s="97"/>
      <c r="AR81" s="97"/>
      <c r="AS81" s="97"/>
      <c r="AT81" s="97"/>
      <c r="AU81" s="97"/>
      <c r="AV81" s="97"/>
      <c r="AW81" s="97"/>
      <c r="AX81" s="97"/>
      <c r="AY81" s="97"/>
      <c r="AZ81" s="97"/>
      <c r="BA81" s="97"/>
      <c r="BB81" s="97"/>
      <c r="BC81" s="97"/>
      <c r="BD81" s="105"/>
      <c r="BE81" s="105"/>
    </row>
    <row r="82" customFormat="false" ht="21.75" hidden="false" customHeight="true" outlineLevel="0" collapsed="false">
      <c r="A82" s="95" t="n">
        <v>76</v>
      </c>
      <c r="B82" s="96" t="n">
        <v>76</v>
      </c>
      <c r="C82" s="97" t="s">
        <v>62</v>
      </c>
      <c r="D82" s="87" t="s">
        <v>1748</v>
      </c>
      <c r="E82" s="98" t="s">
        <v>1039</v>
      </c>
      <c r="F82" s="97" t="s">
        <v>1004</v>
      </c>
      <c r="G82" s="112" t="s">
        <v>1749</v>
      </c>
      <c r="H82" s="100" t="s">
        <v>298</v>
      </c>
      <c r="I82" s="100" t="s">
        <v>131</v>
      </c>
      <c r="J82" s="100" t="s">
        <v>131</v>
      </c>
      <c r="K82" s="100" t="s">
        <v>131</v>
      </c>
      <c r="L82" s="100" t="s">
        <v>131</v>
      </c>
      <c r="M82" s="120"/>
      <c r="N82" s="97" t="s">
        <v>1004</v>
      </c>
      <c r="O82" s="100" t="s">
        <v>1004</v>
      </c>
      <c r="P82" s="100"/>
      <c r="Q82" s="100"/>
      <c r="R82" s="120"/>
      <c r="S82" s="120"/>
      <c r="T82" s="120"/>
      <c r="U82" s="120"/>
      <c r="V82" s="120"/>
      <c r="W82" s="120"/>
      <c r="X82" s="120"/>
      <c r="Y82" s="120"/>
      <c r="Z82" s="86"/>
      <c r="AA82" s="86"/>
      <c r="AB82" s="86"/>
      <c r="AC82" s="86" t="s">
        <v>1750</v>
      </c>
      <c r="AD82" s="103" t="s">
        <v>70</v>
      </c>
      <c r="AE82" s="86"/>
      <c r="AF82" s="86" t="s">
        <v>1239</v>
      </c>
      <c r="AG82" s="86" t="s">
        <v>1751</v>
      </c>
      <c r="AH82" s="86" t="s">
        <v>1752</v>
      </c>
      <c r="AI82" s="97" t="s">
        <v>1004</v>
      </c>
      <c r="AJ82" s="86"/>
      <c r="AK82" s="97" t="s">
        <v>1004</v>
      </c>
      <c r="AL82" s="97"/>
      <c r="AM82" s="97"/>
      <c r="AN82" s="97"/>
      <c r="AO82" s="97"/>
      <c r="AP82" s="97"/>
      <c r="AQ82" s="97"/>
      <c r="AR82" s="97"/>
      <c r="AS82" s="97"/>
      <c r="AT82" s="97"/>
      <c r="AU82" s="97"/>
      <c r="AV82" s="97"/>
      <c r="AW82" s="97"/>
      <c r="AX82" s="97"/>
      <c r="AY82" s="97"/>
      <c r="AZ82" s="97"/>
      <c r="BA82" s="97"/>
      <c r="BB82" s="97"/>
      <c r="BC82" s="97"/>
      <c r="BD82" s="105"/>
      <c r="BE82" s="105"/>
    </row>
    <row r="83" customFormat="false" ht="21.75" hidden="false" customHeight="true" outlineLevel="0" collapsed="false">
      <c r="A83" s="95" t="n">
        <v>77</v>
      </c>
      <c r="B83" s="96" t="n">
        <v>77</v>
      </c>
      <c r="C83" s="97" t="s">
        <v>62</v>
      </c>
      <c r="D83" s="98" t="s">
        <v>300</v>
      </c>
      <c r="E83" s="119" t="s">
        <v>1039</v>
      </c>
      <c r="F83" s="125" t="s">
        <v>1044</v>
      </c>
      <c r="G83" s="126" t="s">
        <v>1753</v>
      </c>
      <c r="H83" s="117" t="s">
        <v>301</v>
      </c>
      <c r="I83" s="101" t="s">
        <v>1754</v>
      </c>
      <c r="J83" s="97" t="s">
        <v>301</v>
      </c>
      <c r="K83" s="101" t="s">
        <v>1755</v>
      </c>
      <c r="L83" s="100" t="s">
        <v>1756</v>
      </c>
      <c r="M83" s="100"/>
      <c r="N83" s="127" t="s">
        <v>1757</v>
      </c>
      <c r="O83" s="127" t="s">
        <v>1757</v>
      </c>
      <c r="P83" s="100" t="s">
        <v>1101</v>
      </c>
      <c r="Q83" s="100"/>
      <c r="R83" s="100" t="s">
        <v>1046</v>
      </c>
      <c r="S83" s="100"/>
      <c r="T83" s="100"/>
      <c r="U83" s="100"/>
      <c r="V83" s="100"/>
      <c r="W83" s="100"/>
      <c r="X83" s="100"/>
      <c r="Y83" s="100"/>
      <c r="Z83" s="97"/>
      <c r="AA83" s="97"/>
      <c r="AB83" s="97"/>
      <c r="AC83" s="97" t="s">
        <v>78</v>
      </c>
      <c r="AD83" s="97" t="s">
        <v>1004</v>
      </c>
      <c r="AE83" s="97"/>
      <c r="AF83" s="97" t="s">
        <v>1004</v>
      </c>
      <c r="AG83" s="97"/>
      <c r="AH83" s="97" t="s">
        <v>1758</v>
      </c>
      <c r="AI83" s="103" t="s">
        <v>70</v>
      </c>
      <c r="AJ83" s="97" t="s">
        <v>1759</v>
      </c>
      <c r="AK83" s="103" t="s">
        <v>70</v>
      </c>
      <c r="AL83" s="97" t="s">
        <v>1760</v>
      </c>
      <c r="AM83" s="97"/>
      <c r="AN83" s="97"/>
      <c r="AO83" s="97"/>
      <c r="AP83" s="97"/>
      <c r="AQ83" s="97"/>
      <c r="AR83" s="97"/>
      <c r="AS83" s="97"/>
      <c r="AT83" s="97"/>
      <c r="AU83" s="97"/>
      <c r="AV83" s="97"/>
      <c r="AW83" s="97"/>
      <c r="AX83" s="97"/>
      <c r="AY83" s="97"/>
      <c r="AZ83" s="97"/>
      <c r="BA83" s="97"/>
      <c r="BB83" s="97"/>
      <c r="BC83" s="97"/>
      <c r="BD83" s="105"/>
      <c r="BE83" s="105"/>
    </row>
    <row r="84" customFormat="false" ht="21.75" hidden="false" customHeight="true" outlineLevel="0" collapsed="false">
      <c r="A84" s="95" t="n">
        <v>78</v>
      </c>
      <c r="B84" s="96" t="n">
        <v>78</v>
      </c>
      <c r="C84" s="97" t="s">
        <v>62</v>
      </c>
      <c r="D84" s="98" t="s">
        <v>303</v>
      </c>
      <c r="E84" s="98" t="s">
        <v>1039</v>
      </c>
      <c r="F84" s="98" t="s">
        <v>1761</v>
      </c>
      <c r="G84" s="112" t="s">
        <v>1762</v>
      </c>
      <c r="H84" s="100" t="s">
        <v>304</v>
      </c>
      <c r="I84" s="100" t="s">
        <v>1763</v>
      </c>
      <c r="J84" s="100" t="s">
        <v>1764</v>
      </c>
      <c r="K84" s="101" t="s">
        <v>1765</v>
      </c>
      <c r="L84" s="100" t="s">
        <v>1766</v>
      </c>
      <c r="M84" s="100"/>
      <c r="N84" s="103" t="s">
        <v>70</v>
      </c>
      <c r="O84" s="104" t="s">
        <v>70</v>
      </c>
      <c r="P84" s="101" t="s">
        <v>1101</v>
      </c>
      <c r="Q84" s="101"/>
      <c r="R84" s="100" t="s">
        <v>1767</v>
      </c>
      <c r="S84" s="100"/>
      <c r="T84" s="100"/>
      <c r="U84" s="100"/>
      <c r="V84" s="100"/>
      <c r="W84" s="100"/>
      <c r="X84" s="100"/>
      <c r="Y84" s="100"/>
      <c r="Z84" s="97"/>
      <c r="AA84" s="97"/>
      <c r="AB84" s="97"/>
      <c r="AC84" s="97" t="s">
        <v>1768</v>
      </c>
      <c r="AD84" s="103" t="s">
        <v>70</v>
      </c>
      <c r="AE84" s="97" t="s">
        <v>1769</v>
      </c>
      <c r="AF84" s="103" t="s">
        <v>70</v>
      </c>
      <c r="AG84" s="97"/>
      <c r="AH84" s="97" t="s">
        <v>1770</v>
      </c>
      <c r="AI84" s="103" t="s">
        <v>70</v>
      </c>
      <c r="AJ84" s="97" t="s">
        <v>1771</v>
      </c>
      <c r="AK84" s="103" t="s">
        <v>70</v>
      </c>
      <c r="AL84" s="97"/>
      <c r="AM84" s="97"/>
      <c r="AN84" s="97"/>
      <c r="AO84" s="97"/>
      <c r="AP84" s="97"/>
      <c r="AQ84" s="97"/>
      <c r="AR84" s="97"/>
      <c r="AS84" s="97"/>
      <c r="AT84" s="97"/>
      <c r="AU84" s="97"/>
      <c r="AV84" s="97"/>
      <c r="AW84" s="97"/>
      <c r="AX84" s="97"/>
      <c r="AY84" s="97"/>
      <c r="AZ84" s="97"/>
      <c r="BA84" s="97"/>
      <c r="BB84" s="97"/>
      <c r="BC84" s="97"/>
      <c r="BD84" s="105"/>
      <c r="BE84" s="105"/>
    </row>
    <row r="85" customFormat="false" ht="21.75" hidden="false" customHeight="true" outlineLevel="0" collapsed="false">
      <c r="A85" s="95" t="n">
        <v>79</v>
      </c>
      <c r="B85" s="96" t="n">
        <v>79</v>
      </c>
      <c r="C85" s="97" t="s">
        <v>62</v>
      </c>
      <c r="D85" s="98" t="s">
        <v>306</v>
      </c>
      <c r="E85" s="98" t="s">
        <v>1039</v>
      </c>
      <c r="F85" s="98" t="s">
        <v>1772</v>
      </c>
      <c r="G85" s="112" t="s">
        <v>1773</v>
      </c>
      <c r="H85" s="100" t="s">
        <v>307</v>
      </c>
      <c r="I85" s="101" t="s">
        <v>1774</v>
      </c>
      <c r="J85" s="102" t="s">
        <v>1775</v>
      </c>
      <c r="K85" s="101" t="s">
        <v>1776</v>
      </c>
      <c r="L85" s="100" t="s">
        <v>1777</v>
      </c>
      <c r="M85" s="100"/>
      <c r="N85" s="103" t="s">
        <v>70</v>
      </c>
      <c r="O85" s="104" t="s">
        <v>70</v>
      </c>
      <c r="P85" s="101" t="s">
        <v>1515</v>
      </c>
      <c r="Q85" s="101"/>
      <c r="R85" s="100" t="s">
        <v>1778</v>
      </c>
      <c r="S85" s="100"/>
      <c r="T85" s="100"/>
      <c r="U85" s="100"/>
      <c r="V85" s="100"/>
      <c r="W85" s="100"/>
      <c r="X85" s="100"/>
      <c r="Y85" s="100"/>
      <c r="Z85" s="97"/>
      <c r="AA85" s="97"/>
      <c r="AB85" s="97"/>
      <c r="AC85" s="97" t="s">
        <v>1779</v>
      </c>
      <c r="AD85" s="103" t="s">
        <v>70</v>
      </c>
      <c r="AE85" s="97"/>
      <c r="AF85" s="103" t="s">
        <v>70</v>
      </c>
      <c r="AG85" s="97"/>
      <c r="AH85" s="97" t="s">
        <v>1780</v>
      </c>
      <c r="AI85" s="103" t="s">
        <v>70</v>
      </c>
      <c r="AJ85" s="97" t="s">
        <v>1781</v>
      </c>
      <c r="AK85" s="103" t="s">
        <v>70</v>
      </c>
      <c r="AL85" s="97"/>
      <c r="AM85" s="97"/>
      <c r="AN85" s="97"/>
      <c r="AO85" s="97"/>
      <c r="AP85" s="97"/>
      <c r="AQ85" s="97"/>
      <c r="AR85" s="97"/>
      <c r="AS85" s="97"/>
      <c r="AT85" s="97"/>
      <c r="AU85" s="97"/>
      <c r="AV85" s="97"/>
      <c r="AW85" s="97"/>
      <c r="AX85" s="97"/>
      <c r="AY85" s="97"/>
      <c r="AZ85" s="97"/>
      <c r="BA85" s="97"/>
      <c r="BB85" s="97"/>
      <c r="BC85" s="97"/>
      <c r="BD85" s="105"/>
      <c r="BE85" s="105"/>
    </row>
    <row r="86" customFormat="false" ht="21.75" hidden="false" customHeight="true" outlineLevel="0" collapsed="false">
      <c r="A86" s="95" t="n">
        <v>80</v>
      </c>
      <c r="B86" s="96" t="n">
        <v>80</v>
      </c>
      <c r="C86" s="86" t="s">
        <v>1185</v>
      </c>
      <c r="D86" s="87" t="s">
        <v>1782</v>
      </c>
      <c r="E86" s="98" t="s">
        <v>1039</v>
      </c>
      <c r="F86" s="87" t="s">
        <v>1782</v>
      </c>
      <c r="G86" s="112" t="s">
        <v>1783</v>
      </c>
      <c r="H86" s="100" t="s">
        <v>1784</v>
      </c>
      <c r="I86" s="101" t="s">
        <v>1785</v>
      </c>
      <c r="J86" s="87" t="s">
        <v>1786</v>
      </c>
      <c r="K86" s="101" t="s">
        <v>1787</v>
      </c>
      <c r="L86" s="100" t="s">
        <v>1788</v>
      </c>
      <c r="M86" s="100" t="s">
        <v>1789</v>
      </c>
      <c r="N86" s="128" t="s">
        <v>1757</v>
      </c>
      <c r="O86" s="129" t="s">
        <v>1757</v>
      </c>
      <c r="P86" s="101" t="s">
        <v>1101</v>
      </c>
      <c r="Q86" s="101"/>
      <c r="R86" s="87" t="s">
        <v>1786</v>
      </c>
      <c r="S86" s="100" t="s">
        <v>1790</v>
      </c>
      <c r="T86" s="130" t="s">
        <v>1791</v>
      </c>
      <c r="U86" s="100" t="s">
        <v>1792</v>
      </c>
      <c r="V86" s="100"/>
      <c r="W86" s="100"/>
      <c r="X86" s="100"/>
      <c r="Y86" s="100"/>
      <c r="Z86" s="97"/>
      <c r="AA86" s="86"/>
      <c r="AB86" s="87"/>
      <c r="AC86" s="86" t="s">
        <v>1793</v>
      </c>
      <c r="AD86" s="130" t="s">
        <v>1791</v>
      </c>
      <c r="AE86" s="116" t="s">
        <v>1495</v>
      </c>
      <c r="AF86" s="130" t="s">
        <v>1791</v>
      </c>
      <c r="AG86" s="86"/>
      <c r="AH86" s="86" t="s">
        <v>1794</v>
      </c>
      <c r="AI86" s="130" t="s">
        <v>1791</v>
      </c>
      <c r="AJ86" s="86" t="s">
        <v>1147</v>
      </c>
      <c r="AK86" s="130" t="s">
        <v>1791</v>
      </c>
      <c r="AL86" s="86"/>
      <c r="AM86" s="97"/>
      <c r="AN86" s="97"/>
      <c r="AO86" s="97"/>
      <c r="AP86" s="97"/>
      <c r="AQ86" s="97"/>
      <c r="AR86" s="97"/>
      <c r="AS86" s="97"/>
      <c r="AT86" s="97"/>
      <c r="AU86" s="97"/>
      <c r="AV86" s="97"/>
      <c r="AW86" s="97"/>
      <c r="AX86" s="97"/>
      <c r="AY86" s="97"/>
      <c r="AZ86" s="97"/>
      <c r="BA86" s="97"/>
      <c r="BB86" s="97"/>
      <c r="BC86" s="97"/>
      <c r="BD86" s="105"/>
      <c r="BE86" s="105"/>
    </row>
    <row r="87" customFormat="false" ht="21.75" hidden="false" customHeight="true" outlineLevel="0" collapsed="false">
      <c r="A87" s="95" t="n">
        <v>81</v>
      </c>
      <c r="B87" s="96" t="n">
        <v>81</v>
      </c>
      <c r="C87" s="97" t="s">
        <v>62</v>
      </c>
      <c r="D87" s="98" t="s">
        <v>311</v>
      </c>
      <c r="E87" s="98" t="s">
        <v>1039</v>
      </c>
      <c r="F87" s="97" t="s">
        <v>1004</v>
      </c>
      <c r="G87" s="112" t="s">
        <v>1795</v>
      </c>
      <c r="H87" s="100" t="s">
        <v>312</v>
      </c>
      <c r="I87" s="100" t="s">
        <v>131</v>
      </c>
      <c r="J87" s="100" t="s">
        <v>131</v>
      </c>
      <c r="K87" s="100" t="s">
        <v>131</v>
      </c>
      <c r="L87" s="100" t="s">
        <v>131</v>
      </c>
      <c r="M87" s="100"/>
      <c r="N87" s="97" t="s">
        <v>1004</v>
      </c>
      <c r="O87" s="100" t="s">
        <v>1004</v>
      </c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97"/>
      <c r="AA87" s="97"/>
      <c r="AB87" s="97"/>
      <c r="AC87" s="97" t="s">
        <v>78</v>
      </c>
      <c r="AD87" s="97" t="s">
        <v>1004</v>
      </c>
      <c r="AE87" s="97"/>
      <c r="AF87" s="97" t="s">
        <v>1004</v>
      </c>
      <c r="AG87" s="97"/>
      <c r="AH87" s="97" t="s">
        <v>78</v>
      </c>
      <c r="AI87" s="97" t="s">
        <v>1004</v>
      </c>
      <c r="AJ87" s="97"/>
      <c r="AK87" s="97" t="s">
        <v>1004</v>
      </c>
      <c r="AL87" s="97"/>
      <c r="AM87" s="97"/>
      <c r="AN87" s="97"/>
      <c r="AO87" s="97"/>
      <c r="AP87" s="97"/>
      <c r="AQ87" s="97"/>
      <c r="AR87" s="97"/>
      <c r="AS87" s="97"/>
      <c r="AT87" s="97"/>
      <c r="AU87" s="97"/>
      <c r="AV87" s="97"/>
      <c r="AW87" s="97"/>
      <c r="AX87" s="97"/>
      <c r="AY87" s="97"/>
      <c r="AZ87" s="97"/>
      <c r="BA87" s="97"/>
      <c r="BB87" s="97"/>
      <c r="BC87" s="97"/>
      <c r="BD87" s="105"/>
      <c r="BE87" s="105"/>
    </row>
    <row r="88" customFormat="false" ht="21.75" hidden="false" customHeight="true" outlineLevel="0" collapsed="false">
      <c r="A88" s="95" t="n">
        <v>82</v>
      </c>
      <c r="B88" s="96" t="n">
        <v>82</v>
      </c>
      <c r="C88" s="97" t="s">
        <v>62</v>
      </c>
      <c r="D88" s="98" t="s">
        <v>314</v>
      </c>
      <c r="E88" s="98" t="s">
        <v>1039</v>
      </c>
      <c r="F88" s="97" t="s">
        <v>1004</v>
      </c>
      <c r="G88" s="112" t="s">
        <v>1796</v>
      </c>
      <c r="H88" s="100" t="s">
        <v>315</v>
      </c>
      <c r="I88" s="100" t="s">
        <v>131</v>
      </c>
      <c r="J88" s="100" t="s">
        <v>131</v>
      </c>
      <c r="K88" s="100" t="s">
        <v>131</v>
      </c>
      <c r="L88" s="100" t="s">
        <v>131</v>
      </c>
      <c r="M88" s="100"/>
      <c r="N88" s="97" t="s">
        <v>1004</v>
      </c>
      <c r="O88" s="100" t="s">
        <v>1004</v>
      </c>
      <c r="P88" s="100"/>
      <c r="Q88" s="100"/>
      <c r="R88" s="100"/>
      <c r="S88" s="100"/>
      <c r="T88" s="100"/>
      <c r="U88" s="100"/>
      <c r="V88" s="100"/>
      <c r="W88" s="100"/>
      <c r="X88" s="100"/>
      <c r="Y88" s="100"/>
      <c r="Z88" s="97"/>
      <c r="AA88" s="97"/>
      <c r="AB88" s="97"/>
      <c r="AC88" s="97" t="s">
        <v>78</v>
      </c>
      <c r="AD88" s="97" t="s">
        <v>1004</v>
      </c>
      <c r="AE88" s="97"/>
      <c r="AF88" s="97" t="s">
        <v>1004</v>
      </c>
      <c r="AG88" s="97"/>
      <c r="AH88" s="97" t="s">
        <v>78</v>
      </c>
      <c r="AI88" s="97" t="s">
        <v>1004</v>
      </c>
      <c r="AJ88" s="97"/>
      <c r="AK88" s="97" t="s">
        <v>1004</v>
      </c>
      <c r="AL88" s="97"/>
      <c r="AM88" s="97"/>
      <c r="AN88" s="97"/>
      <c r="AO88" s="97"/>
      <c r="AP88" s="97"/>
      <c r="AQ88" s="97"/>
      <c r="AR88" s="97"/>
      <c r="AS88" s="97"/>
      <c r="AT88" s="97"/>
      <c r="AU88" s="97"/>
      <c r="AV88" s="97"/>
      <c r="AW88" s="97"/>
      <c r="AX88" s="97"/>
      <c r="AY88" s="97"/>
      <c r="AZ88" s="97"/>
      <c r="BA88" s="97"/>
      <c r="BB88" s="97"/>
      <c r="BC88" s="97"/>
      <c r="BD88" s="105"/>
      <c r="BE88" s="105"/>
    </row>
    <row r="89" customFormat="false" ht="21.75" hidden="false" customHeight="true" outlineLevel="0" collapsed="false">
      <c r="A89" s="95" t="n">
        <v>83</v>
      </c>
      <c r="B89" s="96" t="n">
        <v>83</v>
      </c>
      <c r="C89" s="97" t="s">
        <v>62</v>
      </c>
      <c r="D89" s="98" t="s">
        <v>317</v>
      </c>
      <c r="E89" s="98" t="s">
        <v>1039</v>
      </c>
      <c r="F89" s="97" t="s">
        <v>1004</v>
      </c>
      <c r="G89" s="112" t="s">
        <v>1797</v>
      </c>
      <c r="H89" s="100" t="s">
        <v>1798</v>
      </c>
      <c r="I89" s="100" t="s">
        <v>131</v>
      </c>
      <c r="J89" s="100" t="s">
        <v>131</v>
      </c>
      <c r="K89" s="100" t="s">
        <v>131</v>
      </c>
      <c r="L89" s="100" t="s">
        <v>131</v>
      </c>
      <c r="M89" s="100"/>
      <c r="N89" s="97" t="s">
        <v>1004</v>
      </c>
      <c r="O89" s="100" t="s">
        <v>1004</v>
      </c>
      <c r="P89" s="100"/>
      <c r="Q89" s="100"/>
      <c r="R89" s="100"/>
      <c r="S89" s="100"/>
      <c r="T89" s="100"/>
      <c r="U89" s="100"/>
      <c r="V89" s="100"/>
      <c r="W89" s="100"/>
      <c r="X89" s="100"/>
      <c r="Y89" s="100"/>
      <c r="Z89" s="97"/>
      <c r="AA89" s="97"/>
      <c r="AB89" s="97"/>
      <c r="AC89" s="105" t="s">
        <v>78</v>
      </c>
      <c r="AD89" s="97" t="s">
        <v>1004</v>
      </c>
      <c r="AE89" s="105"/>
      <c r="AF89" s="97" t="s">
        <v>1004</v>
      </c>
      <c r="AG89" s="105"/>
      <c r="AH89" s="97" t="s">
        <v>1799</v>
      </c>
      <c r="AI89" s="97" t="s">
        <v>1004</v>
      </c>
      <c r="AJ89" s="97"/>
      <c r="AK89" s="97" t="s">
        <v>1004</v>
      </c>
      <c r="AL89" s="97"/>
      <c r="AM89" s="97"/>
      <c r="AN89" s="97"/>
      <c r="AO89" s="97"/>
      <c r="AP89" s="97"/>
      <c r="AQ89" s="97"/>
      <c r="AR89" s="97"/>
      <c r="AS89" s="97"/>
      <c r="AT89" s="97"/>
      <c r="AU89" s="97"/>
      <c r="AV89" s="97"/>
      <c r="AW89" s="97"/>
      <c r="AX89" s="97"/>
      <c r="AY89" s="97"/>
      <c r="AZ89" s="97"/>
      <c r="BA89" s="97"/>
      <c r="BB89" s="97"/>
      <c r="BC89" s="97"/>
      <c r="BD89" s="105"/>
      <c r="BE89" s="105"/>
    </row>
    <row r="90" customFormat="false" ht="21.75" hidden="false" customHeight="true" outlineLevel="0" collapsed="false">
      <c r="A90" s="95" t="n">
        <v>84</v>
      </c>
      <c r="B90" s="96" t="n">
        <v>84</v>
      </c>
      <c r="C90" s="97" t="s">
        <v>62</v>
      </c>
      <c r="D90" s="98" t="s">
        <v>319</v>
      </c>
      <c r="E90" s="98" t="s">
        <v>1039</v>
      </c>
      <c r="F90" s="97" t="s">
        <v>1004</v>
      </c>
      <c r="G90" s="112" t="s">
        <v>1800</v>
      </c>
      <c r="H90" s="100" t="s">
        <v>320</v>
      </c>
      <c r="I90" s="100" t="s">
        <v>131</v>
      </c>
      <c r="J90" s="100" t="s">
        <v>131</v>
      </c>
      <c r="K90" s="100" t="s">
        <v>131</v>
      </c>
      <c r="L90" s="100" t="s">
        <v>131</v>
      </c>
      <c r="M90" s="100"/>
      <c r="N90" s="97" t="s">
        <v>1004</v>
      </c>
      <c r="O90" s="100" t="s">
        <v>1004</v>
      </c>
      <c r="P90" s="100"/>
      <c r="Q90" s="100"/>
      <c r="R90" s="100"/>
      <c r="S90" s="100"/>
      <c r="T90" s="100"/>
      <c r="U90" s="100"/>
      <c r="V90" s="100"/>
      <c r="W90" s="100"/>
      <c r="X90" s="100"/>
      <c r="Y90" s="100"/>
      <c r="Z90" s="97"/>
      <c r="AA90" s="97"/>
      <c r="AB90" s="97"/>
      <c r="AC90" s="97" t="s">
        <v>78</v>
      </c>
      <c r="AD90" s="97" t="s">
        <v>1004</v>
      </c>
      <c r="AE90" s="97"/>
      <c r="AF90" s="97" t="s">
        <v>1004</v>
      </c>
      <c r="AG90" s="97"/>
      <c r="AH90" s="97" t="s">
        <v>78</v>
      </c>
      <c r="AI90" s="97" t="s">
        <v>1004</v>
      </c>
      <c r="AJ90" s="97"/>
      <c r="AK90" s="97" t="s">
        <v>1004</v>
      </c>
      <c r="AL90" s="97"/>
      <c r="AM90" s="97"/>
      <c r="AN90" s="97"/>
      <c r="AO90" s="97"/>
      <c r="AP90" s="97"/>
      <c r="AQ90" s="97"/>
      <c r="AR90" s="97"/>
      <c r="AS90" s="97"/>
      <c r="AT90" s="97"/>
      <c r="AU90" s="97"/>
      <c r="AV90" s="97"/>
      <c r="AW90" s="97"/>
      <c r="AX90" s="97"/>
      <c r="AY90" s="97"/>
      <c r="AZ90" s="97"/>
      <c r="BA90" s="97"/>
      <c r="BB90" s="97"/>
      <c r="BC90" s="97"/>
      <c r="BD90" s="105"/>
      <c r="BE90" s="105"/>
    </row>
    <row r="91" customFormat="false" ht="21.75" hidden="false" customHeight="true" outlineLevel="0" collapsed="false">
      <c r="A91" s="95" t="n">
        <v>85</v>
      </c>
      <c r="B91" s="96" t="n">
        <v>85</v>
      </c>
      <c r="C91" s="97" t="s">
        <v>62</v>
      </c>
      <c r="D91" s="98" t="s">
        <v>321</v>
      </c>
      <c r="E91" s="98" t="s">
        <v>1056</v>
      </c>
      <c r="F91" s="98" t="s">
        <v>1801</v>
      </c>
      <c r="G91" s="112" t="s">
        <v>1802</v>
      </c>
      <c r="H91" s="100" t="s">
        <v>322</v>
      </c>
      <c r="I91" s="101" t="s">
        <v>1803</v>
      </c>
      <c r="J91" s="100" t="s">
        <v>1348</v>
      </c>
      <c r="K91" s="101" t="s">
        <v>1804</v>
      </c>
      <c r="L91" s="100" t="s">
        <v>1805</v>
      </c>
      <c r="M91" s="100"/>
      <c r="N91" s="109" t="s">
        <v>70</v>
      </c>
      <c r="O91" s="110" t="s">
        <v>70</v>
      </c>
      <c r="P91" s="101" t="s">
        <v>1101</v>
      </c>
      <c r="Q91" s="101"/>
      <c r="R91" s="100" t="s">
        <v>1806</v>
      </c>
      <c r="S91" s="100"/>
      <c r="T91" s="100"/>
      <c r="U91" s="100"/>
      <c r="V91" s="100"/>
      <c r="W91" s="100"/>
      <c r="X91" s="100"/>
      <c r="Y91" s="100"/>
      <c r="Z91" s="97"/>
      <c r="AA91" s="97"/>
      <c r="AB91" s="97"/>
      <c r="AC91" s="97" t="s">
        <v>1807</v>
      </c>
      <c r="AD91" s="109" t="s">
        <v>70</v>
      </c>
      <c r="AE91" s="97" t="s">
        <v>1808</v>
      </c>
      <c r="AF91" s="109" t="s">
        <v>70</v>
      </c>
      <c r="AG91" s="97" t="s">
        <v>1809</v>
      </c>
      <c r="AH91" s="97" t="s">
        <v>78</v>
      </c>
      <c r="AI91" s="111" t="s">
        <v>1004</v>
      </c>
      <c r="AJ91" s="97"/>
      <c r="AK91" s="111" t="s">
        <v>1004</v>
      </c>
      <c r="AL91" s="97"/>
      <c r="AM91" s="97"/>
      <c r="AN91" s="97"/>
      <c r="AO91" s="97"/>
      <c r="AP91" s="97"/>
      <c r="AQ91" s="97"/>
      <c r="AR91" s="97"/>
      <c r="AS91" s="97"/>
      <c r="AT91" s="97"/>
      <c r="AU91" s="97"/>
      <c r="AV91" s="97"/>
      <c r="AW91" s="97"/>
      <c r="AX91" s="97"/>
      <c r="AY91" s="97"/>
      <c r="AZ91" s="97"/>
      <c r="BA91" s="97"/>
      <c r="BB91" s="97"/>
      <c r="BC91" s="97"/>
      <c r="BD91" s="105"/>
      <c r="BE91" s="105"/>
    </row>
    <row r="92" customFormat="false" ht="21.75" hidden="false" customHeight="true" outlineLevel="0" collapsed="false">
      <c r="A92" s="95" t="n">
        <v>86</v>
      </c>
      <c r="B92" s="96" t="n">
        <v>86</v>
      </c>
      <c r="C92" s="97" t="s">
        <v>62</v>
      </c>
      <c r="D92" s="87" t="s">
        <v>323</v>
      </c>
      <c r="E92" s="87" t="s">
        <v>1039</v>
      </c>
      <c r="F92" s="86" t="s">
        <v>1810</v>
      </c>
      <c r="G92" s="112" t="s">
        <v>1811</v>
      </c>
      <c r="H92" s="120" t="s">
        <v>1812</v>
      </c>
      <c r="I92" s="101" t="s">
        <v>1813</v>
      </c>
      <c r="J92" s="100" t="s">
        <v>1814</v>
      </c>
      <c r="K92" s="101" t="s">
        <v>1815</v>
      </c>
      <c r="L92" s="100" t="s">
        <v>1816</v>
      </c>
      <c r="M92" s="100" t="s">
        <v>1817</v>
      </c>
      <c r="N92" s="109" t="s">
        <v>70</v>
      </c>
      <c r="O92" s="104" t="s">
        <v>70</v>
      </c>
      <c r="P92" s="101" t="s">
        <v>1101</v>
      </c>
      <c r="Q92" s="101"/>
      <c r="R92" s="100" t="s">
        <v>1818</v>
      </c>
      <c r="S92" s="100"/>
      <c r="T92" s="108"/>
      <c r="U92" s="100"/>
      <c r="V92" s="100"/>
      <c r="W92" s="100"/>
      <c r="X92" s="100"/>
      <c r="Y92" s="100"/>
      <c r="Z92" s="86"/>
      <c r="AA92" s="86"/>
      <c r="AB92" s="86"/>
      <c r="AC92" s="86" t="s">
        <v>1819</v>
      </c>
      <c r="AD92" s="109" t="s">
        <v>70</v>
      </c>
      <c r="AE92" s="86"/>
      <c r="AF92" s="103" t="s">
        <v>70</v>
      </c>
      <c r="AG92" s="86" t="s">
        <v>1820</v>
      </c>
      <c r="AH92" s="86" t="s">
        <v>1821</v>
      </c>
      <c r="AI92" s="103" t="s">
        <v>70</v>
      </c>
      <c r="AJ92" s="86" t="s">
        <v>1822</v>
      </c>
      <c r="AK92" s="103" t="s">
        <v>70</v>
      </c>
      <c r="AL92" s="97"/>
      <c r="AM92" s="97"/>
      <c r="AN92" s="97"/>
      <c r="AO92" s="97"/>
      <c r="AP92" s="97"/>
      <c r="AQ92" s="97"/>
      <c r="AR92" s="97"/>
      <c r="AS92" s="97"/>
      <c r="AT92" s="97"/>
      <c r="AU92" s="97"/>
      <c r="AV92" s="97"/>
      <c r="AW92" s="97"/>
      <c r="AX92" s="97"/>
      <c r="AY92" s="97"/>
      <c r="AZ92" s="97"/>
      <c r="BA92" s="97"/>
      <c r="BB92" s="97"/>
      <c r="BC92" s="97"/>
      <c r="BD92" s="105"/>
      <c r="BE92" s="105"/>
    </row>
    <row r="93" customFormat="false" ht="21.75" hidden="false" customHeight="true" outlineLevel="0" collapsed="false">
      <c r="A93" s="95" t="n">
        <v>87</v>
      </c>
      <c r="B93" s="96" t="n">
        <v>87</v>
      </c>
      <c r="C93" s="97" t="s">
        <v>62</v>
      </c>
      <c r="D93" s="98" t="s">
        <v>325</v>
      </c>
      <c r="E93" s="98" t="s">
        <v>1056</v>
      </c>
      <c r="F93" s="98" t="s">
        <v>1823</v>
      </c>
      <c r="G93" s="112" t="s">
        <v>1824</v>
      </c>
      <c r="H93" s="100" t="s">
        <v>326</v>
      </c>
      <c r="I93" s="100" t="s">
        <v>1824</v>
      </c>
      <c r="J93" s="97" t="s">
        <v>326</v>
      </c>
      <c r="K93" s="101" t="s">
        <v>1825</v>
      </c>
      <c r="L93" s="100" t="s">
        <v>1826</v>
      </c>
      <c r="M93" s="100"/>
      <c r="N93" s="109" t="s">
        <v>70</v>
      </c>
      <c r="O93" s="110" t="s">
        <v>70</v>
      </c>
      <c r="P93" s="101" t="s">
        <v>1101</v>
      </c>
      <c r="Q93" s="101"/>
      <c r="R93" s="100"/>
      <c r="S93" s="100"/>
      <c r="T93" s="108"/>
      <c r="U93" s="100"/>
      <c r="V93" s="100"/>
      <c r="W93" s="100"/>
      <c r="X93" s="100"/>
      <c r="Y93" s="100"/>
      <c r="Z93" s="97"/>
      <c r="AA93" s="97"/>
      <c r="AB93" s="97"/>
      <c r="AC93" s="97" t="s">
        <v>1827</v>
      </c>
      <c r="AD93" s="109" t="s">
        <v>70</v>
      </c>
      <c r="AE93" s="97" t="s">
        <v>1828</v>
      </c>
      <c r="AF93" s="109" t="s">
        <v>70</v>
      </c>
      <c r="AG93" s="97" t="s">
        <v>1829</v>
      </c>
      <c r="AH93" s="97" t="s">
        <v>1830</v>
      </c>
      <c r="AI93" s="111" t="s">
        <v>1831</v>
      </c>
      <c r="AJ93" s="97" t="s">
        <v>1147</v>
      </c>
      <c r="AK93" s="111" t="s">
        <v>1831</v>
      </c>
      <c r="AL93" s="97" t="s">
        <v>1832</v>
      </c>
      <c r="AM93" s="97"/>
      <c r="AN93" s="97"/>
      <c r="AO93" s="97"/>
      <c r="AP93" s="97"/>
      <c r="AQ93" s="97"/>
      <c r="AR93" s="97"/>
      <c r="AS93" s="97"/>
      <c r="AT93" s="97"/>
      <c r="AU93" s="97"/>
      <c r="AV93" s="97"/>
      <c r="AW93" s="97"/>
      <c r="AX93" s="97"/>
      <c r="AY93" s="97"/>
      <c r="AZ93" s="97"/>
      <c r="BA93" s="97"/>
      <c r="BB93" s="97"/>
      <c r="BC93" s="97"/>
      <c r="BD93" s="105"/>
      <c r="BE93" s="105"/>
    </row>
    <row r="94" customFormat="false" ht="21.75" hidden="false" customHeight="true" outlineLevel="0" collapsed="false">
      <c r="A94" s="95" t="n">
        <v>88</v>
      </c>
      <c r="B94" s="96" t="n">
        <v>88</v>
      </c>
      <c r="C94" s="97" t="s">
        <v>62</v>
      </c>
      <c r="D94" s="98" t="s">
        <v>327</v>
      </c>
      <c r="E94" s="98" t="s">
        <v>1039</v>
      </c>
      <c r="F94" s="98" t="s">
        <v>1833</v>
      </c>
      <c r="G94" s="112" t="s">
        <v>1834</v>
      </c>
      <c r="H94" s="100" t="s">
        <v>328</v>
      </c>
      <c r="I94" s="101" t="s">
        <v>1835</v>
      </c>
      <c r="J94" s="102" t="s">
        <v>1836</v>
      </c>
      <c r="K94" s="101" t="s">
        <v>1837</v>
      </c>
      <c r="L94" s="100" t="s">
        <v>1838</v>
      </c>
      <c r="M94" s="100"/>
      <c r="N94" s="109" t="s">
        <v>70</v>
      </c>
      <c r="O94" s="110" t="s">
        <v>70</v>
      </c>
      <c r="P94" s="101" t="s">
        <v>1101</v>
      </c>
      <c r="Q94" s="101"/>
      <c r="R94" s="100"/>
      <c r="S94" s="100"/>
      <c r="T94" s="108"/>
      <c r="U94" s="100"/>
      <c r="V94" s="100"/>
      <c r="W94" s="100"/>
      <c r="X94" s="100"/>
      <c r="Y94" s="100"/>
      <c r="Z94" s="97"/>
      <c r="AA94" s="97"/>
      <c r="AB94" s="97"/>
      <c r="AC94" s="97" t="s">
        <v>1839</v>
      </c>
      <c r="AD94" s="109" t="s">
        <v>70</v>
      </c>
      <c r="AE94" s="97" t="s">
        <v>1840</v>
      </c>
      <c r="AF94" s="109" t="s">
        <v>70</v>
      </c>
      <c r="AG94" s="97"/>
      <c r="AH94" s="97" t="s">
        <v>1841</v>
      </c>
      <c r="AI94" s="109" t="s">
        <v>70</v>
      </c>
      <c r="AJ94" s="97" t="s">
        <v>1842</v>
      </c>
      <c r="AK94" s="109" t="s">
        <v>70</v>
      </c>
      <c r="AL94" s="97"/>
      <c r="AM94" s="97"/>
      <c r="AN94" s="97"/>
      <c r="AO94" s="97"/>
      <c r="AP94" s="97"/>
      <c r="AQ94" s="97"/>
      <c r="AR94" s="97"/>
      <c r="AS94" s="97"/>
      <c r="AT94" s="97"/>
      <c r="AU94" s="97"/>
      <c r="AV94" s="97"/>
      <c r="AW94" s="97"/>
      <c r="AX94" s="97"/>
      <c r="AY94" s="97"/>
      <c r="AZ94" s="97"/>
      <c r="BA94" s="97"/>
      <c r="BB94" s="97"/>
      <c r="BC94" s="97"/>
      <c r="BD94" s="105"/>
      <c r="BE94" s="105"/>
    </row>
    <row r="95" customFormat="false" ht="21.75" hidden="false" customHeight="true" outlineLevel="0" collapsed="false">
      <c r="A95" s="95" t="n">
        <v>89</v>
      </c>
      <c r="B95" s="96" t="n">
        <v>89</v>
      </c>
      <c r="C95" s="97" t="s">
        <v>62</v>
      </c>
      <c r="D95" s="98" t="s">
        <v>330</v>
      </c>
      <c r="E95" s="98" t="s">
        <v>1039</v>
      </c>
      <c r="F95" s="98" t="s">
        <v>1843</v>
      </c>
      <c r="G95" s="112" t="s">
        <v>1844</v>
      </c>
      <c r="H95" s="100" t="s">
        <v>331</v>
      </c>
      <c r="I95" s="101" t="s">
        <v>1845</v>
      </c>
      <c r="J95" s="100" t="s">
        <v>1846</v>
      </c>
      <c r="K95" s="101" t="s">
        <v>1847</v>
      </c>
      <c r="L95" s="100" t="s">
        <v>1848</v>
      </c>
      <c r="M95" s="100"/>
      <c r="N95" s="109" t="s">
        <v>70</v>
      </c>
      <c r="O95" s="104" t="s">
        <v>70</v>
      </c>
      <c r="P95" s="101" t="s">
        <v>1101</v>
      </c>
      <c r="Q95" s="101"/>
      <c r="R95" s="100"/>
      <c r="S95" s="100"/>
      <c r="T95" s="108"/>
      <c r="U95" s="100"/>
      <c r="V95" s="100"/>
      <c r="W95" s="100"/>
      <c r="X95" s="100"/>
      <c r="Y95" s="100"/>
      <c r="Z95" s="97"/>
      <c r="AA95" s="97"/>
      <c r="AB95" s="97"/>
      <c r="AC95" s="97" t="s">
        <v>1849</v>
      </c>
      <c r="AD95" s="109" t="s">
        <v>70</v>
      </c>
      <c r="AE95" s="97" t="s">
        <v>1850</v>
      </c>
      <c r="AF95" s="103" t="s">
        <v>70</v>
      </c>
      <c r="AG95" s="97"/>
      <c r="AH95" s="105" t="s">
        <v>1851</v>
      </c>
      <c r="AI95" s="109" t="s">
        <v>70</v>
      </c>
      <c r="AJ95" s="97" t="s">
        <v>1852</v>
      </c>
      <c r="AK95" s="103" t="s">
        <v>70</v>
      </c>
      <c r="AL95" s="97" t="s">
        <v>1853</v>
      </c>
      <c r="AM95" s="97"/>
      <c r="AN95" s="97"/>
      <c r="AO95" s="97"/>
      <c r="AP95" s="97"/>
      <c r="AQ95" s="97"/>
      <c r="AR95" s="97"/>
      <c r="AS95" s="97"/>
      <c r="AT95" s="97"/>
      <c r="AU95" s="97"/>
      <c r="AV95" s="97"/>
      <c r="AW95" s="97"/>
      <c r="AX95" s="97"/>
      <c r="AY95" s="97"/>
      <c r="AZ95" s="97"/>
      <c r="BA95" s="97"/>
      <c r="BB95" s="97"/>
      <c r="BC95" s="97"/>
      <c r="BD95" s="105"/>
      <c r="BE95" s="105"/>
    </row>
    <row r="96" customFormat="false" ht="21.75" hidden="false" customHeight="true" outlineLevel="0" collapsed="false">
      <c r="A96" s="95" t="n">
        <v>90</v>
      </c>
      <c r="B96" s="96" t="n">
        <v>90.1</v>
      </c>
      <c r="C96" s="86" t="s">
        <v>1185</v>
      </c>
      <c r="D96" s="87" t="s">
        <v>1854</v>
      </c>
      <c r="E96" s="98" t="s">
        <v>1039</v>
      </c>
      <c r="F96" s="87" t="s">
        <v>1854</v>
      </c>
      <c r="G96" s="101" t="s">
        <v>1855</v>
      </c>
      <c r="H96" s="100" t="s">
        <v>1856</v>
      </c>
      <c r="I96" s="101" t="s">
        <v>1855</v>
      </c>
      <c r="J96" s="100" t="s">
        <v>1857</v>
      </c>
      <c r="K96" s="101" t="s">
        <v>1858</v>
      </c>
      <c r="L96" s="100" t="s">
        <v>1859</v>
      </c>
      <c r="M96" s="100" t="s">
        <v>1860</v>
      </c>
      <c r="N96" s="121" t="s">
        <v>101</v>
      </c>
      <c r="O96" s="131" t="s">
        <v>101</v>
      </c>
      <c r="P96" s="101" t="s">
        <v>1476</v>
      </c>
      <c r="Q96" s="101"/>
      <c r="R96" s="105"/>
      <c r="S96" s="100" t="s">
        <v>1861</v>
      </c>
      <c r="T96" s="121" t="s">
        <v>101</v>
      </c>
      <c r="U96" s="100" t="s">
        <v>1862</v>
      </c>
      <c r="V96" s="100"/>
      <c r="W96" s="100"/>
      <c r="X96" s="100"/>
      <c r="Y96" s="100"/>
      <c r="Z96" s="97"/>
      <c r="AA96" s="86"/>
      <c r="AB96" s="87"/>
      <c r="AC96" s="86" t="s">
        <v>1863</v>
      </c>
      <c r="AD96" s="121" t="s">
        <v>101</v>
      </c>
      <c r="AE96" s="116" t="s">
        <v>1232</v>
      </c>
      <c r="AF96" s="121" t="s">
        <v>101</v>
      </c>
      <c r="AG96" s="86"/>
      <c r="AH96" s="86" t="s">
        <v>1864</v>
      </c>
      <c r="AI96" s="121" t="s">
        <v>101</v>
      </c>
      <c r="AJ96" s="86" t="s">
        <v>1302</v>
      </c>
      <c r="AK96" s="121" t="s">
        <v>101</v>
      </c>
      <c r="AL96" s="86"/>
      <c r="AM96" s="97"/>
      <c r="AN96" s="97"/>
      <c r="AO96" s="97"/>
      <c r="AP96" s="97"/>
      <c r="AQ96" s="97"/>
      <c r="AR96" s="97"/>
      <c r="AS96" s="97"/>
      <c r="AT96" s="97"/>
      <c r="AU96" s="97"/>
      <c r="AV96" s="97"/>
      <c r="AW96" s="97"/>
      <c r="AX96" s="97"/>
      <c r="AY96" s="97"/>
      <c r="AZ96" s="97"/>
      <c r="BA96" s="97"/>
      <c r="BB96" s="97"/>
      <c r="BC96" s="97"/>
      <c r="BD96" s="105"/>
      <c r="BE96" s="105"/>
    </row>
    <row r="97" customFormat="false" ht="21.75" hidden="false" customHeight="true" outlineLevel="0" collapsed="false">
      <c r="A97" s="95" t="n">
        <v>90</v>
      </c>
      <c r="B97" s="96" t="n">
        <v>90.2</v>
      </c>
      <c r="C97" s="86" t="s">
        <v>1185</v>
      </c>
      <c r="D97" s="87" t="s">
        <v>1854</v>
      </c>
      <c r="E97" s="98" t="s">
        <v>1039</v>
      </c>
      <c r="F97" s="87" t="s">
        <v>1854</v>
      </c>
      <c r="G97" s="100" t="s">
        <v>1865</v>
      </c>
      <c r="H97" s="100" t="s">
        <v>1866</v>
      </c>
      <c r="I97" s="100" t="s">
        <v>1865</v>
      </c>
      <c r="J97" s="100" t="s">
        <v>1867</v>
      </c>
      <c r="K97" s="101" t="s">
        <v>1868</v>
      </c>
      <c r="L97" s="100" t="s">
        <v>1869</v>
      </c>
      <c r="M97" s="100" t="s">
        <v>1870</v>
      </c>
      <c r="N97" s="121" t="s">
        <v>101</v>
      </c>
      <c r="O97" s="131" t="s">
        <v>101</v>
      </c>
      <c r="P97" s="101" t="s">
        <v>1476</v>
      </c>
      <c r="Q97" s="101"/>
      <c r="R97" s="105"/>
      <c r="S97" s="100" t="s">
        <v>1871</v>
      </c>
      <c r="T97" s="121" t="s">
        <v>101</v>
      </c>
      <c r="U97" s="100" t="s">
        <v>1872</v>
      </c>
      <c r="V97" s="100"/>
      <c r="W97" s="100"/>
      <c r="X97" s="100"/>
      <c r="Y97" s="100"/>
      <c r="Z97" s="97"/>
      <c r="AA97" s="86"/>
      <c r="AB97" s="87"/>
      <c r="AC97" s="86" t="s">
        <v>1873</v>
      </c>
      <c r="AD97" s="121" t="s">
        <v>101</v>
      </c>
      <c r="AE97" s="116" t="s">
        <v>1874</v>
      </c>
      <c r="AF97" s="121" t="s">
        <v>101</v>
      </c>
      <c r="AG97" s="86"/>
      <c r="AH97" s="86" t="s">
        <v>1875</v>
      </c>
      <c r="AI97" s="121" t="s">
        <v>101</v>
      </c>
      <c r="AJ97" s="86" t="s">
        <v>1876</v>
      </c>
      <c r="AK97" s="121" t="s">
        <v>101</v>
      </c>
      <c r="AL97" s="86"/>
      <c r="AM97" s="97"/>
      <c r="AN97" s="97"/>
      <c r="AO97" s="97"/>
      <c r="AP97" s="97"/>
      <c r="AQ97" s="97"/>
      <c r="AR97" s="97"/>
      <c r="AS97" s="97"/>
      <c r="AT97" s="97"/>
      <c r="AU97" s="97"/>
      <c r="AV97" s="97"/>
      <c r="AW97" s="97"/>
      <c r="AX97" s="97"/>
      <c r="AY97" s="97"/>
      <c r="AZ97" s="97"/>
      <c r="BA97" s="97"/>
      <c r="BB97" s="97"/>
      <c r="BC97" s="97"/>
      <c r="BD97" s="105"/>
      <c r="BE97" s="105"/>
    </row>
    <row r="98" customFormat="false" ht="21.75" hidden="false" customHeight="true" outlineLevel="0" collapsed="false">
      <c r="A98" s="95" t="n">
        <v>90</v>
      </c>
      <c r="B98" s="96" t="n">
        <v>90.3</v>
      </c>
      <c r="C98" s="86" t="s">
        <v>1185</v>
      </c>
      <c r="D98" s="87" t="s">
        <v>1854</v>
      </c>
      <c r="E98" s="98" t="s">
        <v>1039</v>
      </c>
      <c r="F98" s="87" t="s">
        <v>1854</v>
      </c>
      <c r="G98" s="101" t="s">
        <v>1877</v>
      </c>
      <c r="H98" s="100" t="s">
        <v>1878</v>
      </c>
      <c r="I98" s="101" t="s">
        <v>1877</v>
      </c>
      <c r="J98" s="100" t="s">
        <v>1879</v>
      </c>
      <c r="K98" s="101" t="s">
        <v>1880</v>
      </c>
      <c r="L98" s="100" t="s">
        <v>1881</v>
      </c>
      <c r="M98" s="100" t="s">
        <v>1882</v>
      </c>
      <c r="N98" s="121" t="s">
        <v>101</v>
      </c>
      <c r="O98" s="101" t="s">
        <v>1155</v>
      </c>
      <c r="P98" s="100" t="s">
        <v>1159</v>
      </c>
      <c r="Q98" s="100"/>
      <c r="R98" s="100"/>
      <c r="S98" s="100" t="s">
        <v>1883</v>
      </c>
      <c r="T98" s="121" t="s">
        <v>101</v>
      </c>
      <c r="U98" s="100" t="s">
        <v>1239</v>
      </c>
      <c r="V98" s="100"/>
      <c r="W98" s="100"/>
      <c r="X98" s="100"/>
      <c r="Y98" s="100"/>
      <c r="Z98" s="97"/>
      <c r="AA98" s="86"/>
      <c r="AB98" s="87"/>
      <c r="AC98" s="86" t="s">
        <v>1884</v>
      </c>
      <c r="AD98" s="121" t="s">
        <v>101</v>
      </c>
      <c r="AE98" s="116" t="s">
        <v>1239</v>
      </c>
      <c r="AF98" s="116" t="s">
        <v>1239</v>
      </c>
      <c r="AG98" s="86"/>
      <c r="AH98" s="86" t="s">
        <v>1885</v>
      </c>
      <c r="AI98" s="121" t="s">
        <v>101</v>
      </c>
      <c r="AJ98" s="132"/>
      <c r="AK98" s="133" t="s">
        <v>1239</v>
      </c>
      <c r="AL98" s="86"/>
      <c r="AM98" s="97"/>
      <c r="AN98" s="97"/>
      <c r="AO98" s="97"/>
      <c r="AP98" s="97"/>
      <c r="AQ98" s="97"/>
      <c r="AR98" s="97"/>
      <c r="AS98" s="97"/>
      <c r="AT98" s="97"/>
      <c r="AU98" s="97"/>
      <c r="AV98" s="97"/>
      <c r="AW98" s="97"/>
      <c r="AX98" s="97"/>
      <c r="AY98" s="97"/>
      <c r="AZ98" s="97"/>
      <c r="BA98" s="97"/>
      <c r="BB98" s="97"/>
      <c r="BC98" s="97"/>
      <c r="BD98" s="105"/>
      <c r="BE98" s="105"/>
    </row>
    <row r="99" customFormat="false" ht="21.75" hidden="false" customHeight="true" outlineLevel="0" collapsed="false">
      <c r="A99" s="95" t="n">
        <v>90</v>
      </c>
      <c r="B99" s="96" t="n">
        <v>90.4</v>
      </c>
      <c r="C99" s="86" t="s">
        <v>1185</v>
      </c>
      <c r="D99" s="87" t="s">
        <v>1854</v>
      </c>
      <c r="E99" s="98" t="s">
        <v>1039</v>
      </c>
      <c r="F99" s="87" t="s">
        <v>1854</v>
      </c>
      <c r="G99" s="101" t="s">
        <v>1886</v>
      </c>
      <c r="H99" s="100" t="s">
        <v>1887</v>
      </c>
      <c r="I99" s="101" t="s">
        <v>1886</v>
      </c>
      <c r="J99" s="100" t="s">
        <v>1888</v>
      </c>
      <c r="K99" s="101" t="s">
        <v>1889</v>
      </c>
      <c r="L99" s="100" t="s">
        <v>1890</v>
      </c>
      <c r="M99" s="100" t="s">
        <v>1891</v>
      </c>
      <c r="N99" s="121" t="s">
        <v>101</v>
      </c>
      <c r="O99" s="134" t="s">
        <v>1155</v>
      </c>
      <c r="P99" s="100" t="s">
        <v>1159</v>
      </c>
      <c r="Q99" s="100"/>
      <c r="R99" s="100"/>
      <c r="S99" s="100" t="s">
        <v>1892</v>
      </c>
      <c r="T99" s="121" t="s">
        <v>101</v>
      </c>
      <c r="U99" s="100" t="s">
        <v>1239</v>
      </c>
      <c r="V99" s="100"/>
      <c r="W99" s="100"/>
      <c r="X99" s="100"/>
      <c r="Y99" s="100"/>
      <c r="Z99" s="97"/>
      <c r="AA99" s="86"/>
      <c r="AB99" s="87"/>
      <c r="AC99" s="86" t="s">
        <v>1893</v>
      </c>
      <c r="AD99" s="121" t="s">
        <v>101</v>
      </c>
      <c r="AE99" s="116"/>
      <c r="AF99" s="133" t="s">
        <v>1239</v>
      </c>
      <c r="AG99" s="86"/>
      <c r="AH99" s="86" t="s">
        <v>1894</v>
      </c>
      <c r="AI99" s="121" t="s">
        <v>101</v>
      </c>
      <c r="AJ99" s="86"/>
      <c r="AK99" s="133" t="s">
        <v>1239</v>
      </c>
      <c r="AL99" s="86"/>
      <c r="AM99" s="97"/>
      <c r="AN99" s="97"/>
      <c r="AO99" s="97"/>
      <c r="AP99" s="97"/>
      <c r="AQ99" s="97"/>
      <c r="AR99" s="97"/>
      <c r="AS99" s="97"/>
      <c r="AT99" s="97"/>
      <c r="AU99" s="97"/>
      <c r="AV99" s="97"/>
      <c r="AW99" s="97"/>
      <c r="AX99" s="97"/>
      <c r="AY99" s="97"/>
      <c r="AZ99" s="97"/>
      <c r="BA99" s="97"/>
      <c r="BB99" s="97"/>
      <c r="BC99" s="97"/>
      <c r="BD99" s="105"/>
      <c r="BE99" s="105"/>
    </row>
    <row r="100" customFormat="false" ht="21.75" hidden="false" customHeight="true" outlineLevel="0" collapsed="false">
      <c r="A100" s="95" t="n">
        <v>91</v>
      </c>
      <c r="B100" s="96" t="n">
        <v>91</v>
      </c>
      <c r="C100" s="97" t="s">
        <v>62</v>
      </c>
      <c r="D100" s="87" t="s">
        <v>345</v>
      </c>
      <c r="E100" s="106" t="s">
        <v>1056</v>
      </c>
      <c r="F100" s="86" t="s">
        <v>1895</v>
      </c>
      <c r="G100" s="100" t="s">
        <v>1896</v>
      </c>
      <c r="H100" s="100" t="s">
        <v>1897</v>
      </c>
      <c r="I100" s="100" t="s">
        <v>1896</v>
      </c>
      <c r="J100" s="97" t="s">
        <v>346</v>
      </c>
      <c r="K100" s="101" t="s">
        <v>1898</v>
      </c>
      <c r="L100" s="100" t="s">
        <v>1899</v>
      </c>
      <c r="M100" s="100"/>
      <c r="N100" s="109" t="s">
        <v>70</v>
      </c>
      <c r="O100" s="131" t="s">
        <v>101</v>
      </c>
      <c r="P100" s="101" t="s">
        <v>1159</v>
      </c>
      <c r="Q100" s="101"/>
      <c r="R100" s="100" t="s">
        <v>1900</v>
      </c>
      <c r="S100" s="100"/>
      <c r="T100" s="108"/>
      <c r="U100" s="100"/>
      <c r="V100" s="100"/>
      <c r="W100" s="100"/>
      <c r="X100" s="100"/>
      <c r="Y100" s="100"/>
      <c r="Z100" s="86"/>
      <c r="AA100" s="86"/>
      <c r="AB100" s="86"/>
      <c r="AC100" s="86" t="s">
        <v>1901</v>
      </c>
      <c r="AD100" s="109" t="s">
        <v>70</v>
      </c>
      <c r="AE100" s="86" t="s">
        <v>1902</v>
      </c>
      <c r="AF100" s="121" t="s">
        <v>101</v>
      </c>
      <c r="AG100" s="86"/>
      <c r="AH100" s="86" t="s">
        <v>1903</v>
      </c>
      <c r="AI100" s="132" t="s">
        <v>1287</v>
      </c>
      <c r="AJ100" s="86" t="s">
        <v>1904</v>
      </c>
      <c r="AK100" s="132" t="s">
        <v>1287</v>
      </c>
      <c r="AL100" s="97" t="s">
        <v>1905</v>
      </c>
      <c r="AM100" s="97"/>
      <c r="AN100" s="97"/>
      <c r="AO100" s="97"/>
      <c r="AP100" s="97"/>
      <c r="AQ100" s="97"/>
      <c r="AR100" s="97"/>
      <c r="AS100" s="97"/>
      <c r="AT100" s="97"/>
      <c r="AU100" s="97"/>
      <c r="AV100" s="97"/>
      <c r="AW100" s="97"/>
      <c r="AX100" s="97"/>
      <c r="AY100" s="97"/>
      <c r="AZ100" s="97"/>
      <c r="BA100" s="97"/>
      <c r="BB100" s="97"/>
      <c r="BC100" s="97"/>
      <c r="BD100" s="105"/>
      <c r="BE100" s="105"/>
    </row>
    <row r="101" customFormat="false" ht="21.75" hidden="false" customHeight="true" outlineLevel="0" collapsed="false">
      <c r="A101" s="95" t="n">
        <v>92</v>
      </c>
      <c r="B101" s="96" t="n">
        <v>92</v>
      </c>
      <c r="C101" s="97" t="s">
        <v>62</v>
      </c>
      <c r="D101" s="98" t="s">
        <v>347</v>
      </c>
      <c r="E101" s="98" t="s">
        <v>1056</v>
      </c>
      <c r="F101" s="98" t="s">
        <v>1906</v>
      </c>
      <c r="G101" s="112" t="s">
        <v>1907</v>
      </c>
      <c r="H101" s="100" t="s">
        <v>348</v>
      </c>
      <c r="I101" s="101" t="s">
        <v>1908</v>
      </c>
      <c r="J101" s="102" t="s">
        <v>1909</v>
      </c>
      <c r="K101" s="101" t="s">
        <v>1910</v>
      </c>
      <c r="L101" s="100" t="s">
        <v>1911</v>
      </c>
      <c r="M101" s="100"/>
      <c r="N101" s="109" t="s">
        <v>70</v>
      </c>
      <c r="O101" s="110" t="s">
        <v>70</v>
      </c>
      <c r="P101" s="101" t="s">
        <v>1101</v>
      </c>
      <c r="Q101" s="101"/>
      <c r="R101" s="100" t="s">
        <v>1912</v>
      </c>
      <c r="S101" s="100"/>
      <c r="T101" s="108"/>
      <c r="U101" s="100"/>
      <c r="V101" s="100"/>
      <c r="W101" s="100"/>
      <c r="X101" s="100"/>
      <c r="Y101" s="100"/>
      <c r="Z101" s="97"/>
      <c r="AA101" s="97"/>
      <c r="AB101" s="97"/>
      <c r="AC101" s="97" t="s">
        <v>1913</v>
      </c>
      <c r="AD101" s="109" t="s">
        <v>70</v>
      </c>
      <c r="AE101" s="97" t="s">
        <v>1117</v>
      </c>
      <c r="AF101" s="109" t="s">
        <v>70</v>
      </c>
      <c r="AG101" s="97" t="s">
        <v>1914</v>
      </c>
      <c r="AH101" s="97" t="s">
        <v>78</v>
      </c>
      <c r="AI101" s="111" t="s">
        <v>1004</v>
      </c>
      <c r="AJ101" s="97"/>
      <c r="AK101" s="111" t="s">
        <v>1004</v>
      </c>
      <c r="AL101" s="97"/>
      <c r="AM101" s="97"/>
      <c r="AN101" s="97"/>
      <c r="AO101" s="97"/>
      <c r="AP101" s="97"/>
      <c r="AQ101" s="97"/>
      <c r="AR101" s="97"/>
      <c r="AS101" s="97"/>
      <c r="AT101" s="97"/>
      <c r="AU101" s="97"/>
      <c r="AV101" s="97"/>
      <c r="AW101" s="97"/>
      <c r="AX101" s="97"/>
      <c r="AY101" s="97"/>
      <c r="AZ101" s="97"/>
      <c r="BA101" s="97"/>
      <c r="BB101" s="97"/>
      <c r="BC101" s="97"/>
      <c r="BD101" s="105"/>
      <c r="BE101" s="105"/>
    </row>
    <row r="102" customFormat="false" ht="21.75" hidden="false" customHeight="true" outlineLevel="0" collapsed="false">
      <c r="A102" s="95" t="n">
        <v>93</v>
      </c>
      <c r="B102" s="96" t="n">
        <v>93</v>
      </c>
      <c r="C102" s="86" t="s">
        <v>1185</v>
      </c>
      <c r="D102" s="87" t="s">
        <v>1915</v>
      </c>
      <c r="E102" s="98" t="s">
        <v>1039</v>
      </c>
      <c r="F102" s="87" t="s">
        <v>1915</v>
      </c>
      <c r="G102" s="112" t="s">
        <v>1916</v>
      </c>
      <c r="H102" s="100" t="s">
        <v>1917</v>
      </c>
      <c r="I102" s="101" t="s">
        <v>1918</v>
      </c>
      <c r="J102" s="94" t="s">
        <v>1918</v>
      </c>
      <c r="K102" s="101" t="s">
        <v>1919</v>
      </c>
      <c r="L102" s="100" t="s">
        <v>1920</v>
      </c>
      <c r="M102" s="100" t="s">
        <v>1921</v>
      </c>
      <c r="N102" s="135" t="s">
        <v>1922</v>
      </c>
      <c r="O102" s="134" t="s">
        <v>1922</v>
      </c>
      <c r="P102" s="101" t="s">
        <v>1476</v>
      </c>
      <c r="Q102" s="101"/>
      <c r="R102" s="105"/>
      <c r="S102" s="100" t="s">
        <v>1923</v>
      </c>
      <c r="T102" s="136" t="s">
        <v>1924</v>
      </c>
      <c r="U102" s="100" t="s">
        <v>1925</v>
      </c>
      <c r="V102" s="100"/>
      <c r="W102" s="100"/>
      <c r="X102" s="100"/>
      <c r="Y102" s="100"/>
      <c r="Z102" s="97"/>
      <c r="AA102" s="86"/>
      <c r="AB102" s="87"/>
      <c r="AC102" s="86" t="s">
        <v>1926</v>
      </c>
      <c r="AD102" s="136" t="s">
        <v>1924</v>
      </c>
      <c r="AE102" s="86" t="s">
        <v>1927</v>
      </c>
      <c r="AF102" s="136" t="s">
        <v>1924</v>
      </c>
      <c r="AG102" s="86"/>
      <c r="AH102" s="86" t="s">
        <v>1928</v>
      </c>
      <c r="AI102" s="130" t="s">
        <v>1924</v>
      </c>
      <c r="AJ102" s="86" t="s">
        <v>1929</v>
      </c>
      <c r="AK102" s="130" t="s">
        <v>1924</v>
      </c>
      <c r="AL102" s="105"/>
      <c r="AM102" s="97"/>
      <c r="AN102" s="97"/>
      <c r="AO102" s="97"/>
      <c r="AP102" s="97"/>
      <c r="AQ102" s="97"/>
      <c r="AR102" s="97"/>
      <c r="AS102" s="97"/>
      <c r="AT102" s="97"/>
      <c r="AU102" s="97"/>
      <c r="AV102" s="97"/>
      <c r="AW102" s="97"/>
      <c r="AX102" s="97"/>
      <c r="AY102" s="97"/>
      <c r="AZ102" s="97"/>
      <c r="BA102" s="97"/>
      <c r="BB102" s="97"/>
      <c r="BC102" s="97"/>
      <c r="BD102" s="105"/>
      <c r="BE102" s="105"/>
    </row>
    <row r="103" customFormat="false" ht="21.75" hidden="false" customHeight="true" outlineLevel="0" collapsed="false">
      <c r="A103" s="95" t="n">
        <v>94</v>
      </c>
      <c r="B103" s="96" t="n">
        <v>94</v>
      </c>
      <c r="C103" s="97" t="s">
        <v>62</v>
      </c>
      <c r="D103" s="98" t="s">
        <v>353</v>
      </c>
      <c r="E103" s="98" t="s">
        <v>1039</v>
      </c>
      <c r="F103" s="97" t="s">
        <v>1004</v>
      </c>
      <c r="G103" s="112" t="s">
        <v>1930</v>
      </c>
      <c r="H103" s="100" t="s">
        <v>354</v>
      </c>
      <c r="I103" s="100" t="s">
        <v>131</v>
      </c>
      <c r="J103" s="100" t="s">
        <v>131</v>
      </c>
      <c r="K103" s="100" t="s">
        <v>131</v>
      </c>
      <c r="L103" s="100" t="s">
        <v>131</v>
      </c>
      <c r="M103" s="100"/>
      <c r="N103" s="111" t="s">
        <v>1004</v>
      </c>
      <c r="O103" s="108" t="s">
        <v>1004</v>
      </c>
      <c r="P103" s="100"/>
      <c r="Q103" s="100"/>
      <c r="R103" s="100"/>
      <c r="S103" s="100"/>
      <c r="T103" s="108"/>
      <c r="U103" s="100"/>
      <c r="V103" s="100"/>
      <c r="W103" s="100"/>
      <c r="X103" s="100"/>
      <c r="Y103" s="100"/>
      <c r="Z103" s="97"/>
      <c r="AA103" s="97"/>
      <c r="AB103" s="97"/>
      <c r="AC103" s="97" t="s">
        <v>78</v>
      </c>
      <c r="AD103" s="111" t="s">
        <v>1004</v>
      </c>
      <c r="AE103" s="97"/>
      <c r="AF103" s="111" t="s">
        <v>1004</v>
      </c>
      <c r="AG103" s="97"/>
      <c r="AH103" s="97" t="s">
        <v>1931</v>
      </c>
      <c r="AI103" s="103" t="s">
        <v>70</v>
      </c>
      <c r="AJ103" s="97" t="s">
        <v>1147</v>
      </c>
      <c r="AK103" s="103" t="s">
        <v>70</v>
      </c>
      <c r="AL103" s="97" t="s">
        <v>1932</v>
      </c>
      <c r="AM103" s="97"/>
      <c r="AN103" s="97"/>
      <c r="AO103" s="97"/>
      <c r="AP103" s="97"/>
      <c r="AQ103" s="97"/>
      <c r="AR103" s="97"/>
      <c r="AS103" s="97"/>
      <c r="AT103" s="97"/>
      <c r="AU103" s="97"/>
      <c r="AV103" s="97"/>
      <c r="AW103" s="97"/>
      <c r="AX103" s="97"/>
      <c r="AY103" s="97"/>
      <c r="AZ103" s="97"/>
      <c r="BA103" s="97"/>
      <c r="BB103" s="97"/>
      <c r="BC103" s="97"/>
      <c r="BD103" s="105"/>
      <c r="BE103" s="105"/>
    </row>
    <row r="104" customFormat="false" ht="21.75" hidden="false" customHeight="true" outlineLevel="0" collapsed="false">
      <c r="A104" s="95" t="n">
        <v>95</v>
      </c>
      <c r="B104" s="96" t="n">
        <v>95</v>
      </c>
      <c r="C104" s="97" t="s">
        <v>62</v>
      </c>
      <c r="D104" s="98" t="s">
        <v>355</v>
      </c>
      <c r="E104" s="98" t="s">
        <v>1039</v>
      </c>
      <c r="F104" s="97" t="s">
        <v>1004</v>
      </c>
      <c r="G104" s="112" t="s">
        <v>1933</v>
      </c>
      <c r="H104" s="100" t="s">
        <v>356</v>
      </c>
      <c r="I104" s="100" t="s">
        <v>131</v>
      </c>
      <c r="J104" s="100" t="s">
        <v>131</v>
      </c>
      <c r="K104" s="100" t="s">
        <v>131</v>
      </c>
      <c r="L104" s="100" t="s">
        <v>131</v>
      </c>
      <c r="M104" s="100"/>
      <c r="N104" s="111" t="s">
        <v>1004</v>
      </c>
      <c r="O104" s="108" t="s">
        <v>1004</v>
      </c>
      <c r="P104" s="100"/>
      <c r="Q104" s="100"/>
      <c r="R104" s="100"/>
      <c r="S104" s="100"/>
      <c r="T104" s="108"/>
      <c r="U104" s="100"/>
      <c r="V104" s="100"/>
      <c r="W104" s="100"/>
      <c r="X104" s="100"/>
      <c r="Y104" s="100"/>
      <c r="Z104" s="97"/>
      <c r="AA104" s="97"/>
      <c r="AB104" s="97"/>
      <c r="AC104" s="97" t="s">
        <v>1934</v>
      </c>
      <c r="AD104" s="111" t="s">
        <v>1004</v>
      </c>
      <c r="AE104" s="97"/>
      <c r="AF104" s="111" t="s">
        <v>1004</v>
      </c>
      <c r="AG104" s="97"/>
      <c r="AH104" s="97" t="s">
        <v>78</v>
      </c>
      <c r="AI104" s="111" t="s">
        <v>1004</v>
      </c>
      <c r="AJ104" s="97"/>
      <c r="AK104" s="111" t="s">
        <v>1004</v>
      </c>
      <c r="AL104" s="97"/>
      <c r="AM104" s="97"/>
      <c r="AN104" s="97"/>
      <c r="AO104" s="97"/>
      <c r="AP104" s="97"/>
      <c r="AQ104" s="97"/>
      <c r="AR104" s="97"/>
      <c r="AS104" s="97"/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105"/>
      <c r="BE104" s="105"/>
    </row>
    <row r="105" customFormat="false" ht="21.75" hidden="false" customHeight="true" outlineLevel="0" collapsed="false">
      <c r="A105" s="95" t="n">
        <v>96</v>
      </c>
      <c r="B105" s="96" t="n">
        <v>96</v>
      </c>
      <c r="C105" s="97" t="s">
        <v>62</v>
      </c>
      <c r="D105" s="87" t="s">
        <v>357</v>
      </c>
      <c r="E105" s="98" t="s">
        <v>1039</v>
      </c>
      <c r="F105" s="111" t="s">
        <v>1935</v>
      </c>
      <c r="G105" s="112" t="s">
        <v>1936</v>
      </c>
      <c r="H105" s="120" t="s">
        <v>1937</v>
      </c>
      <c r="I105" s="100" t="s">
        <v>131</v>
      </c>
      <c r="J105" s="100" t="s">
        <v>131</v>
      </c>
      <c r="K105" s="100" t="s">
        <v>131</v>
      </c>
      <c r="L105" s="100" t="s">
        <v>131</v>
      </c>
      <c r="M105" s="100" t="s">
        <v>1938</v>
      </c>
      <c r="N105" s="111" t="s">
        <v>1935</v>
      </c>
      <c r="O105" s="108" t="s">
        <v>1935</v>
      </c>
      <c r="P105" s="100"/>
      <c r="Q105" s="100"/>
      <c r="R105" s="100"/>
      <c r="S105" s="100"/>
      <c r="T105" s="108"/>
      <c r="U105" s="100"/>
      <c r="V105" s="100"/>
      <c r="W105" s="100"/>
      <c r="X105" s="100"/>
      <c r="Y105" s="100"/>
      <c r="Z105" s="86"/>
      <c r="AA105" s="86"/>
      <c r="AB105" s="86"/>
      <c r="AC105" s="97" t="s">
        <v>1934</v>
      </c>
      <c r="AD105" s="111" t="s">
        <v>1935</v>
      </c>
      <c r="AE105" s="86"/>
      <c r="AF105" s="111" t="s">
        <v>1935</v>
      </c>
      <c r="AG105" s="86"/>
      <c r="AH105" s="86" t="s">
        <v>1939</v>
      </c>
      <c r="AI105" s="111" t="s">
        <v>1935</v>
      </c>
      <c r="AJ105" s="86" t="s">
        <v>1940</v>
      </c>
      <c r="AK105" s="111" t="s">
        <v>1935</v>
      </c>
      <c r="AL105" s="97" t="s">
        <v>1941</v>
      </c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105"/>
      <c r="BE105" s="105"/>
    </row>
    <row r="106" customFormat="false" ht="21.75" hidden="false" customHeight="true" outlineLevel="0" collapsed="false">
      <c r="A106" s="95" t="n">
        <v>97</v>
      </c>
      <c r="B106" s="96" t="n">
        <v>97</v>
      </c>
      <c r="C106" s="97" t="s">
        <v>62</v>
      </c>
      <c r="D106" s="98" t="s">
        <v>359</v>
      </c>
      <c r="E106" s="98" t="s">
        <v>1039</v>
      </c>
      <c r="F106" s="111" t="s">
        <v>1935</v>
      </c>
      <c r="G106" s="112" t="s">
        <v>1942</v>
      </c>
      <c r="H106" s="100" t="s">
        <v>360</v>
      </c>
      <c r="I106" s="100" t="s">
        <v>131</v>
      </c>
      <c r="J106" s="100" t="s">
        <v>131</v>
      </c>
      <c r="K106" s="100" t="s">
        <v>131</v>
      </c>
      <c r="L106" s="100" t="s">
        <v>131</v>
      </c>
      <c r="M106" s="100"/>
      <c r="N106" s="111" t="s">
        <v>1935</v>
      </c>
      <c r="O106" s="108" t="s">
        <v>1935</v>
      </c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97"/>
      <c r="AA106" s="97"/>
      <c r="AB106" s="97"/>
      <c r="AC106" s="97" t="s">
        <v>1934</v>
      </c>
      <c r="AD106" s="111" t="s">
        <v>1935</v>
      </c>
      <c r="AE106" s="97"/>
      <c r="AF106" s="111" t="s">
        <v>1935</v>
      </c>
      <c r="AG106" s="97"/>
      <c r="AH106" s="97" t="s">
        <v>1943</v>
      </c>
      <c r="AI106" s="111" t="s">
        <v>1935</v>
      </c>
      <c r="AJ106" s="97"/>
      <c r="AK106" s="111" t="s">
        <v>1935</v>
      </c>
      <c r="AL106" s="97"/>
      <c r="AM106" s="97"/>
      <c r="AN106" s="97"/>
      <c r="AO106" s="97"/>
      <c r="AP106" s="97"/>
      <c r="AQ106" s="97"/>
      <c r="AR106" s="97"/>
      <c r="AS106" s="97"/>
      <c r="AT106" s="97"/>
      <c r="AU106" s="97"/>
      <c r="AV106" s="97"/>
      <c r="AW106" s="97"/>
      <c r="AX106" s="97"/>
      <c r="AY106" s="97"/>
      <c r="AZ106" s="97"/>
      <c r="BA106" s="97"/>
      <c r="BB106" s="97"/>
      <c r="BC106" s="97"/>
      <c r="BD106" s="105"/>
      <c r="BE106" s="105"/>
    </row>
    <row r="107" customFormat="false" ht="21.75" hidden="false" customHeight="true" outlineLevel="0" collapsed="false">
      <c r="A107" s="95" t="n">
        <v>98</v>
      </c>
      <c r="B107" s="96" t="n">
        <v>98</v>
      </c>
      <c r="C107" s="97" t="s">
        <v>62</v>
      </c>
      <c r="D107" s="98" t="s">
        <v>362</v>
      </c>
      <c r="E107" s="98" t="s">
        <v>1039</v>
      </c>
      <c r="F107" s="106" t="s">
        <v>1944</v>
      </c>
      <c r="G107" s="112" t="s">
        <v>1945</v>
      </c>
      <c r="H107" s="100" t="s">
        <v>363</v>
      </c>
      <c r="I107" s="101" t="s">
        <v>1946</v>
      </c>
      <c r="J107" s="100" t="s">
        <v>1947</v>
      </c>
      <c r="K107" s="101" t="s">
        <v>1948</v>
      </c>
      <c r="L107" s="100" t="s">
        <v>1949</v>
      </c>
      <c r="M107" s="100"/>
      <c r="N107" s="108" t="s">
        <v>167</v>
      </c>
      <c r="O107" s="108" t="s">
        <v>167</v>
      </c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97"/>
      <c r="AA107" s="97"/>
      <c r="AB107" s="97"/>
      <c r="AC107" s="97" t="s">
        <v>1950</v>
      </c>
      <c r="AD107" s="111" t="s">
        <v>167</v>
      </c>
      <c r="AE107" s="97" t="s">
        <v>1951</v>
      </c>
      <c r="AF107" s="111" t="s">
        <v>167</v>
      </c>
      <c r="AG107" s="97" t="s">
        <v>1952</v>
      </c>
      <c r="AH107" s="97" t="s">
        <v>1953</v>
      </c>
      <c r="AI107" s="109" t="s">
        <v>70</v>
      </c>
      <c r="AJ107" s="97" t="s">
        <v>1147</v>
      </c>
      <c r="AK107" s="109" t="s">
        <v>70</v>
      </c>
      <c r="AL107" s="97" t="s">
        <v>1954</v>
      </c>
      <c r="AM107" s="97"/>
      <c r="AN107" s="97"/>
      <c r="AO107" s="97"/>
      <c r="AP107" s="97"/>
      <c r="AQ107" s="97"/>
      <c r="AR107" s="97"/>
      <c r="AS107" s="97"/>
      <c r="AT107" s="97"/>
      <c r="AU107" s="97"/>
      <c r="AV107" s="97"/>
      <c r="AW107" s="97"/>
      <c r="AX107" s="97"/>
      <c r="AY107" s="97"/>
      <c r="AZ107" s="97"/>
      <c r="BA107" s="97"/>
      <c r="BB107" s="97"/>
      <c r="BC107" s="97"/>
      <c r="BD107" s="105"/>
      <c r="BE107" s="105"/>
    </row>
    <row r="108" customFormat="false" ht="21.75" hidden="false" customHeight="true" outlineLevel="0" collapsed="false">
      <c r="A108" s="95" t="n">
        <v>99</v>
      </c>
      <c r="B108" s="96" t="n">
        <v>99</v>
      </c>
      <c r="C108" s="97" t="s">
        <v>62</v>
      </c>
      <c r="D108" s="98" t="s">
        <v>364</v>
      </c>
      <c r="E108" s="98" t="s">
        <v>1056</v>
      </c>
      <c r="F108" s="106" t="s">
        <v>1955</v>
      </c>
      <c r="G108" s="101" t="s">
        <v>1956</v>
      </c>
      <c r="H108" s="100" t="s">
        <v>365</v>
      </c>
      <c r="I108" s="101" t="s">
        <v>1956</v>
      </c>
      <c r="J108" s="97" t="s">
        <v>365</v>
      </c>
      <c r="K108" s="101" t="s">
        <v>1957</v>
      </c>
      <c r="L108" s="100" t="s">
        <v>1958</v>
      </c>
      <c r="M108" s="100"/>
      <c r="N108" s="109" t="s">
        <v>70</v>
      </c>
      <c r="O108" s="134" t="s">
        <v>1155</v>
      </c>
      <c r="P108" s="100" t="s">
        <v>1159</v>
      </c>
      <c r="Q108" s="100"/>
      <c r="R108" s="100"/>
      <c r="S108" s="100"/>
      <c r="T108" s="100"/>
      <c r="U108" s="100"/>
      <c r="V108" s="100"/>
      <c r="W108" s="100"/>
      <c r="X108" s="100"/>
      <c r="Y108" s="100"/>
      <c r="Z108" s="97"/>
      <c r="AA108" s="97"/>
      <c r="AB108" s="97"/>
      <c r="AC108" s="97" t="s">
        <v>1959</v>
      </c>
      <c r="AD108" s="109" t="s">
        <v>70</v>
      </c>
      <c r="AE108" s="97"/>
      <c r="AF108" s="111" t="s">
        <v>1239</v>
      </c>
      <c r="AG108" s="97" t="s">
        <v>1960</v>
      </c>
      <c r="AH108" s="97" t="s">
        <v>1961</v>
      </c>
      <c r="AI108" s="111" t="s">
        <v>1961</v>
      </c>
      <c r="AJ108" s="97"/>
      <c r="AK108" s="111" t="s">
        <v>1961</v>
      </c>
      <c r="AL108" s="97"/>
      <c r="AM108" s="97"/>
      <c r="AN108" s="97"/>
      <c r="AO108" s="97"/>
      <c r="AP108" s="97"/>
      <c r="AQ108" s="97"/>
      <c r="AR108" s="97"/>
      <c r="AS108" s="97"/>
      <c r="AT108" s="97"/>
      <c r="AU108" s="97"/>
      <c r="AV108" s="97"/>
      <c r="AW108" s="97"/>
      <c r="AX108" s="97"/>
      <c r="AY108" s="97"/>
      <c r="AZ108" s="97"/>
      <c r="BA108" s="97"/>
      <c r="BB108" s="97"/>
      <c r="BC108" s="97"/>
      <c r="BD108" s="105"/>
      <c r="BE108" s="105"/>
    </row>
    <row r="109" customFormat="false" ht="21.75" hidden="false" customHeight="true" outlineLevel="0" collapsed="false">
      <c r="A109" s="95" t="n">
        <v>100</v>
      </c>
      <c r="B109" s="96" t="n">
        <v>100</v>
      </c>
      <c r="C109" s="86" t="s">
        <v>1185</v>
      </c>
      <c r="D109" s="87" t="s">
        <v>1962</v>
      </c>
      <c r="E109" s="98" t="s">
        <v>1039</v>
      </c>
      <c r="F109" s="87" t="s">
        <v>1962</v>
      </c>
      <c r="G109" s="112" t="s">
        <v>1963</v>
      </c>
      <c r="H109" s="100" t="s">
        <v>1964</v>
      </c>
      <c r="I109" s="101" t="s">
        <v>1963</v>
      </c>
      <c r="J109" s="94" t="s">
        <v>1963</v>
      </c>
      <c r="K109" s="101" t="s">
        <v>1965</v>
      </c>
      <c r="L109" s="100" t="s">
        <v>1966</v>
      </c>
      <c r="M109" s="100" t="s">
        <v>1967</v>
      </c>
      <c r="N109" s="109" t="s">
        <v>70</v>
      </c>
      <c r="O109" s="108" t="s">
        <v>1968</v>
      </c>
      <c r="P109" s="101" t="s">
        <v>1101</v>
      </c>
      <c r="Q109" s="100"/>
      <c r="R109" s="100"/>
      <c r="S109" s="100" t="s">
        <v>1969</v>
      </c>
      <c r="T109" s="103" t="s">
        <v>70</v>
      </c>
      <c r="U109" s="100" t="s">
        <v>1239</v>
      </c>
      <c r="V109" s="100"/>
      <c r="W109" s="100"/>
      <c r="X109" s="100"/>
      <c r="Y109" s="100"/>
      <c r="Z109" s="97"/>
      <c r="AA109" s="86"/>
      <c r="AB109" s="86"/>
      <c r="AC109" s="86" t="s">
        <v>1970</v>
      </c>
      <c r="AD109" s="109" t="s">
        <v>70</v>
      </c>
      <c r="AE109" s="86"/>
      <c r="AF109" s="133" t="s">
        <v>1239</v>
      </c>
      <c r="AG109" s="86"/>
      <c r="AH109" s="86"/>
      <c r="AI109" s="137"/>
      <c r="AJ109" s="118"/>
      <c r="AK109" s="137"/>
      <c r="AL109" s="86"/>
      <c r="AM109" s="97"/>
      <c r="AN109" s="97"/>
      <c r="AO109" s="97"/>
      <c r="AP109" s="97"/>
      <c r="AQ109" s="97"/>
      <c r="AR109" s="97"/>
      <c r="AS109" s="97"/>
      <c r="AT109" s="97"/>
      <c r="AU109" s="97"/>
      <c r="AV109" s="97"/>
      <c r="AW109" s="97"/>
      <c r="AX109" s="97"/>
      <c r="AY109" s="97"/>
      <c r="AZ109" s="97"/>
      <c r="BA109" s="97"/>
      <c r="BB109" s="97"/>
      <c r="BC109" s="97"/>
      <c r="BD109" s="105"/>
      <c r="BE109" s="105"/>
    </row>
    <row r="110" customFormat="false" ht="21.75" hidden="false" customHeight="true" outlineLevel="0" collapsed="false">
      <c r="A110" s="95" t="n">
        <v>101</v>
      </c>
      <c r="B110" s="96" t="n">
        <v>101</v>
      </c>
      <c r="C110" s="97" t="s">
        <v>62</v>
      </c>
      <c r="D110" s="98" t="s">
        <v>368</v>
      </c>
      <c r="E110" s="98" t="s">
        <v>1019</v>
      </c>
      <c r="F110" s="98" t="s">
        <v>1971</v>
      </c>
      <c r="G110" s="112" t="s">
        <v>1972</v>
      </c>
      <c r="H110" s="100" t="s">
        <v>369</v>
      </c>
      <c r="I110" s="101" t="s">
        <v>1973</v>
      </c>
      <c r="J110" s="102" t="s">
        <v>1974</v>
      </c>
      <c r="K110" s="101" t="s">
        <v>1975</v>
      </c>
      <c r="L110" s="100" t="s">
        <v>1976</v>
      </c>
      <c r="M110" s="100"/>
      <c r="N110" s="109" t="s">
        <v>70</v>
      </c>
      <c r="O110" s="110" t="s">
        <v>70</v>
      </c>
      <c r="P110" s="101" t="s">
        <v>1101</v>
      </c>
      <c r="Q110" s="101"/>
      <c r="R110" s="100" t="s">
        <v>1977</v>
      </c>
      <c r="S110" s="100"/>
      <c r="T110" s="100"/>
      <c r="U110" s="100"/>
      <c r="V110" s="100"/>
      <c r="W110" s="100"/>
      <c r="X110" s="100"/>
      <c r="Y110" s="100"/>
      <c r="Z110" s="97"/>
      <c r="AA110" s="97"/>
      <c r="AB110" s="97"/>
      <c r="AC110" s="97" t="s">
        <v>78</v>
      </c>
      <c r="AD110" s="111" t="s">
        <v>1004</v>
      </c>
      <c r="AE110" s="97"/>
      <c r="AF110" s="111" t="s">
        <v>1004</v>
      </c>
      <c r="AG110" s="97"/>
      <c r="AH110" s="97" t="s">
        <v>1978</v>
      </c>
      <c r="AI110" s="109" t="s">
        <v>70</v>
      </c>
      <c r="AJ110" s="97" t="s">
        <v>1979</v>
      </c>
      <c r="AK110" s="109" t="s">
        <v>70</v>
      </c>
      <c r="AL110" s="97" t="s">
        <v>1980</v>
      </c>
      <c r="AM110" s="97"/>
      <c r="AN110" s="97"/>
      <c r="AO110" s="97"/>
      <c r="AP110" s="97"/>
      <c r="AQ110" s="97"/>
      <c r="AR110" s="97"/>
      <c r="AS110" s="97"/>
      <c r="AT110" s="97"/>
      <c r="AU110" s="97"/>
      <c r="AV110" s="97"/>
      <c r="AW110" s="97"/>
      <c r="AX110" s="97"/>
      <c r="AY110" s="97"/>
      <c r="AZ110" s="97"/>
      <c r="BA110" s="97"/>
      <c r="BB110" s="97"/>
      <c r="BC110" s="97"/>
      <c r="BD110" s="105"/>
      <c r="BE110" s="105"/>
    </row>
    <row r="111" customFormat="false" ht="21.75" hidden="false" customHeight="true" outlineLevel="0" collapsed="false">
      <c r="A111" s="95" t="n">
        <v>102</v>
      </c>
      <c r="B111" s="96" t="n">
        <v>102</v>
      </c>
      <c r="C111" s="97" t="s">
        <v>62</v>
      </c>
      <c r="D111" s="98" t="s">
        <v>372</v>
      </c>
      <c r="E111" s="98" t="s">
        <v>1039</v>
      </c>
      <c r="F111" s="111" t="s">
        <v>1004</v>
      </c>
      <c r="G111" s="112" t="s">
        <v>1981</v>
      </c>
      <c r="H111" s="100" t="s">
        <v>373</v>
      </c>
      <c r="I111" s="100" t="s">
        <v>131</v>
      </c>
      <c r="J111" s="100" t="s">
        <v>131</v>
      </c>
      <c r="K111" s="100" t="s">
        <v>131</v>
      </c>
      <c r="L111" s="100" t="s">
        <v>131</v>
      </c>
      <c r="M111" s="100"/>
      <c r="N111" s="111" t="s">
        <v>1004</v>
      </c>
      <c r="O111" s="108" t="s">
        <v>1004</v>
      </c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97"/>
      <c r="AA111" s="97"/>
      <c r="AB111" s="97"/>
      <c r="AC111" s="97" t="s">
        <v>78</v>
      </c>
      <c r="AD111" s="111" t="s">
        <v>1004</v>
      </c>
      <c r="AE111" s="97"/>
      <c r="AF111" s="111" t="s">
        <v>1004</v>
      </c>
      <c r="AG111" s="97"/>
      <c r="AH111" s="97" t="s">
        <v>78</v>
      </c>
      <c r="AI111" s="111" t="s">
        <v>1004</v>
      </c>
      <c r="AJ111" s="97"/>
      <c r="AK111" s="111" t="s">
        <v>1004</v>
      </c>
      <c r="AL111" s="97"/>
      <c r="AM111" s="97"/>
      <c r="AN111" s="97"/>
      <c r="AO111" s="97"/>
      <c r="AP111" s="97"/>
      <c r="AQ111" s="97"/>
      <c r="AR111" s="97"/>
      <c r="AS111" s="97"/>
      <c r="AT111" s="97"/>
      <c r="AU111" s="97"/>
      <c r="AV111" s="97"/>
      <c r="AW111" s="97"/>
      <c r="AX111" s="97"/>
      <c r="AY111" s="97"/>
      <c r="AZ111" s="97"/>
      <c r="BA111" s="97"/>
      <c r="BB111" s="97"/>
      <c r="BC111" s="97"/>
      <c r="BD111" s="105"/>
      <c r="BE111" s="105"/>
    </row>
    <row r="112" customFormat="false" ht="21.75" hidden="false" customHeight="true" outlineLevel="0" collapsed="false">
      <c r="A112" s="95" t="n">
        <v>103</v>
      </c>
      <c r="B112" s="96" t="n">
        <v>103</v>
      </c>
      <c r="C112" s="97" t="s">
        <v>62</v>
      </c>
      <c r="D112" s="98" t="s">
        <v>374</v>
      </c>
      <c r="E112" s="98" t="s">
        <v>1056</v>
      </c>
      <c r="F112" s="98" t="s">
        <v>1982</v>
      </c>
      <c r="G112" s="112" t="s">
        <v>1983</v>
      </c>
      <c r="H112" s="100" t="s">
        <v>375</v>
      </c>
      <c r="I112" s="101" t="s">
        <v>1984</v>
      </c>
      <c r="J112" s="100" t="s">
        <v>1985</v>
      </c>
      <c r="K112" s="100" t="s">
        <v>1986</v>
      </c>
      <c r="L112" s="100" t="s">
        <v>1987</v>
      </c>
      <c r="M112" s="100"/>
      <c r="N112" s="138" t="s">
        <v>1757</v>
      </c>
      <c r="O112" s="138" t="s">
        <v>1757</v>
      </c>
      <c r="P112" s="101" t="s">
        <v>1101</v>
      </c>
      <c r="Q112" s="100"/>
      <c r="R112" s="100" t="s">
        <v>1988</v>
      </c>
      <c r="S112" s="100"/>
      <c r="T112" s="100"/>
      <c r="U112" s="100"/>
      <c r="V112" s="100"/>
      <c r="W112" s="100"/>
      <c r="X112" s="100"/>
      <c r="Y112" s="100"/>
      <c r="Z112" s="97"/>
      <c r="AA112" s="97"/>
      <c r="AB112" s="97"/>
      <c r="AC112" s="97" t="s">
        <v>1989</v>
      </c>
      <c r="AD112" s="109" t="s">
        <v>70</v>
      </c>
      <c r="AE112" s="97" t="s">
        <v>1990</v>
      </c>
      <c r="AF112" s="109" t="s">
        <v>70</v>
      </c>
      <c r="AG112" s="97" t="s">
        <v>1991</v>
      </c>
      <c r="AH112" s="97"/>
      <c r="AI112" s="111" t="s">
        <v>1004</v>
      </c>
      <c r="AJ112" s="97"/>
      <c r="AK112" s="111" t="s">
        <v>1004</v>
      </c>
      <c r="AL112" s="97"/>
      <c r="AM112" s="97"/>
      <c r="AN112" s="97"/>
      <c r="AO112" s="97"/>
      <c r="AP112" s="97"/>
      <c r="AQ112" s="97"/>
      <c r="AR112" s="97"/>
      <c r="AS112" s="97"/>
      <c r="AT112" s="97"/>
      <c r="AU112" s="97"/>
      <c r="AV112" s="97"/>
      <c r="AW112" s="97"/>
      <c r="AX112" s="97"/>
      <c r="AY112" s="97"/>
      <c r="AZ112" s="97"/>
      <c r="BA112" s="97"/>
      <c r="BB112" s="97"/>
      <c r="BC112" s="97"/>
      <c r="BD112" s="105"/>
      <c r="BE112" s="105"/>
    </row>
    <row r="113" customFormat="false" ht="21.75" hidden="false" customHeight="true" outlineLevel="0" collapsed="false">
      <c r="A113" s="95" t="n">
        <v>104</v>
      </c>
      <c r="B113" s="96" t="n">
        <v>104</v>
      </c>
      <c r="C113" s="97" t="s">
        <v>62</v>
      </c>
      <c r="D113" s="98" t="s">
        <v>377</v>
      </c>
      <c r="E113" s="98" t="s">
        <v>1019</v>
      </c>
      <c r="F113" s="98" t="s">
        <v>1992</v>
      </c>
      <c r="G113" s="112" t="s">
        <v>1993</v>
      </c>
      <c r="H113" s="100" t="s">
        <v>1994</v>
      </c>
      <c r="I113" s="101" t="s">
        <v>1995</v>
      </c>
      <c r="J113" s="100" t="s">
        <v>1996</v>
      </c>
      <c r="K113" s="101" t="s">
        <v>1997</v>
      </c>
      <c r="L113" s="100" t="s">
        <v>1998</v>
      </c>
      <c r="M113" s="100" t="s">
        <v>1999</v>
      </c>
      <c r="N113" s="109" t="s">
        <v>70</v>
      </c>
      <c r="O113" s="110" t="s">
        <v>70</v>
      </c>
      <c r="P113" s="101" t="s">
        <v>1101</v>
      </c>
      <c r="Q113" s="101"/>
      <c r="R113" s="100" t="s">
        <v>1996</v>
      </c>
      <c r="S113" s="100"/>
      <c r="T113" s="100"/>
      <c r="U113" s="100"/>
      <c r="V113" s="100"/>
      <c r="W113" s="100"/>
      <c r="X113" s="100"/>
      <c r="Y113" s="100"/>
      <c r="Z113" s="97"/>
      <c r="AA113" s="97"/>
      <c r="AB113" s="97"/>
      <c r="AC113" s="97" t="s">
        <v>78</v>
      </c>
      <c r="AD113" s="111" t="s">
        <v>1004</v>
      </c>
      <c r="AE113" s="97"/>
      <c r="AF113" s="111" t="s">
        <v>1004</v>
      </c>
      <c r="AG113" s="97"/>
      <c r="AH113" s="97" t="s">
        <v>2000</v>
      </c>
      <c r="AI113" s="109" t="s">
        <v>70</v>
      </c>
      <c r="AJ113" s="97" t="s">
        <v>2001</v>
      </c>
      <c r="AK113" s="109" t="s">
        <v>70</v>
      </c>
      <c r="AL113" s="97" t="s">
        <v>2002</v>
      </c>
      <c r="AM113" s="97"/>
      <c r="AN113" s="97"/>
      <c r="AO113" s="97"/>
      <c r="AP113" s="97"/>
      <c r="AQ113" s="97"/>
      <c r="AR113" s="97"/>
      <c r="AS113" s="97"/>
      <c r="AT113" s="97"/>
      <c r="AU113" s="97"/>
      <c r="AV113" s="97"/>
      <c r="AW113" s="97"/>
      <c r="AX113" s="97"/>
      <c r="AY113" s="97"/>
      <c r="AZ113" s="97"/>
      <c r="BA113" s="97"/>
      <c r="BB113" s="97"/>
      <c r="BC113" s="97"/>
      <c r="BD113" s="105"/>
      <c r="BE113" s="105"/>
    </row>
    <row r="114" customFormat="false" ht="21.75" hidden="false" customHeight="true" outlineLevel="0" collapsed="false">
      <c r="A114" s="95" t="n">
        <v>105</v>
      </c>
      <c r="B114" s="96" t="n">
        <v>105</v>
      </c>
      <c r="C114" s="97" t="s">
        <v>62</v>
      </c>
      <c r="D114" s="87" t="s">
        <v>380</v>
      </c>
      <c r="E114" s="98" t="s">
        <v>1039</v>
      </c>
      <c r="F114" s="97" t="s">
        <v>1004</v>
      </c>
      <c r="G114" s="112" t="s">
        <v>2003</v>
      </c>
      <c r="H114" s="120" t="s">
        <v>2004</v>
      </c>
      <c r="I114" s="100" t="s">
        <v>131</v>
      </c>
      <c r="J114" s="100" t="s">
        <v>131</v>
      </c>
      <c r="K114" s="100" t="s">
        <v>131</v>
      </c>
      <c r="L114" s="100" t="s">
        <v>131</v>
      </c>
      <c r="M114" s="100" t="s">
        <v>2005</v>
      </c>
      <c r="N114" s="111" t="s">
        <v>1004</v>
      </c>
      <c r="O114" s="108" t="s">
        <v>1004</v>
      </c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86"/>
      <c r="AA114" s="86"/>
      <c r="AB114" s="86"/>
      <c r="AC114" s="86" t="s">
        <v>2006</v>
      </c>
      <c r="AD114" s="132"/>
      <c r="AE114" s="86"/>
      <c r="AF114" s="132"/>
      <c r="AG114" s="86" t="s">
        <v>2007</v>
      </c>
      <c r="AH114" s="86" t="s">
        <v>2008</v>
      </c>
      <c r="AI114" s="132"/>
      <c r="AJ114" s="86"/>
      <c r="AK114" s="132" t="s">
        <v>1239</v>
      </c>
      <c r="AL114" s="97"/>
      <c r="AM114" s="97"/>
      <c r="AN114" s="97"/>
      <c r="AO114" s="97"/>
      <c r="AP114" s="97"/>
      <c r="AQ114" s="97"/>
      <c r="AR114" s="97"/>
      <c r="AS114" s="97"/>
      <c r="AT114" s="97"/>
      <c r="AU114" s="97"/>
      <c r="AV114" s="97"/>
      <c r="AW114" s="97"/>
      <c r="AX114" s="97"/>
      <c r="AY114" s="97"/>
      <c r="AZ114" s="97"/>
      <c r="BA114" s="97"/>
      <c r="BB114" s="97"/>
      <c r="BC114" s="97"/>
      <c r="BD114" s="105"/>
      <c r="BE114" s="105"/>
    </row>
    <row r="115" customFormat="false" ht="21.75" hidden="false" customHeight="true" outlineLevel="0" collapsed="false">
      <c r="A115" s="95" t="n">
        <v>106</v>
      </c>
      <c r="B115" s="96" t="n">
        <v>106.1</v>
      </c>
      <c r="C115" s="97" t="s">
        <v>62</v>
      </c>
      <c r="D115" s="87" t="s">
        <v>382</v>
      </c>
      <c r="E115" s="87" t="s">
        <v>1039</v>
      </c>
      <c r="F115" s="86" t="s">
        <v>2009</v>
      </c>
      <c r="G115" s="112" t="s">
        <v>2010</v>
      </c>
      <c r="H115" s="120" t="s">
        <v>2011</v>
      </c>
      <c r="I115" s="101" t="s">
        <v>1918</v>
      </c>
      <c r="J115" s="94" t="s">
        <v>1918</v>
      </c>
      <c r="K115" s="101" t="s">
        <v>2012</v>
      </c>
      <c r="L115" s="100" t="s">
        <v>2013</v>
      </c>
      <c r="M115" s="100"/>
      <c r="N115" s="138" t="s">
        <v>1757</v>
      </c>
      <c r="O115" s="138" t="s">
        <v>1757</v>
      </c>
      <c r="P115" s="101" t="s">
        <v>1101</v>
      </c>
      <c r="Q115" s="100"/>
      <c r="R115" s="100" t="s">
        <v>2014</v>
      </c>
      <c r="S115" s="100"/>
      <c r="T115" s="100"/>
      <c r="U115" s="100"/>
      <c r="V115" s="100"/>
      <c r="W115" s="100"/>
      <c r="X115" s="100"/>
      <c r="Y115" s="100"/>
      <c r="Z115" s="86"/>
      <c r="AA115" s="86"/>
      <c r="AB115" s="86"/>
      <c r="AC115" s="86" t="s">
        <v>2015</v>
      </c>
      <c r="AD115" s="136" t="s">
        <v>1791</v>
      </c>
      <c r="AE115" s="86" t="s">
        <v>2016</v>
      </c>
      <c r="AF115" s="136" t="s">
        <v>1791</v>
      </c>
      <c r="AG115" s="86" t="s">
        <v>2017</v>
      </c>
      <c r="AH115" s="86" t="s">
        <v>2018</v>
      </c>
      <c r="AI115" s="136" t="s">
        <v>1791</v>
      </c>
      <c r="AJ115" s="86" t="s">
        <v>2019</v>
      </c>
      <c r="AK115" s="121" t="s">
        <v>101</v>
      </c>
      <c r="AL115" s="97"/>
      <c r="AM115" s="97"/>
      <c r="AN115" s="97"/>
      <c r="AO115" s="97"/>
      <c r="AP115" s="97"/>
      <c r="AQ115" s="97"/>
      <c r="AR115" s="97"/>
      <c r="AS115" s="97"/>
      <c r="AT115" s="97"/>
      <c r="AU115" s="97"/>
      <c r="AV115" s="97"/>
      <c r="AW115" s="97"/>
      <c r="AX115" s="97"/>
      <c r="AY115" s="97"/>
      <c r="AZ115" s="97"/>
      <c r="BA115" s="97"/>
      <c r="BB115" s="97"/>
      <c r="BC115" s="97"/>
      <c r="BD115" s="105"/>
      <c r="BE115" s="105"/>
    </row>
    <row r="116" customFormat="false" ht="21.75" hidden="false" customHeight="true" outlineLevel="0" collapsed="false">
      <c r="A116" s="95" t="n">
        <v>106</v>
      </c>
      <c r="B116" s="96" t="n">
        <v>106.2</v>
      </c>
      <c r="C116" s="97" t="s">
        <v>62</v>
      </c>
      <c r="D116" s="87" t="s">
        <v>382</v>
      </c>
      <c r="E116" s="87" t="s">
        <v>1039</v>
      </c>
      <c r="F116" s="86" t="s">
        <v>2020</v>
      </c>
      <c r="G116" s="100" t="s">
        <v>2021</v>
      </c>
      <c r="H116" s="100" t="s">
        <v>384</v>
      </c>
      <c r="I116" s="100" t="s">
        <v>2022</v>
      </c>
      <c r="J116" s="100" t="s">
        <v>2023</v>
      </c>
      <c r="K116" s="101" t="s">
        <v>2024</v>
      </c>
      <c r="L116" s="100" t="s">
        <v>2025</v>
      </c>
      <c r="M116" s="100"/>
      <c r="N116" s="109" t="s">
        <v>70</v>
      </c>
      <c r="O116" s="110" t="s">
        <v>70</v>
      </c>
      <c r="P116" s="101" t="s">
        <v>1101</v>
      </c>
      <c r="Q116" s="101"/>
      <c r="R116" s="100" t="s">
        <v>2023</v>
      </c>
      <c r="S116" s="100"/>
      <c r="T116" s="100"/>
      <c r="U116" s="100"/>
      <c r="V116" s="100"/>
      <c r="W116" s="100"/>
      <c r="X116" s="100"/>
      <c r="Y116" s="100"/>
      <c r="Z116" s="86"/>
      <c r="AA116" s="86"/>
      <c r="AB116" s="86"/>
      <c r="AC116" s="86" t="s">
        <v>2026</v>
      </c>
      <c r="AD116" s="86"/>
      <c r="AE116" s="86" t="s">
        <v>2027</v>
      </c>
      <c r="AF116" s="86"/>
      <c r="AG116" s="86"/>
      <c r="AH116" s="86" t="s">
        <v>2028</v>
      </c>
      <c r="AI116" s="132"/>
      <c r="AJ116" s="86" t="s">
        <v>2029</v>
      </c>
      <c r="AK116" s="109" t="s">
        <v>70</v>
      </c>
      <c r="AL116" s="97"/>
      <c r="AM116" s="97"/>
      <c r="AN116" s="97"/>
      <c r="AO116" s="97"/>
      <c r="AP116" s="97"/>
      <c r="AQ116" s="97"/>
      <c r="AR116" s="97"/>
      <c r="AS116" s="97"/>
      <c r="AT116" s="97"/>
      <c r="AU116" s="97"/>
      <c r="AV116" s="97"/>
      <c r="AW116" s="97"/>
      <c r="AX116" s="97"/>
      <c r="AY116" s="97"/>
      <c r="AZ116" s="97"/>
      <c r="BA116" s="97"/>
      <c r="BB116" s="97"/>
      <c r="BC116" s="97"/>
      <c r="BD116" s="105"/>
      <c r="BE116" s="105"/>
    </row>
    <row r="117" customFormat="false" ht="21.75" hidden="false" customHeight="true" outlineLevel="0" collapsed="false">
      <c r="A117" s="95" t="n">
        <v>107</v>
      </c>
      <c r="B117" s="96" t="n">
        <v>107</v>
      </c>
      <c r="C117" s="97" t="s">
        <v>62</v>
      </c>
      <c r="D117" s="98" t="s">
        <v>387</v>
      </c>
      <c r="E117" s="98" t="s">
        <v>1039</v>
      </c>
      <c r="F117" s="98" t="s">
        <v>2030</v>
      </c>
      <c r="G117" s="101" t="s">
        <v>2031</v>
      </c>
      <c r="H117" s="100" t="s">
        <v>388</v>
      </c>
      <c r="I117" s="101" t="s">
        <v>2032</v>
      </c>
      <c r="J117" s="97" t="s">
        <v>388</v>
      </c>
      <c r="K117" s="101" t="s">
        <v>2033</v>
      </c>
      <c r="L117" s="100" t="s">
        <v>2034</v>
      </c>
      <c r="M117" s="100"/>
      <c r="N117" s="109" t="s">
        <v>70</v>
      </c>
      <c r="O117" s="110" t="s">
        <v>70</v>
      </c>
      <c r="P117" s="101" t="s">
        <v>1101</v>
      </c>
      <c r="Q117" s="101"/>
      <c r="R117" s="100"/>
      <c r="S117" s="100"/>
      <c r="T117" s="100"/>
      <c r="U117" s="100"/>
      <c r="V117" s="100"/>
      <c r="W117" s="100"/>
      <c r="X117" s="100"/>
      <c r="Y117" s="100"/>
      <c r="Z117" s="97"/>
      <c r="AA117" s="97"/>
      <c r="AB117" s="97"/>
      <c r="AC117" s="97" t="s">
        <v>2035</v>
      </c>
      <c r="AD117" s="103" t="s">
        <v>70</v>
      </c>
      <c r="AE117" s="97" t="s">
        <v>2036</v>
      </c>
      <c r="AF117" s="103" t="s">
        <v>70</v>
      </c>
      <c r="AG117" s="97" t="s">
        <v>2037</v>
      </c>
      <c r="AH117" s="97" t="s">
        <v>1943</v>
      </c>
      <c r="AI117" s="103" t="s">
        <v>70</v>
      </c>
      <c r="AJ117" s="97"/>
      <c r="AK117" s="103" t="s">
        <v>70</v>
      </c>
      <c r="AL117" s="97"/>
      <c r="AM117" s="97"/>
      <c r="AN117" s="97"/>
      <c r="AO117" s="97"/>
      <c r="AP117" s="97"/>
      <c r="AQ117" s="97"/>
      <c r="AR117" s="97"/>
      <c r="AS117" s="97"/>
      <c r="AT117" s="97"/>
      <c r="AU117" s="97"/>
      <c r="AV117" s="97"/>
      <c r="AW117" s="97"/>
      <c r="AX117" s="97"/>
      <c r="AY117" s="97"/>
      <c r="AZ117" s="97"/>
      <c r="BA117" s="97"/>
      <c r="BB117" s="97"/>
      <c r="BC117" s="97"/>
      <c r="BD117" s="105"/>
      <c r="BE117" s="105"/>
    </row>
    <row r="118" customFormat="false" ht="21.75" hidden="false" customHeight="true" outlineLevel="0" collapsed="false">
      <c r="A118" s="95" t="n">
        <v>108</v>
      </c>
      <c r="B118" s="96" t="n">
        <v>108.1</v>
      </c>
      <c r="C118" s="86" t="s">
        <v>1185</v>
      </c>
      <c r="D118" s="87" t="s">
        <v>2038</v>
      </c>
      <c r="E118" s="98" t="s">
        <v>1039</v>
      </c>
      <c r="F118" s="87" t="s">
        <v>2039</v>
      </c>
      <c r="G118" s="101" t="s">
        <v>2040</v>
      </c>
      <c r="H118" s="100" t="s">
        <v>2041</v>
      </c>
      <c r="I118" s="101" t="s">
        <v>2040</v>
      </c>
      <c r="J118" s="100" t="s">
        <v>2042</v>
      </c>
      <c r="K118" s="101" t="s">
        <v>2043</v>
      </c>
      <c r="L118" s="100" t="s">
        <v>2044</v>
      </c>
      <c r="M118" s="100" t="s">
        <v>2045</v>
      </c>
      <c r="N118" s="121" t="s">
        <v>101</v>
      </c>
      <c r="O118" s="134" t="s">
        <v>1155</v>
      </c>
      <c r="P118" s="100" t="s">
        <v>1159</v>
      </c>
      <c r="Q118" s="100"/>
      <c r="R118" s="100"/>
      <c r="S118" s="100" t="s">
        <v>2046</v>
      </c>
      <c r="T118" s="113" t="s">
        <v>101</v>
      </c>
      <c r="U118" s="100" t="s">
        <v>1239</v>
      </c>
      <c r="V118" s="100"/>
      <c r="W118" s="100"/>
      <c r="X118" s="100"/>
      <c r="Y118" s="100"/>
      <c r="Z118" s="97"/>
      <c r="AA118" s="105"/>
      <c r="AB118" s="87"/>
      <c r="AC118" s="86" t="s">
        <v>2047</v>
      </c>
      <c r="AD118" s="121" t="s">
        <v>101</v>
      </c>
      <c r="AE118" s="116" t="s">
        <v>1239</v>
      </c>
      <c r="AF118" s="133" t="s">
        <v>1239</v>
      </c>
      <c r="AG118" s="86"/>
      <c r="AH118" s="86" t="s">
        <v>2048</v>
      </c>
      <c r="AI118" s="121" t="s">
        <v>101</v>
      </c>
      <c r="AJ118" s="86"/>
      <c r="AK118" s="133" t="s">
        <v>1239</v>
      </c>
      <c r="AL118" s="86"/>
      <c r="AM118" s="97"/>
      <c r="AN118" s="97"/>
      <c r="AO118" s="97"/>
      <c r="AP118" s="97"/>
      <c r="AQ118" s="97"/>
      <c r="AR118" s="97"/>
      <c r="AS118" s="97"/>
      <c r="AT118" s="97"/>
      <c r="AU118" s="97"/>
      <c r="AV118" s="97"/>
      <c r="AW118" s="97"/>
      <c r="AX118" s="97"/>
      <c r="AY118" s="97"/>
      <c r="AZ118" s="97"/>
      <c r="BA118" s="97"/>
      <c r="BB118" s="97"/>
      <c r="BC118" s="97"/>
      <c r="BD118" s="105"/>
      <c r="BE118" s="105"/>
    </row>
    <row r="119" customFormat="false" ht="21.75" hidden="false" customHeight="true" outlineLevel="0" collapsed="false">
      <c r="A119" s="95" t="n">
        <v>108</v>
      </c>
      <c r="B119" s="96" t="n">
        <v>108.2</v>
      </c>
      <c r="C119" s="86" t="s">
        <v>1185</v>
      </c>
      <c r="D119" s="87" t="s">
        <v>2038</v>
      </c>
      <c r="E119" s="98" t="s">
        <v>1039</v>
      </c>
      <c r="F119" s="87" t="s">
        <v>2039</v>
      </c>
      <c r="G119" s="101" t="s">
        <v>2049</v>
      </c>
      <c r="H119" s="100" t="s">
        <v>2050</v>
      </c>
      <c r="I119" s="101" t="s">
        <v>2049</v>
      </c>
      <c r="J119" s="97" t="s">
        <v>396</v>
      </c>
      <c r="K119" s="100" t="s">
        <v>2051</v>
      </c>
      <c r="L119" s="100" t="s">
        <v>2052</v>
      </c>
      <c r="M119" s="100" t="s">
        <v>2053</v>
      </c>
      <c r="N119" s="139" t="s">
        <v>118</v>
      </c>
      <c r="O119" s="139" t="s">
        <v>118</v>
      </c>
      <c r="P119" s="100" t="s">
        <v>1101</v>
      </c>
      <c r="Q119" s="100"/>
      <c r="R119" s="100"/>
      <c r="S119" s="100" t="s">
        <v>2054</v>
      </c>
      <c r="T119" s="113" t="s">
        <v>101</v>
      </c>
      <c r="U119" s="100" t="s">
        <v>2055</v>
      </c>
      <c r="V119" s="100"/>
      <c r="W119" s="100"/>
      <c r="X119" s="100"/>
      <c r="Y119" s="100"/>
      <c r="Z119" s="97"/>
      <c r="AA119" s="86"/>
      <c r="AB119" s="87"/>
      <c r="AC119" s="86" t="s">
        <v>2056</v>
      </c>
      <c r="AD119" s="109" t="s">
        <v>70</v>
      </c>
      <c r="AE119" s="116" t="s">
        <v>2057</v>
      </c>
      <c r="AF119" s="103" t="s">
        <v>70</v>
      </c>
      <c r="AG119" s="86"/>
      <c r="AH119" s="86" t="s">
        <v>2058</v>
      </c>
      <c r="AI119" s="121" t="s">
        <v>101</v>
      </c>
      <c r="AJ119" s="86" t="s">
        <v>2059</v>
      </c>
      <c r="AK119" s="113" t="s">
        <v>101</v>
      </c>
      <c r="AL119" s="86"/>
      <c r="AM119" s="97"/>
      <c r="AN119" s="97"/>
      <c r="AO119" s="97"/>
      <c r="AP119" s="97"/>
      <c r="AQ119" s="97"/>
      <c r="AR119" s="97"/>
      <c r="AS119" s="97"/>
      <c r="AT119" s="97"/>
      <c r="AU119" s="97"/>
      <c r="AV119" s="97"/>
      <c r="AW119" s="97"/>
      <c r="AX119" s="97"/>
      <c r="AY119" s="97"/>
      <c r="AZ119" s="97"/>
      <c r="BA119" s="97"/>
      <c r="BB119" s="97"/>
      <c r="BC119" s="97"/>
      <c r="BD119" s="105"/>
      <c r="BE119" s="105"/>
    </row>
    <row r="120" customFormat="false" ht="21.75" hidden="false" customHeight="true" outlineLevel="0" collapsed="false">
      <c r="A120" s="95" t="n">
        <v>108</v>
      </c>
      <c r="B120" s="96" t="n">
        <v>108.3</v>
      </c>
      <c r="C120" s="86" t="s">
        <v>1185</v>
      </c>
      <c r="D120" s="87" t="s">
        <v>2038</v>
      </c>
      <c r="E120" s="98" t="s">
        <v>1039</v>
      </c>
      <c r="F120" s="87" t="s">
        <v>2039</v>
      </c>
      <c r="G120" s="100" t="s">
        <v>2060</v>
      </c>
      <c r="H120" s="100" t="s">
        <v>2061</v>
      </c>
      <c r="I120" s="100" t="s">
        <v>2060</v>
      </c>
      <c r="J120" s="97" t="s">
        <v>399</v>
      </c>
      <c r="K120" s="101" t="s">
        <v>2062</v>
      </c>
      <c r="L120" s="100" t="s">
        <v>2063</v>
      </c>
      <c r="M120" s="100" t="s">
        <v>2064</v>
      </c>
      <c r="N120" s="139" t="s">
        <v>118</v>
      </c>
      <c r="O120" s="139" t="s">
        <v>118</v>
      </c>
      <c r="P120" s="100" t="s">
        <v>1101</v>
      </c>
      <c r="Q120" s="100"/>
      <c r="R120" s="100"/>
      <c r="S120" s="100" t="s">
        <v>2065</v>
      </c>
      <c r="T120" s="113" t="s">
        <v>101</v>
      </c>
      <c r="U120" s="100" t="s">
        <v>2066</v>
      </c>
      <c r="V120" s="100"/>
      <c r="W120" s="100"/>
      <c r="X120" s="100"/>
      <c r="Y120" s="100"/>
      <c r="Z120" s="97"/>
      <c r="AA120" s="86"/>
      <c r="AB120" s="87"/>
      <c r="AC120" s="86" t="s">
        <v>2067</v>
      </c>
      <c r="AD120" s="109" t="s">
        <v>70</v>
      </c>
      <c r="AE120" s="116" t="s">
        <v>1495</v>
      </c>
      <c r="AF120" s="109" t="s">
        <v>70</v>
      </c>
      <c r="AG120" s="86"/>
      <c r="AH120" s="86" t="s">
        <v>2068</v>
      </c>
      <c r="AI120" s="113" t="s">
        <v>101</v>
      </c>
      <c r="AJ120" s="86"/>
      <c r="AK120" s="113" t="s">
        <v>101</v>
      </c>
      <c r="AL120" s="86"/>
      <c r="AM120" s="97"/>
      <c r="AN120" s="97"/>
      <c r="AO120" s="97"/>
      <c r="AP120" s="97"/>
      <c r="AQ120" s="97"/>
      <c r="AR120" s="97"/>
      <c r="AS120" s="97"/>
      <c r="AT120" s="97"/>
      <c r="AU120" s="97"/>
      <c r="AV120" s="97"/>
      <c r="AW120" s="97"/>
      <c r="AX120" s="97"/>
      <c r="AY120" s="97"/>
      <c r="AZ120" s="97"/>
      <c r="BA120" s="97"/>
      <c r="BB120" s="97"/>
      <c r="BC120" s="97"/>
      <c r="BD120" s="105"/>
      <c r="BE120" s="105"/>
    </row>
    <row r="121" customFormat="false" ht="21.75" hidden="false" customHeight="true" outlineLevel="0" collapsed="false">
      <c r="A121" s="95" t="n">
        <v>108</v>
      </c>
      <c r="B121" s="96" t="n">
        <v>108.4</v>
      </c>
      <c r="C121" s="86" t="s">
        <v>1185</v>
      </c>
      <c r="D121" s="87" t="s">
        <v>2038</v>
      </c>
      <c r="E121" s="98" t="s">
        <v>1039</v>
      </c>
      <c r="F121" s="87" t="s">
        <v>2039</v>
      </c>
      <c r="G121" s="101" t="s">
        <v>2069</v>
      </c>
      <c r="H121" s="100" t="s">
        <v>2070</v>
      </c>
      <c r="I121" s="101" t="s">
        <v>2069</v>
      </c>
      <c r="J121" s="97" t="s">
        <v>401</v>
      </c>
      <c r="K121" s="101" t="s">
        <v>2071</v>
      </c>
      <c r="L121" s="100" t="s">
        <v>2072</v>
      </c>
      <c r="M121" s="100" t="s">
        <v>2073</v>
      </c>
      <c r="N121" s="121" t="s">
        <v>101</v>
      </c>
      <c r="O121" s="134" t="s">
        <v>1155</v>
      </c>
      <c r="P121" s="100" t="s">
        <v>1159</v>
      </c>
      <c r="Q121" s="100"/>
      <c r="R121" s="100"/>
      <c r="S121" s="100" t="s">
        <v>2074</v>
      </c>
      <c r="T121" s="113" t="s">
        <v>101</v>
      </c>
      <c r="U121" s="100" t="s">
        <v>1239</v>
      </c>
      <c r="V121" s="100"/>
      <c r="W121" s="100"/>
      <c r="X121" s="100"/>
      <c r="Y121" s="100"/>
      <c r="Z121" s="97"/>
      <c r="AA121" s="86"/>
      <c r="AB121" s="87"/>
      <c r="AC121" s="86" t="s">
        <v>2075</v>
      </c>
      <c r="AD121" s="121" t="s">
        <v>101</v>
      </c>
      <c r="AE121" s="116" t="s">
        <v>1239</v>
      </c>
      <c r="AF121" s="133" t="s">
        <v>1239</v>
      </c>
      <c r="AG121" s="86"/>
      <c r="AH121" s="86" t="s">
        <v>2076</v>
      </c>
      <c r="AI121" s="121" t="s">
        <v>101</v>
      </c>
      <c r="AJ121" s="86"/>
      <c r="AK121" s="133" t="s">
        <v>1239</v>
      </c>
      <c r="AL121" s="86"/>
      <c r="AM121" s="97"/>
      <c r="AN121" s="97"/>
      <c r="AO121" s="97"/>
      <c r="AP121" s="97"/>
      <c r="AQ121" s="97"/>
      <c r="AR121" s="97"/>
      <c r="AS121" s="97"/>
      <c r="AT121" s="97"/>
      <c r="AU121" s="97"/>
      <c r="AV121" s="97"/>
      <c r="AW121" s="97"/>
      <c r="AX121" s="97"/>
      <c r="AY121" s="97"/>
      <c r="AZ121" s="97"/>
      <c r="BA121" s="97"/>
      <c r="BB121" s="97"/>
      <c r="BC121" s="97"/>
      <c r="BD121" s="105"/>
      <c r="BE121" s="105"/>
    </row>
    <row r="122" customFormat="false" ht="21.75" hidden="false" customHeight="true" outlineLevel="0" collapsed="false">
      <c r="A122" s="95" t="n">
        <v>108</v>
      </c>
      <c r="B122" s="96" t="n">
        <v>108.5</v>
      </c>
      <c r="C122" s="86" t="s">
        <v>1185</v>
      </c>
      <c r="D122" s="87" t="s">
        <v>2038</v>
      </c>
      <c r="E122" s="98" t="s">
        <v>1039</v>
      </c>
      <c r="F122" s="87" t="s">
        <v>2039</v>
      </c>
      <c r="G122" s="101" t="s">
        <v>2077</v>
      </c>
      <c r="H122" s="100" t="s">
        <v>2078</v>
      </c>
      <c r="I122" s="101" t="s">
        <v>2077</v>
      </c>
      <c r="J122" s="97" t="s">
        <v>404</v>
      </c>
      <c r="K122" s="101" t="s">
        <v>2079</v>
      </c>
      <c r="L122" s="100" t="s">
        <v>2080</v>
      </c>
      <c r="M122" s="100" t="s">
        <v>2081</v>
      </c>
      <c r="N122" s="139" t="s">
        <v>118</v>
      </c>
      <c r="O122" s="139" t="s">
        <v>118</v>
      </c>
      <c r="P122" s="100" t="s">
        <v>1101</v>
      </c>
      <c r="Q122" s="100"/>
      <c r="R122" s="100"/>
      <c r="S122" s="100" t="s">
        <v>2082</v>
      </c>
      <c r="T122" s="103" t="s">
        <v>70</v>
      </c>
      <c r="U122" s="100" t="s">
        <v>2083</v>
      </c>
      <c r="V122" s="100"/>
      <c r="W122" s="100"/>
      <c r="X122" s="100"/>
      <c r="Y122" s="100"/>
      <c r="Z122" s="97"/>
      <c r="AA122" s="86"/>
      <c r="AB122" s="87"/>
      <c r="AC122" s="105" t="s">
        <v>2084</v>
      </c>
      <c r="AD122" s="109" t="s">
        <v>70</v>
      </c>
      <c r="AE122" s="116" t="s">
        <v>1232</v>
      </c>
      <c r="AF122" s="113" t="s">
        <v>101</v>
      </c>
      <c r="AG122" s="86"/>
      <c r="AH122" s="86" t="s">
        <v>2085</v>
      </c>
      <c r="AI122" s="113" t="s">
        <v>101</v>
      </c>
      <c r="AJ122" s="86" t="s">
        <v>2086</v>
      </c>
      <c r="AK122" s="113" t="s">
        <v>101</v>
      </c>
      <c r="AL122" s="86"/>
      <c r="AM122" s="97"/>
      <c r="AN122" s="97"/>
      <c r="AO122" s="97"/>
      <c r="AP122" s="97"/>
      <c r="AQ122" s="97"/>
      <c r="AR122" s="97"/>
      <c r="AS122" s="97"/>
      <c r="AT122" s="97"/>
      <c r="AU122" s="97"/>
      <c r="AV122" s="97"/>
      <c r="AW122" s="97"/>
      <c r="AX122" s="97"/>
      <c r="AY122" s="97"/>
      <c r="AZ122" s="97"/>
      <c r="BA122" s="97"/>
      <c r="BB122" s="97"/>
      <c r="BC122" s="97"/>
      <c r="BD122" s="105"/>
      <c r="BE122" s="105"/>
    </row>
    <row r="123" customFormat="false" ht="21.75" hidden="false" customHeight="true" outlineLevel="0" collapsed="false">
      <c r="A123" s="95" t="n">
        <v>109</v>
      </c>
      <c r="B123" s="96" t="n">
        <v>109</v>
      </c>
      <c r="C123" s="86" t="s">
        <v>1185</v>
      </c>
      <c r="D123" s="87" t="s">
        <v>2087</v>
      </c>
      <c r="E123" s="98" t="s">
        <v>1039</v>
      </c>
      <c r="F123" s="87" t="s">
        <v>2087</v>
      </c>
      <c r="G123" s="101" t="s">
        <v>1487</v>
      </c>
      <c r="H123" s="100" t="s">
        <v>1488</v>
      </c>
      <c r="I123" s="101" t="s">
        <v>1487</v>
      </c>
      <c r="J123" s="94" t="s">
        <v>1487</v>
      </c>
      <c r="K123" s="101" t="s">
        <v>2088</v>
      </c>
      <c r="L123" s="100" t="s">
        <v>2089</v>
      </c>
      <c r="M123" s="100" t="s">
        <v>2090</v>
      </c>
      <c r="N123" s="108" t="s">
        <v>167</v>
      </c>
      <c r="O123" s="108" t="s">
        <v>167</v>
      </c>
      <c r="P123" s="100" t="s">
        <v>1101</v>
      </c>
      <c r="Q123" s="100"/>
      <c r="R123" s="100"/>
      <c r="S123" s="100" t="s">
        <v>2091</v>
      </c>
      <c r="T123" s="100" t="s">
        <v>167</v>
      </c>
      <c r="U123" s="100" t="s">
        <v>2092</v>
      </c>
      <c r="V123" s="100"/>
      <c r="W123" s="100"/>
      <c r="X123" s="100"/>
      <c r="Y123" s="100"/>
      <c r="Z123" s="97"/>
      <c r="AA123" s="86"/>
      <c r="AB123" s="86"/>
      <c r="AC123" s="105" t="s">
        <v>2093</v>
      </c>
      <c r="AD123" s="108" t="s">
        <v>167</v>
      </c>
      <c r="AE123" s="86" t="s">
        <v>1495</v>
      </c>
      <c r="AF123" s="108" t="s">
        <v>167</v>
      </c>
      <c r="AG123" s="105"/>
      <c r="AH123" s="86" t="s">
        <v>2094</v>
      </c>
      <c r="AI123" s="108" t="s">
        <v>167</v>
      </c>
      <c r="AJ123" s="86" t="s">
        <v>2095</v>
      </c>
      <c r="AK123" s="108" t="s">
        <v>167</v>
      </c>
      <c r="AL123" s="86"/>
      <c r="AM123" s="97"/>
      <c r="AN123" s="97"/>
      <c r="AO123" s="97"/>
      <c r="AP123" s="97"/>
      <c r="AQ123" s="97"/>
      <c r="AR123" s="97"/>
      <c r="AS123" s="97"/>
      <c r="AT123" s="97"/>
      <c r="AU123" s="97"/>
      <c r="AV123" s="97"/>
      <c r="AW123" s="97"/>
      <c r="AX123" s="97"/>
      <c r="AY123" s="97"/>
      <c r="AZ123" s="97"/>
      <c r="BA123" s="97"/>
      <c r="BB123" s="97"/>
      <c r="BC123" s="97"/>
      <c r="BD123" s="105"/>
      <c r="BE123" s="105"/>
    </row>
    <row r="124" customFormat="false" ht="21.75" hidden="false" customHeight="true" outlineLevel="0" collapsed="false">
      <c r="A124" s="95" t="n">
        <v>110</v>
      </c>
      <c r="B124" s="96" t="n">
        <v>110</v>
      </c>
      <c r="C124" s="97" t="s">
        <v>62</v>
      </c>
      <c r="D124" s="98" t="s">
        <v>409</v>
      </c>
      <c r="E124" s="98" t="s">
        <v>1039</v>
      </c>
      <c r="F124" s="98" t="s">
        <v>2096</v>
      </c>
      <c r="G124" s="112" t="s">
        <v>2097</v>
      </c>
      <c r="H124" s="100" t="s">
        <v>410</v>
      </c>
      <c r="I124" s="101" t="s">
        <v>2098</v>
      </c>
      <c r="J124" s="100" t="s">
        <v>2099</v>
      </c>
      <c r="K124" s="101" t="s">
        <v>2100</v>
      </c>
      <c r="L124" s="100" t="s">
        <v>2101</v>
      </c>
      <c r="M124" s="100"/>
      <c r="N124" s="109" t="s">
        <v>70</v>
      </c>
      <c r="O124" s="110" t="s">
        <v>70</v>
      </c>
      <c r="P124" s="101" t="s">
        <v>1101</v>
      </c>
      <c r="Q124" s="101"/>
      <c r="R124" s="100" t="s">
        <v>2102</v>
      </c>
      <c r="S124" s="100"/>
      <c r="T124" s="100"/>
      <c r="U124" s="100"/>
      <c r="V124" s="100"/>
      <c r="W124" s="100"/>
      <c r="X124" s="100"/>
      <c r="Y124" s="100"/>
      <c r="Z124" s="97"/>
      <c r="AA124" s="97"/>
      <c r="AB124" s="97"/>
      <c r="AC124" s="97" t="s">
        <v>2103</v>
      </c>
      <c r="AD124" s="111" t="s">
        <v>1171</v>
      </c>
      <c r="AE124" s="97"/>
      <c r="AF124" s="111" t="s">
        <v>1171</v>
      </c>
      <c r="AG124" s="97"/>
      <c r="AH124" s="97" t="s">
        <v>2104</v>
      </c>
      <c r="AI124" s="109" t="s">
        <v>70</v>
      </c>
      <c r="AJ124" s="97" t="s">
        <v>1147</v>
      </c>
      <c r="AK124" s="109" t="s">
        <v>70</v>
      </c>
      <c r="AL124" s="97" t="s">
        <v>2105</v>
      </c>
      <c r="AM124" s="97"/>
      <c r="AN124" s="97"/>
      <c r="AO124" s="97"/>
      <c r="AP124" s="97"/>
      <c r="AQ124" s="97"/>
      <c r="AR124" s="97"/>
      <c r="AS124" s="97"/>
      <c r="AT124" s="97"/>
      <c r="AU124" s="97"/>
      <c r="AV124" s="97"/>
      <c r="AW124" s="97"/>
      <c r="AX124" s="97"/>
      <c r="AY124" s="97"/>
      <c r="AZ124" s="97"/>
      <c r="BA124" s="97"/>
      <c r="BB124" s="97"/>
      <c r="BC124" s="97"/>
      <c r="BD124" s="105"/>
      <c r="BE124" s="105"/>
    </row>
    <row r="125" customFormat="false" ht="21.75" hidden="false" customHeight="true" outlineLevel="0" collapsed="false">
      <c r="A125" s="95" t="n">
        <v>111</v>
      </c>
      <c r="B125" s="96" t="n">
        <v>111</v>
      </c>
      <c r="C125" s="97" t="s">
        <v>62</v>
      </c>
      <c r="D125" s="98" t="s">
        <v>411</v>
      </c>
      <c r="E125" s="98" t="s">
        <v>1039</v>
      </c>
      <c r="F125" s="97" t="s">
        <v>1004</v>
      </c>
      <c r="G125" s="112" t="s">
        <v>2106</v>
      </c>
      <c r="H125" s="100" t="s">
        <v>2107</v>
      </c>
      <c r="I125" s="100" t="s">
        <v>131</v>
      </c>
      <c r="J125" s="100" t="s">
        <v>131</v>
      </c>
      <c r="K125" s="100" t="s">
        <v>131</v>
      </c>
      <c r="L125" s="100" t="s">
        <v>131</v>
      </c>
      <c r="M125" s="120"/>
      <c r="N125" s="111" t="s">
        <v>1004</v>
      </c>
      <c r="O125" s="108" t="s">
        <v>1004</v>
      </c>
      <c r="P125" s="100"/>
      <c r="Q125" s="100"/>
      <c r="R125" s="120"/>
      <c r="S125" s="120"/>
      <c r="T125" s="120"/>
      <c r="U125" s="120"/>
      <c r="V125" s="120"/>
      <c r="W125" s="120"/>
      <c r="X125" s="120"/>
      <c r="Y125" s="120"/>
      <c r="Z125" s="86"/>
      <c r="AA125" s="86"/>
      <c r="AB125" s="86"/>
      <c r="AC125" s="86" t="s">
        <v>2108</v>
      </c>
      <c r="AD125" s="97" t="s">
        <v>1171</v>
      </c>
      <c r="AE125" s="86"/>
      <c r="AF125" s="97" t="s">
        <v>1171</v>
      </c>
      <c r="AG125" s="86" t="s">
        <v>2109</v>
      </c>
      <c r="AH125" s="86" t="s">
        <v>2110</v>
      </c>
      <c r="AI125" s="111" t="s">
        <v>1171</v>
      </c>
      <c r="AJ125" s="86" t="s">
        <v>2111</v>
      </c>
      <c r="AK125" s="111" t="s">
        <v>1171</v>
      </c>
      <c r="AL125" s="86" t="s">
        <v>2112</v>
      </c>
      <c r="AM125" s="97"/>
      <c r="AN125" s="97"/>
      <c r="AO125" s="97"/>
      <c r="AP125" s="97"/>
      <c r="AQ125" s="97"/>
      <c r="AR125" s="97"/>
      <c r="AS125" s="97"/>
      <c r="AT125" s="97"/>
      <c r="AU125" s="97"/>
      <c r="AV125" s="97"/>
      <c r="AW125" s="97"/>
      <c r="AX125" s="97"/>
      <c r="AY125" s="97"/>
      <c r="AZ125" s="97"/>
      <c r="BA125" s="97"/>
      <c r="BB125" s="97"/>
      <c r="BC125" s="97"/>
      <c r="BD125" s="105"/>
      <c r="BE125" s="105"/>
    </row>
    <row r="126" customFormat="false" ht="21.75" hidden="false" customHeight="true" outlineLevel="0" collapsed="false">
      <c r="A126" s="95" t="n">
        <v>112</v>
      </c>
      <c r="B126" s="96" t="n">
        <v>112</v>
      </c>
      <c r="C126" s="97" t="s">
        <v>62</v>
      </c>
      <c r="D126" s="98" t="s">
        <v>2113</v>
      </c>
      <c r="E126" s="98" t="s">
        <v>1039</v>
      </c>
      <c r="F126" s="97" t="s">
        <v>1004</v>
      </c>
      <c r="G126" s="112" t="s">
        <v>2114</v>
      </c>
      <c r="H126" s="100" t="s">
        <v>415</v>
      </c>
      <c r="I126" s="100" t="s">
        <v>131</v>
      </c>
      <c r="J126" s="100" t="s">
        <v>131</v>
      </c>
      <c r="K126" s="100" t="s">
        <v>131</v>
      </c>
      <c r="L126" s="100" t="s">
        <v>131</v>
      </c>
      <c r="M126" s="100"/>
      <c r="N126" s="111" t="s">
        <v>1004</v>
      </c>
      <c r="O126" s="108" t="s">
        <v>1004</v>
      </c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97"/>
      <c r="AA126" s="97"/>
      <c r="AB126" s="97"/>
      <c r="AC126" s="97" t="s">
        <v>78</v>
      </c>
      <c r="AD126" s="111" t="s">
        <v>78</v>
      </c>
      <c r="AE126" s="97"/>
      <c r="AF126" s="111" t="s">
        <v>78</v>
      </c>
      <c r="AG126" s="97"/>
      <c r="AH126" s="97" t="s">
        <v>2115</v>
      </c>
      <c r="AI126" s="109" t="s">
        <v>70</v>
      </c>
      <c r="AJ126" s="97"/>
      <c r="AK126" s="109" t="s">
        <v>70</v>
      </c>
      <c r="AL126" s="97"/>
      <c r="AM126" s="97"/>
      <c r="AN126" s="97"/>
      <c r="AO126" s="97"/>
      <c r="AP126" s="97"/>
      <c r="AQ126" s="97"/>
      <c r="AR126" s="97"/>
      <c r="AS126" s="97"/>
      <c r="AT126" s="97"/>
      <c r="AU126" s="97"/>
      <c r="AV126" s="97"/>
      <c r="AW126" s="97"/>
      <c r="AX126" s="97"/>
      <c r="AY126" s="97"/>
      <c r="AZ126" s="97"/>
      <c r="BA126" s="97"/>
      <c r="BB126" s="97"/>
      <c r="BC126" s="97"/>
      <c r="BD126" s="105"/>
      <c r="BE126" s="105"/>
    </row>
    <row r="127" customFormat="false" ht="21.75" hidden="false" customHeight="true" outlineLevel="0" collapsed="false">
      <c r="A127" s="95" t="n">
        <v>113</v>
      </c>
      <c r="B127" s="96" t="n">
        <v>113</v>
      </c>
      <c r="C127" s="97" t="s">
        <v>62</v>
      </c>
      <c r="D127" s="98" t="s">
        <v>417</v>
      </c>
      <c r="E127" s="98" t="s">
        <v>1056</v>
      </c>
      <c r="F127" s="98" t="s">
        <v>2116</v>
      </c>
      <c r="G127" s="112" t="s">
        <v>2117</v>
      </c>
      <c r="H127" s="100" t="s">
        <v>418</v>
      </c>
      <c r="I127" s="101" t="s">
        <v>2118</v>
      </c>
      <c r="J127" s="102" t="s">
        <v>2119</v>
      </c>
      <c r="K127" s="101" t="s">
        <v>2120</v>
      </c>
      <c r="L127" s="100" t="s">
        <v>2121</v>
      </c>
      <c r="M127" s="100"/>
      <c r="N127" s="109" t="s">
        <v>70</v>
      </c>
      <c r="O127" s="110" t="s">
        <v>70</v>
      </c>
      <c r="P127" s="101" t="s">
        <v>1476</v>
      </c>
      <c r="Q127" s="101"/>
      <c r="R127" s="100" t="s">
        <v>2122</v>
      </c>
      <c r="S127" s="100"/>
      <c r="T127" s="100"/>
      <c r="U127" s="100"/>
      <c r="V127" s="100"/>
      <c r="W127" s="100"/>
      <c r="X127" s="100"/>
      <c r="Y127" s="100"/>
      <c r="Z127" s="97"/>
      <c r="AA127" s="97"/>
      <c r="AB127" s="97"/>
      <c r="AC127" s="97" t="s">
        <v>2123</v>
      </c>
      <c r="AD127" s="109" t="s">
        <v>70</v>
      </c>
      <c r="AE127" s="97" t="s">
        <v>2124</v>
      </c>
      <c r="AF127" s="109" t="s">
        <v>70</v>
      </c>
      <c r="AG127" s="97" t="s">
        <v>2125</v>
      </c>
      <c r="AH127" s="111" t="s">
        <v>2126</v>
      </c>
      <c r="AI127" s="109" t="s">
        <v>70</v>
      </c>
      <c r="AJ127" s="111" t="s">
        <v>1147</v>
      </c>
      <c r="AK127" s="109" t="s">
        <v>70</v>
      </c>
      <c r="AL127" s="97" t="s">
        <v>2127</v>
      </c>
      <c r="AM127" s="97"/>
      <c r="AN127" s="97"/>
      <c r="AO127" s="97"/>
      <c r="AP127" s="97"/>
      <c r="AQ127" s="97"/>
      <c r="AR127" s="97"/>
      <c r="AS127" s="97"/>
      <c r="AT127" s="97"/>
      <c r="AU127" s="97"/>
      <c r="AV127" s="97"/>
      <c r="AW127" s="97"/>
      <c r="AX127" s="97"/>
      <c r="AY127" s="97"/>
      <c r="AZ127" s="97"/>
      <c r="BA127" s="97"/>
      <c r="BB127" s="97"/>
      <c r="BC127" s="97"/>
      <c r="BD127" s="105"/>
      <c r="BE127" s="105"/>
    </row>
    <row r="128" customFormat="false" ht="21.75" hidden="false" customHeight="true" outlineLevel="0" collapsed="false">
      <c r="A128" s="95" t="n">
        <v>114</v>
      </c>
      <c r="B128" s="96" t="n">
        <v>114</v>
      </c>
      <c r="C128" s="97" t="s">
        <v>62</v>
      </c>
      <c r="D128" s="98" t="s">
        <v>421</v>
      </c>
      <c r="E128" s="98" t="s">
        <v>1039</v>
      </c>
      <c r="F128" s="108" t="s">
        <v>2128</v>
      </c>
      <c r="G128" s="112" t="s">
        <v>2129</v>
      </c>
      <c r="H128" s="100" t="s">
        <v>422</v>
      </c>
      <c r="I128" s="100" t="s">
        <v>131</v>
      </c>
      <c r="J128" s="100" t="s">
        <v>131</v>
      </c>
      <c r="K128" s="100" t="s">
        <v>131</v>
      </c>
      <c r="L128" s="100" t="s">
        <v>131</v>
      </c>
      <c r="M128" s="100"/>
      <c r="N128" s="108" t="s">
        <v>2128</v>
      </c>
      <c r="O128" s="108" t="s">
        <v>2128</v>
      </c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97"/>
      <c r="AA128" s="97"/>
      <c r="AB128" s="97"/>
      <c r="AC128" s="97" t="s">
        <v>2123</v>
      </c>
      <c r="AD128" s="109" t="s">
        <v>70</v>
      </c>
      <c r="AE128" s="97" t="s">
        <v>2130</v>
      </c>
      <c r="AF128" s="109" t="s">
        <v>70</v>
      </c>
      <c r="AG128" s="97"/>
      <c r="AH128" s="105" t="s">
        <v>2131</v>
      </c>
      <c r="AI128" s="140"/>
      <c r="AJ128" s="105"/>
      <c r="AK128" s="140"/>
      <c r="AL128" s="105"/>
      <c r="AM128" s="97"/>
      <c r="AN128" s="97"/>
      <c r="AO128" s="97"/>
      <c r="AP128" s="97"/>
      <c r="AQ128" s="97"/>
      <c r="AR128" s="97"/>
      <c r="AS128" s="97"/>
      <c r="AT128" s="97"/>
      <c r="AU128" s="97"/>
      <c r="AV128" s="97"/>
      <c r="AW128" s="97"/>
      <c r="AX128" s="97"/>
      <c r="AY128" s="97"/>
      <c r="AZ128" s="97"/>
      <c r="BA128" s="97"/>
      <c r="BB128" s="97"/>
      <c r="BC128" s="97"/>
      <c r="BD128" s="105"/>
      <c r="BE128" s="105"/>
    </row>
    <row r="129" customFormat="false" ht="21.75" hidden="false" customHeight="true" outlineLevel="0" collapsed="false">
      <c r="A129" s="95" t="n">
        <v>115</v>
      </c>
      <c r="B129" s="96" t="n">
        <v>115</v>
      </c>
      <c r="C129" s="97" t="s">
        <v>62</v>
      </c>
      <c r="D129" s="98" t="s">
        <v>423</v>
      </c>
      <c r="E129" s="98" t="s">
        <v>1039</v>
      </c>
      <c r="F129" s="106" t="s">
        <v>2132</v>
      </c>
      <c r="G129" s="112" t="s">
        <v>2133</v>
      </c>
      <c r="H129" s="101" t="s">
        <v>424</v>
      </c>
      <c r="I129" s="101" t="s">
        <v>2134</v>
      </c>
      <c r="J129" s="101" t="s">
        <v>2135</v>
      </c>
      <c r="K129" s="101" t="s">
        <v>2136</v>
      </c>
      <c r="L129" s="101" t="s">
        <v>2137</v>
      </c>
      <c r="M129" s="141"/>
      <c r="N129" s="108" t="s">
        <v>167</v>
      </c>
      <c r="O129" s="108" t="s">
        <v>167</v>
      </c>
      <c r="P129" s="100"/>
      <c r="Q129" s="100"/>
      <c r="R129" s="141"/>
      <c r="S129" s="141"/>
      <c r="T129" s="141"/>
      <c r="U129" s="141"/>
      <c r="V129" s="141"/>
      <c r="W129" s="141"/>
      <c r="X129" s="141"/>
      <c r="Y129" s="141"/>
      <c r="Z129" s="97"/>
      <c r="AA129" s="97"/>
      <c r="AB129" s="97"/>
      <c r="AC129" s="97" t="s">
        <v>2138</v>
      </c>
      <c r="AD129" s="111" t="s">
        <v>167</v>
      </c>
      <c r="AE129" s="97"/>
      <c r="AF129" s="111"/>
      <c r="AG129" s="97"/>
      <c r="AH129" s="97" t="s">
        <v>2139</v>
      </c>
      <c r="AI129" s="111" t="s">
        <v>167</v>
      </c>
      <c r="AJ129" s="97" t="s">
        <v>2140</v>
      </c>
      <c r="AK129" s="111" t="s">
        <v>167</v>
      </c>
      <c r="AL129" s="97" t="s">
        <v>2141</v>
      </c>
      <c r="AM129" s="97"/>
      <c r="AN129" s="97"/>
      <c r="AO129" s="97"/>
      <c r="AP129" s="97"/>
      <c r="AQ129" s="97"/>
      <c r="AR129" s="97"/>
      <c r="AS129" s="97"/>
      <c r="AT129" s="97"/>
      <c r="AU129" s="97"/>
      <c r="AV129" s="97"/>
      <c r="AW129" s="97"/>
      <c r="AX129" s="97"/>
      <c r="AY129" s="97"/>
      <c r="AZ129" s="97"/>
      <c r="BA129" s="97"/>
      <c r="BB129" s="97"/>
      <c r="BC129" s="97"/>
      <c r="BD129" s="105"/>
      <c r="BE129" s="105"/>
    </row>
    <row r="130" customFormat="false" ht="21.75" hidden="false" customHeight="true" outlineLevel="0" collapsed="false">
      <c r="A130" s="95" t="n">
        <v>116</v>
      </c>
      <c r="B130" s="96" t="n">
        <v>116</v>
      </c>
      <c r="C130" s="97" t="s">
        <v>62</v>
      </c>
      <c r="D130" s="98" t="s">
        <v>425</v>
      </c>
      <c r="E130" s="98" t="s">
        <v>1039</v>
      </c>
      <c r="F130" s="98" t="s">
        <v>2142</v>
      </c>
      <c r="G130" s="112" t="s">
        <v>1551</v>
      </c>
      <c r="H130" s="100" t="s">
        <v>248</v>
      </c>
      <c r="I130" s="101" t="s">
        <v>2143</v>
      </c>
      <c r="J130" s="102" t="s">
        <v>2144</v>
      </c>
      <c r="K130" s="101" t="s">
        <v>2145</v>
      </c>
      <c r="L130" s="100" t="s">
        <v>2146</v>
      </c>
      <c r="M130" s="100"/>
      <c r="N130" s="142" t="s">
        <v>118</v>
      </c>
      <c r="O130" s="131" t="s">
        <v>1339</v>
      </c>
      <c r="P130" s="101" t="s">
        <v>1515</v>
      </c>
      <c r="Q130" s="101"/>
      <c r="R130" s="100" t="s">
        <v>2147</v>
      </c>
      <c r="S130" s="100"/>
      <c r="T130" s="100"/>
      <c r="U130" s="100"/>
      <c r="V130" s="100"/>
      <c r="W130" s="100"/>
      <c r="X130" s="100"/>
      <c r="Y130" s="100"/>
      <c r="Z130" s="97"/>
      <c r="AA130" s="97"/>
      <c r="AB130" s="97"/>
      <c r="AC130" s="111" t="s">
        <v>2148</v>
      </c>
      <c r="AD130" s="109" t="s">
        <v>70</v>
      </c>
      <c r="AE130" s="97" t="s">
        <v>2149</v>
      </c>
      <c r="AF130" s="111" t="s">
        <v>1239</v>
      </c>
      <c r="AG130" s="97" t="s">
        <v>2150</v>
      </c>
      <c r="AH130" s="97" t="s">
        <v>2151</v>
      </c>
      <c r="AI130" s="113" t="s">
        <v>101</v>
      </c>
      <c r="AJ130" s="97" t="s">
        <v>2152</v>
      </c>
      <c r="AK130" s="113" t="s">
        <v>101</v>
      </c>
      <c r="AL130" s="97" t="s">
        <v>2153</v>
      </c>
      <c r="AM130" s="97"/>
      <c r="AN130" s="97"/>
      <c r="AO130" s="97"/>
      <c r="AP130" s="97"/>
      <c r="AQ130" s="97"/>
      <c r="AR130" s="97"/>
      <c r="AS130" s="97"/>
      <c r="AT130" s="97"/>
      <c r="AU130" s="97"/>
      <c r="AV130" s="97"/>
      <c r="AW130" s="97"/>
      <c r="AX130" s="97"/>
      <c r="AY130" s="97"/>
      <c r="AZ130" s="97"/>
      <c r="BA130" s="97"/>
      <c r="BB130" s="97"/>
      <c r="BC130" s="97"/>
      <c r="BD130" s="105"/>
      <c r="BE130" s="105"/>
    </row>
    <row r="131" customFormat="false" ht="21.75" hidden="false" customHeight="true" outlineLevel="0" collapsed="false">
      <c r="A131" s="95" t="n">
        <v>117</v>
      </c>
      <c r="B131" s="96" t="n">
        <v>117</v>
      </c>
      <c r="C131" s="97" t="s">
        <v>62</v>
      </c>
      <c r="D131" s="98" t="s">
        <v>428</v>
      </c>
      <c r="E131" s="98" t="s">
        <v>1039</v>
      </c>
      <c r="F131" s="97" t="s">
        <v>1004</v>
      </c>
      <c r="G131" s="112" t="s">
        <v>2154</v>
      </c>
      <c r="H131" s="100" t="s">
        <v>429</v>
      </c>
      <c r="I131" s="100" t="s">
        <v>131</v>
      </c>
      <c r="J131" s="100" t="s">
        <v>131</v>
      </c>
      <c r="K131" s="100" t="s">
        <v>131</v>
      </c>
      <c r="L131" s="100" t="s">
        <v>131</v>
      </c>
      <c r="M131" s="100"/>
      <c r="N131" s="108" t="s">
        <v>1004</v>
      </c>
      <c r="O131" s="108" t="s">
        <v>1004</v>
      </c>
      <c r="P131" s="100"/>
      <c r="Q131" s="100"/>
      <c r="R131" s="105" t="s">
        <v>2155</v>
      </c>
      <c r="S131" s="100"/>
      <c r="T131" s="100"/>
      <c r="U131" s="100"/>
      <c r="V131" s="100"/>
      <c r="W131" s="100"/>
      <c r="X131" s="100"/>
      <c r="Y131" s="100"/>
      <c r="Z131" s="97"/>
      <c r="AA131" s="97"/>
      <c r="AB131" s="97"/>
      <c r="AC131" s="97" t="s">
        <v>78</v>
      </c>
      <c r="AD131" s="97"/>
      <c r="AE131" s="97"/>
      <c r="AF131" s="97"/>
      <c r="AG131" s="97"/>
      <c r="AH131" s="105" t="s">
        <v>2155</v>
      </c>
      <c r="AI131" s="140"/>
      <c r="AJ131" s="105"/>
      <c r="AK131" s="140"/>
      <c r="AL131" s="105"/>
      <c r="AM131" s="97"/>
      <c r="AN131" s="97"/>
      <c r="AO131" s="97"/>
      <c r="AP131" s="97"/>
      <c r="AQ131" s="97"/>
      <c r="AR131" s="97"/>
      <c r="AS131" s="97"/>
      <c r="AT131" s="97"/>
      <c r="AU131" s="97"/>
      <c r="AV131" s="97"/>
      <c r="AW131" s="97"/>
      <c r="AX131" s="97"/>
      <c r="AY131" s="97"/>
      <c r="AZ131" s="97"/>
      <c r="BA131" s="97"/>
      <c r="BB131" s="97"/>
      <c r="BC131" s="97"/>
      <c r="BD131" s="105"/>
      <c r="BE131" s="105"/>
    </row>
    <row r="132" customFormat="false" ht="21.75" hidden="false" customHeight="true" outlineLevel="0" collapsed="false">
      <c r="A132" s="95" t="n">
        <v>118</v>
      </c>
      <c r="B132" s="96" t="n">
        <v>118</v>
      </c>
      <c r="C132" s="97" t="s">
        <v>62</v>
      </c>
      <c r="D132" s="98" t="s">
        <v>430</v>
      </c>
      <c r="E132" s="98" t="s">
        <v>1039</v>
      </c>
      <c r="F132" s="97" t="s">
        <v>1004</v>
      </c>
      <c r="G132" s="112" t="s">
        <v>2156</v>
      </c>
      <c r="H132" s="100" t="s">
        <v>431</v>
      </c>
      <c r="I132" s="100" t="s">
        <v>131</v>
      </c>
      <c r="J132" s="100" t="s">
        <v>131</v>
      </c>
      <c r="K132" s="100" t="s">
        <v>131</v>
      </c>
      <c r="L132" s="100" t="s">
        <v>131</v>
      </c>
      <c r="M132" s="100"/>
      <c r="N132" s="108" t="s">
        <v>1004</v>
      </c>
      <c r="O132" s="108" t="s">
        <v>1004</v>
      </c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97"/>
      <c r="AA132" s="97"/>
      <c r="AB132" s="97"/>
      <c r="AC132" s="97" t="s">
        <v>78</v>
      </c>
      <c r="AD132" s="111"/>
      <c r="AE132" s="97"/>
      <c r="AF132" s="111"/>
      <c r="AG132" s="97"/>
      <c r="AH132" s="97" t="s">
        <v>78</v>
      </c>
      <c r="AI132" s="111"/>
      <c r="AJ132" s="97"/>
      <c r="AK132" s="111"/>
      <c r="AL132" s="97"/>
      <c r="AM132" s="97"/>
      <c r="AN132" s="97"/>
      <c r="AO132" s="97"/>
      <c r="AP132" s="97"/>
      <c r="AQ132" s="97"/>
      <c r="AR132" s="97"/>
      <c r="AS132" s="97"/>
      <c r="AT132" s="97"/>
      <c r="AU132" s="97"/>
      <c r="AV132" s="97"/>
      <c r="AW132" s="97"/>
      <c r="AX132" s="97"/>
      <c r="AY132" s="97"/>
      <c r="AZ132" s="97"/>
      <c r="BA132" s="97"/>
      <c r="BB132" s="97"/>
      <c r="BC132" s="97"/>
      <c r="BD132" s="105"/>
      <c r="BE132" s="105"/>
    </row>
    <row r="133" customFormat="false" ht="21.75" hidden="false" customHeight="true" outlineLevel="0" collapsed="false">
      <c r="A133" s="95" t="n">
        <v>119</v>
      </c>
      <c r="B133" s="96" t="n">
        <v>119</v>
      </c>
      <c r="C133" s="97" t="s">
        <v>62</v>
      </c>
      <c r="D133" s="87" t="s">
        <v>432</v>
      </c>
      <c r="E133" s="98" t="s">
        <v>1039</v>
      </c>
      <c r="F133" s="132" t="s">
        <v>2157</v>
      </c>
      <c r="G133" s="112" t="s">
        <v>2158</v>
      </c>
      <c r="H133" s="143" t="s">
        <v>2159</v>
      </c>
      <c r="I133" s="100" t="s">
        <v>131</v>
      </c>
      <c r="J133" s="100" t="s">
        <v>131</v>
      </c>
      <c r="K133" s="100" t="s">
        <v>131</v>
      </c>
      <c r="L133" s="100" t="s">
        <v>131</v>
      </c>
      <c r="M133" s="100" t="s">
        <v>2160</v>
      </c>
      <c r="N133" s="132" t="s">
        <v>2157</v>
      </c>
      <c r="O133" s="144" t="s">
        <v>2157</v>
      </c>
      <c r="P133" s="120"/>
      <c r="Q133" s="120"/>
      <c r="R133" s="86" t="s">
        <v>2157</v>
      </c>
      <c r="S133" s="100"/>
      <c r="T133" s="100"/>
      <c r="U133" s="100"/>
      <c r="V133" s="100"/>
      <c r="W133" s="100"/>
      <c r="X133" s="100"/>
      <c r="Y133" s="100"/>
      <c r="Z133" s="86"/>
      <c r="AA133" s="86"/>
      <c r="AB133" s="86"/>
      <c r="AC133" s="86" t="s">
        <v>2161</v>
      </c>
      <c r="AD133" s="132"/>
      <c r="AE133" s="86" t="s">
        <v>2162</v>
      </c>
      <c r="AF133" s="86"/>
      <c r="AG133" s="86"/>
      <c r="AH133" s="86" t="s">
        <v>2157</v>
      </c>
      <c r="AI133" s="132"/>
      <c r="AJ133" s="86"/>
      <c r="AK133" s="132"/>
      <c r="AL133" s="97"/>
      <c r="AM133" s="97"/>
      <c r="AN133" s="97"/>
      <c r="AO133" s="97"/>
      <c r="AP133" s="97"/>
      <c r="AQ133" s="97"/>
      <c r="AR133" s="97"/>
      <c r="AS133" s="97"/>
      <c r="AT133" s="97"/>
      <c r="AU133" s="97"/>
      <c r="AV133" s="97"/>
      <c r="AW133" s="97"/>
      <c r="AX133" s="97"/>
      <c r="AY133" s="97"/>
      <c r="AZ133" s="97"/>
      <c r="BA133" s="97"/>
      <c r="BB133" s="97"/>
      <c r="BC133" s="97"/>
      <c r="BD133" s="105"/>
      <c r="BE133" s="105"/>
    </row>
    <row r="134" customFormat="false" ht="21.75" hidden="false" customHeight="true" outlineLevel="0" collapsed="false">
      <c r="A134" s="95" t="n">
        <v>120</v>
      </c>
      <c r="B134" s="96" t="n">
        <v>120</v>
      </c>
      <c r="C134" s="97" t="s">
        <v>62</v>
      </c>
      <c r="D134" s="98" t="s">
        <v>434</v>
      </c>
      <c r="E134" s="98" t="s">
        <v>1039</v>
      </c>
      <c r="F134" s="106" t="s">
        <v>2163</v>
      </c>
      <c r="G134" s="112" t="s">
        <v>2164</v>
      </c>
      <c r="H134" s="100" t="s">
        <v>435</v>
      </c>
      <c r="I134" s="101" t="s">
        <v>2165</v>
      </c>
      <c r="J134" s="100" t="s">
        <v>2166</v>
      </c>
      <c r="K134" s="101" t="s">
        <v>2167</v>
      </c>
      <c r="L134" s="100" t="s">
        <v>2168</v>
      </c>
      <c r="M134" s="100"/>
      <c r="N134" s="109" t="s">
        <v>70</v>
      </c>
      <c r="O134" s="134" t="s">
        <v>1155</v>
      </c>
      <c r="P134" s="100" t="s">
        <v>1159</v>
      </c>
      <c r="Q134" s="100"/>
      <c r="R134" s="100"/>
      <c r="S134" s="100"/>
      <c r="T134" s="100"/>
      <c r="U134" s="100"/>
      <c r="V134" s="100"/>
      <c r="W134" s="100"/>
      <c r="X134" s="100"/>
      <c r="Y134" s="100"/>
      <c r="Z134" s="97"/>
      <c r="AA134" s="97"/>
      <c r="AB134" s="97"/>
      <c r="AC134" s="97" t="s">
        <v>2148</v>
      </c>
      <c r="AD134" s="109" t="s">
        <v>70</v>
      </c>
      <c r="AE134" s="97" t="s">
        <v>2149</v>
      </c>
      <c r="AF134" s="111" t="s">
        <v>1239</v>
      </c>
      <c r="AG134" s="97" t="s">
        <v>2150</v>
      </c>
      <c r="AH134" s="97" t="s">
        <v>2169</v>
      </c>
      <c r="AI134" s="109" t="s">
        <v>70</v>
      </c>
      <c r="AJ134" s="97" t="s">
        <v>2170</v>
      </c>
      <c r="AK134" s="111" t="s">
        <v>1239</v>
      </c>
      <c r="AL134" s="97"/>
      <c r="AM134" s="97"/>
      <c r="AN134" s="97"/>
      <c r="AO134" s="97"/>
      <c r="AP134" s="97"/>
      <c r="AQ134" s="97"/>
      <c r="AR134" s="97"/>
      <c r="AS134" s="97"/>
      <c r="AT134" s="97"/>
      <c r="AU134" s="97"/>
      <c r="AV134" s="97"/>
      <c r="AW134" s="97"/>
      <c r="AX134" s="97"/>
      <c r="AY134" s="97"/>
      <c r="AZ134" s="97"/>
      <c r="BA134" s="97"/>
      <c r="BB134" s="97"/>
      <c r="BC134" s="97"/>
      <c r="BD134" s="105"/>
      <c r="BE134" s="105"/>
    </row>
    <row r="135" customFormat="false" ht="21.75" hidden="false" customHeight="true" outlineLevel="0" collapsed="false">
      <c r="A135" s="95" t="n">
        <v>121</v>
      </c>
      <c r="B135" s="96" t="n">
        <v>121</v>
      </c>
      <c r="C135" s="97" t="s">
        <v>62</v>
      </c>
      <c r="D135" s="98" t="s">
        <v>437</v>
      </c>
      <c r="E135" s="98" t="s">
        <v>1039</v>
      </c>
      <c r="F135" s="97" t="s">
        <v>1004</v>
      </c>
      <c r="G135" s="112" t="s">
        <v>2171</v>
      </c>
      <c r="H135" s="100" t="s">
        <v>438</v>
      </c>
      <c r="I135" s="100" t="s">
        <v>131</v>
      </c>
      <c r="J135" s="100" t="s">
        <v>131</v>
      </c>
      <c r="K135" s="100" t="s">
        <v>131</v>
      </c>
      <c r="L135" s="100" t="s">
        <v>131</v>
      </c>
      <c r="M135" s="100"/>
      <c r="N135" s="108" t="s">
        <v>1004</v>
      </c>
      <c r="O135" s="108" t="s">
        <v>1004</v>
      </c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97"/>
      <c r="AA135" s="97"/>
      <c r="AB135" s="97"/>
      <c r="AC135" s="97" t="s">
        <v>78</v>
      </c>
      <c r="AD135" s="111"/>
      <c r="AE135" s="97"/>
      <c r="AF135" s="111"/>
      <c r="AG135" s="97"/>
      <c r="AH135" s="97" t="s">
        <v>78</v>
      </c>
      <c r="AI135" s="111"/>
      <c r="AJ135" s="97"/>
      <c r="AK135" s="111"/>
      <c r="AL135" s="97"/>
      <c r="AM135" s="97"/>
      <c r="AN135" s="97"/>
      <c r="AO135" s="97"/>
      <c r="AP135" s="97"/>
      <c r="AQ135" s="97"/>
      <c r="AR135" s="97"/>
      <c r="AS135" s="97"/>
      <c r="AT135" s="97"/>
      <c r="AU135" s="97"/>
      <c r="AV135" s="97"/>
      <c r="AW135" s="97"/>
      <c r="AX135" s="97"/>
      <c r="AY135" s="97"/>
      <c r="AZ135" s="97"/>
      <c r="BA135" s="97"/>
      <c r="BB135" s="97"/>
      <c r="BC135" s="97"/>
      <c r="BD135" s="105"/>
      <c r="BE135" s="105"/>
    </row>
    <row r="136" customFormat="false" ht="21.75" hidden="false" customHeight="true" outlineLevel="0" collapsed="false">
      <c r="A136" s="95" t="n">
        <v>122</v>
      </c>
      <c r="B136" s="96" t="n">
        <v>122</v>
      </c>
      <c r="C136" s="97" t="s">
        <v>62</v>
      </c>
      <c r="D136" s="98" t="s">
        <v>439</v>
      </c>
      <c r="E136" s="98" t="s">
        <v>1039</v>
      </c>
      <c r="F136" s="97" t="s">
        <v>1004</v>
      </c>
      <c r="G136" s="112" t="s">
        <v>2172</v>
      </c>
      <c r="H136" s="100" t="s">
        <v>440</v>
      </c>
      <c r="I136" s="100" t="s">
        <v>131</v>
      </c>
      <c r="J136" s="100" t="s">
        <v>131</v>
      </c>
      <c r="K136" s="100" t="s">
        <v>131</v>
      </c>
      <c r="L136" s="100" t="s">
        <v>131</v>
      </c>
      <c r="M136" s="100"/>
      <c r="N136" s="108" t="s">
        <v>1004</v>
      </c>
      <c r="O136" s="100" t="s">
        <v>1004</v>
      </c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97"/>
      <c r="AA136" s="97"/>
      <c r="AB136" s="97"/>
      <c r="AC136" s="97" t="s">
        <v>78</v>
      </c>
      <c r="AD136" s="111"/>
      <c r="AE136" s="97"/>
      <c r="AF136" s="111"/>
      <c r="AG136" s="97"/>
      <c r="AH136" s="97" t="s">
        <v>2155</v>
      </c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  <c r="AS136" s="97"/>
      <c r="AT136" s="97"/>
      <c r="AU136" s="97"/>
      <c r="AV136" s="97"/>
      <c r="AW136" s="97"/>
      <c r="AX136" s="97"/>
      <c r="AY136" s="97"/>
      <c r="AZ136" s="97"/>
      <c r="BA136" s="97"/>
      <c r="BB136" s="97"/>
      <c r="BC136" s="97"/>
      <c r="BD136" s="105"/>
      <c r="BE136" s="105"/>
    </row>
    <row r="137" customFormat="false" ht="21.75" hidden="false" customHeight="true" outlineLevel="0" collapsed="false">
      <c r="A137" s="95" t="n">
        <v>123</v>
      </c>
      <c r="B137" s="96" t="n">
        <v>123</v>
      </c>
      <c r="C137" s="97" t="s">
        <v>62</v>
      </c>
      <c r="D137" s="98" t="s">
        <v>441</v>
      </c>
      <c r="E137" s="98" t="s">
        <v>1039</v>
      </c>
      <c r="F137" s="97" t="s">
        <v>1004</v>
      </c>
      <c r="G137" s="112" t="s">
        <v>2117</v>
      </c>
      <c r="H137" s="100" t="s">
        <v>418</v>
      </c>
      <c r="I137" s="100" t="s">
        <v>131</v>
      </c>
      <c r="J137" s="100" t="s">
        <v>131</v>
      </c>
      <c r="K137" s="100" t="s">
        <v>131</v>
      </c>
      <c r="L137" s="100" t="s">
        <v>131</v>
      </c>
      <c r="M137" s="100"/>
      <c r="N137" s="108" t="s">
        <v>1004</v>
      </c>
      <c r="O137" s="108" t="s">
        <v>1004</v>
      </c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97"/>
      <c r="AA137" s="97"/>
      <c r="AB137" s="97"/>
      <c r="AC137" s="97" t="s">
        <v>78</v>
      </c>
      <c r="AD137" s="111"/>
      <c r="AE137" s="97"/>
      <c r="AF137" s="111"/>
      <c r="AG137" s="97"/>
      <c r="AH137" s="97" t="s">
        <v>2155</v>
      </c>
      <c r="AI137" s="111"/>
      <c r="AJ137" s="97"/>
      <c r="AK137" s="97"/>
      <c r="AL137" s="97"/>
      <c r="AM137" s="97"/>
      <c r="AN137" s="97"/>
      <c r="AO137" s="97"/>
      <c r="AP137" s="97"/>
      <c r="AQ137" s="97"/>
      <c r="AR137" s="97"/>
      <c r="AS137" s="97"/>
      <c r="AT137" s="97"/>
      <c r="AU137" s="97"/>
      <c r="AV137" s="97"/>
      <c r="AW137" s="97"/>
      <c r="AX137" s="97"/>
      <c r="AY137" s="97"/>
      <c r="AZ137" s="97"/>
      <c r="BA137" s="97"/>
      <c r="BB137" s="97"/>
      <c r="BC137" s="97"/>
      <c r="BD137" s="105"/>
      <c r="BE137" s="105"/>
    </row>
    <row r="138" customFormat="false" ht="21.75" hidden="false" customHeight="true" outlineLevel="0" collapsed="false">
      <c r="A138" s="95" t="n">
        <v>124</v>
      </c>
      <c r="B138" s="96" t="n">
        <v>124</v>
      </c>
      <c r="C138" s="97" t="s">
        <v>62</v>
      </c>
      <c r="D138" s="98" t="s">
        <v>442</v>
      </c>
      <c r="E138" s="98" t="s">
        <v>1039</v>
      </c>
      <c r="F138" s="98" t="s">
        <v>2173</v>
      </c>
      <c r="G138" s="112" t="s">
        <v>2174</v>
      </c>
      <c r="H138" s="100" t="s">
        <v>443</v>
      </c>
      <c r="I138" s="101" t="s">
        <v>2175</v>
      </c>
      <c r="J138" s="102" t="s">
        <v>2176</v>
      </c>
      <c r="K138" s="101" t="s">
        <v>2177</v>
      </c>
      <c r="L138" s="100" t="s">
        <v>2178</v>
      </c>
      <c r="M138" s="100"/>
      <c r="N138" s="109" t="s">
        <v>70</v>
      </c>
      <c r="O138" s="110" t="s">
        <v>70</v>
      </c>
      <c r="P138" s="101" t="s">
        <v>1476</v>
      </c>
      <c r="Q138" s="101"/>
      <c r="R138" s="100" t="s">
        <v>2179</v>
      </c>
      <c r="S138" s="100"/>
      <c r="T138" s="100"/>
      <c r="U138" s="100"/>
      <c r="V138" s="100"/>
      <c r="W138" s="100"/>
      <c r="X138" s="100"/>
      <c r="Y138" s="100"/>
      <c r="Z138" s="97"/>
      <c r="AA138" s="97"/>
      <c r="AB138" s="97"/>
      <c r="AC138" s="97" t="s">
        <v>2180</v>
      </c>
      <c r="AD138" s="103" t="s">
        <v>70</v>
      </c>
      <c r="AE138" s="97" t="s">
        <v>2181</v>
      </c>
      <c r="AF138" s="103" t="s">
        <v>70</v>
      </c>
      <c r="AG138" s="97" t="s">
        <v>2182</v>
      </c>
      <c r="AH138" s="97" t="s">
        <v>2183</v>
      </c>
      <c r="AI138" s="109" t="s">
        <v>70</v>
      </c>
      <c r="AJ138" s="97" t="s">
        <v>2184</v>
      </c>
      <c r="AK138" s="109" t="s">
        <v>70</v>
      </c>
      <c r="AL138" s="97" t="s">
        <v>2185</v>
      </c>
      <c r="AM138" s="97"/>
      <c r="AN138" s="97"/>
      <c r="AO138" s="97"/>
      <c r="AP138" s="97"/>
      <c r="AQ138" s="97"/>
      <c r="AR138" s="97"/>
      <c r="AS138" s="97"/>
      <c r="AT138" s="97"/>
      <c r="AU138" s="97"/>
      <c r="AV138" s="97"/>
      <c r="AW138" s="97"/>
      <c r="AX138" s="97"/>
      <c r="AY138" s="97"/>
      <c r="AZ138" s="97"/>
      <c r="BA138" s="97"/>
      <c r="BB138" s="97"/>
      <c r="BC138" s="97"/>
      <c r="BD138" s="105"/>
      <c r="BE138" s="105"/>
    </row>
    <row r="139" customFormat="false" ht="21.75" hidden="false" customHeight="true" outlineLevel="0" collapsed="false">
      <c r="A139" s="95" t="n">
        <v>125</v>
      </c>
      <c r="B139" s="96" t="n">
        <v>125</v>
      </c>
      <c r="C139" s="97" t="s">
        <v>62</v>
      </c>
      <c r="D139" s="98" t="s">
        <v>445</v>
      </c>
      <c r="E139" s="98" t="s">
        <v>1039</v>
      </c>
      <c r="F139" s="97" t="s">
        <v>1004</v>
      </c>
      <c r="G139" s="112" t="s">
        <v>2186</v>
      </c>
      <c r="H139" s="100" t="s">
        <v>446</v>
      </c>
      <c r="I139" s="100" t="s">
        <v>131</v>
      </c>
      <c r="J139" s="100" t="s">
        <v>131</v>
      </c>
      <c r="K139" s="100" t="s">
        <v>131</v>
      </c>
      <c r="L139" s="100" t="s">
        <v>131</v>
      </c>
      <c r="M139" s="100"/>
      <c r="N139" s="108" t="s">
        <v>1004</v>
      </c>
      <c r="O139" s="100" t="s">
        <v>1004</v>
      </c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97"/>
      <c r="AA139" s="97"/>
      <c r="AB139" s="97"/>
      <c r="AC139" s="97" t="s">
        <v>78</v>
      </c>
      <c r="AD139" s="111"/>
      <c r="AE139" s="97"/>
      <c r="AF139" s="97"/>
      <c r="AG139" s="97"/>
      <c r="AH139" s="97" t="s">
        <v>78</v>
      </c>
      <c r="AI139" s="111"/>
      <c r="AJ139" s="97"/>
      <c r="AK139" s="97"/>
      <c r="AL139" s="97"/>
      <c r="AM139" s="97"/>
      <c r="AN139" s="97"/>
      <c r="AO139" s="97"/>
      <c r="AP139" s="97"/>
      <c r="AQ139" s="97"/>
      <c r="AR139" s="97"/>
      <c r="AS139" s="97"/>
      <c r="AT139" s="97"/>
      <c r="AU139" s="97"/>
      <c r="AV139" s="97"/>
      <c r="AW139" s="97"/>
      <c r="AX139" s="97"/>
      <c r="AY139" s="97"/>
      <c r="AZ139" s="97"/>
      <c r="BA139" s="97"/>
      <c r="BB139" s="97"/>
      <c r="BC139" s="97"/>
      <c r="BD139" s="105"/>
      <c r="BE139" s="105"/>
    </row>
    <row r="140" customFormat="false" ht="21.75" hidden="false" customHeight="true" outlineLevel="0" collapsed="false">
      <c r="A140" s="95" t="n">
        <v>126</v>
      </c>
      <c r="B140" s="96" t="n">
        <v>126</v>
      </c>
      <c r="C140" s="97" t="s">
        <v>62</v>
      </c>
      <c r="D140" s="98" t="s">
        <v>448</v>
      </c>
      <c r="E140" s="98" t="s">
        <v>1039</v>
      </c>
      <c r="F140" s="97" t="s">
        <v>1004</v>
      </c>
      <c r="G140" s="112" t="s">
        <v>2187</v>
      </c>
      <c r="H140" s="100" t="s">
        <v>449</v>
      </c>
      <c r="I140" s="100" t="s">
        <v>131</v>
      </c>
      <c r="J140" s="100" t="s">
        <v>131</v>
      </c>
      <c r="K140" s="100" t="s">
        <v>131</v>
      </c>
      <c r="L140" s="100" t="s">
        <v>131</v>
      </c>
      <c r="M140" s="100"/>
      <c r="N140" s="108" t="s">
        <v>1004</v>
      </c>
      <c r="O140" s="108" t="s">
        <v>1004</v>
      </c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97"/>
      <c r="AA140" s="97"/>
      <c r="AB140" s="97"/>
      <c r="AC140" s="97" t="s">
        <v>78</v>
      </c>
      <c r="AD140" s="111"/>
      <c r="AE140" s="97"/>
      <c r="AF140" s="111"/>
      <c r="AG140" s="97"/>
      <c r="AH140" s="97" t="s">
        <v>78</v>
      </c>
      <c r="AI140" s="111"/>
      <c r="AJ140" s="97"/>
      <c r="AK140" s="111"/>
      <c r="AL140" s="97"/>
      <c r="AM140" s="97"/>
      <c r="AN140" s="97"/>
      <c r="AO140" s="97"/>
      <c r="AP140" s="97"/>
      <c r="AQ140" s="97"/>
      <c r="AR140" s="97"/>
      <c r="AS140" s="97"/>
      <c r="AT140" s="97"/>
      <c r="AU140" s="97"/>
      <c r="AV140" s="97"/>
      <c r="AW140" s="97"/>
      <c r="AX140" s="97"/>
      <c r="AY140" s="97"/>
      <c r="AZ140" s="97"/>
      <c r="BA140" s="97"/>
      <c r="BB140" s="97"/>
      <c r="BC140" s="97"/>
      <c r="BD140" s="105"/>
      <c r="BE140" s="105"/>
    </row>
    <row r="141" customFormat="false" ht="21.75" hidden="false" customHeight="true" outlineLevel="0" collapsed="false">
      <c r="A141" s="95" t="n">
        <v>127</v>
      </c>
      <c r="B141" s="96" t="n">
        <v>127</v>
      </c>
      <c r="C141" s="97" t="s">
        <v>62</v>
      </c>
      <c r="D141" s="98" t="s">
        <v>451</v>
      </c>
      <c r="E141" s="98" t="s">
        <v>1019</v>
      </c>
      <c r="F141" s="98" t="s">
        <v>2188</v>
      </c>
      <c r="G141" s="112" t="s">
        <v>2189</v>
      </c>
      <c r="H141" s="100" t="s">
        <v>452</v>
      </c>
      <c r="I141" s="101" t="s">
        <v>2190</v>
      </c>
      <c r="J141" s="100" t="s">
        <v>2191</v>
      </c>
      <c r="K141" s="101" t="s">
        <v>2192</v>
      </c>
      <c r="L141" s="100" t="s">
        <v>2193</v>
      </c>
      <c r="M141" s="100"/>
      <c r="N141" s="109" t="s">
        <v>70</v>
      </c>
      <c r="O141" s="104" t="s">
        <v>70</v>
      </c>
      <c r="P141" s="101" t="s">
        <v>1476</v>
      </c>
      <c r="Q141" s="101"/>
      <c r="R141" s="97" t="s">
        <v>2194</v>
      </c>
      <c r="S141" s="100"/>
      <c r="T141" s="100"/>
      <c r="U141" s="100"/>
      <c r="V141" s="100"/>
      <c r="W141" s="100"/>
      <c r="X141" s="100"/>
      <c r="Y141" s="100"/>
      <c r="Z141" s="97"/>
      <c r="AA141" s="97"/>
      <c r="AB141" s="97"/>
      <c r="AC141" s="97" t="s">
        <v>2155</v>
      </c>
      <c r="AD141" s="111"/>
      <c r="AE141" s="97"/>
      <c r="AF141" s="97"/>
      <c r="AG141" s="97"/>
      <c r="AH141" s="97" t="s">
        <v>2195</v>
      </c>
      <c r="AI141" s="109" t="s">
        <v>70</v>
      </c>
      <c r="AJ141" s="97" t="s">
        <v>1147</v>
      </c>
      <c r="AK141" s="109" t="s">
        <v>70</v>
      </c>
      <c r="AL141" s="97" t="s">
        <v>2196</v>
      </c>
      <c r="AM141" s="97"/>
      <c r="AN141" s="97"/>
      <c r="AO141" s="97"/>
      <c r="AP141" s="97"/>
      <c r="AQ141" s="97"/>
      <c r="AR141" s="97"/>
      <c r="AS141" s="97"/>
      <c r="AT141" s="97"/>
      <c r="AU141" s="97"/>
      <c r="AV141" s="97"/>
      <c r="AW141" s="97"/>
      <c r="AX141" s="97"/>
      <c r="AY141" s="97"/>
      <c r="AZ141" s="97"/>
      <c r="BA141" s="97"/>
      <c r="BB141" s="97"/>
      <c r="BC141" s="97"/>
      <c r="BD141" s="105"/>
      <c r="BE141" s="105"/>
    </row>
    <row r="142" customFormat="false" ht="21.75" hidden="false" customHeight="true" outlineLevel="0" collapsed="false">
      <c r="A142" s="95" t="n">
        <v>128</v>
      </c>
      <c r="B142" s="96" t="n">
        <v>128</v>
      </c>
      <c r="C142" s="97" t="s">
        <v>62</v>
      </c>
      <c r="D142" s="98" t="s">
        <v>453</v>
      </c>
      <c r="E142" s="98" t="s">
        <v>1039</v>
      </c>
      <c r="F142" s="98" t="s">
        <v>2197</v>
      </c>
      <c r="G142" s="112" t="s">
        <v>2198</v>
      </c>
      <c r="H142" s="100" t="s">
        <v>454</v>
      </c>
      <c r="I142" s="101" t="s">
        <v>2199</v>
      </c>
      <c r="J142" s="102" t="s">
        <v>2200</v>
      </c>
      <c r="K142" s="101" t="s">
        <v>2201</v>
      </c>
      <c r="L142" s="100" t="s">
        <v>2202</v>
      </c>
      <c r="M142" s="100"/>
      <c r="N142" s="109" t="s">
        <v>70</v>
      </c>
      <c r="O142" s="110" t="s">
        <v>70</v>
      </c>
      <c r="P142" s="101" t="s">
        <v>1476</v>
      </c>
      <c r="Q142" s="101"/>
      <c r="R142" s="100" t="s">
        <v>2203</v>
      </c>
      <c r="S142" s="100"/>
      <c r="T142" s="100"/>
      <c r="U142" s="100"/>
      <c r="V142" s="100"/>
      <c r="W142" s="100"/>
      <c r="X142" s="100"/>
      <c r="Y142" s="100"/>
      <c r="Z142" s="97"/>
      <c r="AA142" s="97"/>
      <c r="AB142" s="97"/>
      <c r="AC142" s="97" t="s">
        <v>2204</v>
      </c>
      <c r="AD142" s="109" t="s">
        <v>70</v>
      </c>
      <c r="AE142" s="97" t="s">
        <v>2205</v>
      </c>
      <c r="AF142" s="109" t="s">
        <v>70</v>
      </c>
      <c r="AG142" s="97"/>
      <c r="AH142" s="97" t="s">
        <v>2206</v>
      </c>
      <c r="AI142" s="111" t="s">
        <v>1171</v>
      </c>
      <c r="AJ142" s="97"/>
      <c r="AK142" s="111" t="s">
        <v>1171</v>
      </c>
      <c r="AL142" s="97" t="s">
        <v>2207</v>
      </c>
      <c r="AM142" s="97"/>
      <c r="AN142" s="97"/>
      <c r="AO142" s="97"/>
      <c r="AP142" s="97"/>
      <c r="AQ142" s="97"/>
      <c r="AR142" s="97"/>
      <c r="AS142" s="97"/>
      <c r="AT142" s="97"/>
      <c r="AU142" s="97"/>
      <c r="AV142" s="97"/>
      <c r="AW142" s="97"/>
      <c r="AX142" s="97"/>
      <c r="AY142" s="97"/>
      <c r="AZ142" s="97"/>
      <c r="BA142" s="97"/>
      <c r="BB142" s="97"/>
      <c r="BC142" s="97"/>
      <c r="BD142" s="105"/>
      <c r="BE142" s="105"/>
    </row>
    <row r="143" customFormat="false" ht="21.75" hidden="false" customHeight="true" outlineLevel="0" collapsed="false">
      <c r="A143" s="95" t="n">
        <v>129</v>
      </c>
      <c r="B143" s="96" t="n">
        <v>129</v>
      </c>
      <c r="C143" s="97" t="s">
        <v>62</v>
      </c>
      <c r="D143" s="98" t="s">
        <v>456</v>
      </c>
      <c r="E143" s="98" t="s">
        <v>1039</v>
      </c>
      <c r="F143" s="106" t="s">
        <v>2208</v>
      </c>
      <c r="G143" s="112" t="s">
        <v>2209</v>
      </c>
      <c r="H143" s="100" t="s">
        <v>457</v>
      </c>
      <c r="I143" s="101" t="s">
        <v>2210</v>
      </c>
      <c r="J143" s="100" t="s">
        <v>2211</v>
      </c>
      <c r="K143" s="101" t="s">
        <v>2212</v>
      </c>
      <c r="L143" s="100" t="s">
        <v>2213</v>
      </c>
      <c r="M143" s="100"/>
      <c r="N143" s="109" t="s">
        <v>70</v>
      </c>
      <c r="O143" s="110" t="s">
        <v>70</v>
      </c>
      <c r="P143" s="101" t="s">
        <v>1476</v>
      </c>
      <c r="Q143" s="101"/>
      <c r="R143" s="100" t="s">
        <v>2214</v>
      </c>
      <c r="S143" s="100"/>
      <c r="T143" s="100"/>
      <c r="U143" s="100"/>
      <c r="V143" s="100"/>
      <c r="W143" s="100"/>
      <c r="X143" s="100"/>
      <c r="Y143" s="100"/>
      <c r="Z143" s="97"/>
      <c r="AA143" s="97"/>
      <c r="AB143" s="97"/>
      <c r="AC143" s="102" t="s">
        <v>2215</v>
      </c>
      <c r="AD143" s="109" t="s">
        <v>70</v>
      </c>
      <c r="AE143" s="102" t="s">
        <v>2216</v>
      </c>
      <c r="AF143" s="109" t="s">
        <v>70</v>
      </c>
      <c r="AG143" s="97" t="s">
        <v>2217</v>
      </c>
      <c r="AH143" s="102" t="s">
        <v>2218</v>
      </c>
      <c r="AI143" s="109" t="s">
        <v>70</v>
      </c>
      <c r="AJ143" s="97" t="s">
        <v>2219</v>
      </c>
      <c r="AK143" s="109" t="s">
        <v>70</v>
      </c>
      <c r="AL143" s="97" t="s">
        <v>2220</v>
      </c>
      <c r="AM143" s="97"/>
      <c r="AN143" s="97"/>
      <c r="AO143" s="97"/>
      <c r="AP143" s="97"/>
      <c r="AQ143" s="97"/>
      <c r="AR143" s="97"/>
      <c r="AS143" s="97"/>
      <c r="AT143" s="97"/>
      <c r="AU143" s="97"/>
      <c r="AV143" s="97"/>
      <c r="AW143" s="97"/>
      <c r="AX143" s="97"/>
      <c r="AY143" s="97"/>
      <c r="AZ143" s="97"/>
      <c r="BA143" s="97"/>
      <c r="BB143" s="97"/>
      <c r="BC143" s="97"/>
      <c r="BD143" s="105"/>
      <c r="BE143" s="105"/>
    </row>
    <row r="144" customFormat="false" ht="21.75" hidden="false" customHeight="true" outlineLevel="0" collapsed="false">
      <c r="A144" s="95" t="n">
        <v>130</v>
      </c>
      <c r="B144" s="96" t="n">
        <v>130.1</v>
      </c>
      <c r="C144" s="97" t="s">
        <v>62</v>
      </c>
      <c r="D144" s="87" t="s">
        <v>2221</v>
      </c>
      <c r="E144" s="98" t="s">
        <v>1039</v>
      </c>
      <c r="F144" s="87" t="s">
        <v>2222</v>
      </c>
      <c r="G144" s="112" t="s">
        <v>2223</v>
      </c>
      <c r="H144" s="120" t="s">
        <v>422</v>
      </c>
      <c r="I144" s="101" t="s">
        <v>2224</v>
      </c>
      <c r="J144" s="100" t="s">
        <v>2225</v>
      </c>
      <c r="K144" s="101" t="s">
        <v>2226</v>
      </c>
      <c r="L144" s="100" t="s">
        <v>2227</v>
      </c>
      <c r="M144" s="100" t="s">
        <v>2228</v>
      </c>
      <c r="N144" s="109" t="s">
        <v>70</v>
      </c>
      <c r="O144" s="104" t="s">
        <v>70</v>
      </c>
      <c r="P144" s="101" t="s">
        <v>1476</v>
      </c>
      <c r="Q144" s="101"/>
      <c r="R144" s="100"/>
      <c r="S144" s="100"/>
      <c r="T144" s="100"/>
      <c r="U144" s="100"/>
      <c r="V144" s="100"/>
      <c r="W144" s="100"/>
      <c r="X144" s="100"/>
      <c r="Y144" s="100"/>
      <c r="Z144" s="97"/>
      <c r="AA144" s="86"/>
      <c r="AB144" s="87"/>
      <c r="AC144" s="86" t="s">
        <v>2229</v>
      </c>
      <c r="AD144" s="109" t="s">
        <v>70</v>
      </c>
      <c r="AE144" s="86" t="s">
        <v>1147</v>
      </c>
      <c r="AF144" s="109" t="s">
        <v>70</v>
      </c>
      <c r="AG144" s="86"/>
      <c r="AH144" s="86" t="s">
        <v>2230</v>
      </c>
      <c r="AI144" s="103" t="s">
        <v>70</v>
      </c>
      <c r="AJ144" s="86" t="s">
        <v>2231</v>
      </c>
      <c r="AK144" s="103" t="s">
        <v>70</v>
      </c>
      <c r="AL144" s="97"/>
      <c r="AM144" s="97"/>
      <c r="AN144" s="97"/>
      <c r="AO144" s="97"/>
      <c r="AP144" s="97"/>
      <c r="AQ144" s="97"/>
      <c r="AR144" s="97"/>
      <c r="AS144" s="97"/>
      <c r="AT144" s="97"/>
      <c r="AU144" s="97"/>
      <c r="AV144" s="97"/>
      <c r="AW144" s="97"/>
      <c r="AX144" s="97"/>
      <c r="AY144" s="97"/>
      <c r="AZ144" s="97"/>
      <c r="BA144" s="97"/>
      <c r="BB144" s="97"/>
      <c r="BC144" s="97"/>
      <c r="BD144" s="105"/>
      <c r="BE144" s="105"/>
    </row>
    <row r="145" customFormat="false" ht="21.75" hidden="false" customHeight="true" outlineLevel="0" collapsed="false">
      <c r="A145" s="95" t="n">
        <v>130</v>
      </c>
      <c r="B145" s="96" t="n">
        <v>130.2</v>
      </c>
      <c r="C145" s="97" t="s">
        <v>62</v>
      </c>
      <c r="D145" s="98" t="s">
        <v>459</v>
      </c>
      <c r="E145" s="98" t="s">
        <v>1039</v>
      </c>
      <c r="F145" s="87" t="s">
        <v>2222</v>
      </c>
      <c r="G145" s="102" t="s">
        <v>2232</v>
      </c>
      <c r="H145" s="100" t="s">
        <v>461</v>
      </c>
      <c r="I145" s="100" t="s">
        <v>131</v>
      </c>
      <c r="J145" s="100" t="s">
        <v>131</v>
      </c>
      <c r="K145" s="100" t="s">
        <v>131</v>
      </c>
      <c r="L145" s="100" t="s">
        <v>131</v>
      </c>
      <c r="M145" s="100"/>
      <c r="N145" s="108" t="s">
        <v>1268</v>
      </c>
      <c r="O145" s="108" t="s">
        <v>1268</v>
      </c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97"/>
      <c r="AA145" s="86"/>
      <c r="AB145" s="87"/>
      <c r="AC145" s="86" t="s">
        <v>2233</v>
      </c>
      <c r="AD145" s="132" t="s">
        <v>1268</v>
      </c>
      <c r="AE145" s="86"/>
      <c r="AF145" s="132" t="s">
        <v>1268</v>
      </c>
      <c r="AG145" s="86"/>
      <c r="AH145" s="86" t="s">
        <v>2234</v>
      </c>
      <c r="AI145" s="132" t="s">
        <v>1268</v>
      </c>
      <c r="AJ145" s="86"/>
      <c r="AK145" s="132" t="s">
        <v>1268</v>
      </c>
      <c r="AL145" s="97"/>
      <c r="AM145" s="97"/>
      <c r="AN145" s="97"/>
      <c r="AO145" s="97"/>
      <c r="AP145" s="97"/>
      <c r="AQ145" s="97"/>
      <c r="AR145" s="97"/>
      <c r="AS145" s="97"/>
      <c r="AT145" s="97"/>
      <c r="AU145" s="97"/>
      <c r="AV145" s="97"/>
      <c r="AW145" s="97"/>
      <c r="AX145" s="97"/>
      <c r="AY145" s="97"/>
      <c r="AZ145" s="97"/>
      <c r="BA145" s="97"/>
      <c r="BB145" s="97"/>
      <c r="BC145" s="97"/>
      <c r="BD145" s="105"/>
      <c r="BE145" s="105"/>
    </row>
    <row r="146" customFormat="false" ht="21.75" hidden="false" customHeight="true" outlineLevel="0" collapsed="false">
      <c r="A146" s="95" t="n">
        <v>131</v>
      </c>
      <c r="B146" s="96" t="n">
        <v>131</v>
      </c>
      <c r="C146" s="97" t="s">
        <v>62</v>
      </c>
      <c r="D146" s="98" t="s">
        <v>463</v>
      </c>
      <c r="E146" s="98" t="s">
        <v>1039</v>
      </c>
      <c r="F146" s="98" t="s">
        <v>2235</v>
      </c>
      <c r="G146" s="112" t="s">
        <v>2236</v>
      </c>
      <c r="H146" s="100" t="s">
        <v>2237</v>
      </c>
      <c r="I146" s="100" t="s">
        <v>131</v>
      </c>
      <c r="J146" s="100" t="s">
        <v>131</v>
      </c>
      <c r="K146" s="100" t="s">
        <v>131</v>
      </c>
      <c r="L146" s="100" t="s">
        <v>131</v>
      </c>
      <c r="M146" s="100"/>
      <c r="N146" s="108" t="s">
        <v>1004</v>
      </c>
      <c r="O146" s="108" t="s">
        <v>1004</v>
      </c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97"/>
      <c r="AA146" s="97"/>
      <c r="AB146" s="98"/>
      <c r="AC146" s="97" t="s">
        <v>2238</v>
      </c>
      <c r="AD146" s="109" t="s">
        <v>70</v>
      </c>
      <c r="AE146" s="97" t="s">
        <v>2239</v>
      </c>
      <c r="AF146" s="109" t="s">
        <v>70</v>
      </c>
      <c r="AG146" s="97"/>
      <c r="AH146" s="97" t="s">
        <v>2240</v>
      </c>
      <c r="AI146" s="103" t="s">
        <v>70</v>
      </c>
      <c r="AJ146" s="97"/>
      <c r="AK146" s="103" t="s">
        <v>70</v>
      </c>
      <c r="AL146" s="97"/>
      <c r="AM146" s="97"/>
      <c r="AN146" s="97"/>
      <c r="AO146" s="97"/>
      <c r="AP146" s="97"/>
      <c r="AQ146" s="97"/>
      <c r="AR146" s="97"/>
      <c r="AS146" s="97"/>
      <c r="AT146" s="97"/>
      <c r="AU146" s="97"/>
      <c r="AV146" s="97"/>
      <c r="AW146" s="97"/>
      <c r="AX146" s="97"/>
      <c r="AY146" s="97"/>
      <c r="AZ146" s="97"/>
      <c r="BA146" s="97"/>
      <c r="BB146" s="97"/>
      <c r="BC146" s="97"/>
      <c r="BD146" s="105"/>
      <c r="BE146" s="105"/>
    </row>
    <row r="147" customFormat="false" ht="21.75" hidden="false" customHeight="true" outlineLevel="0" collapsed="false">
      <c r="A147" s="95" t="n">
        <v>132</v>
      </c>
      <c r="B147" s="96" t="n">
        <v>132</v>
      </c>
      <c r="C147" s="97" t="s">
        <v>62</v>
      </c>
      <c r="D147" s="98" t="s">
        <v>466</v>
      </c>
      <c r="E147" s="98" t="s">
        <v>1039</v>
      </c>
      <c r="F147" s="97" t="s">
        <v>1004</v>
      </c>
      <c r="G147" s="112" t="s">
        <v>2241</v>
      </c>
      <c r="H147" s="100" t="s">
        <v>467</v>
      </c>
      <c r="I147" s="100" t="s">
        <v>131</v>
      </c>
      <c r="J147" s="100" t="s">
        <v>131</v>
      </c>
      <c r="K147" s="100" t="s">
        <v>131</v>
      </c>
      <c r="L147" s="100" t="s">
        <v>131</v>
      </c>
      <c r="M147" s="100"/>
      <c r="N147" s="108" t="s">
        <v>1004</v>
      </c>
      <c r="O147" s="108" t="s">
        <v>1004</v>
      </c>
      <c r="P147" s="100"/>
      <c r="Q147" s="100"/>
      <c r="R147" s="100" t="s">
        <v>2242</v>
      </c>
      <c r="S147" s="100"/>
      <c r="T147" s="100"/>
      <c r="U147" s="100"/>
      <c r="V147" s="100"/>
      <c r="W147" s="100"/>
      <c r="X147" s="100"/>
      <c r="Y147" s="100"/>
      <c r="Z147" s="97"/>
      <c r="AA147" s="97"/>
      <c r="AB147" s="97"/>
      <c r="AC147" s="97" t="s">
        <v>78</v>
      </c>
      <c r="AD147" s="111"/>
      <c r="AE147" s="97"/>
      <c r="AF147" s="111"/>
      <c r="AG147" s="97"/>
      <c r="AH147" s="97" t="s">
        <v>2243</v>
      </c>
      <c r="AI147" s="111"/>
      <c r="AJ147" s="97"/>
      <c r="AK147" s="111"/>
      <c r="AL147" s="97"/>
      <c r="AM147" s="97"/>
      <c r="AN147" s="97"/>
      <c r="AO147" s="97"/>
      <c r="AP147" s="97"/>
      <c r="AQ147" s="97"/>
      <c r="AR147" s="97"/>
      <c r="AS147" s="97"/>
      <c r="AT147" s="97"/>
      <c r="AU147" s="97"/>
      <c r="AV147" s="97"/>
      <c r="AW147" s="97"/>
      <c r="AX147" s="97"/>
      <c r="AY147" s="97"/>
      <c r="AZ147" s="97"/>
      <c r="BA147" s="97"/>
      <c r="BB147" s="97"/>
      <c r="BC147" s="97"/>
      <c r="BD147" s="105"/>
      <c r="BE147" s="105"/>
    </row>
    <row r="148" customFormat="false" ht="21.75" hidden="false" customHeight="true" outlineLevel="0" collapsed="false">
      <c r="A148" s="95" t="n">
        <v>133</v>
      </c>
      <c r="B148" s="96" t="n">
        <v>133</v>
      </c>
      <c r="C148" s="97" t="s">
        <v>62</v>
      </c>
      <c r="D148" s="98" t="s">
        <v>469</v>
      </c>
      <c r="E148" s="98" t="s">
        <v>1039</v>
      </c>
      <c r="F148" s="98" t="s">
        <v>2244</v>
      </c>
      <c r="G148" s="112" t="s">
        <v>2106</v>
      </c>
      <c r="H148" s="100" t="s">
        <v>470</v>
      </c>
      <c r="I148" s="101" t="s">
        <v>2245</v>
      </c>
      <c r="J148" s="102" t="s">
        <v>2246</v>
      </c>
      <c r="K148" s="101" t="s">
        <v>2247</v>
      </c>
      <c r="L148" s="100" t="s">
        <v>2248</v>
      </c>
      <c r="M148" s="100"/>
      <c r="N148" s="109" t="s">
        <v>70</v>
      </c>
      <c r="O148" s="110" t="s">
        <v>70</v>
      </c>
      <c r="P148" s="101" t="s">
        <v>1159</v>
      </c>
      <c r="Q148" s="101"/>
      <c r="R148" s="100" t="s">
        <v>2249</v>
      </c>
      <c r="S148" s="100"/>
      <c r="T148" s="100"/>
      <c r="U148" s="100"/>
      <c r="V148" s="100"/>
      <c r="W148" s="100"/>
      <c r="X148" s="100"/>
      <c r="Y148" s="100"/>
      <c r="Z148" s="97"/>
      <c r="AA148" s="97"/>
      <c r="AB148" s="97"/>
      <c r="AC148" s="97" t="s">
        <v>2250</v>
      </c>
      <c r="AD148" s="109" t="s">
        <v>70</v>
      </c>
      <c r="AE148" s="97" t="s">
        <v>2251</v>
      </c>
      <c r="AF148" s="109" t="s">
        <v>70</v>
      </c>
      <c r="AG148" s="97"/>
      <c r="AH148" s="97" t="s">
        <v>2252</v>
      </c>
      <c r="AI148" s="109" t="s">
        <v>70</v>
      </c>
      <c r="AJ148" s="97"/>
      <c r="AK148" s="111"/>
      <c r="AL148" s="97" t="s">
        <v>2253</v>
      </c>
      <c r="AM148" s="97"/>
      <c r="AN148" s="97"/>
      <c r="AO148" s="97"/>
      <c r="AP148" s="97"/>
      <c r="AQ148" s="97"/>
      <c r="AR148" s="97"/>
      <c r="AS148" s="97"/>
      <c r="AT148" s="97"/>
      <c r="AU148" s="97"/>
      <c r="AV148" s="97"/>
      <c r="AW148" s="97"/>
      <c r="AX148" s="97"/>
      <c r="AY148" s="97"/>
      <c r="AZ148" s="97"/>
      <c r="BA148" s="97"/>
      <c r="BB148" s="97"/>
      <c r="BC148" s="97"/>
      <c r="BD148" s="105"/>
      <c r="BE148" s="105"/>
    </row>
    <row r="149" customFormat="false" ht="21.75" hidden="false" customHeight="true" outlineLevel="0" collapsed="false">
      <c r="A149" s="95" t="n">
        <v>134</v>
      </c>
      <c r="B149" s="96" t="n">
        <v>134</v>
      </c>
      <c r="C149" s="97" t="s">
        <v>62</v>
      </c>
      <c r="D149" s="87" t="s">
        <v>472</v>
      </c>
      <c r="E149" s="97" t="s">
        <v>1039</v>
      </c>
      <c r="F149" s="87" t="s">
        <v>2254</v>
      </c>
      <c r="G149" s="112" t="s">
        <v>2255</v>
      </c>
      <c r="H149" s="100" t="s">
        <v>2256</v>
      </c>
      <c r="I149" s="101" t="s">
        <v>2257</v>
      </c>
      <c r="J149" s="100" t="s">
        <v>2258</v>
      </c>
      <c r="K149" s="101" t="s">
        <v>2259</v>
      </c>
      <c r="L149" s="100" t="s">
        <v>2260</v>
      </c>
      <c r="M149" s="100" t="s">
        <v>2261</v>
      </c>
      <c r="N149" s="109" t="s">
        <v>70</v>
      </c>
      <c r="O149" s="110" t="s">
        <v>70</v>
      </c>
      <c r="P149" s="101" t="s">
        <v>1476</v>
      </c>
      <c r="Q149" s="101"/>
      <c r="R149" s="100"/>
      <c r="S149" s="100"/>
      <c r="T149" s="100"/>
      <c r="U149" s="100"/>
      <c r="V149" s="100"/>
      <c r="W149" s="100"/>
      <c r="X149" s="100"/>
      <c r="Y149" s="100"/>
      <c r="Z149" s="97"/>
      <c r="AA149" s="86"/>
      <c r="AB149" s="87"/>
      <c r="AC149" s="86" t="s">
        <v>2262</v>
      </c>
      <c r="AD149" s="109" t="s">
        <v>70</v>
      </c>
      <c r="AE149" s="86" t="s">
        <v>2263</v>
      </c>
      <c r="AF149" s="109" t="s">
        <v>70</v>
      </c>
      <c r="AG149" s="86"/>
      <c r="AH149" s="86" t="s">
        <v>2264</v>
      </c>
      <c r="AI149" s="103" t="s">
        <v>70</v>
      </c>
      <c r="AJ149" s="86" t="s">
        <v>1147</v>
      </c>
      <c r="AK149" s="103" t="s">
        <v>70</v>
      </c>
      <c r="AL149" s="97" t="s">
        <v>2265</v>
      </c>
      <c r="AM149" s="97"/>
      <c r="AN149" s="97"/>
      <c r="AO149" s="97"/>
      <c r="AP149" s="97"/>
      <c r="AQ149" s="97"/>
      <c r="AR149" s="97"/>
      <c r="AS149" s="97"/>
      <c r="AT149" s="97"/>
      <c r="AU149" s="97"/>
      <c r="AV149" s="97"/>
      <c r="AW149" s="97"/>
      <c r="AX149" s="97"/>
      <c r="AY149" s="97"/>
      <c r="AZ149" s="97"/>
      <c r="BA149" s="97"/>
      <c r="BB149" s="97"/>
      <c r="BC149" s="97"/>
      <c r="BD149" s="105"/>
      <c r="BE149" s="105"/>
    </row>
    <row r="150" customFormat="false" ht="21.75" hidden="false" customHeight="true" outlineLevel="0" collapsed="false">
      <c r="A150" s="95" t="n">
        <v>135</v>
      </c>
      <c r="B150" s="96" t="n">
        <v>135</v>
      </c>
      <c r="C150" s="97" t="s">
        <v>62</v>
      </c>
      <c r="D150" s="98" t="s">
        <v>474</v>
      </c>
      <c r="E150" s="98" t="s">
        <v>1039</v>
      </c>
      <c r="F150" s="98" t="s">
        <v>2266</v>
      </c>
      <c r="G150" s="112" t="s">
        <v>2267</v>
      </c>
      <c r="H150" s="100" t="s">
        <v>475</v>
      </c>
      <c r="I150" s="101" t="s">
        <v>2268</v>
      </c>
      <c r="J150" s="102" t="s">
        <v>2269</v>
      </c>
      <c r="K150" s="101" t="s">
        <v>2270</v>
      </c>
      <c r="L150" s="100" t="s">
        <v>2271</v>
      </c>
      <c r="M150" s="100"/>
      <c r="N150" s="109" t="s">
        <v>70</v>
      </c>
      <c r="O150" s="110" t="s">
        <v>70</v>
      </c>
      <c r="P150" s="101" t="s">
        <v>1476</v>
      </c>
      <c r="Q150" s="101"/>
      <c r="R150" s="100"/>
      <c r="S150" s="100"/>
      <c r="T150" s="100"/>
      <c r="U150" s="100"/>
      <c r="V150" s="100"/>
      <c r="W150" s="100"/>
      <c r="X150" s="100"/>
      <c r="Y150" s="100"/>
      <c r="Z150" s="97"/>
      <c r="AA150" s="97"/>
      <c r="AB150" s="97"/>
      <c r="AC150" s="97" t="s">
        <v>2272</v>
      </c>
      <c r="AD150" s="109" t="s">
        <v>70</v>
      </c>
      <c r="AE150" s="97" t="s">
        <v>1147</v>
      </c>
      <c r="AF150" s="109" t="s">
        <v>70</v>
      </c>
      <c r="AG150" s="97"/>
      <c r="AH150" s="97" t="s">
        <v>2273</v>
      </c>
      <c r="AI150" s="103" t="s">
        <v>70</v>
      </c>
      <c r="AJ150" s="97"/>
      <c r="AK150" s="103" t="s">
        <v>70</v>
      </c>
      <c r="AL150" s="97" t="s">
        <v>2274</v>
      </c>
      <c r="AM150" s="97"/>
      <c r="AN150" s="97"/>
      <c r="AO150" s="97"/>
      <c r="AP150" s="97"/>
      <c r="AQ150" s="97"/>
      <c r="AR150" s="97"/>
      <c r="AS150" s="97"/>
      <c r="AT150" s="97"/>
      <c r="AU150" s="97"/>
      <c r="AV150" s="97"/>
      <c r="AW150" s="97"/>
      <c r="AX150" s="97"/>
      <c r="AY150" s="97"/>
      <c r="AZ150" s="97"/>
      <c r="BA150" s="97"/>
      <c r="BB150" s="97"/>
      <c r="BC150" s="97"/>
      <c r="BD150" s="105"/>
      <c r="BE150" s="105"/>
    </row>
    <row r="151" customFormat="false" ht="21.75" hidden="false" customHeight="true" outlineLevel="0" collapsed="false">
      <c r="A151" s="95" t="n">
        <v>136</v>
      </c>
      <c r="B151" s="96" t="n">
        <v>136</v>
      </c>
      <c r="C151" s="97" t="s">
        <v>62</v>
      </c>
      <c r="D151" s="98" t="s">
        <v>2275</v>
      </c>
      <c r="E151" s="97" t="s">
        <v>1001</v>
      </c>
      <c r="F151" s="98" t="s">
        <v>2276</v>
      </c>
      <c r="G151" s="112" t="s">
        <v>2277</v>
      </c>
      <c r="H151" s="100" t="s">
        <v>2278</v>
      </c>
      <c r="I151" s="101" t="s">
        <v>2279</v>
      </c>
      <c r="J151" s="102" t="s">
        <v>2280</v>
      </c>
      <c r="K151" s="101" t="s">
        <v>2281</v>
      </c>
      <c r="L151" s="100" t="s">
        <v>2282</v>
      </c>
      <c r="M151" s="100" t="s">
        <v>2283</v>
      </c>
      <c r="N151" s="145" t="s">
        <v>1757</v>
      </c>
      <c r="O151" s="127" t="s">
        <v>1757</v>
      </c>
      <c r="P151" s="101" t="s">
        <v>1476</v>
      </c>
      <c r="Q151" s="100"/>
      <c r="R151" s="100"/>
      <c r="S151" s="100"/>
      <c r="T151" s="100"/>
      <c r="U151" s="100"/>
      <c r="V151" s="100"/>
      <c r="W151" s="100"/>
      <c r="X151" s="100"/>
      <c r="Y151" s="100"/>
      <c r="Z151" s="97"/>
      <c r="AA151" s="97"/>
      <c r="AB151" s="98"/>
      <c r="AC151" s="97" t="s">
        <v>2284</v>
      </c>
      <c r="AD151" s="145" t="s">
        <v>1757</v>
      </c>
      <c r="AE151" s="97" t="s">
        <v>2285</v>
      </c>
      <c r="AF151" s="146" t="s">
        <v>1757</v>
      </c>
      <c r="AG151" s="97"/>
      <c r="AH151" s="97" t="s">
        <v>2286</v>
      </c>
      <c r="AI151" s="146" t="s">
        <v>1757</v>
      </c>
      <c r="AJ151" s="97" t="s">
        <v>2287</v>
      </c>
      <c r="AK151" s="146" t="s">
        <v>1757</v>
      </c>
      <c r="AL151" s="97"/>
      <c r="AM151" s="97"/>
      <c r="AN151" s="97"/>
      <c r="AO151" s="97"/>
      <c r="AP151" s="97"/>
      <c r="AQ151" s="97"/>
      <c r="AR151" s="97"/>
      <c r="AS151" s="97"/>
      <c r="AT151" s="97"/>
      <c r="AU151" s="97"/>
      <c r="AV151" s="97"/>
      <c r="AW151" s="97"/>
      <c r="AX151" s="97"/>
      <c r="AY151" s="97"/>
      <c r="AZ151" s="97"/>
      <c r="BA151" s="97"/>
      <c r="BB151" s="97"/>
      <c r="BC151" s="97"/>
      <c r="BD151" s="105"/>
      <c r="BE151" s="105"/>
    </row>
    <row r="152" customFormat="false" ht="21.75" hidden="false" customHeight="true" outlineLevel="0" collapsed="false">
      <c r="A152" s="95" t="n">
        <v>137</v>
      </c>
      <c r="B152" s="96" t="n">
        <v>137</v>
      </c>
      <c r="C152" s="97" t="s">
        <v>62</v>
      </c>
      <c r="D152" s="87" t="s">
        <v>2288</v>
      </c>
      <c r="E152" s="87" t="s">
        <v>1039</v>
      </c>
      <c r="F152" s="86" t="s">
        <v>2289</v>
      </c>
      <c r="G152" s="112" t="s">
        <v>2290</v>
      </c>
      <c r="H152" s="120" t="s">
        <v>2291</v>
      </c>
      <c r="I152" s="101" t="s">
        <v>2292</v>
      </c>
      <c r="J152" s="100" t="s">
        <v>2293</v>
      </c>
      <c r="K152" s="101" t="s">
        <v>2294</v>
      </c>
      <c r="L152" s="100" t="s">
        <v>2295</v>
      </c>
      <c r="M152" s="100" t="s">
        <v>2296</v>
      </c>
      <c r="N152" s="109" t="s">
        <v>70</v>
      </c>
      <c r="O152" s="104" t="s">
        <v>70</v>
      </c>
      <c r="P152" s="101" t="s">
        <v>1159</v>
      </c>
      <c r="Q152" s="101"/>
      <c r="R152" s="100"/>
      <c r="S152" s="100"/>
      <c r="T152" s="100"/>
      <c r="U152" s="100"/>
      <c r="V152" s="100"/>
      <c r="W152" s="100"/>
      <c r="X152" s="100"/>
      <c r="Y152" s="100"/>
      <c r="Z152" s="86"/>
      <c r="AA152" s="86"/>
      <c r="AB152" s="86"/>
      <c r="AC152" s="86" t="s">
        <v>2297</v>
      </c>
      <c r="AD152" s="103" t="s">
        <v>70</v>
      </c>
      <c r="AE152" s="86" t="s">
        <v>2298</v>
      </c>
      <c r="AF152" s="103" t="s">
        <v>70</v>
      </c>
      <c r="AG152" s="86" t="s">
        <v>2299</v>
      </c>
      <c r="AH152" s="86" t="s">
        <v>2300</v>
      </c>
      <c r="AI152" s="109" t="s">
        <v>70</v>
      </c>
      <c r="AJ152" s="86"/>
      <c r="AK152" s="132"/>
      <c r="AL152" s="97" t="s">
        <v>2301</v>
      </c>
      <c r="AM152" s="97"/>
      <c r="AN152" s="97"/>
      <c r="AO152" s="97"/>
      <c r="AP152" s="97"/>
      <c r="AQ152" s="97"/>
      <c r="AR152" s="97"/>
      <c r="AS152" s="97"/>
      <c r="AT152" s="97"/>
      <c r="AU152" s="97"/>
      <c r="AV152" s="97"/>
      <c r="AW152" s="97"/>
      <c r="AX152" s="97"/>
      <c r="AY152" s="97"/>
      <c r="AZ152" s="97"/>
      <c r="BA152" s="97"/>
      <c r="BB152" s="97"/>
      <c r="BC152" s="97"/>
      <c r="BD152" s="105"/>
      <c r="BE152" s="105"/>
    </row>
    <row r="153" customFormat="false" ht="21.75" hidden="false" customHeight="true" outlineLevel="0" collapsed="false">
      <c r="A153" s="95" t="n">
        <v>138</v>
      </c>
      <c r="B153" s="96" t="n">
        <v>138</v>
      </c>
      <c r="C153" s="97" t="s">
        <v>62</v>
      </c>
      <c r="D153" s="98" t="s">
        <v>485</v>
      </c>
      <c r="E153" s="98" t="s">
        <v>1039</v>
      </c>
      <c r="F153" s="97" t="s">
        <v>1004</v>
      </c>
      <c r="G153" s="112" t="s">
        <v>2302</v>
      </c>
      <c r="H153" s="100" t="s">
        <v>486</v>
      </c>
      <c r="I153" s="100" t="s">
        <v>131</v>
      </c>
      <c r="J153" s="100" t="s">
        <v>131</v>
      </c>
      <c r="K153" s="100" t="s">
        <v>131</v>
      </c>
      <c r="L153" s="100" t="s">
        <v>131</v>
      </c>
      <c r="M153" s="100"/>
      <c r="N153" s="108" t="s">
        <v>1004</v>
      </c>
      <c r="O153" s="108" t="s">
        <v>1004</v>
      </c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97"/>
      <c r="AA153" s="97"/>
      <c r="AB153" s="97"/>
      <c r="AC153" s="97" t="s">
        <v>78</v>
      </c>
      <c r="AD153" s="100" t="s">
        <v>1004</v>
      </c>
      <c r="AE153" s="105"/>
      <c r="AF153" s="105"/>
      <c r="AG153" s="97"/>
      <c r="AH153" s="97" t="s">
        <v>78</v>
      </c>
      <c r="AI153" s="97"/>
      <c r="AJ153" s="97"/>
      <c r="AK153" s="111"/>
      <c r="AL153" s="105"/>
      <c r="AM153" s="97"/>
      <c r="AN153" s="97"/>
      <c r="AO153" s="97"/>
      <c r="AP153" s="97"/>
      <c r="AQ153" s="97"/>
      <c r="AR153" s="97"/>
      <c r="AS153" s="97"/>
      <c r="AT153" s="97"/>
      <c r="AU153" s="97"/>
      <c r="AV153" s="97"/>
      <c r="AW153" s="97"/>
      <c r="AX153" s="97"/>
      <c r="AY153" s="97"/>
      <c r="AZ153" s="97"/>
      <c r="BA153" s="97"/>
      <c r="BB153" s="97"/>
      <c r="BC153" s="97"/>
      <c r="BD153" s="105"/>
      <c r="BE153" s="105"/>
    </row>
    <row r="154" customFormat="false" ht="21.75" hidden="false" customHeight="true" outlineLevel="0" collapsed="false">
      <c r="A154" s="95" t="n">
        <v>139</v>
      </c>
      <c r="B154" s="96" t="n">
        <v>139</v>
      </c>
      <c r="C154" s="97" t="s">
        <v>62</v>
      </c>
      <c r="D154" s="98" t="s">
        <v>487</v>
      </c>
      <c r="E154" s="98" t="s">
        <v>1039</v>
      </c>
      <c r="F154" s="108" t="s">
        <v>2303</v>
      </c>
      <c r="G154" s="112" t="s">
        <v>2304</v>
      </c>
      <c r="H154" s="100" t="s">
        <v>488</v>
      </c>
      <c r="I154" s="100" t="s">
        <v>131</v>
      </c>
      <c r="J154" s="100" t="s">
        <v>131</v>
      </c>
      <c r="K154" s="100" t="s">
        <v>131</v>
      </c>
      <c r="L154" s="100" t="s">
        <v>131</v>
      </c>
      <c r="M154" s="100"/>
      <c r="N154" s="108" t="s">
        <v>2303</v>
      </c>
      <c r="O154" s="108" t="s">
        <v>2303</v>
      </c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97"/>
      <c r="AA154" s="97"/>
      <c r="AB154" s="97"/>
      <c r="AC154" s="97" t="s">
        <v>2305</v>
      </c>
      <c r="AD154" s="108"/>
      <c r="AE154" s="97"/>
      <c r="AF154" s="111"/>
      <c r="AG154" s="97"/>
      <c r="AH154" s="97" t="s">
        <v>2306</v>
      </c>
      <c r="AI154" s="111"/>
      <c r="AJ154" s="97" t="s">
        <v>2307</v>
      </c>
      <c r="AK154" s="111"/>
      <c r="AL154" s="97"/>
      <c r="AM154" s="97"/>
      <c r="AN154" s="97"/>
      <c r="AO154" s="97"/>
      <c r="AP154" s="97"/>
      <c r="AQ154" s="97"/>
      <c r="AR154" s="97"/>
      <c r="AS154" s="97"/>
      <c r="AT154" s="97"/>
      <c r="AU154" s="97"/>
      <c r="AV154" s="97"/>
      <c r="AW154" s="97"/>
      <c r="AX154" s="97"/>
      <c r="AY154" s="97"/>
      <c r="AZ154" s="97"/>
      <c r="BA154" s="97"/>
      <c r="BB154" s="97"/>
      <c r="BC154" s="97"/>
      <c r="BD154" s="105"/>
      <c r="BE154" s="105"/>
    </row>
    <row r="155" customFormat="false" ht="21.75" hidden="false" customHeight="true" outlineLevel="0" collapsed="false">
      <c r="A155" s="95" t="n">
        <v>140</v>
      </c>
      <c r="B155" s="96" t="n">
        <v>140</v>
      </c>
      <c r="C155" s="86" t="s">
        <v>1185</v>
      </c>
      <c r="D155" s="87" t="s">
        <v>2308</v>
      </c>
      <c r="E155" s="98" t="s">
        <v>1039</v>
      </c>
      <c r="F155" s="87" t="s">
        <v>2308</v>
      </c>
      <c r="G155" s="112" t="s">
        <v>2309</v>
      </c>
      <c r="H155" s="100" t="s">
        <v>895</v>
      </c>
      <c r="I155" s="101" t="s">
        <v>2309</v>
      </c>
      <c r="J155" s="86" t="s">
        <v>491</v>
      </c>
      <c r="K155" s="101" t="s">
        <v>2310</v>
      </c>
      <c r="L155" s="100" t="s">
        <v>2311</v>
      </c>
      <c r="M155" s="100" t="s">
        <v>2312</v>
      </c>
      <c r="N155" s="109" t="s">
        <v>70</v>
      </c>
      <c r="O155" s="110" t="s">
        <v>70</v>
      </c>
      <c r="P155" s="101" t="s">
        <v>1476</v>
      </c>
      <c r="Q155" s="101"/>
      <c r="R155" s="105"/>
      <c r="S155" s="100" t="s">
        <v>2313</v>
      </c>
      <c r="T155" s="103" t="s">
        <v>70</v>
      </c>
      <c r="U155" s="100" t="s">
        <v>2314</v>
      </c>
      <c r="V155" s="100"/>
      <c r="W155" s="100"/>
      <c r="X155" s="100"/>
      <c r="Y155" s="100" t="s">
        <v>2315</v>
      </c>
      <c r="Z155" s="97"/>
      <c r="AA155" s="86"/>
      <c r="AB155" s="87"/>
      <c r="AC155" s="86" t="s">
        <v>2316</v>
      </c>
      <c r="AD155" s="103" t="s">
        <v>70</v>
      </c>
      <c r="AE155" s="86" t="s">
        <v>1495</v>
      </c>
      <c r="AF155" s="103" t="s">
        <v>70</v>
      </c>
      <c r="AG155" s="86"/>
      <c r="AH155" s="86" t="s">
        <v>2317</v>
      </c>
      <c r="AI155" s="109" t="s">
        <v>70</v>
      </c>
      <c r="AJ155" s="86" t="s">
        <v>2318</v>
      </c>
      <c r="AK155" s="109" t="s">
        <v>70</v>
      </c>
      <c r="AL155" s="86"/>
      <c r="AM155" s="97"/>
      <c r="AN155" s="97"/>
      <c r="AO155" s="97"/>
      <c r="AP155" s="97"/>
      <c r="AQ155" s="97"/>
      <c r="AR155" s="97"/>
      <c r="AS155" s="97"/>
      <c r="AT155" s="97"/>
      <c r="AU155" s="97"/>
      <c r="AV155" s="97"/>
      <c r="AW155" s="97"/>
      <c r="AX155" s="97"/>
      <c r="AY155" s="97"/>
      <c r="AZ155" s="97"/>
      <c r="BA155" s="97"/>
      <c r="BB155" s="97"/>
      <c r="BC155" s="97"/>
      <c r="BD155" s="105"/>
      <c r="BE155" s="105"/>
    </row>
    <row r="156" customFormat="false" ht="21.75" hidden="false" customHeight="true" outlineLevel="0" collapsed="false">
      <c r="A156" s="95" t="n">
        <v>141</v>
      </c>
      <c r="B156" s="96" t="n">
        <v>141</v>
      </c>
      <c r="C156" s="97" t="s">
        <v>62</v>
      </c>
      <c r="D156" s="98" t="s">
        <v>492</v>
      </c>
      <c r="E156" s="98" t="s">
        <v>1039</v>
      </c>
      <c r="F156" s="97" t="s">
        <v>1004</v>
      </c>
      <c r="G156" s="112" t="s">
        <v>2319</v>
      </c>
      <c r="H156" s="100" t="s">
        <v>493</v>
      </c>
      <c r="I156" s="100" t="s">
        <v>131</v>
      </c>
      <c r="J156" s="100" t="s">
        <v>131</v>
      </c>
      <c r="K156" s="100" t="s">
        <v>131</v>
      </c>
      <c r="L156" s="100" t="s">
        <v>131</v>
      </c>
      <c r="M156" s="100"/>
      <c r="N156" s="108" t="s">
        <v>1004</v>
      </c>
      <c r="O156" s="108" t="s">
        <v>1004</v>
      </c>
      <c r="P156" s="100"/>
      <c r="Q156" s="100"/>
      <c r="R156" s="100"/>
      <c r="S156" s="100"/>
      <c r="T156" s="100"/>
      <c r="U156" s="100"/>
      <c r="V156" s="100"/>
      <c r="W156" s="100"/>
      <c r="X156" s="100"/>
      <c r="Y156" s="100"/>
      <c r="Z156" s="97"/>
      <c r="AA156" s="97"/>
      <c r="AB156" s="97"/>
      <c r="AC156" s="97" t="s">
        <v>78</v>
      </c>
      <c r="AD156" s="108" t="s">
        <v>1004</v>
      </c>
      <c r="AE156" s="97"/>
      <c r="AF156" s="111"/>
      <c r="AG156" s="97"/>
      <c r="AH156" s="97" t="s">
        <v>2320</v>
      </c>
      <c r="AI156" s="111"/>
      <c r="AJ156" s="97"/>
      <c r="AK156" s="111"/>
      <c r="AL156" s="97" t="s">
        <v>2321</v>
      </c>
      <c r="AM156" s="97"/>
      <c r="AN156" s="97"/>
      <c r="AO156" s="97"/>
      <c r="AP156" s="97"/>
      <c r="AQ156" s="97"/>
      <c r="AR156" s="97"/>
      <c r="AS156" s="97"/>
      <c r="AT156" s="97"/>
      <c r="AU156" s="97"/>
      <c r="AV156" s="97"/>
      <c r="AW156" s="97"/>
      <c r="AX156" s="97"/>
      <c r="AY156" s="97"/>
      <c r="AZ156" s="97"/>
      <c r="BA156" s="97"/>
      <c r="BB156" s="97"/>
      <c r="BC156" s="97"/>
      <c r="BD156" s="105"/>
      <c r="BE156" s="105"/>
    </row>
    <row r="157" customFormat="false" ht="21.75" hidden="false" customHeight="true" outlineLevel="0" collapsed="false">
      <c r="A157" s="95" t="n">
        <v>142</v>
      </c>
      <c r="B157" s="96" t="n">
        <v>142</v>
      </c>
      <c r="C157" s="97" t="s">
        <v>62</v>
      </c>
      <c r="D157" s="98" t="s">
        <v>494</v>
      </c>
      <c r="E157" s="98" t="s">
        <v>1039</v>
      </c>
      <c r="F157" s="97" t="s">
        <v>1004</v>
      </c>
      <c r="G157" s="112" t="s">
        <v>2322</v>
      </c>
      <c r="H157" s="100" t="s">
        <v>496</v>
      </c>
      <c r="I157" s="100" t="s">
        <v>131</v>
      </c>
      <c r="J157" s="100" t="s">
        <v>131</v>
      </c>
      <c r="K157" s="100" t="s">
        <v>131</v>
      </c>
      <c r="L157" s="100" t="s">
        <v>131</v>
      </c>
      <c r="M157" s="100"/>
      <c r="N157" s="108" t="s">
        <v>1004</v>
      </c>
      <c r="O157" s="100" t="s">
        <v>1004</v>
      </c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97"/>
      <c r="AA157" s="97"/>
      <c r="AB157" s="97"/>
      <c r="AC157" s="97" t="s">
        <v>78</v>
      </c>
      <c r="AD157" s="108" t="s">
        <v>1004</v>
      </c>
      <c r="AE157" s="97"/>
      <c r="AF157" s="97"/>
      <c r="AG157" s="97"/>
      <c r="AH157" s="97" t="s">
        <v>2323</v>
      </c>
      <c r="AI157" s="111"/>
      <c r="AJ157" s="97"/>
      <c r="AK157" s="97"/>
      <c r="AL157" s="105"/>
      <c r="AM157" s="97"/>
      <c r="AN157" s="97"/>
      <c r="AO157" s="97"/>
      <c r="AP157" s="97"/>
      <c r="AQ157" s="97"/>
      <c r="AR157" s="97"/>
      <c r="AS157" s="97"/>
      <c r="AT157" s="97"/>
      <c r="AU157" s="97"/>
      <c r="AV157" s="97"/>
      <c r="AW157" s="97"/>
      <c r="AX157" s="97"/>
      <c r="AY157" s="97"/>
      <c r="AZ157" s="97"/>
      <c r="BA157" s="97"/>
      <c r="BB157" s="97"/>
      <c r="BC157" s="97"/>
      <c r="BD157" s="105"/>
      <c r="BE157" s="105"/>
    </row>
    <row r="158" customFormat="false" ht="21.75" hidden="false" customHeight="true" outlineLevel="0" collapsed="false">
      <c r="A158" s="95" t="n">
        <v>143</v>
      </c>
      <c r="B158" s="96" t="n">
        <v>143</v>
      </c>
      <c r="C158" s="97" t="s">
        <v>62</v>
      </c>
      <c r="D158" s="87" t="s">
        <v>499</v>
      </c>
      <c r="E158" s="98" t="s">
        <v>1039</v>
      </c>
      <c r="F158" s="97" t="s">
        <v>1004</v>
      </c>
      <c r="G158" s="112" t="s">
        <v>2324</v>
      </c>
      <c r="H158" s="120" t="s">
        <v>2325</v>
      </c>
      <c r="I158" s="100" t="s">
        <v>131</v>
      </c>
      <c r="J158" s="100" t="s">
        <v>131</v>
      </c>
      <c r="K158" s="100" t="s">
        <v>131</v>
      </c>
      <c r="L158" s="100" t="s">
        <v>131</v>
      </c>
      <c r="M158" s="120"/>
      <c r="N158" s="108" t="s">
        <v>1004</v>
      </c>
      <c r="O158" s="108" t="s">
        <v>1004</v>
      </c>
      <c r="P158" s="100"/>
      <c r="Q158" s="100"/>
      <c r="R158" s="120"/>
      <c r="S158" s="120"/>
      <c r="T158" s="120"/>
      <c r="U158" s="120"/>
      <c r="V158" s="120"/>
      <c r="W158" s="120"/>
      <c r="X158" s="120"/>
      <c r="Y158" s="120"/>
      <c r="Z158" s="86"/>
      <c r="AA158" s="86"/>
      <c r="AB158" s="86"/>
      <c r="AC158" s="86" t="s">
        <v>78</v>
      </c>
      <c r="AD158" s="108" t="s">
        <v>1004</v>
      </c>
      <c r="AE158" s="86"/>
      <c r="AF158" s="132"/>
      <c r="AG158" s="86"/>
      <c r="AH158" s="86" t="s">
        <v>2326</v>
      </c>
      <c r="AI158" s="132"/>
      <c r="AJ158" s="86"/>
      <c r="AK158" s="132"/>
      <c r="AL158" s="97"/>
      <c r="AM158" s="97"/>
      <c r="AN158" s="97"/>
      <c r="AO158" s="97"/>
      <c r="AP158" s="97"/>
      <c r="AQ158" s="97"/>
      <c r="AR158" s="97"/>
      <c r="AS158" s="97"/>
      <c r="AT158" s="97"/>
      <c r="AU158" s="97"/>
      <c r="AV158" s="97"/>
      <c r="AW158" s="97"/>
      <c r="AX158" s="97"/>
      <c r="AY158" s="97"/>
      <c r="AZ158" s="97"/>
      <c r="BA158" s="97"/>
      <c r="BB158" s="97"/>
      <c r="BC158" s="97"/>
      <c r="BD158" s="105"/>
      <c r="BE158" s="105"/>
    </row>
    <row r="159" customFormat="false" ht="21.75" hidden="false" customHeight="true" outlineLevel="0" collapsed="false">
      <c r="A159" s="95" t="n">
        <v>144</v>
      </c>
      <c r="B159" s="96" t="n">
        <v>144</v>
      </c>
      <c r="C159" s="97" t="s">
        <v>62</v>
      </c>
      <c r="D159" s="98" t="s">
        <v>501</v>
      </c>
      <c r="E159" s="98" t="s">
        <v>1039</v>
      </c>
      <c r="F159" s="98" t="s">
        <v>2327</v>
      </c>
      <c r="G159" s="112" t="s">
        <v>2328</v>
      </c>
      <c r="H159" s="100" t="s">
        <v>502</v>
      </c>
      <c r="I159" s="101" t="s">
        <v>2329</v>
      </c>
      <c r="J159" s="100" t="s">
        <v>2330</v>
      </c>
      <c r="K159" s="101" t="s">
        <v>2331</v>
      </c>
      <c r="L159" s="100" t="s">
        <v>2332</v>
      </c>
      <c r="M159" s="100"/>
      <c r="N159" s="109" t="s">
        <v>70</v>
      </c>
      <c r="O159" s="110" t="s">
        <v>70</v>
      </c>
      <c r="P159" s="101" t="s">
        <v>1159</v>
      </c>
      <c r="Q159" s="101"/>
      <c r="R159" s="100"/>
      <c r="S159" s="100"/>
      <c r="T159" s="100"/>
      <c r="U159" s="100"/>
      <c r="V159" s="100"/>
      <c r="W159" s="100"/>
      <c r="X159" s="100"/>
      <c r="Y159" s="100"/>
      <c r="Z159" s="97"/>
      <c r="AA159" s="97"/>
      <c r="AB159" s="97"/>
      <c r="AC159" s="97" t="s">
        <v>2333</v>
      </c>
      <c r="AD159" s="103" t="s">
        <v>70</v>
      </c>
      <c r="AE159" s="97" t="s">
        <v>2334</v>
      </c>
      <c r="AF159" s="97"/>
      <c r="AG159" s="97"/>
      <c r="AH159" s="97" t="s">
        <v>2335</v>
      </c>
      <c r="AI159" s="109" t="s">
        <v>70</v>
      </c>
      <c r="AJ159" s="97" t="s">
        <v>1147</v>
      </c>
      <c r="AK159" s="109" t="s">
        <v>70</v>
      </c>
      <c r="AL159" s="97"/>
      <c r="AM159" s="97"/>
      <c r="AN159" s="97"/>
      <c r="AO159" s="97"/>
      <c r="AP159" s="97"/>
      <c r="AQ159" s="97"/>
      <c r="AR159" s="97"/>
      <c r="AS159" s="97"/>
      <c r="AT159" s="97"/>
      <c r="AU159" s="97"/>
      <c r="AV159" s="97"/>
      <c r="AW159" s="97"/>
      <c r="AX159" s="97"/>
      <c r="AY159" s="97"/>
      <c r="AZ159" s="97"/>
      <c r="BA159" s="97"/>
      <c r="BB159" s="97"/>
      <c r="BC159" s="97"/>
      <c r="BD159" s="105"/>
      <c r="BE159" s="105"/>
    </row>
    <row r="160" customFormat="false" ht="21.75" hidden="false" customHeight="true" outlineLevel="0" collapsed="false">
      <c r="A160" s="95" t="n">
        <v>145</v>
      </c>
      <c r="B160" s="96" t="n">
        <v>145</v>
      </c>
      <c r="C160" s="97" t="s">
        <v>62</v>
      </c>
      <c r="D160" s="98" t="s">
        <v>503</v>
      </c>
      <c r="E160" s="98" t="s">
        <v>1039</v>
      </c>
      <c r="F160" s="97" t="s">
        <v>1004</v>
      </c>
      <c r="G160" s="112" t="s">
        <v>2336</v>
      </c>
      <c r="H160" s="100" t="s">
        <v>504</v>
      </c>
      <c r="I160" s="100" t="s">
        <v>131</v>
      </c>
      <c r="J160" s="100" t="s">
        <v>131</v>
      </c>
      <c r="K160" s="100" t="s">
        <v>131</v>
      </c>
      <c r="L160" s="100" t="s">
        <v>131</v>
      </c>
      <c r="M160" s="100"/>
      <c r="N160" s="108" t="s">
        <v>1004</v>
      </c>
      <c r="O160" s="108" t="s">
        <v>1004</v>
      </c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97"/>
      <c r="AA160" s="97"/>
      <c r="AB160" s="97"/>
      <c r="AC160" s="97" t="s">
        <v>78</v>
      </c>
      <c r="AD160" s="108" t="s">
        <v>1004</v>
      </c>
      <c r="AE160" s="97"/>
      <c r="AF160" s="111"/>
      <c r="AG160" s="97" t="s">
        <v>2337</v>
      </c>
      <c r="AH160" s="97" t="s">
        <v>78</v>
      </c>
      <c r="AI160" s="97"/>
      <c r="AJ160" s="97"/>
      <c r="AK160" s="97"/>
      <c r="AL160" s="97"/>
      <c r="AM160" s="97"/>
      <c r="AN160" s="97"/>
      <c r="AO160" s="97"/>
      <c r="AP160" s="97"/>
      <c r="AQ160" s="97"/>
      <c r="AR160" s="97"/>
      <c r="AS160" s="97"/>
      <c r="AT160" s="97"/>
      <c r="AU160" s="97"/>
      <c r="AV160" s="97"/>
      <c r="AW160" s="97"/>
      <c r="AX160" s="97"/>
      <c r="AY160" s="97"/>
      <c r="AZ160" s="97"/>
      <c r="BA160" s="97"/>
      <c r="BB160" s="97"/>
      <c r="BC160" s="97"/>
      <c r="BD160" s="105"/>
      <c r="BE160" s="105"/>
    </row>
    <row r="161" customFormat="false" ht="21.75" hidden="false" customHeight="true" outlineLevel="0" collapsed="false">
      <c r="A161" s="95" t="n">
        <v>146</v>
      </c>
      <c r="B161" s="96" t="n">
        <v>146</v>
      </c>
      <c r="C161" s="97" t="s">
        <v>62</v>
      </c>
      <c r="D161" s="98" t="s">
        <v>506</v>
      </c>
      <c r="E161" s="98" t="s">
        <v>1039</v>
      </c>
      <c r="F161" s="98" t="s">
        <v>2338</v>
      </c>
      <c r="G161" s="112" t="s">
        <v>2339</v>
      </c>
      <c r="H161" s="100" t="s">
        <v>508</v>
      </c>
      <c r="I161" s="100" t="s">
        <v>131</v>
      </c>
      <c r="J161" s="100" t="s">
        <v>131</v>
      </c>
      <c r="K161" s="100" t="s">
        <v>131</v>
      </c>
      <c r="L161" s="100" t="s">
        <v>131</v>
      </c>
      <c r="M161" s="100"/>
      <c r="N161" s="108" t="s">
        <v>2303</v>
      </c>
      <c r="O161" s="108" t="s">
        <v>2303</v>
      </c>
      <c r="P161" s="100"/>
      <c r="Q161" s="100"/>
      <c r="R161" s="100" t="s">
        <v>2340</v>
      </c>
      <c r="S161" s="100"/>
      <c r="T161" s="100"/>
      <c r="U161" s="100"/>
      <c r="V161" s="100"/>
      <c r="W161" s="100"/>
      <c r="X161" s="100"/>
      <c r="Y161" s="100"/>
      <c r="Z161" s="97"/>
      <c r="AA161" s="97"/>
      <c r="AB161" s="97"/>
      <c r="AC161" s="97" t="s">
        <v>2341</v>
      </c>
      <c r="AD161" s="109" t="s">
        <v>70</v>
      </c>
      <c r="AE161" s="97"/>
      <c r="AF161" s="111"/>
      <c r="AG161" s="97"/>
      <c r="AH161" s="97" t="s">
        <v>2342</v>
      </c>
      <c r="AI161" s="109" t="s">
        <v>70</v>
      </c>
      <c r="AJ161" s="97" t="s">
        <v>1147</v>
      </c>
      <c r="AK161" s="109" t="s">
        <v>70</v>
      </c>
      <c r="AL161" s="97" t="s">
        <v>2343</v>
      </c>
      <c r="AM161" s="97"/>
      <c r="AN161" s="97"/>
      <c r="AO161" s="97"/>
      <c r="AP161" s="97"/>
      <c r="AQ161" s="97"/>
      <c r="AR161" s="97"/>
      <c r="AS161" s="97"/>
      <c r="AT161" s="97"/>
      <c r="AU161" s="97"/>
      <c r="AV161" s="97"/>
      <c r="AW161" s="97"/>
      <c r="AX161" s="97"/>
      <c r="AY161" s="97"/>
      <c r="AZ161" s="97"/>
      <c r="BA161" s="97"/>
      <c r="BB161" s="97"/>
      <c r="BC161" s="97"/>
      <c r="BD161" s="105"/>
      <c r="BE161" s="105"/>
    </row>
    <row r="162" customFormat="false" ht="21.75" hidden="false" customHeight="true" outlineLevel="0" collapsed="false">
      <c r="A162" s="95" t="n">
        <v>147</v>
      </c>
      <c r="B162" s="96" t="n">
        <v>147</v>
      </c>
      <c r="C162" s="97" t="s">
        <v>62</v>
      </c>
      <c r="D162" s="98" t="s">
        <v>510</v>
      </c>
      <c r="E162" s="98" t="s">
        <v>1039</v>
      </c>
      <c r="F162" s="98" t="s">
        <v>2344</v>
      </c>
      <c r="G162" s="112" t="s">
        <v>2345</v>
      </c>
      <c r="H162" s="100" t="s">
        <v>511</v>
      </c>
      <c r="I162" s="101" t="s">
        <v>2346</v>
      </c>
      <c r="J162" s="102" t="s">
        <v>2347</v>
      </c>
      <c r="K162" s="101" t="s">
        <v>2348</v>
      </c>
      <c r="L162" s="100" t="s">
        <v>2349</v>
      </c>
      <c r="M162" s="100"/>
      <c r="N162" s="109" t="s">
        <v>70</v>
      </c>
      <c r="O162" s="110" t="s">
        <v>70</v>
      </c>
      <c r="P162" s="101" t="s">
        <v>1476</v>
      </c>
      <c r="Q162" s="101"/>
      <c r="R162" s="100"/>
      <c r="S162" s="100"/>
      <c r="T162" s="100"/>
      <c r="U162" s="100"/>
      <c r="V162" s="100"/>
      <c r="W162" s="100"/>
      <c r="X162" s="100"/>
      <c r="Y162" s="100"/>
      <c r="Z162" s="97"/>
      <c r="AA162" s="97"/>
      <c r="AB162" s="97"/>
      <c r="AC162" s="97" t="s">
        <v>2350</v>
      </c>
      <c r="AD162" s="109" t="s">
        <v>70</v>
      </c>
      <c r="AE162" s="97" t="s">
        <v>2351</v>
      </c>
      <c r="AF162" s="109" t="s">
        <v>70</v>
      </c>
      <c r="AG162" s="97"/>
      <c r="AH162" s="97" t="s">
        <v>2352</v>
      </c>
      <c r="AI162" s="109" t="s">
        <v>70</v>
      </c>
      <c r="AJ162" s="97"/>
      <c r="AK162" s="111"/>
      <c r="AL162" s="97" t="s">
        <v>2353</v>
      </c>
      <c r="AM162" s="97"/>
      <c r="AN162" s="97"/>
      <c r="AO162" s="97"/>
      <c r="AP162" s="97"/>
      <c r="AQ162" s="97"/>
      <c r="AR162" s="97"/>
      <c r="AS162" s="97"/>
      <c r="AT162" s="97"/>
      <c r="AU162" s="97"/>
      <c r="AV162" s="97"/>
      <c r="AW162" s="97"/>
      <c r="AX162" s="97"/>
      <c r="AY162" s="97"/>
      <c r="AZ162" s="97"/>
      <c r="BA162" s="97"/>
      <c r="BB162" s="97"/>
      <c r="BC162" s="97"/>
      <c r="BD162" s="105"/>
      <c r="BE162" s="105"/>
    </row>
    <row r="163" customFormat="false" ht="21.75" hidden="false" customHeight="true" outlineLevel="0" collapsed="false">
      <c r="A163" s="95" t="n">
        <v>148</v>
      </c>
      <c r="B163" s="96" t="n">
        <v>148</v>
      </c>
      <c r="C163" s="97" t="s">
        <v>62</v>
      </c>
      <c r="D163" s="98" t="s">
        <v>512</v>
      </c>
      <c r="E163" s="98" t="s">
        <v>1039</v>
      </c>
      <c r="F163" s="97" t="s">
        <v>1004</v>
      </c>
      <c r="G163" s="112" t="s">
        <v>2354</v>
      </c>
      <c r="H163" s="100" t="s">
        <v>513</v>
      </c>
      <c r="I163" s="100" t="s">
        <v>131</v>
      </c>
      <c r="J163" s="100" t="s">
        <v>131</v>
      </c>
      <c r="K163" s="100" t="s">
        <v>131</v>
      </c>
      <c r="L163" s="100" t="s">
        <v>131</v>
      </c>
      <c r="M163" s="100"/>
      <c r="N163" s="108" t="s">
        <v>1004</v>
      </c>
      <c r="O163" s="108" t="s">
        <v>1004</v>
      </c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97"/>
      <c r="AA163" s="97"/>
      <c r="AB163" s="97"/>
      <c r="AC163" s="97" t="s">
        <v>78</v>
      </c>
      <c r="AD163" s="111"/>
      <c r="AE163" s="97"/>
      <c r="AF163" s="111"/>
      <c r="AG163" s="97"/>
      <c r="AH163" s="97" t="s">
        <v>2355</v>
      </c>
      <c r="AI163" s="111"/>
      <c r="AJ163" s="97"/>
      <c r="AK163" s="111"/>
      <c r="AL163" s="97"/>
      <c r="AM163" s="97"/>
      <c r="AN163" s="97"/>
      <c r="AO163" s="97"/>
      <c r="AP163" s="97"/>
      <c r="AQ163" s="97"/>
      <c r="AR163" s="97"/>
      <c r="AS163" s="97"/>
      <c r="AT163" s="97"/>
      <c r="AU163" s="97"/>
      <c r="AV163" s="97"/>
      <c r="AW163" s="97"/>
      <c r="AX163" s="97"/>
      <c r="AY163" s="97"/>
      <c r="AZ163" s="97"/>
      <c r="BA163" s="97"/>
      <c r="BB163" s="97"/>
      <c r="BC163" s="97"/>
      <c r="BD163" s="105"/>
      <c r="BE163" s="105"/>
    </row>
    <row r="164" customFormat="false" ht="21.75" hidden="false" customHeight="true" outlineLevel="0" collapsed="false">
      <c r="A164" s="95" t="n">
        <v>149</v>
      </c>
      <c r="B164" s="96" t="n">
        <v>149</v>
      </c>
      <c r="C164" s="97" t="s">
        <v>62</v>
      </c>
      <c r="D164" s="98" t="s">
        <v>514</v>
      </c>
      <c r="E164" s="98" t="s">
        <v>1039</v>
      </c>
      <c r="F164" s="111" t="s">
        <v>2303</v>
      </c>
      <c r="G164" s="112" t="s">
        <v>2356</v>
      </c>
      <c r="H164" s="100" t="s">
        <v>515</v>
      </c>
      <c r="I164" s="100" t="s">
        <v>131</v>
      </c>
      <c r="J164" s="100" t="s">
        <v>131</v>
      </c>
      <c r="K164" s="100" t="s">
        <v>131</v>
      </c>
      <c r="L164" s="100" t="s">
        <v>131</v>
      </c>
      <c r="M164" s="100"/>
      <c r="N164" s="111" t="s">
        <v>2303</v>
      </c>
      <c r="O164" s="108" t="s">
        <v>2303</v>
      </c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97"/>
      <c r="AA164" s="97"/>
      <c r="AB164" s="97"/>
      <c r="AC164" s="97" t="s">
        <v>2303</v>
      </c>
      <c r="AD164" s="111"/>
      <c r="AE164" s="97" t="s">
        <v>2357</v>
      </c>
      <c r="AF164" s="111"/>
      <c r="AG164" s="97"/>
      <c r="AH164" s="97" t="s">
        <v>2303</v>
      </c>
      <c r="AI164" s="111"/>
      <c r="AJ164" s="97"/>
      <c r="AK164" s="97"/>
      <c r="AL164" s="97" t="s">
        <v>2358</v>
      </c>
      <c r="AM164" s="97"/>
      <c r="AN164" s="97"/>
      <c r="AO164" s="97"/>
      <c r="AP164" s="97"/>
      <c r="AQ164" s="97"/>
      <c r="AR164" s="97"/>
      <c r="AS164" s="97"/>
      <c r="AT164" s="97"/>
      <c r="AU164" s="97"/>
      <c r="AV164" s="97"/>
      <c r="AW164" s="97"/>
      <c r="AX164" s="97"/>
      <c r="AY164" s="97"/>
      <c r="AZ164" s="97"/>
      <c r="BA164" s="97"/>
      <c r="BB164" s="97"/>
      <c r="BC164" s="97"/>
      <c r="BD164" s="105"/>
      <c r="BE164" s="105"/>
    </row>
    <row r="165" customFormat="false" ht="21.75" hidden="false" customHeight="true" outlineLevel="0" collapsed="false">
      <c r="A165" s="95" t="n">
        <v>150</v>
      </c>
      <c r="B165" s="96" t="n">
        <v>150</v>
      </c>
      <c r="C165" s="97" t="s">
        <v>62</v>
      </c>
      <c r="D165" s="98" t="s">
        <v>516</v>
      </c>
      <c r="E165" s="98" t="s">
        <v>1056</v>
      </c>
      <c r="F165" s="98" t="s">
        <v>2359</v>
      </c>
      <c r="G165" s="112" t="s">
        <v>2360</v>
      </c>
      <c r="H165" s="100" t="s">
        <v>517</v>
      </c>
      <c r="I165" s="101" t="s">
        <v>2361</v>
      </c>
      <c r="J165" s="100" t="s">
        <v>2362</v>
      </c>
      <c r="K165" s="101" t="s">
        <v>2363</v>
      </c>
      <c r="L165" s="100" t="s">
        <v>2364</v>
      </c>
      <c r="M165" s="100"/>
      <c r="N165" s="109" t="s">
        <v>70</v>
      </c>
      <c r="O165" s="110" t="s">
        <v>70</v>
      </c>
      <c r="P165" s="101" t="s">
        <v>1476</v>
      </c>
      <c r="Q165" s="101"/>
      <c r="R165" s="100"/>
      <c r="S165" s="100"/>
      <c r="T165" s="100"/>
      <c r="U165" s="100"/>
      <c r="V165" s="100"/>
      <c r="W165" s="100"/>
      <c r="X165" s="100"/>
      <c r="Y165" s="100"/>
      <c r="Z165" s="97"/>
      <c r="AA165" s="97"/>
      <c r="AB165" s="97"/>
      <c r="AC165" s="97" t="s">
        <v>2365</v>
      </c>
      <c r="AD165" s="109" t="s">
        <v>70</v>
      </c>
      <c r="AE165" s="97" t="s">
        <v>2366</v>
      </c>
      <c r="AF165" s="109" t="s">
        <v>70</v>
      </c>
      <c r="AG165" s="97"/>
      <c r="AH165" s="97" t="s">
        <v>78</v>
      </c>
      <c r="AI165" s="111"/>
      <c r="AJ165" s="97"/>
      <c r="AK165" s="111"/>
      <c r="AL165" s="97"/>
      <c r="AM165" s="97"/>
      <c r="AN165" s="97"/>
      <c r="AO165" s="97"/>
      <c r="AP165" s="97"/>
      <c r="AQ165" s="97"/>
      <c r="AR165" s="97"/>
      <c r="AS165" s="97"/>
      <c r="AT165" s="97"/>
      <c r="AU165" s="97"/>
      <c r="AV165" s="97"/>
      <c r="AW165" s="97"/>
      <c r="AX165" s="97"/>
      <c r="AY165" s="97"/>
      <c r="AZ165" s="97"/>
      <c r="BA165" s="97"/>
      <c r="BB165" s="97"/>
      <c r="BC165" s="97"/>
      <c r="BD165" s="105"/>
      <c r="BE165" s="105"/>
    </row>
    <row r="166" customFormat="false" ht="21.75" hidden="false" customHeight="true" outlineLevel="0" collapsed="false">
      <c r="A166" s="95" t="n">
        <v>151</v>
      </c>
      <c r="B166" s="96" t="n">
        <v>151</v>
      </c>
      <c r="C166" s="97" t="s">
        <v>62</v>
      </c>
      <c r="D166" s="98" t="s">
        <v>519</v>
      </c>
      <c r="E166" s="98" t="s">
        <v>1039</v>
      </c>
      <c r="F166" s="97" t="s">
        <v>1004</v>
      </c>
      <c r="G166" s="112" t="s">
        <v>2367</v>
      </c>
      <c r="H166" s="100" t="s">
        <v>520</v>
      </c>
      <c r="I166" s="100" t="s">
        <v>131</v>
      </c>
      <c r="J166" s="100" t="s">
        <v>131</v>
      </c>
      <c r="K166" s="100" t="s">
        <v>131</v>
      </c>
      <c r="L166" s="100" t="s">
        <v>131</v>
      </c>
      <c r="M166" s="101"/>
      <c r="N166" s="108" t="s">
        <v>1004</v>
      </c>
      <c r="O166" s="108" t="s">
        <v>1004</v>
      </c>
      <c r="P166" s="100"/>
      <c r="Q166" s="100"/>
      <c r="R166" s="101"/>
      <c r="S166" s="101"/>
      <c r="T166" s="101"/>
      <c r="U166" s="101"/>
      <c r="V166" s="101"/>
      <c r="W166" s="101"/>
      <c r="X166" s="101"/>
      <c r="Y166" s="101"/>
      <c r="Z166" s="97"/>
      <c r="AA166" s="97"/>
      <c r="AB166" s="97"/>
      <c r="AC166" s="97" t="s">
        <v>78</v>
      </c>
      <c r="AD166" s="111"/>
      <c r="AE166" s="97"/>
      <c r="AF166" s="111"/>
      <c r="AG166" s="97"/>
      <c r="AH166" s="97" t="s">
        <v>78</v>
      </c>
      <c r="AI166" s="111"/>
      <c r="AJ166" s="97"/>
      <c r="AK166" s="111"/>
      <c r="AL166" s="97"/>
      <c r="AM166" s="97"/>
      <c r="AN166" s="97"/>
      <c r="AO166" s="97"/>
      <c r="AP166" s="97"/>
      <c r="AQ166" s="97"/>
      <c r="AR166" s="97"/>
      <c r="AS166" s="97"/>
      <c r="AT166" s="97"/>
      <c r="AU166" s="97"/>
      <c r="AV166" s="97"/>
      <c r="AW166" s="97"/>
      <c r="AX166" s="97"/>
      <c r="AY166" s="97"/>
      <c r="AZ166" s="97"/>
      <c r="BA166" s="97"/>
      <c r="BB166" s="97"/>
      <c r="BC166" s="97"/>
      <c r="BD166" s="105"/>
      <c r="BE166" s="105"/>
    </row>
    <row r="167" customFormat="false" ht="21.75" hidden="false" customHeight="true" outlineLevel="0" collapsed="false">
      <c r="A167" s="95" t="n">
        <v>152</v>
      </c>
      <c r="B167" s="96" t="n">
        <v>152</v>
      </c>
      <c r="C167" s="97" t="s">
        <v>62</v>
      </c>
      <c r="D167" s="87" t="s">
        <v>521</v>
      </c>
      <c r="E167" s="87" t="s">
        <v>1039</v>
      </c>
      <c r="F167" s="86" t="s">
        <v>2368</v>
      </c>
      <c r="G167" s="112" t="s">
        <v>2369</v>
      </c>
      <c r="H167" s="120" t="s">
        <v>2370</v>
      </c>
      <c r="I167" s="101" t="s">
        <v>2371</v>
      </c>
      <c r="J167" s="100" t="s">
        <v>2372</v>
      </c>
      <c r="K167" s="101" t="s">
        <v>2373</v>
      </c>
      <c r="L167" s="100" t="s">
        <v>2374</v>
      </c>
      <c r="M167" s="100" t="s">
        <v>2375</v>
      </c>
      <c r="N167" s="109" t="s">
        <v>70</v>
      </c>
      <c r="O167" s="110" t="s">
        <v>70</v>
      </c>
      <c r="P167" s="101" t="s">
        <v>1515</v>
      </c>
      <c r="Q167" s="101"/>
      <c r="R167" s="100" t="s">
        <v>2376</v>
      </c>
      <c r="S167" s="100"/>
      <c r="T167" s="100"/>
      <c r="U167" s="100"/>
      <c r="V167" s="100"/>
      <c r="W167" s="100"/>
      <c r="X167" s="100"/>
      <c r="Y167" s="100"/>
      <c r="Z167" s="86"/>
      <c r="AA167" s="86"/>
      <c r="AB167" s="86"/>
      <c r="AC167" s="86" t="s">
        <v>2377</v>
      </c>
      <c r="AD167" s="109" t="s">
        <v>70</v>
      </c>
      <c r="AE167" s="86"/>
      <c r="AF167" s="109" t="s">
        <v>70</v>
      </c>
      <c r="AG167" s="86"/>
      <c r="AH167" s="97" t="s">
        <v>2378</v>
      </c>
      <c r="AI167" s="109" t="s">
        <v>70</v>
      </c>
      <c r="AJ167" s="86"/>
      <c r="AK167" s="86"/>
      <c r="AL167" s="97" t="s">
        <v>2379</v>
      </c>
      <c r="AM167" s="97"/>
      <c r="AN167" s="97"/>
      <c r="AO167" s="97"/>
      <c r="AP167" s="97"/>
      <c r="AQ167" s="97"/>
      <c r="AR167" s="97"/>
      <c r="AS167" s="97"/>
      <c r="AT167" s="97"/>
      <c r="AU167" s="97"/>
      <c r="AV167" s="97"/>
      <c r="AW167" s="97"/>
      <c r="AX167" s="97"/>
      <c r="AY167" s="97"/>
      <c r="AZ167" s="97"/>
      <c r="BA167" s="97"/>
      <c r="BB167" s="97"/>
      <c r="BC167" s="97"/>
      <c r="BD167" s="105"/>
      <c r="BE167" s="105"/>
    </row>
    <row r="168" customFormat="false" ht="21.75" hidden="false" customHeight="true" outlineLevel="0" collapsed="false">
      <c r="A168" s="95" t="n">
        <v>153</v>
      </c>
      <c r="B168" s="96" t="n">
        <v>153</v>
      </c>
      <c r="C168" s="97" t="s">
        <v>62</v>
      </c>
      <c r="D168" s="87" t="s">
        <v>523</v>
      </c>
      <c r="E168" s="87" t="s">
        <v>1039</v>
      </c>
      <c r="F168" s="86" t="s">
        <v>2380</v>
      </c>
      <c r="G168" s="112" t="s">
        <v>2290</v>
      </c>
      <c r="H168" s="100" t="s">
        <v>2381</v>
      </c>
      <c r="I168" s="101" t="s">
        <v>2382</v>
      </c>
      <c r="J168" s="100" t="s">
        <v>2381</v>
      </c>
      <c r="K168" s="101" t="s">
        <v>2383</v>
      </c>
      <c r="L168" s="100" t="s">
        <v>2384</v>
      </c>
      <c r="M168" s="100" t="s">
        <v>2385</v>
      </c>
      <c r="N168" s="109" t="s">
        <v>70</v>
      </c>
      <c r="O168" s="104" t="s">
        <v>70</v>
      </c>
      <c r="P168" s="101" t="s">
        <v>1515</v>
      </c>
      <c r="Q168" s="101"/>
      <c r="R168" s="100"/>
      <c r="S168" s="100"/>
      <c r="T168" s="100"/>
      <c r="U168" s="100"/>
      <c r="V168" s="100"/>
      <c r="W168" s="100"/>
      <c r="X168" s="100"/>
      <c r="Y168" s="100"/>
      <c r="Z168" s="86"/>
      <c r="AA168" s="86"/>
      <c r="AB168" s="86"/>
      <c r="AC168" s="86" t="s">
        <v>2386</v>
      </c>
      <c r="AD168" s="109" t="s">
        <v>70</v>
      </c>
      <c r="AE168" s="86" t="s">
        <v>2387</v>
      </c>
      <c r="AF168" s="103" t="s">
        <v>70</v>
      </c>
      <c r="AG168" s="86"/>
      <c r="AH168" s="86" t="s">
        <v>2388</v>
      </c>
      <c r="AI168" s="109" t="s">
        <v>70</v>
      </c>
      <c r="AJ168" s="86" t="s">
        <v>1147</v>
      </c>
      <c r="AK168" s="109" t="s">
        <v>70</v>
      </c>
      <c r="AL168" s="97"/>
      <c r="AM168" s="97"/>
      <c r="AN168" s="97"/>
      <c r="AO168" s="97"/>
      <c r="AP168" s="97"/>
      <c r="AQ168" s="97"/>
      <c r="AR168" s="97"/>
      <c r="AS168" s="97"/>
      <c r="AT168" s="97"/>
      <c r="AU168" s="97"/>
      <c r="AV168" s="97"/>
      <c r="AW168" s="97"/>
      <c r="AX168" s="97"/>
      <c r="AY168" s="97"/>
      <c r="AZ168" s="97"/>
      <c r="BA168" s="97"/>
      <c r="BB168" s="97"/>
      <c r="BC168" s="97"/>
      <c r="BD168" s="105"/>
      <c r="BE168" s="105"/>
    </row>
    <row r="169" customFormat="false" ht="21.75" hidden="false" customHeight="true" outlineLevel="0" collapsed="false">
      <c r="A169" s="95" t="n">
        <v>154</v>
      </c>
      <c r="B169" s="96" t="n">
        <v>154</v>
      </c>
      <c r="C169" s="97" t="s">
        <v>62</v>
      </c>
      <c r="D169" s="98" t="s">
        <v>525</v>
      </c>
      <c r="E169" s="98" t="s">
        <v>1056</v>
      </c>
      <c r="F169" s="98" t="s">
        <v>2389</v>
      </c>
      <c r="G169" s="112" t="s">
        <v>2390</v>
      </c>
      <c r="H169" s="100" t="s">
        <v>2391</v>
      </c>
      <c r="I169" s="101" t="s">
        <v>2392</v>
      </c>
      <c r="J169" s="100" t="s">
        <v>1058</v>
      </c>
      <c r="K169" s="101" t="s">
        <v>2393</v>
      </c>
      <c r="L169" s="100" t="s">
        <v>2394</v>
      </c>
      <c r="M169" s="100" t="s">
        <v>2395</v>
      </c>
      <c r="N169" s="109" t="s">
        <v>70</v>
      </c>
      <c r="O169" s="110" t="s">
        <v>70</v>
      </c>
      <c r="P169" s="101" t="s">
        <v>1476</v>
      </c>
      <c r="Q169" s="101"/>
      <c r="R169" s="100"/>
      <c r="S169" s="100"/>
      <c r="T169" s="100"/>
      <c r="U169" s="100"/>
      <c r="V169" s="100"/>
      <c r="W169" s="100"/>
      <c r="X169" s="100"/>
      <c r="Y169" s="100"/>
      <c r="Z169" s="97"/>
      <c r="AA169" s="97"/>
      <c r="AB169" s="97"/>
      <c r="AC169" s="97" t="s">
        <v>2396</v>
      </c>
      <c r="AD169" s="109" t="s">
        <v>70</v>
      </c>
      <c r="AE169" s="97" t="s">
        <v>1940</v>
      </c>
      <c r="AF169" s="109" t="s">
        <v>70</v>
      </c>
      <c r="AG169" s="97"/>
      <c r="AH169" s="97" t="s">
        <v>2397</v>
      </c>
      <c r="AI169" s="111"/>
      <c r="AJ169" s="97"/>
      <c r="AK169" s="97"/>
      <c r="AL169" s="97"/>
      <c r="AM169" s="97"/>
      <c r="AN169" s="97"/>
      <c r="AO169" s="97"/>
      <c r="AP169" s="97"/>
      <c r="AQ169" s="97"/>
      <c r="AR169" s="97"/>
      <c r="AS169" s="97"/>
      <c r="AT169" s="97"/>
      <c r="AU169" s="97"/>
      <c r="AV169" s="97"/>
      <c r="AW169" s="97"/>
      <c r="AX169" s="97"/>
      <c r="AY169" s="97"/>
      <c r="AZ169" s="97"/>
      <c r="BA169" s="97"/>
      <c r="BB169" s="97"/>
      <c r="BC169" s="97"/>
      <c r="BD169" s="105"/>
      <c r="BE169" s="105"/>
    </row>
    <row r="170" customFormat="false" ht="21.75" hidden="false" customHeight="true" outlineLevel="0" collapsed="false">
      <c r="A170" s="95" t="n">
        <v>155</v>
      </c>
      <c r="B170" s="96" t="n">
        <v>155</v>
      </c>
      <c r="C170" s="97" t="s">
        <v>62</v>
      </c>
      <c r="D170" s="98" t="s">
        <v>529</v>
      </c>
      <c r="E170" s="98" t="s">
        <v>1039</v>
      </c>
      <c r="F170" s="98" t="s">
        <v>2398</v>
      </c>
      <c r="G170" s="112" t="s">
        <v>2399</v>
      </c>
      <c r="H170" s="100" t="s">
        <v>530</v>
      </c>
      <c r="I170" s="101" t="s">
        <v>2399</v>
      </c>
      <c r="J170" s="101" t="s">
        <v>2400</v>
      </c>
      <c r="K170" s="101" t="s">
        <v>2401</v>
      </c>
      <c r="L170" s="101" t="s">
        <v>2402</v>
      </c>
      <c r="M170" s="101"/>
      <c r="N170" s="109" t="s">
        <v>70</v>
      </c>
      <c r="O170" s="104" t="s">
        <v>70</v>
      </c>
      <c r="P170" s="101" t="s">
        <v>1476</v>
      </c>
      <c r="Q170" s="101"/>
      <c r="R170" s="101"/>
      <c r="S170" s="101"/>
      <c r="T170" s="101"/>
      <c r="U170" s="101"/>
      <c r="V170" s="101"/>
      <c r="W170" s="101"/>
      <c r="X170" s="101"/>
      <c r="Y170" s="101"/>
      <c r="Z170" s="97"/>
      <c r="AA170" s="97"/>
      <c r="AB170" s="97"/>
      <c r="AC170" s="97" t="s">
        <v>2403</v>
      </c>
      <c r="AD170" s="109" t="s">
        <v>70</v>
      </c>
      <c r="AE170" s="97"/>
      <c r="AF170" s="109" t="s">
        <v>70</v>
      </c>
      <c r="AG170" s="97" t="s">
        <v>2404</v>
      </c>
      <c r="AH170" s="97" t="s">
        <v>2405</v>
      </c>
      <c r="AI170" s="103" t="s">
        <v>70</v>
      </c>
      <c r="AJ170" s="97" t="s">
        <v>2406</v>
      </c>
      <c r="AK170" s="97"/>
      <c r="AL170" s="97" t="s">
        <v>2407</v>
      </c>
      <c r="AM170" s="97"/>
      <c r="AN170" s="97"/>
      <c r="AO170" s="97"/>
      <c r="AP170" s="97"/>
      <c r="AQ170" s="97"/>
      <c r="AR170" s="97"/>
      <c r="AS170" s="97"/>
      <c r="AT170" s="97"/>
      <c r="AU170" s="97"/>
      <c r="AV170" s="97"/>
      <c r="AW170" s="97"/>
      <c r="AX170" s="97"/>
      <c r="AY170" s="97"/>
      <c r="AZ170" s="97"/>
      <c r="BA170" s="97"/>
      <c r="BB170" s="97"/>
      <c r="BC170" s="97"/>
      <c r="BD170" s="105"/>
      <c r="BE170" s="105"/>
    </row>
    <row r="171" customFormat="false" ht="21.75" hidden="false" customHeight="true" outlineLevel="0" collapsed="false">
      <c r="A171" s="95" t="n">
        <v>156</v>
      </c>
      <c r="B171" s="96" t="n">
        <v>156</v>
      </c>
      <c r="C171" s="97" t="s">
        <v>62</v>
      </c>
      <c r="D171" s="98" t="s">
        <v>531</v>
      </c>
      <c r="E171" s="98" t="s">
        <v>1039</v>
      </c>
      <c r="F171" s="97" t="s">
        <v>1004</v>
      </c>
      <c r="G171" s="112" t="s">
        <v>2408</v>
      </c>
      <c r="H171" s="100" t="s">
        <v>532</v>
      </c>
      <c r="I171" s="100" t="s">
        <v>131</v>
      </c>
      <c r="J171" s="100" t="s">
        <v>131</v>
      </c>
      <c r="K171" s="100" t="s">
        <v>131</v>
      </c>
      <c r="L171" s="100" t="s">
        <v>131</v>
      </c>
      <c r="M171" s="100"/>
      <c r="N171" s="108" t="s">
        <v>1004</v>
      </c>
      <c r="O171" s="108" t="s">
        <v>1004</v>
      </c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97"/>
      <c r="AA171" s="97"/>
      <c r="AB171" s="97"/>
      <c r="AC171" s="97" t="s">
        <v>78</v>
      </c>
      <c r="AD171" s="111"/>
      <c r="AE171" s="97"/>
      <c r="AF171" s="111"/>
      <c r="AG171" s="97"/>
      <c r="AH171" s="97" t="s">
        <v>2409</v>
      </c>
      <c r="AI171" s="111"/>
      <c r="AJ171" s="97"/>
      <c r="AK171" s="97"/>
      <c r="AL171" s="97"/>
      <c r="AM171" s="97"/>
      <c r="AN171" s="97"/>
      <c r="AO171" s="97"/>
      <c r="AP171" s="97"/>
      <c r="AQ171" s="97"/>
      <c r="AR171" s="97"/>
      <c r="AS171" s="97"/>
      <c r="AT171" s="97"/>
      <c r="AU171" s="97"/>
      <c r="AV171" s="97"/>
      <c r="AW171" s="97"/>
      <c r="AX171" s="97"/>
      <c r="AY171" s="97"/>
      <c r="AZ171" s="97"/>
      <c r="BA171" s="97"/>
      <c r="BB171" s="97"/>
      <c r="BC171" s="97"/>
      <c r="BD171" s="105"/>
      <c r="BE171" s="105"/>
    </row>
    <row r="172" customFormat="false" ht="21.75" hidden="false" customHeight="true" outlineLevel="0" collapsed="false">
      <c r="A172" s="95" t="n">
        <v>157</v>
      </c>
      <c r="B172" s="96" t="n">
        <v>157</v>
      </c>
      <c r="C172" s="97" t="s">
        <v>62</v>
      </c>
      <c r="D172" s="98" t="s">
        <v>533</v>
      </c>
      <c r="E172" s="106" t="s">
        <v>1056</v>
      </c>
      <c r="F172" s="98" t="s">
        <v>2410</v>
      </c>
      <c r="G172" s="112" t="s">
        <v>2411</v>
      </c>
      <c r="H172" s="100" t="s">
        <v>534</v>
      </c>
      <c r="I172" s="117" t="s">
        <v>2412</v>
      </c>
      <c r="J172" s="102" t="s">
        <v>2413</v>
      </c>
      <c r="K172" s="101" t="s">
        <v>2414</v>
      </c>
      <c r="L172" s="100" t="s">
        <v>2415</v>
      </c>
      <c r="M172" s="100"/>
      <c r="N172" s="121" t="s">
        <v>101</v>
      </c>
      <c r="O172" s="131" t="s">
        <v>1339</v>
      </c>
      <c r="P172" s="101" t="s">
        <v>2416</v>
      </c>
      <c r="Q172" s="101"/>
      <c r="R172" s="100" t="s">
        <v>2417</v>
      </c>
      <c r="S172" s="100"/>
      <c r="T172" s="100"/>
      <c r="U172" s="100"/>
      <c r="V172" s="100"/>
      <c r="W172" s="100"/>
      <c r="X172" s="100"/>
      <c r="Y172" s="100"/>
      <c r="Z172" s="97"/>
      <c r="AA172" s="97"/>
      <c r="AB172" s="97"/>
      <c r="AC172" s="97" t="s">
        <v>2418</v>
      </c>
      <c r="AD172" s="111"/>
      <c r="AE172" s="97"/>
      <c r="AF172" s="111"/>
      <c r="AG172" s="97"/>
      <c r="AH172" s="97" t="s">
        <v>2419</v>
      </c>
      <c r="AI172" s="111"/>
      <c r="AJ172" s="97"/>
      <c r="AK172" s="111"/>
      <c r="AL172" s="97" t="s">
        <v>2420</v>
      </c>
      <c r="AM172" s="97"/>
      <c r="AN172" s="97"/>
      <c r="AO172" s="97"/>
      <c r="AP172" s="97"/>
      <c r="AQ172" s="97"/>
      <c r="AR172" s="97"/>
      <c r="AS172" s="97"/>
      <c r="AT172" s="97"/>
      <c r="AU172" s="97"/>
      <c r="AV172" s="97"/>
      <c r="AW172" s="97"/>
      <c r="AX172" s="97"/>
      <c r="AY172" s="97"/>
      <c r="AZ172" s="97"/>
      <c r="BA172" s="97"/>
      <c r="BB172" s="97"/>
      <c r="BC172" s="97"/>
      <c r="BD172" s="105"/>
      <c r="BE172" s="105"/>
    </row>
    <row r="173" customFormat="false" ht="21.75" hidden="false" customHeight="true" outlineLevel="0" collapsed="false">
      <c r="A173" s="95" t="n">
        <v>158</v>
      </c>
      <c r="B173" s="96" t="n">
        <v>158</v>
      </c>
      <c r="C173" s="97" t="s">
        <v>62</v>
      </c>
      <c r="D173" s="98" t="s">
        <v>536</v>
      </c>
      <c r="E173" s="98" t="s">
        <v>1019</v>
      </c>
      <c r="F173" s="98" t="s">
        <v>2421</v>
      </c>
      <c r="G173" s="112" t="s">
        <v>2422</v>
      </c>
      <c r="H173" s="100" t="s">
        <v>537</v>
      </c>
      <c r="I173" s="101" t="s">
        <v>2423</v>
      </c>
      <c r="J173" s="100" t="s">
        <v>2424</v>
      </c>
      <c r="K173" s="101" t="s">
        <v>2425</v>
      </c>
      <c r="L173" s="100" t="s">
        <v>2426</v>
      </c>
      <c r="M173" s="100"/>
      <c r="N173" s="109" t="s">
        <v>70</v>
      </c>
      <c r="O173" s="131" t="s">
        <v>101</v>
      </c>
      <c r="P173" s="101" t="s">
        <v>1476</v>
      </c>
      <c r="Q173" s="101"/>
      <c r="R173" s="100"/>
      <c r="S173" s="100"/>
      <c r="T173" s="100"/>
      <c r="U173" s="100"/>
      <c r="V173" s="100"/>
      <c r="W173" s="100"/>
      <c r="X173" s="100"/>
      <c r="Y173" s="100"/>
      <c r="Z173" s="97"/>
      <c r="AA173" s="97"/>
      <c r="AB173" s="97"/>
      <c r="AC173" s="97" t="s">
        <v>2427</v>
      </c>
      <c r="AD173" s="111"/>
      <c r="AE173" s="97"/>
      <c r="AF173" s="111"/>
      <c r="AG173" s="97" t="s">
        <v>2428</v>
      </c>
      <c r="AH173" s="97" t="s">
        <v>2429</v>
      </c>
      <c r="AI173" s="97"/>
      <c r="AJ173" s="97" t="s">
        <v>2430</v>
      </c>
      <c r="AK173" s="97"/>
      <c r="AL173" s="97"/>
      <c r="AM173" s="97"/>
      <c r="AN173" s="97"/>
      <c r="AO173" s="97"/>
      <c r="AP173" s="97"/>
      <c r="AQ173" s="97"/>
      <c r="AR173" s="97"/>
      <c r="AS173" s="97"/>
      <c r="AT173" s="97"/>
      <c r="AU173" s="97"/>
      <c r="AV173" s="97"/>
      <c r="AW173" s="97"/>
      <c r="AX173" s="97"/>
      <c r="AY173" s="97"/>
      <c r="AZ173" s="97"/>
      <c r="BA173" s="97"/>
      <c r="BB173" s="97"/>
      <c r="BC173" s="97"/>
      <c r="BD173" s="105"/>
      <c r="BE173" s="105"/>
    </row>
    <row r="174" customFormat="false" ht="21.75" hidden="false" customHeight="true" outlineLevel="0" collapsed="false">
      <c r="A174" s="95" t="n">
        <v>159</v>
      </c>
      <c r="B174" s="96" t="n">
        <v>159</v>
      </c>
      <c r="C174" s="97" t="s">
        <v>62</v>
      </c>
      <c r="D174" s="87" t="s">
        <v>539</v>
      </c>
      <c r="E174" s="98" t="s">
        <v>1019</v>
      </c>
      <c r="F174" s="86" t="s">
        <v>2431</v>
      </c>
      <c r="G174" s="112" t="s">
        <v>2432</v>
      </c>
      <c r="H174" s="120" t="s">
        <v>2433</v>
      </c>
      <c r="I174" s="100" t="s">
        <v>2434</v>
      </c>
      <c r="J174" s="100" t="s">
        <v>2435</v>
      </c>
      <c r="K174" s="101" t="s">
        <v>2436</v>
      </c>
      <c r="L174" s="100" t="s">
        <v>2437</v>
      </c>
      <c r="M174" s="100" t="s">
        <v>2438</v>
      </c>
      <c r="N174" s="108" t="s">
        <v>1324</v>
      </c>
      <c r="O174" s="108" t="s">
        <v>1324</v>
      </c>
      <c r="P174" s="100" t="s">
        <v>1159</v>
      </c>
      <c r="Q174" s="100"/>
      <c r="R174" s="100" t="s">
        <v>2439</v>
      </c>
      <c r="S174" s="100"/>
      <c r="T174" s="100"/>
      <c r="U174" s="100"/>
      <c r="V174" s="100"/>
      <c r="W174" s="100"/>
      <c r="X174" s="100"/>
      <c r="Y174" s="100"/>
      <c r="Z174" s="86"/>
      <c r="AA174" s="86"/>
      <c r="AB174" s="86"/>
      <c r="AC174" s="86" t="s">
        <v>78</v>
      </c>
      <c r="AD174" s="132"/>
      <c r="AE174" s="86"/>
      <c r="AF174" s="132"/>
      <c r="AG174" s="86"/>
      <c r="AH174" s="86" t="s">
        <v>2440</v>
      </c>
      <c r="AI174" s="132"/>
      <c r="AJ174" s="86"/>
      <c r="AK174" s="86"/>
      <c r="AL174" s="97"/>
      <c r="AM174" s="147"/>
      <c r="AN174" s="147"/>
      <c r="AO174" s="147"/>
      <c r="AP174" s="147"/>
      <c r="AQ174" s="147"/>
      <c r="AR174" s="147"/>
      <c r="AS174" s="147"/>
      <c r="AT174" s="147"/>
      <c r="AU174" s="147"/>
      <c r="AV174" s="147"/>
      <c r="AW174" s="147"/>
      <c r="AX174" s="147"/>
      <c r="AY174" s="147"/>
      <c r="AZ174" s="147"/>
      <c r="BA174" s="147"/>
      <c r="BB174" s="147"/>
      <c r="BC174" s="147"/>
      <c r="BD174" s="105"/>
      <c r="BE174" s="105"/>
    </row>
    <row r="175" customFormat="false" ht="21.75" hidden="false" customHeight="true" outlineLevel="0" collapsed="false">
      <c r="A175" s="95" t="n">
        <v>160</v>
      </c>
      <c r="B175" s="96" t="n">
        <v>160</v>
      </c>
      <c r="C175" s="97" t="s">
        <v>62</v>
      </c>
      <c r="D175" s="98" t="s">
        <v>541</v>
      </c>
      <c r="E175" s="98" t="s">
        <v>1039</v>
      </c>
      <c r="F175" s="97" t="s">
        <v>1004</v>
      </c>
      <c r="G175" s="112" t="s">
        <v>2441</v>
      </c>
      <c r="H175" s="100" t="s">
        <v>542</v>
      </c>
      <c r="I175" s="100" t="s">
        <v>131</v>
      </c>
      <c r="J175" s="100" t="s">
        <v>131</v>
      </c>
      <c r="K175" s="100" t="s">
        <v>131</v>
      </c>
      <c r="L175" s="100" t="s">
        <v>131</v>
      </c>
      <c r="M175" s="101"/>
      <c r="N175" s="108" t="s">
        <v>1004</v>
      </c>
      <c r="O175" s="108" t="s">
        <v>1004</v>
      </c>
      <c r="P175" s="100"/>
      <c r="Q175" s="100"/>
      <c r="R175" s="101"/>
      <c r="S175" s="101"/>
      <c r="T175" s="101"/>
      <c r="U175" s="101"/>
      <c r="V175" s="101"/>
      <c r="W175" s="101"/>
      <c r="X175" s="101"/>
      <c r="Y175" s="101"/>
      <c r="Z175" s="97"/>
      <c r="AA175" s="97"/>
      <c r="AB175" s="97"/>
      <c r="AC175" s="97" t="s">
        <v>78</v>
      </c>
      <c r="AD175" s="97"/>
      <c r="AE175" s="97"/>
      <c r="AF175" s="97"/>
      <c r="AG175" s="97"/>
      <c r="AH175" s="97" t="s">
        <v>78</v>
      </c>
      <c r="AI175" s="97"/>
      <c r="AJ175" s="97"/>
      <c r="AK175" s="97"/>
      <c r="AL175" s="97"/>
      <c r="AM175" s="97"/>
      <c r="AN175" s="97"/>
      <c r="AO175" s="97"/>
      <c r="AP175" s="97"/>
      <c r="AQ175" s="97"/>
      <c r="AR175" s="97"/>
      <c r="AS175" s="97"/>
      <c r="AT175" s="97"/>
      <c r="AU175" s="97"/>
      <c r="AV175" s="97"/>
      <c r="AW175" s="97"/>
      <c r="AX175" s="97"/>
      <c r="AY175" s="97"/>
      <c r="AZ175" s="97"/>
      <c r="BA175" s="97"/>
      <c r="BB175" s="97"/>
      <c r="BC175" s="97"/>
      <c r="BD175" s="105"/>
      <c r="BE175" s="105"/>
    </row>
    <row r="176" customFormat="false" ht="21.75" hidden="false" customHeight="true" outlineLevel="0" collapsed="false">
      <c r="A176" s="95" t="n">
        <v>161</v>
      </c>
      <c r="B176" s="96" t="n">
        <v>161</v>
      </c>
      <c r="C176" s="86" t="s">
        <v>1185</v>
      </c>
      <c r="D176" s="87" t="s">
        <v>2442</v>
      </c>
      <c r="E176" s="98" t="s">
        <v>1039</v>
      </c>
      <c r="F176" s="87" t="s">
        <v>2442</v>
      </c>
      <c r="G176" s="112" t="s">
        <v>2443</v>
      </c>
      <c r="H176" s="100" t="s">
        <v>2444</v>
      </c>
      <c r="I176" s="101" t="s">
        <v>2445</v>
      </c>
      <c r="J176" s="100" t="s">
        <v>2446</v>
      </c>
      <c r="K176" s="101" t="s">
        <v>2447</v>
      </c>
      <c r="L176" s="100" t="s">
        <v>2448</v>
      </c>
      <c r="M176" s="100"/>
      <c r="N176" s="109" t="s">
        <v>70</v>
      </c>
      <c r="O176" s="110" t="s">
        <v>70</v>
      </c>
      <c r="P176" s="101" t="s">
        <v>1476</v>
      </c>
      <c r="Q176" s="101"/>
      <c r="R176" s="87" t="s">
        <v>2449</v>
      </c>
      <c r="S176" s="100" t="s">
        <v>2450</v>
      </c>
      <c r="T176" s="103" t="s">
        <v>70</v>
      </c>
      <c r="U176" s="100" t="s">
        <v>2451</v>
      </c>
      <c r="V176" s="100"/>
      <c r="W176" s="100"/>
      <c r="X176" s="100"/>
      <c r="Y176" s="100" t="s">
        <v>2452</v>
      </c>
      <c r="Z176" s="97"/>
      <c r="AA176" s="86"/>
      <c r="AB176" s="86"/>
      <c r="AC176" s="86" t="s">
        <v>2453</v>
      </c>
      <c r="AD176" s="109" t="s">
        <v>70</v>
      </c>
      <c r="AE176" s="116" t="s">
        <v>1495</v>
      </c>
      <c r="AF176" s="109" t="s">
        <v>70</v>
      </c>
      <c r="AG176" s="86"/>
      <c r="AH176" s="86" t="s">
        <v>2454</v>
      </c>
      <c r="AI176" s="109" t="s">
        <v>70</v>
      </c>
      <c r="AJ176" s="86" t="s">
        <v>2455</v>
      </c>
      <c r="AK176" s="109" t="s">
        <v>70</v>
      </c>
      <c r="AL176" s="86"/>
      <c r="AM176" s="97"/>
      <c r="AN176" s="97"/>
      <c r="AO176" s="97"/>
      <c r="AP176" s="97"/>
      <c r="AQ176" s="97"/>
      <c r="AR176" s="97"/>
      <c r="AS176" s="97"/>
      <c r="AT176" s="97"/>
      <c r="AU176" s="97"/>
      <c r="AV176" s="97"/>
      <c r="AW176" s="97"/>
      <c r="AX176" s="97"/>
      <c r="AY176" s="97"/>
      <c r="AZ176" s="97"/>
      <c r="BA176" s="97"/>
      <c r="BB176" s="97"/>
      <c r="BC176" s="97"/>
      <c r="BD176" s="105"/>
      <c r="BE176" s="105"/>
    </row>
    <row r="177" customFormat="false" ht="21.75" hidden="false" customHeight="true" outlineLevel="0" collapsed="false">
      <c r="A177" s="95" t="n">
        <v>162</v>
      </c>
      <c r="B177" s="96" t="n">
        <v>162</v>
      </c>
      <c r="C177" s="86" t="s">
        <v>1185</v>
      </c>
      <c r="D177" s="87" t="s">
        <v>2456</v>
      </c>
      <c r="E177" s="98" t="s">
        <v>1039</v>
      </c>
      <c r="F177" s="87" t="s">
        <v>2456</v>
      </c>
      <c r="G177" s="112" t="s">
        <v>2457</v>
      </c>
      <c r="H177" s="100" t="s">
        <v>2458</v>
      </c>
      <c r="I177" s="100" t="s">
        <v>2457</v>
      </c>
      <c r="J177" s="100" t="s">
        <v>2457</v>
      </c>
      <c r="K177" s="101" t="s">
        <v>2459</v>
      </c>
      <c r="L177" s="100" t="s">
        <v>2460</v>
      </c>
      <c r="M177" s="100" t="s">
        <v>2460</v>
      </c>
      <c r="N177" s="109" t="s">
        <v>70</v>
      </c>
      <c r="O177" s="110" t="s">
        <v>70</v>
      </c>
      <c r="P177" s="101" t="s">
        <v>1476</v>
      </c>
      <c r="Q177" s="101"/>
      <c r="R177" s="100"/>
      <c r="S177" s="100" t="s">
        <v>2461</v>
      </c>
      <c r="T177" s="103" t="s">
        <v>70</v>
      </c>
      <c r="U177" s="100" t="s">
        <v>2462</v>
      </c>
      <c r="V177" s="100"/>
      <c r="W177" s="100"/>
      <c r="X177" s="100"/>
      <c r="Y177" s="100" t="s">
        <v>2463</v>
      </c>
      <c r="Z177" s="97"/>
      <c r="AA177" s="86"/>
      <c r="AB177" s="86"/>
      <c r="AC177" s="86" t="s">
        <v>2464</v>
      </c>
      <c r="AD177" s="103" t="s">
        <v>70</v>
      </c>
      <c r="AE177" s="86" t="s">
        <v>2465</v>
      </c>
      <c r="AF177" s="103" t="s">
        <v>70</v>
      </c>
      <c r="AG177" s="86" t="s">
        <v>2463</v>
      </c>
      <c r="AH177" s="105" t="s">
        <v>2466</v>
      </c>
      <c r="AI177" s="109" t="s">
        <v>70</v>
      </c>
      <c r="AJ177" s="86" t="s">
        <v>2467</v>
      </c>
      <c r="AK177" s="109" t="s">
        <v>70</v>
      </c>
      <c r="AL177" s="86"/>
      <c r="AM177" s="97"/>
      <c r="AN177" s="97"/>
      <c r="AO177" s="97"/>
      <c r="AP177" s="97"/>
      <c r="AQ177" s="97"/>
      <c r="AR177" s="97"/>
      <c r="AS177" s="97"/>
      <c r="AT177" s="97"/>
      <c r="AU177" s="97"/>
      <c r="AV177" s="97"/>
      <c r="AW177" s="97"/>
      <c r="AX177" s="97"/>
      <c r="AY177" s="97"/>
      <c r="AZ177" s="97"/>
      <c r="BA177" s="97"/>
      <c r="BB177" s="97"/>
      <c r="BC177" s="97"/>
      <c r="BD177" s="105"/>
      <c r="BE177" s="105"/>
    </row>
    <row r="178" customFormat="false" ht="21.75" hidden="false" customHeight="true" outlineLevel="0" collapsed="false">
      <c r="A178" s="95" t="n">
        <v>163</v>
      </c>
      <c r="B178" s="96" t="n">
        <v>163</v>
      </c>
      <c r="C178" s="97" t="s">
        <v>62</v>
      </c>
      <c r="D178" s="98" t="s">
        <v>547</v>
      </c>
      <c r="E178" s="98" t="s">
        <v>1039</v>
      </c>
      <c r="F178" s="98" t="s">
        <v>2468</v>
      </c>
      <c r="G178" s="112" t="s">
        <v>2469</v>
      </c>
      <c r="H178" s="100" t="s">
        <v>548</v>
      </c>
      <c r="I178" s="112" t="s">
        <v>2469</v>
      </c>
      <c r="J178" s="97" t="s">
        <v>548</v>
      </c>
      <c r="K178" s="101" t="s">
        <v>2470</v>
      </c>
      <c r="L178" s="101" t="s">
        <v>2471</v>
      </c>
      <c r="M178" s="101"/>
      <c r="N178" s="134" t="s">
        <v>2472</v>
      </c>
      <c r="O178" s="134" t="s">
        <v>2472</v>
      </c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97"/>
      <c r="AA178" s="97"/>
      <c r="AB178" s="97"/>
      <c r="AC178" s="97" t="s">
        <v>2473</v>
      </c>
      <c r="AD178" s="97"/>
      <c r="AE178" s="97"/>
      <c r="AF178" s="97"/>
      <c r="AG178" s="97" t="s">
        <v>2474</v>
      </c>
      <c r="AH178" s="97" t="s">
        <v>2475</v>
      </c>
      <c r="AI178" s="111"/>
      <c r="AJ178" s="97" t="s">
        <v>2476</v>
      </c>
      <c r="AK178" s="111"/>
      <c r="AL178" s="97" t="s">
        <v>2477</v>
      </c>
      <c r="AM178" s="97"/>
      <c r="AN178" s="97"/>
      <c r="AO178" s="97"/>
      <c r="AP178" s="97"/>
      <c r="AQ178" s="97"/>
      <c r="AR178" s="97"/>
      <c r="AS178" s="97"/>
      <c r="AT178" s="97"/>
      <c r="AU178" s="97"/>
      <c r="AV178" s="97"/>
      <c r="AW178" s="97"/>
      <c r="AX178" s="97"/>
      <c r="AY178" s="97"/>
      <c r="AZ178" s="97"/>
      <c r="BA178" s="97"/>
      <c r="BB178" s="97"/>
      <c r="BC178" s="97"/>
      <c r="BD178" s="105"/>
      <c r="BE178" s="105"/>
    </row>
    <row r="179" customFormat="false" ht="21.75" hidden="false" customHeight="true" outlineLevel="0" collapsed="false">
      <c r="A179" s="95" t="n">
        <v>164</v>
      </c>
      <c r="B179" s="96" t="n">
        <v>164</v>
      </c>
      <c r="C179" s="86" t="s">
        <v>1185</v>
      </c>
      <c r="D179" s="87" t="s">
        <v>2478</v>
      </c>
      <c r="E179" s="98" t="s">
        <v>1039</v>
      </c>
      <c r="F179" s="87" t="s">
        <v>2478</v>
      </c>
      <c r="G179" s="112" t="s">
        <v>2479</v>
      </c>
      <c r="H179" s="100" t="s">
        <v>2480</v>
      </c>
      <c r="I179" s="101" t="s">
        <v>2479</v>
      </c>
      <c r="J179" s="100" t="s">
        <v>2479</v>
      </c>
      <c r="K179" s="101" t="s">
        <v>2481</v>
      </c>
      <c r="L179" s="100" t="s">
        <v>2482</v>
      </c>
      <c r="M179" s="100" t="s">
        <v>2483</v>
      </c>
      <c r="N179" s="121" t="s">
        <v>101</v>
      </c>
      <c r="O179" s="131" t="s">
        <v>101</v>
      </c>
      <c r="P179" s="101" t="s">
        <v>1476</v>
      </c>
      <c r="Q179" s="101"/>
      <c r="R179" s="100"/>
      <c r="S179" s="100" t="s">
        <v>2484</v>
      </c>
      <c r="T179" s="113" t="s">
        <v>101</v>
      </c>
      <c r="U179" s="100" t="s">
        <v>2485</v>
      </c>
      <c r="V179" s="100"/>
      <c r="W179" s="100"/>
      <c r="X179" s="100"/>
      <c r="Y179" s="100"/>
      <c r="Z179" s="97"/>
      <c r="AA179" s="86"/>
      <c r="AB179" s="87"/>
      <c r="AC179" s="86" t="s">
        <v>2486</v>
      </c>
      <c r="AD179" s="121" t="s">
        <v>101</v>
      </c>
      <c r="AE179" s="86" t="s">
        <v>1232</v>
      </c>
      <c r="AF179" s="121" t="s">
        <v>101</v>
      </c>
      <c r="AG179" s="86"/>
      <c r="AH179" s="86" t="s">
        <v>2487</v>
      </c>
      <c r="AI179" s="113" t="s">
        <v>101</v>
      </c>
      <c r="AJ179" s="86" t="s">
        <v>2488</v>
      </c>
      <c r="AK179" s="113" t="s">
        <v>101</v>
      </c>
      <c r="AL179" s="86"/>
      <c r="AM179" s="97"/>
      <c r="AN179" s="97"/>
      <c r="AO179" s="97"/>
      <c r="AP179" s="97"/>
      <c r="AQ179" s="97"/>
      <c r="AR179" s="97"/>
      <c r="AS179" s="97"/>
      <c r="AT179" s="97"/>
      <c r="AU179" s="97"/>
      <c r="AV179" s="97"/>
      <c r="AW179" s="97"/>
      <c r="AX179" s="97"/>
      <c r="AY179" s="97"/>
      <c r="AZ179" s="97"/>
      <c r="BA179" s="97"/>
      <c r="BB179" s="97"/>
      <c r="BC179" s="97"/>
      <c r="BD179" s="105"/>
      <c r="BE179" s="105"/>
    </row>
    <row r="180" customFormat="false" ht="21.75" hidden="false" customHeight="true" outlineLevel="0" collapsed="false">
      <c r="A180" s="95" t="n">
        <v>165</v>
      </c>
      <c r="B180" s="96" t="n">
        <v>165</v>
      </c>
      <c r="C180" s="97" t="s">
        <v>62</v>
      </c>
      <c r="D180" s="98" t="s">
        <v>2489</v>
      </c>
      <c r="E180" s="98" t="s">
        <v>1039</v>
      </c>
      <c r="F180" s="97" t="s">
        <v>2490</v>
      </c>
      <c r="G180" s="112" t="s">
        <v>2491</v>
      </c>
      <c r="H180" s="100" t="s">
        <v>2492</v>
      </c>
      <c r="I180" s="101" t="s">
        <v>2491</v>
      </c>
      <c r="J180" s="100" t="s">
        <v>2491</v>
      </c>
      <c r="K180" s="100" t="s">
        <v>2493</v>
      </c>
      <c r="L180" s="100" t="s">
        <v>2494</v>
      </c>
      <c r="M180" s="100" t="s">
        <v>2495</v>
      </c>
      <c r="N180" s="109" t="s">
        <v>70</v>
      </c>
      <c r="O180" s="104" t="s">
        <v>70</v>
      </c>
      <c r="P180" s="101" t="s">
        <v>1476</v>
      </c>
      <c r="Q180" s="101"/>
      <c r="R180" s="100"/>
      <c r="S180" s="100"/>
      <c r="T180" s="100"/>
      <c r="U180" s="100"/>
      <c r="V180" s="100"/>
      <c r="W180" s="100"/>
      <c r="X180" s="100"/>
      <c r="Y180" s="100"/>
      <c r="Z180" s="86"/>
      <c r="AA180" s="97"/>
      <c r="AB180" s="97"/>
      <c r="AC180" s="97" t="s">
        <v>2496</v>
      </c>
      <c r="AD180" s="109" t="s">
        <v>70</v>
      </c>
      <c r="AE180" s="97" t="s">
        <v>2497</v>
      </c>
      <c r="AF180" s="109" t="s">
        <v>70</v>
      </c>
      <c r="AG180" s="97"/>
      <c r="AH180" s="97" t="s">
        <v>2498</v>
      </c>
      <c r="AI180" s="109" t="s">
        <v>70</v>
      </c>
      <c r="AJ180" s="97" t="s">
        <v>2499</v>
      </c>
      <c r="AK180" s="109" t="s">
        <v>70</v>
      </c>
      <c r="AL180" s="97"/>
      <c r="AM180" s="97"/>
      <c r="AN180" s="97"/>
      <c r="AO180" s="97"/>
      <c r="AP180" s="97"/>
      <c r="AQ180" s="97"/>
      <c r="AR180" s="97"/>
      <c r="AS180" s="97"/>
      <c r="AT180" s="97"/>
      <c r="AU180" s="97"/>
      <c r="AV180" s="97"/>
      <c r="AW180" s="97"/>
      <c r="AX180" s="97"/>
      <c r="AY180" s="97"/>
      <c r="AZ180" s="97"/>
      <c r="BA180" s="97"/>
      <c r="BB180" s="97"/>
      <c r="BC180" s="97"/>
      <c r="BD180" s="105"/>
      <c r="BE180" s="105"/>
    </row>
    <row r="181" customFormat="false" ht="21.75" hidden="false" customHeight="true" outlineLevel="0" collapsed="false">
      <c r="A181" s="95" t="n">
        <v>166</v>
      </c>
      <c r="B181" s="96" t="n">
        <v>166</v>
      </c>
      <c r="C181" s="97" t="s">
        <v>62</v>
      </c>
      <c r="D181" s="98" t="s">
        <v>554</v>
      </c>
      <c r="E181" s="98" t="s">
        <v>1039</v>
      </c>
      <c r="F181" s="98" t="s">
        <v>2500</v>
      </c>
      <c r="G181" s="112" t="s">
        <v>2501</v>
      </c>
      <c r="H181" s="100" t="s">
        <v>555</v>
      </c>
      <c r="I181" s="101" t="s">
        <v>2501</v>
      </c>
      <c r="J181" s="97" t="s">
        <v>555</v>
      </c>
      <c r="K181" s="101" t="s">
        <v>2502</v>
      </c>
      <c r="L181" s="101" t="s">
        <v>2503</v>
      </c>
      <c r="M181" s="101"/>
      <c r="N181" s="142" t="s">
        <v>118</v>
      </c>
      <c r="O181" s="139" t="s">
        <v>118</v>
      </c>
      <c r="P181" s="100" t="s">
        <v>1476</v>
      </c>
      <c r="Q181" s="100"/>
      <c r="R181" s="101" t="s">
        <v>2504</v>
      </c>
      <c r="S181" s="101"/>
      <c r="T181" s="101"/>
      <c r="U181" s="101"/>
      <c r="V181" s="101"/>
      <c r="W181" s="101"/>
      <c r="X181" s="101"/>
      <c r="Y181" s="101"/>
      <c r="Z181" s="97"/>
      <c r="AA181" s="97"/>
      <c r="AB181" s="97"/>
      <c r="AC181" s="97" t="s">
        <v>2505</v>
      </c>
      <c r="AD181" s="109" t="s">
        <v>70</v>
      </c>
      <c r="AE181" s="97" t="s">
        <v>2506</v>
      </c>
      <c r="AF181" s="109" t="s">
        <v>70</v>
      </c>
      <c r="AG181" s="97" t="s">
        <v>2500</v>
      </c>
      <c r="AH181" s="97" t="s">
        <v>2507</v>
      </c>
      <c r="AI181" s="111"/>
      <c r="AJ181" s="97" t="s">
        <v>1302</v>
      </c>
      <c r="AK181" s="121" t="s">
        <v>101</v>
      </c>
      <c r="AL181" s="97" t="s">
        <v>2508</v>
      </c>
      <c r="AM181" s="97"/>
      <c r="AN181" s="97"/>
      <c r="AO181" s="97"/>
      <c r="AP181" s="97"/>
      <c r="AQ181" s="97"/>
      <c r="AR181" s="97"/>
      <c r="AS181" s="97"/>
      <c r="AT181" s="97"/>
      <c r="AU181" s="97"/>
      <c r="AV181" s="97"/>
      <c r="AW181" s="97"/>
      <c r="AX181" s="97"/>
      <c r="AY181" s="97"/>
      <c r="AZ181" s="97"/>
      <c r="BA181" s="97"/>
      <c r="BB181" s="97"/>
      <c r="BC181" s="97"/>
      <c r="BD181" s="105"/>
      <c r="BE181" s="105"/>
    </row>
    <row r="182" customFormat="false" ht="21.75" hidden="false" customHeight="true" outlineLevel="0" collapsed="false">
      <c r="A182" s="95" t="n">
        <v>167</v>
      </c>
      <c r="B182" s="96" t="n">
        <v>167</v>
      </c>
      <c r="C182" s="86" t="s">
        <v>1185</v>
      </c>
      <c r="D182" s="87" t="s">
        <v>2509</v>
      </c>
      <c r="E182" s="98" t="s">
        <v>1039</v>
      </c>
      <c r="F182" s="87" t="s">
        <v>2509</v>
      </c>
      <c r="G182" s="112" t="s">
        <v>2510</v>
      </c>
      <c r="H182" s="100" t="s">
        <v>2511</v>
      </c>
      <c r="I182" s="112" t="s">
        <v>2510</v>
      </c>
      <c r="J182" s="100" t="s">
        <v>2511</v>
      </c>
      <c r="K182" s="101" t="s">
        <v>2512</v>
      </c>
      <c r="L182" s="100" t="s">
        <v>2513</v>
      </c>
      <c r="M182" s="100" t="s">
        <v>2514</v>
      </c>
      <c r="N182" s="121" t="s">
        <v>101</v>
      </c>
      <c r="O182" s="114" t="s">
        <v>101</v>
      </c>
      <c r="P182" s="101" t="s">
        <v>1476</v>
      </c>
      <c r="Q182" s="101"/>
      <c r="R182" s="100"/>
      <c r="S182" s="100" t="s">
        <v>2515</v>
      </c>
      <c r="T182" s="113" t="s">
        <v>101</v>
      </c>
      <c r="U182" s="100" t="s">
        <v>2516</v>
      </c>
      <c r="V182" s="100"/>
      <c r="W182" s="100"/>
      <c r="X182" s="100"/>
      <c r="Y182" s="100"/>
      <c r="Z182" s="97"/>
      <c r="AA182" s="86"/>
      <c r="AB182" s="87"/>
      <c r="AC182" s="86" t="s">
        <v>2517</v>
      </c>
      <c r="AD182" s="121" t="s">
        <v>101</v>
      </c>
      <c r="AE182" s="86" t="s">
        <v>1232</v>
      </c>
      <c r="AF182" s="113" t="s">
        <v>101</v>
      </c>
      <c r="AG182" s="86"/>
      <c r="AH182" s="86" t="s">
        <v>2518</v>
      </c>
      <c r="AI182" s="121" t="s">
        <v>101</v>
      </c>
      <c r="AJ182" s="86" t="s">
        <v>2019</v>
      </c>
      <c r="AK182" s="121" t="s">
        <v>101</v>
      </c>
      <c r="AL182" s="86"/>
      <c r="AM182" s="97"/>
      <c r="AN182" s="97"/>
      <c r="AO182" s="97"/>
      <c r="AP182" s="97"/>
      <c r="AQ182" s="97"/>
      <c r="AR182" s="97"/>
      <c r="AS182" s="97"/>
      <c r="AT182" s="97"/>
      <c r="AU182" s="97"/>
      <c r="AV182" s="97"/>
      <c r="AW182" s="97"/>
      <c r="AX182" s="97"/>
      <c r="AY182" s="97"/>
      <c r="AZ182" s="97"/>
      <c r="BA182" s="97"/>
      <c r="BB182" s="97"/>
      <c r="BC182" s="97"/>
      <c r="BD182" s="105"/>
      <c r="BE182" s="105"/>
    </row>
    <row r="183" customFormat="false" ht="21.75" hidden="false" customHeight="true" outlineLevel="0" collapsed="false">
      <c r="A183" s="95" t="n">
        <v>168</v>
      </c>
      <c r="B183" s="96" t="n">
        <v>168</v>
      </c>
      <c r="C183" s="86" t="s">
        <v>1185</v>
      </c>
      <c r="D183" s="87" t="s">
        <v>2519</v>
      </c>
      <c r="E183" s="98" t="s">
        <v>1039</v>
      </c>
      <c r="F183" s="87" t="s">
        <v>2519</v>
      </c>
      <c r="G183" s="112" t="s">
        <v>2520</v>
      </c>
      <c r="H183" s="100" t="s">
        <v>2521</v>
      </c>
      <c r="I183" s="101" t="s">
        <v>2522</v>
      </c>
      <c r="J183" s="100" t="s">
        <v>2523</v>
      </c>
      <c r="K183" s="101" t="s">
        <v>2524</v>
      </c>
      <c r="L183" s="100" t="s">
        <v>2525</v>
      </c>
      <c r="M183" s="100" t="s">
        <v>2526</v>
      </c>
      <c r="N183" s="121" t="s">
        <v>101</v>
      </c>
      <c r="O183" s="131" t="s">
        <v>101</v>
      </c>
      <c r="P183" s="101" t="s">
        <v>1476</v>
      </c>
      <c r="Q183" s="101"/>
      <c r="R183" s="100"/>
      <c r="S183" s="100" t="s">
        <v>2527</v>
      </c>
      <c r="T183" s="113" t="s">
        <v>101</v>
      </c>
      <c r="U183" s="100" t="s">
        <v>2528</v>
      </c>
      <c r="V183" s="100"/>
      <c r="W183" s="100"/>
      <c r="X183" s="100"/>
      <c r="Y183" s="100"/>
      <c r="Z183" s="97"/>
      <c r="AA183" s="86"/>
      <c r="AB183" s="87"/>
      <c r="AC183" s="86" t="s">
        <v>2529</v>
      </c>
      <c r="AD183" s="121" t="s">
        <v>101</v>
      </c>
      <c r="AE183" s="86" t="s">
        <v>1232</v>
      </c>
      <c r="AF183" s="113" t="s">
        <v>101</v>
      </c>
      <c r="AG183" s="86"/>
      <c r="AH183" s="86" t="s">
        <v>2530</v>
      </c>
      <c r="AI183" s="121" t="s">
        <v>101</v>
      </c>
      <c r="AJ183" s="86" t="s">
        <v>2019</v>
      </c>
      <c r="AK183" s="121" t="s">
        <v>101</v>
      </c>
      <c r="AL183" s="86"/>
      <c r="AM183" s="97"/>
      <c r="AN183" s="97"/>
      <c r="AO183" s="97"/>
      <c r="AP183" s="97"/>
      <c r="AQ183" s="97"/>
      <c r="AR183" s="97"/>
      <c r="AS183" s="97"/>
      <c r="AT183" s="97"/>
      <c r="AU183" s="97"/>
      <c r="AV183" s="97"/>
      <c r="AW183" s="97"/>
      <c r="AX183" s="97"/>
      <c r="AY183" s="97"/>
      <c r="AZ183" s="97"/>
      <c r="BA183" s="97"/>
      <c r="BB183" s="97"/>
      <c r="BC183" s="97"/>
      <c r="BD183" s="105"/>
      <c r="BE183" s="105"/>
    </row>
    <row r="184" customFormat="false" ht="21.75" hidden="false" customHeight="true" outlineLevel="0" collapsed="false">
      <c r="A184" s="95" t="n">
        <v>169</v>
      </c>
      <c r="B184" s="96" t="n">
        <v>169</v>
      </c>
      <c r="C184" s="97" t="s">
        <v>62</v>
      </c>
      <c r="D184" s="98" t="s">
        <v>560</v>
      </c>
      <c r="E184" s="98" t="s">
        <v>1039</v>
      </c>
      <c r="F184" s="97" t="s">
        <v>1004</v>
      </c>
      <c r="G184" s="112" t="s">
        <v>2531</v>
      </c>
      <c r="H184" s="100" t="s">
        <v>561</v>
      </c>
      <c r="I184" s="100" t="s">
        <v>131</v>
      </c>
      <c r="J184" s="100" t="s">
        <v>131</v>
      </c>
      <c r="K184" s="100" t="s">
        <v>131</v>
      </c>
      <c r="L184" s="100" t="s">
        <v>131</v>
      </c>
      <c r="M184" s="100"/>
      <c r="N184" s="108" t="s">
        <v>1004</v>
      </c>
      <c r="O184" s="108" t="s">
        <v>1004</v>
      </c>
      <c r="P184" s="100"/>
      <c r="Q184" s="100"/>
      <c r="R184" s="100"/>
      <c r="S184" s="100"/>
      <c r="T184" s="108"/>
      <c r="U184" s="100"/>
      <c r="V184" s="100"/>
      <c r="W184" s="100"/>
      <c r="X184" s="100"/>
      <c r="Y184" s="100"/>
      <c r="Z184" s="97"/>
      <c r="AA184" s="97"/>
      <c r="AB184" s="97"/>
      <c r="AC184" s="97" t="s">
        <v>78</v>
      </c>
      <c r="AD184" s="111"/>
      <c r="AE184" s="97"/>
      <c r="AF184" s="111"/>
      <c r="AG184" s="97"/>
      <c r="AH184" s="97" t="s">
        <v>78</v>
      </c>
      <c r="AI184" s="111"/>
      <c r="AJ184" s="97"/>
      <c r="AK184" s="111"/>
      <c r="AL184" s="97"/>
      <c r="AM184" s="97"/>
      <c r="AN184" s="97"/>
      <c r="AO184" s="97"/>
      <c r="AP184" s="97"/>
      <c r="AQ184" s="97"/>
      <c r="AR184" s="97"/>
      <c r="AS184" s="97"/>
      <c r="AT184" s="97"/>
      <c r="AU184" s="97"/>
      <c r="AV184" s="97"/>
      <c r="AW184" s="97"/>
      <c r="AX184" s="97"/>
      <c r="AY184" s="97"/>
      <c r="AZ184" s="97"/>
      <c r="BA184" s="97"/>
      <c r="BB184" s="97"/>
      <c r="BC184" s="97"/>
      <c r="BD184" s="105"/>
      <c r="BE184" s="105"/>
    </row>
    <row r="185" customFormat="false" ht="21.75" hidden="false" customHeight="true" outlineLevel="0" collapsed="false">
      <c r="A185" s="95" t="n">
        <v>170</v>
      </c>
      <c r="B185" s="96" t="n">
        <v>170</v>
      </c>
      <c r="C185" s="86" t="s">
        <v>1005</v>
      </c>
      <c r="D185" s="87" t="s">
        <v>2532</v>
      </c>
      <c r="E185" s="98" t="s">
        <v>1039</v>
      </c>
      <c r="F185" s="87" t="s">
        <v>2532</v>
      </c>
      <c r="G185" s="112" t="s">
        <v>2533</v>
      </c>
      <c r="H185" s="100" t="s">
        <v>2534</v>
      </c>
      <c r="I185" s="101" t="s">
        <v>2535</v>
      </c>
      <c r="J185" s="100" t="s">
        <v>2536</v>
      </c>
      <c r="K185" s="101" t="s">
        <v>2537</v>
      </c>
      <c r="L185" s="100" t="s">
        <v>2538</v>
      </c>
      <c r="M185" s="100" t="s">
        <v>2539</v>
      </c>
      <c r="N185" s="121" t="s">
        <v>101</v>
      </c>
      <c r="O185" s="134" t="s">
        <v>1155</v>
      </c>
      <c r="P185" s="100" t="s">
        <v>1159</v>
      </c>
      <c r="Q185" s="100"/>
      <c r="R185" s="100"/>
      <c r="S185" s="100"/>
      <c r="T185" s="108"/>
      <c r="U185" s="100"/>
      <c r="V185" s="100"/>
      <c r="W185" s="100"/>
      <c r="X185" s="100"/>
      <c r="Y185" s="100"/>
      <c r="Z185" s="97"/>
      <c r="AA185" s="86"/>
      <c r="AB185" s="86"/>
      <c r="AC185" s="86" t="s">
        <v>2540</v>
      </c>
      <c r="AD185" s="121" t="s">
        <v>101</v>
      </c>
      <c r="AE185" s="86" t="s">
        <v>2541</v>
      </c>
      <c r="AF185" s="132" t="s">
        <v>1239</v>
      </c>
      <c r="AG185" s="86" t="s">
        <v>2542</v>
      </c>
      <c r="AH185" s="86" t="s">
        <v>2543</v>
      </c>
      <c r="AI185" s="121" t="s">
        <v>101</v>
      </c>
      <c r="AJ185" s="86" t="s">
        <v>2544</v>
      </c>
      <c r="AK185" s="132" t="s">
        <v>1239</v>
      </c>
      <c r="AL185" s="86"/>
      <c r="AM185" s="97"/>
      <c r="AN185" s="97"/>
      <c r="AO185" s="97"/>
      <c r="AP185" s="97"/>
      <c r="AQ185" s="97"/>
      <c r="AR185" s="97"/>
      <c r="AS185" s="97"/>
      <c r="AT185" s="97"/>
      <c r="AU185" s="97"/>
      <c r="AV185" s="97"/>
      <c r="AW185" s="97"/>
      <c r="AX185" s="97"/>
      <c r="AY185" s="97"/>
      <c r="AZ185" s="97"/>
      <c r="BA185" s="97"/>
      <c r="BB185" s="97"/>
      <c r="BC185" s="97"/>
      <c r="BD185" s="105"/>
      <c r="BE185" s="105"/>
    </row>
    <row r="186" customFormat="false" ht="21.75" hidden="false" customHeight="true" outlineLevel="0" collapsed="false">
      <c r="A186" s="95" t="n">
        <v>171</v>
      </c>
      <c r="B186" s="96" t="n">
        <v>171</v>
      </c>
      <c r="C186" s="86" t="s">
        <v>1185</v>
      </c>
      <c r="D186" s="87" t="s">
        <v>2545</v>
      </c>
      <c r="E186" s="98" t="s">
        <v>1039</v>
      </c>
      <c r="F186" s="87" t="s">
        <v>2545</v>
      </c>
      <c r="G186" s="112" t="s">
        <v>2546</v>
      </c>
      <c r="H186" s="100" t="s">
        <v>2547</v>
      </c>
      <c r="I186" s="100" t="s">
        <v>2548</v>
      </c>
      <c r="J186" s="86" t="s">
        <v>2549</v>
      </c>
      <c r="K186" s="100" t="s">
        <v>2550</v>
      </c>
      <c r="L186" s="100" t="s">
        <v>2551</v>
      </c>
      <c r="M186" s="100" t="s">
        <v>2552</v>
      </c>
      <c r="N186" s="109" t="s">
        <v>70</v>
      </c>
      <c r="O186" s="148" t="s">
        <v>2553</v>
      </c>
      <c r="P186" s="101" t="s">
        <v>1515</v>
      </c>
      <c r="Q186" s="101"/>
      <c r="R186" s="100" t="s">
        <v>2554</v>
      </c>
      <c r="S186" s="100" t="s">
        <v>2555</v>
      </c>
      <c r="T186" s="109" t="s">
        <v>70</v>
      </c>
      <c r="U186" s="100" t="s">
        <v>2556</v>
      </c>
      <c r="V186" s="100"/>
      <c r="W186" s="100"/>
      <c r="X186" s="100"/>
      <c r="Y186" s="100"/>
      <c r="Z186" s="97"/>
      <c r="AA186" s="86"/>
      <c r="AB186" s="86"/>
      <c r="AC186" s="86" t="s">
        <v>2557</v>
      </c>
      <c r="AD186" s="109" t="s">
        <v>70</v>
      </c>
      <c r="AE186" s="86" t="s">
        <v>2558</v>
      </c>
      <c r="AF186" s="109" t="s">
        <v>70</v>
      </c>
      <c r="AG186" s="132" t="s">
        <v>2559</v>
      </c>
      <c r="AH186" s="86" t="s">
        <v>2560</v>
      </c>
      <c r="AI186" s="132" t="s">
        <v>2561</v>
      </c>
      <c r="AJ186" s="86" t="s">
        <v>2561</v>
      </c>
      <c r="AK186" s="132" t="s">
        <v>2561</v>
      </c>
      <c r="AL186" s="86" t="s">
        <v>2561</v>
      </c>
      <c r="AM186" s="97"/>
      <c r="AN186" s="97"/>
      <c r="AO186" s="97"/>
      <c r="AP186" s="97"/>
      <c r="AQ186" s="97"/>
      <c r="AR186" s="97"/>
      <c r="AS186" s="97"/>
      <c r="AT186" s="97"/>
      <c r="AU186" s="97"/>
      <c r="AV186" s="97"/>
      <c r="AW186" s="97"/>
      <c r="AX186" s="97"/>
      <c r="AY186" s="97"/>
      <c r="AZ186" s="97"/>
      <c r="BA186" s="97"/>
      <c r="BB186" s="97"/>
      <c r="BC186" s="97"/>
      <c r="BD186" s="105"/>
      <c r="BE186" s="105"/>
    </row>
    <row r="187" customFormat="false" ht="21.75" hidden="false" customHeight="true" outlineLevel="0" collapsed="false">
      <c r="A187" s="95" t="n">
        <v>171</v>
      </c>
      <c r="B187" s="96" t="n">
        <v>171.1</v>
      </c>
      <c r="C187" s="86" t="s">
        <v>1185</v>
      </c>
      <c r="D187" s="87" t="s">
        <v>2545</v>
      </c>
      <c r="E187" s="98" t="s">
        <v>1039</v>
      </c>
      <c r="F187" s="87" t="s">
        <v>2545</v>
      </c>
      <c r="G187" s="101" t="s">
        <v>2040</v>
      </c>
      <c r="H187" s="100" t="s">
        <v>2041</v>
      </c>
      <c r="I187" s="101" t="s">
        <v>2040</v>
      </c>
      <c r="J187" s="86" t="s">
        <v>2041</v>
      </c>
      <c r="K187" s="101" t="s">
        <v>2562</v>
      </c>
      <c r="L187" s="100" t="s">
        <v>2563</v>
      </c>
      <c r="M187" s="100" t="s">
        <v>2564</v>
      </c>
      <c r="N187" s="109" t="s">
        <v>70</v>
      </c>
      <c r="O187" s="114" t="s">
        <v>101</v>
      </c>
      <c r="P187" s="101" t="s">
        <v>1476</v>
      </c>
      <c r="Q187" s="101"/>
      <c r="R187" s="100"/>
      <c r="S187" s="100" t="s">
        <v>2565</v>
      </c>
      <c r="T187" s="109" t="s">
        <v>70</v>
      </c>
      <c r="U187" s="100" t="s">
        <v>2566</v>
      </c>
      <c r="V187" s="100"/>
      <c r="W187" s="100"/>
      <c r="X187" s="100"/>
      <c r="Y187" s="100"/>
      <c r="Z187" s="97"/>
      <c r="AA187" s="86"/>
      <c r="AB187" s="86"/>
      <c r="AC187" s="86" t="s">
        <v>2567</v>
      </c>
      <c r="AD187" s="109" t="s">
        <v>70</v>
      </c>
      <c r="AE187" s="86" t="s">
        <v>1874</v>
      </c>
      <c r="AF187" s="113" t="s">
        <v>101</v>
      </c>
      <c r="AG187" s="86"/>
      <c r="AH187" s="86" t="s">
        <v>2560</v>
      </c>
      <c r="AI187" s="132" t="s">
        <v>2561</v>
      </c>
      <c r="AJ187" s="86" t="s">
        <v>2561</v>
      </c>
      <c r="AK187" s="86" t="s">
        <v>2561</v>
      </c>
      <c r="AL187" s="86" t="s">
        <v>2561</v>
      </c>
      <c r="AM187" s="97"/>
      <c r="AN187" s="97"/>
      <c r="AO187" s="97"/>
      <c r="AP187" s="97"/>
      <c r="AQ187" s="97"/>
      <c r="AR187" s="97"/>
      <c r="AS187" s="97"/>
      <c r="AT187" s="97"/>
      <c r="AU187" s="97"/>
      <c r="AV187" s="97"/>
      <c r="AW187" s="97"/>
      <c r="AX187" s="97"/>
      <c r="AY187" s="97"/>
      <c r="AZ187" s="97"/>
      <c r="BA187" s="97"/>
      <c r="BB187" s="97"/>
      <c r="BC187" s="97"/>
      <c r="BD187" s="105"/>
      <c r="BE187" s="105"/>
    </row>
    <row r="188" customFormat="false" ht="21.75" hidden="false" customHeight="true" outlineLevel="0" collapsed="false">
      <c r="A188" s="95" t="n">
        <v>172</v>
      </c>
      <c r="B188" s="96" t="n">
        <v>172</v>
      </c>
      <c r="C188" s="97" t="s">
        <v>62</v>
      </c>
      <c r="D188" s="98" t="s">
        <v>567</v>
      </c>
      <c r="E188" s="98" t="s">
        <v>1039</v>
      </c>
      <c r="F188" s="97" t="s">
        <v>1004</v>
      </c>
      <c r="G188" s="112" t="s">
        <v>2568</v>
      </c>
      <c r="H188" s="100" t="s">
        <v>568</v>
      </c>
      <c r="I188" s="100" t="s">
        <v>131</v>
      </c>
      <c r="J188" s="100" t="s">
        <v>131</v>
      </c>
      <c r="K188" s="100" t="s">
        <v>131</v>
      </c>
      <c r="L188" s="100" t="s">
        <v>131</v>
      </c>
      <c r="M188" s="101"/>
      <c r="N188" s="108" t="s">
        <v>1004</v>
      </c>
      <c r="O188" s="100" t="s">
        <v>1004</v>
      </c>
      <c r="P188" s="100"/>
      <c r="Q188" s="100"/>
      <c r="R188" s="101"/>
      <c r="S188" s="101"/>
      <c r="T188" s="134"/>
      <c r="U188" s="101"/>
      <c r="V188" s="101"/>
      <c r="W188" s="101"/>
      <c r="X188" s="101"/>
      <c r="Y188" s="101"/>
      <c r="Z188" s="97"/>
      <c r="AA188" s="97"/>
      <c r="AB188" s="97"/>
      <c r="AC188" s="97" t="s">
        <v>78</v>
      </c>
      <c r="AD188" s="111"/>
      <c r="AE188" s="97"/>
      <c r="AF188" s="111"/>
      <c r="AG188" s="97"/>
      <c r="AH188" s="97" t="s">
        <v>78</v>
      </c>
      <c r="AI188" s="111"/>
      <c r="AJ188" s="97"/>
      <c r="AK188" s="111"/>
      <c r="AL188" s="97"/>
      <c r="AM188" s="97"/>
      <c r="AN188" s="97"/>
      <c r="AO188" s="97"/>
      <c r="AP188" s="97"/>
      <c r="AQ188" s="97"/>
      <c r="AR188" s="97"/>
      <c r="AS188" s="97"/>
      <c r="AT188" s="97"/>
      <c r="AU188" s="97"/>
      <c r="AV188" s="97"/>
      <c r="AW188" s="97"/>
      <c r="AX188" s="97"/>
      <c r="AY188" s="97"/>
      <c r="AZ188" s="97"/>
      <c r="BA188" s="97"/>
      <c r="BB188" s="97"/>
      <c r="BC188" s="97"/>
      <c r="BD188" s="105"/>
      <c r="BE188" s="105"/>
    </row>
    <row r="189" customFormat="false" ht="21.75" hidden="false" customHeight="true" outlineLevel="0" collapsed="false">
      <c r="A189" s="95" t="n">
        <v>173</v>
      </c>
      <c r="B189" s="96" t="n">
        <v>173</v>
      </c>
      <c r="C189" s="97" t="s">
        <v>62</v>
      </c>
      <c r="D189" s="98" t="s">
        <v>569</v>
      </c>
      <c r="E189" s="98" t="s">
        <v>1039</v>
      </c>
      <c r="F189" s="97" t="s">
        <v>1004</v>
      </c>
      <c r="G189" s="112" t="s">
        <v>2569</v>
      </c>
      <c r="H189" s="100" t="s">
        <v>570</v>
      </c>
      <c r="I189" s="100" t="s">
        <v>131</v>
      </c>
      <c r="J189" s="100" t="s">
        <v>131</v>
      </c>
      <c r="K189" s="100" t="s">
        <v>131</v>
      </c>
      <c r="L189" s="100" t="s">
        <v>131</v>
      </c>
      <c r="M189" s="100"/>
      <c r="N189" s="108" t="s">
        <v>1004</v>
      </c>
      <c r="O189" s="108" t="s">
        <v>1004</v>
      </c>
      <c r="P189" s="100"/>
      <c r="Q189" s="100"/>
      <c r="R189" s="100"/>
      <c r="S189" s="100"/>
      <c r="T189" s="108"/>
      <c r="U189" s="100"/>
      <c r="V189" s="100"/>
      <c r="W189" s="100"/>
      <c r="X189" s="100"/>
      <c r="Y189" s="100"/>
      <c r="Z189" s="97"/>
      <c r="AA189" s="97"/>
      <c r="AB189" s="97"/>
      <c r="AC189" s="97" t="s">
        <v>78</v>
      </c>
      <c r="AD189" s="111"/>
      <c r="AE189" s="97"/>
      <c r="AF189" s="111"/>
      <c r="AG189" s="97"/>
      <c r="AH189" s="97" t="s">
        <v>2570</v>
      </c>
      <c r="AI189" s="111"/>
      <c r="AJ189" s="97"/>
      <c r="AK189" s="111"/>
      <c r="AL189" s="97" t="s">
        <v>2571</v>
      </c>
      <c r="AM189" s="97"/>
      <c r="AN189" s="97"/>
      <c r="AO189" s="97"/>
      <c r="AP189" s="97"/>
      <c r="AQ189" s="97"/>
      <c r="AR189" s="97"/>
      <c r="AS189" s="97"/>
      <c r="AT189" s="97"/>
      <c r="AU189" s="97"/>
      <c r="AV189" s="97"/>
      <c r="AW189" s="97"/>
      <c r="AX189" s="97"/>
      <c r="AY189" s="97"/>
      <c r="AZ189" s="97"/>
      <c r="BA189" s="97"/>
      <c r="BB189" s="97"/>
      <c r="BC189" s="97"/>
      <c r="BD189" s="105"/>
      <c r="BE189" s="105"/>
    </row>
    <row r="190" customFormat="false" ht="21.75" hidden="false" customHeight="true" outlineLevel="0" collapsed="false">
      <c r="A190" s="95" t="n">
        <v>174</v>
      </c>
      <c r="B190" s="96" t="n">
        <v>174</v>
      </c>
      <c r="C190" s="86" t="s">
        <v>1185</v>
      </c>
      <c r="D190" s="87" t="s">
        <v>2572</v>
      </c>
      <c r="E190" s="98" t="s">
        <v>1039</v>
      </c>
      <c r="F190" s="87" t="s">
        <v>2572</v>
      </c>
      <c r="G190" s="112" t="s">
        <v>2573</v>
      </c>
      <c r="H190" s="100" t="s">
        <v>2574</v>
      </c>
      <c r="I190" s="101" t="s">
        <v>2575</v>
      </c>
      <c r="J190" s="100" t="s">
        <v>2576</v>
      </c>
      <c r="K190" s="101" t="s">
        <v>2577</v>
      </c>
      <c r="L190" s="100" t="s">
        <v>2578</v>
      </c>
      <c r="M190" s="100" t="s">
        <v>2579</v>
      </c>
      <c r="N190" s="139" t="s">
        <v>118</v>
      </c>
      <c r="O190" s="100" t="s">
        <v>2580</v>
      </c>
      <c r="P190" s="117" t="s">
        <v>2581</v>
      </c>
      <c r="Q190" s="100"/>
      <c r="R190" s="100"/>
      <c r="S190" s="100" t="s">
        <v>2582</v>
      </c>
      <c r="T190" s="109" t="s">
        <v>70</v>
      </c>
      <c r="U190" s="100" t="s">
        <v>1239</v>
      </c>
      <c r="V190" s="100"/>
      <c r="W190" s="100"/>
      <c r="X190" s="100"/>
      <c r="Y190" s="100"/>
      <c r="Z190" s="97"/>
      <c r="AA190" s="86"/>
      <c r="AB190" s="86"/>
      <c r="AC190" s="86" t="s">
        <v>2583</v>
      </c>
      <c r="AD190" s="109" t="s">
        <v>70</v>
      </c>
      <c r="AE190" s="86"/>
      <c r="AF190" s="86" t="s">
        <v>1239</v>
      </c>
      <c r="AG190" s="86" t="s">
        <v>2584</v>
      </c>
      <c r="AH190" s="86" t="s">
        <v>2585</v>
      </c>
      <c r="AI190" s="121" t="s">
        <v>101</v>
      </c>
      <c r="AJ190" s="86"/>
      <c r="AK190" s="86" t="s">
        <v>1239</v>
      </c>
      <c r="AL190" s="86"/>
      <c r="AM190" s="97"/>
      <c r="AN190" s="97"/>
      <c r="AO190" s="97"/>
      <c r="AP190" s="97"/>
      <c r="AQ190" s="97"/>
      <c r="AR190" s="97"/>
      <c r="AS190" s="97"/>
      <c r="AT190" s="97"/>
      <c r="AU190" s="97"/>
      <c r="AV190" s="97"/>
      <c r="AW190" s="97"/>
      <c r="AX190" s="97"/>
      <c r="AY190" s="97"/>
      <c r="AZ190" s="97"/>
      <c r="BA190" s="97"/>
      <c r="BB190" s="97"/>
      <c r="BC190" s="97"/>
      <c r="BD190" s="105"/>
      <c r="BE190" s="105"/>
    </row>
    <row r="191" customFormat="false" ht="21.75" hidden="false" customHeight="true" outlineLevel="0" collapsed="false">
      <c r="A191" s="95" t="n">
        <v>174</v>
      </c>
      <c r="B191" s="96" t="n">
        <v>174.1</v>
      </c>
      <c r="C191" s="86" t="s">
        <v>1185</v>
      </c>
      <c r="D191" s="87" t="s">
        <v>2572</v>
      </c>
      <c r="E191" s="98" t="s">
        <v>1039</v>
      </c>
      <c r="F191" s="149" t="s">
        <v>2584</v>
      </c>
      <c r="G191" s="112" t="s">
        <v>2573</v>
      </c>
      <c r="H191" s="100" t="s">
        <v>2586</v>
      </c>
      <c r="I191" s="100" t="s">
        <v>131</v>
      </c>
      <c r="J191" s="100" t="s">
        <v>131</v>
      </c>
      <c r="K191" s="100" t="s">
        <v>131</v>
      </c>
      <c r="L191" s="100" t="s">
        <v>131</v>
      </c>
      <c r="M191" s="100" t="s">
        <v>2586</v>
      </c>
      <c r="N191" s="108" t="s">
        <v>1268</v>
      </c>
      <c r="O191" s="100" t="s">
        <v>1268</v>
      </c>
      <c r="P191" s="100"/>
      <c r="Q191" s="100"/>
      <c r="R191" s="100"/>
      <c r="S191" s="100" t="s">
        <v>78</v>
      </c>
      <c r="T191" s="108" t="s">
        <v>1268</v>
      </c>
      <c r="U191" s="100" t="s">
        <v>78</v>
      </c>
      <c r="V191" s="100"/>
      <c r="W191" s="100"/>
      <c r="X191" s="100"/>
      <c r="Y191" s="100"/>
      <c r="Z191" s="97"/>
      <c r="AA191" s="86"/>
      <c r="AB191" s="86"/>
      <c r="AC191" s="86" t="s">
        <v>78</v>
      </c>
      <c r="AD191" s="108" t="s">
        <v>1268</v>
      </c>
      <c r="AE191" s="86" t="s">
        <v>78</v>
      </c>
      <c r="AF191" s="100" t="s">
        <v>1268</v>
      </c>
      <c r="AG191" s="86"/>
      <c r="AH191" s="105"/>
      <c r="AI191" s="108" t="s">
        <v>1268</v>
      </c>
      <c r="AJ191" s="86"/>
      <c r="AK191" s="100" t="s">
        <v>1268</v>
      </c>
      <c r="AL191" s="86"/>
      <c r="AM191" s="97"/>
      <c r="AN191" s="97"/>
      <c r="AO191" s="97"/>
      <c r="AP191" s="97"/>
      <c r="AQ191" s="97"/>
      <c r="AR191" s="97"/>
      <c r="AS191" s="97"/>
      <c r="AT191" s="97"/>
      <c r="AU191" s="97"/>
      <c r="AV191" s="97"/>
      <c r="AW191" s="97"/>
      <c r="AX191" s="97"/>
      <c r="AY191" s="97"/>
      <c r="AZ191" s="97"/>
      <c r="BA191" s="97"/>
      <c r="BB191" s="97"/>
      <c r="BC191" s="97"/>
      <c r="BD191" s="105"/>
      <c r="BE191" s="105"/>
    </row>
    <row r="192" customFormat="false" ht="21.75" hidden="false" customHeight="true" outlineLevel="0" collapsed="false">
      <c r="A192" s="95" t="n">
        <v>175</v>
      </c>
      <c r="B192" s="96" t="n">
        <v>175</v>
      </c>
      <c r="C192" s="97" t="s">
        <v>62</v>
      </c>
      <c r="D192" s="87" t="s">
        <v>575</v>
      </c>
      <c r="E192" s="98" t="s">
        <v>1039</v>
      </c>
      <c r="F192" s="150" t="s">
        <v>2584</v>
      </c>
      <c r="G192" s="112" t="s">
        <v>2587</v>
      </c>
      <c r="H192" s="100" t="s">
        <v>576</v>
      </c>
      <c r="I192" s="112" t="s">
        <v>2587</v>
      </c>
      <c r="J192" s="100" t="s">
        <v>2588</v>
      </c>
      <c r="K192" s="101" t="s">
        <v>2589</v>
      </c>
      <c r="L192" s="100" t="s">
        <v>2590</v>
      </c>
      <c r="M192" s="100"/>
      <c r="N192" s="108" t="s">
        <v>167</v>
      </c>
      <c r="O192" s="100" t="s">
        <v>167</v>
      </c>
      <c r="P192" s="100"/>
      <c r="Q192" s="100"/>
      <c r="R192" s="100"/>
      <c r="S192" s="100"/>
      <c r="T192" s="108"/>
      <c r="U192" s="100"/>
      <c r="V192" s="100"/>
      <c r="W192" s="100"/>
      <c r="X192" s="100"/>
      <c r="Y192" s="100"/>
      <c r="Z192" s="86"/>
      <c r="AA192" s="86"/>
      <c r="AB192" s="86"/>
      <c r="AC192" s="86" t="s">
        <v>2591</v>
      </c>
      <c r="AD192" s="132"/>
      <c r="AE192" s="86" t="s">
        <v>2592</v>
      </c>
      <c r="AF192" s="86"/>
      <c r="AG192" s="86" t="s">
        <v>2593</v>
      </c>
      <c r="AH192" s="86" t="s">
        <v>2594</v>
      </c>
      <c r="AI192" s="132"/>
      <c r="AJ192" s="86"/>
      <c r="AK192" s="86"/>
      <c r="AL192" s="97" t="s">
        <v>2595</v>
      </c>
      <c r="AM192" s="97"/>
      <c r="AN192" s="97"/>
      <c r="AO192" s="97"/>
      <c r="AP192" s="97"/>
      <c r="AQ192" s="97"/>
      <c r="AR192" s="97"/>
      <c r="AS192" s="97"/>
      <c r="AT192" s="97"/>
      <c r="AU192" s="97"/>
      <c r="AV192" s="97"/>
      <c r="AW192" s="97"/>
      <c r="AX192" s="97"/>
      <c r="AY192" s="97"/>
      <c r="AZ192" s="97"/>
      <c r="BA192" s="97"/>
      <c r="BB192" s="97"/>
      <c r="BC192" s="97"/>
      <c r="BD192" s="105"/>
      <c r="BE192" s="105"/>
    </row>
    <row r="193" customFormat="false" ht="21.75" hidden="false" customHeight="true" outlineLevel="0" collapsed="false">
      <c r="A193" s="95" t="n">
        <v>176</v>
      </c>
      <c r="B193" s="96" t="n">
        <v>176.1</v>
      </c>
      <c r="C193" s="86" t="s">
        <v>1185</v>
      </c>
      <c r="D193" s="87" t="s">
        <v>2596</v>
      </c>
      <c r="E193" s="98" t="s">
        <v>1039</v>
      </c>
      <c r="F193" s="149" t="s">
        <v>2596</v>
      </c>
      <c r="G193" s="112" t="s">
        <v>2597</v>
      </c>
      <c r="H193" s="100" t="s">
        <v>2598</v>
      </c>
      <c r="I193" s="112" t="s">
        <v>2597</v>
      </c>
      <c r="J193" s="100" t="s">
        <v>2599</v>
      </c>
      <c r="K193" s="101" t="s">
        <v>2600</v>
      </c>
      <c r="L193" s="100" t="s">
        <v>2601</v>
      </c>
      <c r="M193" s="100" t="s">
        <v>2602</v>
      </c>
      <c r="N193" s="139" t="s">
        <v>118</v>
      </c>
      <c r="O193" s="115" t="s">
        <v>118</v>
      </c>
      <c r="P193" s="100" t="s">
        <v>1476</v>
      </c>
      <c r="Q193" s="100"/>
      <c r="R193" s="100"/>
      <c r="S193" s="100" t="s">
        <v>2603</v>
      </c>
      <c r="T193" s="121" t="s">
        <v>101</v>
      </c>
      <c r="U193" s="100" t="s">
        <v>2604</v>
      </c>
      <c r="V193" s="100"/>
      <c r="W193" s="100"/>
      <c r="X193" s="100"/>
      <c r="Y193" s="100"/>
      <c r="Z193" s="97"/>
      <c r="AA193" s="86"/>
      <c r="AB193" s="87"/>
      <c r="AC193" s="86" t="s">
        <v>2605</v>
      </c>
      <c r="AD193" s="109" t="s">
        <v>70</v>
      </c>
      <c r="AE193" s="86" t="s">
        <v>1495</v>
      </c>
      <c r="AF193" s="103" t="s">
        <v>70</v>
      </c>
      <c r="AG193" s="86"/>
      <c r="AH193" s="86" t="s">
        <v>2606</v>
      </c>
      <c r="AI193" s="121" t="s">
        <v>101</v>
      </c>
      <c r="AJ193" s="86" t="s">
        <v>2607</v>
      </c>
      <c r="AK193" s="113" t="s">
        <v>101</v>
      </c>
      <c r="AL193" s="86"/>
      <c r="AM193" s="97"/>
      <c r="AN193" s="97"/>
      <c r="AO193" s="97"/>
      <c r="AP193" s="97"/>
      <c r="AQ193" s="97"/>
      <c r="AR193" s="97"/>
      <c r="AS193" s="97"/>
      <c r="AT193" s="97"/>
      <c r="AU193" s="97"/>
      <c r="AV193" s="97"/>
      <c r="AW193" s="97"/>
      <c r="AX193" s="97"/>
      <c r="AY193" s="97"/>
      <c r="AZ193" s="97"/>
      <c r="BA193" s="97"/>
      <c r="BB193" s="97"/>
      <c r="BC193" s="97"/>
      <c r="BD193" s="105"/>
      <c r="BE193" s="105"/>
    </row>
    <row r="194" customFormat="false" ht="21.75" hidden="false" customHeight="true" outlineLevel="0" collapsed="false">
      <c r="A194" s="95" t="n">
        <v>176</v>
      </c>
      <c r="B194" s="96" t="n">
        <v>176.2</v>
      </c>
      <c r="C194" s="86" t="s">
        <v>1185</v>
      </c>
      <c r="D194" s="87" t="s">
        <v>2596</v>
      </c>
      <c r="E194" s="98" t="s">
        <v>1039</v>
      </c>
      <c r="F194" s="149" t="s">
        <v>2596</v>
      </c>
      <c r="G194" s="112" t="s">
        <v>2608</v>
      </c>
      <c r="H194" s="100" t="s">
        <v>579</v>
      </c>
      <c r="I194" s="101" t="s">
        <v>2608</v>
      </c>
      <c r="J194" s="101" t="s">
        <v>2609</v>
      </c>
      <c r="K194" s="101" t="s">
        <v>2610</v>
      </c>
      <c r="L194" s="101" t="s">
        <v>2611</v>
      </c>
      <c r="M194" s="101"/>
      <c r="N194" s="121" t="s">
        <v>101</v>
      </c>
      <c r="O194" s="131" t="s">
        <v>1339</v>
      </c>
      <c r="P194" s="101" t="s">
        <v>1515</v>
      </c>
      <c r="Q194" s="101"/>
      <c r="R194" s="101" t="s">
        <v>2612</v>
      </c>
      <c r="S194" s="101" t="s">
        <v>2613</v>
      </c>
      <c r="T194" s="121" t="s">
        <v>101</v>
      </c>
      <c r="U194" s="101" t="s">
        <v>2614</v>
      </c>
      <c r="V194" s="101"/>
      <c r="W194" s="101"/>
      <c r="X194" s="101"/>
      <c r="Y194" s="101"/>
      <c r="Z194" s="97"/>
      <c r="AA194" s="86"/>
      <c r="AB194" s="87"/>
      <c r="AC194" s="86" t="s">
        <v>2615</v>
      </c>
      <c r="AD194" s="121" t="s">
        <v>101</v>
      </c>
      <c r="AE194" s="86" t="s">
        <v>1232</v>
      </c>
      <c r="AF194" s="121" t="s">
        <v>101</v>
      </c>
      <c r="AG194" s="86"/>
      <c r="AH194" s="86" t="s">
        <v>2616</v>
      </c>
      <c r="AI194" s="121" t="s">
        <v>101</v>
      </c>
      <c r="AJ194" s="86" t="s">
        <v>2617</v>
      </c>
      <c r="AK194" s="121" t="s">
        <v>101</v>
      </c>
      <c r="AL194" s="86"/>
      <c r="AM194" s="97"/>
      <c r="AN194" s="97"/>
      <c r="AO194" s="97"/>
      <c r="AP194" s="97"/>
      <c r="AQ194" s="97"/>
      <c r="AR194" s="97"/>
      <c r="AS194" s="97"/>
      <c r="AT194" s="97"/>
      <c r="AU194" s="97"/>
      <c r="AV194" s="97"/>
      <c r="AW194" s="97"/>
      <c r="AX194" s="97"/>
      <c r="AY194" s="97"/>
      <c r="AZ194" s="97"/>
      <c r="BA194" s="97"/>
      <c r="BB194" s="97"/>
      <c r="BC194" s="97"/>
      <c r="BD194" s="105"/>
      <c r="BE194" s="105"/>
    </row>
    <row r="195" customFormat="false" ht="21.75" hidden="false" customHeight="true" outlineLevel="0" collapsed="false">
      <c r="A195" s="95" t="n">
        <v>177</v>
      </c>
      <c r="B195" s="96" t="n">
        <v>177</v>
      </c>
      <c r="C195" s="86" t="s">
        <v>1185</v>
      </c>
      <c r="D195" s="87" t="s">
        <v>2618</v>
      </c>
      <c r="E195" s="98" t="s">
        <v>1039</v>
      </c>
      <c r="F195" s="149" t="s">
        <v>2618</v>
      </c>
      <c r="G195" s="112" t="s">
        <v>2619</v>
      </c>
      <c r="H195" s="100" t="s">
        <v>2620</v>
      </c>
      <c r="I195" s="101" t="s">
        <v>2619</v>
      </c>
      <c r="J195" s="100" t="s">
        <v>2620</v>
      </c>
      <c r="K195" s="101" t="s">
        <v>2621</v>
      </c>
      <c r="L195" s="100" t="s">
        <v>2622</v>
      </c>
      <c r="M195" s="100" t="s">
        <v>2623</v>
      </c>
      <c r="N195" s="109" t="s">
        <v>70</v>
      </c>
      <c r="O195" s="110" t="s">
        <v>70</v>
      </c>
      <c r="P195" s="101" t="s">
        <v>1476</v>
      </c>
      <c r="Q195" s="101"/>
      <c r="R195" s="100"/>
      <c r="S195" s="100" t="s">
        <v>2624</v>
      </c>
      <c r="T195" s="109" t="s">
        <v>70</v>
      </c>
      <c r="U195" s="100" t="s">
        <v>2625</v>
      </c>
      <c r="V195" s="100"/>
      <c r="W195" s="100"/>
      <c r="X195" s="100"/>
      <c r="Y195" s="100"/>
      <c r="Z195" s="97"/>
      <c r="AA195" s="86"/>
      <c r="AB195" s="87"/>
      <c r="AC195" s="86" t="s">
        <v>2626</v>
      </c>
      <c r="AD195" s="109" t="s">
        <v>70</v>
      </c>
      <c r="AE195" s="86" t="s">
        <v>1495</v>
      </c>
      <c r="AF195" s="109" t="s">
        <v>70</v>
      </c>
      <c r="AG195" s="86"/>
      <c r="AH195" s="86" t="s">
        <v>2627</v>
      </c>
      <c r="AI195" s="151" t="s">
        <v>101</v>
      </c>
      <c r="AJ195" s="86" t="s">
        <v>2628</v>
      </c>
      <c r="AK195" s="109" t="s">
        <v>70</v>
      </c>
      <c r="AL195" s="86"/>
      <c r="AM195" s="97"/>
      <c r="AN195" s="97"/>
      <c r="AO195" s="97"/>
      <c r="AP195" s="97"/>
      <c r="AQ195" s="97"/>
      <c r="AR195" s="97"/>
      <c r="AS195" s="97"/>
      <c r="AT195" s="97"/>
      <c r="AU195" s="97"/>
      <c r="AV195" s="97"/>
      <c r="AW195" s="97"/>
      <c r="AX195" s="97"/>
      <c r="AY195" s="97"/>
      <c r="AZ195" s="97"/>
      <c r="BA195" s="97"/>
      <c r="BB195" s="97"/>
      <c r="BC195" s="97"/>
      <c r="BD195" s="105"/>
      <c r="BE195" s="105"/>
    </row>
    <row r="196" customFormat="false" ht="21.75" hidden="false" customHeight="true" outlineLevel="0" collapsed="false">
      <c r="A196" s="95" t="n">
        <v>178</v>
      </c>
      <c r="B196" s="96" t="n">
        <v>178</v>
      </c>
      <c r="C196" s="86" t="s">
        <v>1185</v>
      </c>
      <c r="D196" s="98" t="s">
        <v>2629</v>
      </c>
      <c r="E196" s="98" t="s">
        <v>1039</v>
      </c>
      <c r="F196" s="152" t="s">
        <v>2629</v>
      </c>
      <c r="G196" s="112" t="s">
        <v>2630</v>
      </c>
      <c r="H196" s="100" t="s">
        <v>584</v>
      </c>
      <c r="I196" s="101" t="s">
        <v>2630</v>
      </c>
      <c r="J196" s="100" t="s">
        <v>2631</v>
      </c>
      <c r="K196" s="101" t="s">
        <v>2632</v>
      </c>
      <c r="L196" s="100" t="s">
        <v>2633</v>
      </c>
      <c r="M196" s="100" t="s">
        <v>2634</v>
      </c>
      <c r="N196" s="109" t="s">
        <v>70</v>
      </c>
      <c r="O196" s="110" t="s">
        <v>70</v>
      </c>
      <c r="P196" s="101" t="s">
        <v>1476</v>
      </c>
      <c r="Q196" s="101"/>
      <c r="R196" s="100"/>
      <c r="S196" s="100" t="s">
        <v>2635</v>
      </c>
      <c r="T196" s="109" t="s">
        <v>70</v>
      </c>
      <c r="U196" s="100" t="s">
        <v>2636</v>
      </c>
      <c r="V196" s="100"/>
      <c r="W196" s="100"/>
      <c r="X196" s="100"/>
      <c r="Y196" s="100"/>
      <c r="Z196" s="98"/>
      <c r="AA196" s="86"/>
      <c r="AB196" s="98"/>
      <c r="AC196" s="86" t="s">
        <v>2637</v>
      </c>
      <c r="AD196" s="109" t="s">
        <v>70</v>
      </c>
      <c r="AE196" s="86" t="s">
        <v>2638</v>
      </c>
      <c r="AF196" s="109" t="s">
        <v>70</v>
      </c>
      <c r="AG196" s="86"/>
      <c r="AH196" s="86" t="s">
        <v>2639</v>
      </c>
      <c r="AI196" s="109" t="s">
        <v>70</v>
      </c>
      <c r="AJ196" s="86" t="s">
        <v>2640</v>
      </c>
      <c r="AK196" s="109" t="s">
        <v>70</v>
      </c>
      <c r="AL196" s="86"/>
      <c r="AM196" s="97"/>
      <c r="AN196" s="97"/>
      <c r="AO196" s="97"/>
      <c r="AP196" s="97"/>
      <c r="AQ196" s="97"/>
      <c r="AR196" s="97"/>
      <c r="AS196" s="97"/>
      <c r="AT196" s="97"/>
      <c r="AU196" s="97"/>
      <c r="AV196" s="97"/>
      <c r="AW196" s="97"/>
      <c r="AX196" s="97"/>
      <c r="AY196" s="97"/>
      <c r="AZ196" s="97"/>
      <c r="BA196" s="97"/>
      <c r="BB196" s="97"/>
      <c r="BC196" s="97"/>
      <c r="BD196" s="105"/>
      <c r="BE196" s="105"/>
    </row>
    <row r="197" customFormat="false" ht="21.75" hidden="false" customHeight="true" outlineLevel="0" collapsed="false">
      <c r="A197" s="95" t="n">
        <v>179</v>
      </c>
      <c r="B197" s="96" t="n">
        <v>179</v>
      </c>
      <c r="C197" s="97" t="s">
        <v>62</v>
      </c>
      <c r="D197" s="98" t="s">
        <v>585</v>
      </c>
      <c r="E197" s="98" t="s">
        <v>1039</v>
      </c>
      <c r="F197" s="111" t="s">
        <v>1004</v>
      </c>
      <c r="G197" s="112" t="s">
        <v>2641</v>
      </c>
      <c r="H197" s="100" t="s">
        <v>586</v>
      </c>
      <c r="I197" s="100" t="s">
        <v>131</v>
      </c>
      <c r="J197" s="100" t="s">
        <v>131</v>
      </c>
      <c r="K197" s="100" t="s">
        <v>131</v>
      </c>
      <c r="L197" s="100" t="s">
        <v>131</v>
      </c>
      <c r="M197" s="101"/>
      <c r="N197" s="108" t="s">
        <v>1004</v>
      </c>
      <c r="O197" s="108" t="s">
        <v>1004</v>
      </c>
      <c r="P197" s="100"/>
      <c r="Q197" s="100"/>
      <c r="R197" s="101"/>
      <c r="S197" s="101"/>
      <c r="T197" s="134"/>
      <c r="U197" s="101"/>
      <c r="V197" s="101"/>
      <c r="W197" s="101"/>
      <c r="X197" s="101"/>
      <c r="Y197" s="101"/>
      <c r="Z197" s="97"/>
      <c r="AA197" s="97"/>
      <c r="AB197" s="97"/>
      <c r="AC197" s="97" t="s">
        <v>2642</v>
      </c>
      <c r="AD197" s="111"/>
      <c r="AE197" s="97" t="s">
        <v>2643</v>
      </c>
      <c r="AF197" s="111"/>
      <c r="AG197" s="97" t="s">
        <v>2644</v>
      </c>
      <c r="AH197" s="97" t="s">
        <v>2645</v>
      </c>
      <c r="AI197" s="111"/>
      <c r="AJ197" s="97"/>
      <c r="AK197" s="111"/>
      <c r="AL197" s="97"/>
      <c r="AM197" s="97"/>
      <c r="AN197" s="97"/>
      <c r="AO197" s="97"/>
      <c r="AP197" s="97"/>
      <c r="AQ197" s="97"/>
      <c r="AR197" s="97"/>
      <c r="AS197" s="97"/>
      <c r="AT197" s="97"/>
      <c r="AU197" s="97"/>
      <c r="AV197" s="97"/>
      <c r="AW197" s="97"/>
      <c r="AX197" s="97"/>
      <c r="AY197" s="97"/>
      <c r="AZ197" s="97"/>
      <c r="BA197" s="97"/>
      <c r="BB197" s="97"/>
      <c r="BC197" s="97"/>
      <c r="BD197" s="105"/>
      <c r="BE197" s="105"/>
    </row>
    <row r="198" customFormat="false" ht="21.75" hidden="false" customHeight="true" outlineLevel="0" collapsed="false">
      <c r="A198" s="95" t="n">
        <v>180</v>
      </c>
      <c r="B198" s="96" t="n">
        <v>180</v>
      </c>
      <c r="C198" s="86" t="s">
        <v>1185</v>
      </c>
      <c r="D198" s="87" t="s">
        <v>2646</v>
      </c>
      <c r="E198" s="98" t="s">
        <v>1039</v>
      </c>
      <c r="F198" s="149" t="s">
        <v>2646</v>
      </c>
      <c r="G198" s="112" t="s">
        <v>2647</v>
      </c>
      <c r="H198" s="100" t="s">
        <v>2648</v>
      </c>
      <c r="I198" s="101" t="s">
        <v>2647</v>
      </c>
      <c r="J198" s="100" t="s">
        <v>2649</v>
      </c>
      <c r="K198" s="101" t="s">
        <v>2650</v>
      </c>
      <c r="L198" s="100" t="s">
        <v>2651</v>
      </c>
      <c r="M198" s="100" t="s">
        <v>2652</v>
      </c>
      <c r="N198" s="121" t="s">
        <v>101</v>
      </c>
      <c r="O198" s="101" t="s">
        <v>1155</v>
      </c>
      <c r="P198" s="100" t="s">
        <v>1159</v>
      </c>
      <c r="Q198" s="100"/>
      <c r="R198" s="100"/>
      <c r="S198" s="100" t="s">
        <v>2653</v>
      </c>
      <c r="T198" s="121" t="s">
        <v>101</v>
      </c>
      <c r="U198" s="100" t="s">
        <v>1239</v>
      </c>
      <c r="V198" s="100"/>
      <c r="W198" s="100"/>
      <c r="X198" s="100"/>
      <c r="Y198" s="100"/>
      <c r="Z198" s="97"/>
      <c r="AA198" s="86"/>
      <c r="AB198" s="87"/>
      <c r="AC198" s="86" t="s">
        <v>2654</v>
      </c>
      <c r="AD198" s="121" t="s">
        <v>101</v>
      </c>
      <c r="AE198" s="86" t="s">
        <v>1239</v>
      </c>
      <c r="AF198" s="86" t="s">
        <v>1239</v>
      </c>
      <c r="AG198" s="86"/>
      <c r="AH198" s="86" t="s">
        <v>2655</v>
      </c>
      <c r="AI198" s="121" t="s">
        <v>101</v>
      </c>
      <c r="AJ198" s="86"/>
      <c r="AK198" s="86" t="s">
        <v>1239</v>
      </c>
      <c r="AL198" s="86"/>
      <c r="AM198" s="97"/>
      <c r="AN198" s="97"/>
      <c r="AO198" s="97"/>
      <c r="AP198" s="97"/>
      <c r="AQ198" s="97"/>
      <c r="AR198" s="97"/>
      <c r="AS198" s="97"/>
      <c r="AT198" s="97"/>
      <c r="AU198" s="97"/>
      <c r="AV198" s="97"/>
      <c r="AW198" s="97"/>
      <c r="AX198" s="97"/>
      <c r="AY198" s="97"/>
      <c r="AZ198" s="97"/>
      <c r="BA198" s="97"/>
      <c r="BB198" s="97"/>
      <c r="BC198" s="97"/>
      <c r="BD198" s="105"/>
      <c r="BE198" s="105"/>
    </row>
    <row r="199" customFormat="false" ht="21.75" hidden="false" customHeight="true" outlineLevel="0" collapsed="false">
      <c r="A199" s="95" t="n">
        <v>181</v>
      </c>
      <c r="B199" s="96" t="n">
        <v>181</v>
      </c>
      <c r="C199" s="97" t="s">
        <v>62</v>
      </c>
      <c r="D199" s="98" t="s">
        <v>590</v>
      </c>
      <c r="E199" s="98" t="s">
        <v>1039</v>
      </c>
      <c r="F199" s="111" t="s">
        <v>1004</v>
      </c>
      <c r="G199" s="112" t="s">
        <v>2656</v>
      </c>
      <c r="H199" s="100" t="s">
        <v>2657</v>
      </c>
      <c r="I199" s="100" t="s">
        <v>131</v>
      </c>
      <c r="J199" s="100" t="s">
        <v>131</v>
      </c>
      <c r="K199" s="100" t="s">
        <v>131</v>
      </c>
      <c r="L199" s="100" t="s">
        <v>131</v>
      </c>
      <c r="M199" s="100" t="s">
        <v>2658</v>
      </c>
      <c r="N199" s="108" t="s">
        <v>1004</v>
      </c>
      <c r="O199" s="100" t="s">
        <v>1004</v>
      </c>
      <c r="P199" s="100"/>
      <c r="Q199" s="100"/>
      <c r="R199" s="100"/>
      <c r="S199" s="100"/>
      <c r="T199" s="108"/>
      <c r="U199" s="100"/>
      <c r="V199" s="100"/>
      <c r="W199" s="100"/>
      <c r="X199" s="100"/>
      <c r="Y199" s="100"/>
      <c r="Z199" s="97"/>
      <c r="AA199" s="97"/>
      <c r="AB199" s="97"/>
      <c r="AC199" s="97" t="s">
        <v>78</v>
      </c>
      <c r="AD199" s="111"/>
      <c r="AE199" s="97"/>
      <c r="AF199" s="97"/>
      <c r="AG199" s="97"/>
      <c r="AH199" s="97" t="s">
        <v>78</v>
      </c>
      <c r="AI199" s="111"/>
      <c r="AJ199" s="97"/>
      <c r="AK199" s="97"/>
      <c r="AL199" s="97"/>
      <c r="AM199" s="97"/>
      <c r="AN199" s="97"/>
      <c r="AO199" s="97"/>
      <c r="AP199" s="97"/>
      <c r="AQ199" s="97"/>
      <c r="AR199" s="97"/>
      <c r="AS199" s="97"/>
      <c r="AT199" s="97"/>
      <c r="AU199" s="97"/>
      <c r="AV199" s="97"/>
      <c r="AW199" s="97"/>
      <c r="AX199" s="97"/>
      <c r="AY199" s="97"/>
      <c r="AZ199" s="97"/>
      <c r="BA199" s="97"/>
      <c r="BB199" s="97"/>
      <c r="BC199" s="97"/>
      <c r="BD199" s="105"/>
      <c r="BE199" s="105"/>
    </row>
    <row r="200" customFormat="false" ht="21.75" hidden="false" customHeight="true" outlineLevel="0" collapsed="false">
      <c r="A200" s="95" t="n">
        <v>182</v>
      </c>
      <c r="B200" s="96" t="n">
        <v>182.1</v>
      </c>
      <c r="C200" s="86" t="s">
        <v>1185</v>
      </c>
      <c r="D200" s="87" t="s">
        <v>2659</v>
      </c>
      <c r="E200" s="98" t="s">
        <v>1039</v>
      </c>
      <c r="F200" s="149" t="s">
        <v>2659</v>
      </c>
      <c r="G200" s="112" t="s">
        <v>2660</v>
      </c>
      <c r="H200" s="100" t="s">
        <v>2661</v>
      </c>
      <c r="I200" s="112" t="s">
        <v>2660</v>
      </c>
      <c r="J200" s="100" t="s">
        <v>2662</v>
      </c>
      <c r="K200" s="101" t="s">
        <v>2663</v>
      </c>
      <c r="L200" s="100" t="s">
        <v>2664</v>
      </c>
      <c r="M200" s="100" t="s">
        <v>2665</v>
      </c>
      <c r="N200" s="121" t="s">
        <v>101</v>
      </c>
      <c r="O200" s="134" t="s">
        <v>1155</v>
      </c>
      <c r="P200" s="100" t="s">
        <v>1159</v>
      </c>
      <c r="Q200" s="100"/>
      <c r="R200" s="100"/>
      <c r="S200" s="100" t="s">
        <v>2666</v>
      </c>
      <c r="T200" s="121" t="s">
        <v>101</v>
      </c>
      <c r="U200" s="100" t="s">
        <v>1239</v>
      </c>
      <c r="V200" s="100"/>
      <c r="W200" s="100"/>
      <c r="X200" s="100"/>
      <c r="Y200" s="100"/>
      <c r="Z200" s="97"/>
      <c r="AA200" s="86"/>
      <c r="AB200" s="86"/>
      <c r="AC200" s="86" t="s">
        <v>2667</v>
      </c>
      <c r="AD200" s="121" t="s">
        <v>101</v>
      </c>
      <c r="AE200" s="86" t="s">
        <v>1239</v>
      </c>
      <c r="AF200" s="132" t="s">
        <v>1239</v>
      </c>
      <c r="AG200" s="86"/>
      <c r="AH200" s="86" t="s">
        <v>2668</v>
      </c>
      <c r="AI200" s="121" t="s">
        <v>101</v>
      </c>
      <c r="AJ200" s="86"/>
      <c r="AK200" s="132" t="s">
        <v>1239</v>
      </c>
      <c r="AL200" s="86"/>
      <c r="AM200" s="97"/>
      <c r="AN200" s="97"/>
      <c r="AO200" s="97"/>
      <c r="AP200" s="97"/>
      <c r="AQ200" s="97"/>
      <c r="AR200" s="97"/>
      <c r="AS200" s="97"/>
      <c r="AT200" s="97"/>
      <c r="AU200" s="97"/>
      <c r="AV200" s="97"/>
      <c r="AW200" s="97"/>
      <c r="AX200" s="97"/>
      <c r="AY200" s="97"/>
      <c r="AZ200" s="97"/>
      <c r="BA200" s="97"/>
      <c r="BB200" s="97"/>
      <c r="BC200" s="97"/>
      <c r="BD200" s="105"/>
      <c r="BE200" s="105"/>
    </row>
    <row r="201" customFormat="false" ht="21.75" hidden="false" customHeight="true" outlineLevel="0" collapsed="false">
      <c r="A201" s="95" t="n">
        <v>182</v>
      </c>
      <c r="B201" s="96" t="n">
        <v>182.2</v>
      </c>
      <c r="C201" s="86" t="s">
        <v>1185</v>
      </c>
      <c r="D201" s="87" t="s">
        <v>2659</v>
      </c>
      <c r="E201" s="98" t="s">
        <v>1039</v>
      </c>
      <c r="F201" s="149" t="s">
        <v>2659</v>
      </c>
      <c r="G201" s="101" t="s">
        <v>2669</v>
      </c>
      <c r="H201" s="100" t="s">
        <v>2670</v>
      </c>
      <c r="I201" s="101" t="s">
        <v>2669</v>
      </c>
      <c r="J201" s="97" t="s">
        <v>2670</v>
      </c>
      <c r="K201" s="101" t="s">
        <v>2671</v>
      </c>
      <c r="L201" s="100" t="s">
        <v>2672</v>
      </c>
      <c r="M201" s="100" t="s">
        <v>2673</v>
      </c>
      <c r="N201" s="121" t="s">
        <v>101</v>
      </c>
      <c r="O201" s="131" t="s">
        <v>101</v>
      </c>
      <c r="P201" s="101" t="s">
        <v>1476</v>
      </c>
      <c r="Q201" s="101"/>
      <c r="R201" s="100"/>
      <c r="S201" s="100" t="s">
        <v>2674</v>
      </c>
      <c r="T201" s="121" t="s">
        <v>101</v>
      </c>
      <c r="U201" s="100" t="s">
        <v>2675</v>
      </c>
      <c r="V201" s="100"/>
      <c r="W201" s="100"/>
      <c r="X201" s="100"/>
      <c r="Y201" s="100" t="s">
        <v>2676</v>
      </c>
      <c r="Z201" s="97"/>
      <c r="AA201" s="86"/>
      <c r="AB201" s="86"/>
      <c r="AC201" s="86" t="s">
        <v>2677</v>
      </c>
      <c r="AD201" s="121" t="s">
        <v>101</v>
      </c>
      <c r="AE201" s="86" t="s">
        <v>2678</v>
      </c>
      <c r="AF201" s="121" t="s">
        <v>101</v>
      </c>
      <c r="AG201" s="86"/>
      <c r="AH201" s="86" t="s">
        <v>2679</v>
      </c>
      <c r="AI201" s="121" t="s">
        <v>101</v>
      </c>
      <c r="AJ201" s="86" t="s">
        <v>2678</v>
      </c>
      <c r="AK201" s="121" t="s">
        <v>101</v>
      </c>
      <c r="AL201" s="86"/>
      <c r="AM201" s="97"/>
      <c r="AN201" s="97"/>
      <c r="AO201" s="97"/>
      <c r="AP201" s="97"/>
      <c r="AQ201" s="97"/>
      <c r="AR201" s="97"/>
      <c r="AS201" s="97"/>
      <c r="AT201" s="97"/>
      <c r="AU201" s="97"/>
      <c r="AV201" s="97"/>
      <c r="AW201" s="97"/>
      <c r="AX201" s="97"/>
      <c r="AY201" s="97"/>
      <c r="AZ201" s="97"/>
      <c r="BA201" s="97"/>
      <c r="BB201" s="97"/>
      <c r="BC201" s="97"/>
      <c r="BD201" s="105"/>
      <c r="BE201" s="105"/>
    </row>
    <row r="202" customFormat="false" ht="21.75" hidden="false" customHeight="true" outlineLevel="0" collapsed="false">
      <c r="A202" s="95" t="n">
        <v>182</v>
      </c>
      <c r="B202" s="96" t="n">
        <v>182.3</v>
      </c>
      <c r="C202" s="86" t="s">
        <v>1185</v>
      </c>
      <c r="D202" s="87" t="s">
        <v>2659</v>
      </c>
      <c r="E202" s="98" t="s">
        <v>1039</v>
      </c>
      <c r="F202" s="149" t="s">
        <v>2659</v>
      </c>
      <c r="G202" s="112" t="s">
        <v>2680</v>
      </c>
      <c r="H202" s="100" t="s">
        <v>598</v>
      </c>
      <c r="I202" s="112" t="s">
        <v>2680</v>
      </c>
      <c r="J202" s="100" t="s">
        <v>2681</v>
      </c>
      <c r="K202" s="101" t="s">
        <v>2682</v>
      </c>
      <c r="L202" s="100" t="s">
        <v>2683</v>
      </c>
      <c r="M202" s="100" t="s">
        <v>60</v>
      </c>
      <c r="N202" s="139" t="s">
        <v>118</v>
      </c>
      <c r="O202" s="153"/>
      <c r="P202" s="100" t="s">
        <v>1476</v>
      </c>
      <c r="Q202" s="100"/>
      <c r="R202" s="100"/>
      <c r="S202" s="105" t="s">
        <v>2684</v>
      </c>
      <c r="T202" s="113" t="s">
        <v>101</v>
      </c>
      <c r="U202" s="100" t="s">
        <v>2685</v>
      </c>
      <c r="V202" s="100"/>
      <c r="W202" s="100"/>
      <c r="X202" s="100"/>
      <c r="Y202" s="100"/>
      <c r="Z202" s="97"/>
      <c r="AA202" s="86"/>
      <c r="AB202" s="86"/>
      <c r="AC202" s="86" t="s">
        <v>2686</v>
      </c>
      <c r="AD202" s="109" t="s">
        <v>70</v>
      </c>
      <c r="AE202" s="86"/>
      <c r="AF202" s="137"/>
      <c r="AG202" s="118"/>
      <c r="AH202" s="118" t="s">
        <v>2687</v>
      </c>
      <c r="AI202" s="137"/>
      <c r="AJ202" s="118"/>
      <c r="AK202" s="137"/>
      <c r="AL202" s="86"/>
      <c r="AM202" s="97"/>
      <c r="AN202" s="97"/>
      <c r="AO202" s="97"/>
      <c r="AP202" s="97"/>
      <c r="AQ202" s="97"/>
      <c r="AR202" s="97"/>
      <c r="AS202" s="97"/>
      <c r="AT202" s="97"/>
      <c r="AU202" s="97"/>
      <c r="AV202" s="97"/>
      <c r="AW202" s="97"/>
      <c r="AX202" s="97"/>
      <c r="AY202" s="97"/>
      <c r="AZ202" s="97"/>
      <c r="BA202" s="97"/>
      <c r="BB202" s="97"/>
      <c r="BC202" s="97"/>
      <c r="BD202" s="105"/>
      <c r="BE202" s="105"/>
    </row>
    <row r="203" customFormat="false" ht="21.75" hidden="false" customHeight="true" outlineLevel="0" collapsed="false">
      <c r="A203" s="95" t="n">
        <v>183</v>
      </c>
      <c r="B203" s="96" t="n">
        <v>183</v>
      </c>
      <c r="C203" s="97" t="s">
        <v>62</v>
      </c>
      <c r="D203" s="98" t="s">
        <v>599</v>
      </c>
      <c r="E203" s="105" t="s">
        <v>1019</v>
      </c>
      <c r="F203" s="152" t="s">
        <v>2688</v>
      </c>
      <c r="G203" s="112" t="s">
        <v>2689</v>
      </c>
      <c r="H203" s="100" t="s">
        <v>600</v>
      </c>
      <c r="I203" s="112" t="s">
        <v>2689</v>
      </c>
      <c r="J203" s="102" t="s">
        <v>2690</v>
      </c>
      <c r="K203" s="101" t="s">
        <v>2691</v>
      </c>
      <c r="L203" s="100" t="s">
        <v>2692</v>
      </c>
      <c r="M203" s="100" t="s">
        <v>2693</v>
      </c>
      <c r="N203" s="109" t="s">
        <v>70</v>
      </c>
      <c r="O203" s="110" t="s">
        <v>70</v>
      </c>
      <c r="P203" s="101" t="s">
        <v>1476</v>
      </c>
      <c r="Q203" s="101"/>
      <c r="R203" s="100"/>
      <c r="S203" s="100"/>
      <c r="T203" s="100"/>
      <c r="U203" s="100"/>
      <c r="V203" s="100"/>
      <c r="W203" s="100"/>
      <c r="X203" s="100"/>
      <c r="Y203" s="100"/>
      <c r="Z203" s="97"/>
      <c r="AA203" s="97"/>
      <c r="AB203" s="97"/>
      <c r="AC203" s="97" t="s">
        <v>78</v>
      </c>
      <c r="AD203" s="97"/>
      <c r="AE203" s="97"/>
      <c r="AF203" s="111"/>
      <c r="AG203" s="97"/>
      <c r="AH203" s="97" t="s">
        <v>2694</v>
      </c>
      <c r="AI203" s="109" t="s">
        <v>70</v>
      </c>
      <c r="AJ203" s="97" t="s">
        <v>1147</v>
      </c>
      <c r="AK203" s="109" t="s">
        <v>70</v>
      </c>
      <c r="AL203" s="97" t="s">
        <v>2695</v>
      </c>
      <c r="AM203" s="97"/>
      <c r="AN203" s="97"/>
      <c r="AO203" s="97"/>
      <c r="AP203" s="97"/>
      <c r="AQ203" s="97"/>
      <c r="AR203" s="97"/>
      <c r="AS203" s="97"/>
      <c r="AT203" s="97"/>
      <c r="AU203" s="97"/>
      <c r="AV203" s="97"/>
      <c r="AW203" s="97"/>
      <c r="AX203" s="97"/>
      <c r="AY203" s="97"/>
      <c r="AZ203" s="97"/>
      <c r="BA203" s="97"/>
      <c r="BB203" s="97"/>
      <c r="BC203" s="97"/>
      <c r="BD203" s="105"/>
      <c r="BE203" s="105"/>
    </row>
    <row r="204" customFormat="false" ht="21.75" hidden="false" customHeight="true" outlineLevel="0" collapsed="false">
      <c r="A204" s="95" t="n">
        <v>184</v>
      </c>
      <c r="B204" s="96" t="n">
        <v>184.1</v>
      </c>
      <c r="C204" s="97" t="s">
        <v>62</v>
      </c>
      <c r="D204" s="87" t="s">
        <v>602</v>
      </c>
      <c r="E204" s="98" t="s">
        <v>1039</v>
      </c>
      <c r="F204" s="111" t="s">
        <v>1004</v>
      </c>
      <c r="G204" s="112" t="s">
        <v>2696</v>
      </c>
      <c r="H204" s="143" t="s">
        <v>2697</v>
      </c>
      <c r="I204" s="100" t="s">
        <v>131</v>
      </c>
      <c r="J204" s="100" t="s">
        <v>131</v>
      </c>
      <c r="K204" s="100" t="s">
        <v>131</v>
      </c>
      <c r="L204" s="100" t="s">
        <v>131</v>
      </c>
      <c r="M204" s="100" t="s">
        <v>2698</v>
      </c>
      <c r="N204" s="108" t="s">
        <v>1004</v>
      </c>
      <c r="O204" s="108" t="s">
        <v>1004</v>
      </c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86"/>
      <c r="AA204" s="86"/>
      <c r="AB204" s="86"/>
      <c r="AC204" s="86" t="s">
        <v>78</v>
      </c>
      <c r="AD204" s="132"/>
      <c r="AE204" s="86"/>
      <c r="AF204" s="132"/>
      <c r="AG204" s="86"/>
      <c r="AH204" s="86" t="s">
        <v>78</v>
      </c>
      <c r="AI204" s="132"/>
      <c r="AJ204" s="86"/>
      <c r="AK204" s="132"/>
      <c r="AL204" s="97"/>
      <c r="AM204" s="97"/>
      <c r="AN204" s="97"/>
      <c r="AO204" s="97"/>
      <c r="AP204" s="97"/>
      <c r="AQ204" s="97"/>
      <c r="AR204" s="97"/>
      <c r="AS204" s="97"/>
      <c r="AT204" s="97"/>
      <c r="AU204" s="97"/>
      <c r="AV204" s="97"/>
      <c r="AW204" s="97"/>
      <c r="AX204" s="97"/>
      <c r="AY204" s="97"/>
      <c r="AZ204" s="97"/>
      <c r="BA204" s="97"/>
      <c r="BB204" s="97"/>
      <c r="BC204" s="97"/>
      <c r="BD204" s="105"/>
      <c r="BE204" s="105"/>
    </row>
    <row r="205" customFormat="false" ht="21.75" hidden="false" customHeight="true" outlineLevel="0" collapsed="false">
      <c r="A205" s="95" t="n">
        <v>184</v>
      </c>
      <c r="B205" s="96" t="n">
        <v>184.2</v>
      </c>
      <c r="C205" s="97" t="s">
        <v>62</v>
      </c>
      <c r="D205" s="98" t="s">
        <v>602</v>
      </c>
      <c r="E205" s="98" t="s">
        <v>1039</v>
      </c>
      <c r="F205" s="111" t="s">
        <v>1004</v>
      </c>
      <c r="G205" s="112" t="s">
        <v>2699</v>
      </c>
      <c r="H205" s="100" t="s">
        <v>604</v>
      </c>
      <c r="I205" s="100" t="s">
        <v>131</v>
      </c>
      <c r="J205" s="100" t="s">
        <v>131</v>
      </c>
      <c r="K205" s="100" t="s">
        <v>131</v>
      </c>
      <c r="L205" s="100" t="s">
        <v>131</v>
      </c>
      <c r="M205" s="100"/>
      <c r="N205" s="108" t="s">
        <v>1004</v>
      </c>
      <c r="O205" s="108" t="s">
        <v>1004</v>
      </c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86"/>
      <c r="AA205" s="86"/>
      <c r="AB205" s="86"/>
      <c r="AC205" s="86" t="s">
        <v>78</v>
      </c>
      <c r="AD205" s="132"/>
      <c r="AE205" s="86"/>
      <c r="AF205" s="132"/>
      <c r="AG205" s="86"/>
      <c r="AH205" s="86" t="s">
        <v>78</v>
      </c>
      <c r="AI205" s="132"/>
      <c r="AJ205" s="86"/>
      <c r="AK205" s="132"/>
      <c r="AL205" s="97"/>
      <c r="AM205" s="97"/>
      <c r="AN205" s="97"/>
      <c r="AO205" s="97"/>
      <c r="AP205" s="97"/>
      <c r="AQ205" s="97"/>
      <c r="AR205" s="97"/>
      <c r="AS205" s="97"/>
      <c r="AT205" s="97"/>
      <c r="AU205" s="97"/>
      <c r="AV205" s="97"/>
      <c r="AW205" s="97"/>
      <c r="AX205" s="97"/>
      <c r="AY205" s="97"/>
      <c r="AZ205" s="97"/>
      <c r="BA205" s="97"/>
      <c r="BB205" s="97"/>
      <c r="BC205" s="97"/>
      <c r="BD205" s="105"/>
      <c r="BE205" s="105"/>
    </row>
    <row r="206" customFormat="false" ht="21.75" hidden="false" customHeight="true" outlineLevel="0" collapsed="false">
      <c r="A206" s="95" t="n">
        <v>185</v>
      </c>
      <c r="B206" s="96" t="n">
        <v>185</v>
      </c>
      <c r="C206" s="97" t="s">
        <v>62</v>
      </c>
      <c r="D206" s="98" t="s">
        <v>606</v>
      </c>
      <c r="E206" s="98" t="s">
        <v>1039</v>
      </c>
      <c r="F206" s="111" t="s">
        <v>1004</v>
      </c>
      <c r="G206" s="112" t="s">
        <v>2700</v>
      </c>
      <c r="H206" s="100" t="s">
        <v>607</v>
      </c>
      <c r="I206" s="100" t="s">
        <v>131</v>
      </c>
      <c r="J206" s="100" t="s">
        <v>131</v>
      </c>
      <c r="K206" s="100" t="s">
        <v>131</v>
      </c>
      <c r="L206" s="100" t="s">
        <v>131</v>
      </c>
      <c r="M206" s="100"/>
      <c r="N206" s="108" t="s">
        <v>1004</v>
      </c>
      <c r="O206" s="108" t="s">
        <v>1004</v>
      </c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97"/>
      <c r="AA206" s="97"/>
      <c r="AB206" s="97"/>
      <c r="AC206" s="97" t="s">
        <v>2701</v>
      </c>
      <c r="AD206" s="111"/>
      <c r="AE206" s="97"/>
      <c r="AF206" s="111"/>
      <c r="AG206" s="97" t="s">
        <v>2702</v>
      </c>
      <c r="AH206" s="97" t="s">
        <v>78</v>
      </c>
      <c r="AI206" s="111"/>
      <c r="AJ206" s="97"/>
      <c r="AK206" s="111"/>
      <c r="AL206" s="97"/>
      <c r="AM206" s="97"/>
      <c r="AN206" s="97"/>
      <c r="AO206" s="97"/>
      <c r="AP206" s="97"/>
      <c r="AQ206" s="97"/>
      <c r="AR206" s="97"/>
      <c r="AS206" s="97"/>
      <c r="AT206" s="97"/>
      <c r="AU206" s="97"/>
      <c r="AV206" s="97"/>
      <c r="AW206" s="97"/>
      <c r="AX206" s="97"/>
      <c r="AY206" s="97"/>
      <c r="AZ206" s="97"/>
      <c r="BA206" s="97"/>
      <c r="BB206" s="97"/>
      <c r="BC206" s="97"/>
      <c r="BD206" s="105"/>
      <c r="BE206" s="105"/>
    </row>
    <row r="207" customFormat="false" ht="21.75" hidden="false" customHeight="true" outlineLevel="0" collapsed="false">
      <c r="A207" s="95" t="n">
        <v>186</v>
      </c>
      <c r="B207" s="96" t="n">
        <v>186</v>
      </c>
      <c r="C207" s="97" t="s">
        <v>62</v>
      </c>
      <c r="D207" s="87" t="s">
        <v>608</v>
      </c>
      <c r="E207" s="97" t="s">
        <v>1001</v>
      </c>
      <c r="F207" s="149" t="s">
        <v>2703</v>
      </c>
      <c r="G207" s="112" t="s">
        <v>2704</v>
      </c>
      <c r="H207" s="100" t="s">
        <v>2705</v>
      </c>
      <c r="I207" s="112" t="s">
        <v>2704</v>
      </c>
      <c r="J207" s="100" t="s">
        <v>2706</v>
      </c>
      <c r="K207" s="101" t="s">
        <v>2707</v>
      </c>
      <c r="L207" s="100" t="s">
        <v>2708</v>
      </c>
      <c r="M207" s="100" t="s">
        <v>2709</v>
      </c>
      <c r="N207" s="109" t="s">
        <v>70</v>
      </c>
      <c r="O207" s="110" t="s">
        <v>70</v>
      </c>
      <c r="P207" s="101" t="s">
        <v>1476</v>
      </c>
      <c r="Q207" s="101"/>
      <c r="R207" s="100"/>
      <c r="S207" s="100"/>
      <c r="T207" s="100"/>
      <c r="U207" s="100"/>
      <c r="V207" s="100"/>
      <c r="W207" s="100"/>
      <c r="X207" s="100"/>
      <c r="Y207" s="100"/>
      <c r="Z207" s="86"/>
      <c r="AA207" s="86"/>
      <c r="AB207" s="87"/>
      <c r="AC207" s="86" t="s">
        <v>2710</v>
      </c>
      <c r="AD207" s="132"/>
      <c r="AE207" s="86"/>
      <c r="AF207" s="132"/>
      <c r="AG207" s="86"/>
      <c r="AH207" s="86" t="s">
        <v>2711</v>
      </c>
      <c r="AI207" s="132"/>
      <c r="AJ207" s="86" t="s">
        <v>1147</v>
      </c>
      <c r="AK207" s="132"/>
      <c r="AL207" s="97"/>
      <c r="AM207" s="97"/>
      <c r="AN207" s="97"/>
      <c r="AO207" s="97"/>
      <c r="AP207" s="97"/>
      <c r="AQ207" s="97"/>
      <c r="AR207" s="97"/>
      <c r="AS207" s="97"/>
      <c r="AT207" s="97"/>
      <c r="AU207" s="97"/>
      <c r="AV207" s="97"/>
      <c r="AW207" s="97"/>
      <c r="AX207" s="97"/>
      <c r="AY207" s="97"/>
      <c r="AZ207" s="97"/>
      <c r="BA207" s="97"/>
      <c r="BB207" s="97"/>
      <c r="BC207" s="97"/>
      <c r="BD207" s="105"/>
      <c r="BE207" s="105"/>
    </row>
    <row r="208" customFormat="false" ht="21.75" hidden="false" customHeight="true" outlineLevel="0" collapsed="false">
      <c r="A208" s="95" t="n">
        <v>186</v>
      </c>
      <c r="B208" s="96" t="n">
        <v>186</v>
      </c>
      <c r="C208" s="97" t="s">
        <v>62</v>
      </c>
      <c r="D208" s="87" t="s">
        <v>608</v>
      </c>
      <c r="E208" s="97" t="s">
        <v>1001</v>
      </c>
      <c r="F208" s="149" t="s">
        <v>2703</v>
      </c>
      <c r="G208" s="112" t="s">
        <v>2712</v>
      </c>
      <c r="H208" s="100" t="s">
        <v>2713</v>
      </c>
      <c r="I208" s="101" t="s">
        <v>2714</v>
      </c>
      <c r="J208" s="100" t="s">
        <v>2715</v>
      </c>
      <c r="K208" s="101" t="s">
        <v>2716</v>
      </c>
      <c r="L208" s="100" t="s">
        <v>2717</v>
      </c>
      <c r="M208" s="100" t="s">
        <v>2718</v>
      </c>
      <c r="N208" s="109" t="s">
        <v>70</v>
      </c>
      <c r="O208" s="110" t="s">
        <v>70</v>
      </c>
      <c r="P208" s="101" t="s">
        <v>1476</v>
      </c>
      <c r="Q208" s="101"/>
      <c r="R208" s="100"/>
      <c r="S208" s="100"/>
      <c r="T208" s="100"/>
      <c r="U208" s="100"/>
      <c r="V208" s="100"/>
      <c r="W208" s="100"/>
      <c r="X208" s="100"/>
      <c r="Y208" s="100"/>
      <c r="Z208" s="86"/>
      <c r="AA208" s="86"/>
      <c r="AB208" s="87"/>
      <c r="AC208" s="86" t="s">
        <v>144</v>
      </c>
      <c r="AD208" s="132"/>
      <c r="AE208" s="86"/>
      <c r="AF208" s="132"/>
      <c r="AG208" s="86"/>
      <c r="AH208" s="86" t="s">
        <v>2719</v>
      </c>
      <c r="AI208" s="132"/>
      <c r="AJ208" s="86"/>
      <c r="AK208" s="109" t="s">
        <v>70</v>
      </c>
      <c r="AL208" s="97"/>
      <c r="AM208" s="97"/>
      <c r="AN208" s="97"/>
      <c r="AO208" s="97"/>
      <c r="AP208" s="97"/>
      <c r="AQ208" s="97"/>
      <c r="AR208" s="97"/>
      <c r="AS208" s="97"/>
      <c r="AT208" s="97"/>
      <c r="AU208" s="97"/>
      <c r="AV208" s="97"/>
      <c r="AW208" s="97"/>
      <c r="AX208" s="97"/>
      <c r="AY208" s="97"/>
      <c r="AZ208" s="97"/>
      <c r="BA208" s="97"/>
      <c r="BB208" s="97"/>
      <c r="BC208" s="97"/>
      <c r="BD208" s="105"/>
      <c r="BE208" s="105"/>
    </row>
    <row r="209" customFormat="false" ht="21.75" hidden="false" customHeight="true" outlineLevel="0" collapsed="false">
      <c r="A209" s="95" t="n">
        <v>187</v>
      </c>
      <c r="B209" s="96" t="n">
        <v>187</v>
      </c>
      <c r="C209" s="97" t="s">
        <v>62</v>
      </c>
      <c r="D209" s="98" t="s">
        <v>610</v>
      </c>
      <c r="E209" s="98" t="s">
        <v>1039</v>
      </c>
      <c r="F209" s="111" t="s">
        <v>1004</v>
      </c>
      <c r="G209" s="112" t="s">
        <v>2720</v>
      </c>
      <c r="H209" s="100" t="s">
        <v>611</v>
      </c>
      <c r="I209" s="100" t="s">
        <v>131</v>
      </c>
      <c r="J209" s="100" t="s">
        <v>131</v>
      </c>
      <c r="K209" s="100" t="s">
        <v>131</v>
      </c>
      <c r="L209" s="100" t="s">
        <v>131</v>
      </c>
      <c r="M209" s="100"/>
      <c r="N209" s="108" t="s">
        <v>1004</v>
      </c>
      <c r="O209" s="100" t="s">
        <v>1004</v>
      </c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97"/>
      <c r="AA209" s="97"/>
      <c r="AB209" s="97"/>
      <c r="AC209" s="97" t="s">
        <v>2721</v>
      </c>
      <c r="AD209" s="111"/>
      <c r="AE209" s="97" t="s">
        <v>2722</v>
      </c>
      <c r="AF209" s="97"/>
      <c r="AG209" s="97" t="s">
        <v>2723</v>
      </c>
      <c r="AH209" s="97" t="s">
        <v>2724</v>
      </c>
      <c r="AI209" s="97"/>
      <c r="AJ209" s="97" t="s">
        <v>1147</v>
      </c>
      <c r="AK209" s="97"/>
      <c r="AL209" s="97" t="s">
        <v>771</v>
      </c>
      <c r="AM209" s="97"/>
      <c r="AN209" s="97"/>
      <c r="AO209" s="97"/>
      <c r="AP209" s="97"/>
      <c r="AQ209" s="97"/>
      <c r="AR209" s="97"/>
      <c r="AS209" s="97"/>
      <c r="AT209" s="97"/>
      <c r="AU209" s="97"/>
      <c r="AV209" s="97"/>
      <c r="AW209" s="97"/>
      <c r="AX209" s="97"/>
      <c r="AY209" s="97"/>
      <c r="AZ209" s="97"/>
      <c r="BA209" s="97"/>
      <c r="BB209" s="97"/>
      <c r="BC209" s="97"/>
      <c r="BD209" s="105"/>
      <c r="BE209" s="105"/>
    </row>
    <row r="210" customFormat="false" ht="21.75" hidden="false" customHeight="true" outlineLevel="0" collapsed="false">
      <c r="A210" s="95" t="n">
        <v>188</v>
      </c>
      <c r="B210" s="96" t="n">
        <v>188</v>
      </c>
      <c r="C210" s="97" t="s">
        <v>62</v>
      </c>
      <c r="D210" s="98" t="s">
        <v>612</v>
      </c>
      <c r="E210" s="98" t="s">
        <v>1039</v>
      </c>
      <c r="F210" s="111" t="s">
        <v>1004</v>
      </c>
      <c r="G210" s="112" t="s">
        <v>2725</v>
      </c>
      <c r="H210" s="100" t="s">
        <v>613</v>
      </c>
      <c r="I210" s="100" t="s">
        <v>131</v>
      </c>
      <c r="J210" s="100" t="s">
        <v>131</v>
      </c>
      <c r="K210" s="100" t="s">
        <v>131</v>
      </c>
      <c r="L210" s="100" t="s">
        <v>131</v>
      </c>
      <c r="M210" s="100"/>
      <c r="N210" s="108" t="s">
        <v>1004</v>
      </c>
      <c r="O210" s="108" t="s">
        <v>1004</v>
      </c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97"/>
      <c r="AA210" s="97"/>
      <c r="AB210" s="97"/>
      <c r="AC210" s="97" t="s">
        <v>2726</v>
      </c>
      <c r="AD210" s="111" t="s">
        <v>78</v>
      </c>
      <c r="AE210" s="97" t="s">
        <v>2727</v>
      </c>
      <c r="AF210" s="111" t="s">
        <v>78</v>
      </c>
      <c r="AG210" s="97" t="s">
        <v>2728</v>
      </c>
      <c r="AH210" s="97"/>
      <c r="AI210" s="111" t="s">
        <v>78</v>
      </c>
      <c r="AJ210" s="97"/>
      <c r="AK210" s="111" t="s">
        <v>78</v>
      </c>
      <c r="AL210" s="97"/>
      <c r="AM210" s="97"/>
      <c r="AN210" s="97"/>
      <c r="AO210" s="97"/>
      <c r="AP210" s="97"/>
      <c r="AQ210" s="97"/>
      <c r="AR210" s="97"/>
      <c r="AS210" s="97"/>
      <c r="AT210" s="97"/>
      <c r="AU210" s="97"/>
      <c r="AV210" s="97"/>
      <c r="AW210" s="97"/>
      <c r="AX210" s="97"/>
      <c r="AY210" s="97"/>
      <c r="AZ210" s="97"/>
      <c r="BA210" s="97"/>
      <c r="BB210" s="97"/>
      <c r="BC210" s="97"/>
      <c r="BD210" s="105"/>
      <c r="BE210" s="105"/>
    </row>
    <row r="211" customFormat="false" ht="21.75" hidden="false" customHeight="true" outlineLevel="0" collapsed="false">
      <c r="A211" s="95" t="n">
        <v>189</v>
      </c>
      <c r="B211" s="96" t="n">
        <v>189</v>
      </c>
      <c r="C211" s="97" t="s">
        <v>62</v>
      </c>
      <c r="D211" s="98" t="s">
        <v>617</v>
      </c>
      <c r="E211" s="98" t="s">
        <v>1056</v>
      </c>
      <c r="F211" s="152" t="s">
        <v>2729</v>
      </c>
      <c r="G211" s="112" t="s">
        <v>2730</v>
      </c>
      <c r="H211" s="100" t="s">
        <v>618</v>
      </c>
      <c r="I211" s="101" t="s">
        <v>2731</v>
      </c>
      <c r="J211" s="97" t="s">
        <v>618</v>
      </c>
      <c r="K211" s="101" t="s">
        <v>2732</v>
      </c>
      <c r="L211" s="100" t="s">
        <v>2733</v>
      </c>
      <c r="M211" s="100"/>
      <c r="N211" s="109" t="s">
        <v>70</v>
      </c>
      <c r="O211" s="110" t="s">
        <v>70</v>
      </c>
      <c r="P211" s="101" t="s">
        <v>1476</v>
      </c>
      <c r="Q211" s="101"/>
      <c r="R211" s="100"/>
      <c r="S211" s="100"/>
      <c r="T211" s="100"/>
      <c r="U211" s="100"/>
      <c r="V211" s="100"/>
      <c r="W211" s="100"/>
      <c r="X211" s="100"/>
      <c r="Y211" s="100"/>
      <c r="Z211" s="97"/>
      <c r="AA211" s="97"/>
      <c r="AB211" s="97"/>
      <c r="AC211" s="97" t="s">
        <v>2734</v>
      </c>
      <c r="AD211" s="109" t="s">
        <v>70</v>
      </c>
      <c r="AE211" s="97" t="s">
        <v>2735</v>
      </c>
      <c r="AF211" s="109" t="s">
        <v>70</v>
      </c>
      <c r="AG211" s="97"/>
      <c r="AH211" s="97" t="s">
        <v>2736</v>
      </c>
      <c r="AI211" s="111" t="s">
        <v>78</v>
      </c>
      <c r="AJ211" s="97"/>
      <c r="AK211" s="111" t="s">
        <v>78</v>
      </c>
      <c r="AL211" s="97"/>
      <c r="AM211" s="97"/>
      <c r="AN211" s="97"/>
      <c r="AO211" s="97"/>
      <c r="AP211" s="97"/>
      <c r="AQ211" s="97"/>
      <c r="AR211" s="97"/>
      <c r="AS211" s="97"/>
      <c r="AT211" s="97"/>
      <c r="AU211" s="97"/>
      <c r="AV211" s="97"/>
      <c r="AW211" s="97"/>
      <c r="AX211" s="97"/>
      <c r="AY211" s="97"/>
      <c r="AZ211" s="97"/>
      <c r="BA211" s="97"/>
      <c r="BB211" s="97"/>
      <c r="BC211" s="97"/>
      <c r="BD211" s="105"/>
      <c r="BE211" s="105"/>
    </row>
    <row r="212" customFormat="false" ht="21.75" hidden="false" customHeight="true" outlineLevel="0" collapsed="false">
      <c r="A212" s="95" t="n">
        <v>190</v>
      </c>
      <c r="B212" s="96" t="n">
        <v>190</v>
      </c>
      <c r="C212" s="97" t="s">
        <v>62</v>
      </c>
      <c r="D212" s="98" t="s">
        <v>620</v>
      </c>
      <c r="E212" s="98" t="s">
        <v>1019</v>
      </c>
      <c r="F212" s="152" t="s">
        <v>2737</v>
      </c>
      <c r="G212" s="112" t="s">
        <v>2738</v>
      </c>
      <c r="H212" s="100" t="s">
        <v>2739</v>
      </c>
      <c r="I212" s="101" t="s">
        <v>2740</v>
      </c>
      <c r="J212" s="100" t="s">
        <v>2741</v>
      </c>
      <c r="K212" s="101" t="s">
        <v>2742</v>
      </c>
      <c r="L212" s="100" t="s">
        <v>2743</v>
      </c>
      <c r="M212" s="100"/>
      <c r="N212" s="121" t="s">
        <v>101</v>
      </c>
      <c r="O212" s="131" t="s">
        <v>101</v>
      </c>
      <c r="P212" s="101" t="s">
        <v>1476</v>
      </c>
      <c r="Q212" s="101"/>
      <c r="R212" s="100"/>
      <c r="S212" s="100"/>
      <c r="T212" s="100"/>
      <c r="U212" s="100"/>
      <c r="V212" s="100"/>
      <c r="W212" s="100"/>
      <c r="X212" s="100"/>
      <c r="Y212" s="100"/>
      <c r="Z212" s="97"/>
      <c r="AA212" s="97"/>
      <c r="AB212" s="97"/>
      <c r="AC212" s="97" t="s">
        <v>78</v>
      </c>
      <c r="AD212" s="111"/>
      <c r="AE212" s="97"/>
      <c r="AF212" s="111"/>
      <c r="AG212" s="97"/>
      <c r="AH212" s="97" t="s">
        <v>2744</v>
      </c>
      <c r="AI212" s="121" t="s">
        <v>101</v>
      </c>
      <c r="AJ212" s="97" t="s">
        <v>1302</v>
      </c>
      <c r="AK212" s="121" t="s">
        <v>101</v>
      </c>
      <c r="AL212" s="97"/>
      <c r="AM212" s="97"/>
      <c r="AN212" s="97"/>
      <c r="AO212" s="97"/>
      <c r="AP212" s="97"/>
      <c r="AQ212" s="97"/>
      <c r="AR212" s="97"/>
      <c r="AS212" s="97"/>
      <c r="AT212" s="97"/>
      <c r="AU212" s="97"/>
      <c r="AV212" s="97"/>
      <c r="AW212" s="97"/>
      <c r="AX212" s="97"/>
      <c r="AY212" s="97"/>
      <c r="AZ212" s="97"/>
      <c r="BA212" s="97"/>
      <c r="BB212" s="97"/>
      <c r="BC212" s="97"/>
      <c r="BD212" s="105"/>
      <c r="BE212" s="105"/>
    </row>
    <row r="213" customFormat="false" ht="21.75" hidden="false" customHeight="true" outlineLevel="0" collapsed="false">
      <c r="A213" s="95" t="n">
        <v>191</v>
      </c>
      <c r="B213" s="96" t="n">
        <v>191</v>
      </c>
      <c r="C213" s="97" t="s">
        <v>62</v>
      </c>
      <c r="D213" s="98" t="s">
        <v>622</v>
      </c>
      <c r="E213" s="98" t="s">
        <v>1039</v>
      </c>
      <c r="F213" s="111" t="s">
        <v>1004</v>
      </c>
      <c r="G213" s="112" t="s">
        <v>2745</v>
      </c>
      <c r="H213" s="100" t="s">
        <v>623</v>
      </c>
      <c r="I213" s="100" t="s">
        <v>131</v>
      </c>
      <c r="J213" s="100" t="s">
        <v>131</v>
      </c>
      <c r="K213" s="100" t="s">
        <v>131</v>
      </c>
      <c r="L213" s="100" t="s">
        <v>131</v>
      </c>
      <c r="M213" s="100"/>
      <c r="N213" s="108" t="s">
        <v>1004</v>
      </c>
      <c r="O213" s="108" t="s">
        <v>1004</v>
      </c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97"/>
      <c r="AA213" s="97"/>
      <c r="AB213" s="97"/>
      <c r="AC213" s="97" t="s">
        <v>78</v>
      </c>
      <c r="AD213" s="111"/>
      <c r="AE213" s="97"/>
      <c r="AF213" s="111"/>
      <c r="AG213" s="97"/>
      <c r="AH213" s="105" t="s">
        <v>2746</v>
      </c>
      <c r="AI213" s="111" t="s">
        <v>78</v>
      </c>
      <c r="AJ213" s="97" t="s">
        <v>1302</v>
      </c>
      <c r="AK213" s="111" t="s">
        <v>78</v>
      </c>
      <c r="AL213" s="97" t="s">
        <v>2747</v>
      </c>
      <c r="AM213" s="97"/>
      <c r="AN213" s="97"/>
      <c r="AO213" s="97"/>
      <c r="AP213" s="97"/>
      <c r="AQ213" s="97"/>
      <c r="AR213" s="97"/>
      <c r="AS213" s="97"/>
      <c r="AT213" s="97"/>
      <c r="AU213" s="97"/>
      <c r="AV213" s="97"/>
      <c r="AW213" s="97"/>
      <c r="AX213" s="97"/>
      <c r="AY213" s="97"/>
      <c r="AZ213" s="97"/>
      <c r="BA213" s="97"/>
      <c r="BB213" s="97"/>
      <c r="BC213" s="97"/>
      <c r="BD213" s="105"/>
      <c r="BE213" s="105"/>
    </row>
    <row r="214" customFormat="false" ht="21.75" hidden="false" customHeight="true" outlineLevel="0" collapsed="false">
      <c r="A214" s="95" t="n">
        <v>192</v>
      </c>
      <c r="B214" s="96" t="n">
        <v>192</v>
      </c>
      <c r="C214" s="86" t="s">
        <v>1185</v>
      </c>
      <c r="D214" s="154" t="s">
        <v>2748</v>
      </c>
      <c r="E214" s="98" t="s">
        <v>1039</v>
      </c>
      <c r="F214" s="155" t="s">
        <v>2748</v>
      </c>
      <c r="G214" s="112" t="s">
        <v>2749</v>
      </c>
      <c r="H214" s="100" t="s">
        <v>2750</v>
      </c>
      <c r="I214" s="100" t="s">
        <v>2751</v>
      </c>
      <c r="J214" s="100" t="s">
        <v>2752</v>
      </c>
      <c r="K214" s="100" t="s">
        <v>2753</v>
      </c>
      <c r="L214" s="100" t="s">
        <v>2754</v>
      </c>
      <c r="M214" s="100" t="s">
        <v>2755</v>
      </c>
      <c r="N214" s="108" t="s">
        <v>167</v>
      </c>
      <c r="O214" s="100" t="s">
        <v>167</v>
      </c>
      <c r="P214" s="100"/>
      <c r="Q214" s="100"/>
      <c r="R214" s="100"/>
      <c r="S214" s="100" t="s">
        <v>2756</v>
      </c>
      <c r="T214" s="100" t="s">
        <v>167</v>
      </c>
      <c r="U214" s="100" t="s">
        <v>2757</v>
      </c>
      <c r="V214" s="100"/>
      <c r="W214" s="100"/>
      <c r="X214" s="100"/>
      <c r="Y214" s="100" t="s">
        <v>2758</v>
      </c>
      <c r="Z214" s="98"/>
      <c r="AA214" s="97"/>
      <c r="AB214" s="98"/>
      <c r="AC214" s="97" t="s">
        <v>2759</v>
      </c>
      <c r="AD214" s="111" t="s">
        <v>167</v>
      </c>
      <c r="AE214" s="97" t="s">
        <v>2760</v>
      </c>
      <c r="AF214" s="97" t="s">
        <v>167</v>
      </c>
      <c r="AG214" s="97" t="s">
        <v>2761</v>
      </c>
      <c r="AH214" s="97" t="s">
        <v>2762</v>
      </c>
      <c r="AI214" s="97" t="s">
        <v>167</v>
      </c>
      <c r="AJ214" s="119" t="s">
        <v>2763</v>
      </c>
      <c r="AK214" s="119" t="s">
        <v>167</v>
      </c>
      <c r="AL214" s="97"/>
      <c r="AM214" s="97"/>
      <c r="AN214" s="97"/>
      <c r="AO214" s="97"/>
      <c r="AP214" s="97"/>
      <c r="AQ214" s="97"/>
      <c r="AR214" s="97"/>
      <c r="AS214" s="97"/>
      <c r="AT214" s="97"/>
      <c r="AU214" s="97"/>
      <c r="AV214" s="97"/>
      <c r="AW214" s="97"/>
      <c r="AX214" s="97"/>
      <c r="AY214" s="97"/>
      <c r="AZ214" s="97"/>
      <c r="BA214" s="97"/>
      <c r="BB214" s="97"/>
      <c r="BC214" s="97"/>
      <c r="BD214" s="105"/>
      <c r="BE214" s="105"/>
    </row>
    <row r="215" customFormat="false" ht="21.75" hidden="false" customHeight="true" outlineLevel="0" collapsed="false">
      <c r="A215" s="95" t="n">
        <v>193</v>
      </c>
      <c r="B215" s="96" t="n">
        <v>193</v>
      </c>
      <c r="C215" s="97" t="s">
        <v>62</v>
      </c>
      <c r="D215" s="87" t="s">
        <v>2764</v>
      </c>
      <c r="E215" s="97" t="s">
        <v>1001</v>
      </c>
      <c r="F215" s="149" t="s">
        <v>2765</v>
      </c>
      <c r="G215" s="101" t="s">
        <v>2766</v>
      </c>
      <c r="H215" s="100" t="s">
        <v>2767</v>
      </c>
      <c r="I215" s="101" t="s">
        <v>2766</v>
      </c>
      <c r="J215" s="86" t="s">
        <v>2768</v>
      </c>
      <c r="K215" s="101" t="s">
        <v>2769</v>
      </c>
      <c r="L215" s="100" t="s">
        <v>2770</v>
      </c>
      <c r="M215" s="100" t="s">
        <v>2771</v>
      </c>
      <c r="N215" s="109" t="s">
        <v>70</v>
      </c>
      <c r="O215" s="110" t="s">
        <v>70</v>
      </c>
      <c r="P215" s="101" t="s">
        <v>1476</v>
      </c>
      <c r="Q215" s="101"/>
      <c r="R215" s="100"/>
      <c r="S215" s="100"/>
      <c r="T215" s="100"/>
      <c r="U215" s="100"/>
      <c r="V215" s="100"/>
      <c r="W215" s="100"/>
      <c r="X215" s="100"/>
      <c r="Y215" s="100"/>
      <c r="Z215" s="97"/>
      <c r="AA215" s="86"/>
      <c r="AB215" s="87"/>
      <c r="AC215" s="86" t="s">
        <v>2772</v>
      </c>
      <c r="AD215" s="109" t="s">
        <v>70</v>
      </c>
      <c r="AE215" s="86" t="s">
        <v>2773</v>
      </c>
      <c r="AF215" s="109" t="s">
        <v>70</v>
      </c>
      <c r="AG215" s="86"/>
      <c r="AH215" s="105" t="s">
        <v>2774</v>
      </c>
      <c r="AI215" s="109" t="s">
        <v>70</v>
      </c>
      <c r="AJ215" s="86" t="s">
        <v>2775</v>
      </c>
      <c r="AK215" s="109" t="s">
        <v>70</v>
      </c>
      <c r="AL215" s="97" t="s">
        <v>2776</v>
      </c>
      <c r="AM215" s="97"/>
      <c r="AN215" s="97"/>
      <c r="AO215" s="97"/>
      <c r="AP215" s="97"/>
      <c r="AQ215" s="97"/>
      <c r="AR215" s="97"/>
      <c r="AS215" s="97"/>
      <c r="AT215" s="97"/>
      <c r="AU215" s="97"/>
      <c r="AV215" s="97"/>
      <c r="AW215" s="97"/>
      <c r="AX215" s="97"/>
      <c r="AY215" s="97"/>
      <c r="AZ215" s="97"/>
      <c r="BA215" s="97"/>
      <c r="BB215" s="97"/>
      <c r="BC215" s="97"/>
      <c r="BD215" s="105"/>
      <c r="BE215" s="105"/>
    </row>
    <row r="216" customFormat="false" ht="21.75" hidden="false" customHeight="true" outlineLevel="0" collapsed="false">
      <c r="A216" s="95" t="n">
        <v>194</v>
      </c>
      <c r="B216" s="96" t="n">
        <v>194</v>
      </c>
      <c r="C216" s="86" t="s">
        <v>1185</v>
      </c>
      <c r="D216" s="87" t="s">
        <v>2777</v>
      </c>
      <c r="E216" s="98" t="s">
        <v>1039</v>
      </c>
      <c r="F216" s="149" t="s">
        <v>2777</v>
      </c>
      <c r="G216" s="112" t="s">
        <v>2778</v>
      </c>
      <c r="H216" s="100" t="s">
        <v>2779</v>
      </c>
      <c r="I216" s="101" t="s">
        <v>2780</v>
      </c>
      <c r="J216" s="100" t="s">
        <v>2781</v>
      </c>
      <c r="K216" s="101" t="s">
        <v>2782</v>
      </c>
      <c r="L216" s="100" t="s">
        <v>2783</v>
      </c>
      <c r="M216" s="100" t="s">
        <v>2784</v>
      </c>
      <c r="N216" s="121" t="s">
        <v>101</v>
      </c>
      <c r="O216" s="131" t="s">
        <v>1339</v>
      </c>
      <c r="P216" s="101" t="s">
        <v>1621</v>
      </c>
      <c r="Q216" s="101"/>
      <c r="R216" s="87" t="s">
        <v>2785</v>
      </c>
      <c r="S216" s="100" t="s">
        <v>2786</v>
      </c>
      <c r="T216" s="113" t="s">
        <v>101</v>
      </c>
      <c r="U216" s="100" t="s">
        <v>2787</v>
      </c>
      <c r="V216" s="100"/>
      <c r="W216" s="100"/>
      <c r="X216" s="100"/>
      <c r="Y216" s="100"/>
      <c r="Z216" s="97"/>
      <c r="AA216" s="86"/>
      <c r="AB216" s="87"/>
      <c r="AC216" s="86" t="s">
        <v>2788</v>
      </c>
      <c r="AD216" s="121" t="s">
        <v>101</v>
      </c>
      <c r="AE216" s="86" t="s">
        <v>2789</v>
      </c>
      <c r="AF216" s="121" t="s">
        <v>101</v>
      </c>
      <c r="AG216" s="86"/>
      <c r="AH216" s="86" t="s">
        <v>2790</v>
      </c>
      <c r="AI216" s="121" t="s">
        <v>101</v>
      </c>
      <c r="AJ216" s="86" t="s">
        <v>2791</v>
      </c>
      <c r="AK216" s="121" t="s">
        <v>101</v>
      </c>
      <c r="AL216" s="86"/>
      <c r="AM216" s="97"/>
      <c r="AN216" s="97"/>
      <c r="AO216" s="97"/>
      <c r="AP216" s="97"/>
      <c r="AQ216" s="97"/>
      <c r="AR216" s="97"/>
      <c r="AS216" s="97"/>
      <c r="AT216" s="97"/>
      <c r="AU216" s="97"/>
      <c r="AV216" s="97"/>
      <c r="AW216" s="97"/>
      <c r="AX216" s="97"/>
      <c r="AY216" s="97"/>
      <c r="AZ216" s="97"/>
      <c r="BA216" s="97"/>
      <c r="BB216" s="97"/>
      <c r="BC216" s="97"/>
      <c r="BD216" s="105"/>
      <c r="BE216" s="105"/>
    </row>
    <row r="217" customFormat="false" ht="21.75" hidden="false" customHeight="true" outlineLevel="0" collapsed="false">
      <c r="A217" s="95" t="n">
        <v>195</v>
      </c>
      <c r="B217" s="96" t="n">
        <v>195</v>
      </c>
      <c r="C217" s="86" t="s">
        <v>1005</v>
      </c>
      <c r="D217" s="87" t="s">
        <v>2792</v>
      </c>
      <c r="E217" s="98" t="s">
        <v>1039</v>
      </c>
      <c r="F217" s="149" t="s">
        <v>2792</v>
      </c>
      <c r="G217" s="101" t="s">
        <v>2793</v>
      </c>
      <c r="H217" s="100" t="s">
        <v>2794</v>
      </c>
      <c r="I217" s="101" t="s">
        <v>2793</v>
      </c>
      <c r="J217" s="100" t="s">
        <v>2795</v>
      </c>
      <c r="K217" s="101" t="s">
        <v>2796</v>
      </c>
      <c r="L217" s="100" t="s">
        <v>2797</v>
      </c>
      <c r="M217" s="100" t="s">
        <v>2798</v>
      </c>
      <c r="N217" s="121" t="s">
        <v>101</v>
      </c>
      <c r="O217" s="134" t="s">
        <v>1155</v>
      </c>
      <c r="P217" s="100" t="s">
        <v>1159</v>
      </c>
      <c r="Q217" s="100"/>
      <c r="R217" s="100" t="s">
        <v>2799</v>
      </c>
      <c r="S217" s="100"/>
      <c r="T217" s="100"/>
      <c r="U217" s="100"/>
      <c r="V217" s="100"/>
      <c r="W217" s="100"/>
      <c r="X217" s="100"/>
      <c r="Y217" s="100"/>
      <c r="Z217" s="97"/>
      <c r="AA217" s="86"/>
      <c r="AB217" s="87"/>
      <c r="AC217" s="86" t="s">
        <v>2800</v>
      </c>
      <c r="AD217" s="121" t="s">
        <v>101</v>
      </c>
      <c r="AE217" s="86" t="s">
        <v>2541</v>
      </c>
      <c r="AF217" s="132" t="s">
        <v>1239</v>
      </c>
      <c r="AG217" s="86"/>
      <c r="AH217" s="86" t="s">
        <v>2801</v>
      </c>
      <c r="AI217" s="121" t="s">
        <v>101</v>
      </c>
      <c r="AJ217" s="86" t="s">
        <v>2544</v>
      </c>
      <c r="AK217" s="132" t="s">
        <v>1239</v>
      </c>
      <c r="AL217" s="86"/>
      <c r="AM217" s="97"/>
      <c r="AN217" s="97"/>
      <c r="AO217" s="97"/>
      <c r="AP217" s="97"/>
      <c r="AQ217" s="97"/>
      <c r="AR217" s="97"/>
      <c r="AS217" s="97"/>
      <c r="AT217" s="97"/>
      <c r="AU217" s="97"/>
      <c r="AV217" s="97"/>
      <c r="AW217" s="97"/>
      <c r="AX217" s="97"/>
      <c r="AY217" s="97"/>
      <c r="AZ217" s="97"/>
      <c r="BA217" s="97"/>
      <c r="BB217" s="97"/>
      <c r="BC217" s="97"/>
      <c r="BD217" s="105"/>
      <c r="BE217" s="105"/>
    </row>
    <row r="218" customFormat="false" ht="21.75" hidden="false" customHeight="true" outlineLevel="0" collapsed="false">
      <c r="A218" s="95" t="n">
        <v>195</v>
      </c>
      <c r="B218" s="96" t="n">
        <v>195.2</v>
      </c>
      <c r="C218" s="86" t="s">
        <v>1005</v>
      </c>
      <c r="D218" s="87" t="s">
        <v>2792</v>
      </c>
      <c r="E218" s="98" t="s">
        <v>1039</v>
      </c>
      <c r="F218" s="149" t="s">
        <v>2792</v>
      </c>
      <c r="G218" s="112" t="s">
        <v>2802</v>
      </c>
      <c r="H218" s="100" t="s">
        <v>2803</v>
      </c>
      <c r="I218" s="101" t="s">
        <v>2804</v>
      </c>
      <c r="J218" s="100" t="s">
        <v>2805</v>
      </c>
      <c r="K218" s="101" t="s">
        <v>2806</v>
      </c>
      <c r="L218" s="100" t="s">
        <v>2807</v>
      </c>
      <c r="M218" s="100" t="s">
        <v>2808</v>
      </c>
      <c r="N218" s="121" t="s">
        <v>101</v>
      </c>
      <c r="O218" s="134" t="s">
        <v>1155</v>
      </c>
      <c r="P218" s="100" t="s">
        <v>1159</v>
      </c>
      <c r="Q218" s="100"/>
      <c r="R218" s="100"/>
      <c r="S218" s="100"/>
      <c r="T218" s="100"/>
      <c r="U218" s="100"/>
      <c r="V218" s="100"/>
      <c r="W218" s="100"/>
      <c r="X218" s="100"/>
      <c r="Y218" s="100"/>
      <c r="Z218" s="97"/>
      <c r="AA218" s="86"/>
      <c r="AB218" s="87"/>
      <c r="AC218" s="86" t="s">
        <v>2809</v>
      </c>
      <c r="AD218" s="113" t="s">
        <v>101</v>
      </c>
      <c r="AE218" s="86"/>
      <c r="AF218" s="86" t="s">
        <v>1239</v>
      </c>
      <c r="AG218" s="86"/>
      <c r="AH218" s="86" t="s">
        <v>2810</v>
      </c>
      <c r="AI218" s="113" t="s">
        <v>101</v>
      </c>
      <c r="AJ218" s="86" t="s">
        <v>2544</v>
      </c>
      <c r="AK218" s="86" t="s">
        <v>1239</v>
      </c>
      <c r="AL218" s="86"/>
      <c r="AM218" s="97"/>
      <c r="AN218" s="97"/>
      <c r="AO218" s="97"/>
      <c r="AP218" s="97"/>
      <c r="AQ218" s="97"/>
      <c r="AR218" s="97"/>
      <c r="AS218" s="97"/>
      <c r="AT218" s="97"/>
      <c r="AU218" s="97"/>
      <c r="AV218" s="97"/>
      <c r="AW218" s="97"/>
      <c r="AX218" s="97"/>
      <c r="AY218" s="97"/>
      <c r="AZ218" s="97"/>
      <c r="BA218" s="97"/>
      <c r="BB218" s="97"/>
      <c r="BC218" s="97"/>
      <c r="BD218" s="105"/>
      <c r="BE218" s="105"/>
    </row>
    <row r="219" customFormat="false" ht="21.75" hidden="false" customHeight="true" outlineLevel="0" collapsed="false">
      <c r="A219" s="95" t="n">
        <v>196</v>
      </c>
      <c r="B219" s="96" t="n">
        <v>196</v>
      </c>
      <c r="C219" s="97" t="s">
        <v>62</v>
      </c>
      <c r="D219" s="98" t="s">
        <v>636</v>
      </c>
      <c r="E219" s="98" t="s">
        <v>1039</v>
      </c>
      <c r="F219" s="111" t="s">
        <v>1004</v>
      </c>
      <c r="G219" s="112" t="s">
        <v>2811</v>
      </c>
      <c r="H219" s="100" t="s">
        <v>637</v>
      </c>
      <c r="I219" s="100" t="s">
        <v>131</v>
      </c>
      <c r="J219" s="100" t="s">
        <v>131</v>
      </c>
      <c r="K219" s="100" t="s">
        <v>131</v>
      </c>
      <c r="L219" s="100" t="s">
        <v>131</v>
      </c>
      <c r="M219" s="101"/>
      <c r="N219" s="108" t="s">
        <v>1004</v>
      </c>
      <c r="O219" s="108" t="s">
        <v>1004</v>
      </c>
      <c r="P219" s="100"/>
      <c r="Q219" s="100"/>
      <c r="R219" s="101"/>
      <c r="S219" s="101"/>
      <c r="T219" s="101"/>
      <c r="U219" s="101"/>
      <c r="V219" s="101"/>
      <c r="W219" s="101"/>
      <c r="X219" s="101"/>
      <c r="Y219" s="101"/>
      <c r="Z219" s="97"/>
      <c r="AA219" s="97"/>
      <c r="AB219" s="97"/>
      <c r="AC219" s="97" t="s">
        <v>78</v>
      </c>
      <c r="AD219" s="111"/>
      <c r="AE219" s="97"/>
      <c r="AF219" s="111"/>
      <c r="AG219" s="97"/>
      <c r="AH219" s="97" t="s">
        <v>78</v>
      </c>
      <c r="AI219" s="111"/>
      <c r="AJ219" s="97"/>
      <c r="AK219" s="111"/>
      <c r="AL219" s="97"/>
      <c r="AM219" s="97"/>
      <c r="AN219" s="97"/>
      <c r="AO219" s="97"/>
      <c r="AP219" s="97"/>
      <c r="AQ219" s="97"/>
      <c r="AR219" s="97"/>
      <c r="AS219" s="97"/>
      <c r="AT219" s="97"/>
      <c r="AU219" s="97"/>
      <c r="AV219" s="97"/>
      <c r="AW219" s="97"/>
      <c r="AX219" s="97"/>
      <c r="AY219" s="97"/>
      <c r="AZ219" s="97"/>
      <c r="BA219" s="97"/>
      <c r="BB219" s="97"/>
      <c r="BC219" s="97"/>
      <c r="BD219" s="105"/>
      <c r="BE219" s="105"/>
    </row>
    <row r="220" customFormat="false" ht="21.75" hidden="false" customHeight="true" outlineLevel="0" collapsed="false">
      <c r="A220" s="95" t="n">
        <v>197</v>
      </c>
      <c r="B220" s="96" t="n">
        <v>197</v>
      </c>
      <c r="C220" s="86" t="s">
        <v>1005</v>
      </c>
      <c r="D220" s="87" t="s">
        <v>2812</v>
      </c>
      <c r="E220" s="98" t="s">
        <v>1039</v>
      </c>
      <c r="F220" s="149" t="s">
        <v>2812</v>
      </c>
      <c r="G220" s="112" t="s">
        <v>2813</v>
      </c>
      <c r="H220" s="100" t="s">
        <v>2814</v>
      </c>
      <c r="I220" s="101" t="s">
        <v>2815</v>
      </c>
      <c r="J220" s="100" t="s">
        <v>2816</v>
      </c>
      <c r="K220" s="101" t="s">
        <v>2817</v>
      </c>
      <c r="L220" s="100" t="s">
        <v>2818</v>
      </c>
      <c r="M220" s="100" t="s">
        <v>2819</v>
      </c>
      <c r="N220" s="121" t="s">
        <v>101</v>
      </c>
      <c r="O220" s="101" t="s">
        <v>1155</v>
      </c>
      <c r="P220" s="100" t="s">
        <v>1159</v>
      </c>
      <c r="Q220" s="100"/>
      <c r="R220" s="100" t="s">
        <v>2820</v>
      </c>
      <c r="S220" s="117"/>
      <c r="T220" s="117"/>
      <c r="U220" s="117"/>
      <c r="V220" s="117"/>
      <c r="W220" s="117"/>
      <c r="X220" s="117"/>
      <c r="Y220" s="117"/>
      <c r="Z220" s="119"/>
      <c r="AA220" s="118"/>
      <c r="AB220" s="118"/>
      <c r="AC220" s="118" t="s">
        <v>2821</v>
      </c>
      <c r="AD220" s="121" t="s">
        <v>101</v>
      </c>
      <c r="AE220" s="86"/>
      <c r="AF220" s="86" t="s">
        <v>1239</v>
      </c>
      <c r="AG220" s="86"/>
      <c r="AH220" s="86" t="s">
        <v>2822</v>
      </c>
      <c r="AI220" s="121" t="s">
        <v>101</v>
      </c>
      <c r="AJ220" s="86" t="s">
        <v>2544</v>
      </c>
      <c r="AK220" s="86" t="s">
        <v>1239</v>
      </c>
      <c r="AL220" s="86"/>
      <c r="AM220" s="97"/>
      <c r="AN220" s="97"/>
      <c r="AO220" s="97"/>
      <c r="AP220" s="97"/>
      <c r="AQ220" s="97"/>
      <c r="AR220" s="97"/>
      <c r="AS220" s="97"/>
      <c r="AT220" s="97"/>
      <c r="AU220" s="97"/>
      <c r="AV220" s="97"/>
      <c r="AW220" s="97"/>
      <c r="AX220" s="97"/>
      <c r="AY220" s="97"/>
      <c r="AZ220" s="97"/>
      <c r="BA220" s="97"/>
      <c r="BB220" s="97"/>
      <c r="BC220" s="97"/>
      <c r="BD220" s="105"/>
      <c r="BE220" s="105"/>
    </row>
    <row r="221" customFormat="false" ht="21.75" hidden="false" customHeight="true" outlineLevel="0" collapsed="false">
      <c r="A221" s="95" t="n">
        <v>198</v>
      </c>
      <c r="B221" s="96" t="n">
        <v>198</v>
      </c>
      <c r="C221" s="97" t="s">
        <v>62</v>
      </c>
      <c r="D221" s="87" t="s">
        <v>2823</v>
      </c>
      <c r="E221" s="98" t="s">
        <v>1039</v>
      </c>
      <c r="F221" s="111" t="s">
        <v>1004</v>
      </c>
      <c r="G221" s="112" t="s">
        <v>2824</v>
      </c>
      <c r="H221" s="100" t="s">
        <v>2825</v>
      </c>
      <c r="I221" s="100" t="s">
        <v>131</v>
      </c>
      <c r="J221" s="100" t="s">
        <v>131</v>
      </c>
      <c r="K221" s="100" t="s">
        <v>131</v>
      </c>
      <c r="L221" s="100" t="s">
        <v>131</v>
      </c>
      <c r="M221" s="100"/>
      <c r="N221" s="108" t="s">
        <v>1004</v>
      </c>
      <c r="O221" s="108" t="s">
        <v>1004</v>
      </c>
      <c r="P221" s="100"/>
      <c r="Q221" s="100"/>
      <c r="R221" s="100" t="s">
        <v>2826</v>
      </c>
      <c r="S221" s="100"/>
      <c r="T221" s="100"/>
      <c r="U221" s="100"/>
      <c r="V221" s="100"/>
      <c r="W221" s="100"/>
      <c r="X221" s="100"/>
      <c r="Y221" s="100"/>
      <c r="Z221" s="86"/>
      <c r="AA221" s="86"/>
      <c r="AB221" s="86"/>
      <c r="AC221" s="86" t="s">
        <v>2827</v>
      </c>
      <c r="AD221" s="132"/>
      <c r="AE221" s="86"/>
      <c r="AF221" s="132"/>
      <c r="AG221" s="86" t="s">
        <v>2828</v>
      </c>
      <c r="AH221" s="86" t="s">
        <v>2829</v>
      </c>
      <c r="AI221" s="132"/>
      <c r="AJ221" s="86"/>
      <c r="AK221" s="132"/>
      <c r="AL221" s="97"/>
      <c r="AM221" s="97"/>
      <c r="AN221" s="97"/>
      <c r="AO221" s="97"/>
      <c r="AP221" s="97"/>
      <c r="AQ221" s="97"/>
      <c r="AR221" s="97"/>
      <c r="AS221" s="97"/>
      <c r="AT221" s="97"/>
      <c r="AU221" s="97"/>
      <c r="AV221" s="97"/>
      <c r="AW221" s="97"/>
      <c r="AX221" s="97"/>
      <c r="AY221" s="97"/>
      <c r="AZ221" s="97"/>
      <c r="BA221" s="97"/>
      <c r="BB221" s="97"/>
      <c r="BC221" s="97"/>
      <c r="BD221" s="105"/>
      <c r="BE221" s="105"/>
    </row>
    <row r="222" customFormat="false" ht="21.75" hidden="false" customHeight="true" outlineLevel="0" collapsed="false">
      <c r="A222" s="95" t="n">
        <v>199</v>
      </c>
      <c r="B222" s="96" t="n">
        <v>199</v>
      </c>
      <c r="C222" s="97" t="s">
        <v>62</v>
      </c>
      <c r="D222" s="87" t="s">
        <v>2830</v>
      </c>
      <c r="E222" s="86" t="s">
        <v>1009</v>
      </c>
      <c r="F222" s="152" t="s">
        <v>2831</v>
      </c>
      <c r="G222" s="112" t="s">
        <v>2832</v>
      </c>
      <c r="H222" s="100" t="s">
        <v>2833</v>
      </c>
      <c r="I222" s="100" t="s">
        <v>2832</v>
      </c>
      <c r="J222" s="100" t="s">
        <v>2833</v>
      </c>
      <c r="K222" s="101" t="s">
        <v>2834</v>
      </c>
      <c r="L222" s="100" t="s">
        <v>2835</v>
      </c>
      <c r="M222" s="100" t="s">
        <v>2836</v>
      </c>
      <c r="N222" s="109" t="s">
        <v>70</v>
      </c>
      <c r="O222" s="110" t="s">
        <v>70</v>
      </c>
      <c r="P222" s="101" t="s">
        <v>1476</v>
      </c>
      <c r="Q222" s="101"/>
      <c r="R222" s="100"/>
      <c r="S222" s="100"/>
      <c r="T222" s="100"/>
      <c r="U222" s="100"/>
      <c r="V222" s="100"/>
      <c r="W222" s="100"/>
      <c r="X222" s="100"/>
      <c r="Y222" s="100"/>
      <c r="Z222" s="97"/>
      <c r="AA222" s="86"/>
      <c r="AB222" s="98"/>
      <c r="AC222" s="86" t="s">
        <v>2837</v>
      </c>
      <c r="AD222" s="109" t="s">
        <v>70</v>
      </c>
      <c r="AE222" s="86"/>
      <c r="AF222" s="109" t="s">
        <v>70</v>
      </c>
      <c r="AG222" s="86"/>
      <c r="AH222" s="132" t="s">
        <v>2838</v>
      </c>
      <c r="AI222" s="109" t="s">
        <v>70</v>
      </c>
      <c r="AJ222" s="132" t="s">
        <v>2839</v>
      </c>
      <c r="AK222" s="109" t="s">
        <v>70</v>
      </c>
      <c r="AL222" s="97"/>
      <c r="AM222" s="97"/>
      <c r="AN222" s="97"/>
      <c r="AO222" s="97"/>
      <c r="AP222" s="97"/>
      <c r="AQ222" s="97"/>
      <c r="AR222" s="97"/>
      <c r="AS222" s="97"/>
      <c r="AT222" s="97"/>
      <c r="AU222" s="97"/>
      <c r="AV222" s="97"/>
      <c r="AW222" s="97"/>
      <c r="AX222" s="97"/>
      <c r="AY222" s="97"/>
      <c r="AZ222" s="97"/>
      <c r="BA222" s="97"/>
      <c r="BB222" s="97"/>
      <c r="BC222" s="97"/>
      <c r="BD222" s="105"/>
      <c r="BE222" s="105"/>
    </row>
    <row r="223" customFormat="false" ht="21.75" hidden="false" customHeight="true" outlineLevel="0" collapsed="false">
      <c r="A223" s="95" t="n">
        <v>200</v>
      </c>
      <c r="B223" s="96" t="n">
        <v>200</v>
      </c>
      <c r="C223" s="97" t="s">
        <v>62</v>
      </c>
      <c r="D223" s="98" t="s">
        <v>645</v>
      </c>
      <c r="E223" s="98" t="s">
        <v>1039</v>
      </c>
      <c r="F223" s="111" t="s">
        <v>1004</v>
      </c>
      <c r="G223" s="112" t="s">
        <v>2840</v>
      </c>
      <c r="H223" s="100" t="s">
        <v>646</v>
      </c>
      <c r="I223" s="100" t="s">
        <v>131</v>
      </c>
      <c r="J223" s="100" t="s">
        <v>131</v>
      </c>
      <c r="K223" s="100" t="s">
        <v>131</v>
      </c>
      <c r="L223" s="100" t="s">
        <v>131</v>
      </c>
      <c r="M223" s="100" t="s">
        <v>2841</v>
      </c>
      <c r="N223" s="108" t="s">
        <v>1004</v>
      </c>
      <c r="O223" s="108" t="s">
        <v>1004</v>
      </c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97"/>
      <c r="AA223" s="97"/>
      <c r="AB223" s="97"/>
      <c r="AC223" s="97" t="s">
        <v>78</v>
      </c>
      <c r="AD223" s="111"/>
      <c r="AE223" s="97"/>
      <c r="AF223" s="111"/>
      <c r="AG223" s="97"/>
      <c r="AH223" s="97" t="s">
        <v>78</v>
      </c>
      <c r="AI223" s="111"/>
      <c r="AJ223" s="97"/>
      <c r="AK223" s="111"/>
      <c r="AL223" s="97"/>
      <c r="AM223" s="97"/>
      <c r="AN223" s="97"/>
      <c r="AO223" s="97"/>
      <c r="AP223" s="97"/>
      <c r="AQ223" s="97"/>
      <c r="AR223" s="97"/>
      <c r="AS223" s="97"/>
      <c r="AT223" s="97"/>
      <c r="AU223" s="97"/>
      <c r="AV223" s="97"/>
      <c r="AW223" s="97"/>
      <c r="AX223" s="97"/>
      <c r="AY223" s="97"/>
      <c r="AZ223" s="97"/>
      <c r="BA223" s="97"/>
      <c r="BB223" s="97"/>
      <c r="BC223" s="97"/>
      <c r="BD223" s="105"/>
      <c r="BE223" s="105"/>
    </row>
    <row r="224" customFormat="false" ht="21.75" hidden="false" customHeight="true" outlineLevel="0" collapsed="false">
      <c r="A224" s="95" t="n">
        <v>201</v>
      </c>
      <c r="B224" s="96" t="n">
        <v>201</v>
      </c>
      <c r="C224" s="97" t="s">
        <v>62</v>
      </c>
      <c r="D224" s="98" t="s">
        <v>647</v>
      </c>
      <c r="E224" s="98" t="s">
        <v>1039</v>
      </c>
      <c r="F224" s="111" t="s">
        <v>1004</v>
      </c>
      <c r="G224" s="112" t="s">
        <v>2842</v>
      </c>
      <c r="H224" s="100" t="s">
        <v>648</v>
      </c>
      <c r="I224" s="100" t="s">
        <v>131</v>
      </c>
      <c r="J224" s="100" t="s">
        <v>131</v>
      </c>
      <c r="K224" s="100" t="s">
        <v>131</v>
      </c>
      <c r="L224" s="100" t="s">
        <v>131</v>
      </c>
      <c r="M224" s="100"/>
      <c r="N224" s="108" t="s">
        <v>1004</v>
      </c>
      <c r="O224" s="100" t="s">
        <v>1004</v>
      </c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97"/>
      <c r="AA224" s="97"/>
      <c r="AB224" s="97"/>
      <c r="AC224" s="97" t="s">
        <v>78</v>
      </c>
      <c r="AD224" s="111"/>
      <c r="AE224" s="97"/>
      <c r="AF224" s="97"/>
      <c r="AG224" s="97"/>
      <c r="AH224" s="97" t="s">
        <v>2843</v>
      </c>
      <c r="AI224" s="111"/>
      <c r="AJ224" s="97"/>
      <c r="AK224" s="97"/>
      <c r="AL224" s="97"/>
      <c r="AM224" s="97"/>
      <c r="AN224" s="97"/>
      <c r="AO224" s="97"/>
      <c r="AP224" s="97"/>
      <c r="AQ224" s="97"/>
      <c r="AR224" s="97"/>
      <c r="AS224" s="97"/>
      <c r="AT224" s="97"/>
      <c r="AU224" s="97"/>
      <c r="AV224" s="97"/>
      <c r="AW224" s="97"/>
      <c r="AX224" s="97"/>
      <c r="AY224" s="97"/>
      <c r="AZ224" s="97"/>
      <c r="BA224" s="97"/>
      <c r="BB224" s="97"/>
      <c r="BC224" s="97"/>
      <c r="BD224" s="105"/>
      <c r="BE224" s="105"/>
    </row>
    <row r="225" customFormat="false" ht="21.75" hidden="false" customHeight="true" outlineLevel="0" collapsed="false">
      <c r="A225" s="95" t="n">
        <v>202</v>
      </c>
      <c r="B225" s="96" t="n">
        <v>202</v>
      </c>
      <c r="C225" s="97" t="s">
        <v>62</v>
      </c>
      <c r="D225" s="98" t="s">
        <v>651</v>
      </c>
      <c r="E225" s="98" t="s">
        <v>1056</v>
      </c>
      <c r="F225" s="152" t="s">
        <v>2844</v>
      </c>
      <c r="G225" s="101" t="s">
        <v>2845</v>
      </c>
      <c r="H225" s="100" t="s">
        <v>652</v>
      </c>
      <c r="I225" s="101" t="s">
        <v>2845</v>
      </c>
      <c r="J225" s="97" t="s">
        <v>652</v>
      </c>
      <c r="K225" s="101" t="s">
        <v>2846</v>
      </c>
      <c r="L225" s="100" t="s">
        <v>2847</v>
      </c>
      <c r="M225" s="100" t="s">
        <v>2848</v>
      </c>
      <c r="N225" s="109" t="s">
        <v>70</v>
      </c>
      <c r="O225" s="104" t="s">
        <v>70</v>
      </c>
      <c r="P225" s="101" t="s">
        <v>1476</v>
      </c>
      <c r="Q225" s="101"/>
      <c r="R225" s="100" t="s">
        <v>2849</v>
      </c>
      <c r="S225" s="100"/>
      <c r="T225" s="100"/>
      <c r="U225" s="100"/>
      <c r="V225" s="100"/>
      <c r="W225" s="100"/>
      <c r="X225" s="100"/>
      <c r="Y225" s="100"/>
      <c r="Z225" s="97"/>
      <c r="AA225" s="97"/>
      <c r="AB225" s="97"/>
      <c r="AC225" s="97" t="s">
        <v>2850</v>
      </c>
      <c r="AD225" s="111"/>
      <c r="AE225" s="97" t="s">
        <v>2851</v>
      </c>
      <c r="AF225" s="97"/>
      <c r="AG225" s="97"/>
      <c r="AH225" s="97" t="s">
        <v>2852</v>
      </c>
      <c r="AI225" s="111" t="s">
        <v>167</v>
      </c>
      <c r="AJ225" s="97" t="s">
        <v>167</v>
      </c>
      <c r="AK225" s="97" t="s">
        <v>167</v>
      </c>
      <c r="AL225" s="97"/>
      <c r="AM225" s="97"/>
      <c r="AN225" s="97"/>
      <c r="AO225" s="97"/>
      <c r="AP225" s="97"/>
      <c r="AQ225" s="97"/>
      <c r="AR225" s="97"/>
      <c r="AS225" s="97"/>
      <c r="AT225" s="97"/>
      <c r="AU225" s="97"/>
      <c r="AV225" s="97"/>
      <c r="AW225" s="97"/>
      <c r="AX225" s="97"/>
      <c r="AY225" s="97"/>
      <c r="AZ225" s="97"/>
      <c r="BA225" s="97"/>
      <c r="BB225" s="97"/>
      <c r="BC225" s="97"/>
      <c r="BD225" s="105"/>
      <c r="BE225" s="105"/>
    </row>
    <row r="226" customFormat="false" ht="21.75" hidden="false" customHeight="true" outlineLevel="0" collapsed="false">
      <c r="A226" s="95" t="n">
        <v>203</v>
      </c>
      <c r="B226" s="96" t="n">
        <v>203</v>
      </c>
      <c r="C226" s="97" t="s">
        <v>62</v>
      </c>
      <c r="D226" s="98" t="s">
        <v>654</v>
      </c>
      <c r="E226" s="98" t="s">
        <v>1019</v>
      </c>
      <c r="F226" s="152" t="s">
        <v>2853</v>
      </c>
      <c r="G226" s="112" t="s">
        <v>2854</v>
      </c>
      <c r="H226" s="100" t="s">
        <v>655</v>
      </c>
      <c r="I226" s="101" t="s">
        <v>2855</v>
      </c>
      <c r="J226" s="100" t="s">
        <v>2856</v>
      </c>
      <c r="K226" s="101" t="s">
        <v>2857</v>
      </c>
      <c r="L226" s="100" t="s">
        <v>2858</v>
      </c>
      <c r="M226" s="100"/>
      <c r="N226" s="108" t="s">
        <v>1406</v>
      </c>
      <c r="O226" s="100" t="s">
        <v>1406</v>
      </c>
      <c r="P226" s="100"/>
      <c r="Q226" s="100"/>
      <c r="R226" s="98" t="s">
        <v>2853</v>
      </c>
      <c r="S226" s="100"/>
      <c r="T226" s="100"/>
      <c r="U226" s="100"/>
      <c r="V226" s="100"/>
      <c r="W226" s="100"/>
      <c r="X226" s="100"/>
      <c r="Y226" s="100"/>
      <c r="Z226" s="97"/>
      <c r="AA226" s="97"/>
      <c r="AB226" s="97"/>
      <c r="AC226" s="97" t="s">
        <v>78</v>
      </c>
      <c r="AD226" s="111"/>
      <c r="AE226" s="97"/>
      <c r="AF226" s="97"/>
      <c r="AG226" s="97"/>
      <c r="AH226" s="97" t="s">
        <v>2859</v>
      </c>
      <c r="AI226" s="111" t="s">
        <v>1171</v>
      </c>
      <c r="AJ226" s="97"/>
      <c r="AK226" s="97" t="s">
        <v>1171</v>
      </c>
      <c r="AL226" s="97"/>
      <c r="AM226" s="97"/>
      <c r="AN226" s="97"/>
      <c r="AO226" s="97"/>
      <c r="AP226" s="97"/>
      <c r="AQ226" s="97"/>
      <c r="AR226" s="97"/>
      <c r="AS226" s="97"/>
      <c r="AT226" s="97"/>
      <c r="AU226" s="97"/>
      <c r="AV226" s="97"/>
      <c r="AW226" s="97"/>
      <c r="AX226" s="97"/>
      <c r="AY226" s="97"/>
      <c r="AZ226" s="97"/>
      <c r="BA226" s="97"/>
      <c r="BB226" s="97"/>
      <c r="BC226" s="97"/>
      <c r="BD226" s="105"/>
      <c r="BE226" s="105"/>
    </row>
    <row r="227" customFormat="false" ht="21.75" hidden="false" customHeight="true" outlineLevel="0" collapsed="false">
      <c r="A227" s="95" t="n">
        <v>204</v>
      </c>
      <c r="B227" s="96" t="n">
        <v>204</v>
      </c>
      <c r="C227" s="86" t="s">
        <v>1185</v>
      </c>
      <c r="D227" s="87" t="s">
        <v>2860</v>
      </c>
      <c r="E227" s="98" t="s">
        <v>1039</v>
      </c>
      <c r="F227" s="149" t="s">
        <v>2860</v>
      </c>
      <c r="G227" s="101" t="s">
        <v>2861</v>
      </c>
      <c r="H227" s="100" t="s">
        <v>2862</v>
      </c>
      <c r="I227" s="101" t="s">
        <v>2863</v>
      </c>
      <c r="J227" s="100" t="s">
        <v>2864</v>
      </c>
      <c r="K227" s="101" t="s">
        <v>2865</v>
      </c>
      <c r="L227" s="100" t="s">
        <v>2866</v>
      </c>
      <c r="M227" s="100" t="s">
        <v>2867</v>
      </c>
      <c r="N227" s="121" t="s">
        <v>101</v>
      </c>
      <c r="O227" s="114" t="s">
        <v>1339</v>
      </c>
      <c r="P227" s="101" t="s">
        <v>1621</v>
      </c>
      <c r="Q227" s="101"/>
      <c r="R227" s="100"/>
      <c r="S227" s="108"/>
      <c r="T227" s="108"/>
      <c r="U227" s="108"/>
      <c r="V227" s="108"/>
      <c r="W227" s="108"/>
      <c r="X227" s="108"/>
      <c r="Y227" s="108"/>
      <c r="Z227" s="111"/>
      <c r="AA227" s="132"/>
      <c r="AB227" s="149"/>
      <c r="AC227" s="132" t="s">
        <v>2868</v>
      </c>
      <c r="AD227" s="121" t="s">
        <v>101</v>
      </c>
      <c r="AE227" s="86" t="s">
        <v>2869</v>
      </c>
      <c r="AF227" s="113" t="s">
        <v>101</v>
      </c>
      <c r="AG227" s="86"/>
      <c r="AH227" s="86" t="s">
        <v>2870</v>
      </c>
      <c r="AI227" s="121" t="s">
        <v>101</v>
      </c>
      <c r="AJ227" s="86" t="s">
        <v>2871</v>
      </c>
      <c r="AK227" s="113" t="s">
        <v>101</v>
      </c>
      <c r="AL227" s="86"/>
      <c r="AM227" s="97"/>
      <c r="AN227" s="97"/>
      <c r="AO227" s="97"/>
      <c r="AP227" s="97"/>
      <c r="AQ227" s="97"/>
      <c r="AR227" s="97"/>
      <c r="AS227" s="97"/>
      <c r="AT227" s="97"/>
      <c r="AU227" s="97"/>
      <c r="AV227" s="97"/>
      <c r="AW227" s="97"/>
      <c r="AX227" s="97"/>
      <c r="AY227" s="97"/>
      <c r="AZ227" s="97"/>
      <c r="BA227" s="97"/>
      <c r="BB227" s="97"/>
      <c r="BC227" s="97"/>
      <c r="BD227" s="105"/>
      <c r="BE227" s="105"/>
    </row>
    <row r="228" customFormat="false" ht="21.75" hidden="false" customHeight="true" outlineLevel="0" collapsed="false">
      <c r="A228" s="95" t="n">
        <v>204</v>
      </c>
      <c r="B228" s="96" t="n">
        <v>204.2</v>
      </c>
      <c r="C228" s="86" t="s">
        <v>1185</v>
      </c>
      <c r="D228" s="87" t="s">
        <v>2860</v>
      </c>
      <c r="E228" s="98" t="s">
        <v>1039</v>
      </c>
      <c r="F228" s="149" t="s">
        <v>2860</v>
      </c>
      <c r="G228" s="112" t="s">
        <v>2872</v>
      </c>
      <c r="H228" s="100" t="s">
        <v>660</v>
      </c>
      <c r="I228" s="101" t="s">
        <v>2873</v>
      </c>
      <c r="J228" s="100" t="s">
        <v>2874</v>
      </c>
      <c r="K228" s="101" t="s">
        <v>2875</v>
      </c>
      <c r="L228" s="100" t="s">
        <v>2876</v>
      </c>
      <c r="M228" s="100"/>
      <c r="N228" s="121" t="s">
        <v>101</v>
      </c>
      <c r="O228" s="131" t="s">
        <v>101</v>
      </c>
      <c r="P228" s="101" t="s">
        <v>1476</v>
      </c>
      <c r="Q228" s="101"/>
      <c r="R228" s="100" t="s">
        <v>2877</v>
      </c>
      <c r="S228" s="100"/>
      <c r="T228" s="100"/>
      <c r="U228" s="100"/>
      <c r="V228" s="100"/>
      <c r="W228" s="100"/>
      <c r="X228" s="100"/>
      <c r="Y228" s="100"/>
      <c r="Z228" s="97"/>
      <c r="AA228" s="86"/>
      <c r="AB228" s="87"/>
      <c r="AC228" s="86" t="s">
        <v>2878</v>
      </c>
      <c r="AD228" s="132"/>
      <c r="AE228" s="86" t="s">
        <v>2879</v>
      </c>
      <c r="AF228" s="121" t="s">
        <v>101</v>
      </c>
      <c r="AG228" s="86"/>
      <c r="AH228" s="86"/>
      <c r="AI228" s="121" t="s">
        <v>101</v>
      </c>
      <c r="AJ228" s="86" t="s">
        <v>2880</v>
      </c>
      <c r="AK228" s="121" t="s">
        <v>101</v>
      </c>
      <c r="AL228" s="86"/>
      <c r="AM228" s="97"/>
      <c r="AN228" s="97"/>
      <c r="AO228" s="97"/>
      <c r="AP228" s="97"/>
      <c r="AQ228" s="97"/>
      <c r="AR228" s="97"/>
      <c r="AS228" s="97"/>
      <c r="AT228" s="97"/>
      <c r="AU228" s="97"/>
      <c r="AV228" s="97"/>
      <c r="AW228" s="97"/>
      <c r="AX228" s="97"/>
      <c r="AY228" s="97"/>
      <c r="AZ228" s="97"/>
      <c r="BA228" s="97"/>
      <c r="BB228" s="97"/>
      <c r="BC228" s="97"/>
      <c r="BD228" s="105"/>
      <c r="BE228" s="105"/>
    </row>
    <row r="229" customFormat="false" ht="21.75" hidden="false" customHeight="true" outlineLevel="0" collapsed="false">
      <c r="A229" s="95" t="n">
        <v>205</v>
      </c>
      <c r="B229" s="96" t="n">
        <v>205.1</v>
      </c>
      <c r="C229" s="97" t="s">
        <v>62</v>
      </c>
      <c r="D229" s="87" t="s">
        <v>661</v>
      </c>
      <c r="E229" s="98" t="s">
        <v>1019</v>
      </c>
      <c r="F229" s="132" t="s">
        <v>2881</v>
      </c>
      <c r="G229" s="101" t="s">
        <v>2660</v>
      </c>
      <c r="H229" s="100" t="s">
        <v>2882</v>
      </c>
      <c r="I229" s="101" t="s">
        <v>2883</v>
      </c>
      <c r="J229" s="100" t="s">
        <v>2884</v>
      </c>
      <c r="K229" s="101" t="s">
        <v>2885</v>
      </c>
      <c r="L229" s="100" t="s">
        <v>2886</v>
      </c>
      <c r="M229" s="100" t="s">
        <v>2887</v>
      </c>
      <c r="N229" s="121" t="s">
        <v>101</v>
      </c>
      <c r="O229" s="101" t="s">
        <v>1155</v>
      </c>
      <c r="P229" s="101" t="s">
        <v>1159</v>
      </c>
      <c r="Q229" s="101"/>
      <c r="R229" s="100"/>
      <c r="S229" s="100"/>
      <c r="T229" s="100"/>
      <c r="U229" s="100"/>
      <c r="V229" s="100"/>
      <c r="W229" s="100"/>
      <c r="X229" s="100"/>
      <c r="Y229" s="100"/>
      <c r="Z229" s="86"/>
      <c r="AA229" s="86"/>
      <c r="AB229" s="86"/>
      <c r="AC229" s="86" t="s">
        <v>78</v>
      </c>
      <c r="AD229" s="86"/>
      <c r="AE229" s="86"/>
      <c r="AF229" s="86"/>
      <c r="AG229" s="86"/>
      <c r="AH229" s="86" t="s">
        <v>2888</v>
      </c>
      <c r="AI229" s="121" t="s">
        <v>101</v>
      </c>
      <c r="AJ229" s="86"/>
      <c r="AK229" s="101" t="s">
        <v>1155</v>
      </c>
      <c r="AL229" s="97"/>
      <c r="AM229" s="97"/>
      <c r="AN229" s="97"/>
      <c r="AO229" s="97"/>
      <c r="AP229" s="97"/>
      <c r="AQ229" s="97"/>
      <c r="AR229" s="97"/>
      <c r="AS229" s="97"/>
      <c r="AT229" s="97"/>
      <c r="AU229" s="97"/>
      <c r="AV229" s="97"/>
      <c r="AW229" s="97"/>
      <c r="AX229" s="97"/>
      <c r="AY229" s="97"/>
      <c r="AZ229" s="97"/>
      <c r="BA229" s="97"/>
      <c r="BB229" s="97"/>
      <c r="BC229" s="97"/>
      <c r="BD229" s="105"/>
      <c r="BE229" s="105"/>
    </row>
    <row r="230" customFormat="false" ht="21.75" hidden="false" customHeight="true" outlineLevel="0" collapsed="false">
      <c r="A230" s="95" t="n">
        <v>205</v>
      </c>
      <c r="B230" s="96" t="n">
        <v>205.2</v>
      </c>
      <c r="C230" s="97" t="s">
        <v>62</v>
      </c>
      <c r="D230" s="98" t="s">
        <v>661</v>
      </c>
      <c r="E230" s="98" t="s">
        <v>1019</v>
      </c>
      <c r="F230" s="132" t="s">
        <v>2881</v>
      </c>
      <c r="G230" s="101" t="s">
        <v>2889</v>
      </c>
      <c r="H230" s="100" t="s">
        <v>2890</v>
      </c>
      <c r="I230" s="101" t="s">
        <v>2889</v>
      </c>
      <c r="J230" s="102" t="s">
        <v>2891</v>
      </c>
      <c r="K230" s="101" t="s">
        <v>2892</v>
      </c>
      <c r="L230" s="100" t="s">
        <v>2893</v>
      </c>
      <c r="M230" s="100" t="s">
        <v>2894</v>
      </c>
      <c r="N230" s="121" t="s">
        <v>101</v>
      </c>
      <c r="O230" s="134" t="s">
        <v>1155</v>
      </c>
      <c r="P230" s="100" t="s">
        <v>1159</v>
      </c>
      <c r="Q230" s="100"/>
      <c r="R230" s="100"/>
      <c r="S230" s="100"/>
      <c r="T230" s="100"/>
      <c r="U230" s="100"/>
      <c r="V230" s="100"/>
      <c r="W230" s="100"/>
      <c r="X230" s="100"/>
      <c r="Y230" s="100"/>
      <c r="Z230" s="86"/>
      <c r="AA230" s="86"/>
      <c r="AB230" s="86"/>
      <c r="AC230" s="86" t="s">
        <v>78</v>
      </c>
      <c r="AD230" s="132"/>
      <c r="AE230" s="86"/>
      <c r="AF230" s="132"/>
      <c r="AG230" s="86"/>
      <c r="AH230" s="86" t="s">
        <v>2895</v>
      </c>
      <c r="AI230" s="132"/>
      <c r="AJ230" s="86"/>
      <c r="AK230" s="132"/>
      <c r="AL230" s="97"/>
      <c r="AM230" s="97"/>
      <c r="AN230" s="97"/>
      <c r="AO230" s="97"/>
      <c r="AP230" s="97"/>
      <c r="AQ230" s="97"/>
      <c r="AR230" s="97"/>
      <c r="AS230" s="97"/>
      <c r="AT230" s="97"/>
      <c r="AU230" s="97"/>
      <c r="AV230" s="97"/>
      <c r="AW230" s="97"/>
      <c r="AX230" s="97"/>
      <c r="AY230" s="97"/>
      <c r="AZ230" s="97"/>
      <c r="BA230" s="97"/>
      <c r="BB230" s="97"/>
      <c r="BC230" s="97"/>
      <c r="BD230" s="105"/>
      <c r="BE230" s="105"/>
    </row>
    <row r="231" customFormat="false" ht="21.75" hidden="false" customHeight="true" outlineLevel="0" collapsed="false">
      <c r="A231" s="95" t="n">
        <v>205</v>
      </c>
      <c r="B231" s="96" t="n">
        <v>205.3</v>
      </c>
      <c r="C231" s="97" t="s">
        <v>62</v>
      </c>
      <c r="D231" s="98" t="s">
        <v>661</v>
      </c>
      <c r="E231" s="98" t="s">
        <v>1019</v>
      </c>
      <c r="F231" s="132" t="s">
        <v>2881</v>
      </c>
      <c r="G231" s="112" t="s">
        <v>2896</v>
      </c>
      <c r="H231" s="100" t="s">
        <v>2890</v>
      </c>
      <c r="I231" s="101" t="s">
        <v>2897</v>
      </c>
      <c r="J231" s="100" t="s">
        <v>2898</v>
      </c>
      <c r="K231" s="101" t="s">
        <v>2899</v>
      </c>
      <c r="L231" s="100" t="s">
        <v>2900</v>
      </c>
      <c r="M231" s="100" t="s">
        <v>2901</v>
      </c>
      <c r="N231" s="121" t="s">
        <v>101</v>
      </c>
      <c r="O231" s="131" t="s">
        <v>101</v>
      </c>
      <c r="P231" s="101" t="s">
        <v>1476</v>
      </c>
      <c r="Q231" s="101"/>
      <c r="R231" s="100"/>
      <c r="S231" s="100"/>
      <c r="T231" s="100"/>
      <c r="U231" s="100"/>
      <c r="V231" s="100"/>
      <c r="W231" s="100"/>
      <c r="X231" s="100"/>
      <c r="Y231" s="100"/>
      <c r="Z231" s="86"/>
      <c r="AA231" s="86"/>
      <c r="AB231" s="86"/>
      <c r="AC231" s="86" t="s">
        <v>78</v>
      </c>
      <c r="AD231" s="86"/>
      <c r="AE231" s="86"/>
      <c r="AF231" s="86"/>
      <c r="AG231" s="86"/>
      <c r="AH231" s="86" t="s">
        <v>2902</v>
      </c>
      <c r="AI231" s="113" t="s">
        <v>101</v>
      </c>
      <c r="AJ231" s="86" t="s">
        <v>2903</v>
      </c>
      <c r="AK231" s="113" t="s">
        <v>101</v>
      </c>
      <c r="AL231" s="97"/>
      <c r="AM231" s="97"/>
      <c r="AN231" s="97"/>
      <c r="AO231" s="97"/>
      <c r="AP231" s="97"/>
      <c r="AQ231" s="97"/>
      <c r="AR231" s="97"/>
      <c r="AS231" s="97"/>
      <c r="AT231" s="97"/>
      <c r="AU231" s="97"/>
      <c r="AV231" s="97"/>
      <c r="AW231" s="97"/>
      <c r="AX231" s="97"/>
      <c r="AY231" s="97"/>
      <c r="AZ231" s="97"/>
      <c r="BA231" s="97"/>
      <c r="BB231" s="97"/>
      <c r="BC231" s="97"/>
      <c r="BD231" s="105"/>
      <c r="BE231" s="105"/>
    </row>
    <row r="232" customFormat="false" ht="21.75" hidden="false" customHeight="true" outlineLevel="0" collapsed="false">
      <c r="A232" s="95" t="n">
        <v>206</v>
      </c>
      <c r="B232" s="96" t="n">
        <v>206</v>
      </c>
      <c r="C232" s="97" t="s">
        <v>62</v>
      </c>
      <c r="D232" s="87" t="s">
        <v>2904</v>
      </c>
      <c r="E232" s="98" t="s">
        <v>1039</v>
      </c>
      <c r="F232" s="149" t="s">
        <v>2905</v>
      </c>
      <c r="G232" s="101" t="s">
        <v>2906</v>
      </c>
      <c r="H232" s="120" t="s">
        <v>2907</v>
      </c>
      <c r="I232" s="101" t="s">
        <v>2906</v>
      </c>
      <c r="J232" s="86" t="s">
        <v>2908</v>
      </c>
      <c r="K232" s="101" t="s">
        <v>2909</v>
      </c>
      <c r="L232" s="100" t="s">
        <v>2910</v>
      </c>
      <c r="M232" s="100" t="s">
        <v>2911</v>
      </c>
      <c r="N232" s="103" t="s">
        <v>70</v>
      </c>
      <c r="O232" s="114" t="s">
        <v>101</v>
      </c>
      <c r="P232" s="101" t="s">
        <v>1159</v>
      </c>
      <c r="Q232" s="101"/>
      <c r="R232" s="100"/>
      <c r="S232" s="100"/>
      <c r="T232" s="100"/>
      <c r="U232" s="100"/>
      <c r="V232" s="100"/>
      <c r="W232" s="100"/>
      <c r="X232" s="100"/>
      <c r="Y232" s="100"/>
      <c r="Z232" s="97"/>
      <c r="AA232" s="86"/>
      <c r="AB232" s="87"/>
      <c r="AC232" s="86" t="s">
        <v>2912</v>
      </c>
      <c r="AD232" s="86"/>
      <c r="AE232" s="86" t="s">
        <v>2913</v>
      </c>
      <c r="AF232" s="86"/>
      <c r="AG232" s="86"/>
      <c r="AH232" s="86" t="s">
        <v>2914</v>
      </c>
      <c r="AI232" s="86"/>
      <c r="AJ232" s="86"/>
      <c r="AK232" s="86"/>
      <c r="AL232" s="97" t="s">
        <v>2915</v>
      </c>
      <c r="AM232" s="97"/>
      <c r="AN232" s="97"/>
      <c r="AO232" s="97"/>
      <c r="AP232" s="97"/>
      <c r="AQ232" s="97"/>
      <c r="AR232" s="97"/>
      <c r="AS232" s="97"/>
      <c r="AT232" s="97"/>
      <c r="AU232" s="97"/>
      <c r="AV232" s="97"/>
      <c r="AW232" s="97"/>
      <c r="AX232" s="97"/>
      <c r="AY232" s="97"/>
      <c r="AZ232" s="97"/>
      <c r="BA232" s="97"/>
      <c r="BB232" s="97"/>
      <c r="BC232" s="97"/>
      <c r="BD232" s="105"/>
      <c r="BE232" s="105"/>
    </row>
    <row r="233" customFormat="false" ht="21.75" hidden="false" customHeight="true" outlineLevel="0" collapsed="false">
      <c r="A233" s="95" t="n">
        <v>206</v>
      </c>
      <c r="B233" s="96" t="n">
        <v>206.2</v>
      </c>
      <c r="C233" s="97" t="s">
        <v>62</v>
      </c>
      <c r="D233" s="87" t="s">
        <v>2904</v>
      </c>
      <c r="E233" s="98" t="s">
        <v>1039</v>
      </c>
      <c r="F233" s="149" t="s">
        <v>2905</v>
      </c>
      <c r="G233" s="100" t="s">
        <v>670</v>
      </c>
      <c r="H233" s="100" t="s">
        <v>670</v>
      </c>
      <c r="I233" s="101"/>
      <c r="J233" s="86" t="s">
        <v>2908</v>
      </c>
      <c r="K233" s="101"/>
      <c r="L233" s="101"/>
      <c r="M233" s="101"/>
      <c r="N233" s="103" t="s">
        <v>70</v>
      </c>
      <c r="O233" s="114" t="s">
        <v>101</v>
      </c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97"/>
      <c r="AA233" s="86"/>
      <c r="AB233" s="87"/>
      <c r="AC233" s="86" t="s">
        <v>144</v>
      </c>
      <c r="AD233" s="86"/>
      <c r="AE233" s="86"/>
      <c r="AF233" s="86"/>
      <c r="AG233" s="86"/>
      <c r="AH233" s="86" t="s">
        <v>2916</v>
      </c>
      <c r="AI233" s="86"/>
      <c r="AJ233" s="86" t="s">
        <v>1302</v>
      </c>
      <c r="AK233" s="86"/>
      <c r="AL233" s="97"/>
      <c r="AM233" s="97"/>
      <c r="AN233" s="97"/>
      <c r="AO233" s="97"/>
      <c r="AP233" s="97"/>
      <c r="AQ233" s="97"/>
      <c r="AR233" s="97"/>
      <c r="AS233" s="97"/>
      <c r="AT233" s="97"/>
      <c r="AU233" s="97"/>
      <c r="AV233" s="97"/>
      <c r="AW233" s="97"/>
      <c r="AX233" s="97"/>
      <c r="AY233" s="97"/>
      <c r="AZ233" s="97"/>
      <c r="BA233" s="97"/>
      <c r="BB233" s="97"/>
      <c r="BC233" s="97"/>
      <c r="BD233" s="105"/>
      <c r="BE233" s="105"/>
    </row>
    <row r="234" customFormat="false" ht="21.75" hidden="false" customHeight="true" outlineLevel="0" collapsed="false">
      <c r="A234" s="95" t="n">
        <v>207</v>
      </c>
      <c r="B234" s="96" t="n">
        <v>207</v>
      </c>
      <c r="C234" s="97" t="s">
        <v>62</v>
      </c>
      <c r="D234" s="98" t="s">
        <v>671</v>
      </c>
      <c r="E234" s="98" t="s">
        <v>1039</v>
      </c>
      <c r="F234" s="111" t="s">
        <v>1004</v>
      </c>
      <c r="G234" s="112" t="s">
        <v>2917</v>
      </c>
      <c r="H234" s="100" t="s">
        <v>672</v>
      </c>
      <c r="I234" s="100" t="s">
        <v>131</v>
      </c>
      <c r="J234" s="100" t="s">
        <v>131</v>
      </c>
      <c r="K234" s="100" t="s">
        <v>131</v>
      </c>
      <c r="L234" s="100" t="s">
        <v>131</v>
      </c>
      <c r="M234" s="101"/>
      <c r="N234" s="100" t="s">
        <v>1004</v>
      </c>
      <c r="O234" s="100" t="s">
        <v>1004</v>
      </c>
      <c r="P234" s="100"/>
      <c r="Q234" s="100"/>
      <c r="R234" s="101"/>
      <c r="S234" s="101"/>
      <c r="T234" s="101"/>
      <c r="U234" s="101"/>
      <c r="V234" s="101"/>
      <c r="W234" s="101"/>
      <c r="X234" s="101"/>
      <c r="Y234" s="101"/>
      <c r="Z234" s="97"/>
      <c r="AA234" s="97"/>
      <c r="AB234" s="97"/>
      <c r="AC234" s="97" t="s">
        <v>78</v>
      </c>
      <c r="AD234" s="97"/>
      <c r="AE234" s="97"/>
      <c r="AF234" s="97"/>
      <c r="AG234" s="97"/>
      <c r="AH234" s="97" t="s">
        <v>2918</v>
      </c>
      <c r="AI234" s="97"/>
      <c r="AJ234" s="111"/>
      <c r="AK234" s="111"/>
      <c r="AL234" s="97"/>
      <c r="AM234" s="97"/>
      <c r="AN234" s="97"/>
      <c r="AO234" s="97"/>
      <c r="AP234" s="97"/>
      <c r="AQ234" s="97"/>
      <c r="AR234" s="97"/>
      <c r="AS234" s="97"/>
      <c r="AT234" s="97"/>
      <c r="AU234" s="97"/>
      <c r="AV234" s="97"/>
      <c r="AW234" s="97"/>
      <c r="AX234" s="97"/>
      <c r="AY234" s="97"/>
      <c r="AZ234" s="97"/>
      <c r="BA234" s="97"/>
      <c r="BB234" s="97"/>
      <c r="BC234" s="97"/>
      <c r="BD234" s="105"/>
      <c r="BE234" s="105"/>
    </row>
    <row r="235" customFormat="false" ht="21.75" hidden="false" customHeight="true" outlineLevel="0" collapsed="false">
      <c r="A235" s="95" t="n">
        <v>208</v>
      </c>
      <c r="B235" s="96" t="n">
        <v>208</v>
      </c>
      <c r="C235" s="97" t="s">
        <v>62</v>
      </c>
      <c r="D235" s="98" t="s">
        <v>673</v>
      </c>
      <c r="E235" s="98" t="s">
        <v>1039</v>
      </c>
      <c r="F235" s="108" t="s">
        <v>2919</v>
      </c>
      <c r="G235" s="112" t="s">
        <v>2920</v>
      </c>
      <c r="H235" s="100" t="s">
        <v>674</v>
      </c>
      <c r="I235" s="100" t="s">
        <v>131</v>
      </c>
      <c r="J235" s="100" t="s">
        <v>131</v>
      </c>
      <c r="K235" s="100" t="s">
        <v>131</v>
      </c>
      <c r="L235" s="100" t="s">
        <v>131</v>
      </c>
      <c r="M235" s="100"/>
      <c r="N235" s="100" t="s">
        <v>2919</v>
      </c>
      <c r="O235" s="100" t="s">
        <v>2919</v>
      </c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97"/>
      <c r="AA235" s="97"/>
      <c r="AB235" s="97"/>
      <c r="AC235" s="97" t="s">
        <v>2921</v>
      </c>
      <c r="AD235" s="97"/>
      <c r="AE235" s="97"/>
      <c r="AF235" s="97"/>
      <c r="AG235" s="97"/>
      <c r="AH235" s="97" t="s">
        <v>2922</v>
      </c>
      <c r="AI235" s="97"/>
      <c r="AJ235" s="97"/>
      <c r="AK235" s="97"/>
      <c r="AL235" s="97"/>
      <c r="AM235" s="97"/>
      <c r="AN235" s="97"/>
      <c r="AO235" s="97"/>
      <c r="AP235" s="97"/>
      <c r="AQ235" s="97"/>
      <c r="AR235" s="97"/>
      <c r="AS235" s="97"/>
      <c r="AT235" s="97"/>
      <c r="AU235" s="97"/>
      <c r="AV235" s="97"/>
      <c r="AW235" s="97"/>
      <c r="AX235" s="97"/>
      <c r="AY235" s="97"/>
      <c r="AZ235" s="97"/>
      <c r="BA235" s="97"/>
      <c r="BB235" s="97"/>
      <c r="BC235" s="97"/>
      <c r="BD235" s="105"/>
      <c r="BE235" s="105"/>
    </row>
    <row r="236" customFormat="false" ht="21.75" hidden="false" customHeight="true" outlineLevel="0" collapsed="false">
      <c r="A236" s="95" t="n">
        <v>209</v>
      </c>
      <c r="B236" s="96" t="n">
        <v>209</v>
      </c>
      <c r="C236" s="97" t="s">
        <v>62</v>
      </c>
      <c r="D236" s="87" t="s">
        <v>676</v>
      </c>
      <c r="E236" s="87" t="s">
        <v>1039</v>
      </c>
      <c r="F236" s="132" t="s">
        <v>2923</v>
      </c>
      <c r="G236" s="101" t="s">
        <v>2924</v>
      </c>
      <c r="H236" s="120" t="s">
        <v>2925</v>
      </c>
      <c r="I236" s="101" t="s">
        <v>2924</v>
      </c>
      <c r="J236" s="86" t="s">
        <v>677</v>
      </c>
      <c r="K236" s="101" t="s">
        <v>2926</v>
      </c>
      <c r="L236" s="100" t="s">
        <v>2927</v>
      </c>
      <c r="M236" s="100" t="s">
        <v>2928</v>
      </c>
      <c r="N236" s="103" t="s">
        <v>70</v>
      </c>
      <c r="O236" s="104" t="s">
        <v>70</v>
      </c>
      <c r="P236" s="101" t="s">
        <v>1476</v>
      </c>
      <c r="Q236" s="101"/>
      <c r="R236" s="100"/>
      <c r="S236" s="100"/>
      <c r="T236" s="100"/>
      <c r="U236" s="100"/>
      <c r="V236" s="100"/>
      <c r="W236" s="100"/>
      <c r="X236" s="100"/>
      <c r="Y236" s="100"/>
      <c r="Z236" s="86"/>
      <c r="AA236" s="86"/>
      <c r="AB236" s="86"/>
      <c r="AC236" s="86" t="s">
        <v>2929</v>
      </c>
      <c r="AD236" s="103" t="s">
        <v>70</v>
      </c>
      <c r="AE236" s="86" t="s">
        <v>1147</v>
      </c>
      <c r="AF236" s="103" t="s">
        <v>70</v>
      </c>
      <c r="AG236" s="86"/>
      <c r="AH236" s="86" t="s">
        <v>2930</v>
      </c>
      <c r="AI236" s="109" t="s">
        <v>70</v>
      </c>
      <c r="AJ236" s="86" t="s">
        <v>1117</v>
      </c>
      <c r="AK236" s="109" t="s">
        <v>70</v>
      </c>
      <c r="AL236" s="97" t="s">
        <v>2931</v>
      </c>
      <c r="AM236" s="97"/>
      <c r="AN236" s="97"/>
      <c r="AO236" s="97"/>
      <c r="AP236" s="97"/>
      <c r="AQ236" s="97"/>
      <c r="AR236" s="97"/>
      <c r="AS236" s="97"/>
      <c r="AT236" s="97"/>
      <c r="AU236" s="97"/>
      <c r="AV236" s="97"/>
      <c r="AW236" s="97"/>
      <c r="AX236" s="97"/>
      <c r="AY236" s="97"/>
      <c r="AZ236" s="97"/>
      <c r="BA236" s="97"/>
      <c r="BB236" s="97"/>
      <c r="BC236" s="97"/>
      <c r="BD236" s="105"/>
      <c r="BE236" s="105"/>
    </row>
    <row r="237" customFormat="false" ht="21.75" hidden="false" customHeight="true" outlineLevel="0" collapsed="false">
      <c r="A237" s="95" t="n">
        <v>210</v>
      </c>
      <c r="B237" s="96" t="n">
        <v>210</v>
      </c>
      <c r="C237" s="97" t="s">
        <v>62</v>
      </c>
      <c r="D237" s="98" t="s">
        <v>679</v>
      </c>
      <c r="E237" s="98" t="s">
        <v>1039</v>
      </c>
      <c r="F237" s="111" t="s">
        <v>1004</v>
      </c>
      <c r="G237" s="112" t="s">
        <v>2932</v>
      </c>
      <c r="H237" s="100" t="s">
        <v>680</v>
      </c>
      <c r="I237" s="100" t="s">
        <v>131</v>
      </c>
      <c r="J237" s="100" t="s">
        <v>131</v>
      </c>
      <c r="K237" s="100" t="s">
        <v>131</v>
      </c>
      <c r="L237" s="100" t="s">
        <v>131</v>
      </c>
      <c r="M237" s="100"/>
      <c r="N237" s="100" t="s">
        <v>1004</v>
      </c>
      <c r="O237" s="100" t="s">
        <v>1004</v>
      </c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97"/>
      <c r="AA237" s="97"/>
      <c r="AB237" s="97"/>
      <c r="AC237" s="97" t="s">
        <v>78</v>
      </c>
      <c r="AD237" s="97"/>
      <c r="AE237" s="97"/>
      <c r="AF237" s="97"/>
      <c r="AG237" s="97"/>
      <c r="AH237" s="97" t="s">
        <v>2933</v>
      </c>
      <c r="AI237" s="97"/>
      <c r="AJ237" s="97"/>
      <c r="AK237" s="97"/>
      <c r="AL237" s="97"/>
      <c r="AM237" s="97"/>
      <c r="AN237" s="97"/>
      <c r="AO237" s="97"/>
      <c r="AP237" s="97"/>
      <c r="AQ237" s="97"/>
      <c r="AR237" s="97"/>
      <c r="AS237" s="97"/>
      <c r="AT237" s="97"/>
      <c r="AU237" s="97"/>
      <c r="AV237" s="97"/>
      <c r="AW237" s="97"/>
      <c r="AX237" s="97"/>
      <c r="AY237" s="97"/>
      <c r="AZ237" s="97"/>
      <c r="BA237" s="97"/>
      <c r="BB237" s="97"/>
      <c r="BC237" s="97"/>
      <c r="BD237" s="105"/>
      <c r="BE237" s="105"/>
    </row>
    <row r="238" customFormat="false" ht="21.75" hidden="false" customHeight="true" outlineLevel="0" collapsed="false">
      <c r="A238" s="95" t="n">
        <v>211</v>
      </c>
      <c r="B238" s="96" t="n">
        <v>211</v>
      </c>
      <c r="C238" s="97" t="s">
        <v>62</v>
      </c>
      <c r="D238" s="87" t="s">
        <v>2934</v>
      </c>
      <c r="E238" s="87" t="s">
        <v>1039</v>
      </c>
      <c r="F238" s="132" t="s">
        <v>2935</v>
      </c>
      <c r="G238" s="101" t="s">
        <v>2936</v>
      </c>
      <c r="H238" s="120" t="s">
        <v>2937</v>
      </c>
      <c r="I238" s="101" t="s">
        <v>2936</v>
      </c>
      <c r="J238" s="100" t="s">
        <v>2938</v>
      </c>
      <c r="K238" s="101" t="s">
        <v>2939</v>
      </c>
      <c r="L238" s="100" t="s">
        <v>2940</v>
      </c>
      <c r="M238" s="100" t="s">
        <v>2941</v>
      </c>
      <c r="N238" s="103" t="s">
        <v>70</v>
      </c>
      <c r="O238" s="104" t="s">
        <v>70</v>
      </c>
      <c r="P238" s="101" t="s">
        <v>1476</v>
      </c>
      <c r="Q238" s="101"/>
      <c r="R238" s="100" t="s">
        <v>2942</v>
      </c>
      <c r="S238" s="100"/>
      <c r="T238" s="100"/>
      <c r="U238" s="100"/>
      <c r="V238" s="100"/>
      <c r="W238" s="100"/>
      <c r="X238" s="100"/>
      <c r="Y238" s="100"/>
      <c r="Z238" s="86"/>
      <c r="AA238" s="86"/>
      <c r="AB238" s="86"/>
      <c r="AC238" s="86" t="s">
        <v>2943</v>
      </c>
      <c r="AD238" s="86"/>
      <c r="AE238" s="86"/>
      <c r="AF238" s="86"/>
      <c r="AG238" s="86"/>
      <c r="AH238" s="86" t="s">
        <v>2944</v>
      </c>
      <c r="AI238" s="86"/>
      <c r="AJ238" s="86"/>
      <c r="AK238" s="86"/>
      <c r="AL238" s="97" t="s">
        <v>2945</v>
      </c>
      <c r="AM238" s="97"/>
      <c r="AN238" s="97"/>
      <c r="AO238" s="97"/>
      <c r="AP238" s="97"/>
      <c r="AQ238" s="97"/>
      <c r="AR238" s="97"/>
      <c r="AS238" s="97"/>
      <c r="AT238" s="97"/>
      <c r="AU238" s="97"/>
      <c r="AV238" s="97"/>
      <c r="AW238" s="97"/>
      <c r="AX238" s="97"/>
      <c r="AY238" s="97"/>
      <c r="AZ238" s="97"/>
      <c r="BA238" s="97"/>
      <c r="BB238" s="97"/>
      <c r="BC238" s="97"/>
      <c r="BD238" s="105"/>
      <c r="BE238" s="105"/>
    </row>
    <row r="239" customFormat="false" ht="21.75" hidden="false" customHeight="true" outlineLevel="0" collapsed="false">
      <c r="A239" s="95" t="n">
        <v>211</v>
      </c>
      <c r="B239" s="96" t="n">
        <v>211</v>
      </c>
      <c r="C239" s="97" t="s">
        <v>62</v>
      </c>
      <c r="D239" s="87" t="s">
        <v>2934</v>
      </c>
      <c r="E239" s="87" t="s">
        <v>1039</v>
      </c>
      <c r="F239" s="132" t="s">
        <v>2935</v>
      </c>
      <c r="G239" s="101" t="s">
        <v>2946</v>
      </c>
      <c r="H239" s="120" t="s">
        <v>2947</v>
      </c>
      <c r="I239" s="101" t="s">
        <v>2946</v>
      </c>
      <c r="J239" s="100" t="s">
        <v>2948</v>
      </c>
      <c r="K239" s="101" t="s">
        <v>2949</v>
      </c>
      <c r="L239" s="100" t="s">
        <v>2950</v>
      </c>
      <c r="M239" s="100" t="s">
        <v>2951</v>
      </c>
      <c r="N239" s="109" t="s">
        <v>70</v>
      </c>
      <c r="O239" s="110" t="s">
        <v>70</v>
      </c>
      <c r="P239" s="101" t="s">
        <v>1476</v>
      </c>
      <c r="Q239" s="101"/>
      <c r="R239" s="100"/>
      <c r="S239" s="100"/>
      <c r="T239" s="108"/>
      <c r="U239" s="100"/>
      <c r="V239" s="100"/>
      <c r="W239" s="100"/>
      <c r="X239" s="100"/>
      <c r="Y239" s="100"/>
      <c r="Z239" s="86"/>
      <c r="AA239" s="86"/>
      <c r="AB239" s="86"/>
      <c r="AC239" s="86" t="s">
        <v>2952</v>
      </c>
      <c r="AD239" s="109" t="s">
        <v>70</v>
      </c>
      <c r="AE239" s="86" t="s">
        <v>2497</v>
      </c>
      <c r="AF239" s="109" t="s">
        <v>70</v>
      </c>
      <c r="AG239" s="86"/>
      <c r="AH239" s="86" t="s">
        <v>2953</v>
      </c>
      <c r="AI239" s="109" t="s">
        <v>70</v>
      </c>
      <c r="AJ239" s="86"/>
      <c r="AK239" s="132"/>
      <c r="AL239" s="97"/>
      <c r="AM239" s="97"/>
      <c r="AN239" s="97"/>
      <c r="AO239" s="97"/>
      <c r="AP239" s="97"/>
      <c r="AQ239" s="97"/>
      <c r="AR239" s="97"/>
      <c r="AS239" s="97"/>
      <c r="AT239" s="97"/>
      <c r="AU239" s="97"/>
      <c r="AV239" s="97"/>
      <c r="AW239" s="97"/>
      <c r="AX239" s="97"/>
      <c r="AY239" s="97"/>
      <c r="AZ239" s="97"/>
      <c r="BA239" s="97"/>
      <c r="BB239" s="97"/>
      <c r="BC239" s="97"/>
      <c r="BD239" s="105"/>
      <c r="BE239" s="105"/>
    </row>
    <row r="240" customFormat="false" ht="21.75" hidden="false" customHeight="true" outlineLevel="0" collapsed="false">
      <c r="A240" s="95" t="n">
        <v>211</v>
      </c>
      <c r="B240" s="96" t="n">
        <v>211</v>
      </c>
      <c r="C240" s="97" t="s">
        <v>62</v>
      </c>
      <c r="D240" s="87" t="s">
        <v>2934</v>
      </c>
      <c r="E240" s="87" t="s">
        <v>1039</v>
      </c>
      <c r="F240" s="132" t="s">
        <v>2935</v>
      </c>
      <c r="G240" s="101" t="s">
        <v>2954</v>
      </c>
      <c r="H240" s="120" t="s">
        <v>2955</v>
      </c>
      <c r="I240" s="101" t="s">
        <v>2954</v>
      </c>
      <c r="J240" s="100" t="s">
        <v>2956</v>
      </c>
      <c r="K240" s="101" t="s">
        <v>2957</v>
      </c>
      <c r="L240" s="100" t="s">
        <v>2958</v>
      </c>
      <c r="M240" s="100" t="s">
        <v>2959</v>
      </c>
      <c r="N240" s="109" t="s">
        <v>70</v>
      </c>
      <c r="O240" s="110" t="s">
        <v>70</v>
      </c>
      <c r="P240" s="101" t="s">
        <v>1476</v>
      </c>
      <c r="Q240" s="101"/>
      <c r="R240" s="100" t="s">
        <v>2960</v>
      </c>
      <c r="S240" s="100"/>
      <c r="T240" s="108"/>
      <c r="U240" s="100"/>
      <c r="V240" s="100"/>
      <c r="W240" s="100"/>
      <c r="X240" s="100"/>
      <c r="Y240" s="100"/>
      <c r="Z240" s="86"/>
      <c r="AA240" s="86"/>
      <c r="AB240" s="86"/>
      <c r="AC240" s="86" t="s">
        <v>144</v>
      </c>
      <c r="AD240" s="132"/>
      <c r="AE240" s="86"/>
      <c r="AF240" s="132"/>
      <c r="AG240" s="86"/>
      <c r="AH240" s="86" t="s">
        <v>2961</v>
      </c>
      <c r="AI240" s="109" t="s">
        <v>70</v>
      </c>
      <c r="AJ240" s="86" t="s">
        <v>2962</v>
      </c>
      <c r="AK240" s="109" t="s">
        <v>70</v>
      </c>
      <c r="AL240" s="97"/>
      <c r="AM240" s="97"/>
      <c r="AN240" s="97"/>
      <c r="AO240" s="97"/>
      <c r="AP240" s="97"/>
      <c r="AQ240" s="97"/>
      <c r="AR240" s="97"/>
      <c r="AS240" s="97"/>
      <c r="AT240" s="97"/>
      <c r="AU240" s="97"/>
      <c r="AV240" s="97"/>
      <c r="AW240" s="97"/>
      <c r="AX240" s="97"/>
      <c r="AY240" s="97"/>
      <c r="AZ240" s="97"/>
      <c r="BA240" s="97"/>
      <c r="BB240" s="97"/>
      <c r="BC240" s="97"/>
      <c r="BD240" s="105"/>
      <c r="BE240" s="105"/>
    </row>
    <row r="241" customFormat="false" ht="21.75" hidden="false" customHeight="true" outlineLevel="0" collapsed="false">
      <c r="A241" s="95" t="n">
        <v>212</v>
      </c>
      <c r="B241" s="96" t="n">
        <v>212</v>
      </c>
      <c r="C241" s="97" t="s">
        <v>62</v>
      </c>
      <c r="D241" s="98" t="s">
        <v>683</v>
      </c>
      <c r="E241" s="98" t="s">
        <v>1039</v>
      </c>
      <c r="F241" s="152" t="s">
        <v>2963</v>
      </c>
      <c r="G241" s="112" t="s">
        <v>2964</v>
      </c>
      <c r="H241" s="100" t="s">
        <v>2965</v>
      </c>
      <c r="I241" s="101" t="s">
        <v>2966</v>
      </c>
      <c r="J241" s="100" t="s">
        <v>2967</v>
      </c>
      <c r="K241" s="101" t="s">
        <v>2968</v>
      </c>
      <c r="L241" s="100" t="s">
        <v>2969</v>
      </c>
      <c r="M241" s="100"/>
      <c r="N241" s="109" t="s">
        <v>70</v>
      </c>
      <c r="O241" s="110" t="s">
        <v>70</v>
      </c>
      <c r="P241" s="101" t="s">
        <v>1476</v>
      </c>
      <c r="Q241" s="101"/>
      <c r="R241" s="100" t="s">
        <v>2970</v>
      </c>
      <c r="S241" s="100"/>
      <c r="T241" s="108"/>
      <c r="U241" s="100"/>
      <c r="V241" s="100"/>
      <c r="W241" s="100"/>
      <c r="X241" s="100"/>
      <c r="Y241" s="100"/>
      <c r="Z241" s="97"/>
      <c r="AA241" s="97"/>
      <c r="AB241" s="97"/>
      <c r="AC241" s="97" t="s">
        <v>2971</v>
      </c>
      <c r="AD241" s="109" t="s">
        <v>70</v>
      </c>
      <c r="AE241" s="97" t="s">
        <v>2972</v>
      </c>
      <c r="AF241" s="109" t="s">
        <v>70</v>
      </c>
      <c r="AG241" s="97" t="s">
        <v>2973</v>
      </c>
      <c r="AH241" s="97" t="s">
        <v>2974</v>
      </c>
      <c r="AI241" s="111"/>
      <c r="AJ241" s="97" t="s">
        <v>2975</v>
      </c>
      <c r="AK241" s="111"/>
      <c r="AL241" s="97" t="s">
        <v>2976</v>
      </c>
      <c r="AM241" s="97"/>
      <c r="AN241" s="97"/>
      <c r="AO241" s="97"/>
      <c r="AP241" s="97"/>
      <c r="AQ241" s="97"/>
      <c r="AR241" s="97"/>
      <c r="AS241" s="97"/>
      <c r="AT241" s="97"/>
      <c r="AU241" s="97"/>
      <c r="AV241" s="97"/>
      <c r="AW241" s="97"/>
      <c r="AX241" s="97"/>
      <c r="AY241" s="97"/>
      <c r="AZ241" s="97"/>
      <c r="BA241" s="97"/>
      <c r="BB241" s="97"/>
      <c r="BC241" s="97"/>
      <c r="BD241" s="105"/>
      <c r="BE241" s="105"/>
    </row>
    <row r="242" customFormat="false" ht="21.75" hidden="false" customHeight="true" outlineLevel="0" collapsed="false">
      <c r="A242" s="95" t="n">
        <v>213</v>
      </c>
      <c r="B242" s="96" t="n">
        <v>213</v>
      </c>
      <c r="C242" s="97" t="s">
        <v>62</v>
      </c>
      <c r="D242" s="98" t="s">
        <v>685</v>
      </c>
      <c r="E242" s="98" t="s">
        <v>1039</v>
      </c>
      <c r="F242" s="111" t="s">
        <v>1004</v>
      </c>
      <c r="G242" s="112" t="s">
        <v>2977</v>
      </c>
      <c r="H242" s="100" t="s">
        <v>686</v>
      </c>
      <c r="I242" s="100" t="s">
        <v>131</v>
      </c>
      <c r="J242" s="100" t="s">
        <v>131</v>
      </c>
      <c r="K242" s="100" t="s">
        <v>131</v>
      </c>
      <c r="L242" s="100" t="s">
        <v>131</v>
      </c>
      <c r="M242" s="100"/>
      <c r="N242" s="108" t="s">
        <v>1004</v>
      </c>
      <c r="O242" s="108" t="s">
        <v>1004</v>
      </c>
      <c r="P242" s="100"/>
      <c r="Q242" s="100"/>
      <c r="R242" s="100"/>
      <c r="S242" s="100"/>
      <c r="T242" s="108"/>
      <c r="U242" s="100"/>
      <c r="V242" s="100"/>
      <c r="W242" s="100"/>
      <c r="X242" s="100"/>
      <c r="Y242" s="100"/>
      <c r="Z242" s="97"/>
      <c r="AA242" s="97"/>
      <c r="AB242" s="97"/>
      <c r="AC242" s="97" t="s">
        <v>78</v>
      </c>
      <c r="AD242" s="111"/>
      <c r="AE242" s="97"/>
      <c r="AF242" s="111"/>
      <c r="AG242" s="97"/>
      <c r="AH242" s="97" t="s">
        <v>78</v>
      </c>
      <c r="AI242" s="111"/>
      <c r="AJ242" s="97"/>
      <c r="AK242" s="111"/>
      <c r="AL242" s="97"/>
      <c r="AM242" s="97"/>
      <c r="AN242" s="97"/>
      <c r="AO242" s="97"/>
      <c r="AP242" s="97"/>
      <c r="AQ242" s="97"/>
      <c r="AR242" s="97"/>
      <c r="AS242" s="97"/>
      <c r="AT242" s="97"/>
      <c r="AU242" s="97"/>
      <c r="AV242" s="97"/>
      <c r="AW242" s="97"/>
      <c r="AX242" s="97"/>
      <c r="AY242" s="97"/>
      <c r="AZ242" s="97"/>
      <c r="BA242" s="97"/>
      <c r="BB242" s="97"/>
      <c r="BC242" s="97"/>
      <c r="BD242" s="105"/>
      <c r="BE242" s="105"/>
    </row>
    <row r="243" customFormat="false" ht="21.75" hidden="false" customHeight="true" outlineLevel="0" collapsed="false">
      <c r="A243" s="95" t="n">
        <v>214</v>
      </c>
      <c r="B243" s="96" t="n">
        <v>214</v>
      </c>
      <c r="C243" s="97" t="s">
        <v>62</v>
      </c>
      <c r="D243" s="98" t="s">
        <v>687</v>
      </c>
      <c r="E243" s="98" t="s">
        <v>1039</v>
      </c>
      <c r="F243" s="152" t="s">
        <v>2978</v>
      </c>
      <c r="G243" s="112" t="s">
        <v>2979</v>
      </c>
      <c r="H243" s="100" t="s">
        <v>688</v>
      </c>
      <c r="I243" s="101" t="s">
        <v>2979</v>
      </c>
      <c r="J243" s="101" t="s">
        <v>2980</v>
      </c>
      <c r="K243" s="101" t="s">
        <v>2981</v>
      </c>
      <c r="L243" s="101" t="s">
        <v>2982</v>
      </c>
      <c r="M243" s="101"/>
      <c r="N243" s="108" t="s">
        <v>1406</v>
      </c>
      <c r="O243" s="108" t="s">
        <v>1406</v>
      </c>
      <c r="P243" s="100"/>
      <c r="Q243" s="100"/>
      <c r="R243" s="98" t="s">
        <v>2978</v>
      </c>
      <c r="S243" s="101"/>
      <c r="T243" s="134"/>
      <c r="U243" s="101"/>
      <c r="V243" s="101"/>
      <c r="W243" s="101"/>
      <c r="X243" s="101"/>
      <c r="Y243" s="101"/>
      <c r="Z243" s="97"/>
      <c r="AA243" s="97"/>
      <c r="AB243" s="97"/>
      <c r="AC243" s="97" t="s">
        <v>2983</v>
      </c>
      <c r="AD243" s="111" t="s">
        <v>1171</v>
      </c>
      <c r="AE243" s="97"/>
      <c r="AF243" s="111" t="s">
        <v>1171</v>
      </c>
      <c r="AG243" s="97"/>
      <c r="AH243" s="97" t="s">
        <v>2984</v>
      </c>
      <c r="AI243" s="111" t="s">
        <v>1171</v>
      </c>
      <c r="AJ243" s="97" t="s">
        <v>2985</v>
      </c>
      <c r="AK243" s="111" t="s">
        <v>1171</v>
      </c>
      <c r="AL243" s="97" t="s">
        <v>2986</v>
      </c>
      <c r="AM243" s="97"/>
      <c r="AN243" s="97"/>
      <c r="AO243" s="97"/>
      <c r="AP243" s="97"/>
      <c r="AQ243" s="97"/>
      <c r="AR243" s="97"/>
      <c r="AS243" s="97"/>
      <c r="AT243" s="97"/>
      <c r="AU243" s="97"/>
      <c r="AV243" s="97"/>
      <c r="AW243" s="97"/>
      <c r="AX243" s="97"/>
      <c r="AY243" s="97"/>
      <c r="AZ243" s="97"/>
      <c r="BA243" s="97"/>
      <c r="BB243" s="97"/>
      <c r="BC243" s="97"/>
      <c r="BD243" s="105"/>
      <c r="BE243" s="105"/>
    </row>
    <row r="244" customFormat="false" ht="21.75" hidden="false" customHeight="true" outlineLevel="0" collapsed="false">
      <c r="A244" s="95" t="n">
        <v>215</v>
      </c>
      <c r="B244" s="96" t="n">
        <v>215</v>
      </c>
      <c r="C244" s="97" t="s">
        <v>62</v>
      </c>
      <c r="D244" s="98" t="s">
        <v>689</v>
      </c>
      <c r="E244" s="98" t="s">
        <v>1056</v>
      </c>
      <c r="F244" s="152" t="s">
        <v>2987</v>
      </c>
      <c r="G244" s="112" t="s">
        <v>2988</v>
      </c>
      <c r="H244" s="100" t="s">
        <v>690</v>
      </c>
      <c r="I244" s="101" t="s">
        <v>2989</v>
      </c>
      <c r="J244" s="100" t="s">
        <v>2990</v>
      </c>
      <c r="K244" s="101" t="s">
        <v>2991</v>
      </c>
      <c r="L244" s="100" t="s">
        <v>2992</v>
      </c>
      <c r="M244" s="100"/>
      <c r="N244" s="109" t="s">
        <v>70</v>
      </c>
      <c r="O244" s="104" t="s">
        <v>70</v>
      </c>
      <c r="P244" s="101" t="s">
        <v>1476</v>
      </c>
      <c r="Q244" s="101"/>
      <c r="R244" s="100" t="s">
        <v>2990</v>
      </c>
      <c r="S244" s="100"/>
      <c r="T244" s="108"/>
      <c r="U244" s="100"/>
      <c r="V244" s="100"/>
      <c r="W244" s="100"/>
      <c r="X244" s="100"/>
      <c r="Y244" s="100"/>
      <c r="Z244" s="97"/>
      <c r="AA244" s="97"/>
      <c r="AB244" s="97"/>
      <c r="AC244" s="97" t="s">
        <v>2993</v>
      </c>
      <c r="AD244" s="109" t="s">
        <v>70</v>
      </c>
      <c r="AE244" s="97" t="s">
        <v>2994</v>
      </c>
      <c r="AF244" s="103" t="s">
        <v>70</v>
      </c>
      <c r="AG244" s="97"/>
      <c r="AH244" s="97" t="s">
        <v>78</v>
      </c>
      <c r="AI244" s="111"/>
      <c r="AJ244" s="97"/>
      <c r="AK244" s="97"/>
      <c r="AL244" s="97"/>
      <c r="AM244" s="97"/>
      <c r="AN244" s="97"/>
      <c r="AO244" s="97"/>
      <c r="AP244" s="97"/>
      <c r="AQ244" s="97"/>
      <c r="AR244" s="97"/>
      <c r="AS244" s="97"/>
      <c r="AT244" s="97"/>
      <c r="AU244" s="97"/>
      <c r="AV244" s="97"/>
      <c r="AW244" s="97"/>
      <c r="AX244" s="97"/>
      <c r="AY244" s="97"/>
      <c r="AZ244" s="97"/>
      <c r="BA244" s="97"/>
      <c r="BB244" s="97"/>
      <c r="BC244" s="97"/>
      <c r="BD244" s="105"/>
      <c r="BE244" s="105"/>
    </row>
    <row r="245" customFormat="false" ht="21.75" hidden="false" customHeight="true" outlineLevel="0" collapsed="false">
      <c r="A245" s="95" t="n">
        <v>216</v>
      </c>
      <c r="B245" s="96" t="n">
        <v>216</v>
      </c>
      <c r="C245" s="97" t="s">
        <v>62</v>
      </c>
      <c r="D245" s="98" t="s">
        <v>691</v>
      </c>
      <c r="E245" s="98" t="s">
        <v>1019</v>
      </c>
      <c r="F245" s="152" t="s">
        <v>2995</v>
      </c>
      <c r="G245" s="112" t="s">
        <v>2996</v>
      </c>
      <c r="H245" s="100" t="s">
        <v>692</v>
      </c>
      <c r="I245" s="101" t="s">
        <v>2997</v>
      </c>
      <c r="J245" s="100" t="s">
        <v>2998</v>
      </c>
      <c r="K245" s="101" t="s">
        <v>2999</v>
      </c>
      <c r="L245" s="100" t="s">
        <v>3000</v>
      </c>
      <c r="M245" s="100"/>
      <c r="N245" s="109" t="s">
        <v>70</v>
      </c>
      <c r="O245" s="134" t="s">
        <v>1155</v>
      </c>
      <c r="P245" s="100" t="s">
        <v>1159</v>
      </c>
      <c r="Q245" s="100"/>
      <c r="R245" s="100" t="s">
        <v>3001</v>
      </c>
      <c r="S245" s="100"/>
      <c r="T245" s="108"/>
      <c r="U245" s="100"/>
      <c r="V245" s="100"/>
      <c r="W245" s="100"/>
      <c r="X245" s="100"/>
      <c r="Y245" s="100"/>
      <c r="Z245" s="97"/>
      <c r="AA245" s="97"/>
      <c r="AB245" s="97"/>
      <c r="AC245" s="97" t="s">
        <v>78</v>
      </c>
      <c r="AD245" s="111"/>
      <c r="AE245" s="97"/>
      <c r="AF245" s="111"/>
      <c r="AG245" s="97"/>
      <c r="AH245" s="97" t="s">
        <v>3002</v>
      </c>
      <c r="AI245" s="109" t="s">
        <v>70</v>
      </c>
      <c r="AJ245" s="97" t="s">
        <v>3003</v>
      </c>
      <c r="AK245" s="111"/>
      <c r="AL245" s="97"/>
      <c r="AM245" s="97"/>
      <c r="AN245" s="97"/>
      <c r="AO245" s="97"/>
      <c r="AP245" s="97"/>
      <c r="AQ245" s="97"/>
      <c r="AR245" s="97"/>
      <c r="AS245" s="97"/>
      <c r="AT245" s="97"/>
      <c r="AU245" s="97"/>
      <c r="AV245" s="97"/>
      <c r="AW245" s="97"/>
      <c r="AX245" s="97"/>
      <c r="AY245" s="97"/>
      <c r="AZ245" s="97"/>
      <c r="BA245" s="97"/>
      <c r="BB245" s="97"/>
      <c r="BC245" s="97"/>
      <c r="BD245" s="105"/>
      <c r="BE245" s="105"/>
    </row>
    <row r="246" customFormat="false" ht="21.75" hidden="false" customHeight="true" outlineLevel="0" collapsed="false">
      <c r="A246" s="95" t="n">
        <v>217</v>
      </c>
      <c r="B246" s="96" t="n">
        <v>217</v>
      </c>
      <c r="C246" s="97" t="s">
        <v>62</v>
      </c>
      <c r="D246" s="98" t="s">
        <v>694</v>
      </c>
      <c r="E246" s="98" t="s">
        <v>1039</v>
      </c>
      <c r="F246" s="152" t="s">
        <v>3004</v>
      </c>
      <c r="G246" s="112" t="s">
        <v>3005</v>
      </c>
      <c r="H246" s="100" t="s">
        <v>695</v>
      </c>
      <c r="I246" s="101" t="s">
        <v>3006</v>
      </c>
      <c r="J246" s="100" t="s">
        <v>3007</v>
      </c>
      <c r="K246" s="101" t="s">
        <v>3008</v>
      </c>
      <c r="L246" s="100" t="s">
        <v>3009</v>
      </c>
      <c r="M246" s="100"/>
      <c r="N246" s="109" t="s">
        <v>70</v>
      </c>
      <c r="O246" s="110" t="s">
        <v>70</v>
      </c>
      <c r="P246" s="101" t="s">
        <v>1476</v>
      </c>
      <c r="Q246" s="101"/>
      <c r="R246" s="100" t="s">
        <v>3010</v>
      </c>
      <c r="S246" s="100"/>
      <c r="T246" s="108"/>
      <c r="U246" s="100"/>
      <c r="V246" s="100"/>
      <c r="W246" s="100"/>
      <c r="X246" s="100"/>
      <c r="Y246" s="100"/>
      <c r="Z246" s="97"/>
      <c r="AA246" s="97"/>
      <c r="AB246" s="97"/>
      <c r="AC246" s="97" t="s">
        <v>3011</v>
      </c>
      <c r="AD246" s="109" t="s">
        <v>70</v>
      </c>
      <c r="AE246" s="97" t="s">
        <v>2497</v>
      </c>
      <c r="AF246" s="109" t="s">
        <v>70</v>
      </c>
      <c r="AG246" s="111"/>
      <c r="AH246" s="111" t="s">
        <v>3012</v>
      </c>
      <c r="AI246" s="109" t="s">
        <v>70</v>
      </c>
      <c r="AJ246" s="111" t="s">
        <v>3013</v>
      </c>
      <c r="AK246" s="109" t="s">
        <v>70</v>
      </c>
      <c r="AL246" s="97"/>
      <c r="AM246" s="97"/>
      <c r="AN246" s="97"/>
      <c r="AO246" s="97"/>
      <c r="AP246" s="97"/>
      <c r="AQ246" s="97"/>
      <c r="AR246" s="97"/>
      <c r="AS246" s="97"/>
      <c r="AT246" s="97"/>
      <c r="AU246" s="97"/>
      <c r="AV246" s="97"/>
      <c r="AW246" s="97"/>
      <c r="AX246" s="97"/>
      <c r="AY246" s="97"/>
      <c r="AZ246" s="97"/>
      <c r="BA246" s="97"/>
      <c r="BB246" s="97"/>
      <c r="BC246" s="97"/>
      <c r="BD246" s="105"/>
      <c r="BE246" s="105"/>
    </row>
    <row r="247" customFormat="false" ht="21.75" hidden="false" customHeight="true" outlineLevel="0" collapsed="false">
      <c r="A247" s="95" t="n">
        <v>218</v>
      </c>
      <c r="B247" s="96" t="n">
        <v>218</v>
      </c>
      <c r="C247" s="97" t="s">
        <v>62</v>
      </c>
      <c r="D247" s="98" t="s">
        <v>698</v>
      </c>
      <c r="E247" s="97" t="s">
        <v>1001</v>
      </c>
      <c r="F247" s="149" t="s">
        <v>3014</v>
      </c>
      <c r="G247" s="112" t="s">
        <v>1993</v>
      </c>
      <c r="H247" s="120" t="s">
        <v>1994</v>
      </c>
      <c r="I247" s="101" t="s">
        <v>1993</v>
      </c>
      <c r="J247" s="100" t="s">
        <v>1994</v>
      </c>
      <c r="K247" s="101" t="s">
        <v>3015</v>
      </c>
      <c r="L247" s="100" t="s">
        <v>3016</v>
      </c>
      <c r="M247" s="100" t="s">
        <v>3017</v>
      </c>
      <c r="N247" s="109" t="s">
        <v>70</v>
      </c>
      <c r="O247" s="110" t="s">
        <v>70</v>
      </c>
      <c r="P247" s="101" t="s">
        <v>1476</v>
      </c>
      <c r="Q247" s="101"/>
      <c r="R247" s="100"/>
      <c r="S247" s="100"/>
      <c r="T247" s="100"/>
      <c r="U247" s="100"/>
      <c r="V247" s="100"/>
      <c r="W247" s="100"/>
      <c r="X247" s="100"/>
      <c r="Y247" s="100"/>
      <c r="Z247" s="97"/>
      <c r="AA247" s="86"/>
      <c r="AB247" s="87"/>
      <c r="AC247" s="86" t="s">
        <v>3018</v>
      </c>
      <c r="AD247" s="109" t="s">
        <v>70</v>
      </c>
      <c r="AE247" s="116"/>
      <c r="AF247" s="109" t="s">
        <v>70</v>
      </c>
      <c r="AG247" s="86" t="s">
        <v>3019</v>
      </c>
      <c r="AH247" s="86" t="s">
        <v>3020</v>
      </c>
      <c r="AI247" s="109" t="s">
        <v>70</v>
      </c>
      <c r="AJ247" s="86" t="s">
        <v>3021</v>
      </c>
      <c r="AK247" s="109" t="s">
        <v>70</v>
      </c>
      <c r="AL247" s="86"/>
      <c r="AM247" s="97"/>
      <c r="AN247" s="97"/>
      <c r="AO247" s="97"/>
      <c r="AP247" s="97"/>
      <c r="AQ247" s="97"/>
      <c r="AR247" s="97"/>
      <c r="AS247" s="97"/>
      <c r="AT247" s="97"/>
      <c r="AU247" s="97"/>
      <c r="AV247" s="97"/>
      <c r="AW247" s="97"/>
      <c r="AX247" s="97"/>
      <c r="AY247" s="97"/>
      <c r="AZ247" s="97"/>
      <c r="BA247" s="97"/>
      <c r="BB247" s="97"/>
      <c r="BC247" s="97"/>
      <c r="BD247" s="105"/>
      <c r="BE247" s="105"/>
    </row>
    <row r="248" customFormat="false" ht="21.75" hidden="false" customHeight="true" outlineLevel="0" collapsed="false">
      <c r="A248" s="95" t="n">
        <v>219</v>
      </c>
      <c r="B248" s="96" t="n">
        <v>219.1</v>
      </c>
      <c r="C248" s="97" t="s">
        <v>62</v>
      </c>
      <c r="D248" s="87" t="s">
        <v>700</v>
      </c>
      <c r="E248" s="98" t="s">
        <v>1039</v>
      </c>
      <c r="F248" s="132" t="s">
        <v>3022</v>
      </c>
      <c r="G248" s="112" t="s">
        <v>3023</v>
      </c>
      <c r="H248" s="120" t="s">
        <v>2433</v>
      </c>
      <c r="I248" s="101" t="s">
        <v>3024</v>
      </c>
      <c r="J248" s="100" t="s">
        <v>3025</v>
      </c>
      <c r="K248" s="101" t="s">
        <v>3026</v>
      </c>
      <c r="L248" s="100" t="s">
        <v>3027</v>
      </c>
      <c r="M248" s="100" t="s">
        <v>3028</v>
      </c>
      <c r="N248" s="109" t="s">
        <v>70</v>
      </c>
      <c r="O248" s="110" t="s">
        <v>70</v>
      </c>
      <c r="P248" s="101" t="s">
        <v>2416</v>
      </c>
      <c r="Q248" s="101"/>
      <c r="R248" s="100" t="s">
        <v>3029</v>
      </c>
      <c r="S248" s="100"/>
      <c r="T248" s="100"/>
      <c r="U248" s="100"/>
      <c r="V248" s="100"/>
      <c r="W248" s="100"/>
      <c r="X248" s="100"/>
      <c r="Y248" s="100"/>
      <c r="Z248" s="86"/>
      <c r="AA248" s="86"/>
      <c r="AB248" s="86"/>
      <c r="AC248" s="86" t="s">
        <v>3030</v>
      </c>
      <c r="AD248" s="109" t="s">
        <v>70</v>
      </c>
      <c r="AE248" s="86" t="s">
        <v>3031</v>
      </c>
      <c r="AF248" s="132"/>
      <c r="AG248" s="86"/>
      <c r="AH248" s="94" t="s">
        <v>3032</v>
      </c>
      <c r="AI248" s="109" t="s">
        <v>70</v>
      </c>
      <c r="AJ248" s="86" t="s">
        <v>3033</v>
      </c>
      <c r="AK248" s="132"/>
      <c r="AL248" s="105"/>
      <c r="AM248" s="97"/>
      <c r="AN248" s="97"/>
      <c r="AO248" s="97"/>
      <c r="AP248" s="97"/>
      <c r="AQ248" s="97"/>
      <c r="AR248" s="97"/>
      <c r="AS248" s="97"/>
      <c r="AT248" s="97"/>
      <c r="AU248" s="97"/>
      <c r="AV248" s="97"/>
      <c r="AW248" s="97"/>
      <c r="AX248" s="97"/>
      <c r="AY248" s="97"/>
      <c r="AZ248" s="97"/>
      <c r="BA248" s="97"/>
      <c r="BB248" s="97"/>
      <c r="BC248" s="97"/>
      <c r="BD248" s="105"/>
      <c r="BE248" s="105"/>
    </row>
    <row r="249" customFormat="false" ht="21.75" hidden="false" customHeight="true" outlineLevel="0" collapsed="false">
      <c r="A249" s="95" t="n">
        <v>219</v>
      </c>
      <c r="B249" s="96" t="n">
        <v>219.2</v>
      </c>
      <c r="C249" s="97" t="s">
        <v>62</v>
      </c>
      <c r="D249" s="98" t="s">
        <v>700</v>
      </c>
      <c r="E249" s="98" t="s">
        <v>1039</v>
      </c>
      <c r="F249" s="132" t="s">
        <v>3022</v>
      </c>
      <c r="G249" s="101" t="s">
        <v>3034</v>
      </c>
      <c r="H249" s="100" t="s">
        <v>175</v>
      </c>
      <c r="I249" s="101" t="s">
        <v>3034</v>
      </c>
      <c r="J249" s="100" t="s">
        <v>175</v>
      </c>
      <c r="K249" s="100" t="s">
        <v>3035</v>
      </c>
      <c r="L249" s="100" t="s">
        <v>3036</v>
      </c>
      <c r="M249" s="100"/>
      <c r="N249" s="109" t="s">
        <v>70</v>
      </c>
      <c r="O249" s="110" t="s">
        <v>70</v>
      </c>
      <c r="P249" s="101" t="s">
        <v>1476</v>
      </c>
      <c r="Q249" s="101"/>
      <c r="R249" s="100" t="s">
        <v>3029</v>
      </c>
      <c r="S249" s="100"/>
      <c r="T249" s="100"/>
      <c r="U249" s="100"/>
      <c r="V249" s="100"/>
      <c r="W249" s="100"/>
      <c r="X249" s="100"/>
      <c r="Y249" s="100"/>
      <c r="Z249" s="86"/>
      <c r="AA249" s="86"/>
      <c r="AB249" s="86"/>
      <c r="AC249" s="86" t="s">
        <v>3037</v>
      </c>
      <c r="AD249" s="109" t="s">
        <v>70</v>
      </c>
      <c r="AE249" s="86" t="s">
        <v>3038</v>
      </c>
      <c r="AF249" s="109" t="s">
        <v>70</v>
      </c>
      <c r="AG249" s="86"/>
      <c r="AH249" s="86" t="s">
        <v>3039</v>
      </c>
      <c r="AI249" s="109" t="s">
        <v>70</v>
      </c>
      <c r="AJ249" s="86" t="s">
        <v>3040</v>
      </c>
      <c r="AK249" s="109" t="s">
        <v>70</v>
      </c>
      <c r="AL249" s="97"/>
      <c r="AM249" s="97"/>
      <c r="AN249" s="97"/>
      <c r="AO249" s="97"/>
      <c r="AP249" s="97"/>
      <c r="AQ249" s="97"/>
      <c r="AR249" s="97"/>
      <c r="AS249" s="97"/>
      <c r="AT249" s="97"/>
      <c r="AU249" s="97"/>
      <c r="AV249" s="97"/>
      <c r="AW249" s="97"/>
      <c r="AX249" s="97"/>
      <c r="AY249" s="97"/>
      <c r="AZ249" s="97"/>
      <c r="BA249" s="97"/>
      <c r="BB249" s="97"/>
      <c r="BC249" s="97"/>
      <c r="BD249" s="105"/>
      <c r="BE249" s="105"/>
    </row>
    <row r="250" customFormat="false" ht="21.75" hidden="false" customHeight="true" outlineLevel="0" collapsed="false">
      <c r="A250" s="95" t="n">
        <v>220</v>
      </c>
      <c r="B250" s="96" t="n">
        <v>220</v>
      </c>
      <c r="C250" s="97" t="s">
        <v>62</v>
      </c>
      <c r="D250" s="98" t="s">
        <v>704</v>
      </c>
      <c r="E250" s="98" t="s">
        <v>1019</v>
      </c>
      <c r="F250" s="156" t="s">
        <v>2963</v>
      </c>
      <c r="G250" s="112" t="s">
        <v>3041</v>
      </c>
      <c r="H250" s="100" t="s">
        <v>706</v>
      </c>
      <c r="I250" s="101" t="s">
        <v>3042</v>
      </c>
      <c r="J250" s="101" t="s">
        <v>3043</v>
      </c>
      <c r="K250" s="101" t="s">
        <v>3044</v>
      </c>
      <c r="L250" s="101" t="s">
        <v>3045</v>
      </c>
      <c r="M250" s="101"/>
      <c r="N250" s="109" t="s">
        <v>70</v>
      </c>
      <c r="O250" s="110" t="s">
        <v>70</v>
      </c>
      <c r="P250" s="101" t="s">
        <v>1476</v>
      </c>
      <c r="Q250" s="101"/>
      <c r="R250" s="157" t="s">
        <v>3043</v>
      </c>
      <c r="S250" s="101"/>
      <c r="T250" s="101"/>
      <c r="U250" s="101"/>
      <c r="V250" s="101"/>
      <c r="W250" s="101"/>
      <c r="X250" s="101"/>
      <c r="Y250" s="101"/>
      <c r="Z250" s="97"/>
      <c r="AA250" s="97"/>
      <c r="AB250" s="97"/>
      <c r="AC250" s="97" t="s">
        <v>78</v>
      </c>
      <c r="AD250" s="111"/>
      <c r="AE250" s="97"/>
      <c r="AF250" s="111"/>
      <c r="AG250" s="97"/>
      <c r="AH250" s="97" t="s">
        <v>3046</v>
      </c>
      <c r="AI250" s="109" t="s">
        <v>70</v>
      </c>
      <c r="AJ250" s="97" t="s">
        <v>3047</v>
      </c>
      <c r="AK250" s="109" t="s">
        <v>70</v>
      </c>
      <c r="AL250" s="97" t="s">
        <v>3048</v>
      </c>
      <c r="AM250" s="97"/>
      <c r="AN250" s="97"/>
      <c r="AO250" s="97"/>
      <c r="AP250" s="97"/>
      <c r="AQ250" s="97"/>
      <c r="AR250" s="97"/>
      <c r="AS250" s="97"/>
      <c r="AT250" s="97"/>
      <c r="AU250" s="97"/>
      <c r="AV250" s="97"/>
      <c r="AW250" s="97"/>
      <c r="AX250" s="97"/>
      <c r="AY250" s="97"/>
      <c r="AZ250" s="97"/>
      <c r="BA250" s="97"/>
      <c r="BB250" s="97"/>
      <c r="BC250" s="97"/>
      <c r="BD250" s="105"/>
      <c r="BE250" s="105"/>
    </row>
    <row r="251" customFormat="false" ht="21.75" hidden="false" customHeight="true" outlineLevel="0" collapsed="false">
      <c r="A251" s="95" t="n">
        <v>221</v>
      </c>
      <c r="B251" s="96" t="n">
        <v>221</v>
      </c>
      <c r="C251" s="97" t="s">
        <v>62</v>
      </c>
      <c r="D251" s="98" t="s">
        <v>708</v>
      </c>
      <c r="E251" s="98" t="s">
        <v>1039</v>
      </c>
      <c r="F251" s="152" t="s">
        <v>3049</v>
      </c>
      <c r="G251" s="112" t="s">
        <v>3050</v>
      </c>
      <c r="H251" s="100" t="s">
        <v>709</v>
      </c>
      <c r="I251" s="101" t="s">
        <v>3051</v>
      </c>
      <c r="J251" s="101" t="s">
        <v>3052</v>
      </c>
      <c r="K251" s="101" t="s">
        <v>3053</v>
      </c>
      <c r="L251" s="101" t="s">
        <v>3054</v>
      </c>
      <c r="M251" s="101"/>
      <c r="N251" s="134" t="s">
        <v>1406</v>
      </c>
      <c r="O251" s="134" t="s">
        <v>1406</v>
      </c>
      <c r="P251" s="101" t="s">
        <v>1476</v>
      </c>
      <c r="Q251" s="101"/>
      <c r="R251" s="101" t="s">
        <v>3055</v>
      </c>
      <c r="S251" s="101"/>
      <c r="T251" s="101"/>
      <c r="U251" s="101"/>
      <c r="V251" s="101"/>
      <c r="W251" s="101"/>
      <c r="X251" s="101"/>
      <c r="Y251" s="101"/>
      <c r="Z251" s="97"/>
      <c r="AA251" s="97"/>
      <c r="AB251" s="97"/>
      <c r="AC251" s="97" t="s">
        <v>3056</v>
      </c>
      <c r="AD251" s="111"/>
      <c r="AE251" s="111"/>
      <c r="AF251" s="111"/>
      <c r="AG251" s="97" t="s">
        <v>3057</v>
      </c>
      <c r="AH251" s="97" t="s">
        <v>3058</v>
      </c>
      <c r="AI251" s="111"/>
      <c r="AJ251" s="97" t="s">
        <v>3059</v>
      </c>
      <c r="AK251" s="111"/>
      <c r="AL251" s="97" t="s">
        <v>3060</v>
      </c>
      <c r="AM251" s="97"/>
      <c r="AN251" s="97"/>
      <c r="AO251" s="97"/>
      <c r="AP251" s="97"/>
      <c r="AQ251" s="97"/>
      <c r="AR251" s="97"/>
      <c r="AS251" s="97"/>
      <c r="AT251" s="97"/>
      <c r="AU251" s="97"/>
      <c r="AV251" s="97"/>
      <c r="AW251" s="97"/>
      <c r="AX251" s="97"/>
      <c r="AY251" s="97"/>
      <c r="AZ251" s="97"/>
      <c r="BA251" s="97"/>
      <c r="BB251" s="97"/>
      <c r="BC251" s="97"/>
      <c r="BD251" s="105"/>
      <c r="BE251" s="105"/>
    </row>
    <row r="252" customFormat="false" ht="21.75" hidden="false" customHeight="true" outlineLevel="0" collapsed="false">
      <c r="A252" s="95" t="n">
        <v>222</v>
      </c>
      <c r="B252" s="96" t="n">
        <v>222</v>
      </c>
      <c r="C252" s="97" t="s">
        <v>62</v>
      </c>
      <c r="D252" s="98" t="s">
        <v>710</v>
      </c>
      <c r="E252" s="98" t="s">
        <v>1019</v>
      </c>
      <c r="F252" s="152" t="s">
        <v>3061</v>
      </c>
      <c r="G252" s="112" t="s">
        <v>3062</v>
      </c>
      <c r="H252" s="100" t="s">
        <v>711</v>
      </c>
      <c r="I252" s="101" t="s">
        <v>3063</v>
      </c>
      <c r="J252" s="97" t="s">
        <v>711</v>
      </c>
      <c r="K252" s="101" t="s">
        <v>3064</v>
      </c>
      <c r="L252" s="100" t="s">
        <v>3065</v>
      </c>
      <c r="M252" s="100"/>
      <c r="N252" s="109" t="s">
        <v>70</v>
      </c>
      <c r="O252" s="104" t="s">
        <v>70</v>
      </c>
      <c r="P252" s="101" t="s">
        <v>1476</v>
      </c>
      <c r="Q252" s="101"/>
      <c r="R252" s="100"/>
      <c r="S252" s="100"/>
      <c r="T252" s="100"/>
      <c r="U252" s="100"/>
      <c r="V252" s="100"/>
      <c r="W252" s="100"/>
      <c r="X252" s="100"/>
      <c r="Y252" s="100"/>
      <c r="Z252" s="97"/>
      <c r="AA252" s="97"/>
      <c r="AB252" s="97"/>
      <c r="AC252" s="97" t="s">
        <v>78</v>
      </c>
      <c r="AD252" s="111"/>
      <c r="AE252" s="97"/>
      <c r="AF252" s="97"/>
      <c r="AG252" s="97"/>
      <c r="AH252" s="97" t="s">
        <v>3066</v>
      </c>
      <c r="AI252" s="109" t="s">
        <v>70</v>
      </c>
      <c r="AJ252" s="97"/>
      <c r="AK252" s="103" t="s">
        <v>70</v>
      </c>
      <c r="AL252" s="97" t="s">
        <v>3067</v>
      </c>
      <c r="AM252" s="97"/>
      <c r="AN252" s="97"/>
      <c r="AO252" s="97"/>
      <c r="AP252" s="97"/>
      <c r="AQ252" s="97"/>
      <c r="AR252" s="97"/>
      <c r="AS252" s="97"/>
      <c r="AT252" s="97"/>
      <c r="AU252" s="97"/>
      <c r="AV252" s="97"/>
      <c r="AW252" s="97"/>
      <c r="AX252" s="97"/>
      <c r="AY252" s="97"/>
      <c r="AZ252" s="97"/>
      <c r="BA252" s="97"/>
      <c r="BB252" s="97"/>
      <c r="BC252" s="97"/>
      <c r="BD252" s="105"/>
      <c r="BE252" s="105"/>
    </row>
    <row r="253" customFormat="false" ht="21.75" hidden="false" customHeight="true" outlineLevel="0" collapsed="false">
      <c r="A253" s="95" t="n">
        <v>223</v>
      </c>
      <c r="B253" s="96" t="n">
        <v>223</v>
      </c>
      <c r="C253" s="97" t="s">
        <v>62</v>
      </c>
      <c r="D253" s="98" t="s">
        <v>713</v>
      </c>
      <c r="E253" s="98" t="s">
        <v>1019</v>
      </c>
      <c r="F253" s="106" t="s">
        <v>3068</v>
      </c>
      <c r="G253" s="112" t="s">
        <v>3069</v>
      </c>
      <c r="H253" s="100" t="s">
        <v>714</v>
      </c>
      <c r="I253" s="101" t="s">
        <v>3070</v>
      </c>
      <c r="J253" s="100" t="s">
        <v>3071</v>
      </c>
      <c r="K253" s="101" t="s">
        <v>3072</v>
      </c>
      <c r="L253" s="100" t="s">
        <v>3073</v>
      </c>
      <c r="M253" s="100"/>
      <c r="N253" s="108" t="s">
        <v>167</v>
      </c>
      <c r="O253" s="100" t="s">
        <v>167</v>
      </c>
      <c r="P253" s="100" t="s">
        <v>1476</v>
      </c>
      <c r="Q253" s="100"/>
      <c r="R253" s="100" t="s">
        <v>3074</v>
      </c>
      <c r="S253" s="100"/>
      <c r="T253" s="100"/>
      <c r="U253" s="100"/>
      <c r="V253" s="100"/>
      <c r="W253" s="100"/>
      <c r="X253" s="100"/>
      <c r="Y253" s="100"/>
      <c r="Z253" s="97"/>
      <c r="AA253" s="97"/>
      <c r="AB253" s="97"/>
      <c r="AC253" s="97" t="s">
        <v>78</v>
      </c>
      <c r="AD253" s="111"/>
      <c r="AE253" s="97"/>
      <c r="AF253" s="97"/>
      <c r="AG253" s="97"/>
      <c r="AH253" s="97" t="s">
        <v>3075</v>
      </c>
      <c r="AI253" s="111"/>
      <c r="AJ253" s="97"/>
      <c r="AK253" s="97"/>
      <c r="AL253" s="97" t="s">
        <v>3076</v>
      </c>
      <c r="AM253" s="97"/>
      <c r="AN253" s="97"/>
      <c r="AO253" s="97"/>
      <c r="AP253" s="97"/>
      <c r="AQ253" s="97"/>
      <c r="AR253" s="97"/>
      <c r="AS253" s="97"/>
      <c r="AT253" s="97"/>
      <c r="AU253" s="97"/>
      <c r="AV253" s="97"/>
      <c r="AW253" s="97"/>
      <c r="AX253" s="97"/>
      <c r="AY253" s="97"/>
      <c r="AZ253" s="97"/>
      <c r="BA253" s="97"/>
      <c r="BB253" s="97"/>
      <c r="BC253" s="97"/>
      <c r="BD253" s="105"/>
      <c r="BE253" s="105"/>
    </row>
    <row r="254" customFormat="false" ht="21.75" hidden="false" customHeight="true" outlineLevel="0" collapsed="false">
      <c r="A254" s="95" t="n">
        <v>224</v>
      </c>
      <c r="B254" s="96" t="n">
        <v>224</v>
      </c>
      <c r="C254" s="97" t="s">
        <v>62</v>
      </c>
      <c r="D254" s="98" t="s">
        <v>715</v>
      </c>
      <c r="E254" s="98" t="s">
        <v>1039</v>
      </c>
      <c r="F254" s="111" t="s">
        <v>1004</v>
      </c>
      <c r="G254" s="112" t="s">
        <v>3077</v>
      </c>
      <c r="H254" s="100" t="s">
        <v>716</v>
      </c>
      <c r="I254" s="100" t="s">
        <v>131</v>
      </c>
      <c r="J254" s="100" t="s">
        <v>131</v>
      </c>
      <c r="K254" s="100" t="s">
        <v>131</v>
      </c>
      <c r="L254" s="100" t="s">
        <v>131</v>
      </c>
      <c r="M254" s="100"/>
      <c r="N254" s="108" t="s">
        <v>1004</v>
      </c>
      <c r="O254" s="108" t="s">
        <v>1004</v>
      </c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97"/>
      <c r="AA254" s="97"/>
      <c r="AB254" s="97"/>
      <c r="AC254" s="97" t="s">
        <v>78</v>
      </c>
      <c r="AD254" s="111"/>
      <c r="AE254" s="97"/>
      <c r="AF254" s="97"/>
      <c r="AG254" s="97"/>
      <c r="AH254" s="97" t="s">
        <v>3078</v>
      </c>
      <c r="AI254" s="111"/>
      <c r="AJ254" s="97" t="s">
        <v>1302</v>
      </c>
      <c r="AK254" s="111"/>
      <c r="AL254" s="97"/>
      <c r="AM254" s="97"/>
      <c r="AN254" s="97"/>
      <c r="AO254" s="97"/>
      <c r="AP254" s="97"/>
      <c r="AQ254" s="97"/>
      <c r="AR254" s="97"/>
      <c r="AS254" s="97"/>
      <c r="AT254" s="97"/>
      <c r="AU254" s="97"/>
      <c r="AV254" s="97"/>
      <c r="AW254" s="97"/>
      <c r="AX254" s="97"/>
      <c r="AY254" s="97"/>
      <c r="AZ254" s="97"/>
      <c r="BA254" s="97"/>
      <c r="BB254" s="97"/>
      <c r="BC254" s="97"/>
      <c r="BD254" s="105"/>
      <c r="BE254" s="105"/>
    </row>
    <row r="255" customFormat="false" ht="21.75" hidden="false" customHeight="true" outlineLevel="0" collapsed="false">
      <c r="A255" s="95" t="n">
        <v>225</v>
      </c>
      <c r="B255" s="96" t="n">
        <v>225</v>
      </c>
      <c r="C255" s="97" t="s">
        <v>62</v>
      </c>
      <c r="D255" s="98" t="s">
        <v>717</v>
      </c>
      <c r="E255" s="98" t="s">
        <v>1039</v>
      </c>
      <c r="F255" s="111" t="s">
        <v>1004</v>
      </c>
      <c r="G255" s="112" t="s">
        <v>3079</v>
      </c>
      <c r="H255" s="100" t="s">
        <v>718</v>
      </c>
      <c r="I255" s="100" t="s">
        <v>131</v>
      </c>
      <c r="J255" s="100" t="s">
        <v>131</v>
      </c>
      <c r="K255" s="100" t="s">
        <v>131</v>
      </c>
      <c r="L255" s="100" t="s">
        <v>131</v>
      </c>
      <c r="M255" s="100"/>
      <c r="N255" s="108" t="s">
        <v>1004</v>
      </c>
      <c r="O255" s="108" t="s">
        <v>1004</v>
      </c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97"/>
      <c r="AA255" s="97"/>
      <c r="AB255" s="97"/>
      <c r="AC255" s="97" t="s">
        <v>3080</v>
      </c>
      <c r="AD255" s="111"/>
      <c r="AE255" s="97"/>
      <c r="AF255" s="111"/>
      <c r="AG255" s="97" t="s">
        <v>3081</v>
      </c>
      <c r="AH255" s="97" t="s">
        <v>3082</v>
      </c>
      <c r="AI255" s="97"/>
      <c r="AJ255" s="97" t="s">
        <v>3083</v>
      </c>
      <c r="AK255" s="111"/>
      <c r="AL255" s="97" t="s">
        <v>3084</v>
      </c>
      <c r="AM255" s="97"/>
      <c r="AN255" s="97"/>
      <c r="AO255" s="97"/>
      <c r="AP255" s="97"/>
      <c r="AQ255" s="97"/>
      <c r="AR255" s="97"/>
      <c r="AS255" s="97"/>
      <c r="AT255" s="97"/>
      <c r="AU255" s="97"/>
      <c r="AV255" s="97"/>
      <c r="AW255" s="97"/>
      <c r="AX255" s="97"/>
      <c r="AY255" s="97"/>
      <c r="AZ255" s="97"/>
      <c r="BA255" s="97"/>
      <c r="BB255" s="97"/>
      <c r="BC255" s="97"/>
      <c r="BD255" s="105"/>
      <c r="BE255" s="105"/>
    </row>
    <row r="256" customFormat="false" ht="21.75" hidden="false" customHeight="true" outlineLevel="0" collapsed="false">
      <c r="A256" s="95" t="n">
        <v>226</v>
      </c>
      <c r="B256" s="96" t="n">
        <v>226</v>
      </c>
      <c r="C256" s="97" t="s">
        <v>62</v>
      </c>
      <c r="D256" s="98" t="s">
        <v>720</v>
      </c>
      <c r="E256" s="98" t="s">
        <v>1039</v>
      </c>
      <c r="F256" s="152" t="s">
        <v>3085</v>
      </c>
      <c r="G256" s="112" t="s">
        <v>3086</v>
      </c>
      <c r="H256" s="108" t="s">
        <v>721</v>
      </c>
      <c r="I256" s="101" t="s">
        <v>3087</v>
      </c>
      <c r="J256" s="100" t="s">
        <v>3088</v>
      </c>
      <c r="K256" s="101" t="s">
        <v>3089</v>
      </c>
      <c r="L256" s="100" t="s">
        <v>3090</v>
      </c>
      <c r="M256" s="100"/>
      <c r="N256" s="103" t="s">
        <v>70</v>
      </c>
      <c r="O256" s="104" t="s">
        <v>70</v>
      </c>
      <c r="P256" s="101" t="s">
        <v>1476</v>
      </c>
      <c r="Q256" s="101"/>
      <c r="R256" s="100"/>
      <c r="S256" s="100"/>
      <c r="T256" s="100"/>
      <c r="U256" s="100"/>
      <c r="V256" s="100"/>
      <c r="W256" s="100"/>
      <c r="X256" s="100"/>
      <c r="Y256" s="100"/>
      <c r="Z256" s="97"/>
      <c r="AA256" s="97"/>
      <c r="AB256" s="97"/>
      <c r="AC256" s="97" t="s">
        <v>3091</v>
      </c>
      <c r="AD256" s="103" t="s">
        <v>70</v>
      </c>
      <c r="AE256" s="97"/>
      <c r="AF256" s="103" t="s">
        <v>70</v>
      </c>
      <c r="AG256" s="97"/>
      <c r="AH256" s="97" t="s">
        <v>3092</v>
      </c>
      <c r="AI256" s="103" t="s">
        <v>70</v>
      </c>
      <c r="AJ256" s="97" t="s">
        <v>3093</v>
      </c>
      <c r="AK256" s="103" t="s">
        <v>70</v>
      </c>
      <c r="AL256" s="97"/>
      <c r="AM256" s="97"/>
      <c r="AN256" s="97"/>
      <c r="AO256" s="97"/>
      <c r="AP256" s="97"/>
      <c r="AQ256" s="97"/>
      <c r="AR256" s="97"/>
      <c r="AS256" s="97"/>
      <c r="AT256" s="97"/>
      <c r="AU256" s="97"/>
      <c r="AV256" s="97"/>
      <c r="AW256" s="97"/>
      <c r="AX256" s="97"/>
      <c r="AY256" s="97"/>
      <c r="AZ256" s="97"/>
      <c r="BA256" s="97"/>
      <c r="BB256" s="97"/>
      <c r="BC256" s="97"/>
      <c r="BD256" s="105"/>
      <c r="BE256" s="105"/>
    </row>
    <row r="257" customFormat="false" ht="21.75" hidden="false" customHeight="true" outlineLevel="0" collapsed="false">
      <c r="A257" s="95" t="n">
        <v>227</v>
      </c>
      <c r="B257" s="96" t="n">
        <v>227</v>
      </c>
      <c r="C257" s="86" t="s">
        <v>1185</v>
      </c>
      <c r="D257" s="149" t="s">
        <v>3094</v>
      </c>
      <c r="E257" s="98" t="s">
        <v>1039</v>
      </c>
      <c r="F257" s="149" t="s">
        <v>3094</v>
      </c>
      <c r="G257" s="112" t="s">
        <v>2469</v>
      </c>
      <c r="H257" s="100" t="s">
        <v>548</v>
      </c>
      <c r="I257" s="101" t="s">
        <v>3095</v>
      </c>
      <c r="J257" s="100" t="s">
        <v>548</v>
      </c>
      <c r="K257" s="101" t="s">
        <v>3096</v>
      </c>
      <c r="L257" s="100" t="s">
        <v>3097</v>
      </c>
      <c r="M257" s="100" t="s">
        <v>3098</v>
      </c>
      <c r="N257" s="113" t="s">
        <v>101</v>
      </c>
      <c r="O257" s="114" t="s">
        <v>101</v>
      </c>
      <c r="P257" s="101" t="s">
        <v>1476</v>
      </c>
      <c r="Q257" s="101"/>
      <c r="R257" s="100"/>
      <c r="S257" s="100"/>
      <c r="T257" s="100"/>
      <c r="U257" s="100"/>
      <c r="V257" s="100"/>
      <c r="W257" s="100"/>
      <c r="X257" s="100"/>
      <c r="Y257" s="100"/>
      <c r="Z257" s="97"/>
      <c r="AA257" s="86"/>
      <c r="AB257" s="87"/>
      <c r="AC257" s="105" t="s">
        <v>3099</v>
      </c>
      <c r="AD257" s="113" t="s">
        <v>101</v>
      </c>
      <c r="AE257" s="86" t="s">
        <v>3100</v>
      </c>
      <c r="AF257" s="113" t="s">
        <v>101</v>
      </c>
      <c r="AG257" s="86"/>
      <c r="AH257" s="86" t="s">
        <v>3101</v>
      </c>
      <c r="AI257" s="113" t="s">
        <v>101</v>
      </c>
      <c r="AJ257" s="86" t="s">
        <v>3102</v>
      </c>
      <c r="AK257" s="113" t="s">
        <v>101</v>
      </c>
      <c r="AL257" s="86"/>
      <c r="AM257" s="97"/>
      <c r="AN257" s="97"/>
      <c r="AO257" s="97"/>
      <c r="AP257" s="97"/>
      <c r="AQ257" s="97"/>
      <c r="AR257" s="97"/>
      <c r="AS257" s="97"/>
      <c r="AT257" s="97"/>
      <c r="AU257" s="97"/>
      <c r="AV257" s="97"/>
      <c r="AW257" s="97"/>
      <c r="AX257" s="97"/>
      <c r="AY257" s="97"/>
      <c r="AZ257" s="97"/>
      <c r="BA257" s="97"/>
      <c r="BB257" s="97"/>
      <c r="BC257" s="97"/>
      <c r="BD257" s="105"/>
      <c r="BE257" s="105"/>
    </row>
    <row r="258" customFormat="false" ht="21.75" hidden="false" customHeight="true" outlineLevel="0" collapsed="false">
      <c r="A258" s="95" t="n">
        <v>228</v>
      </c>
      <c r="B258" s="96" t="n">
        <v>228</v>
      </c>
      <c r="C258" s="97" t="s">
        <v>62</v>
      </c>
      <c r="D258" s="87" t="s">
        <v>726</v>
      </c>
      <c r="E258" s="98" t="s">
        <v>1039</v>
      </c>
      <c r="F258" s="111" t="s">
        <v>1004</v>
      </c>
      <c r="G258" s="112" t="s">
        <v>3103</v>
      </c>
      <c r="H258" s="100" t="s">
        <v>3104</v>
      </c>
      <c r="I258" s="100" t="s">
        <v>131</v>
      </c>
      <c r="J258" s="100" t="s">
        <v>131</v>
      </c>
      <c r="K258" s="100" t="s">
        <v>131</v>
      </c>
      <c r="L258" s="100" t="s">
        <v>131</v>
      </c>
      <c r="M258" s="100" t="s">
        <v>3105</v>
      </c>
      <c r="N258" s="100" t="s">
        <v>1004</v>
      </c>
      <c r="O258" s="100" t="s">
        <v>1004</v>
      </c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86"/>
      <c r="AA258" s="86"/>
      <c r="AB258" s="86"/>
      <c r="AC258" s="86" t="s">
        <v>78</v>
      </c>
      <c r="AD258" s="86"/>
      <c r="AE258" s="86"/>
      <c r="AF258" s="86"/>
      <c r="AG258" s="86"/>
      <c r="AH258" s="86" t="s">
        <v>78</v>
      </c>
      <c r="AI258" s="86"/>
      <c r="AJ258" s="86" t="s">
        <v>3106</v>
      </c>
      <c r="AK258" s="86"/>
      <c r="AL258" s="97"/>
      <c r="AM258" s="97"/>
      <c r="AN258" s="97"/>
      <c r="AO258" s="97"/>
      <c r="AP258" s="97"/>
      <c r="AQ258" s="97"/>
      <c r="AR258" s="97"/>
      <c r="AS258" s="97"/>
      <c r="AT258" s="97"/>
      <c r="AU258" s="97"/>
      <c r="AV258" s="97"/>
      <c r="AW258" s="97"/>
      <c r="AX258" s="97"/>
      <c r="AY258" s="97"/>
      <c r="AZ258" s="97"/>
      <c r="BA258" s="97"/>
      <c r="BB258" s="97"/>
      <c r="BC258" s="97"/>
      <c r="BD258" s="105"/>
      <c r="BE258" s="105"/>
    </row>
    <row r="259" customFormat="false" ht="21.75" hidden="false" customHeight="true" outlineLevel="0" collapsed="false">
      <c r="A259" s="95" t="n">
        <v>229</v>
      </c>
      <c r="B259" s="96" t="n">
        <v>229</v>
      </c>
      <c r="C259" s="97" t="s">
        <v>62</v>
      </c>
      <c r="D259" s="98" t="s">
        <v>728</v>
      </c>
      <c r="E259" s="98" t="s">
        <v>1039</v>
      </c>
      <c r="F259" s="152" t="s">
        <v>3107</v>
      </c>
      <c r="G259" s="112" t="s">
        <v>3108</v>
      </c>
      <c r="H259" s="100" t="s">
        <v>730</v>
      </c>
      <c r="I259" s="101" t="s">
        <v>3108</v>
      </c>
      <c r="J259" s="97" t="s">
        <v>730</v>
      </c>
      <c r="K259" s="101" t="s">
        <v>3109</v>
      </c>
      <c r="L259" s="100" t="s">
        <v>3110</v>
      </c>
      <c r="M259" s="100"/>
      <c r="N259" s="103" t="s">
        <v>70</v>
      </c>
      <c r="O259" s="104" t="s">
        <v>70</v>
      </c>
      <c r="P259" s="101" t="s">
        <v>1476</v>
      </c>
      <c r="Q259" s="101"/>
      <c r="R259" s="100"/>
      <c r="S259" s="100"/>
      <c r="T259" s="100"/>
      <c r="U259" s="100"/>
      <c r="V259" s="100"/>
      <c r="W259" s="100"/>
      <c r="X259" s="100"/>
      <c r="Y259" s="100"/>
      <c r="Z259" s="97"/>
      <c r="AA259" s="97"/>
      <c r="AB259" s="97"/>
      <c r="AC259" s="97" t="s">
        <v>3111</v>
      </c>
      <c r="AD259" s="103" t="s">
        <v>70</v>
      </c>
      <c r="AE259" s="97" t="s">
        <v>3112</v>
      </c>
      <c r="AF259" s="103" t="s">
        <v>70</v>
      </c>
      <c r="AG259" s="97" t="s">
        <v>3113</v>
      </c>
      <c r="AH259" s="97" t="s">
        <v>3114</v>
      </c>
      <c r="AI259" s="103" t="s">
        <v>70</v>
      </c>
      <c r="AJ259" s="97" t="s">
        <v>3115</v>
      </c>
      <c r="AK259" s="103" t="s">
        <v>70</v>
      </c>
      <c r="AL259" s="97"/>
      <c r="AM259" s="97"/>
      <c r="AN259" s="97"/>
      <c r="AO259" s="97"/>
      <c r="AP259" s="97"/>
      <c r="AQ259" s="97"/>
      <c r="AR259" s="97"/>
      <c r="AS259" s="97"/>
      <c r="AT259" s="97"/>
      <c r="AU259" s="97"/>
      <c r="AV259" s="97"/>
      <c r="AW259" s="97"/>
      <c r="AX259" s="97"/>
      <c r="AY259" s="97"/>
      <c r="AZ259" s="97"/>
      <c r="BA259" s="97"/>
      <c r="BB259" s="97"/>
      <c r="BC259" s="97"/>
      <c r="BD259" s="105"/>
      <c r="BE259" s="105"/>
    </row>
    <row r="260" customFormat="false" ht="21.75" hidden="false" customHeight="true" outlineLevel="0" collapsed="false">
      <c r="A260" s="95" t="n">
        <v>230</v>
      </c>
      <c r="B260" s="96" t="n">
        <v>230</v>
      </c>
      <c r="C260" s="97" t="s">
        <v>62</v>
      </c>
      <c r="D260" s="98" t="s">
        <v>732</v>
      </c>
      <c r="E260" s="98" t="s">
        <v>1039</v>
      </c>
      <c r="F260" s="111" t="s">
        <v>1004</v>
      </c>
      <c r="G260" s="112" t="s">
        <v>3116</v>
      </c>
      <c r="H260" s="100" t="s">
        <v>733</v>
      </c>
      <c r="I260" s="100" t="s">
        <v>131</v>
      </c>
      <c r="J260" s="100" t="s">
        <v>131</v>
      </c>
      <c r="K260" s="100" t="s">
        <v>131</v>
      </c>
      <c r="L260" s="100" t="s">
        <v>131</v>
      </c>
      <c r="M260" s="100"/>
      <c r="N260" s="100" t="s">
        <v>1004</v>
      </c>
      <c r="O260" s="100" t="s">
        <v>1004</v>
      </c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97"/>
      <c r="AA260" s="97"/>
      <c r="AB260" s="97"/>
      <c r="AC260" s="97" t="s">
        <v>3117</v>
      </c>
      <c r="AD260" s="97"/>
      <c r="AE260" s="97" t="s">
        <v>3118</v>
      </c>
      <c r="AF260" s="97"/>
      <c r="AG260" s="158" t="s">
        <v>3119</v>
      </c>
      <c r="AH260" s="97" t="s">
        <v>78</v>
      </c>
      <c r="AI260" s="97"/>
      <c r="AJ260" s="97" t="s">
        <v>3120</v>
      </c>
      <c r="AK260" s="97"/>
      <c r="AL260" s="97" t="s">
        <v>3121</v>
      </c>
      <c r="AM260" s="97"/>
      <c r="AN260" s="97"/>
      <c r="AO260" s="97"/>
      <c r="AP260" s="97"/>
      <c r="AQ260" s="97"/>
      <c r="AR260" s="97"/>
      <c r="AS260" s="97"/>
      <c r="AT260" s="97"/>
      <c r="AU260" s="97"/>
      <c r="AV260" s="97"/>
      <c r="AW260" s="97"/>
      <c r="AX260" s="97"/>
      <c r="AY260" s="97"/>
      <c r="AZ260" s="97"/>
      <c r="BA260" s="97"/>
      <c r="BB260" s="97"/>
      <c r="BC260" s="97"/>
      <c r="BD260" s="105"/>
      <c r="BE260" s="105"/>
    </row>
    <row r="261" customFormat="false" ht="21.75" hidden="false" customHeight="true" outlineLevel="0" collapsed="false">
      <c r="A261" s="95" t="n">
        <v>231</v>
      </c>
      <c r="B261" s="96" t="n">
        <v>231</v>
      </c>
      <c r="C261" s="97" t="s">
        <v>62</v>
      </c>
      <c r="D261" s="98" t="s">
        <v>735</v>
      </c>
      <c r="E261" s="98" t="s">
        <v>1039</v>
      </c>
      <c r="F261" s="111" t="s">
        <v>1004</v>
      </c>
      <c r="G261" s="112" t="s">
        <v>3122</v>
      </c>
      <c r="H261" s="100" t="s">
        <v>3123</v>
      </c>
      <c r="I261" s="100" t="s">
        <v>131</v>
      </c>
      <c r="J261" s="100" t="s">
        <v>131</v>
      </c>
      <c r="K261" s="100" t="s">
        <v>131</v>
      </c>
      <c r="L261" s="100" t="s">
        <v>131</v>
      </c>
      <c r="M261" s="100" t="s">
        <v>3124</v>
      </c>
      <c r="N261" s="100" t="s">
        <v>1004</v>
      </c>
      <c r="O261" s="100" t="s">
        <v>1004</v>
      </c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86"/>
      <c r="AA261" s="86"/>
      <c r="AB261" s="86"/>
      <c r="AC261" s="86" t="s">
        <v>78</v>
      </c>
      <c r="AD261" s="86"/>
      <c r="AE261" s="86"/>
      <c r="AF261" s="86"/>
      <c r="AG261" s="86"/>
      <c r="AH261" s="86" t="s">
        <v>78</v>
      </c>
      <c r="AI261" s="86"/>
      <c r="AJ261" s="86"/>
      <c r="AK261" s="86"/>
      <c r="AL261" s="86"/>
      <c r="AM261" s="97"/>
      <c r="AN261" s="97"/>
      <c r="AO261" s="97"/>
      <c r="AP261" s="97"/>
      <c r="AQ261" s="97"/>
      <c r="AR261" s="97"/>
      <c r="AS261" s="97"/>
      <c r="AT261" s="97"/>
      <c r="AU261" s="97"/>
      <c r="AV261" s="97"/>
      <c r="AW261" s="97"/>
      <c r="AX261" s="97"/>
      <c r="AY261" s="97"/>
      <c r="AZ261" s="97"/>
      <c r="BA261" s="97"/>
      <c r="BB261" s="97"/>
      <c r="BC261" s="97"/>
      <c r="BD261" s="105"/>
      <c r="BE261" s="105"/>
    </row>
    <row r="262" customFormat="false" ht="21.75" hidden="false" customHeight="true" outlineLevel="0" collapsed="false">
      <c r="A262" s="95" t="n">
        <v>232</v>
      </c>
      <c r="B262" s="96" t="n">
        <v>232</v>
      </c>
      <c r="C262" s="86" t="s">
        <v>1185</v>
      </c>
      <c r="D262" s="149" t="s">
        <v>3125</v>
      </c>
      <c r="E262" s="98" t="s">
        <v>1039</v>
      </c>
      <c r="F262" s="149" t="s">
        <v>3126</v>
      </c>
      <c r="G262" s="112" t="s">
        <v>3127</v>
      </c>
      <c r="H262" s="100" t="s">
        <v>3128</v>
      </c>
      <c r="I262" s="101" t="s">
        <v>3129</v>
      </c>
      <c r="J262" s="100" t="s">
        <v>3130</v>
      </c>
      <c r="K262" s="101" t="s">
        <v>3131</v>
      </c>
      <c r="L262" s="100" t="s">
        <v>3132</v>
      </c>
      <c r="M262" s="100" t="s">
        <v>3133</v>
      </c>
      <c r="N262" s="113" t="s">
        <v>101</v>
      </c>
      <c r="O262" s="114" t="s">
        <v>101</v>
      </c>
      <c r="P262" s="101" t="s">
        <v>1515</v>
      </c>
      <c r="Q262" s="101"/>
      <c r="R262" s="100"/>
      <c r="S262" s="100"/>
      <c r="T262" s="100"/>
      <c r="U262" s="100"/>
      <c r="V262" s="100"/>
      <c r="W262" s="100"/>
      <c r="X262" s="100"/>
      <c r="Y262" s="100"/>
      <c r="Z262" s="97"/>
      <c r="AA262" s="86"/>
      <c r="AB262" s="87"/>
      <c r="AC262" s="86" t="s">
        <v>3134</v>
      </c>
      <c r="AD262" s="121" t="s">
        <v>101</v>
      </c>
      <c r="AE262" s="105" t="s">
        <v>3135</v>
      </c>
      <c r="AF262" s="113" t="s">
        <v>101</v>
      </c>
      <c r="AG262" s="86"/>
      <c r="AH262" s="86" t="s">
        <v>3136</v>
      </c>
      <c r="AI262" s="121" t="s">
        <v>101</v>
      </c>
      <c r="AJ262" s="86" t="s">
        <v>3137</v>
      </c>
      <c r="AK262" s="121" t="s">
        <v>101</v>
      </c>
      <c r="AL262" s="86"/>
      <c r="AM262" s="97"/>
      <c r="AN262" s="97"/>
      <c r="AO262" s="97"/>
      <c r="AP262" s="97"/>
      <c r="AQ262" s="97"/>
      <c r="AR262" s="97"/>
      <c r="AS262" s="97"/>
      <c r="AT262" s="97"/>
      <c r="AU262" s="97"/>
      <c r="AV262" s="97"/>
      <c r="AW262" s="97"/>
      <c r="AX262" s="97"/>
      <c r="AY262" s="97"/>
      <c r="AZ262" s="97"/>
      <c r="BA262" s="97"/>
      <c r="BB262" s="97"/>
      <c r="BC262" s="97"/>
      <c r="BD262" s="105"/>
      <c r="BE262" s="105"/>
    </row>
    <row r="263" customFormat="false" ht="21.75" hidden="false" customHeight="true" outlineLevel="0" collapsed="false">
      <c r="A263" s="95" t="n">
        <v>233</v>
      </c>
      <c r="B263" s="96" t="n">
        <v>233</v>
      </c>
      <c r="C263" s="97" t="s">
        <v>62</v>
      </c>
      <c r="D263" s="87" t="s">
        <v>739</v>
      </c>
      <c r="E263" s="98" t="s">
        <v>1039</v>
      </c>
      <c r="F263" s="149" t="s">
        <v>3138</v>
      </c>
      <c r="G263" s="112" t="s">
        <v>3139</v>
      </c>
      <c r="H263" s="100" t="s">
        <v>3140</v>
      </c>
      <c r="I263" s="101" t="s">
        <v>3141</v>
      </c>
      <c r="J263" s="100" t="s">
        <v>3142</v>
      </c>
      <c r="K263" s="157" t="s">
        <v>3143</v>
      </c>
      <c r="L263" s="100" t="s">
        <v>3144</v>
      </c>
      <c r="M263" s="100" t="s">
        <v>3145</v>
      </c>
      <c r="N263" s="113" t="s">
        <v>101</v>
      </c>
      <c r="O263" s="114" t="s">
        <v>1339</v>
      </c>
      <c r="P263" s="101" t="s">
        <v>1621</v>
      </c>
      <c r="Q263" s="101"/>
      <c r="R263" s="100"/>
      <c r="S263" s="100"/>
      <c r="T263" s="100"/>
      <c r="U263" s="100"/>
      <c r="V263" s="100"/>
      <c r="W263" s="100"/>
      <c r="X263" s="100"/>
      <c r="Y263" s="100"/>
      <c r="Z263" s="97"/>
      <c r="AA263" s="86"/>
      <c r="AB263" s="87"/>
      <c r="AC263" s="86" t="s">
        <v>3146</v>
      </c>
      <c r="AD263" s="113" t="s">
        <v>101</v>
      </c>
      <c r="AE263" s="86"/>
      <c r="AF263" s="86"/>
      <c r="AG263" s="86"/>
      <c r="AH263" s="86" t="s">
        <v>3147</v>
      </c>
      <c r="AI263" s="113" t="s">
        <v>101</v>
      </c>
      <c r="AJ263" s="86" t="s">
        <v>3148</v>
      </c>
      <c r="AK263" s="86"/>
      <c r="AL263" s="97"/>
      <c r="AM263" s="97"/>
      <c r="AN263" s="97"/>
      <c r="AO263" s="97"/>
      <c r="AP263" s="97"/>
      <c r="AQ263" s="97"/>
      <c r="AR263" s="97"/>
      <c r="AS263" s="97"/>
      <c r="AT263" s="97"/>
      <c r="AU263" s="97"/>
      <c r="AV263" s="97"/>
      <c r="AW263" s="97"/>
      <c r="AX263" s="97"/>
      <c r="AY263" s="97"/>
      <c r="AZ263" s="97"/>
      <c r="BA263" s="97"/>
      <c r="BB263" s="97"/>
      <c r="BC263" s="97"/>
      <c r="BD263" s="105"/>
      <c r="BE263" s="105"/>
    </row>
    <row r="264" customFormat="false" ht="21.75" hidden="false" customHeight="true" outlineLevel="0" collapsed="false">
      <c r="A264" s="95" t="n">
        <v>233</v>
      </c>
      <c r="B264" s="96" t="n">
        <v>233.1</v>
      </c>
      <c r="C264" s="97" t="s">
        <v>62</v>
      </c>
      <c r="D264" s="87" t="s">
        <v>739</v>
      </c>
      <c r="E264" s="98" t="s">
        <v>1039</v>
      </c>
      <c r="F264" s="149" t="s">
        <v>3138</v>
      </c>
      <c r="G264" s="112" t="s">
        <v>3139</v>
      </c>
      <c r="H264" s="100" t="s">
        <v>3140</v>
      </c>
      <c r="I264" s="100"/>
      <c r="J264" s="100"/>
      <c r="K264" s="100"/>
      <c r="L264" s="100"/>
      <c r="M264" s="100" t="s">
        <v>3149</v>
      </c>
      <c r="N264" s="113" t="s">
        <v>101</v>
      </c>
      <c r="O264" s="114" t="s">
        <v>101</v>
      </c>
      <c r="P264" s="101"/>
      <c r="Q264" s="101"/>
      <c r="R264" s="100"/>
      <c r="S264" s="100"/>
      <c r="T264" s="100"/>
      <c r="U264" s="100"/>
      <c r="V264" s="100"/>
      <c r="W264" s="100"/>
      <c r="X264" s="100"/>
      <c r="Y264" s="100"/>
      <c r="Z264" s="97"/>
      <c r="AA264" s="86"/>
      <c r="AB264" s="87"/>
      <c r="AC264" s="86" t="s">
        <v>78</v>
      </c>
      <c r="AD264" s="86"/>
      <c r="AE264" s="86"/>
      <c r="AF264" s="86"/>
      <c r="AG264" s="86"/>
      <c r="AH264" s="86" t="s">
        <v>3150</v>
      </c>
      <c r="AI264" s="113" t="s">
        <v>101</v>
      </c>
      <c r="AJ264" s="86" t="s">
        <v>3151</v>
      </c>
      <c r="AK264" s="113" t="s">
        <v>101</v>
      </c>
      <c r="AL264" s="97"/>
      <c r="AM264" s="97"/>
      <c r="AN264" s="97"/>
      <c r="AO264" s="97"/>
      <c r="AP264" s="97"/>
      <c r="AQ264" s="97"/>
      <c r="AR264" s="97"/>
      <c r="AS264" s="97"/>
      <c r="AT264" s="97"/>
      <c r="AU264" s="97"/>
      <c r="AV264" s="97"/>
      <c r="AW264" s="97"/>
      <c r="AX264" s="97"/>
      <c r="AY264" s="97"/>
      <c r="AZ264" s="97"/>
      <c r="BA264" s="97"/>
      <c r="BB264" s="97"/>
      <c r="BC264" s="97"/>
      <c r="BD264" s="105"/>
      <c r="BE264" s="105"/>
    </row>
    <row r="265" customFormat="false" ht="21.75" hidden="false" customHeight="true" outlineLevel="0" collapsed="false">
      <c r="A265" s="95" t="n">
        <v>234</v>
      </c>
      <c r="B265" s="96" t="n">
        <v>234</v>
      </c>
      <c r="C265" s="97" t="s">
        <v>62</v>
      </c>
      <c r="D265" s="98" t="s">
        <v>741</v>
      </c>
      <c r="E265" s="98" t="s">
        <v>1019</v>
      </c>
      <c r="F265" s="152" t="s">
        <v>3152</v>
      </c>
      <c r="G265" s="112" t="s">
        <v>3153</v>
      </c>
      <c r="H265" s="100" t="s">
        <v>742</v>
      </c>
      <c r="I265" s="112" t="s">
        <v>3153</v>
      </c>
      <c r="J265" s="97" t="s">
        <v>742</v>
      </c>
      <c r="K265" s="101" t="s">
        <v>3154</v>
      </c>
      <c r="L265" s="100" t="s">
        <v>3155</v>
      </c>
      <c r="M265" s="100"/>
      <c r="N265" s="103" t="s">
        <v>70</v>
      </c>
      <c r="O265" s="104" t="s">
        <v>70</v>
      </c>
      <c r="P265" s="101" t="s">
        <v>1476</v>
      </c>
      <c r="Q265" s="101"/>
      <c r="R265" s="100"/>
      <c r="S265" s="100"/>
      <c r="T265" s="100"/>
      <c r="U265" s="100"/>
      <c r="V265" s="100"/>
      <c r="W265" s="100"/>
      <c r="X265" s="100"/>
      <c r="Y265" s="100"/>
      <c r="Z265" s="97"/>
      <c r="AA265" s="97"/>
      <c r="AB265" s="97"/>
      <c r="AC265" s="97" t="s">
        <v>78</v>
      </c>
      <c r="AD265" s="97"/>
      <c r="AE265" s="97"/>
      <c r="AF265" s="97"/>
      <c r="AG265" s="97"/>
      <c r="AH265" s="97" t="s">
        <v>3156</v>
      </c>
      <c r="AI265" s="109" t="s">
        <v>70</v>
      </c>
      <c r="AJ265" s="97" t="s">
        <v>3157</v>
      </c>
      <c r="AK265" s="109" t="s">
        <v>70</v>
      </c>
      <c r="AL265" s="97" t="s">
        <v>3158</v>
      </c>
      <c r="AM265" s="97"/>
      <c r="AN265" s="97"/>
      <c r="AO265" s="97"/>
      <c r="AP265" s="97"/>
      <c r="AQ265" s="97"/>
      <c r="AR265" s="97"/>
      <c r="AS265" s="97"/>
      <c r="AT265" s="97"/>
      <c r="AU265" s="97"/>
      <c r="AV265" s="97"/>
      <c r="AW265" s="97"/>
      <c r="AX265" s="97"/>
      <c r="AY265" s="97"/>
      <c r="AZ265" s="97"/>
      <c r="BA265" s="97"/>
      <c r="BB265" s="97"/>
      <c r="BC265" s="97"/>
      <c r="BD265" s="105"/>
      <c r="BE265" s="105"/>
    </row>
    <row r="266" customFormat="false" ht="21.75" hidden="false" customHeight="true" outlineLevel="0" collapsed="false">
      <c r="A266" s="95" t="n">
        <v>235</v>
      </c>
      <c r="B266" s="96" t="n">
        <v>235</v>
      </c>
      <c r="C266" s="97" t="s">
        <v>62</v>
      </c>
      <c r="D266" s="98" t="s">
        <v>743</v>
      </c>
      <c r="E266" s="98" t="s">
        <v>1039</v>
      </c>
      <c r="F266" s="152" t="s">
        <v>3159</v>
      </c>
      <c r="G266" s="112" t="s">
        <v>3160</v>
      </c>
      <c r="H266" s="100" t="s">
        <v>3161</v>
      </c>
      <c r="I266" s="101" t="s">
        <v>3162</v>
      </c>
      <c r="J266" s="97" t="s">
        <v>3163</v>
      </c>
      <c r="K266" s="101" t="s">
        <v>3164</v>
      </c>
      <c r="L266" s="100" t="s">
        <v>3165</v>
      </c>
      <c r="M266" s="100" t="s">
        <v>3166</v>
      </c>
      <c r="N266" s="103" t="s">
        <v>70</v>
      </c>
      <c r="O266" s="104" t="s">
        <v>70</v>
      </c>
      <c r="P266" s="101" t="s">
        <v>1476</v>
      </c>
      <c r="Q266" s="101"/>
      <c r="R266" s="97" t="s">
        <v>3163</v>
      </c>
      <c r="S266" s="100"/>
      <c r="T266" s="100"/>
      <c r="U266" s="100"/>
      <c r="V266" s="100"/>
      <c r="W266" s="100"/>
      <c r="X266" s="100"/>
      <c r="Y266" s="100"/>
      <c r="Z266" s="97"/>
      <c r="AA266" s="97"/>
      <c r="AB266" s="97"/>
      <c r="AC266" s="97" t="s">
        <v>3167</v>
      </c>
      <c r="AD266" s="103" t="s">
        <v>70</v>
      </c>
      <c r="AE266" s="97" t="s">
        <v>3168</v>
      </c>
      <c r="AF266" s="103" t="s">
        <v>70</v>
      </c>
      <c r="AG266" s="97"/>
      <c r="AH266" s="97" t="s">
        <v>3169</v>
      </c>
      <c r="AI266" s="103" t="s">
        <v>70</v>
      </c>
      <c r="AJ266" s="97" t="s">
        <v>1147</v>
      </c>
      <c r="AK266" s="103" t="s">
        <v>70</v>
      </c>
      <c r="AL266" s="97" t="s">
        <v>3163</v>
      </c>
      <c r="AM266" s="97"/>
      <c r="AN266" s="97"/>
      <c r="AO266" s="97"/>
      <c r="AP266" s="97"/>
      <c r="AQ266" s="97"/>
      <c r="AR266" s="97"/>
      <c r="AS266" s="97"/>
      <c r="AT266" s="97"/>
      <c r="AU266" s="97"/>
      <c r="AV266" s="97"/>
      <c r="AW266" s="97"/>
      <c r="AX266" s="97"/>
      <c r="AY266" s="97"/>
      <c r="AZ266" s="97"/>
      <c r="BA266" s="97"/>
      <c r="BB266" s="97"/>
      <c r="BC266" s="97"/>
      <c r="BD266" s="105"/>
      <c r="BE266" s="105"/>
    </row>
    <row r="267" customFormat="false" ht="21.75" hidden="false" customHeight="true" outlineLevel="0" collapsed="false">
      <c r="A267" s="95" t="n">
        <v>236</v>
      </c>
      <c r="B267" s="96" t="n">
        <v>236</v>
      </c>
      <c r="C267" s="86" t="s">
        <v>1185</v>
      </c>
      <c r="D267" s="87" t="s">
        <v>3170</v>
      </c>
      <c r="E267" s="98" t="s">
        <v>1039</v>
      </c>
      <c r="F267" s="87" t="s">
        <v>3170</v>
      </c>
      <c r="G267" s="101" t="s">
        <v>3171</v>
      </c>
      <c r="H267" s="100" t="s">
        <v>3172</v>
      </c>
      <c r="I267" s="101" t="s">
        <v>3171</v>
      </c>
      <c r="J267" s="97" t="s">
        <v>747</v>
      </c>
      <c r="K267" s="101" t="s">
        <v>3173</v>
      </c>
      <c r="L267" s="100" t="s">
        <v>3174</v>
      </c>
      <c r="M267" s="100" t="s">
        <v>3175</v>
      </c>
      <c r="N267" s="113" t="s">
        <v>101</v>
      </c>
      <c r="O267" s="114" t="s">
        <v>101</v>
      </c>
      <c r="P267" s="101" t="s">
        <v>1476</v>
      </c>
      <c r="Q267" s="101"/>
      <c r="R267" s="100"/>
      <c r="S267" s="100"/>
      <c r="T267" s="100"/>
      <c r="U267" s="100"/>
      <c r="V267" s="100"/>
      <c r="W267" s="100"/>
      <c r="X267" s="100"/>
      <c r="Y267" s="100"/>
      <c r="Z267" s="97"/>
      <c r="AA267" s="86"/>
      <c r="AB267" s="87"/>
      <c r="AC267" s="86" t="s">
        <v>3176</v>
      </c>
      <c r="AD267" s="121" t="s">
        <v>101</v>
      </c>
      <c r="AE267" s="86" t="s">
        <v>3177</v>
      </c>
      <c r="AF267" s="121" t="s">
        <v>101</v>
      </c>
      <c r="AG267" s="86"/>
      <c r="AH267" s="105" t="s">
        <v>3178</v>
      </c>
      <c r="AI267" s="113" t="s">
        <v>101</v>
      </c>
      <c r="AJ267" s="86" t="s">
        <v>3179</v>
      </c>
      <c r="AK267" s="113" t="s">
        <v>101</v>
      </c>
      <c r="AL267" s="86"/>
      <c r="AM267" s="97"/>
      <c r="AN267" s="97"/>
      <c r="AO267" s="97"/>
      <c r="AP267" s="97"/>
      <c r="AQ267" s="97"/>
      <c r="AR267" s="97"/>
      <c r="AS267" s="97"/>
      <c r="AT267" s="97"/>
      <c r="AU267" s="97"/>
      <c r="AV267" s="97"/>
      <c r="AW267" s="97"/>
      <c r="AX267" s="97"/>
      <c r="AY267" s="97"/>
      <c r="AZ267" s="97"/>
      <c r="BA267" s="97"/>
      <c r="BB267" s="97"/>
      <c r="BC267" s="97"/>
      <c r="BD267" s="105"/>
      <c r="BE267" s="105"/>
    </row>
    <row r="268" customFormat="false" ht="21.75" hidden="false" customHeight="true" outlineLevel="0" collapsed="false">
      <c r="A268" s="95" t="n">
        <v>237</v>
      </c>
      <c r="B268" s="96" t="n">
        <v>237</v>
      </c>
      <c r="C268" s="97" t="s">
        <v>62</v>
      </c>
      <c r="D268" s="87" t="s">
        <v>748</v>
      </c>
      <c r="E268" s="87" t="s">
        <v>1019</v>
      </c>
      <c r="F268" s="86" t="s">
        <v>3180</v>
      </c>
      <c r="G268" s="101" t="s">
        <v>3181</v>
      </c>
      <c r="H268" s="100" t="s">
        <v>749</v>
      </c>
      <c r="I268" s="101" t="s">
        <v>3181</v>
      </c>
      <c r="J268" s="100" t="s">
        <v>3182</v>
      </c>
      <c r="K268" s="101" t="s">
        <v>3183</v>
      </c>
      <c r="L268" s="100" t="s">
        <v>3184</v>
      </c>
      <c r="M268" s="100"/>
      <c r="N268" s="103" t="s">
        <v>70</v>
      </c>
      <c r="O268" s="114" t="s">
        <v>101</v>
      </c>
      <c r="P268" s="101" t="s">
        <v>1476</v>
      </c>
      <c r="Q268" s="101"/>
      <c r="R268" s="100"/>
      <c r="S268" s="100"/>
      <c r="T268" s="100"/>
      <c r="U268" s="100"/>
      <c r="V268" s="100"/>
      <c r="W268" s="100"/>
      <c r="X268" s="100"/>
      <c r="Y268" s="100"/>
      <c r="Z268" s="86"/>
      <c r="AA268" s="86"/>
      <c r="AB268" s="86"/>
      <c r="AC268" s="86" t="s">
        <v>78</v>
      </c>
      <c r="AD268" s="86"/>
      <c r="AE268" s="86"/>
      <c r="AF268" s="86"/>
      <c r="AG268" s="86"/>
      <c r="AH268" s="86" t="s">
        <v>3185</v>
      </c>
      <c r="AI268" s="86"/>
      <c r="AJ268" s="86" t="s">
        <v>3186</v>
      </c>
      <c r="AK268" s="86"/>
      <c r="AL268" s="97"/>
      <c r="AM268" s="97"/>
      <c r="AN268" s="97"/>
      <c r="AO268" s="97"/>
      <c r="AP268" s="97"/>
      <c r="AQ268" s="97"/>
      <c r="AR268" s="97"/>
      <c r="AS268" s="97"/>
      <c r="AT268" s="97"/>
      <c r="AU268" s="97"/>
      <c r="AV268" s="97"/>
      <c r="AW268" s="97"/>
      <c r="AX268" s="97"/>
      <c r="AY268" s="97"/>
      <c r="AZ268" s="97"/>
      <c r="BA268" s="97"/>
      <c r="BB268" s="97"/>
      <c r="BC268" s="97"/>
      <c r="BD268" s="105"/>
      <c r="BE268" s="105"/>
    </row>
    <row r="269" customFormat="false" ht="21.75" hidden="false" customHeight="true" outlineLevel="0" collapsed="false">
      <c r="A269" s="95" t="n">
        <v>238</v>
      </c>
      <c r="B269" s="96" t="n">
        <v>238</v>
      </c>
      <c r="C269" s="86" t="s">
        <v>1185</v>
      </c>
      <c r="D269" s="86" t="s">
        <v>3187</v>
      </c>
      <c r="E269" s="87" t="s">
        <v>1019</v>
      </c>
      <c r="F269" s="87" t="s">
        <v>3188</v>
      </c>
      <c r="G269" s="112" t="s">
        <v>3189</v>
      </c>
      <c r="H269" s="100" t="s">
        <v>3190</v>
      </c>
      <c r="I269" s="101" t="s">
        <v>3189</v>
      </c>
      <c r="J269" s="86" t="s">
        <v>3191</v>
      </c>
      <c r="K269" s="101" t="s">
        <v>3192</v>
      </c>
      <c r="L269" s="100" t="s">
        <v>3193</v>
      </c>
      <c r="M269" s="100" t="s">
        <v>3194</v>
      </c>
      <c r="N269" s="109" t="s">
        <v>70</v>
      </c>
      <c r="O269" s="139" t="s">
        <v>118</v>
      </c>
      <c r="P269" s="100" t="s">
        <v>1476</v>
      </c>
      <c r="Q269" s="100"/>
      <c r="R269" s="100"/>
      <c r="S269" s="100"/>
      <c r="T269" s="100"/>
      <c r="U269" s="100"/>
      <c r="V269" s="100"/>
      <c r="W269" s="100"/>
      <c r="X269" s="100"/>
      <c r="Y269" s="100"/>
      <c r="Z269" s="97"/>
      <c r="AA269" s="86"/>
      <c r="AB269" s="86"/>
      <c r="AC269" s="86" t="s">
        <v>3195</v>
      </c>
      <c r="AD269" s="103" t="s">
        <v>70</v>
      </c>
      <c r="AE269" s="86" t="s">
        <v>3196</v>
      </c>
      <c r="AF269" s="103" t="s">
        <v>70</v>
      </c>
      <c r="AG269" s="86"/>
      <c r="AH269" s="86" t="s">
        <v>3197</v>
      </c>
      <c r="AI269" s="109" t="s">
        <v>70</v>
      </c>
      <c r="AJ269" s="86" t="s">
        <v>3198</v>
      </c>
      <c r="AK269" s="121" t="s">
        <v>101</v>
      </c>
      <c r="AL269" s="86" t="s">
        <v>3199</v>
      </c>
      <c r="AM269" s="97"/>
      <c r="AN269" s="97"/>
      <c r="AO269" s="97"/>
      <c r="AP269" s="97"/>
      <c r="AQ269" s="97"/>
      <c r="AR269" s="97"/>
      <c r="AS269" s="97"/>
      <c r="AT269" s="97"/>
      <c r="AU269" s="97"/>
      <c r="AV269" s="97"/>
      <c r="AW269" s="97"/>
      <c r="AX269" s="97"/>
      <c r="AY269" s="97"/>
      <c r="AZ269" s="97"/>
      <c r="BA269" s="97"/>
      <c r="BB269" s="97"/>
      <c r="BC269" s="97"/>
      <c r="BD269" s="105"/>
      <c r="BE269" s="105"/>
    </row>
    <row r="270" customFormat="false" ht="21.75" hidden="false" customHeight="true" outlineLevel="0" collapsed="false">
      <c r="A270" s="95" t="n">
        <v>239</v>
      </c>
      <c r="B270" s="96" t="n">
        <v>239</v>
      </c>
      <c r="C270" s="86" t="s">
        <v>1185</v>
      </c>
      <c r="D270" s="87" t="s">
        <v>3200</v>
      </c>
      <c r="E270" s="98" t="s">
        <v>1039</v>
      </c>
      <c r="F270" s="87" t="s">
        <v>3200</v>
      </c>
      <c r="G270" s="112" t="s">
        <v>3201</v>
      </c>
      <c r="H270" s="100" t="s">
        <v>3202</v>
      </c>
      <c r="I270" s="101" t="s">
        <v>3201</v>
      </c>
      <c r="J270" s="86" t="s">
        <v>3203</v>
      </c>
      <c r="K270" s="101" t="s">
        <v>3204</v>
      </c>
      <c r="L270" s="100" t="s">
        <v>3205</v>
      </c>
      <c r="M270" s="100" t="s">
        <v>3206</v>
      </c>
      <c r="N270" s="109" t="s">
        <v>70</v>
      </c>
      <c r="O270" s="110" t="s">
        <v>70</v>
      </c>
      <c r="P270" s="101" t="s">
        <v>1476</v>
      </c>
      <c r="Q270" s="101"/>
      <c r="R270" s="100"/>
      <c r="S270" s="100"/>
      <c r="T270" s="100"/>
      <c r="U270" s="100"/>
      <c r="V270" s="100"/>
      <c r="W270" s="100"/>
      <c r="X270" s="100"/>
      <c r="Y270" s="100"/>
      <c r="Z270" s="97"/>
      <c r="AA270" s="86"/>
      <c r="AB270" s="87"/>
      <c r="AC270" s="86" t="s">
        <v>3207</v>
      </c>
      <c r="AD270" s="103" t="s">
        <v>70</v>
      </c>
      <c r="AE270" s="86" t="s">
        <v>3208</v>
      </c>
      <c r="AF270" s="103" t="s">
        <v>70</v>
      </c>
      <c r="AG270" s="86"/>
      <c r="AH270" s="86" t="s">
        <v>3209</v>
      </c>
      <c r="AI270" s="103" t="s">
        <v>70</v>
      </c>
      <c r="AJ270" s="86" t="s">
        <v>3210</v>
      </c>
      <c r="AK270" s="103" t="s">
        <v>70</v>
      </c>
      <c r="AL270" s="86"/>
      <c r="AM270" s="97"/>
      <c r="AN270" s="97"/>
      <c r="AO270" s="97"/>
      <c r="AP270" s="97"/>
      <c r="AQ270" s="97"/>
      <c r="AR270" s="97"/>
      <c r="AS270" s="97"/>
      <c r="AT270" s="97"/>
      <c r="AU270" s="97"/>
      <c r="AV270" s="97"/>
      <c r="AW270" s="97"/>
      <c r="AX270" s="97"/>
      <c r="AY270" s="97"/>
      <c r="AZ270" s="97"/>
      <c r="BA270" s="97"/>
      <c r="BB270" s="97"/>
      <c r="BC270" s="97"/>
      <c r="BD270" s="105"/>
      <c r="BE270" s="105"/>
    </row>
    <row r="271" customFormat="false" ht="21.75" hidden="false" customHeight="true" outlineLevel="0" collapsed="false">
      <c r="A271" s="95" t="n">
        <v>240</v>
      </c>
      <c r="B271" s="96" t="n">
        <v>240</v>
      </c>
      <c r="C271" s="97" t="s">
        <v>62</v>
      </c>
      <c r="D271" s="98" t="s">
        <v>755</v>
      </c>
      <c r="E271" s="98" t="s">
        <v>1039</v>
      </c>
      <c r="F271" s="134" t="s">
        <v>3211</v>
      </c>
      <c r="G271" s="112" t="s">
        <v>3212</v>
      </c>
      <c r="H271" s="100" t="s">
        <v>756</v>
      </c>
      <c r="I271" s="100" t="s">
        <v>131</v>
      </c>
      <c r="J271" s="100" t="s">
        <v>131</v>
      </c>
      <c r="K271" s="100" t="s">
        <v>131</v>
      </c>
      <c r="L271" s="100" t="s">
        <v>131</v>
      </c>
      <c r="M271" s="101"/>
      <c r="N271" s="134" t="s">
        <v>3211</v>
      </c>
      <c r="O271" s="134" t="s">
        <v>3211</v>
      </c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97"/>
      <c r="AA271" s="97"/>
      <c r="AB271" s="97"/>
      <c r="AC271" s="97" t="s">
        <v>3213</v>
      </c>
      <c r="AD271" s="97"/>
      <c r="AE271" s="97"/>
      <c r="AF271" s="97"/>
      <c r="AG271" s="97"/>
      <c r="AH271" s="97" t="s">
        <v>3214</v>
      </c>
      <c r="AI271" s="97"/>
      <c r="AJ271" s="97"/>
      <c r="AK271" s="97"/>
      <c r="AL271" s="97" t="s">
        <v>3215</v>
      </c>
      <c r="AM271" s="97"/>
      <c r="AN271" s="97"/>
      <c r="AO271" s="97"/>
      <c r="AP271" s="97"/>
      <c r="AQ271" s="97"/>
      <c r="AR271" s="97"/>
      <c r="AS271" s="97"/>
      <c r="AT271" s="97"/>
      <c r="AU271" s="97"/>
      <c r="AV271" s="97"/>
      <c r="AW271" s="97"/>
      <c r="AX271" s="97"/>
      <c r="AY271" s="97"/>
      <c r="AZ271" s="97"/>
      <c r="BA271" s="97"/>
      <c r="BB271" s="97"/>
      <c r="BC271" s="97"/>
      <c r="BD271" s="105"/>
      <c r="BE271" s="105"/>
    </row>
    <row r="272" customFormat="false" ht="21.75" hidden="false" customHeight="true" outlineLevel="0" collapsed="false">
      <c r="A272" s="95" t="n">
        <v>241</v>
      </c>
      <c r="B272" s="96" t="n">
        <v>241</v>
      </c>
      <c r="C272" s="97" t="s">
        <v>62</v>
      </c>
      <c r="D272" s="98" t="s">
        <v>759</v>
      </c>
      <c r="E272" s="98" t="s">
        <v>1039</v>
      </c>
      <c r="F272" s="98" t="s">
        <v>3216</v>
      </c>
      <c r="G272" s="112" t="s">
        <v>3217</v>
      </c>
      <c r="H272" s="100" t="s">
        <v>760</v>
      </c>
      <c r="I272" s="101" t="s">
        <v>3218</v>
      </c>
      <c r="J272" s="101" t="s">
        <v>3219</v>
      </c>
      <c r="K272" s="101" t="s">
        <v>3220</v>
      </c>
      <c r="L272" s="101" t="s">
        <v>3221</v>
      </c>
      <c r="M272" s="101"/>
      <c r="N272" s="103" t="s">
        <v>70</v>
      </c>
      <c r="O272" s="104" t="s">
        <v>70</v>
      </c>
      <c r="P272" s="101" t="s">
        <v>1476</v>
      </c>
      <c r="Q272" s="101"/>
      <c r="R272" s="101"/>
      <c r="S272" s="101"/>
      <c r="T272" s="101"/>
      <c r="U272" s="101"/>
      <c r="V272" s="101"/>
      <c r="W272" s="101"/>
      <c r="X272" s="101"/>
      <c r="Y272" s="101"/>
      <c r="Z272" s="97"/>
      <c r="AA272" s="97"/>
      <c r="AB272" s="97"/>
      <c r="AC272" s="97" t="s">
        <v>3222</v>
      </c>
      <c r="AD272" s="103" t="s">
        <v>70</v>
      </c>
      <c r="AE272" s="97" t="s">
        <v>3223</v>
      </c>
      <c r="AF272" s="103" t="s">
        <v>70</v>
      </c>
      <c r="AG272" s="97"/>
      <c r="AH272" s="97" t="s">
        <v>3224</v>
      </c>
      <c r="AI272" s="103" t="s">
        <v>70</v>
      </c>
      <c r="AJ272" s="97"/>
      <c r="AK272" s="103" t="s">
        <v>70</v>
      </c>
      <c r="AL272" s="97" t="s">
        <v>3225</v>
      </c>
      <c r="AM272" s="97"/>
      <c r="AN272" s="97"/>
      <c r="AO272" s="97"/>
      <c r="AP272" s="97"/>
      <c r="AQ272" s="97"/>
      <c r="AR272" s="97"/>
      <c r="AS272" s="97"/>
      <c r="AT272" s="97"/>
      <c r="AU272" s="97"/>
      <c r="AV272" s="97"/>
      <c r="AW272" s="97"/>
      <c r="AX272" s="97"/>
      <c r="AY272" s="97"/>
      <c r="AZ272" s="97"/>
      <c r="BA272" s="97"/>
      <c r="BB272" s="97"/>
      <c r="BC272" s="97"/>
      <c r="BD272" s="105"/>
      <c r="BE272" s="105"/>
    </row>
    <row r="273" customFormat="false" ht="21.75" hidden="false" customHeight="true" outlineLevel="0" collapsed="false">
      <c r="A273" s="95" t="n">
        <v>242</v>
      </c>
      <c r="B273" s="96" t="n">
        <v>242</v>
      </c>
      <c r="C273" s="97" t="s">
        <v>62</v>
      </c>
      <c r="D273" s="98" t="s">
        <v>762</v>
      </c>
      <c r="E273" s="98" t="s">
        <v>1039</v>
      </c>
      <c r="F273" s="97" t="s">
        <v>1004</v>
      </c>
      <c r="G273" s="112" t="s">
        <v>3226</v>
      </c>
      <c r="H273" s="100" t="s">
        <v>763</v>
      </c>
      <c r="I273" s="100" t="s">
        <v>131</v>
      </c>
      <c r="J273" s="100" t="s">
        <v>131</v>
      </c>
      <c r="K273" s="100" t="s">
        <v>131</v>
      </c>
      <c r="L273" s="100" t="s">
        <v>131</v>
      </c>
      <c r="M273" s="100"/>
      <c r="N273" s="100" t="s">
        <v>1004</v>
      </c>
      <c r="O273" s="100" t="s">
        <v>1004</v>
      </c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97"/>
      <c r="AA273" s="97"/>
      <c r="AB273" s="97"/>
      <c r="AC273" s="97" t="s">
        <v>3227</v>
      </c>
      <c r="AD273" s="97"/>
      <c r="AE273" s="97"/>
      <c r="AF273" s="97"/>
      <c r="AG273" s="97"/>
      <c r="AH273" s="97" t="s">
        <v>3228</v>
      </c>
      <c r="AI273" s="97"/>
      <c r="AJ273" s="97"/>
      <c r="AK273" s="97"/>
      <c r="AL273" s="97"/>
      <c r="AM273" s="97"/>
      <c r="AN273" s="97"/>
      <c r="AO273" s="97"/>
      <c r="AP273" s="97"/>
      <c r="AQ273" s="97"/>
      <c r="AR273" s="97"/>
      <c r="AS273" s="97"/>
      <c r="AT273" s="97"/>
      <c r="AU273" s="97"/>
      <c r="AV273" s="97"/>
      <c r="AW273" s="97"/>
      <c r="AX273" s="97"/>
      <c r="AY273" s="97"/>
      <c r="AZ273" s="97"/>
      <c r="BA273" s="97"/>
      <c r="BB273" s="97"/>
      <c r="BC273" s="97"/>
      <c r="BD273" s="105"/>
      <c r="BE273" s="105"/>
    </row>
    <row r="274" customFormat="false" ht="21.75" hidden="false" customHeight="true" outlineLevel="0" collapsed="false">
      <c r="A274" s="95" t="n">
        <v>243</v>
      </c>
      <c r="B274" s="96" t="n">
        <v>243.1</v>
      </c>
      <c r="C274" s="97" t="s">
        <v>62</v>
      </c>
      <c r="D274" s="87" t="s">
        <v>765</v>
      </c>
      <c r="E274" s="98" t="s">
        <v>1039</v>
      </c>
      <c r="F274" s="144" t="s">
        <v>3229</v>
      </c>
      <c r="G274" s="112" t="s">
        <v>3230</v>
      </c>
      <c r="H274" s="100" t="s">
        <v>3231</v>
      </c>
      <c r="I274" s="100" t="s">
        <v>131</v>
      </c>
      <c r="J274" s="100" t="s">
        <v>131</v>
      </c>
      <c r="K274" s="100" t="s">
        <v>131</v>
      </c>
      <c r="L274" s="100" t="s">
        <v>131</v>
      </c>
      <c r="M274" s="100"/>
      <c r="N274" s="144" t="s">
        <v>3229</v>
      </c>
      <c r="O274" s="144" t="s">
        <v>3229</v>
      </c>
      <c r="P274" s="120"/>
      <c r="Q274" s="120"/>
      <c r="R274" s="100"/>
      <c r="S274" s="100"/>
      <c r="T274" s="100"/>
      <c r="U274" s="100"/>
      <c r="V274" s="100"/>
      <c r="W274" s="100"/>
      <c r="X274" s="100"/>
      <c r="Y274" s="100"/>
      <c r="Z274" s="86"/>
      <c r="AA274" s="86"/>
      <c r="AB274" s="86"/>
      <c r="AC274" s="86" t="s">
        <v>3232</v>
      </c>
      <c r="AD274" s="132"/>
      <c r="AE274" s="86"/>
      <c r="AF274" s="132"/>
      <c r="AG274" s="86" t="s">
        <v>3233</v>
      </c>
      <c r="AH274" s="86" t="s">
        <v>3234</v>
      </c>
      <c r="AI274" s="86"/>
      <c r="AJ274" s="86" t="s">
        <v>3235</v>
      </c>
      <c r="AK274" s="86"/>
      <c r="AL274" s="97"/>
      <c r="AM274" s="97"/>
      <c r="AN274" s="97"/>
      <c r="AO274" s="97"/>
      <c r="AP274" s="97"/>
      <c r="AQ274" s="97"/>
      <c r="AR274" s="97"/>
      <c r="AS274" s="97"/>
      <c r="AT274" s="97"/>
      <c r="AU274" s="97"/>
      <c r="AV274" s="97"/>
      <c r="AW274" s="97"/>
      <c r="AX274" s="97"/>
      <c r="AY274" s="97"/>
      <c r="AZ274" s="97"/>
      <c r="BA274" s="97"/>
      <c r="BB274" s="97"/>
      <c r="BC274" s="97"/>
      <c r="BD274" s="105"/>
      <c r="BE274" s="105"/>
    </row>
    <row r="275" customFormat="false" ht="21.75" hidden="false" customHeight="true" outlineLevel="0" collapsed="false">
      <c r="A275" s="95" t="n">
        <v>243</v>
      </c>
      <c r="B275" s="96" t="n">
        <v>243.2</v>
      </c>
      <c r="C275" s="97" t="s">
        <v>62</v>
      </c>
      <c r="D275" s="87" t="s">
        <v>765</v>
      </c>
      <c r="E275" s="98" t="s">
        <v>1039</v>
      </c>
      <c r="F275" s="144" t="s">
        <v>3229</v>
      </c>
      <c r="G275" s="120" t="s">
        <v>1357</v>
      </c>
      <c r="H275" s="120" t="s">
        <v>3236</v>
      </c>
      <c r="I275" s="100" t="s">
        <v>131</v>
      </c>
      <c r="J275" s="100" t="s">
        <v>131</v>
      </c>
      <c r="K275" s="100" t="s">
        <v>131</v>
      </c>
      <c r="L275" s="100" t="s">
        <v>131</v>
      </c>
      <c r="M275" s="120"/>
      <c r="N275" s="144" t="s">
        <v>3229</v>
      </c>
      <c r="O275" s="144" t="s">
        <v>3229</v>
      </c>
      <c r="P275" s="120"/>
      <c r="Q275" s="120"/>
      <c r="R275" s="120"/>
      <c r="S275" s="120"/>
      <c r="T275" s="120"/>
      <c r="U275" s="120"/>
      <c r="V275" s="120"/>
      <c r="W275" s="120"/>
      <c r="X275" s="120"/>
      <c r="Y275" s="120"/>
      <c r="Z275" s="86"/>
      <c r="AA275" s="86"/>
      <c r="AB275" s="86"/>
      <c r="AC275" s="86" t="s">
        <v>3237</v>
      </c>
      <c r="AD275" s="86"/>
      <c r="AE275" s="86"/>
      <c r="AF275" s="86"/>
      <c r="AG275" s="86"/>
      <c r="AH275" s="86" t="s">
        <v>3238</v>
      </c>
      <c r="AI275" s="132"/>
      <c r="AJ275" s="86"/>
      <c r="AK275" s="132"/>
      <c r="AL275" s="97"/>
      <c r="AM275" s="97"/>
      <c r="AN275" s="97"/>
      <c r="AO275" s="97"/>
      <c r="AP275" s="97"/>
      <c r="AQ275" s="97"/>
      <c r="AR275" s="97"/>
      <c r="AS275" s="97"/>
      <c r="AT275" s="97"/>
      <c r="AU275" s="97"/>
      <c r="AV275" s="97"/>
      <c r="AW275" s="97"/>
      <c r="AX275" s="97"/>
      <c r="AY275" s="97"/>
      <c r="AZ275" s="97"/>
      <c r="BA275" s="97"/>
      <c r="BB275" s="97"/>
      <c r="BC275" s="97"/>
      <c r="BD275" s="105"/>
      <c r="BE275" s="105"/>
    </row>
    <row r="276" customFormat="false" ht="21.75" hidden="false" customHeight="true" outlineLevel="0" collapsed="false">
      <c r="A276" s="95" t="n">
        <v>244</v>
      </c>
      <c r="B276" s="96" t="n">
        <v>244</v>
      </c>
      <c r="C276" s="97" t="s">
        <v>62</v>
      </c>
      <c r="D276" s="98" t="s">
        <v>769</v>
      </c>
      <c r="E276" s="98" t="s">
        <v>1039</v>
      </c>
      <c r="F276" s="97" t="s">
        <v>1004</v>
      </c>
      <c r="G276" s="112" t="s">
        <v>3239</v>
      </c>
      <c r="H276" s="100" t="s">
        <v>770</v>
      </c>
      <c r="I276" s="100" t="s">
        <v>131</v>
      </c>
      <c r="J276" s="100" t="s">
        <v>131</v>
      </c>
      <c r="K276" s="100" t="s">
        <v>131</v>
      </c>
      <c r="L276" s="100" t="s">
        <v>131</v>
      </c>
      <c r="M276" s="100"/>
      <c r="N276" s="100" t="s">
        <v>1004</v>
      </c>
      <c r="O276" s="100" t="s">
        <v>1004</v>
      </c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97"/>
      <c r="AA276" s="97"/>
      <c r="AB276" s="97"/>
      <c r="AC276" s="97" t="s">
        <v>78</v>
      </c>
      <c r="AD276" s="97"/>
      <c r="AE276" s="97"/>
      <c r="AF276" s="97"/>
      <c r="AG276" s="97"/>
      <c r="AH276" s="97" t="s">
        <v>78</v>
      </c>
      <c r="AI276" s="97"/>
      <c r="AJ276" s="97" t="s">
        <v>3240</v>
      </c>
      <c r="AK276" s="97"/>
      <c r="AL276" s="97" t="s">
        <v>3241</v>
      </c>
      <c r="AM276" s="97"/>
      <c r="AN276" s="97"/>
      <c r="AO276" s="97"/>
      <c r="AP276" s="97"/>
      <c r="AQ276" s="97"/>
      <c r="AR276" s="97"/>
      <c r="AS276" s="97"/>
      <c r="AT276" s="97"/>
      <c r="AU276" s="97"/>
      <c r="AV276" s="97"/>
      <c r="AW276" s="97"/>
      <c r="AX276" s="97"/>
      <c r="AY276" s="97"/>
      <c r="AZ276" s="97"/>
      <c r="BA276" s="97"/>
      <c r="BB276" s="97"/>
      <c r="BC276" s="97"/>
      <c r="BD276" s="105"/>
      <c r="BE276" s="105"/>
    </row>
    <row r="277" customFormat="false" ht="21.75" hidden="false" customHeight="true" outlineLevel="0" collapsed="false">
      <c r="A277" s="95" t="n">
        <v>245</v>
      </c>
      <c r="B277" s="96" t="n">
        <v>245</v>
      </c>
      <c r="C277" s="97" t="s">
        <v>62</v>
      </c>
      <c r="D277" s="98" t="s">
        <v>771</v>
      </c>
      <c r="E277" s="98" t="s">
        <v>1039</v>
      </c>
      <c r="F277" s="98" t="s">
        <v>3242</v>
      </c>
      <c r="G277" s="112" t="s">
        <v>3243</v>
      </c>
      <c r="H277" s="100" t="s">
        <v>772</v>
      </c>
      <c r="I277" s="101" t="s">
        <v>3244</v>
      </c>
      <c r="J277" s="100" t="s">
        <v>3245</v>
      </c>
      <c r="K277" s="101" t="s">
        <v>3246</v>
      </c>
      <c r="L277" s="100" t="s">
        <v>3247</v>
      </c>
      <c r="M277" s="100"/>
      <c r="N277" s="109" t="s">
        <v>70</v>
      </c>
      <c r="O277" s="110" t="s">
        <v>70</v>
      </c>
      <c r="P277" s="101" t="s">
        <v>2416</v>
      </c>
      <c r="Q277" s="101"/>
      <c r="R277" s="100" t="s">
        <v>3245</v>
      </c>
      <c r="S277" s="100"/>
      <c r="T277" s="100"/>
      <c r="U277" s="100"/>
      <c r="V277" s="100"/>
      <c r="W277" s="100"/>
      <c r="X277" s="100"/>
      <c r="Y277" s="100"/>
      <c r="Z277" s="97"/>
      <c r="AA277" s="97"/>
      <c r="AB277" s="97"/>
      <c r="AC277" s="97" t="s">
        <v>2721</v>
      </c>
      <c r="AD277" s="109" t="s">
        <v>70</v>
      </c>
      <c r="AE277" s="97" t="s">
        <v>2722</v>
      </c>
      <c r="AF277" s="109" t="s">
        <v>70</v>
      </c>
      <c r="AG277" s="97" t="s">
        <v>2723</v>
      </c>
      <c r="AH277" s="97" t="s">
        <v>2724</v>
      </c>
      <c r="AI277" s="109" t="s">
        <v>70</v>
      </c>
      <c r="AJ277" s="97" t="s">
        <v>1147</v>
      </c>
      <c r="AK277" s="109" t="s">
        <v>70</v>
      </c>
      <c r="AL277" s="97" t="s">
        <v>771</v>
      </c>
      <c r="AM277" s="97"/>
      <c r="AN277" s="97"/>
      <c r="AO277" s="97"/>
      <c r="AP277" s="97"/>
      <c r="AQ277" s="97"/>
      <c r="AR277" s="97"/>
      <c r="AS277" s="97"/>
      <c r="AT277" s="97"/>
      <c r="AU277" s="97"/>
      <c r="AV277" s="97"/>
      <c r="AW277" s="97"/>
      <c r="AX277" s="97"/>
      <c r="AY277" s="97"/>
      <c r="AZ277" s="97"/>
      <c r="BA277" s="97"/>
      <c r="BB277" s="97"/>
      <c r="BC277" s="97"/>
      <c r="BD277" s="105"/>
      <c r="BE277" s="105"/>
    </row>
    <row r="278" customFormat="false" ht="21.75" hidden="false" customHeight="true" outlineLevel="0" collapsed="false">
      <c r="A278" s="95" t="n">
        <v>246</v>
      </c>
      <c r="B278" s="96" t="n">
        <v>246</v>
      </c>
      <c r="C278" s="97" t="s">
        <v>62</v>
      </c>
      <c r="D278" s="98" t="s">
        <v>774</v>
      </c>
      <c r="E278" s="98" t="s">
        <v>1039</v>
      </c>
      <c r="F278" s="98" t="s">
        <v>3248</v>
      </c>
      <c r="G278" s="101" t="s">
        <v>3249</v>
      </c>
      <c r="H278" s="100" t="s">
        <v>775</v>
      </c>
      <c r="I278" s="101" t="s">
        <v>3249</v>
      </c>
      <c r="J278" s="100" t="s">
        <v>3250</v>
      </c>
      <c r="K278" s="101" t="s">
        <v>3251</v>
      </c>
      <c r="L278" s="100" t="s">
        <v>3252</v>
      </c>
      <c r="M278" s="100"/>
      <c r="N278" s="103" t="s">
        <v>70</v>
      </c>
      <c r="O278" s="104" t="s">
        <v>70</v>
      </c>
      <c r="P278" s="101" t="s">
        <v>1621</v>
      </c>
      <c r="Q278" s="101"/>
      <c r="R278" s="100" t="s">
        <v>3253</v>
      </c>
      <c r="S278" s="100"/>
      <c r="T278" s="100"/>
      <c r="U278" s="100"/>
      <c r="V278" s="100"/>
      <c r="W278" s="100"/>
      <c r="X278" s="100"/>
      <c r="Y278" s="100"/>
      <c r="Z278" s="97"/>
      <c r="AA278" s="97"/>
      <c r="AB278" s="97"/>
      <c r="AC278" s="97" t="s">
        <v>3254</v>
      </c>
      <c r="AD278" s="103" t="s">
        <v>70</v>
      </c>
      <c r="AE278" s="97"/>
      <c r="AF278" s="97"/>
      <c r="AG278" s="97" t="s">
        <v>3255</v>
      </c>
      <c r="AH278" s="97" t="s">
        <v>3256</v>
      </c>
      <c r="AI278" s="103" t="s">
        <v>70</v>
      </c>
      <c r="AJ278" s="97" t="s">
        <v>3257</v>
      </c>
      <c r="AK278" s="103" t="s">
        <v>70</v>
      </c>
      <c r="AL278" s="147" t="s">
        <v>3258</v>
      </c>
      <c r="AM278" s="97"/>
      <c r="AN278" s="97"/>
      <c r="AO278" s="97"/>
      <c r="AP278" s="97"/>
      <c r="AQ278" s="97"/>
      <c r="AR278" s="97"/>
      <c r="AS278" s="97"/>
      <c r="AT278" s="97"/>
      <c r="AU278" s="97"/>
      <c r="AV278" s="97"/>
      <c r="AW278" s="97"/>
      <c r="AX278" s="97"/>
      <c r="AY278" s="97"/>
      <c r="AZ278" s="97"/>
      <c r="BA278" s="97"/>
      <c r="BB278" s="97"/>
      <c r="BC278" s="97"/>
      <c r="BD278" s="105"/>
      <c r="BE278" s="105"/>
    </row>
    <row r="279" customFormat="false" ht="21.75" hidden="false" customHeight="true" outlineLevel="0" collapsed="false">
      <c r="A279" s="95" t="n">
        <v>247</v>
      </c>
      <c r="B279" s="96" t="n">
        <v>247</v>
      </c>
      <c r="C279" s="97" t="s">
        <v>62</v>
      </c>
      <c r="D279" s="98" t="s">
        <v>777</v>
      </c>
      <c r="E279" s="98" t="s">
        <v>1039</v>
      </c>
      <c r="F279" s="111" t="s">
        <v>3259</v>
      </c>
      <c r="G279" s="112" t="s">
        <v>3260</v>
      </c>
      <c r="H279" s="100" t="s">
        <v>778</v>
      </c>
      <c r="I279" s="100" t="s">
        <v>131</v>
      </c>
      <c r="J279" s="100" t="s">
        <v>131</v>
      </c>
      <c r="K279" s="100" t="s">
        <v>131</v>
      </c>
      <c r="L279" s="100" t="s">
        <v>131</v>
      </c>
      <c r="M279" s="100"/>
      <c r="N279" s="111" t="s">
        <v>3259</v>
      </c>
      <c r="O279" s="108" t="s">
        <v>3259</v>
      </c>
      <c r="P279" s="100"/>
      <c r="Q279" s="100"/>
      <c r="R279" s="100"/>
      <c r="S279" s="100"/>
      <c r="T279" s="100"/>
      <c r="U279" s="100"/>
      <c r="V279" s="100"/>
      <c r="W279" s="100"/>
      <c r="X279" s="100"/>
      <c r="Y279" s="100"/>
      <c r="Z279" s="97"/>
      <c r="AA279" s="97"/>
      <c r="AB279" s="97"/>
      <c r="AC279" s="97" t="s">
        <v>78</v>
      </c>
      <c r="AD279" s="111"/>
      <c r="AE279" s="97"/>
      <c r="AF279" s="111"/>
      <c r="AG279" s="97"/>
      <c r="AH279" s="97" t="s">
        <v>3259</v>
      </c>
      <c r="AI279" s="111"/>
      <c r="AJ279" s="97"/>
      <c r="AK279" s="111"/>
      <c r="AL279" s="97"/>
      <c r="AM279" s="97"/>
      <c r="AN279" s="97"/>
      <c r="AO279" s="97"/>
      <c r="AP279" s="97"/>
      <c r="AQ279" s="97"/>
      <c r="AR279" s="97"/>
      <c r="AS279" s="97"/>
      <c r="AT279" s="97"/>
      <c r="AU279" s="97"/>
      <c r="AV279" s="97"/>
      <c r="AW279" s="97"/>
      <c r="AX279" s="97"/>
      <c r="AY279" s="97"/>
      <c r="AZ279" s="97"/>
      <c r="BA279" s="97"/>
      <c r="BB279" s="97"/>
      <c r="BC279" s="97"/>
      <c r="BD279" s="105"/>
      <c r="BE279" s="105"/>
    </row>
    <row r="280" customFormat="false" ht="21.75" hidden="false" customHeight="true" outlineLevel="0" collapsed="false">
      <c r="A280" s="95" t="n">
        <v>248</v>
      </c>
      <c r="B280" s="96" t="n">
        <v>248</v>
      </c>
      <c r="C280" s="86" t="s">
        <v>1185</v>
      </c>
      <c r="D280" s="87" t="s">
        <v>3261</v>
      </c>
      <c r="E280" s="98" t="s">
        <v>1039</v>
      </c>
      <c r="F280" s="87" t="s">
        <v>3261</v>
      </c>
      <c r="G280" s="112" t="s">
        <v>3262</v>
      </c>
      <c r="H280" s="100" t="s">
        <v>3263</v>
      </c>
      <c r="I280" s="112" t="s">
        <v>3262</v>
      </c>
      <c r="J280" s="97" t="s">
        <v>780</v>
      </c>
      <c r="K280" s="101" t="s">
        <v>3264</v>
      </c>
      <c r="L280" s="100" t="s">
        <v>3265</v>
      </c>
      <c r="M280" s="100" t="s">
        <v>3266</v>
      </c>
      <c r="N280" s="121" t="s">
        <v>101</v>
      </c>
      <c r="O280" s="131" t="s">
        <v>101</v>
      </c>
      <c r="P280" s="101" t="s">
        <v>1476</v>
      </c>
      <c r="Q280" s="101"/>
      <c r="R280" s="100"/>
      <c r="S280" s="100"/>
      <c r="T280" s="100"/>
      <c r="U280" s="100"/>
      <c r="V280" s="100"/>
      <c r="W280" s="100"/>
      <c r="X280" s="100"/>
      <c r="Y280" s="100"/>
      <c r="Z280" s="97"/>
      <c r="AA280" s="86"/>
      <c r="AB280" s="87"/>
      <c r="AC280" s="86" t="s">
        <v>3267</v>
      </c>
      <c r="AD280" s="113" t="s">
        <v>101</v>
      </c>
      <c r="AE280" s="86" t="s">
        <v>3268</v>
      </c>
      <c r="AF280" s="113" t="s">
        <v>101</v>
      </c>
      <c r="AG280" s="86"/>
      <c r="AH280" s="86" t="s">
        <v>3269</v>
      </c>
      <c r="AI280" s="113" t="s">
        <v>101</v>
      </c>
      <c r="AJ280" s="86" t="s">
        <v>3270</v>
      </c>
      <c r="AK280" s="113" t="s">
        <v>101</v>
      </c>
      <c r="AL280" s="86"/>
      <c r="AM280" s="97"/>
      <c r="AN280" s="97"/>
      <c r="AO280" s="97"/>
      <c r="AP280" s="97"/>
      <c r="AQ280" s="97"/>
      <c r="AR280" s="97"/>
      <c r="AS280" s="97"/>
      <c r="AT280" s="97"/>
      <c r="AU280" s="97"/>
      <c r="AV280" s="97"/>
      <c r="AW280" s="97"/>
      <c r="AX280" s="97"/>
      <c r="AY280" s="97"/>
      <c r="AZ280" s="97"/>
      <c r="BA280" s="97"/>
      <c r="BB280" s="97"/>
      <c r="BC280" s="97"/>
      <c r="BD280" s="105"/>
      <c r="BE280" s="105"/>
    </row>
    <row r="281" customFormat="false" ht="21.75" hidden="false" customHeight="true" outlineLevel="0" collapsed="false">
      <c r="A281" s="95" t="n">
        <v>248</v>
      </c>
      <c r="B281" s="96" t="n">
        <v>248.1</v>
      </c>
      <c r="C281" s="86" t="s">
        <v>1185</v>
      </c>
      <c r="D281" s="87" t="s">
        <v>3261</v>
      </c>
      <c r="E281" s="98" t="s">
        <v>1039</v>
      </c>
      <c r="F281" s="87" t="s">
        <v>3261</v>
      </c>
      <c r="G281" s="112" t="s">
        <v>3262</v>
      </c>
      <c r="H281" s="100" t="s">
        <v>3263</v>
      </c>
      <c r="I281" s="100" t="s">
        <v>131</v>
      </c>
      <c r="J281" s="100" t="s">
        <v>131</v>
      </c>
      <c r="K281" s="100" t="s">
        <v>131</v>
      </c>
      <c r="L281" s="100" t="s">
        <v>131</v>
      </c>
      <c r="M281" s="100" t="s">
        <v>3271</v>
      </c>
      <c r="N281" s="113" t="s">
        <v>101</v>
      </c>
      <c r="O281" s="114" t="s">
        <v>101</v>
      </c>
      <c r="P281" s="101"/>
      <c r="Q281" s="101"/>
      <c r="R281" s="100"/>
      <c r="S281" s="100"/>
      <c r="T281" s="100"/>
      <c r="U281" s="100"/>
      <c r="V281" s="100"/>
      <c r="W281" s="100"/>
      <c r="X281" s="100"/>
      <c r="Y281" s="100"/>
      <c r="Z281" s="97"/>
      <c r="AA281" s="86"/>
      <c r="AB281" s="87"/>
      <c r="AC281" s="86" t="s">
        <v>3272</v>
      </c>
      <c r="AD281" s="113" t="s">
        <v>101</v>
      </c>
      <c r="AE281" s="86" t="s">
        <v>3273</v>
      </c>
      <c r="AF281" s="113" t="s">
        <v>101</v>
      </c>
      <c r="AG281" s="86"/>
      <c r="AH281" s="86" t="s">
        <v>3274</v>
      </c>
      <c r="AI281" s="113" t="s">
        <v>101</v>
      </c>
      <c r="AJ281" s="86"/>
      <c r="AK281" s="113" t="s">
        <v>101</v>
      </c>
      <c r="AL281" s="86"/>
      <c r="AM281" s="97"/>
      <c r="AN281" s="97"/>
      <c r="AO281" s="97"/>
      <c r="AP281" s="97"/>
      <c r="AQ281" s="97"/>
      <c r="AR281" s="97"/>
      <c r="AS281" s="97"/>
      <c r="AT281" s="97"/>
      <c r="AU281" s="97"/>
      <c r="AV281" s="97"/>
      <c r="AW281" s="97"/>
      <c r="AX281" s="97"/>
      <c r="AY281" s="97"/>
      <c r="AZ281" s="97"/>
      <c r="BA281" s="97"/>
      <c r="BB281" s="97"/>
      <c r="BC281" s="97"/>
      <c r="BD281" s="105"/>
      <c r="BE281" s="105"/>
    </row>
    <row r="282" customFormat="false" ht="21.75" hidden="false" customHeight="true" outlineLevel="0" collapsed="false">
      <c r="A282" s="95" t="n">
        <v>248</v>
      </c>
      <c r="B282" s="96" t="n">
        <v>248.2</v>
      </c>
      <c r="C282" s="86" t="s">
        <v>1185</v>
      </c>
      <c r="D282" s="87" t="s">
        <v>3261</v>
      </c>
      <c r="E282" s="98" t="s">
        <v>1039</v>
      </c>
      <c r="F282" s="87" t="s">
        <v>3261</v>
      </c>
      <c r="G282" s="112" t="s">
        <v>3262</v>
      </c>
      <c r="H282" s="100" t="s">
        <v>3263</v>
      </c>
      <c r="I282" s="100" t="s">
        <v>131</v>
      </c>
      <c r="J282" s="100" t="s">
        <v>131</v>
      </c>
      <c r="K282" s="100" t="s">
        <v>131</v>
      </c>
      <c r="L282" s="100" t="s">
        <v>131</v>
      </c>
      <c r="M282" s="100" t="s">
        <v>3275</v>
      </c>
      <c r="N282" s="121" t="s">
        <v>101</v>
      </c>
      <c r="O282" s="134" t="s">
        <v>1155</v>
      </c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97"/>
      <c r="AA282" s="86"/>
      <c r="AB282" s="87"/>
      <c r="AC282" s="86" t="s">
        <v>3276</v>
      </c>
      <c r="AD282" s="113" t="s">
        <v>101</v>
      </c>
      <c r="AE282" s="86"/>
      <c r="AF282" s="86"/>
      <c r="AG282" s="86"/>
      <c r="AH282" s="86"/>
      <c r="AI282" s="132"/>
      <c r="AJ282" s="86"/>
      <c r="AK282" s="132"/>
      <c r="AL282" s="86"/>
      <c r="AM282" s="97"/>
      <c r="AN282" s="97"/>
      <c r="AO282" s="97"/>
      <c r="AP282" s="97"/>
      <c r="AQ282" s="97"/>
      <c r="AR282" s="97"/>
      <c r="AS282" s="97"/>
      <c r="AT282" s="97"/>
      <c r="AU282" s="97"/>
      <c r="AV282" s="97"/>
      <c r="AW282" s="97"/>
      <c r="AX282" s="97"/>
      <c r="AY282" s="97"/>
      <c r="AZ282" s="97"/>
      <c r="BA282" s="97"/>
      <c r="BB282" s="97"/>
      <c r="BC282" s="97"/>
      <c r="BD282" s="105"/>
      <c r="BE282" s="105"/>
    </row>
    <row r="283" customFormat="false" ht="21.75" hidden="false" customHeight="true" outlineLevel="0" collapsed="false">
      <c r="A283" s="95" t="n">
        <v>249</v>
      </c>
      <c r="B283" s="96" t="n">
        <v>249</v>
      </c>
      <c r="C283" s="97" t="s">
        <v>62</v>
      </c>
      <c r="D283" s="98" t="s">
        <v>781</v>
      </c>
      <c r="E283" s="98" t="s">
        <v>1039</v>
      </c>
      <c r="F283" s="98" t="s">
        <v>3277</v>
      </c>
      <c r="G283" s="112" t="s">
        <v>3278</v>
      </c>
      <c r="H283" s="100" t="s">
        <v>782</v>
      </c>
      <c r="I283" s="101" t="s">
        <v>3279</v>
      </c>
      <c r="J283" s="100" t="s">
        <v>3280</v>
      </c>
      <c r="K283" s="101" t="s">
        <v>3281</v>
      </c>
      <c r="L283" s="100" t="s">
        <v>3282</v>
      </c>
      <c r="M283" s="100"/>
      <c r="N283" s="109" t="s">
        <v>70</v>
      </c>
      <c r="O283" s="104" t="s">
        <v>70</v>
      </c>
      <c r="P283" s="101" t="s">
        <v>1476</v>
      </c>
      <c r="Q283" s="101"/>
      <c r="R283" s="100" t="s">
        <v>3280</v>
      </c>
      <c r="S283" s="100"/>
      <c r="T283" s="100"/>
      <c r="U283" s="100"/>
      <c r="V283" s="100"/>
      <c r="W283" s="100"/>
      <c r="X283" s="100"/>
      <c r="Y283" s="100"/>
      <c r="Z283" s="97"/>
      <c r="AA283" s="97"/>
      <c r="AB283" s="97"/>
      <c r="AC283" s="97" t="s">
        <v>3283</v>
      </c>
      <c r="AD283" s="97"/>
      <c r="AE283" s="97" t="s">
        <v>3284</v>
      </c>
      <c r="AF283" s="97"/>
      <c r="AG283" s="97"/>
      <c r="AH283" s="97" t="s">
        <v>3285</v>
      </c>
      <c r="AI283" s="97"/>
      <c r="AJ283" s="97" t="s">
        <v>3286</v>
      </c>
      <c r="AK283" s="97"/>
      <c r="AL283" s="97" t="s">
        <v>3287</v>
      </c>
      <c r="AM283" s="97"/>
      <c r="AN283" s="97"/>
      <c r="AO283" s="97"/>
      <c r="AP283" s="97"/>
      <c r="AQ283" s="97"/>
      <c r="AR283" s="97"/>
      <c r="AS283" s="97"/>
      <c r="AT283" s="97"/>
      <c r="AU283" s="97"/>
      <c r="AV283" s="97"/>
      <c r="AW283" s="97"/>
      <c r="AX283" s="97"/>
      <c r="AY283" s="97"/>
      <c r="AZ283" s="97"/>
      <c r="BA283" s="97"/>
      <c r="BB283" s="97"/>
      <c r="BC283" s="97"/>
      <c r="BD283" s="105"/>
      <c r="BE283" s="105"/>
    </row>
    <row r="284" customFormat="false" ht="21.75" hidden="false" customHeight="true" outlineLevel="0" collapsed="false">
      <c r="A284" s="95" t="n">
        <v>250</v>
      </c>
      <c r="B284" s="96" t="n">
        <v>250</v>
      </c>
      <c r="C284" s="86" t="s">
        <v>1185</v>
      </c>
      <c r="D284" s="87" t="s">
        <v>3288</v>
      </c>
      <c r="E284" s="98" t="s">
        <v>1039</v>
      </c>
      <c r="F284" s="87" t="s">
        <v>3288</v>
      </c>
      <c r="G284" s="112" t="s">
        <v>3289</v>
      </c>
      <c r="H284" s="100" t="s">
        <v>3290</v>
      </c>
      <c r="I284" s="101" t="s">
        <v>3289</v>
      </c>
      <c r="J284" s="86" t="s">
        <v>3291</v>
      </c>
      <c r="K284" s="101" t="s">
        <v>3292</v>
      </c>
      <c r="L284" s="100" t="s">
        <v>3293</v>
      </c>
      <c r="M284" s="100" t="s">
        <v>3294</v>
      </c>
      <c r="N284" s="109" t="s">
        <v>70</v>
      </c>
      <c r="O284" s="110" t="s">
        <v>70</v>
      </c>
      <c r="P284" s="101" t="s">
        <v>1476</v>
      </c>
      <c r="Q284" s="101"/>
      <c r="R284" s="100"/>
      <c r="S284" s="100"/>
      <c r="T284" s="100"/>
      <c r="U284" s="100"/>
      <c r="V284" s="100"/>
      <c r="W284" s="100"/>
      <c r="X284" s="100"/>
      <c r="Y284" s="100"/>
      <c r="Z284" s="86"/>
      <c r="AA284" s="86"/>
      <c r="AB284" s="86"/>
      <c r="AC284" s="86" t="s">
        <v>3295</v>
      </c>
      <c r="AD284" s="103" t="s">
        <v>70</v>
      </c>
      <c r="AE284" s="86" t="s">
        <v>3296</v>
      </c>
      <c r="AF284" s="103" t="s">
        <v>70</v>
      </c>
      <c r="AG284" s="86"/>
      <c r="AH284" s="86" t="s">
        <v>3297</v>
      </c>
      <c r="AI284" s="109" t="s">
        <v>70</v>
      </c>
      <c r="AJ284" s="86" t="s">
        <v>3298</v>
      </c>
      <c r="AK284" s="109" t="s">
        <v>70</v>
      </c>
      <c r="AL284" s="86"/>
      <c r="AM284" s="97"/>
      <c r="AN284" s="97"/>
      <c r="AO284" s="97"/>
      <c r="AP284" s="97"/>
      <c r="AQ284" s="97"/>
      <c r="AR284" s="97"/>
      <c r="AS284" s="97"/>
      <c r="AT284" s="97"/>
      <c r="AU284" s="97"/>
      <c r="AV284" s="97"/>
      <c r="AW284" s="97"/>
      <c r="AX284" s="97"/>
      <c r="AY284" s="97"/>
      <c r="AZ284" s="97"/>
      <c r="BA284" s="97"/>
      <c r="BB284" s="97"/>
      <c r="BC284" s="97"/>
      <c r="BD284" s="105"/>
      <c r="BE284" s="105"/>
    </row>
    <row r="285" customFormat="false" ht="21.75" hidden="false" customHeight="true" outlineLevel="0" collapsed="false">
      <c r="A285" s="95" t="n">
        <v>251</v>
      </c>
      <c r="B285" s="96" t="n">
        <v>251</v>
      </c>
      <c r="C285" s="97" t="s">
        <v>62</v>
      </c>
      <c r="D285" s="98" t="s">
        <v>785</v>
      </c>
      <c r="E285" s="98" t="s">
        <v>1039</v>
      </c>
      <c r="F285" s="98" t="s">
        <v>3299</v>
      </c>
      <c r="G285" s="101" t="s">
        <v>3300</v>
      </c>
      <c r="H285" s="100" t="s">
        <v>786</v>
      </c>
      <c r="I285" s="101" t="s">
        <v>3300</v>
      </c>
      <c r="J285" s="97" t="s">
        <v>786</v>
      </c>
      <c r="K285" s="101" t="s">
        <v>3301</v>
      </c>
      <c r="L285" s="100" t="s">
        <v>3302</v>
      </c>
      <c r="M285" s="100"/>
      <c r="N285" s="109" t="s">
        <v>70</v>
      </c>
      <c r="O285" s="110" t="s">
        <v>70</v>
      </c>
      <c r="P285" s="157" t="s">
        <v>3303</v>
      </c>
      <c r="Q285" s="101"/>
      <c r="R285" s="100" t="s">
        <v>3304</v>
      </c>
      <c r="S285" s="100"/>
      <c r="T285" s="100"/>
      <c r="U285" s="100"/>
      <c r="V285" s="100"/>
      <c r="W285" s="100"/>
      <c r="X285" s="100"/>
      <c r="Y285" s="100"/>
      <c r="Z285" s="97"/>
      <c r="AA285" s="97"/>
      <c r="AB285" s="97"/>
      <c r="AC285" s="97" t="s">
        <v>3305</v>
      </c>
      <c r="AD285" s="103" t="s">
        <v>70</v>
      </c>
      <c r="AE285" s="97"/>
      <c r="AF285" s="103" t="s">
        <v>70</v>
      </c>
      <c r="AG285" s="97"/>
      <c r="AH285" s="97" t="s">
        <v>3306</v>
      </c>
      <c r="AI285" s="103" t="s">
        <v>70</v>
      </c>
      <c r="AJ285" s="97" t="s">
        <v>3307</v>
      </c>
      <c r="AK285" s="103" t="s">
        <v>70</v>
      </c>
      <c r="AL285" s="97"/>
      <c r="AM285" s="97"/>
      <c r="AN285" s="97"/>
      <c r="AO285" s="97"/>
      <c r="AP285" s="97"/>
      <c r="AQ285" s="97"/>
      <c r="AR285" s="97"/>
      <c r="AS285" s="97"/>
      <c r="AT285" s="97"/>
      <c r="AU285" s="97"/>
      <c r="AV285" s="97"/>
      <c r="AW285" s="97"/>
      <c r="AX285" s="97"/>
      <c r="AY285" s="97"/>
      <c r="AZ285" s="97"/>
      <c r="BA285" s="97"/>
      <c r="BB285" s="97"/>
      <c r="BC285" s="97"/>
      <c r="BD285" s="105"/>
      <c r="BE285" s="105"/>
    </row>
    <row r="286" customFormat="false" ht="21.75" hidden="false" customHeight="true" outlineLevel="0" collapsed="false">
      <c r="A286" s="95" t="n">
        <v>252</v>
      </c>
      <c r="B286" s="96" t="n">
        <v>252</v>
      </c>
      <c r="C286" s="97" t="s">
        <v>62</v>
      </c>
      <c r="D286" s="98" t="s">
        <v>788</v>
      </c>
      <c r="E286" s="98" t="s">
        <v>1039</v>
      </c>
      <c r="F286" s="98" t="s">
        <v>3308</v>
      </c>
      <c r="G286" s="101" t="s">
        <v>3309</v>
      </c>
      <c r="H286" s="100" t="s">
        <v>789</v>
      </c>
      <c r="I286" s="101" t="s">
        <v>3309</v>
      </c>
      <c r="J286" s="102" t="s">
        <v>3310</v>
      </c>
      <c r="K286" s="101" t="s">
        <v>3311</v>
      </c>
      <c r="L286" s="100" t="s">
        <v>3312</v>
      </c>
      <c r="M286" s="100"/>
      <c r="N286" s="109" t="s">
        <v>70</v>
      </c>
      <c r="O286" s="110" t="s">
        <v>70</v>
      </c>
      <c r="P286" s="101" t="s">
        <v>1476</v>
      </c>
      <c r="Q286" s="101"/>
      <c r="R286" s="100"/>
      <c r="S286" s="100"/>
      <c r="T286" s="100"/>
      <c r="U286" s="100"/>
      <c r="V286" s="100"/>
      <c r="W286" s="100"/>
      <c r="X286" s="100"/>
      <c r="Y286" s="100"/>
      <c r="Z286" s="97"/>
      <c r="AA286" s="97"/>
      <c r="AB286" s="97"/>
      <c r="AC286" s="97" t="s">
        <v>3313</v>
      </c>
      <c r="AD286" s="103" t="s">
        <v>70</v>
      </c>
      <c r="AE286" s="86" t="s">
        <v>3314</v>
      </c>
      <c r="AF286" s="103" t="s">
        <v>70</v>
      </c>
      <c r="AG286" s="97"/>
      <c r="AH286" s="97" t="s">
        <v>3315</v>
      </c>
      <c r="AI286" s="103" t="s">
        <v>70</v>
      </c>
      <c r="AJ286" s="97" t="s">
        <v>3316</v>
      </c>
      <c r="AK286" s="103" t="s">
        <v>70</v>
      </c>
      <c r="AL286" s="97"/>
      <c r="AM286" s="97"/>
      <c r="AN286" s="97"/>
      <c r="AO286" s="97"/>
      <c r="AP286" s="97"/>
      <c r="AQ286" s="97"/>
      <c r="AR286" s="97"/>
      <c r="AS286" s="97"/>
      <c r="AT286" s="97"/>
      <c r="AU286" s="97"/>
      <c r="AV286" s="97"/>
      <c r="AW286" s="97"/>
      <c r="AX286" s="97"/>
      <c r="AY286" s="97"/>
      <c r="AZ286" s="97"/>
      <c r="BA286" s="97"/>
      <c r="BB286" s="97"/>
      <c r="BC286" s="97"/>
      <c r="BD286" s="105"/>
      <c r="BE286" s="105"/>
    </row>
    <row r="287" customFormat="false" ht="21.75" hidden="false" customHeight="true" outlineLevel="0" collapsed="false">
      <c r="A287" s="95" t="n">
        <v>253</v>
      </c>
      <c r="B287" s="96" t="n">
        <v>253</v>
      </c>
      <c r="C287" s="97" t="s">
        <v>62</v>
      </c>
      <c r="D287" s="87" t="s">
        <v>3317</v>
      </c>
      <c r="E287" s="97" t="s">
        <v>1001</v>
      </c>
      <c r="F287" s="87" t="s">
        <v>3318</v>
      </c>
      <c r="G287" s="112" t="s">
        <v>3319</v>
      </c>
      <c r="H287" s="100" t="s">
        <v>3320</v>
      </c>
      <c r="I287" s="101" t="s">
        <v>3319</v>
      </c>
      <c r="J287" s="94" t="s">
        <v>3319</v>
      </c>
      <c r="K287" s="101" t="s">
        <v>3321</v>
      </c>
      <c r="L287" s="100" t="s">
        <v>3322</v>
      </c>
      <c r="M287" s="100" t="s">
        <v>3323</v>
      </c>
      <c r="N287" s="103" t="s">
        <v>70</v>
      </c>
      <c r="O287" s="104" t="s">
        <v>70</v>
      </c>
      <c r="P287" s="101" t="s">
        <v>1476</v>
      </c>
      <c r="Q287" s="101"/>
      <c r="R287" s="100" t="s">
        <v>1677</v>
      </c>
      <c r="S287" s="100"/>
      <c r="T287" s="100"/>
      <c r="U287" s="100"/>
      <c r="V287" s="100"/>
      <c r="W287" s="100"/>
      <c r="X287" s="100"/>
      <c r="Y287" s="100"/>
      <c r="Z287" s="97"/>
      <c r="AA287" s="86"/>
      <c r="AB287" s="87"/>
      <c r="AC287" s="86" t="s">
        <v>3324</v>
      </c>
      <c r="AD287" s="103" t="s">
        <v>70</v>
      </c>
      <c r="AE287" s="105"/>
      <c r="AF287" s="103" t="s">
        <v>70</v>
      </c>
      <c r="AG287" s="86" t="s">
        <v>3325</v>
      </c>
      <c r="AH287" s="86" t="s">
        <v>3326</v>
      </c>
      <c r="AI287" s="103" t="s">
        <v>70</v>
      </c>
      <c r="AJ287" s="86" t="s">
        <v>3327</v>
      </c>
      <c r="AK287" s="103" t="s">
        <v>70</v>
      </c>
      <c r="AL287" s="97"/>
      <c r="AM287" s="97"/>
      <c r="AN287" s="97"/>
      <c r="AO287" s="97"/>
      <c r="AP287" s="97"/>
      <c r="AQ287" s="97"/>
      <c r="AR287" s="97"/>
      <c r="AS287" s="97"/>
      <c r="AT287" s="97"/>
      <c r="AU287" s="97"/>
      <c r="AV287" s="97"/>
      <c r="AW287" s="97"/>
      <c r="AX287" s="97"/>
      <c r="AY287" s="97"/>
      <c r="AZ287" s="97"/>
      <c r="BA287" s="97"/>
      <c r="BB287" s="97"/>
      <c r="BC287" s="97"/>
      <c r="BD287" s="105"/>
      <c r="BE287" s="105"/>
    </row>
    <row r="288" customFormat="false" ht="21.75" hidden="false" customHeight="true" outlineLevel="0" collapsed="false">
      <c r="A288" s="95" t="n">
        <v>254</v>
      </c>
      <c r="B288" s="96" t="n">
        <v>254</v>
      </c>
      <c r="C288" s="97" t="s">
        <v>62</v>
      </c>
      <c r="D288" s="87" t="s">
        <v>794</v>
      </c>
      <c r="E288" s="87"/>
      <c r="F288" s="86"/>
      <c r="G288" s="112" t="s">
        <v>3328</v>
      </c>
      <c r="H288" s="100" t="s">
        <v>3329</v>
      </c>
      <c r="I288" s="100" t="s">
        <v>131</v>
      </c>
      <c r="J288" s="100" t="s">
        <v>131</v>
      </c>
      <c r="K288" s="100" t="s">
        <v>131</v>
      </c>
      <c r="L288" s="100" t="s">
        <v>131</v>
      </c>
      <c r="M288" s="100"/>
      <c r="N288" s="117"/>
      <c r="O288" s="117"/>
      <c r="P288" s="100"/>
      <c r="Q288" s="100"/>
      <c r="R288" s="100" t="s">
        <v>3330</v>
      </c>
      <c r="S288" s="100"/>
      <c r="T288" s="100"/>
      <c r="U288" s="100"/>
      <c r="V288" s="100"/>
      <c r="W288" s="100"/>
      <c r="X288" s="100"/>
      <c r="Y288" s="100"/>
      <c r="Z288" s="86"/>
      <c r="AA288" s="86"/>
      <c r="AB288" s="86"/>
      <c r="AC288" s="86" t="s">
        <v>3331</v>
      </c>
      <c r="AD288" s="86"/>
      <c r="AE288" s="86"/>
      <c r="AF288" s="86"/>
      <c r="AG288" s="86" t="s">
        <v>3332</v>
      </c>
      <c r="AH288" s="86" t="s">
        <v>3333</v>
      </c>
      <c r="AI288" s="86"/>
      <c r="AJ288" s="86" t="s">
        <v>3334</v>
      </c>
      <c r="AK288" s="86"/>
      <c r="AL288" s="97" t="s">
        <v>3335</v>
      </c>
      <c r="AM288" s="97"/>
      <c r="AN288" s="97"/>
      <c r="AO288" s="97"/>
      <c r="AP288" s="97"/>
      <c r="AQ288" s="97"/>
      <c r="AR288" s="97"/>
      <c r="AS288" s="97"/>
      <c r="AT288" s="97"/>
      <c r="AU288" s="97"/>
      <c r="AV288" s="97"/>
      <c r="AW288" s="97"/>
      <c r="AX288" s="97"/>
      <c r="AY288" s="97"/>
      <c r="AZ288" s="97"/>
      <c r="BA288" s="97"/>
      <c r="BB288" s="97"/>
      <c r="BC288" s="97"/>
      <c r="BD288" s="105"/>
      <c r="BE288" s="105"/>
    </row>
    <row r="289" customFormat="false" ht="21.75" hidden="false" customHeight="true" outlineLevel="0" collapsed="false">
      <c r="A289" s="95" t="n">
        <v>255</v>
      </c>
      <c r="B289" s="96" t="n">
        <v>255</v>
      </c>
      <c r="C289" s="86" t="s">
        <v>1185</v>
      </c>
      <c r="D289" s="87" t="s">
        <v>3336</v>
      </c>
      <c r="E289" s="98" t="s">
        <v>1039</v>
      </c>
      <c r="F289" s="87" t="s">
        <v>3336</v>
      </c>
      <c r="G289" s="101" t="s">
        <v>3337</v>
      </c>
      <c r="H289" s="100" t="s">
        <v>3338</v>
      </c>
      <c r="I289" s="101" t="s">
        <v>3337</v>
      </c>
      <c r="J289" s="97" t="s">
        <v>797</v>
      </c>
      <c r="K289" s="101" t="s">
        <v>3339</v>
      </c>
      <c r="L289" s="100" t="s">
        <v>3340</v>
      </c>
      <c r="M289" s="100" t="s">
        <v>3341</v>
      </c>
      <c r="N289" s="121" t="s">
        <v>101</v>
      </c>
      <c r="O289" s="131" t="s">
        <v>101</v>
      </c>
      <c r="P289" s="101" t="s">
        <v>1476</v>
      </c>
      <c r="Q289" s="101"/>
      <c r="R289" s="100"/>
      <c r="S289" s="100"/>
      <c r="T289" s="100"/>
      <c r="U289" s="100"/>
      <c r="V289" s="100"/>
      <c r="W289" s="100"/>
      <c r="X289" s="100"/>
      <c r="Y289" s="100"/>
      <c r="Z289" s="97"/>
      <c r="AA289" s="86"/>
      <c r="AB289" s="87"/>
      <c r="AC289" s="86" t="s">
        <v>3342</v>
      </c>
      <c r="AD289" s="121" t="s">
        <v>101</v>
      </c>
      <c r="AE289" s="86" t="s">
        <v>3343</v>
      </c>
      <c r="AF289" s="121" t="s">
        <v>101</v>
      </c>
      <c r="AG289" s="86"/>
      <c r="AH289" s="86" t="s">
        <v>3344</v>
      </c>
      <c r="AI289" s="121" t="s">
        <v>101</v>
      </c>
      <c r="AJ289" s="86" t="s">
        <v>2019</v>
      </c>
      <c r="AK289" s="121" t="s">
        <v>101</v>
      </c>
      <c r="AL289" s="86"/>
      <c r="AM289" s="97"/>
      <c r="AN289" s="97"/>
      <c r="AO289" s="97"/>
      <c r="AP289" s="97"/>
      <c r="AQ289" s="97"/>
      <c r="AR289" s="97"/>
      <c r="AS289" s="97"/>
      <c r="AT289" s="97"/>
      <c r="AU289" s="97"/>
      <c r="AV289" s="97"/>
      <c r="AW289" s="97"/>
      <c r="AX289" s="97"/>
      <c r="AY289" s="97"/>
      <c r="AZ289" s="97"/>
      <c r="BA289" s="97"/>
      <c r="BB289" s="97"/>
      <c r="BC289" s="97"/>
      <c r="BD289" s="105"/>
      <c r="BE289" s="105"/>
    </row>
    <row r="290" customFormat="false" ht="21.75" hidden="false" customHeight="true" outlineLevel="0" collapsed="false">
      <c r="A290" s="95" t="n">
        <v>256</v>
      </c>
      <c r="B290" s="96" t="n">
        <v>256</v>
      </c>
      <c r="C290" s="97" t="s">
        <v>62</v>
      </c>
      <c r="D290" s="98" t="s">
        <v>798</v>
      </c>
      <c r="E290" s="98" t="s">
        <v>1039</v>
      </c>
      <c r="F290" s="97" t="s">
        <v>1004</v>
      </c>
      <c r="G290" s="112" t="s">
        <v>3345</v>
      </c>
      <c r="H290" s="100" t="s">
        <v>799</v>
      </c>
      <c r="I290" s="100" t="s">
        <v>131</v>
      </c>
      <c r="J290" s="100" t="s">
        <v>131</v>
      </c>
      <c r="K290" s="100" t="s">
        <v>131</v>
      </c>
      <c r="L290" s="100" t="s">
        <v>131</v>
      </c>
      <c r="M290" s="101"/>
      <c r="N290" s="100" t="s">
        <v>1004</v>
      </c>
      <c r="O290" s="100" t="s">
        <v>1004</v>
      </c>
      <c r="P290" s="100"/>
      <c r="Q290" s="100"/>
      <c r="R290" s="101"/>
      <c r="S290" s="101"/>
      <c r="T290" s="101"/>
      <c r="U290" s="101"/>
      <c r="V290" s="101"/>
      <c r="W290" s="101"/>
      <c r="X290" s="101"/>
      <c r="Y290" s="101"/>
      <c r="Z290" s="97"/>
      <c r="AA290" s="97"/>
      <c r="AB290" s="97"/>
      <c r="AC290" s="97" t="s">
        <v>78</v>
      </c>
      <c r="AD290" s="97"/>
      <c r="AE290" s="97"/>
      <c r="AF290" s="97"/>
      <c r="AG290" s="97"/>
      <c r="AH290" s="97" t="s">
        <v>78</v>
      </c>
      <c r="AI290" s="97"/>
      <c r="AJ290" s="97"/>
      <c r="AK290" s="97"/>
      <c r="AL290" s="97"/>
      <c r="AM290" s="97"/>
      <c r="AN290" s="97"/>
      <c r="AO290" s="97"/>
      <c r="AP290" s="97"/>
      <c r="AQ290" s="97"/>
      <c r="AR290" s="97"/>
      <c r="AS290" s="97"/>
      <c r="AT290" s="97"/>
      <c r="AU290" s="97"/>
      <c r="AV290" s="97"/>
      <c r="AW290" s="97"/>
      <c r="AX290" s="97"/>
      <c r="AY290" s="97"/>
      <c r="AZ290" s="97"/>
      <c r="BA290" s="97"/>
      <c r="BB290" s="97"/>
      <c r="BC290" s="97"/>
      <c r="BD290" s="105"/>
      <c r="BE290" s="105"/>
    </row>
    <row r="291" customFormat="false" ht="21.75" hidden="false" customHeight="true" outlineLevel="0" collapsed="false">
      <c r="A291" s="95" t="n">
        <v>257</v>
      </c>
      <c r="B291" s="96" t="n">
        <v>257</v>
      </c>
      <c r="C291" s="97" t="s">
        <v>62</v>
      </c>
      <c r="D291" s="98" t="s">
        <v>801</v>
      </c>
      <c r="E291" s="98"/>
      <c r="F291" s="98"/>
      <c r="G291" s="112" t="s">
        <v>2117</v>
      </c>
      <c r="H291" s="100" t="s">
        <v>322</v>
      </c>
      <c r="I291" s="100" t="s">
        <v>131</v>
      </c>
      <c r="J291" s="100" t="s">
        <v>131</v>
      </c>
      <c r="K291" s="100" t="s">
        <v>131</v>
      </c>
      <c r="L291" s="100" t="s">
        <v>131</v>
      </c>
      <c r="M291" s="101"/>
      <c r="N291" s="111" t="s">
        <v>3346</v>
      </c>
      <c r="O291" s="108" t="s">
        <v>3346</v>
      </c>
      <c r="P291" s="100"/>
      <c r="Q291" s="100"/>
      <c r="R291" s="101"/>
      <c r="S291" s="101"/>
      <c r="T291" s="101"/>
      <c r="U291" s="101"/>
      <c r="V291" s="101"/>
      <c r="W291" s="101"/>
      <c r="X291" s="101"/>
      <c r="Y291" s="101"/>
      <c r="Z291" s="97"/>
      <c r="AA291" s="97"/>
      <c r="AB291" s="97"/>
      <c r="AC291" s="97" t="s">
        <v>78</v>
      </c>
      <c r="AD291" s="97"/>
      <c r="AE291" s="97"/>
      <c r="AF291" s="97"/>
      <c r="AG291" s="97"/>
      <c r="AH291" s="97" t="s">
        <v>3346</v>
      </c>
      <c r="AI291" s="97"/>
      <c r="AJ291" s="97"/>
      <c r="AK291" s="97"/>
      <c r="AL291" s="97"/>
      <c r="AM291" s="97"/>
      <c r="AN291" s="97"/>
      <c r="AO291" s="97"/>
      <c r="AP291" s="97"/>
      <c r="AQ291" s="97"/>
      <c r="AR291" s="97"/>
      <c r="AS291" s="97"/>
      <c r="AT291" s="97"/>
      <c r="AU291" s="97"/>
      <c r="AV291" s="97"/>
      <c r="AW291" s="97"/>
      <c r="AX291" s="97"/>
      <c r="AY291" s="97"/>
      <c r="AZ291" s="97"/>
      <c r="BA291" s="97"/>
      <c r="BB291" s="97"/>
      <c r="BC291" s="97"/>
      <c r="BD291" s="105"/>
      <c r="BE291" s="105"/>
    </row>
    <row r="292" customFormat="false" ht="21.75" hidden="false" customHeight="true" outlineLevel="0" collapsed="false">
      <c r="A292" s="95" t="n">
        <v>258</v>
      </c>
      <c r="B292" s="96" t="n">
        <v>258</v>
      </c>
      <c r="C292" s="97" t="s">
        <v>62</v>
      </c>
      <c r="D292" s="98" t="s">
        <v>802</v>
      </c>
      <c r="E292" s="98"/>
      <c r="F292" s="98"/>
      <c r="G292" s="112" t="s">
        <v>3347</v>
      </c>
      <c r="H292" s="100" t="s">
        <v>803</v>
      </c>
      <c r="I292" s="100" t="s">
        <v>131</v>
      </c>
      <c r="J292" s="100" t="s">
        <v>131</v>
      </c>
      <c r="K292" s="100" t="s">
        <v>131</v>
      </c>
      <c r="L292" s="100" t="s">
        <v>131</v>
      </c>
      <c r="M292" s="100"/>
      <c r="N292" s="111" t="s">
        <v>3346</v>
      </c>
      <c r="O292" s="108" t="s">
        <v>3346</v>
      </c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97"/>
      <c r="AA292" s="97"/>
      <c r="AB292" s="97"/>
      <c r="AC292" s="97" t="s">
        <v>78</v>
      </c>
      <c r="AD292" s="111"/>
      <c r="AE292" s="97"/>
      <c r="AF292" s="111"/>
      <c r="AG292" s="97"/>
      <c r="AH292" s="97" t="s">
        <v>3346</v>
      </c>
      <c r="AI292" s="111"/>
      <c r="AJ292" s="97"/>
      <c r="AK292" s="97"/>
      <c r="AL292" s="97"/>
      <c r="AM292" s="97"/>
      <c r="AN292" s="97"/>
      <c r="AO292" s="97"/>
      <c r="AP292" s="97"/>
      <c r="AQ292" s="97"/>
      <c r="AR292" s="97"/>
      <c r="AS292" s="97"/>
      <c r="AT292" s="97"/>
      <c r="AU292" s="97"/>
      <c r="AV292" s="97"/>
      <c r="AW292" s="97"/>
      <c r="AX292" s="97"/>
      <c r="AY292" s="97"/>
      <c r="AZ292" s="97"/>
      <c r="BA292" s="97"/>
      <c r="BB292" s="97"/>
      <c r="BC292" s="97"/>
      <c r="BD292" s="105"/>
      <c r="BE292" s="105"/>
    </row>
    <row r="293" customFormat="false" ht="21.75" hidden="false" customHeight="true" outlineLevel="0" collapsed="false">
      <c r="A293" s="95" t="n">
        <v>259</v>
      </c>
      <c r="B293" s="96" t="n">
        <v>259.1</v>
      </c>
      <c r="C293" s="97" t="s">
        <v>62</v>
      </c>
      <c r="D293" s="98" t="s">
        <v>804</v>
      </c>
      <c r="E293" s="98" t="s">
        <v>1039</v>
      </c>
      <c r="F293" s="98" t="s">
        <v>3348</v>
      </c>
      <c r="G293" s="112" t="s">
        <v>3349</v>
      </c>
      <c r="H293" s="100" t="s">
        <v>805</v>
      </c>
      <c r="I293" s="101" t="s">
        <v>3350</v>
      </c>
      <c r="J293" s="102" t="s">
        <v>3351</v>
      </c>
      <c r="K293" s="101" t="s">
        <v>3352</v>
      </c>
      <c r="L293" s="100" t="s">
        <v>3353</v>
      </c>
      <c r="M293" s="100"/>
      <c r="N293" s="139" t="s">
        <v>118</v>
      </c>
      <c r="O293" s="134" t="s">
        <v>1155</v>
      </c>
      <c r="P293" s="100" t="s">
        <v>1159</v>
      </c>
      <c r="Q293" s="100"/>
      <c r="R293" s="100"/>
      <c r="S293" s="100"/>
      <c r="T293" s="100"/>
      <c r="U293" s="100"/>
      <c r="V293" s="100"/>
      <c r="W293" s="100"/>
      <c r="X293" s="100"/>
      <c r="Y293" s="100"/>
      <c r="Z293" s="97"/>
      <c r="AA293" s="97"/>
      <c r="AB293" s="97"/>
      <c r="AC293" s="97" t="s">
        <v>3354</v>
      </c>
      <c r="AD293" s="103" t="s">
        <v>70</v>
      </c>
      <c r="AE293" s="97" t="s">
        <v>3355</v>
      </c>
      <c r="AF293" s="97"/>
      <c r="AG293" s="97" t="s">
        <v>3356</v>
      </c>
      <c r="AH293" s="97" t="s">
        <v>3357</v>
      </c>
      <c r="AI293" s="121" t="s">
        <v>101</v>
      </c>
      <c r="AJ293" s="97"/>
      <c r="AK293" s="111"/>
      <c r="AL293" s="97" t="s">
        <v>3356</v>
      </c>
      <c r="AM293" s="97"/>
      <c r="AN293" s="97"/>
      <c r="AO293" s="97"/>
      <c r="AP293" s="97"/>
      <c r="AQ293" s="97"/>
      <c r="AR293" s="97"/>
      <c r="AS293" s="97"/>
      <c r="AT293" s="97"/>
      <c r="AU293" s="97"/>
      <c r="AV293" s="97"/>
      <c r="AW293" s="97"/>
      <c r="AX293" s="97"/>
      <c r="AY293" s="97"/>
      <c r="AZ293" s="97"/>
      <c r="BA293" s="97"/>
      <c r="BB293" s="97"/>
      <c r="BC293" s="97"/>
      <c r="BD293" s="105"/>
      <c r="BE293" s="105"/>
    </row>
    <row r="294" customFormat="false" ht="21.75" hidden="false" customHeight="true" outlineLevel="0" collapsed="false">
      <c r="A294" s="95" t="n">
        <v>259</v>
      </c>
      <c r="B294" s="96" t="n">
        <v>259.2</v>
      </c>
      <c r="C294" s="97" t="s">
        <v>62</v>
      </c>
      <c r="D294" s="98" t="s">
        <v>804</v>
      </c>
      <c r="E294" s="98" t="s">
        <v>1039</v>
      </c>
      <c r="F294" s="97" t="s">
        <v>1004</v>
      </c>
      <c r="G294" s="112" t="s">
        <v>3358</v>
      </c>
      <c r="H294" s="100" t="s">
        <v>808</v>
      </c>
      <c r="I294" s="100" t="s">
        <v>131</v>
      </c>
      <c r="J294" s="100" t="s">
        <v>131</v>
      </c>
      <c r="K294" s="100" t="s">
        <v>131</v>
      </c>
      <c r="L294" s="100" t="s">
        <v>131</v>
      </c>
      <c r="M294" s="100"/>
      <c r="N294" s="108" t="s">
        <v>1004</v>
      </c>
      <c r="O294" s="108" t="s">
        <v>1004</v>
      </c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97"/>
      <c r="AA294" s="97"/>
      <c r="AB294" s="97"/>
      <c r="AC294" s="97" t="s">
        <v>78</v>
      </c>
      <c r="AD294" s="111"/>
      <c r="AE294" s="97"/>
      <c r="AF294" s="111"/>
      <c r="AG294" s="97"/>
      <c r="AH294" s="97"/>
      <c r="AI294" s="97"/>
      <c r="AJ294" s="97"/>
      <c r="AK294" s="97"/>
      <c r="AL294" s="97"/>
      <c r="AM294" s="97"/>
      <c r="AN294" s="97"/>
      <c r="AO294" s="97"/>
      <c r="AP294" s="97"/>
      <c r="AQ294" s="97"/>
      <c r="AR294" s="97"/>
      <c r="AS294" s="97"/>
      <c r="AT294" s="97"/>
      <c r="AU294" s="97"/>
      <c r="AV294" s="97"/>
      <c r="AW294" s="97"/>
      <c r="AX294" s="97"/>
      <c r="AY294" s="97"/>
      <c r="AZ294" s="97"/>
      <c r="BA294" s="97"/>
      <c r="BB294" s="97"/>
      <c r="BC294" s="97"/>
      <c r="BD294" s="105"/>
      <c r="BE294" s="105"/>
    </row>
    <row r="295" customFormat="false" ht="21.75" hidden="false" customHeight="true" outlineLevel="0" collapsed="false">
      <c r="A295" s="95" t="n">
        <v>260</v>
      </c>
      <c r="B295" s="96" t="n">
        <v>260</v>
      </c>
      <c r="C295" s="97" t="s">
        <v>62</v>
      </c>
      <c r="D295" s="98" t="s">
        <v>809</v>
      </c>
      <c r="E295" s="98" t="s">
        <v>1019</v>
      </c>
      <c r="F295" s="100" t="s">
        <v>3359</v>
      </c>
      <c r="G295" s="112" t="s">
        <v>2106</v>
      </c>
      <c r="H295" s="100" t="s">
        <v>470</v>
      </c>
      <c r="I295" s="100" t="s">
        <v>131</v>
      </c>
      <c r="J295" s="100" t="s">
        <v>131</v>
      </c>
      <c r="K295" s="100" t="s">
        <v>131</v>
      </c>
      <c r="L295" s="100" t="s">
        <v>131</v>
      </c>
      <c r="M295" s="100"/>
      <c r="N295" s="100" t="s">
        <v>3359</v>
      </c>
      <c r="O295" s="100" t="s">
        <v>3359</v>
      </c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97"/>
      <c r="AA295" s="97"/>
      <c r="AB295" s="97"/>
      <c r="AC295" s="97" t="s">
        <v>78</v>
      </c>
      <c r="AD295" s="97"/>
      <c r="AE295" s="97"/>
      <c r="AF295" s="97"/>
      <c r="AG295" s="97"/>
      <c r="AH295" s="97" t="s">
        <v>3360</v>
      </c>
      <c r="AI295" s="97"/>
      <c r="AJ295" s="97"/>
      <c r="AK295" s="97"/>
      <c r="AL295" s="97"/>
      <c r="AM295" s="97"/>
      <c r="AN295" s="97"/>
      <c r="AO295" s="97"/>
      <c r="AP295" s="97"/>
      <c r="AQ295" s="97"/>
      <c r="AR295" s="97"/>
      <c r="AS295" s="97"/>
      <c r="AT295" s="97"/>
      <c r="AU295" s="97"/>
      <c r="AV295" s="97"/>
      <c r="AW295" s="97"/>
      <c r="AX295" s="97"/>
      <c r="AY295" s="97"/>
      <c r="AZ295" s="97"/>
      <c r="BA295" s="97"/>
      <c r="BB295" s="97"/>
      <c r="BC295" s="97"/>
      <c r="BD295" s="105"/>
      <c r="BE295" s="105"/>
    </row>
    <row r="296" customFormat="false" ht="21.75" hidden="false" customHeight="true" outlineLevel="0" collapsed="false">
      <c r="A296" s="95" t="n">
        <v>261</v>
      </c>
      <c r="B296" s="96" t="n">
        <v>261</v>
      </c>
      <c r="C296" s="97" t="s">
        <v>62</v>
      </c>
      <c r="D296" s="87" t="s">
        <v>811</v>
      </c>
      <c r="E296" s="87" t="s">
        <v>1039</v>
      </c>
      <c r="F296" s="86" t="s">
        <v>3361</v>
      </c>
      <c r="G296" s="112" t="s">
        <v>3319</v>
      </c>
      <c r="H296" s="100" t="s">
        <v>3320</v>
      </c>
      <c r="I296" s="101" t="s">
        <v>3319</v>
      </c>
      <c r="J296" s="86" t="s">
        <v>793</v>
      </c>
      <c r="K296" s="101" t="s">
        <v>3362</v>
      </c>
      <c r="L296" s="120" t="s">
        <v>3363</v>
      </c>
      <c r="M296" s="120"/>
      <c r="N296" s="109" t="s">
        <v>70</v>
      </c>
      <c r="O296" s="110" t="s">
        <v>70</v>
      </c>
      <c r="P296" s="101" t="s">
        <v>1476</v>
      </c>
      <c r="Q296" s="101"/>
      <c r="R296" s="120" t="s">
        <v>3364</v>
      </c>
      <c r="S296" s="120"/>
      <c r="T296" s="120"/>
      <c r="U296" s="120"/>
      <c r="V296" s="120"/>
      <c r="W296" s="120"/>
      <c r="X296" s="120"/>
      <c r="Y296" s="120"/>
      <c r="Z296" s="86"/>
      <c r="AA296" s="86"/>
      <c r="AB296" s="86"/>
      <c r="AC296" s="86" t="s">
        <v>3365</v>
      </c>
      <c r="AD296" s="109" t="s">
        <v>70</v>
      </c>
      <c r="AE296" s="86" t="s">
        <v>3366</v>
      </c>
      <c r="AF296" s="109" t="s">
        <v>70</v>
      </c>
      <c r="AG296" s="86" t="s">
        <v>3367</v>
      </c>
      <c r="AH296" s="86" t="s">
        <v>3368</v>
      </c>
      <c r="AI296" s="103" t="s">
        <v>70</v>
      </c>
      <c r="AJ296" s="86" t="s">
        <v>3369</v>
      </c>
      <c r="AK296" s="103" t="s">
        <v>70</v>
      </c>
      <c r="AL296" s="97" t="s">
        <v>3370</v>
      </c>
      <c r="AM296" s="97"/>
      <c r="AN296" s="97"/>
      <c r="AO296" s="97"/>
      <c r="AP296" s="97"/>
      <c r="AQ296" s="97"/>
      <c r="AR296" s="97"/>
      <c r="AS296" s="97"/>
      <c r="AT296" s="97"/>
      <c r="AU296" s="97"/>
      <c r="AV296" s="97"/>
      <c r="AW296" s="97"/>
      <c r="AX296" s="97"/>
      <c r="AY296" s="97"/>
      <c r="AZ296" s="97"/>
      <c r="BA296" s="97"/>
      <c r="BB296" s="97"/>
      <c r="BC296" s="97"/>
      <c r="BD296" s="105"/>
      <c r="BE296" s="105"/>
    </row>
    <row r="297" customFormat="false" ht="21.75" hidden="false" customHeight="true" outlineLevel="0" collapsed="false">
      <c r="A297" s="95" t="n">
        <v>262</v>
      </c>
      <c r="B297" s="96" t="n">
        <v>262</v>
      </c>
      <c r="C297" s="97" t="s">
        <v>62</v>
      </c>
      <c r="D297" s="98" t="s">
        <v>812</v>
      </c>
      <c r="E297" s="98" t="s">
        <v>1019</v>
      </c>
      <c r="F297" s="108" t="s">
        <v>3371</v>
      </c>
      <c r="G297" s="112" t="s">
        <v>3372</v>
      </c>
      <c r="H297" s="100" t="s">
        <v>813</v>
      </c>
      <c r="I297" s="100" t="s">
        <v>131</v>
      </c>
      <c r="J297" s="100" t="s">
        <v>131</v>
      </c>
      <c r="K297" s="100" t="s">
        <v>131</v>
      </c>
      <c r="L297" s="100" t="s">
        <v>131</v>
      </c>
      <c r="M297" s="100"/>
      <c r="N297" s="108" t="s">
        <v>3371</v>
      </c>
      <c r="O297" s="100" t="s">
        <v>3371</v>
      </c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97"/>
      <c r="AA297" s="97"/>
      <c r="AB297" s="97"/>
      <c r="AC297" s="97" t="s">
        <v>3373</v>
      </c>
      <c r="AD297" s="97"/>
      <c r="AE297" s="97"/>
      <c r="AF297" s="97"/>
      <c r="AG297" s="97" t="s">
        <v>3374</v>
      </c>
      <c r="AH297" s="97" t="s">
        <v>3375</v>
      </c>
      <c r="AI297" s="111"/>
      <c r="AJ297" s="97"/>
      <c r="AK297" s="97"/>
      <c r="AL297" s="97" t="s">
        <v>3370</v>
      </c>
      <c r="AM297" s="97"/>
      <c r="AN297" s="97"/>
      <c r="AO297" s="97"/>
      <c r="AP297" s="97"/>
      <c r="AQ297" s="97"/>
      <c r="AR297" s="97"/>
      <c r="AS297" s="97"/>
      <c r="AT297" s="97"/>
      <c r="AU297" s="97"/>
      <c r="AV297" s="97"/>
      <c r="AW297" s="97"/>
      <c r="AX297" s="97"/>
      <c r="AY297" s="97"/>
      <c r="AZ297" s="97"/>
      <c r="BA297" s="97"/>
      <c r="BB297" s="97"/>
      <c r="BC297" s="97"/>
      <c r="BD297" s="105"/>
      <c r="BE297" s="105"/>
    </row>
    <row r="298" customFormat="false" ht="21.75" hidden="false" customHeight="true" outlineLevel="0" collapsed="false">
      <c r="A298" s="95" t="n">
        <v>263</v>
      </c>
      <c r="B298" s="96" t="n">
        <v>263</v>
      </c>
      <c r="C298" s="86" t="s">
        <v>1185</v>
      </c>
      <c r="D298" s="87" t="s">
        <v>3376</v>
      </c>
      <c r="E298" s="98" t="s">
        <v>1039</v>
      </c>
      <c r="F298" s="87" t="s">
        <v>3377</v>
      </c>
      <c r="G298" s="112" t="s">
        <v>3378</v>
      </c>
      <c r="H298" s="100" t="s">
        <v>3379</v>
      </c>
      <c r="I298" s="101" t="s">
        <v>3378</v>
      </c>
      <c r="J298" s="86" t="s">
        <v>3380</v>
      </c>
      <c r="K298" s="101" t="s">
        <v>3381</v>
      </c>
      <c r="L298" s="100" t="s">
        <v>3382</v>
      </c>
      <c r="M298" s="100" t="s">
        <v>3383</v>
      </c>
      <c r="N298" s="109" t="s">
        <v>70</v>
      </c>
      <c r="O298" s="131" t="s">
        <v>101</v>
      </c>
      <c r="P298" s="101" t="s">
        <v>1476</v>
      </c>
      <c r="Q298" s="101"/>
      <c r="R298" s="100"/>
      <c r="S298" s="100"/>
      <c r="T298" s="100"/>
      <c r="U298" s="100"/>
      <c r="V298" s="100"/>
      <c r="W298" s="100"/>
      <c r="X298" s="100"/>
      <c r="Y298" s="100"/>
      <c r="Z298" s="97"/>
      <c r="AA298" s="86"/>
      <c r="AB298" s="87"/>
      <c r="AC298" s="86" t="s">
        <v>3384</v>
      </c>
      <c r="AD298" s="109" t="s">
        <v>70</v>
      </c>
      <c r="AE298" s="86" t="s">
        <v>3385</v>
      </c>
      <c r="AF298" s="121" t="s">
        <v>101</v>
      </c>
      <c r="AG298" s="86"/>
      <c r="AH298" s="105" t="s">
        <v>3386</v>
      </c>
      <c r="AI298" s="109" t="s">
        <v>70</v>
      </c>
      <c r="AJ298" s="86" t="s">
        <v>3387</v>
      </c>
      <c r="AK298" s="121" t="s">
        <v>101</v>
      </c>
      <c r="AL298" s="86"/>
      <c r="AM298" s="97"/>
      <c r="AN298" s="97"/>
      <c r="AO298" s="97"/>
      <c r="AP298" s="97"/>
      <c r="AQ298" s="97"/>
      <c r="AR298" s="97"/>
      <c r="AS298" s="97"/>
      <c r="AT298" s="97"/>
      <c r="AU298" s="97"/>
      <c r="AV298" s="97"/>
      <c r="AW298" s="97"/>
      <c r="AX298" s="97"/>
      <c r="AY298" s="97"/>
      <c r="AZ298" s="97"/>
      <c r="BA298" s="97"/>
      <c r="BB298" s="97"/>
      <c r="BC298" s="97"/>
      <c r="BD298" s="105"/>
      <c r="BE298" s="105"/>
    </row>
    <row r="299" customFormat="false" ht="21.75" hidden="false" customHeight="true" outlineLevel="0" collapsed="false">
      <c r="A299" s="95" t="n">
        <v>264</v>
      </c>
      <c r="B299" s="96" t="n">
        <v>264</v>
      </c>
      <c r="C299" s="97" t="s">
        <v>62</v>
      </c>
      <c r="D299" s="98" t="s">
        <v>817</v>
      </c>
      <c r="E299" s="98" t="s">
        <v>1039</v>
      </c>
      <c r="F299" s="98" t="s">
        <v>3388</v>
      </c>
      <c r="G299" s="112" t="s">
        <v>3389</v>
      </c>
      <c r="H299" s="100" t="s">
        <v>3390</v>
      </c>
      <c r="I299" s="101" t="s">
        <v>3391</v>
      </c>
      <c r="J299" s="100" t="s">
        <v>3392</v>
      </c>
      <c r="K299" s="101" t="s">
        <v>3393</v>
      </c>
      <c r="L299" s="100" t="s">
        <v>3394</v>
      </c>
      <c r="M299" s="100" t="s">
        <v>3395</v>
      </c>
      <c r="N299" s="109" t="s">
        <v>70</v>
      </c>
      <c r="O299" s="134" t="s">
        <v>1155</v>
      </c>
      <c r="P299" s="100" t="s">
        <v>1159</v>
      </c>
      <c r="Q299" s="100"/>
      <c r="R299" s="100" t="s">
        <v>3396</v>
      </c>
      <c r="S299" s="100"/>
      <c r="T299" s="100"/>
      <c r="U299" s="100"/>
      <c r="V299" s="100"/>
      <c r="W299" s="100"/>
      <c r="X299" s="100"/>
      <c r="Y299" s="100"/>
      <c r="Z299" s="98"/>
      <c r="AA299" s="86"/>
      <c r="AB299" s="98"/>
      <c r="AC299" s="86" t="s">
        <v>3397</v>
      </c>
      <c r="AD299" s="109" t="s">
        <v>70</v>
      </c>
      <c r="AE299" s="86"/>
      <c r="AF299" s="132"/>
      <c r="AG299" s="86"/>
      <c r="AH299" s="86" t="s">
        <v>3398</v>
      </c>
      <c r="AI299" s="109" t="s">
        <v>70</v>
      </c>
      <c r="AJ299" s="86"/>
      <c r="AK299" s="132"/>
      <c r="AL299" s="86"/>
      <c r="AM299" s="97"/>
      <c r="AN299" s="97"/>
      <c r="AO299" s="97"/>
      <c r="AP299" s="97"/>
      <c r="AQ299" s="97"/>
      <c r="AR299" s="97"/>
      <c r="AS299" s="97"/>
      <c r="AT299" s="97"/>
      <c r="AU299" s="97"/>
      <c r="AV299" s="97"/>
      <c r="AW299" s="97"/>
      <c r="AX299" s="97"/>
      <c r="AY299" s="97"/>
      <c r="AZ299" s="97"/>
      <c r="BA299" s="97"/>
      <c r="BB299" s="97"/>
      <c r="BC299" s="97"/>
      <c r="BD299" s="105"/>
      <c r="BE299" s="105"/>
    </row>
    <row r="300" customFormat="false" ht="21.75" hidden="false" customHeight="true" outlineLevel="0" collapsed="false">
      <c r="A300" s="95" t="n">
        <v>265</v>
      </c>
      <c r="B300" s="96" t="n">
        <v>265</v>
      </c>
      <c r="C300" s="97" t="s">
        <v>62</v>
      </c>
      <c r="D300" s="98" t="s">
        <v>817</v>
      </c>
      <c r="E300" s="98" t="s">
        <v>1056</v>
      </c>
      <c r="F300" s="98" t="s">
        <v>3388</v>
      </c>
      <c r="G300" s="112" t="s">
        <v>3399</v>
      </c>
      <c r="H300" s="159" t="s">
        <v>3400</v>
      </c>
      <c r="I300" s="101" t="s">
        <v>3401</v>
      </c>
      <c r="J300" s="100" t="s">
        <v>3402</v>
      </c>
      <c r="K300" s="101" t="s">
        <v>3403</v>
      </c>
      <c r="L300" s="100" t="s">
        <v>3404</v>
      </c>
      <c r="M300" s="100" t="s">
        <v>3405</v>
      </c>
      <c r="N300" s="103" t="s">
        <v>70</v>
      </c>
      <c r="O300" s="104" t="s">
        <v>70</v>
      </c>
      <c r="P300" s="101" t="s">
        <v>1476</v>
      </c>
      <c r="Q300" s="101"/>
      <c r="R300" s="100"/>
      <c r="S300" s="100"/>
      <c r="T300" s="100"/>
      <c r="U300" s="100"/>
      <c r="V300" s="100"/>
      <c r="W300" s="100"/>
      <c r="X300" s="100"/>
      <c r="Y300" s="100"/>
      <c r="Z300" s="98"/>
      <c r="AA300" s="86"/>
      <c r="AB300" s="98"/>
      <c r="AC300" s="86" t="s">
        <v>3406</v>
      </c>
      <c r="AD300" s="103" t="s">
        <v>70</v>
      </c>
      <c r="AE300" s="86" t="s">
        <v>3407</v>
      </c>
      <c r="AF300" s="103" t="s">
        <v>70</v>
      </c>
      <c r="AG300" s="86"/>
      <c r="AH300" s="86" t="s">
        <v>3213</v>
      </c>
      <c r="AI300" s="86"/>
      <c r="AJ300" s="86"/>
      <c r="AK300" s="86"/>
      <c r="AL300" s="86"/>
      <c r="AM300" s="97"/>
      <c r="AN300" s="97"/>
      <c r="AO300" s="97"/>
      <c r="AP300" s="97"/>
      <c r="AQ300" s="97"/>
      <c r="AR300" s="97"/>
      <c r="AS300" s="97"/>
      <c r="AT300" s="97"/>
      <c r="AU300" s="97"/>
      <c r="AV300" s="97"/>
      <c r="AW300" s="97"/>
      <c r="AX300" s="97"/>
      <c r="AY300" s="97"/>
      <c r="AZ300" s="97"/>
      <c r="BA300" s="97"/>
      <c r="BB300" s="97"/>
      <c r="BC300" s="97"/>
      <c r="BD300" s="105"/>
      <c r="BE300" s="105"/>
    </row>
    <row r="301" customFormat="false" ht="21.75" hidden="false" customHeight="true" outlineLevel="0" collapsed="false">
      <c r="A301" s="95" t="n">
        <v>266</v>
      </c>
      <c r="B301" s="96" t="n">
        <v>266</v>
      </c>
      <c r="C301" s="97" t="s">
        <v>62</v>
      </c>
      <c r="D301" s="98" t="s">
        <v>821</v>
      </c>
      <c r="E301" s="98" t="s">
        <v>1039</v>
      </c>
      <c r="F301" s="98" t="s">
        <v>3408</v>
      </c>
      <c r="G301" s="112" t="s">
        <v>3409</v>
      </c>
      <c r="H301" s="100" t="s">
        <v>822</v>
      </c>
      <c r="I301" s="101" t="s">
        <v>3410</v>
      </c>
      <c r="J301" s="100" t="s">
        <v>3411</v>
      </c>
      <c r="K301" s="101" t="s">
        <v>3412</v>
      </c>
      <c r="L301" s="100" t="s">
        <v>3413</v>
      </c>
      <c r="M301" s="100"/>
      <c r="N301" s="109" t="s">
        <v>70</v>
      </c>
      <c r="O301" s="110" t="s">
        <v>70</v>
      </c>
      <c r="P301" s="101" t="s">
        <v>1476</v>
      </c>
      <c r="Q301" s="101"/>
      <c r="R301" s="100" t="s">
        <v>3411</v>
      </c>
      <c r="S301" s="100"/>
      <c r="T301" s="100"/>
      <c r="U301" s="100"/>
      <c r="V301" s="100"/>
      <c r="W301" s="100"/>
      <c r="X301" s="100"/>
      <c r="Y301" s="100"/>
      <c r="Z301" s="97"/>
      <c r="AA301" s="97"/>
      <c r="AB301" s="97"/>
      <c r="AC301" s="97" t="s">
        <v>3414</v>
      </c>
      <c r="AD301" s="109" t="s">
        <v>70</v>
      </c>
      <c r="AE301" s="97" t="s">
        <v>3415</v>
      </c>
      <c r="AF301" s="103" t="s">
        <v>70</v>
      </c>
      <c r="AG301" s="97"/>
      <c r="AH301" s="97" t="s">
        <v>3416</v>
      </c>
      <c r="AI301" s="109" t="s">
        <v>70</v>
      </c>
      <c r="AJ301" s="97" t="s">
        <v>3417</v>
      </c>
      <c r="AK301" s="103" t="s">
        <v>70</v>
      </c>
      <c r="AL301" s="97" t="s">
        <v>3418</v>
      </c>
      <c r="AM301" s="97"/>
      <c r="AN301" s="97"/>
      <c r="AO301" s="97"/>
      <c r="AP301" s="97"/>
      <c r="AQ301" s="97"/>
      <c r="AR301" s="97"/>
      <c r="AS301" s="97"/>
      <c r="AT301" s="97"/>
      <c r="AU301" s="97"/>
      <c r="AV301" s="97"/>
      <c r="AW301" s="97"/>
      <c r="AX301" s="97"/>
      <c r="AY301" s="97"/>
      <c r="AZ301" s="97"/>
      <c r="BA301" s="97"/>
      <c r="BB301" s="97"/>
      <c r="BC301" s="97"/>
      <c r="BD301" s="105"/>
      <c r="BE301" s="105"/>
    </row>
    <row r="302" customFormat="false" ht="21.75" hidden="false" customHeight="true" outlineLevel="0" collapsed="false">
      <c r="A302" s="95" t="n">
        <v>267</v>
      </c>
      <c r="B302" s="96" t="n">
        <v>267</v>
      </c>
      <c r="C302" s="97" t="s">
        <v>62</v>
      </c>
      <c r="D302" s="87" t="s">
        <v>823</v>
      </c>
      <c r="E302" s="97" t="s">
        <v>1009</v>
      </c>
      <c r="F302" s="87" t="s">
        <v>3419</v>
      </c>
      <c r="G302" s="112" t="s">
        <v>3420</v>
      </c>
      <c r="H302" s="120" t="s">
        <v>3421</v>
      </c>
      <c r="I302" s="101" t="s">
        <v>3420</v>
      </c>
      <c r="J302" s="86" t="s">
        <v>3422</v>
      </c>
      <c r="K302" s="101" t="s">
        <v>3423</v>
      </c>
      <c r="L302" s="100" t="s">
        <v>3424</v>
      </c>
      <c r="M302" s="100" t="s">
        <v>3425</v>
      </c>
      <c r="N302" s="109" t="s">
        <v>70</v>
      </c>
      <c r="O302" s="104" t="s">
        <v>70</v>
      </c>
      <c r="P302" s="101" t="s">
        <v>1476</v>
      </c>
      <c r="Q302" s="101"/>
      <c r="R302" s="100"/>
      <c r="S302" s="100"/>
      <c r="T302" s="100"/>
      <c r="U302" s="100"/>
      <c r="V302" s="100"/>
      <c r="W302" s="100"/>
      <c r="X302" s="100"/>
      <c r="Y302" s="100"/>
      <c r="Z302" s="97"/>
      <c r="AA302" s="86"/>
      <c r="AB302" s="87"/>
      <c r="AC302" s="86" t="s">
        <v>3426</v>
      </c>
      <c r="AD302" s="109" t="s">
        <v>70</v>
      </c>
      <c r="AE302" s="86" t="s">
        <v>3427</v>
      </c>
      <c r="AF302" s="109" t="s">
        <v>70</v>
      </c>
      <c r="AG302" s="86"/>
      <c r="AH302" s="86" t="s">
        <v>3428</v>
      </c>
      <c r="AI302" s="132"/>
      <c r="AJ302" s="86"/>
      <c r="AK302" s="132"/>
      <c r="AL302" s="97"/>
      <c r="AM302" s="97"/>
      <c r="AN302" s="97"/>
      <c r="AO302" s="97"/>
      <c r="AP302" s="97"/>
      <c r="AQ302" s="97"/>
      <c r="AR302" s="97"/>
      <c r="AS302" s="97"/>
      <c r="AT302" s="97"/>
      <c r="AU302" s="97"/>
      <c r="AV302" s="97"/>
      <c r="AW302" s="97"/>
      <c r="AX302" s="97"/>
      <c r="AY302" s="97"/>
      <c r="AZ302" s="97"/>
      <c r="BA302" s="97"/>
      <c r="BB302" s="97"/>
      <c r="BC302" s="97"/>
      <c r="BD302" s="105"/>
      <c r="BE302" s="105"/>
    </row>
    <row r="303" customFormat="false" ht="21.75" hidden="false" customHeight="true" outlineLevel="0" collapsed="false">
      <c r="A303" s="95" t="n">
        <v>268</v>
      </c>
      <c r="B303" s="96" t="n">
        <v>268</v>
      </c>
      <c r="C303" s="97" t="s">
        <v>62</v>
      </c>
      <c r="D303" s="87" t="s">
        <v>3429</v>
      </c>
      <c r="E303" s="87" t="s">
        <v>1039</v>
      </c>
      <c r="F303" s="132" t="s">
        <v>3430</v>
      </c>
      <c r="G303" s="112" t="s">
        <v>3431</v>
      </c>
      <c r="H303" s="120" t="s">
        <v>3432</v>
      </c>
      <c r="I303" s="101" t="s">
        <v>3431</v>
      </c>
      <c r="J303" s="86" t="s">
        <v>3433</v>
      </c>
      <c r="K303" s="101" t="s">
        <v>3434</v>
      </c>
      <c r="L303" s="100" t="s">
        <v>3435</v>
      </c>
      <c r="M303" s="100" t="s">
        <v>2771</v>
      </c>
      <c r="N303" s="109" t="s">
        <v>70</v>
      </c>
      <c r="O303" s="110" t="s">
        <v>70</v>
      </c>
      <c r="P303" s="134" t="s">
        <v>1476</v>
      </c>
      <c r="Q303" s="134"/>
      <c r="R303" s="108"/>
      <c r="S303" s="100"/>
      <c r="T303" s="100"/>
      <c r="U303" s="100"/>
      <c r="V303" s="100"/>
      <c r="W303" s="100"/>
      <c r="X303" s="100"/>
      <c r="Y303" s="100"/>
      <c r="Z303" s="86"/>
      <c r="AA303" s="86"/>
      <c r="AB303" s="86"/>
      <c r="AC303" s="86" t="s">
        <v>3436</v>
      </c>
      <c r="AD303" s="103" t="s">
        <v>70</v>
      </c>
      <c r="AE303" s="86"/>
      <c r="AF303" s="103" t="s">
        <v>70</v>
      </c>
      <c r="AG303" s="86"/>
      <c r="AH303" s="86" t="s">
        <v>3437</v>
      </c>
      <c r="AI303" s="109" t="s">
        <v>70</v>
      </c>
      <c r="AJ303" s="86" t="s">
        <v>3438</v>
      </c>
      <c r="AK303" s="109" t="s">
        <v>70</v>
      </c>
      <c r="AL303" s="97" t="s">
        <v>3439</v>
      </c>
      <c r="AM303" s="97"/>
      <c r="AN303" s="97"/>
      <c r="AO303" s="97"/>
      <c r="AP303" s="97"/>
      <c r="AQ303" s="97"/>
      <c r="AR303" s="97"/>
      <c r="AS303" s="97"/>
      <c r="AT303" s="97"/>
      <c r="AU303" s="97"/>
      <c r="AV303" s="97"/>
      <c r="AW303" s="97"/>
      <c r="AX303" s="97"/>
      <c r="AY303" s="97"/>
      <c r="AZ303" s="97"/>
      <c r="BA303" s="97"/>
      <c r="BB303" s="97"/>
      <c r="BC303" s="97"/>
      <c r="BD303" s="105"/>
      <c r="BE303" s="105"/>
    </row>
    <row r="304" customFormat="false" ht="21.75" hidden="false" customHeight="true" outlineLevel="0" collapsed="false">
      <c r="A304" s="95" t="n">
        <v>269</v>
      </c>
      <c r="B304" s="96" t="n">
        <v>269</v>
      </c>
      <c r="C304" s="97" t="s">
        <v>62</v>
      </c>
      <c r="D304" s="98" t="s">
        <v>3440</v>
      </c>
      <c r="E304" s="98" t="s">
        <v>1039</v>
      </c>
      <c r="F304" s="97" t="s">
        <v>1004</v>
      </c>
      <c r="G304" s="112" t="s">
        <v>3441</v>
      </c>
      <c r="H304" s="100" t="s">
        <v>828</v>
      </c>
      <c r="I304" s="100" t="s">
        <v>131</v>
      </c>
      <c r="J304" s="100" t="s">
        <v>131</v>
      </c>
      <c r="K304" s="100" t="s">
        <v>131</v>
      </c>
      <c r="L304" s="100" t="s">
        <v>131</v>
      </c>
      <c r="M304" s="100"/>
      <c r="N304" s="100" t="s">
        <v>1004</v>
      </c>
      <c r="O304" s="100" t="s">
        <v>1004</v>
      </c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97"/>
      <c r="AA304" s="97"/>
      <c r="AB304" s="97"/>
      <c r="AC304" s="97" t="s">
        <v>78</v>
      </c>
      <c r="AD304" s="97"/>
      <c r="AE304" s="97"/>
      <c r="AF304" s="97"/>
      <c r="AG304" s="97"/>
      <c r="AH304" s="97" t="s">
        <v>78</v>
      </c>
      <c r="AI304" s="97"/>
      <c r="AJ304" s="97" t="s">
        <v>3442</v>
      </c>
      <c r="AK304" s="97"/>
      <c r="AL304" s="97"/>
      <c r="AM304" s="97"/>
      <c r="AN304" s="97"/>
      <c r="AO304" s="97"/>
      <c r="AP304" s="97"/>
      <c r="AQ304" s="97"/>
      <c r="AR304" s="97"/>
      <c r="AS304" s="97"/>
      <c r="AT304" s="97"/>
      <c r="AU304" s="97"/>
      <c r="AV304" s="97"/>
      <c r="AW304" s="97"/>
      <c r="AX304" s="97"/>
      <c r="AY304" s="97"/>
      <c r="AZ304" s="97"/>
      <c r="BA304" s="97"/>
      <c r="BB304" s="97"/>
      <c r="BC304" s="97"/>
      <c r="BD304" s="105"/>
      <c r="BE304" s="105"/>
    </row>
    <row r="305" customFormat="false" ht="21.75" hidden="false" customHeight="true" outlineLevel="0" collapsed="false">
      <c r="A305" s="95" t="n">
        <v>270</v>
      </c>
      <c r="B305" s="96" t="n">
        <v>270</v>
      </c>
      <c r="C305" s="97" t="s">
        <v>62</v>
      </c>
      <c r="D305" s="98" t="s">
        <v>830</v>
      </c>
      <c r="E305" s="98" t="s">
        <v>1039</v>
      </c>
      <c r="F305" s="98" t="s">
        <v>3443</v>
      </c>
      <c r="G305" s="112" t="s">
        <v>3444</v>
      </c>
      <c r="H305" s="100" t="s">
        <v>831</v>
      </c>
      <c r="I305" s="94" t="s">
        <v>3445</v>
      </c>
      <c r="J305" s="100" t="s">
        <v>3446</v>
      </c>
      <c r="K305" s="94" t="s">
        <v>3447</v>
      </c>
      <c r="L305" s="100" t="s">
        <v>3448</v>
      </c>
      <c r="M305" s="100"/>
      <c r="N305" s="109" t="s">
        <v>70</v>
      </c>
      <c r="O305" s="110" t="s">
        <v>70</v>
      </c>
      <c r="P305" s="101" t="s">
        <v>1476</v>
      </c>
      <c r="Q305" s="101"/>
      <c r="R305" s="100" t="s">
        <v>3449</v>
      </c>
      <c r="S305" s="100"/>
      <c r="T305" s="100"/>
      <c r="U305" s="100"/>
      <c r="V305" s="100"/>
      <c r="W305" s="100"/>
      <c r="X305" s="100"/>
      <c r="Y305" s="100"/>
      <c r="Z305" s="97"/>
      <c r="AA305" s="97"/>
      <c r="AB305" s="97"/>
      <c r="AC305" s="97" t="s">
        <v>3450</v>
      </c>
      <c r="AD305" s="103" t="s">
        <v>70</v>
      </c>
      <c r="AE305" s="97" t="s">
        <v>3451</v>
      </c>
      <c r="AF305" s="103" t="s">
        <v>70</v>
      </c>
      <c r="AG305" s="97"/>
      <c r="AH305" s="97" t="s">
        <v>3452</v>
      </c>
      <c r="AI305" s="109" t="s">
        <v>70</v>
      </c>
      <c r="AJ305" s="97" t="s">
        <v>2318</v>
      </c>
      <c r="AK305" s="109" t="s">
        <v>70</v>
      </c>
      <c r="AL305" s="97" t="s">
        <v>3453</v>
      </c>
      <c r="AM305" s="97"/>
      <c r="AN305" s="97"/>
      <c r="AO305" s="97"/>
      <c r="AP305" s="97"/>
      <c r="AQ305" s="97"/>
      <c r="AR305" s="97"/>
      <c r="AS305" s="97"/>
      <c r="AT305" s="97"/>
      <c r="AU305" s="97"/>
      <c r="AV305" s="97"/>
      <c r="AW305" s="97"/>
      <c r="AX305" s="97"/>
      <c r="AY305" s="97"/>
      <c r="AZ305" s="97"/>
      <c r="BA305" s="97"/>
      <c r="BB305" s="97"/>
      <c r="BC305" s="97"/>
      <c r="BD305" s="105"/>
      <c r="BE305" s="105"/>
    </row>
    <row r="306" customFormat="false" ht="21.75" hidden="false" customHeight="true" outlineLevel="0" collapsed="false">
      <c r="A306" s="95" t="n">
        <v>271</v>
      </c>
      <c r="B306" s="96" t="n">
        <v>271</v>
      </c>
      <c r="C306" s="86" t="s">
        <v>1185</v>
      </c>
      <c r="D306" s="87" t="s">
        <v>3454</v>
      </c>
      <c r="E306" s="98" t="s">
        <v>1039</v>
      </c>
      <c r="F306" s="87" t="s">
        <v>3454</v>
      </c>
      <c r="G306" s="112" t="s">
        <v>3455</v>
      </c>
      <c r="H306" s="100" t="s">
        <v>3456</v>
      </c>
      <c r="I306" s="94" t="s">
        <v>3455</v>
      </c>
      <c r="J306" s="100" t="s">
        <v>3456</v>
      </c>
      <c r="K306" s="94" t="s">
        <v>3457</v>
      </c>
      <c r="L306" s="100" t="s">
        <v>3458</v>
      </c>
      <c r="M306" s="100" t="s">
        <v>3459</v>
      </c>
      <c r="N306" s="113" t="s">
        <v>101</v>
      </c>
      <c r="O306" s="114" t="s">
        <v>101</v>
      </c>
      <c r="P306" s="101" t="s">
        <v>1515</v>
      </c>
      <c r="Q306" s="101"/>
      <c r="R306" s="100"/>
      <c r="S306" s="100"/>
      <c r="T306" s="100"/>
      <c r="U306" s="100"/>
      <c r="V306" s="100"/>
      <c r="W306" s="100"/>
      <c r="X306" s="100"/>
      <c r="Y306" s="100"/>
      <c r="Z306" s="97"/>
      <c r="AA306" s="86"/>
      <c r="AB306" s="87"/>
      <c r="AC306" s="105" t="s">
        <v>3460</v>
      </c>
      <c r="AD306" s="113" t="s">
        <v>101</v>
      </c>
      <c r="AE306" s="86" t="s">
        <v>3461</v>
      </c>
      <c r="AF306" s="113" t="s">
        <v>101</v>
      </c>
      <c r="AG306" s="86"/>
      <c r="AH306" s="86" t="s">
        <v>3462</v>
      </c>
      <c r="AI306" s="113" t="s">
        <v>101</v>
      </c>
      <c r="AJ306" s="86" t="s">
        <v>3463</v>
      </c>
      <c r="AK306" s="113" t="s">
        <v>101</v>
      </c>
      <c r="AL306" s="86"/>
      <c r="AM306" s="97"/>
      <c r="AN306" s="97"/>
      <c r="AO306" s="97"/>
      <c r="AP306" s="97"/>
      <c r="AQ306" s="97"/>
      <c r="AR306" s="97"/>
      <c r="AS306" s="97"/>
      <c r="AT306" s="97"/>
      <c r="AU306" s="97"/>
      <c r="AV306" s="97"/>
      <c r="AW306" s="97"/>
      <c r="AX306" s="97"/>
      <c r="AY306" s="97"/>
      <c r="AZ306" s="97"/>
      <c r="BA306" s="97"/>
      <c r="BB306" s="97"/>
      <c r="BC306" s="97"/>
      <c r="BD306" s="105"/>
      <c r="BE306" s="105"/>
    </row>
    <row r="307" customFormat="false" ht="21.75" hidden="false" customHeight="true" outlineLevel="0" collapsed="false">
      <c r="A307" s="95" t="n">
        <v>272</v>
      </c>
      <c r="B307" s="96" t="n">
        <v>272</v>
      </c>
      <c r="C307" s="86" t="s">
        <v>1185</v>
      </c>
      <c r="D307" s="87" t="s">
        <v>3464</v>
      </c>
      <c r="E307" s="98" t="s">
        <v>1039</v>
      </c>
      <c r="F307" s="87" t="s">
        <v>3464</v>
      </c>
      <c r="G307" s="94" t="s">
        <v>3465</v>
      </c>
      <c r="H307" s="100" t="s">
        <v>3466</v>
      </c>
      <c r="I307" s="94" t="s">
        <v>3465</v>
      </c>
      <c r="J307" s="100" t="s">
        <v>3467</v>
      </c>
      <c r="K307" s="94" t="s">
        <v>3468</v>
      </c>
      <c r="L307" s="100" t="s">
        <v>3469</v>
      </c>
      <c r="M307" s="100" t="s">
        <v>3470</v>
      </c>
      <c r="N307" s="113" t="s">
        <v>101</v>
      </c>
      <c r="O307" s="114" t="s">
        <v>101</v>
      </c>
      <c r="P307" s="101" t="s">
        <v>1159</v>
      </c>
      <c r="Q307" s="101"/>
      <c r="R307" s="100"/>
      <c r="S307" s="100"/>
      <c r="T307" s="100"/>
      <c r="U307" s="100"/>
      <c r="V307" s="100"/>
      <c r="W307" s="100"/>
      <c r="X307" s="100"/>
      <c r="Y307" s="100"/>
      <c r="Z307" s="97"/>
      <c r="AA307" s="86"/>
      <c r="AB307" s="87"/>
      <c r="AC307" s="86" t="s">
        <v>3471</v>
      </c>
      <c r="AD307" s="113" t="s">
        <v>101</v>
      </c>
      <c r="AE307" s="86" t="s">
        <v>167</v>
      </c>
      <c r="AF307" s="113" t="s">
        <v>101</v>
      </c>
      <c r="AG307" s="86"/>
      <c r="AH307" s="86" t="s">
        <v>3472</v>
      </c>
      <c r="AI307" s="113" t="s">
        <v>101</v>
      </c>
      <c r="AJ307" s="86"/>
      <c r="AK307" s="113" t="s">
        <v>101</v>
      </c>
      <c r="AL307" s="86"/>
      <c r="AM307" s="97"/>
      <c r="AN307" s="97"/>
      <c r="AO307" s="97"/>
      <c r="AP307" s="97"/>
      <c r="AQ307" s="97"/>
      <c r="AR307" s="97"/>
      <c r="AS307" s="97"/>
      <c r="AT307" s="97"/>
      <c r="AU307" s="97"/>
      <c r="AV307" s="97"/>
      <c r="AW307" s="97"/>
      <c r="AX307" s="97"/>
      <c r="AY307" s="97"/>
      <c r="AZ307" s="97"/>
      <c r="BA307" s="97"/>
      <c r="BB307" s="97"/>
      <c r="BC307" s="97"/>
      <c r="BD307" s="105"/>
      <c r="BE307" s="105"/>
    </row>
    <row r="308" customFormat="false" ht="21.75" hidden="false" customHeight="true" outlineLevel="0" collapsed="false">
      <c r="A308" s="95" t="n">
        <v>273</v>
      </c>
      <c r="B308" s="96" t="n">
        <v>273</v>
      </c>
      <c r="C308" s="97" t="s">
        <v>62</v>
      </c>
      <c r="D308" s="98" t="s">
        <v>837</v>
      </c>
      <c r="E308" s="98" t="s">
        <v>1039</v>
      </c>
      <c r="F308" s="97" t="s">
        <v>1004</v>
      </c>
      <c r="G308" s="112" t="s">
        <v>3473</v>
      </c>
      <c r="H308" s="100" t="s">
        <v>838</v>
      </c>
      <c r="I308" s="100" t="s">
        <v>131</v>
      </c>
      <c r="J308" s="100" t="s">
        <v>131</v>
      </c>
      <c r="K308" s="100" t="s">
        <v>131</v>
      </c>
      <c r="L308" s="100" t="s">
        <v>131</v>
      </c>
      <c r="M308" s="100"/>
      <c r="N308" s="100" t="s">
        <v>1004</v>
      </c>
      <c r="O308" s="100" t="s">
        <v>1004</v>
      </c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97"/>
      <c r="AA308" s="97"/>
      <c r="AB308" s="97"/>
      <c r="AC308" s="97" t="s">
        <v>3474</v>
      </c>
      <c r="AD308" s="97"/>
      <c r="AE308" s="97"/>
      <c r="AF308" s="97"/>
      <c r="AG308" s="97" t="s">
        <v>3475</v>
      </c>
      <c r="AH308" s="97" t="s">
        <v>3476</v>
      </c>
      <c r="AI308" s="97"/>
      <c r="AJ308" s="97" t="s">
        <v>3477</v>
      </c>
      <c r="AK308" s="97"/>
      <c r="AL308" s="97" t="s">
        <v>3478</v>
      </c>
      <c r="AM308" s="97"/>
      <c r="AN308" s="97"/>
      <c r="AO308" s="97"/>
      <c r="AP308" s="97"/>
      <c r="AQ308" s="97"/>
      <c r="AR308" s="97"/>
      <c r="AS308" s="97"/>
      <c r="AT308" s="97"/>
      <c r="AU308" s="97"/>
      <c r="AV308" s="97"/>
      <c r="AW308" s="97"/>
      <c r="AX308" s="97"/>
      <c r="AY308" s="97"/>
      <c r="AZ308" s="97"/>
      <c r="BA308" s="97"/>
      <c r="BB308" s="97"/>
      <c r="BC308" s="97"/>
      <c r="BD308" s="105"/>
      <c r="BE308" s="105"/>
    </row>
    <row r="309" customFormat="false" ht="21.75" hidden="false" customHeight="true" outlineLevel="0" collapsed="false">
      <c r="A309" s="95" t="n">
        <v>274</v>
      </c>
      <c r="B309" s="96" t="n">
        <v>274</v>
      </c>
      <c r="C309" s="86" t="s">
        <v>1185</v>
      </c>
      <c r="D309" s="86" t="s">
        <v>3479</v>
      </c>
      <c r="E309" s="86" t="s">
        <v>1056</v>
      </c>
      <c r="F309" s="87" t="s">
        <v>3480</v>
      </c>
      <c r="G309" s="112" t="s">
        <v>3481</v>
      </c>
      <c r="H309" s="100" t="s">
        <v>3482</v>
      </c>
      <c r="I309" s="94" t="s">
        <v>3483</v>
      </c>
      <c r="J309" s="100" t="s">
        <v>3484</v>
      </c>
      <c r="K309" s="94" t="s">
        <v>3485</v>
      </c>
      <c r="L309" s="100" t="s">
        <v>3486</v>
      </c>
      <c r="M309" s="100" t="s">
        <v>3487</v>
      </c>
      <c r="N309" s="109" t="s">
        <v>70</v>
      </c>
      <c r="O309" s="104" t="s">
        <v>70</v>
      </c>
      <c r="P309" s="101" t="s">
        <v>1476</v>
      </c>
      <c r="Q309" s="101"/>
      <c r="R309" s="100" t="s">
        <v>3488</v>
      </c>
      <c r="S309" s="100"/>
      <c r="T309" s="100"/>
      <c r="U309" s="100"/>
      <c r="V309" s="100"/>
      <c r="W309" s="100"/>
      <c r="X309" s="100"/>
      <c r="Y309" s="100"/>
      <c r="Z309" s="97"/>
      <c r="AA309" s="86"/>
      <c r="AB309" s="86"/>
      <c r="AC309" s="86" t="s">
        <v>3489</v>
      </c>
      <c r="AD309" s="109" t="s">
        <v>70</v>
      </c>
      <c r="AE309" s="86" t="s">
        <v>3490</v>
      </c>
      <c r="AF309" s="103" t="s">
        <v>70</v>
      </c>
      <c r="AG309" s="86"/>
      <c r="AH309" s="86" t="s">
        <v>3491</v>
      </c>
      <c r="AI309" s="109" t="s">
        <v>70</v>
      </c>
      <c r="AJ309" s="86" t="s">
        <v>3492</v>
      </c>
      <c r="AK309" s="103" t="s">
        <v>70</v>
      </c>
      <c r="AL309" s="86"/>
      <c r="AM309" s="97"/>
      <c r="AN309" s="97"/>
      <c r="AO309" s="97"/>
      <c r="AP309" s="97"/>
      <c r="AQ309" s="97"/>
      <c r="AR309" s="97"/>
      <c r="AS309" s="97"/>
      <c r="AT309" s="97"/>
      <c r="AU309" s="97"/>
      <c r="AV309" s="97"/>
      <c r="AW309" s="97"/>
      <c r="AX309" s="97"/>
      <c r="AY309" s="97"/>
      <c r="AZ309" s="97"/>
      <c r="BA309" s="97"/>
      <c r="BB309" s="97"/>
      <c r="BC309" s="97"/>
      <c r="BD309" s="105"/>
      <c r="BE309" s="105"/>
    </row>
    <row r="310" customFormat="false" ht="21.75" hidden="false" customHeight="true" outlineLevel="0" collapsed="false">
      <c r="A310" s="95" t="n">
        <v>275</v>
      </c>
      <c r="B310" s="96" t="n">
        <v>275</v>
      </c>
      <c r="C310" s="97" t="s">
        <v>62</v>
      </c>
      <c r="D310" s="98" t="s">
        <v>841</v>
      </c>
      <c r="E310" s="98" t="s">
        <v>1039</v>
      </c>
      <c r="F310" s="98" t="s">
        <v>3493</v>
      </c>
      <c r="G310" s="112" t="s">
        <v>3494</v>
      </c>
      <c r="H310" s="100" t="s">
        <v>842</v>
      </c>
      <c r="I310" s="94" t="s">
        <v>3495</v>
      </c>
      <c r="J310" s="100" t="s">
        <v>3496</v>
      </c>
      <c r="K310" s="94" t="s">
        <v>3497</v>
      </c>
      <c r="L310" s="100" t="s">
        <v>3498</v>
      </c>
      <c r="M310" s="100"/>
      <c r="N310" s="103" t="s">
        <v>70</v>
      </c>
      <c r="O310" s="104" t="s">
        <v>70</v>
      </c>
      <c r="P310" s="101" t="s">
        <v>1476</v>
      </c>
      <c r="Q310" s="101"/>
      <c r="R310" s="100" t="s">
        <v>3499</v>
      </c>
      <c r="S310" s="100"/>
      <c r="T310" s="100"/>
      <c r="U310" s="100"/>
      <c r="V310" s="100"/>
      <c r="W310" s="100"/>
      <c r="X310" s="100"/>
      <c r="Y310" s="100"/>
      <c r="Z310" s="97"/>
      <c r="AA310" s="97"/>
      <c r="AB310" s="97"/>
      <c r="AC310" s="97" t="s">
        <v>3500</v>
      </c>
      <c r="AD310" s="103" t="s">
        <v>70</v>
      </c>
      <c r="AE310" s="97" t="s">
        <v>1147</v>
      </c>
      <c r="AF310" s="103" t="s">
        <v>70</v>
      </c>
      <c r="AG310" s="97"/>
      <c r="AH310" s="97" t="s">
        <v>3501</v>
      </c>
      <c r="AI310" s="103" t="s">
        <v>70</v>
      </c>
      <c r="AJ310" s="97" t="s">
        <v>3502</v>
      </c>
      <c r="AK310" s="97"/>
      <c r="AL310" s="97"/>
      <c r="AM310" s="97"/>
      <c r="AN310" s="97"/>
      <c r="AO310" s="97"/>
      <c r="AP310" s="97"/>
      <c r="AQ310" s="97"/>
      <c r="AR310" s="97"/>
      <c r="AS310" s="97"/>
      <c r="AT310" s="97"/>
      <c r="AU310" s="97"/>
      <c r="AV310" s="97"/>
      <c r="AW310" s="97"/>
      <c r="AX310" s="97"/>
      <c r="AY310" s="97"/>
      <c r="AZ310" s="97"/>
      <c r="BA310" s="97"/>
      <c r="BB310" s="97"/>
      <c r="BC310" s="97"/>
      <c r="BD310" s="105"/>
      <c r="BE310" s="105"/>
    </row>
    <row r="311" customFormat="false" ht="21.75" hidden="false" customHeight="true" outlineLevel="0" collapsed="false">
      <c r="A311" s="95" t="n">
        <v>276</v>
      </c>
      <c r="B311" s="96" t="n">
        <v>276</v>
      </c>
      <c r="C311" s="97" t="s">
        <v>62</v>
      </c>
      <c r="D311" s="87" t="s">
        <v>845</v>
      </c>
      <c r="E311" s="98" t="s">
        <v>1039</v>
      </c>
      <c r="F311" s="87" t="s">
        <v>3503</v>
      </c>
      <c r="G311" s="112" t="s">
        <v>3504</v>
      </c>
      <c r="H311" s="100" t="s">
        <v>3505</v>
      </c>
      <c r="I311" s="94" t="s">
        <v>3506</v>
      </c>
      <c r="J311" s="100" t="s">
        <v>3507</v>
      </c>
      <c r="K311" s="94" t="s">
        <v>3508</v>
      </c>
      <c r="L311" s="100" t="s">
        <v>3509</v>
      </c>
      <c r="M311" s="100" t="s">
        <v>3510</v>
      </c>
      <c r="N311" s="145" t="s">
        <v>1757</v>
      </c>
      <c r="O311" s="145" t="s">
        <v>1757</v>
      </c>
      <c r="P311" s="101" t="s">
        <v>1476</v>
      </c>
      <c r="Q311" s="100"/>
      <c r="R311" s="100" t="s">
        <v>3511</v>
      </c>
      <c r="S311" s="100"/>
      <c r="T311" s="100"/>
      <c r="U311" s="100"/>
      <c r="V311" s="100"/>
      <c r="W311" s="100"/>
      <c r="X311" s="100"/>
      <c r="Y311" s="100"/>
      <c r="Z311" s="86"/>
      <c r="AA311" s="86"/>
      <c r="AB311" s="87"/>
      <c r="AC311" s="86" t="s">
        <v>3512</v>
      </c>
      <c r="AD311" s="132"/>
      <c r="AE311" s="86" t="s">
        <v>3513</v>
      </c>
      <c r="AF311" s="132"/>
      <c r="AG311" s="86" t="s">
        <v>3514</v>
      </c>
      <c r="AH311" s="86" t="s">
        <v>3515</v>
      </c>
      <c r="AI311" s="132"/>
      <c r="AJ311" s="86" t="s">
        <v>3516</v>
      </c>
      <c r="AK311" s="132"/>
      <c r="AL311" s="97" t="s">
        <v>3517</v>
      </c>
      <c r="AM311" s="97"/>
      <c r="AN311" s="97"/>
      <c r="AO311" s="97"/>
      <c r="AP311" s="97"/>
      <c r="AQ311" s="97"/>
      <c r="AR311" s="97"/>
      <c r="AS311" s="97"/>
      <c r="AT311" s="97"/>
      <c r="AU311" s="97"/>
      <c r="AV311" s="97"/>
      <c r="AW311" s="97"/>
      <c r="AX311" s="97"/>
      <c r="AY311" s="97"/>
      <c r="AZ311" s="97"/>
      <c r="BA311" s="97"/>
      <c r="BB311" s="97"/>
      <c r="BC311" s="97"/>
      <c r="BD311" s="105"/>
      <c r="BE311" s="105"/>
    </row>
    <row r="312" customFormat="false" ht="21.75" hidden="false" customHeight="true" outlineLevel="0" collapsed="false">
      <c r="A312" s="95" t="n">
        <v>277</v>
      </c>
      <c r="B312" s="96" t="n">
        <v>277</v>
      </c>
      <c r="C312" s="97" t="s">
        <v>62</v>
      </c>
      <c r="D312" s="98" t="s">
        <v>847</v>
      </c>
      <c r="E312" s="98" t="s">
        <v>1039</v>
      </c>
      <c r="F312" s="98" t="s">
        <v>3518</v>
      </c>
      <c r="G312" s="112" t="s">
        <v>3519</v>
      </c>
      <c r="H312" s="100" t="s">
        <v>848</v>
      </c>
      <c r="I312" s="94" t="s">
        <v>3520</v>
      </c>
      <c r="J312" s="101" t="s">
        <v>3521</v>
      </c>
      <c r="K312" s="94" t="s">
        <v>3522</v>
      </c>
      <c r="L312" s="101" t="s">
        <v>3523</v>
      </c>
      <c r="M312" s="101"/>
      <c r="N312" s="103" t="s">
        <v>70</v>
      </c>
      <c r="O312" s="104" t="s">
        <v>70</v>
      </c>
      <c r="P312" s="101" t="s">
        <v>1476</v>
      </c>
      <c r="Q312" s="101"/>
      <c r="R312" s="101" t="s">
        <v>2023</v>
      </c>
      <c r="S312" s="101"/>
      <c r="T312" s="101"/>
      <c r="U312" s="101"/>
      <c r="V312" s="101"/>
      <c r="W312" s="101"/>
      <c r="X312" s="101"/>
      <c r="Y312" s="101"/>
      <c r="Z312" s="97"/>
      <c r="AA312" s="97"/>
      <c r="AB312" s="97"/>
      <c r="AC312" s="97" t="s">
        <v>3524</v>
      </c>
      <c r="AD312" s="103" t="s">
        <v>70</v>
      </c>
      <c r="AE312" s="97"/>
      <c r="AF312" s="97"/>
      <c r="AG312" s="111"/>
      <c r="AH312" s="97" t="s">
        <v>3525</v>
      </c>
      <c r="AI312" s="103" t="s">
        <v>70</v>
      </c>
      <c r="AJ312" s="97" t="s">
        <v>1117</v>
      </c>
      <c r="AK312" s="103" t="s">
        <v>70</v>
      </c>
      <c r="AL312" s="97" t="s">
        <v>3526</v>
      </c>
      <c r="AM312" s="97"/>
      <c r="AN312" s="97"/>
      <c r="AO312" s="97"/>
      <c r="AP312" s="97"/>
      <c r="AQ312" s="97"/>
      <c r="AR312" s="97"/>
      <c r="AS312" s="97"/>
      <c r="AT312" s="97"/>
      <c r="AU312" s="97"/>
      <c r="AV312" s="97"/>
      <c r="AW312" s="97"/>
      <c r="AX312" s="97"/>
      <c r="AY312" s="97"/>
      <c r="AZ312" s="97"/>
      <c r="BA312" s="97"/>
      <c r="BB312" s="97"/>
      <c r="BC312" s="97"/>
      <c r="BD312" s="105"/>
      <c r="BE312" s="105"/>
    </row>
    <row r="313" customFormat="false" ht="21.75" hidden="false" customHeight="true" outlineLevel="0" collapsed="false">
      <c r="A313" s="95" t="n">
        <v>278</v>
      </c>
      <c r="B313" s="96" t="n">
        <v>278</v>
      </c>
      <c r="C313" s="97" t="s">
        <v>62</v>
      </c>
      <c r="D313" s="98" t="s">
        <v>850</v>
      </c>
      <c r="E313" s="98" t="s">
        <v>1056</v>
      </c>
      <c r="F313" s="98"/>
      <c r="G313" s="112" t="s">
        <v>3527</v>
      </c>
      <c r="H313" s="100" t="s">
        <v>851</v>
      </c>
      <c r="I313" s="94" t="s">
        <v>2392</v>
      </c>
      <c r="J313" s="100" t="s">
        <v>1058</v>
      </c>
      <c r="K313" s="94" t="s">
        <v>3528</v>
      </c>
      <c r="L313" s="100" t="s">
        <v>3529</v>
      </c>
      <c r="M313" s="100"/>
      <c r="N313" s="109" t="s">
        <v>70</v>
      </c>
      <c r="O313" s="104" t="s">
        <v>70</v>
      </c>
      <c r="P313" s="101" t="s">
        <v>1476</v>
      </c>
      <c r="Q313" s="101"/>
      <c r="R313" s="100" t="s">
        <v>3530</v>
      </c>
      <c r="S313" s="100"/>
      <c r="T313" s="100"/>
      <c r="U313" s="100"/>
      <c r="V313" s="100"/>
      <c r="W313" s="100"/>
      <c r="X313" s="100"/>
      <c r="Y313" s="100"/>
      <c r="Z313" s="97"/>
      <c r="AA313" s="97"/>
      <c r="AB313" s="97"/>
      <c r="AC313" s="97" t="s">
        <v>3531</v>
      </c>
      <c r="AD313" s="109" t="s">
        <v>70</v>
      </c>
      <c r="AE313" s="97" t="s">
        <v>3532</v>
      </c>
      <c r="AF313" s="103" t="s">
        <v>70</v>
      </c>
      <c r="AG313" s="97" t="s">
        <v>1058</v>
      </c>
      <c r="AH313" s="97" t="s">
        <v>78</v>
      </c>
      <c r="AI313" s="111"/>
      <c r="AJ313" s="97"/>
      <c r="AK313" s="97"/>
      <c r="AL313" s="97" t="s">
        <v>3533</v>
      </c>
      <c r="AM313" s="97"/>
      <c r="AN313" s="97"/>
      <c r="AO313" s="97"/>
      <c r="AP313" s="97"/>
      <c r="AQ313" s="97"/>
      <c r="AR313" s="97"/>
      <c r="AS313" s="97"/>
      <c r="AT313" s="97"/>
      <c r="AU313" s="97"/>
      <c r="AV313" s="97"/>
      <c r="AW313" s="97"/>
      <c r="AX313" s="97"/>
      <c r="AY313" s="97"/>
      <c r="AZ313" s="97"/>
      <c r="BA313" s="97"/>
      <c r="BB313" s="97"/>
      <c r="BC313" s="97"/>
      <c r="BD313" s="105"/>
      <c r="BE313" s="105"/>
    </row>
    <row r="314" customFormat="false" ht="21.75" hidden="false" customHeight="true" outlineLevel="0" collapsed="false">
      <c r="A314" s="95" t="n">
        <v>279</v>
      </c>
      <c r="B314" s="96" t="n">
        <v>279</v>
      </c>
      <c r="C314" s="97" t="s">
        <v>62</v>
      </c>
      <c r="D314" s="98" t="s">
        <v>852</v>
      </c>
      <c r="E314" s="98" t="s">
        <v>1039</v>
      </c>
      <c r="F314" s="98" t="s">
        <v>3534</v>
      </c>
      <c r="G314" s="112" t="s">
        <v>3535</v>
      </c>
      <c r="H314" s="100" t="s">
        <v>3536</v>
      </c>
      <c r="I314" s="94" t="s">
        <v>3537</v>
      </c>
      <c r="J314" s="100" t="s">
        <v>3538</v>
      </c>
      <c r="K314" s="94" t="s">
        <v>3539</v>
      </c>
      <c r="L314" s="100" t="s">
        <v>3540</v>
      </c>
      <c r="M314" s="100" t="s">
        <v>3541</v>
      </c>
      <c r="N314" s="109" t="s">
        <v>70</v>
      </c>
      <c r="O314" s="104" t="s">
        <v>70</v>
      </c>
      <c r="P314" s="101" t="s">
        <v>1476</v>
      </c>
      <c r="Q314" s="101"/>
      <c r="R314" s="100" t="s">
        <v>3542</v>
      </c>
      <c r="S314" s="100"/>
      <c r="T314" s="100"/>
      <c r="U314" s="100"/>
      <c r="V314" s="100"/>
      <c r="W314" s="100"/>
      <c r="X314" s="100"/>
      <c r="Y314" s="100"/>
      <c r="Z314" s="97"/>
      <c r="AA314" s="97"/>
      <c r="AB314" s="97"/>
      <c r="AC314" s="97" t="s">
        <v>3543</v>
      </c>
      <c r="AD314" s="103" t="s">
        <v>70</v>
      </c>
      <c r="AE314" s="97" t="s">
        <v>3544</v>
      </c>
      <c r="AF314" s="103" t="s">
        <v>70</v>
      </c>
      <c r="AG314" s="97" t="s">
        <v>3545</v>
      </c>
      <c r="AH314" s="97" t="s">
        <v>3546</v>
      </c>
      <c r="AI314" s="109" t="s">
        <v>70</v>
      </c>
      <c r="AJ314" s="97" t="s">
        <v>1117</v>
      </c>
      <c r="AK314" s="109" t="s">
        <v>70</v>
      </c>
      <c r="AL314" s="97" t="s">
        <v>3547</v>
      </c>
      <c r="AM314" s="97"/>
      <c r="AN314" s="97"/>
      <c r="AO314" s="97"/>
      <c r="AP314" s="97"/>
      <c r="AQ314" s="97"/>
      <c r="AR314" s="97"/>
      <c r="AS314" s="97"/>
      <c r="AT314" s="97"/>
      <c r="AU314" s="97"/>
      <c r="AV314" s="97"/>
      <c r="AW314" s="97"/>
      <c r="AX314" s="97"/>
      <c r="AY314" s="97"/>
      <c r="AZ314" s="97"/>
      <c r="BA314" s="97"/>
      <c r="BB314" s="97"/>
      <c r="BC314" s="97"/>
      <c r="BD314" s="105"/>
      <c r="BE314" s="105"/>
    </row>
    <row r="315" customFormat="false" ht="21.75" hidden="false" customHeight="true" outlineLevel="0" collapsed="false">
      <c r="A315" s="95" t="n">
        <v>280</v>
      </c>
      <c r="B315" s="96" t="n">
        <v>280</v>
      </c>
      <c r="C315" s="97" t="s">
        <v>62</v>
      </c>
      <c r="D315" s="98" t="s">
        <v>855</v>
      </c>
      <c r="E315" s="98" t="s">
        <v>1039</v>
      </c>
      <c r="F315" s="98" t="s">
        <v>3548</v>
      </c>
      <c r="G315" s="112" t="s">
        <v>3549</v>
      </c>
      <c r="H315" s="100" t="s">
        <v>856</v>
      </c>
      <c r="I315" s="94" t="s">
        <v>3550</v>
      </c>
      <c r="J315" s="102" t="s">
        <v>3551</v>
      </c>
      <c r="K315" s="94" t="s">
        <v>3552</v>
      </c>
      <c r="L315" s="101" t="s">
        <v>3553</v>
      </c>
      <c r="M315" s="101"/>
      <c r="N315" s="109" t="s">
        <v>70</v>
      </c>
      <c r="O315" s="104" t="s">
        <v>70</v>
      </c>
      <c r="P315" s="101" t="s">
        <v>1476</v>
      </c>
      <c r="Q315" s="101"/>
      <c r="R315" s="101"/>
      <c r="S315" s="101"/>
      <c r="T315" s="101"/>
      <c r="U315" s="101"/>
      <c r="V315" s="101"/>
      <c r="W315" s="101"/>
      <c r="X315" s="101"/>
      <c r="Y315" s="101"/>
      <c r="Z315" s="97"/>
      <c r="AA315" s="97"/>
      <c r="AB315" s="97"/>
      <c r="AC315" s="97" t="s">
        <v>3554</v>
      </c>
      <c r="AD315" s="103" t="s">
        <v>70</v>
      </c>
      <c r="AE315" s="97" t="s">
        <v>3555</v>
      </c>
      <c r="AF315" s="103" t="s">
        <v>70</v>
      </c>
      <c r="AG315" s="97"/>
      <c r="AH315" s="97" t="s">
        <v>3556</v>
      </c>
      <c r="AI315" s="109" t="s">
        <v>70</v>
      </c>
      <c r="AJ315" s="97" t="s">
        <v>1147</v>
      </c>
      <c r="AK315" s="109" t="s">
        <v>70</v>
      </c>
      <c r="AL315" s="97"/>
      <c r="AM315" s="97"/>
      <c r="AN315" s="97"/>
      <c r="AO315" s="97"/>
      <c r="AP315" s="97"/>
      <c r="AQ315" s="97"/>
      <c r="AR315" s="97"/>
      <c r="AS315" s="97"/>
      <c r="AT315" s="97"/>
      <c r="AU315" s="97"/>
      <c r="AV315" s="97"/>
      <c r="AW315" s="97"/>
      <c r="AX315" s="97"/>
      <c r="AY315" s="97"/>
      <c r="AZ315" s="97"/>
      <c r="BA315" s="97"/>
      <c r="BB315" s="97"/>
      <c r="BC315" s="97"/>
      <c r="BD315" s="105"/>
      <c r="BE315" s="105"/>
    </row>
    <row r="316" customFormat="false" ht="21.75" hidden="false" customHeight="true" outlineLevel="0" collapsed="false">
      <c r="A316" s="95" t="n">
        <v>281</v>
      </c>
      <c r="B316" s="96" t="n">
        <v>281</v>
      </c>
      <c r="C316" s="97" t="s">
        <v>62</v>
      </c>
      <c r="D316" s="98" t="s">
        <v>858</v>
      </c>
      <c r="E316" s="98" t="s">
        <v>1039</v>
      </c>
      <c r="F316" s="97" t="s">
        <v>1004</v>
      </c>
      <c r="G316" s="112" t="s">
        <v>3557</v>
      </c>
      <c r="H316" s="100" t="s">
        <v>859</v>
      </c>
      <c r="I316" s="100" t="s">
        <v>131</v>
      </c>
      <c r="J316" s="100" t="s">
        <v>131</v>
      </c>
      <c r="K316" s="100" t="s">
        <v>131</v>
      </c>
      <c r="L316" s="100" t="s">
        <v>131</v>
      </c>
      <c r="M316" s="100"/>
      <c r="N316" s="108" t="s">
        <v>1004</v>
      </c>
      <c r="O316" s="100" t="s">
        <v>1004</v>
      </c>
      <c r="P316" s="100"/>
      <c r="Q316" s="100"/>
      <c r="R316" s="100"/>
      <c r="S316" s="100"/>
      <c r="T316" s="100"/>
      <c r="U316" s="100"/>
      <c r="V316" s="100"/>
      <c r="W316" s="100"/>
      <c r="X316" s="100"/>
      <c r="Y316" s="100"/>
      <c r="Z316" s="97"/>
      <c r="AA316" s="97"/>
      <c r="AB316" s="97"/>
      <c r="AC316" s="97" t="s">
        <v>78</v>
      </c>
      <c r="AD316" s="111"/>
      <c r="AE316" s="97"/>
      <c r="AF316" s="111"/>
      <c r="AG316" s="97"/>
      <c r="AH316" s="97" t="s">
        <v>3558</v>
      </c>
      <c r="AI316" s="111"/>
      <c r="AJ316" s="105"/>
      <c r="AK316" s="140"/>
      <c r="AL316" s="105"/>
      <c r="AM316" s="97"/>
      <c r="AN316" s="97"/>
      <c r="AO316" s="97"/>
      <c r="AP316" s="97"/>
      <c r="AQ316" s="97"/>
      <c r="AR316" s="97"/>
      <c r="AS316" s="97"/>
      <c r="AT316" s="97"/>
      <c r="AU316" s="97"/>
      <c r="AV316" s="97"/>
      <c r="AW316" s="97"/>
      <c r="AX316" s="97"/>
      <c r="AY316" s="97"/>
      <c r="AZ316" s="97"/>
      <c r="BA316" s="97"/>
      <c r="BB316" s="97"/>
      <c r="BC316" s="97"/>
      <c r="BD316" s="105"/>
      <c r="BE316" s="105"/>
    </row>
    <row r="317" customFormat="false" ht="21.75" hidden="false" customHeight="true" outlineLevel="0" collapsed="false">
      <c r="A317" s="95" t="n">
        <v>282</v>
      </c>
      <c r="B317" s="96" t="n">
        <v>282</v>
      </c>
      <c r="C317" s="97" t="s">
        <v>62</v>
      </c>
      <c r="D317" s="98" t="s">
        <v>860</v>
      </c>
      <c r="E317" s="98" t="s">
        <v>1039</v>
      </c>
      <c r="F317" s="98" t="s">
        <v>3559</v>
      </c>
      <c r="G317" s="112" t="s">
        <v>3560</v>
      </c>
      <c r="H317" s="100" t="s">
        <v>861</v>
      </c>
      <c r="I317" s="94" t="s">
        <v>3561</v>
      </c>
      <c r="J317" s="100" t="s">
        <v>3562</v>
      </c>
      <c r="K317" s="94" t="s">
        <v>3563</v>
      </c>
      <c r="L317" s="100" t="s">
        <v>3564</v>
      </c>
      <c r="M317" s="100"/>
      <c r="N317" s="109" t="s">
        <v>70</v>
      </c>
      <c r="O317" s="110" t="s">
        <v>70</v>
      </c>
      <c r="P317" s="101" t="s">
        <v>1476</v>
      </c>
      <c r="Q317" s="101"/>
      <c r="R317" s="100" t="s">
        <v>3565</v>
      </c>
      <c r="S317" s="100"/>
      <c r="T317" s="100"/>
      <c r="U317" s="100"/>
      <c r="V317" s="100"/>
      <c r="W317" s="100"/>
      <c r="X317" s="100"/>
      <c r="Y317" s="100"/>
      <c r="Z317" s="97"/>
      <c r="AA317" s="97"/>
      <c r="AB317" s="97"/>
      <c r="AC317" s="97" t="s">
        <v>3566</v>
      </c>
      <c r="AD317" s="103" t="s">
        <v>70</v>
      </c>
      <c r="AE317" s="97" t="s">
        <v>3567</v>
      </c>
      <c r="AF317" s="103" t="s">
        <v>70</v>
      </c>
      <c r="AG317" s="97" t="s">
        <v>3568</v>
      </c>
      <c r="AH317" s="97" t="s">
        <v>3569</v>
      </c>
      <c r="AI317" s="97"/>
      <c r="AJ317" s="97"/>
      <c r="AK317" s="97"/>
      <c r="AL317" s="97"/>
      <c r="AM317" s="97"/>
      <c r="AN317" s="97"/>
      <c r="AO317" s="97"/>
      <c r="AP317" s="97"/>
      <c r="AQ317" s="97"/>
      <c r="AR317" s="97"/>
      <c r="AS317" s="97"/>
      <c r="AT317" s="97"/>
      <c r="AU317" s="97"/>
      <c r="AV317" s="97"/>
      <c r="AW317" s="97"/>
      <c r="AX317" s="97"/>
      <c r="AY317" s="97"/>
      <c r="AZ317" s="97"/>
      <c r="BA317" s="97"/>
      <c r="BB317" s="97"/>
      <c r="BC317" s="97"/>
      <c r="BD317" s="105"/>
      <c r="BE317" s="105"/>
    </row>
    <row r="318" customFormat="false" ht="21.75" hidden="false" customHeight="true" outlineLevel="0" collapsed="false">
      <c r="A318" s="95" t="n">
        <v>283</v>
      </c>
      <c r="B318" s="96" t="n">
        <v>283</v>
      </c>
      <c r="C318" s="86" t="s">
        <v>1185</v>
      </c>
      <c r="D318" s="87" t="s">
        <v>3570</v>
      </c>
      <c r="E318" s="98" t="s">
        <v>1039</v>
      </c>
      <c r="F318" s="87" t="s">
        <v>3570</v>
      </c>
      <c r="G318" s="112" t="s">
        <v>3571</v>
      </c>
      <c r="H318" s="100" t="s">
        <v>3572</v>
      </c>
      <c r="I318" s="94" t="s">
        <v>3571</v>
      </c>
      <c r="J318" s="100" t="s">
        <v>3572</v>
      </c>
      <c r="K318" s="94" t="s">
        <v>3573</v>
      </c>
      <c r="L318" s="100" t="s">
        <v>3574</v>
      </c>
      <c r="M318" s="100" t="s">
        <v>3575</v>
      </c>
      <c r="N318" s="113" t="s">
        <v>101</v>
      </c>
      <c r="O318" s="114" t="s">
        <v>101</v>
      </c>
      <c r="P318" s="101" t="s">
        <v>2416</v>
      </c>
      <c r="Q318" s="101"/>
      <c r="R318" s="100"/>
      <c r="S318" s="100"/>
      <c r="T318" s="100"/>
      <c r="U318" s="100"/>
      <c r="V318" s="100"/>
      <c r="W318" s="100"/>
      <c r="X318" s="100"/>
      <c r="Y318" s="100"/>
      <c r="Z318" s="97"/>
      <c r="AA318" s="86"/>
      <c r="AB318" s="87"/>
      <c r="AC318" s="86" t="s">
        <v>3576</v>
      </c>
      <c r="AD318" s="113" t="s">
        <v>101</v>
      </c>
      <c r="AE318" s="86" t="s">
        <v>3577</v>
      </c>
      <c r="AF318" s="113" t="s">
        <v>101</v>
      </c>
      <c r="AG318" s="86"/>
      <c r="AH318" s="86" t="s">
        <v>3578</v>
      </c>
      <c r="AI318" s="113" t="s">
        <v>101</v>
      </c>
      <c r="AJ318" s="86" t="s">
        <v>3579</v>
      </c>
      <c r="AK318" s="113" t="s">
        <v>101</v>
      </c>
      <c r="AL318" s="86"/>
      <c r="AM318" s="97"/>
      <c r="AN318" s="97"/>
      <c r="AO318" s="97"/>
      <c r="AP318" s="97"/>
      <c r="AQ318" s="97"/>
      <c r="AR318" s="97"/>
      <c r="AS318" s="97"/>
      <c r="AT318" s="97"/>
      <c r="AU318" s="97"/>
      <c r="AV318" s="97"/>
      <c r="AW318" s="97"/>
      <c r="AX318" s="97"/>
      <c r="AY318" s="97"/>
      <c r="AZ318" s="97"/>
      <c r="BA318" s="97"/>
      <c r="BB318" s="97"/>
      <c r="BC318" s="97"/>
      <c r="BD318" s="105"/>
      <c r="BE318" s="105"/>
    </row>
    <row r="319" customFormat="false" ht="21.75" hidden="false" customHeight="true" outlineLevel="0" collapsed="false">
      <c r="A319" s="95" t="n">
        <v>283</v>
      </c>
      <c r="B319" s="96" t="n">
        <v>283.1</v>
      </c>
      <c r="C319" s="86" t="s">
        <v>1185</v>
      </c>
      <c r="D319" s="87" t="s">
        <v>3570</v>
      </c>
      <c r="E319" s="98" t="s">
        <v>1039</v>
      </c>
      <c r="F319" s="87" t="s">
        <v>3570</v>
      </c>
      <c r="G319" s="112" t="s">
        <v>3571</v>
      </c>
      <c r="H319" s="100" t="s">
        <v>3572</v>
      </c>
      <c r="I319" s="100"/>
      <c r="J319" s="100"/>
      <c r="K319" s="100"/>
      <c r="L319" s="100"/>
      <c r="M319" s="100" t="s">
        <v>3580</v>
      </c>
      <c r="N319" s="121" t="s">
        <v>101</v>
      </c>
      <c r="O319" s="134" t="s">
        <v>1155</v>
      </c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97"/>
      <c r="AA319" s="86"/>
      <c r="AB319" s="87"/>
      <c r="AC319" s="86" t="s">
        <v>3581</v>
      </c>
      <c r="AD319" s="121" t="s">
        <v>101</v>
      </c>
      <c r="AE319" s="86"/>
      <c r="AF319" s="132"/>
      <c r="AG319" s="86"/>
      <c r="AH319" s="86"/>
      <c r="AI319" s="132"/>
      <c r="AJ319" s="86"/>
      <c r="AK319" s="132"/>
      <c r="AL319" s="86"/>
      <c r="AM319" s="97"/>
      <c r="AN319" s="97"/>
      <c r="AO319" s="97"/>
      <c r="AP319" s="97"/>
      <c r="AQ319" s="97"/>
      <c r="AR319" s="97"/>
      <c r="AS319" s="97"/>
      <c r="AT319" s="97"/>
      <c r="AU319" s="97"/>
      <c r="AV319" s="97"/>
      <c r="AW319" s="97"/>
      <c r="AX319" s="97"/>
      <c r="AY319" s="97"/>
      <c r="AZ319" s="97"/>
      <c r="BA319" s="97"/>
      <c r="BB319" s="97"/>
      <c r="BC319" s="97"/>
      <c r="BD319" s="105"/>
      <c r="BE319" s="105"/>
    </row>
    <row r="320" customFormat="false" ht="21.75" hidden="false" customHeight="true" outlineLevel="0" collapsed="false">
      <c r="A320" s="95" t="n">
        <v>284</v>
      </c>
      <c r="B320" s="96" t="n">
        <v>284</v>
      </c>
      <c r="C320" s="86" t="s">
        <v>1185</v>
      </c>
      <c r="D320" s="86" t="s">
        <v>3582</v>
      </c>
      <c r="E320" s="98" t="s">
        <v>1039</v>
      </c>
      <c r="F320" s="87" t="s">
        <v>3583</v>
      </c>
      <c r="G320" s="94" t="s">
        <v>3584</v>
      </c>
      <c r="H320" s="100" t="s">
        <v>3585</v>
      </c>
      <c r="I320" s="94" t="s">
        <v>3584</v>
      </c>
      <c r="J320" s="100" t="s">
        <v>3586</v>
      </c>
      <c r="K320" s="94" t="s">
        <v>3587</v>
      </c>
      <c r="L320" s="100" t="s">
        <v>3588</v>
      </c>
      <c r="M320" s="100" t="s">
        <v>3589</v>
      </c>
      <c r="N320" s="115" t="s">
        <v>118</v>
      </c>
      <c r="O320" s="115" t="s">
        <v>118</v>
      </c>
      <c r="P320" s="100" t="s">
        <v>1476</v>
      </c>
      <c r="Q320" s="100"/>
      <c r="R320" s="100"/>
      <c r="S320" s="100"/>
      <c r="T320" s="100"/>
      <c r="U320" s="100"/>
      <c r="V320" s="100"/>
      <c r="W320" s="100"/>
      <c r="X320" s="100"/>
      <c r="Y320" s="100"/>
      <c r="Z320" s="97"/>
      <c r="AA320" s="86"/>
      <c r="AB320" s="87"/>
      <c r="AC320" s="86" t="s">
        <v>3590</v>
      </c>
      <c r="AD320" s="103" t="s">
        <v>70</v>
      </c>
      <c r="AE320" s="116" t="s">
        <v>3591</v>
      </c>
      <c r="AF320" s="103" t="s">
        <v>70</v>
      </c>
      <c r="AG320" s="86"/>
      <c r="AH320" s="86" t="s">
        <v>3592</v>
      </c>
      <c r="AI320" s="113" t="s">
        <v>101</v>
      </c>
      <c r="AJ320" s="86" t="s">
        <v>3593</v>
      </c>
      <c r="AK320" s="113" t="s">
        <v>101</v>
      </c>
      <c r="AL320" s="86"/>
      <c r="AM320" s="97"/>
      <c r="AN320" s="97"/>
      <c r="AO320" s="97"/>
      <c r="AP320" s="97"/>
      <c r="AQ320" s="97"/>
      <c r="AR320" s="97"/>
      <c r="AS320" s="97"/>
      <c r="AT320" s="97"/>
      <c r="AU320" s="97"/>
      <c r="AV320" s="97"/>
      <c r="AW320" s="97"/>
      <c r="AX320" s="97"/>
      <c r="AY320" s="97"/>
      <c r="AZ320" s="97"/>
      <c r="BA320" s="97"/>
      <c r="BB320" s="97"/>
      <c r="BC320" s="97"/>
      <c r="BD320" s="105"/>
      <c r="BE320" s="105"/>
    </row>
    <row r="321" customFormat="false" ht="21.75" hidden="false" customHeight="true" outlineLevel="0" collapsed="false">
      <c r="A321" s="95" t="n">
        <v>285</v>
      </c>
      <c r="B321" s="96" t="n">
        <v>285</v>
      </c>
      <c r="C321" s="97" t="s">
        <v>62</v>
      </c>
      <c r="D321" s="87" t="s">
        <v>866</v>
      </c>
      <c r="E321" s="87" t="s">
        <v>1039</v>
      </c>
      <c r="F321" s="86" t="s">
        <v>3594</v>
      </c>
      <c r="G321" s="112" t="s">
        <v>3595</v>
      </c>
      <c r="H321" s="100" t="s">
        <v>3596</v>
      </c>
      <c r="I321" s="94" t="s">
        <v>3597</v>
      </c>
      <c r="J321" s="100" t="s">
        <v>3598</v>
      </c>
      <c r="K321" s="94" t="s">
        <v>3599</v>
      </c>
      <c r="L321" s="100" t="s">
        <v>3600</v>
      </c>
      <c r="M321" s="100" t="s">
        <v>3601</v>
      </c>
      <c r="N321" s="113" t="s">
        <v>101</v>
      </c>
      <c r="O321" s="114" t="s">
        <v>101</v>
      </c>
      <c r="P321" s="100" t="s">
        <v>1159</v>
      </c>
      <c r="Q321" s="100"/>
      <c r="R321" s="100"/>
      <c r="S321" s="100"/>
      <c r="T321" s="100"/>
      <c r="U321" s="100"/>
      <c r="V321" s="100"/>
      <c r="W321" s="100"/>
      <c r="X321" s="100"/>
      <c r="Y321" s="100"/>
      <c r="Z321" s="86"/>
      <c r="AA321" s="86"/>
      <c r="AB321" s="86"/>
      <c r="AC321" s="86" t="s">
        <v>3602</v>
      </c>
      <c r="AD321" s="113" t="s">
        <v>101</v>
      </c>
      <c r="AE321" s="86"/>
      <c r="AF321" s="86"/>
      <c r="AG321" s="86"/>
      <c r="AH321" s="86" t="s">
        <v>3603</v>
      </c>
      <c r="AI321" s="113" t="s">
        <v>101</v>
      </c>
      <c r="AJ321" s="86"/>
      <c r="AK321" s="86"/>
      <c r="AL321" s="97"/>
      <c r="AM321" s="97"/>
      <c r="AN321" s="97"/>
      <c r="AO321" s="97"/>
      <c r="AP321" s="97"/>
      <c r="AQ321" s="97"/>
      <c r="AR321" s="97"/>
      <c r="AS321" s="97"/>
      <c r="AT321" s="97"/>
      <c r="AU321" s="97"/>
      <c r="AV321" s="97"/>
      <c r="AW321" s="97"/>
      <c r="AX321" s="97"/>
      <c r="AY321" s="97"/>
      <c r="AZ321" s="97"/>
      <c r="BA321" s="97"/>
      <c r="BB321" s="97"/>
      <c r="BC321" s="97"/>
      <c r="BD321" s="105"/>
      <c r="BE321" s="105"/>
    </row>
    <row r="322" customFormat="false" ht="21.75" hidden="false" customHeight="true" outlineLevel="0" collapsed="false">
      <c r="A322" s="95" t="n">
        <v>286</v>
      </c>
      <c r="B322" s="96" t="n">
        <v>286.1</v>
      </c>
      <c r="C322" s="97" t="s">
        <v>62</v>
      </c>
      <c r="D322" s="87" t="s">
        <v>868</v>
      </c>
      <c r="E322" s="98" t="s">
        <v>1039</v>
      </c>
      <c r="F322" s="87" t="s">
        <v>3604</v>
      </c>
      <c r="G322" s="112" t="s">
        <v>3605</v>
      </c>
      <c r="H322" s="100" t="s">
        <v>3606</v>
      </c>
      <c r="I322" s="94" t="s">
        <v>3605</v>
      </c>
      <c r="J322" s="100" t="s">
        <v>3607</v>
      </c>
      <c r="K322" s="94" t="s">
        <v>3608</v>
      </c>
      <c r="L322" s="100" t="s">
        <v>3609</v>
      </c>
      <c r="M322" s="100" t="s">
        <v>3610</v>
      </c>
      <c r="N322" s="103" t="s">
        <v>70</v>
      </c>
      <c r="O322" s="134" t="s">
        <v>1155</v>
      </c>
      <c r="P322" s="100" t="s">
        <v>1159</v>
      </c>
      <c r="Q322" s="100"/>
      <c r="R322" s="100"/>
      <c r="S322" s="100"/>
      <c r="T322" s="100"/>
      <c r="U322" s="100"/>
      <c r="V322" s="100"/>
      <c r="W322" s="100"/>
      <c r="X322" s="100"/>
      <c r="Y322" s="100"/>
      <c r="Z322" s="86"/>
      <c r="AA322" s="86"/>
      <c r="AB322" s="87"/>
      <c r="AC322" s="86" t="s">
        <v>3611</v>
      </c>
      <c r="AD322" s="103" t="s">
        <v>70</v>
      </c>
      <c r="AE322" s="86"/>
      <c r="AF322" s="86"/>
      <c r="AG322" s="86" t="s">
        <v>3612</v>
      </c>
      <c r="AH322" s="86" t="s">
        <v>3613</v>
      </c>
      <c r="AI322" s="86"/>
      <c r="AJ322" s="86"/>
      <c r="AK322" s="86"/>
      <c r="AL322" s="97"/>
      <c r="AM322" s="97"/>
      <c r="AN322" s="97"/>
      <c r="AO322" s="97"/>
      <c r="AP322" s="97"/>
      <c r="AQ322" s="97"/>
      <c r="AR322" s="97"/>
      <c r="AS322" s="97"/>
      <c r="AT322" s="97"/>
      <c r="AU322" s="97"/>
      <c r="AV322" s="97"/>
      <c r="AW322" s="97"/>
      <c r="AX322" s="97"/>
      <c r="AY322" s="97"/>
      <c r="AZ322" s="97"/>
      <c r="BA322" s="97"/>
      <c r="BB322" s="97"/>
      <c r="BC322" s="97"/>
      <c r="BD322" s="105"/>
      <c r="BE322" s="105"/>
    </row>
    <row r="323" customFormat="false" ht="21.75" hidden="false" customHeight="true" outlineLevel="0" collapsed="false">
      <c r="A323" s="95" t="n">
        <v>286</v>
      </c>
      <c r="B323" s="96" t="n">
        <v>286.2</v>
      </c>
      <c r="C323" s="97" t="s">
        <v>62</v>
      </c>
      <c r="D323" s="87" t="s">
        <v>868</v>
      </c>
      <c r="E323" s="98" t="s">
        <v>1039</v>
      </c>
      <c r="F323" s="87" t="s">
        <v>3604</v>
      </c>
      <c r="G323" s="112" t="s">
        <v>3614</v>
      </c>
      <c r="H323" s="100" t="s">
        <v>3615</v>
      </c>
      <c r="I323" s="94" t="s">
        <v>3616</v>
      </c>
      <c r="J323" s="100" t="s">
        <v>3617</v>
      </c>
      <c r="K323" s="94" t="s">
        <v>3618</v>
      </c>
      <c r="L323" s="100" t="s">
        <v>3619</v>
      </c>
      <c r="M323" s="100" t="s">
        <v>3620</v>
      </c>
      <c r="N323" s="103" t="s">
        <v>70</v>
      </c>
      <c r="O323" s="104" t="s">
        <v>70</v>
      </c>
      <c r="P323" s="101" t="s">
        <v>1476</v>
      </c>
      <c r="Q323" s="101"/>
      <c r="R323" s="100"/>
      <c r="S323" s="100"/>
      <c r="T323" s="100"/>
      <c r="U323" s="100"/>
      <c r="V323" s="100"/>
      <c r="W323" s="100"/>
      <c r="X323" s="100"/>
      <c r="Y323" s="100"/>
      <c r="Z323" s="86"/>
      <c r="AA323" s="86"/>
      <c r="AB323" s="87"/>
      <c r="AC323" s="86" t="s">
        <v>3621</v>
      </c>
      <c r="AD323" s="103" t="s">
        <v>70</v>
      </c>
      <c r="AE323" s="86" t="s">
        <v>3622</v>
      </c>
      <c r="AF323" s="103" t="s">
        <v>70</v>
      </c>
      <c r="AG323" s="86"/>
      <c r="AH323" s="86" t="s">
        <v>3623</v>
      </c>
      <c r="AI323" s="86"/>
      <c r="AJ323" s="86"/>
      <c r="AK323" s="86"/>
      <c r="AL323" s="97"/>
      <c r="AM323" s="97"/>
      <c r="AN323" s="97"/>
      <c r="AO323" s="97"/>
      <c r="AP323" s="97"/>
      <c r="AQ323" s="97"/>
      <c r="AR323" s="97"/>
      <c r="AS323" s="97"/>
      <c r="AT323" s="97"/>
      <c r="AU323" s="97"/>
      <c r="AV323" s="97"/>
      <c r="AW323" s="97"/>
      <c r="AX323" s="97"/>
      <c r="AY323" s="97"/>
      <c r="AZ323" s="97"/>
      <c r="BA323" s="97"/>
      <c r="BB323" s="97"/>
      <c r="BC323" s="97"/>
      <c r="BD323" s="105"/>
      <c r="BE323" s="105"/>
    </row>
    <row r="324" customFormat="false" ht="21.75" hidden="false" customHeight="true" outlineLevel="0" collapsed="false">
      <c r="A324" s="95" t="n">
        <v>287</v>
      </c>
      <c r="B324" s="96" t="n">
        <v>287</v>
      </c>
      <c r="C324" s="97" t="s">
        <v>62</v>
      </c>
      <c r="D324" s="98" t="s">
        <v>872</v>
      </c>
      <c r="E324" s="98" t="s">
        <v>1039</v>
      </c>
      <c r="F324" s="98" t="s">
        <v>3624</v>
      </c>
      <c r="G324" s="94" t="s">
        <v>3625</v>
      </c>
      <c r="H324" s="100" t="s">
        <v>873</v>
      </c>
      <c r="I324" s="94" t="s">
        <v>3625</v>
      </c>
      <c r="J324" s="100" t="s">
        <v>3626</v>
      </c>
      <c r="K324" s="94" t="s">
        <v>3627</v>
      </c>
      <c r="L324" s="100" t="s">
        <v>3628</v>
      </c>
      <c r="M324" s="100"/>
      <c r="N324" s="136" t="s">
        <v>1757</v>
      </c>
      <c r="O324" s="129" t="s">
        <v>1757</v>
      </c>
      <c r="P324" s="101" t="s">
        <v>1476</v>
      </c>
      <c r="Q324" s="101"/>
      <c r="R324" s="100" t="s">
        <v>3629</v>
      </c>
      <c r="S324" s="100"/>
      <c r="T324" s="100"/>
      <c r="U324" s="100"/>
      <c r="V324" s="100"/>
      <c r="W324" s="100"/>
      <c r="X324" s="100"/>
      <c r="Y324" s="100"/>
      <c r="Z324" s="97"/>
      <c r="AA324" s="97"/>
      <c r="AB324" s="97"/>
      <c r="AC324" s="97" t="s">
        <v>3630</v>
      </c>
      <c r="AD324" s="109" t="s">
        <v>70</v>
      </c>
      <c r="AE324" s="97" t="s">
        <v>3631</v>
      </c>
      <c r="AF324" s="109" t="s">
        <v>70</v>
      </c>
      <c r="AG324" s="97"/>
      <c r="AH324" s="97" t="s">
        <v>3632</v>
      </c>
      <c r="AI324" s="109" t="s">
        <v>70</v>
      </c>
      <c r="AJ324" s="97" t="s">
        <v>3633</v>
      </c>
      <c r="AK324" s="111"/>
      <c r="AL324" s="97" t="s">
        <v>3634</v>
      </c>
      <c r="AM324" s="97"/>
      <c r="AN324" s="97"/>
      <c r="AO324" s="97"/>
      <c r="AP324" s="97"/>
      <c r="AQ324" s="97"/>
      <c r="AR324" s="97"/>
      <c r="AS324" s="97"/>
      <c r="AT324" s="97"/>
      <c r="AU324" s="97"/>
      <c r="AV324" s="97"/>
      <c r="AW324" s="97"/>
      <c r="AX324" s="97"/>
      <c r="AY324" s="97"/>
      <c r="AZ324" s="97"/>
      <c r="BA324" s="97"/>
      <c r="BB324" s="97"/>
      <c r="BC324" s="97"/>
      <c r="BD324" s="105"/>
      <c r="BE324" s="105"/>
    </row>
    <row r="325" customFormat="false" ht="21.75" hidden="false" customHeight="true" outlineLevel="0" collapsed="false">
      <c r="A325" s="95" t="n">
        <v>288</v>
      </c>
      <c r="B325" s="96" t="n">
        <v>288</v>
      </c>
      <c r="C325" s="86" t="s">
        <v>1185</v>
      </c>
      <c r="D325" s="86" t="s">
        <v>3635</v>
      </c>
      <c r="E325" s="98" t="s">
        <v>1039</v>
      </c>
      <c r="F325" s="87" t="s">
        <v>3636</v>
      </c>
      <c r="G325" s="112" t="s">
        <v>3637</v>
      </c>
      <c r="H325" s="100" t="s">
        <v>3638</v>
      </c>
      <c r="I325" s="94" t="s">
        <v>3637</v>
      </c>
      <c r="J325" s="100" t="s">
        <v>3639</v>
      </c>
      <c r="K325" s="94" t="s">
        <v>3640</v>
      </c>
      <c r="L325" s="100" t="s">
        <v>3641</v>
      </c>
      <c r="M325" s="100" t="s">
        <v>3642</v>
      </c>
      <c r="N325" s="109" t="s">
        <v>70</v>
      </c>
      <c r="O325" s="110" t="s">
        <v>70</v>
      </c>
      <c r="P325" s="101" t="s">
        <v>1476</v>
      </c>
      <c r="Q325" s="101"/>
      <c r="R325" s="100" t="s">
        <v>3643</v>
      </c>
      <c r="S325" s="100"/>
      <c r="T325" s="100"/>
      <c r="U325" s="100"/>
      <c r="V325" s="100"/>
      <c r="W325" s="100"/>
      <c r="X325" s="100"/>
      <c r="Y325" s="100"/>
      <c r="Z325" s="97"/>
      <c r="AA325" s="86"/>
      <c r="AB325" s="87"/>
      <c r="AC325" s="86" t="s">
        <v>3644</v>
      </c>
      <c r="AD325" s="109" t="s">
        <v>70</v>
      </c>
      <c r="AE325" s="86" t="s">
        <v>3645</v>
      </c>
      <c r="AF325" s="103" t="s">
        <v>70</v>
      </c>
      <c r="AG325" s="86"/>
      <c r="AH325" s="86" t="s">
        <v>3646</v>
      </c>
      <c r="AI325" s="109" t="s">
        <v>70</v>
      </c>
      <c r="AJ325" s="86" t="s">
        <v>3647</v>
      </c>
      <c r="AK325" s="109" t="s">
        <v>70</v>
      </c>
      <c r="AL325" s="86" t="s">
        <v>3643</v>
      </c>
      <c r="AM325" s="97"/>
      <c r="AN325" s="97"/>
      <c r="AO325" s="97"/>
      <c r="AP325" s="97"/>
      <c r="AQ325" s="97"/>
      <c r="AR325" s="97"/>
      <c r="AS325" s="97"/>
      <c r="AT325" s="97"/>
      <c r="AU325" s="97"/>
      <c r="AV325" s="97"/>
      <c r="AW325" s="97"/>
      <c r="AX325" s="97"/>
      <c r="AY325" s="97"/>
      <c r="AZ325" s="97"/>
      <c r="BA325" s="97"/>
      <c r="BB325" s="97"/>
      <c r="BC325" s="97"/>
      <c r="BD325" s="105"/>
      <c r="BE325" s="105"/>
    </row>
    <row r="326" customFormat="false" ht="21.75" hidden="false" customHeight="true" outlineLevel="0" collapsed="false">
      <c r="A326" s="95" t="n">
        <v>289</v>
      </c>
      <c r="B326" s="96" t="n">
        <v>289</v>
      </c>
      <c r="C326" s="97" t="s">
        <v>62</v>
      </c>
      <c r="D326" s="98" t="s">
        <v>877</v>
      </c>
      <c r="E326" s="98" t="s">
        <v>1039</v>
      </c>
      <c r="F326" s="87" t="s">
        <v>3648</v>
      </c>
      <c r="G326" s="112" t="s">
        <v>3649</v>
      </c>
      <c r="H326" s="100" t="s">
        <v>3650</v>
      </c>
      <c r="I326" s="100" t="s">
        <v>3651</v>
      </c>
      <c r="J326" s="100" t="s">
        <v>3652</v>
      </c>
      <c r="K326" s="94" t="s">
        <v>3653</v>
      </c>
      <c r="L326" s="100" t="s">
        <v>3654</v>
      </c>
      <c r="M326" s="100" t="s">
        <v>3655</v>
      </c>
      <c r="N326" s="103" t="s">
        <v>70</v>
      </c>
      <c r="O326" s="160" t="s">
        <v>118</v>
      </c>
      <c r="P326" s="101" t="s">
        <v>1515</v>
      </c>
      <c r="Q326" s="101"/>
      <c r="R326" s="100"/>
      <c r="S326" s="100"/>
      <c r="T326" s="100"/>
      <c r="U326" s="100"/>
      <c r="V326" s="100"/>
      <c r="W326" s="100"/>
      <c r="X326" s="100"/>
      <c r="Y326" s="100"/>
      <c r="Z326" s="97"/>
      <c r="AA326" s="86"/>
      <c r="AB326" s="87"/>
      <c r="AC326" s="86" t="s">
        <v>3656</v>
      </c>
      <c r="AD326" s="103" t="s">
        <v>70</v>
      </c>
      <c r="AE326" s="86" t="s">
        <v>3657</v>
      </c>
      <c r="AF326" s="103" t="s">
        <v>70</v>
      </c>
      <c r="AG326" s="86" t="s">
        <v>3658</v>
      </c>
      <c r="AH326" s="86" t="s">
        <v>3659</v>
      </c>
      <c r="AI326" s="103" t="s">
        <v>70</v>
      </c>
      <c r="AJ326" s="86" t="s">
        <v>3660</v>
      </c>
      <c r="AK326" s="113" t="s">
        <v>101</v>
      </c>
      <c r="AL326" s="86"/>
      <c r="AM326" s="97"/>
      <c r="AN326" s="97"/>
      <c r="AO326" s="97"/>
      <c r="AP326" s="97"/>
      <c r="AQ326" s="97"/>
      <c r="AR326" s="97"/>
      <c r="AS326" s="97"/>
      <c r="AT326" s="97"/>
      <c r="AU326" s="97"/>
      <c r="AV326" s="97"/>
      <c r="AW326" s="97"/>
      <c r="AX326" s="97"/>
      <c r="AY326" s="97"/>
      <c r="AZ326" s="97"/>
      <c r="BA326" s="97"/>
      <c r="BB326" s="97"/>
      <c r="BC326" s="97"/>
      <c r="BD326" s="105"/>
      <c r="BE326" s="105"/>
    </row>
    <row r="327" customFormat="false" ht="21.75" hidden="false" customHeight="true" outlineLevel="0" collapsed="false">
      <c r="A327" s="95" t="n">
        <v>290</v>
      </c>
      <c r="B327" s="96" t="n">
        <v>290</v>
      </c>
      <c r="C327" s="97" t="s">
        <v>62</v>
      </c>
      <c r="D327" s="87" t="s">
        <v>879</v>
      </c>
      <c r="E327" s="98" t="s">
        <v>1039</v>
      </c>
      <c r="F327" s="87" t="s">
        <v>3661</v>
      </c>
      <c r="G327" s="94" t="s">
        <v>3662</v>
      </c>
      <c r="H327" s="100" t="s">
        <v>3663</v>
      </c>
      <c r="I327" s="94" t="s">
        <v>3664</v>
      </c>
      <c r="J327" s="100" t="s">
        <v>3665</v>
      </c>
      <c r="K327" s="94" t="s">
        <v>3666</v>
      </c>
      <c r="L327" s="100" t="s">
        <v>3667</v>
      </c>
      <c r="M327" s="100" t="s">
        <v>3668</v>
      </c>
      <c r="N327" s="121" t="s">
        <v>101</v>
      </c>
      <c r="O327" s="134" t="s">
        <v>1155</v>
      </c>
      <c r="P327" s="100" t="s">
        <v>1159</v>
      </c>
      <c r="Q327" s="100"/>
      <c r="R327" s="100"/>
      <c r="S327" s="100"/>
      <c r="T327" s="100"/>
      <c r="U327" s="100"/>
      <c r="V327" s="100"/>
      <c r="W327" s="100"/>
      <c r="X327" s="100"/>
      <c r="Y327" s="100"/>
      <c r="Z327" s="86"/>
      <c r="AA327" s="86"/>
      <c r="AB327" s="87"/>
      <c r="AC327" s="86" t="s">
        <v>3669</v>
      </c>
      <c r="AD327" s="113" t="s">
        <v>101</v>
      </c>
      <c r="AE327" s="86"/>
      <c r="AF327" s="86"/>
      <c r="AG327" s="86"/>
      <c r="AH327" s="86" t="s">
        <v>3670</v>
      </c>
      <c r="AI327" s="113" t="s">
        <v>101</v>
      </c>
      <c r="AJ327" s="86" t="s">
        <v>3671</v>
      </c>
      <c r="AK327" s="86"/>
      <c r="AL327" s="97"/>
      <c r="AM327" s="97"/>
      <c r="AN327" s="97"/>
      <c r="AO327" s="97"/>
      <c r="AP327" s="97"/>
      <c r="AQ327" s="97"/>
      <c r="AR327" s="97"/>
      <c r="AS327" s="97"/>
      <c r="AT327" s="97"/>
      <c r="AU327" s="97"/>
      <c r="AV327" s="97"/>
      <c r="AW327" s="97"/>
      <c r="AX327" s="97"/>
      <c r="AY327" s="97"/>
      <c r="AZ327" s="97"/>
      <c r="BA327" s="97"/>
      <c r="BB327" s="97"/>
      <c r="BC327" s="97"/>
      <c r="BD327" s="105"/>
      <c r="BE327" s="105"/>
    </row>
    <row r="328" customFormat="false" ht="21.75" hidden="false" customHeight="true" outlineLevel="0" collapsed="false">
      <c r="A328" s="95" t="n">
        <v>291</v>
      </c>
      <c r="B328" s="96" t="n">
        <v>291</v>
      </c>
      <c r="C328" s="86" t="s">
        <v>1005</v>
      </c>
      <c r="D328" s="87" t="s">
        <v>3672</v>
      </c>
      <c r="E328" s="98" t="s">
        <v>1039</v>
      </c>
      <c r="F328" s="87" t="s">
        <v>3672</v>
      </c>
      <c r="G328" s="112" t="s">
        <v>3673</v>
      </c>
      <c r="H328" s="100" t="s">
        <v>3674</v>
      </c>
      <c r="I328" s="94" t="s">
        <v>3675</v>
      </c>
      <c r="J328" s="100" t="s">
        <v>3676</v>
      </c>
      <c r="K328" s="94" t="s">
        <v>3677</v>
      </c>
      <c r="L328" s="100" t="s">
        <v>3678</v>
      </c>
      <c r="M328" s="100" t="s">
        <v>3679</v>
      </c>
      <c r="N328" s="121" t="s">
        <v>101</v>
      </c>
      <c r="O328" s="114" t="s">
        <v>101</v>
      </c>
      <c r="P328" s="101" t="s">
        <v>1476</v>
      </c>
      <c r="Q328" s="101"/>
      <c r="R328" s="100"/>
      <c r="S328" s="100"/>
      <c r="T328" s="100"/>
      <c r="U328" s="100"/>
      <c r="V328" s="100"/>
      <c r="W328" s="100"/>
      <c r="X328" s="100"/>
      <c r="Y328" s="100"/>
      <c r="Z328" s="97"/>
      <c r="AA328" s="86"/>
      <c r="AB328" s="86"/>
      <c r="AC328" s="105" t="s">
        <v>3680</v>
      </c>
      <c r="AD328" s="121" t="s">
        <v>101</v>
      </c>
      <c r="AE328" s="86" t="s">
        <v>3681</v>
      </c>
      <c r="AF328" s="121" t="s">
        <v>101</v>
      </c>
      <c r="AG328" s="86"/>
      <c r="AH328" s="86" t="s">
        <v>3682</v>
      </c>
      <c r="AI328" s="121" t="s">
        <v>101</v>
      </c>
      <c r="AJ328" s="86"/>
      <c r="AK328" s="121" t="s">
        <v>101</v>
      </c>
      <c r="AL328" s="86"/>
      <c r="AM328" s="97"/>
      <c r="AN328" s="97"/>
      <c r="AO328" s="97"/>
      <c r="AP328" s="97"/>
      <c r="AQ328" s="97"/>
      <c r="AR328" s="97"/>
      <c r="AS328" s="97"/>
      <c r="AT328" s="97"/>
      <c r="AU328" s="97"/>
      <c r="AV328" s="97"/>
      <c r="AW328" s="97"/>
      <c r="AX328" s="97"/>
      <c r="AY328" s="97"/>
      <c r="AZ328" s="97"/>
      <c r="BA328" s="97"/>
      <c r="BB328" s="97"/>
      <c r="BC328" s="97"/>
      <c r="BD328" s="105"/>
      <c r="BE328" s="105"/>
    </row>
    <row r="329" customFormat="false" ht="21.75" hidden="false" customHeight="true" outlineLevel="0" collapsed="false">
      <c r="A329" s="95" t="n">
        <v>292</v>
      </c>
      <c r="B329" s="96" t="n">
        <v>292</v>
      </c>
      <c r="C329" s="97" t="s">
        <v>62</v>
      </c>
      <c r="D329" s="98" t="s">
        <v>883</v>
      </c>
      <c r="E329" s="98" t="s">
        <v>1039</v>
      </c>
      <c r="F329" s="97" t="s">
        <v>1004</v>
      </c>
      <c r="G329" s="112" t="s">
        <v>3683</v>
      </c>
      <c r="H329" s="100" t="s">
        <v>884</v>
      </c>
      <c r="I329" s="100" t="s">
        <v>131</v>
      </c>
      <c r="J329" s="100" t="s">
        <v>131</v>
      </c>
      <c r="K329" s="100" t="s">
        <v>131</v>
      </c>
      <c r="L329" s="100" t="s">
        <v>131</v>
      </c>
      <c r="M329" s="101"/>
      <c r="N329" s="108" t="s">
        <v>1004</v>
      </c>
      <c r="O329" s="100" t="s">
        <v>1004</v>
      </c>
      <c r="P329" s="100"/>
      <c r="Q329" s="100"/>
      <c r="R329" s="101"/>
      <c r="S329" s="101"/>
      <c r="T329" s="101"/>
      <c r="U329" s="101"/>
      <c r="V329" s="101"/>
      <c r="W329" s="101"/>
      <c r="X329" s="101"/>
      <c r="Y329" s="101"/>
      <c r="Z329" s="97"/>
      <c r="AA329" s="97"/>
      <c r="AB329" s="97"/>
      <c r="AC329" s="97" t="s">
        <v>78</v>
      </c>
      <c r="AD329" s="111"/>
      <c r="AE329" s="97"/>
      <c r="AF329" s="111"/>
      <c r="AG329" s="97"/>
      <c r="AH329" s="97" t="s">
        <v>78</v>
      </c>
      <c r="AI329" s="111"/>
      <c r="AJ329" s="97"/>
      <c r="AK329" s="111"/>
      <c r="AL329" s="97"/>
      <c r="AM329" s="97"/>
      <c r="AN329" s="97"/>
      <c r="AO329" s="97"/>
      <c r="AP329" s="97"/>
      <c r="AQ329" s="97"/>
      <c r="AR329" s="97"/>
      <c r="AS329" s="97"/>
      <c r="AT329" s="97"/>
      <c r="AU329" s="97"/>
      <c r="AV329" s="97"/>
      <c r="AW329" s="97"/>
      <c r="AX329" s="97"/>
      <c r="AY329" s="97"/>
      <c r="AZ329" s="97"/>
      <c r="BA329" s="97"/>
      <c r="BB329" s="97"/>
      <c r="BC329" s="97"/>
      <c r="BD329" s="105"/>
      <c r="BE329" s="105"/>
    </row>
    <row r="330" customFormat="false" ht="21.75" hidden="false" customHeight="true" outlineLevel="0" collapsed="false">
      <c r="A330" s="95" t="n">
        <v>293</v>
      </c>
      <c r="B330" s="96" t="n">
        <v>293</v>
      </c>
      <c r="C330" s="97" t="s">
        <v>62</v>
      </c>
      <c r="D330" s="98" t="s">
        <v>885</v>
      </c>
      <c r="E330" s="87" t="s">
        <v>1039</v>
      </c>
      <c r="F330" s="86" t="s">
        <v>3684</v>
      </c>
      <c r="G330" s="112" t="s">
        <v>3685</v>
      </c>
      <c r="H330" s="100" t="s">
        <v>3686</v>
      </c>
      <c r="I330" s="94" t="s">
        <v>3687</v>
      </c>
      <c r="J330" s="100" t="s">
        <v>3688</v>
      </c>
      <c r="K330" s="94" t="s">
        <v>3689</v>
      </c>
      <c r="L330" s="100" t="s">
        <v>3690</v>
      </c>
      <c r="M330" s="100" t="s">
        <v>3691</v>
      </c>
      <c r="N330" s="109" t="s">
        <v>70</v>
      </c>
      <c r="O330" s="104" t="s">
        <v>70</v>
      </c>
      <c r="P330" s="101" t="s">
        <v>1476</v>
      </c>
      <c r="Q330" s="101"/>
      <c r="R330" s="100" t="s">
        <v>3692</v>
      </c>
      <c r="S330" s="100"/>
      <c r="T330" s="100"/>
      <c r="U330" s="100"/>
      <c r="V330" s="100"/>
      <c r="W330" s="100"/>
      <c r="X330" s="100"/>
      <c r="Y330" s="100"/>
      <c r="Z330" s="86"/>
      <c r="AA330" s="86"/>
      <c r="AB330" s="86"/>
      <c r="AC330" s="86" t="s">
        <v>3693</v>
      </c>
      <c r="AD330" s="109" t="s">
        <v>70</v>
      </c>
      <c r="AE330" s="86" t="s">
        <v>3694</v>
      </c>
      <c r="AF330" s="109" t="s">
        <v>70</v>
      </c>
      <c r="AG330" s="86"/>
      <c r="AH330" s="86" t="s">
        <v>3695</v>
      </c>
      <c r="AI330" s="109" t="s">
        <v>70</v>
      </c>
      <c r="AJ330" s="86" t="s">
        <v>3696</v>
      </c>
      <c r="AK330" s="109" t="s">
        <v>70</v>
      </c>
      <c r="AL330" s="97" t="s">
        <v>3697</v>
      </c>
      <c r="AM330" s="97"/>
      <c r="AN330" s="97"/>
      <c r="AO330" s="97"/>
      <c r="AP330" s="97"/>
      <c r="AQ330" s="97"/>
      <c r="AR330" s="97"/>
      <c r="AS330" s="97"/>
      <c r="AT330" s="97"/>
      <c r="AU330" s="97"/>
      <c r="AV330" s="97"/>
      <c r="AW330" s="97"/>
      <c r="AX330" s="97"/>
      <c r="AY330" s="97"/>
      <c r="AZ330" s="97"/>
      <c r="BA330" s="97"/>
      <c r="BB330" s="97"/>
      <c r="BC330" s="97"/>
      <c r="BD330" s="105"/>
      <c r="BE330" s="105"/>
    </row>
    <row r="331" customFormat="false" ht="21.75" hidden="false" customHeight="true" outlineLevel="0" collapsed="false">
      <c r="A331" s="95" t="n">
        <v>293</v>
      </c>
      <c r="B331" s="96" t="n">
        <v>293.1</v>
      </c>
      <c r="C331" s="97" t="s">
        <v>62</v>
      </c>
      <c r="D331" s="87" t="s">
        <v>885</v>
      </c>
      <c r="E331" s="87" t="s">
        <v>1039</v>
      </c>
      <c r="F331" s="86" t="s">
        <v>3684</v>
      </c>
      <c r="G331" s="112" t="s">
        <v>2290</v>
      </c>
      <c r="H331" s="100" t="s">
        <v>3698</v>
      </c>
      <c r="I331" s="100"/>
      <c r="J331" s="100"/>
      <c r="K331" s="100"/>
      <c r="L331" s="100"/>
      <c r="M331" s="100"/>
      <c r="N331" s="109" t="s">
        <v>70</v>
      </c>
      <c r="O331" s="110" t="s">
        <v>70</v>
      </c>
      <c r="P331" s="101"/>
      <c r="Q331" s="101"/>
      <c r="R331" s="100" t="s">
        <v>3692</v>
      </c>
      <c r="S331" s="100"/>
      <c r="T331" s="100"/>
      <c r="U331" s="100"/>
      <c r="V331" s="100"/>
      <c r="W331" s="100"/>
      <c r="X331" s="100"/>
      <c r="Y331" s="100"/>
      <c r="Z331" s="86"/>
      <c r="AA331" s="86"/>
      <c r="AB331" s="86"/>
      <c r="AC331" s="86" t="s">
        <v>3699</v>
      </c>
      <c r="AD331" s="86"/>
      <c r="AE331" s="86"/>
      <c r="AF331" s="86"/>
      <c r="AG331" s="86"/>
      <c r="AH331" s="86" t="s">
        <v>3700</v>
      </c>
      <c r="AI331" s="86"/>
      <c r="AJ331" s="86" t="s">
        <v>3696</v>
      </c>
      <c r="AK331" s="86"/>
      <c r="AL331" s="97" t="s">
        <v>3697</v>
      </c>
      <c r="AM331" s="97"/>
      <c r="AN331" s="97"/>
      <c r="AO331" s="97"/>
      <c r="AP331" s="97"/>
      <c r="AQ331" s="97"/>
      <c r="AR331" s="97"/>
      <c r="AS331" s="97"/>
      <c r="AT331" s="97"/>
      <c r="AU331" s="97"/>
      <c r="AV331" s="97"/>
      <c r="AW331" s="97"/>
      <c r="AX331" s="97"/>
      <c r="AY331" s="97"/>
      <c r="AZ331" s="97"/>
      <c r="BA331" s="97"/>
      <c r="BB331" s="97"/>
      <c r="BC331" s="97"/>
      <c r="BD331" s="105"/>
      <c r="BE331" s="105"/>
    </row>
    <row r="332" customFormat="false" ht="21.75" hidden="false" customHeight="true" outlineLevel="0" collapsed="false">
      <c r="A332" s="95" t="n">
        <v>294</v>
      </c>
      <c r="B332" s="96" t="n">
        <v>294</v>
      </c>
      <c r="C332" s="97" t="s">
        <v>62</v>
      </c>
      <c r="D332" s="87" t="s">
        <v>3701</v>
      </c>
      <c r="E332" s="97" t="s">
        <v>1001</v>
      </c>
      <c r="F332" s="87" t="s">
        <v>3702</v>
      </c>
      <c r="G332" s="112" t="s">
        <v>3703</v>
      </c>
      <c r="H332" s="100" t="s">
        <v>3704</v>
      </c>
      <c r="I332" s="112" t="s">
        <v>3703</v>
      </c>
      <c r="J332" s="100" t="s">
        <v>3705</v>
      </c>
      <c r="K332" s="94" t="s">
        <v>3706</v>
      </c>
      <c r="L332" s="100" t="s">
        <v>3707</v>
      </c>
      <c r="M332" s="100" t="s">
        <v>3708</v>
      </c>
      <c r="N332" s="103" t="s">
        <v>70</v>
      </c>
      <c r="O332" s="104" t="s">
        <v>70</v>
      </c>
      <c r="P332" s="101" t="s">
        <v>1476</v>
      </c>
      <c r="Q332" s="101"/>
      <c r="R332" s="100" t="s">
        <v>3709</v>
      </c>
      <c r="S332" s="100"/>
      <c r="T332" s="100"/>
      <c r="U332" s="100"/>
      <c r="V332" s="100"/>
      <c r="W332" s="100"/>
      <c r="X332" s="100"/>
      <c r="Y332" s="100"/>
      <c r="Z332" s="97"/>
      <c r="AA332" s="86"/>
      <c r="AB332" s="87"/>
      <c r="AC332" s="86" t="s">
        <v>3710</v>
      </c>
      <c r="AD332" s="103" t="s">
        <v>70</v>
      </c>
      <c r="AE332" s="86"/>
      <c r="AF332" s="103" t="s">
        <v>70</v>
      </c>
      <c r="AG332" s="86"/>
      <c r="AH332" s="116" t="s">
        <v>3711</v>
      </c>
      <c r="AI332" s="103" t="s">
        <v>70</v>
      </c>
      <c r="AJ332" s="86" t="s">
        <v>3712</v>
      </c>
      <c r="AK332" s="103" t="s">
        <v>70</v>
      </c>
      <c r="AL332" s="97"/>
      <c r="AM332" s="97"/>
      <c r="AN332" s="97"/>
      <c r="AO332" s="97"/>
      <c r="AP332" s="97"/>
      <c r="AQ332" s="97"/>
      <c r="AR332" s="97"/>
      <c r="AS332" s="97"/>
      <c r="AT332" s="97"/>
      <c r="AU332" s="97"/>
      <c r="AV332" s="97"/>
      <c r="AW332" s="97"/>
      <c r="AX332" s="97"/>
      <c r="AY332" s="97"/>
      <c r="AZ332" s="97"/>
      <c r="BA332" s="97"/>
      <c r="BB332" s="97"/>
      <c r="BC332" s="97"/>
      <c r="BD332" s="105"/>
      <c r="BE332" s="105"/>
    </row>
    <row r="333" customFormat="false" ht="21.75" hidden="false" customHeight="true" outlineLevel="0" collapsed="false">
      <c r="A333" s="95" t="n">
        <v>295</v>
      </c>
      <c r="B333" s="96" t="n">
        <v>295</v>
      </c>
      <c r="C333" s="97" t="s">
        <v>62</v>
      </c>
      <c r="D333" s="98" t="s">
        <v>892</v>
      </c>
      <c r="E333" s="98" t="s">
        <v>1039</v>
      </c>
      <c r="F333" s="98"/>
      <c r="G333" s="112" t="s">
        <v>3713</v>
      </c>
      <c r="H333" s="100" t="s">
        <v>893</v>
      </c>
      <c r="I333" s="94" t="s">
        <v>3714</v>
      </c>
      <c r="J333" s="100" t="s">
        <v>3715</v>
      </c>
      <c r="K333" s="94" t="s">
        <v>3716</v>
      </c>
      <c r="L333" s="100" t="s">
        <v>3717</v>
      </c>
      <c r="M333" s="100"/>
      <c r="N333" s="103" t="s">
        <v>70</v>
      </c>
      <c r="O333" s="101" t="s">
        <v>1155</v>
      </c>
      <c r="P333" s="100" t="s">
        <v>1159</v>
      </c>
      <c r="Q333" s="100"/>
      <c r="R333" s="100" t="s">
        <v>3718</v>
      </c>
      <c r="S333" s="100"/>
      <c r="T333" s="100"/>
      <c r="U333" s="100"/>
      <c r="V333" s="100"/>
      <c r="W333" s="100"/>
      <c r="X333" s="100"/>
      <c r="Y333" s="100"/>
      <c r="Z333" s="97"/>
      <c r="AA333" s="97"/>
      <c r="AB333" s="97"/>
      <c r="AC333" s="97" t="s">
        <v>3719</v>
      </c>
      <c r="AD333" s="103" t="s">
        <v>70</v>
      </c>
      <c r="AE333" s="97" t="s">
        <v>3720</v>
      </c>
      <c r="AF333" s="97"/>
      <c r="AG333" s="97" t="s">
        <v>3721</v>
      </c>
      <c r="AH333" s="97" t="s">
        <v>3722</v>
      </c>
      <c r="AI333" s="97"/>
      <c r="AJ333" s="97" t="s">
        <v>3723</v>
      </c>
      <c r="AK333" s="97"/>
      <c r="AL333" s="97" t="s">
        <v>3724</v>
      </c>
      <c r="AM333" s="97"/>
      <c r="AN333" s="97"/>
      <c r="AO333" s="97"/>
      <c r="AP333" s="97"/>
      <c r="AQ333" s="97"/>
      <c r="AR333" s="97"/>
      <c r="AS333" s="97"/>
      <c r="AT333" s="97"/>
      <c r="AU333" s="97"/>
      <c r="AV333" s="97"/>
      <c r="AW333" s="97"/>
      <c r="AX333" s="97"/>
      <c r="AY333" s="97"/>
      <c r="AZ333" s="97"/>
      <c r="BA333" s="97"/>
      <c r="BB333" s="97"/>
      <c r="BC333" s="97"/>
      <c r="BD333" s="105"/>
      <c r="BE333" s="105"/>
    </row>
    <row r="334" customFormat="false" ht="21.75" hidden="false" customHeight="true" outlineLevel="0" collapsed="false">
      <c r="A334" s="95" t="n">
        <v>296</v>
      </c>
      <c r="B334" s="96" t="n">
        <v>296</v>
      </c>
      <c r="C334" s="97" t="s">
        <v>62</v>
      </c>
      <c r="D334" s="98" t="s">
        <v>894</v>
      </c>
      <c r="E334" s="98" t="s">
        <v>1039</v>
      </c>
      <c r="F334" s="106" t="s">
        <v>3725</v>
      </c>
      <c r="G334" s="112" t="s">
        <v>2309</v>
      </c>
      <c r="H334" s="100" t="s">
        <v>895</v>
      </c>
      <c r="I334" s="94" t="s">
        <v>2309</v>
      </c>
      <c r="J334" s="100" t="s">
        <v>895</v>
      </c>
      <c r="K334" s="94" t="s">
        <v>3726</v>
      </c>
      <c r="L334" s="100" t="s">
        <v>3727</v>
      </c>
      <c r="M334" s="100"/>
      <c r="N334" s="109" t="s">
        <v>70</v>
      </c>
      <c r="O334" s="104" t="s">
        <v>70</v>
      </c>
      <c r="P334" s="101" t="s">
        <v>1476</v>
      </c>
      <c r="Q334" s="101"/>
      <c r="R334" s="100"/>
      <c r="S334" s="100"/>
      <c r="T334" s="100"/>
      <c r="U334" s="100"/>
      <c r="V334" s="100"/>
      <c r="W334" s="100"/>
      <c r="X334" s="100"/>
      <c r="Y334" s="100"/>
      <c r="Z334" s="97"/>
      <c r="AA334" s="97"/>
      <c r="AB334" s="97"/>
      <c r="AC334" s="97" t="s">
        <v>3728</v>
      </c>
      <c r="AD334" s="109" t="s">
        <v>70</v>
      </c>
      <c r="AE334" s="97" t="s">
        <v>3729</v>
      </c>
      <c r="AF334" s="103" t="s">
        <v>70</v>
      </c>
      <c r="AG334" s="97"/>
      <c r="AH334" s="97" t="s">
        <v>3730</v>
      </c>
      <c r="AI334" s="109" t="s">
        <v>70</v>
      </c>
      <c r="AJ334" s="97" t="s">
        <v>3731</v>
      </c>
      <c r="AK334" s="103" t="s">
        <v>70</v>
      </c>
      <c r="AL334" s="97"/>
      <c r="AM334" s="97"/>
      <c r="AN334" s="97"/>
      <c r="AO334" s="97"/>
      <c r="AP334" s="97"/>
      <c r="AQ334" s="97"/>
      <c r="AR334" s="97"/>
      <c r="AS334" s="97"/>
      <c r="AT334" s="97"/>
      <c r="AU334" s="97"/>
      <c r="AV334" s="97"/>
      <c r="AW334" s="97"/>
      <c r="AX334" s="97"/>
      <c r="AY334" s="97"/>
      <c r="AZ334" s="97"/>
      <c r="BA334" s="97"/>
      <c r="BB334" s="97"/>
      <c r="BC334" s="97"/>
      <c r="BD334" s="105"/>
      <c r="BE334" s="105"/>
    </row>
    <row r="335" customFormat="false" ht="21.75" hidden="false" customHeight="true" outlineLevel="0" collapsed="false">
      <c r="A335" s="95" t="n">
        <v>297</v>
      </c>
      <c r="B335" s="96" t="n">
        <v>297</v>
      </c>
      <c r="C335" s="97" t="s">
        <v>62</v>
      </c>
      <c r="D335" s="98" t="s">
        <v>896</v>
      </c>
      <c r="E335" s="98" t="s">
        <v>1039</v>
      </c>
      <c r="F335" s="98" t="s">
        <v>3732</v>
      </c>
      <c r="G335" s="112" t="s">
        <v>3733</v>
      </c>
      <c r="H335" s="100" t="s">
        <v>897</v>
      </c>
      <c r="I335" s="94" t="s">
        <v>3734</v>
      </c>
      <c r="J335" s="100" t="s">
        <v>3735</v>
      </c>
      <c r="K335" s="94" t="s">
        <v>3736</v>
      </c>
      <c r="L335" s="100" t="s">
        <v>3737</v>
      </c>
      <c r="M335" s="100"/>
      <c r="N335" s="103" t="s">
        <v>70</v>
      </c>
      <c r="O335" s="104" t="s">
        <v>70</v>
      </c>
      <c r="P335" s="101" t="s">
        <v>1476</v>
      </c>
      <c r="Q335" s="101"/>
      <c r="R335" s="100"/>
      <c r="S335" s="100"/>
      <c r="T335" s="100"/>
      <c r="U335" s="100"/>
      <c r="V335" s="100"/>
      <c r="W335" s="100"/>
      <c r="X335" s="100"/>
      <c r="Y335" s="100"/>
      <c r="Z335" s="97"/>
      <c r="AA335" s="97"/>
      <c r="AB335" s="97"/>
      <c r="AC335" s="97" t="s">
        <v>3738</v>
      </c>
      <c r="AD335" s="103" t="s">
        <v>70</v>
      </c>
      <c r="AE335" s="97" t="s">
        <v>3739</v>
      </c>
      <c r="AF335" s="103" t="s">
        <v>70</v>
      </c>
      <c r="AG335" s="97"/>
      <c r="AH335" s="97" t="s">
        <v>3740</v>
      </c>
      <c r="AI335" s="103" t="s">
        <v>70</v>
      </c>
      <c r="AJ335" s="97" t="s">
        <v>3741</v>
      </c>
      <c r="AK335" s="103" t="s">
        <v>70</v>
      </c>
      <c r="AL335" s="97" t="s">
        <v>3742</v>
      </c>
      <c r="AM335" s="97"/>
      <c r="AN335" s="97"/>
      <c r="AO335" s="97"/>
      <c r="AP335" s="97"/>
      <c r="AQ335" s="97"/>
      <c r="AR335" s="97"/>
      <c r="AS335" s="97"/>
      <c r="AT335" s="97"/>
      <c r="AU335" s="97"/>
      <c r="AV335" s="97"/>
      <c r="AW335" s="97"/>
      <c r="AX335" s="97"/>
      <c r="AY335" s="97"/>
      <c r="AZ335" s="97"/>
      <c r="BA335" s="97"/>
      <c r="BB335" s="97"/>
      <c r="BC335" s="97"/>
      <c r="BD335" s="105"/>
      <c r="BE335" s="105"/>
    </row>
    <row r="336" customFormat="false" ht="21.75" hidden="false" customHeight="true" outlineLevel="0" collapsed="false">
      <c r="A336" s="95" t="n">
        <v>298</v>
      </c>
      <c r="B336" s="96" t="n">
        <v>298</v>
      </c>
      <c r="C336" s="97" t="s">
        <v>62</v>
      </c>
      <c r="D336" s="98" t="s">
        <v>898</v>
      </c>
      <c r="E336" s="98" t="s">
        <v>1039</v>
      </c>
      <c r="F336" s="97" t="s">
        <v>1004</v>
      </c>
      <c r="G336" s="112" t="s">
        <v>3743</v>
      </c>
      <c r="H336" s="100" t="s">
        <v>899</v>
      </c>
      <c r="I336" s="100" t="s">
        <v>131</v>
      </c>
      <c r="J336" s="100" t="s">
        <v>131</v>
      </c>
      <c r="K336" s="100" t="s">
        <v>131</v>
      </c>
      <c r="L336" s="100" t="s">
        <v>131</v>
      </c>
      <c r="M336" s="100"/>
      <c r="N336" s="108" t="s">
        <v>1004</v>
      </c>
      <c r="O336" s="108" t="s">
        <v>1004</v>
      </c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97"/>
      <c r="AA336" s="97"/>
      <c r="AB336" s="97"/>
      <c r="AC336" s="97" t="s">
        <v>78</v>
      </c>
      <c r="AD336" s="111"/>
      <c r="AE336" s="97" t="s">
        <v>78</v>
      </c>
      <c r="AF336" s="111"/>
      <c r="AG336" s="97"/>
      <c r="AH336" s="97" t="s">
        <v>78</v>
      </c>
      <c r="AI336" s="111"/>
      <c r="AJ336" s="97"/>
      <c r="AK336" s="111"/>
      <c r="AL336" s="97"/>
      <c r="AM336" s="97"/>
      <c r="AN336" s="97"/>
      <c r="AO336" s="97"/>
      <c r="AP336" s="97"/>
      <c r="AQ336" s="97"/>
      <c r="AR336" s="97"/>
      <c r="AS336" s="97"/>
      <c r="AT336" s="97"/>
      <c r="AU336" s="97"/>
      <c r="AV336" s="97"/>
      <c r="AW336" s="97"/>
      <c r="AX336" s="97"/>
      <c r="AY336" s="97"/>
      <c r="AZ336" s="97"/>
      <c r="BA336" s="97"/>
      <c r="BB336" s="97"/>
      <c r="BC336" s="97"/>
      <c r="BD336" s="105"/>
      <c r="BE336" s="105"/>
    </row>
    <row r="337" customFormat="false" ht="21.75" hidden="false" customHeight="true" outlineLevel="0" collapsed="false">
      <c r="A337" s="95" t="n">
        <v>299</v>
      </c>
      <c r="B337" s="96" t="n">
        <v>299</v>
      </c>
      <c r="C337" s="97" t="s">
        <v>62</v>
      </c>
      <c r="D337" s="98" t="s">
        <v>901</v>
      </c>
      <c r="E337" s="98" t="s">
        <v>1019</v>
      </c>
      <c r="F337" s="98"/>
      <c r="G337" s="112" t="s">
        <v>3744</v>
      </c>
      <c r="H337" s="100" t="s">
        <v>902</v>
      </c>
      <c r="I337" s="100" t="s">
        <v>131</v>
      </c>
      <c r="J337" s="100" t="s">
        <v>131</v>
      </c>
      <c r="K337" s="100" t="s">
        <v>131</v>
      </c>
      <c r="L337" s="100" t="s">
        <v>131</v>
      </c>
      <c r="M337" s="100"/>
      <c r="N337" s="100" t="s">
        <v>3745</v>
      </c>
      <c r="O337" s="100" t="s">
        <v>3745</v>
      </c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97"/>
      <c r="AA337" s="97"/>
      <c r="AB337" s="97"/>
      <c r="AC337" s="97" t="s">
        <v>78</v>
      </c>
      <c r="AD337" s="97"/>
      <c r="AE337" s="97"/>
      <c r="AF337" s="97"/>
      <c r="AG337" s="97"/>
      <c r="AH337" s="97" t="s">
        <v>1016</v>
      </c>
      <c r="AI337" s="97"/>
      <c r="AJ337" s="97"/>
      <c r="AK337" s="97"/>
      <c r="AL337" s="97"/>
      <c r="AM337" s="97"/>
      <c r="AN337" s="97"/>
      <c r="AO337" s="97"/>
      <c r="AP337" s="97"/>
      <c r="AQ337" s="97"/>
      <c r="AR337" s="97"/>
      <c r="AS337" s="97"/>
      <c r="AT337" s="97"/>
      <c r="AU337" s="97"/>
      <c r="AV337" s="97"/>
      <c r="AW337" s="97"/>
      <c r="AX337" s="97"/>
      <c r="AY337" s="97"/>
      <c r="AZ337" s="97"/>
      <c r="BA337" s="97"/>
      <c r="BB337" s="97"/>
      <c r="BC337" s="97"/>
      <c r="BD337" s="105"/>
      <c r="BE337" s="105"/>
    </row>
    <row r="338" customFormat="false" ht="21.75" hidden="false" customHeight="true" outlineLevel="0" collapsed="false">
      <c r="A338" s="95" t="n">
        <v>300</v>
      </c>
      <c r="B338" s="96" t="n">
        <v>300</v>
      </c>
      <c r="C338" s="86" t="s">
        <v>1185</v>
      </c>
      <c r="D338" s="87" t="s">
        <v>3746</v>
      </c>
      <c r="E338" s="98" t="s">
        <v>1039</v>
      </c>
      <c r="F338" s="87" t="s">
        <v>3746</v>
      </c>
      <c r="G338" s="112" t="s">
        <v>3747</v>
      </c>
      <c r="H338" s="100" t="s">
        <v>3748</v>
      </c>
      <c r="I338" s="94" t="s">
        <v>3749</v>
      </c>
      <c r="J338" s="100" t="s">
        <v>3748</v>
      </c>
      <c r="K338" s="94" t="s">
        <v>3750</v>
      </c>
      <c r="L338" s="100" t="s">
        <v>3751</v>
      </c>
      <c r="M338" s="100" t="s">
        <v>3752</v>
      </c>
      <c r="N338" s="121" t="s">
        <v>101</v>
      </c>
      <c r="O338" s="131" t="s">
        <v>101</v>
      </c>
      <c r="P338" s="101" t="s">
        <v>1476</v>
      </c>
      <c r="Q338" s="101"/>
      <c r="R338" s="100"/>
      <c r="S338" s="100"/>
      <c r="T338" s="100"/>
      <c r="U338" s="100"/>
      <c r="V338" s="100"/>
      <c r="W338" s="100"/>
      <c r="X338" s="100"/>
      <c r="Y338" s="100"/>
      <c r="Z338" s="97"/>
      <c r="AA338" s="86"/>
      <c r="AB338" s="87"/>
      <c r="AC338" s="86" t="s">
        <v>3753</v>
      </c>
      <c r="AD338" s="121" t="s">
        <v>101</v>
      </c>
      <c r="AE338" s="86" t="s">
        <v>3754</v>
      </c>
      <c r="AF338" s="113" t="s">
        <v>101</v>
      </c>
      <c r="AG338" s="86" t="s">
        <v>3755</v>
      </c>
      <c r="AH338" s="86" t="s">
        <v>3756</v>
      </c>
      <c r="AI338" s="121" t="s">
        <v>101</v>
      </c>
      <c r="AJ338" s="86" t="s">
        <v>3757</v>
      </c>
      <c r="AK338" s="113" t="s">
        <v>101</v>
      </c>
      <c r="AL338" s="86"/>
      <c r="AM338" s="97"/>
      <c r="AN338" s="97"/>
      <c r="AO338" s="97"/>
      <c r="AP338" s="97"/>
      <c r="AQ338" s="97"/>
      <c r="AR338" s="97"/>
      <c r="AS338" s="97"/>
      <c r="AT338" s="97"/>
      <c r="AU338" s="97"/>
      <c r="AV338" s="97"/>
      <c r="AW338" s="97"/>
      <c r="AX338" s="97"/>
      <c r="AY338" s="97"/>
      <c r="AZ338" s="97"/>
      <c r="BA338" s="97"/>
      <c r="BB338" s="97"/>
      <c r="BC338" s="97"/>
      <c r="BD338" s="105"/>
      <c r="BE338" s="105"/>
    </row>
    <row r="339" customFormat="false" ht="21.75" hidden="false" customHeight="true" outlineLevel="0" collapsed="false">
      <c r="A339" s="95" t="n">
        <v>301</v>
      </c>
      <c r="B339" s="96" t="n">
        <v>301</v>
      </c>
      <c r="C339" s="97" t="s">
        <v>62</v>
      </c>
      <c r="D339" s="98" t="s">
        <v>905</v>
      </c>
      <c r="E339" s="98" t="s">
        <v>1039</v>
      </c>
      <c r="F339" s="106" t="s">
        <v>3758</v>
      </c>
      <c r="G339" s="112" t="s">
        <v>3759</v>
      </c>
      <c r="H339" s="100" t="s">
        <v>906</v>
      </c>
      <c r="I339" s="94" t="s">
        <v>3760</v>
      </c>
      <c r="J339" s="100" t="s">
        <v>3761</v>
      </c>
      <c r="K339" s="94" t="s">
        <v>3762</v>
      </c>
      <c r="L339" s="100" t="s">
        <v>3763</v>
      </c>
      <c r="M339" s="100"/>
      <c r="N339" s="109" t="s">
        <v>70</v>
      </c>
      <c r="O339" s="110" t="s">
        <v>70</v>
      </c>
      <c r="P339" s="101" t="s">
        <v>2416</v>
      </c>
      <c r="Q339" s="101"/>
      <c r="R339" s="100" t="s">
        <v>3764</v>
      </c>
      <c r="S339" s="100"/>
      <c r="T339" s="100"/>
      <c r="U339" s="100"/>
      <c r="V339" s="100"/>
      <c r="W339" s="100"/>
      <c r="X339" s="100"/>
      <c r="Y339" s="100"/>
      <c r="Z339" s="97"/>
      <c r="AA339" s="97"/>
      <c r="AB339" s="97"/>
      <c r="AC339" s="97" t="s">
        <v>3765</v>
      </c>
      <c r="AD339" s="109" t="s">
        <v>70</v>
      </c>
      <c r="AE339" s="97" t="s">
        <v>3766</v>
      </c>
      <c r="AF339" s="109" t="s">
        <v>70</v>
      </c>
      <c r="AG339" s="97"/>
      <c r="AH339" s="97" t="s">
        <v>3767</v>
      </c>
      <c r="AI339" s="103" t="s">
        <v>70</v>
      </c>
      <c r="AJ339" s="97" t="s">
        <v>3768</v>
      </c>
      <c r="AK339" s="97"/>
      <c r="AL339" s="97"/>
      <c r="AM339" s="97"/>
      <c r="AN339" s="97"/>
      <c r="AO339" s="97"/>
      <c r="AP339" s="97"/>
      <c r="AQ339" s="97"/>
      <c r="AR339" s="97"/>
      <c r="AS339" s="97"/>
      <c r="AT339" s="97"/>
      <c r="AU339" s="97"/>
      <c r="AV339" s="97"/>
      <c r="AW339" s="97"/>
      <c r="AX339" s="97"/>
      <c r="AY339" s="97"/>
      <c r="AZ339" s="97"/>
      <c r="BA339" s="97"/>
      <c r="BB339" s="97"/>
      <c r="BC339" s="97"/>
      <c r="BD339" s="105"/>
      <c r="BE339" s="105"/>
    </row>
    <row r="340" customFormat="false" ht="21.75" hidden="false" customHeight="true" outlineLevel="0" collapsed="false">
      <c r="A340" s="95" t="n">
        <v>302</v>
      </c>
      <c r="B340" s="96" t="n">
        <v>302</v>
      </c>
      <c r="C340" s="97" t="s">
        <v>62</v>
      </c>
      <c r="D340" s="98" t="s">
        <v>907</v>
      </c>
      <c r="E340" s="98" t="s">
        <v>1039</v>
      </c>
      <c r="F340" s="97" t="s">
        <v>1004</v>
      </c>
      <c r="G340" s="112" t="s">
        <v>3769</v>
      </c>
      <c r="H340" s="100" t="s">
        <v>908</v>
      </c>
      <c r="I340" s="100" t="s">
        <v>131</v>
      </c>
      <c r="J340" s="100" t="s">
        <v>131</v>
      </c>
      <c r="K340" s="100" t="s">
        <v>131</v>
      </c>
      <c r="L340" s="100" t="s">
        <v>131</v>
      </c>
      <c r="M340" s="100"/>
      <c r="N340" s="108" t="s">
        <v>1004</v>
      </c>
      <c r="O340" s="108" t="s">
        <v>1004</v>
      </c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97"/>
      <c r="AA340" s="97"/>
      <c r="AB340" s="97"/>
      <c r="AC340" s="97" t="s">
        <v>78</v>
      </c>
      <c r="AD340" s="111"/>
      <c r="AE340" s="97"/>
      <c r="AF340" s="111"/>
      <c r="AG340" s="97"/>
      <c r="AH340" s="97" t="s">
        <v>78</v>
      </c>
      <c r="AI340" s="111"/>
      <c r="AJ340" s="97"/>
      <c r="AK340" s="111"/>
      <c r="AL340" s="97"/>
      <c r="AM340" s="97"/>
      <c r="AN340" s="97"/>
      <c r="AO340" s="97"/>
      <c r="AP340" s="97"/>
      <c r="AQ340" s="97"/>
      <c r="AR340" s="97"/>
      <c r="AS340" s="97"/>
      <c r="AT340" s="97"/>
      <c r="AU340" s="97"/>
      <c r="AV340" s="97"/>
      <c r="AW340" s="97"/>
      <c r="AX340" s="97"/>
      <c r="AY340" s="97"/>
      <c r="AZ340" s="97"/>
      <c r="BA340" s="97"/>
      <c r="BB340" s="97"/>
      <c r="BC340" s="97"/>
      <c r="BD340" s="105"/>
      <c r="BE340" s="105"/>
    </row>
    <row r="341" customFormat="false" ht="21.75" hidden="false" customHeight="true" outlineLevel="0" collapsed="false">
      <c r="A341" s="95" t="n">
        <v>303</v>
      </c>
      <c r="B341" s="96" t="n">
        <v>303</v>
      </c>
      <c r="C341" s="86" t="s">
        <v>1185</v>
      </c>
      <c r="D341" s="87" t="s">
        <v>3770</v>
      </c>
      <c r="E341" s="98" t="s">
        <v>1039</v>
      </c>
      <c r="F341" s="87" t="s">
        <v>3770</v>
      </c>
      <c r="G341" s="112" t="s">
        <v>3771</v>
      </c>
      <c r="H341" s="100" t="s">
        <v>3772</v>
      </c>
      <c r="I341" s="94" t="s">
        <v>3771</v>
      </c>
      <c r="J341" s="100" t="s">
        <v>3772</v>
      </c>
      <c r="K341" s="94" t="s">
        <v>3773</v>
      </c>
      <c r="L341" s="100" t="s">
        <v>3774</v>
      </c>
      <c r="M341" s="100" t="s">
        <v>3775</v>
      </c>
      <c r="N341" s="109" t="s">
        <v>70</v>
      </c>
      <c r="O341" s="110" t="s">
        <v>70</v>
      </c>
      <c r="P341" s="101" t="s">
        <v>1476</v>
      </c>
      <c r="Q341" s="101"/>
      <c r="R341" s="100"/>
      <c r="S341" s="100"/>
      <c r="T341" s="100"/>
      <c r="U341" s="100"/>
      <c r="V341" s="100"/>
      <c r="W341" s="100"/>
      <c r="X341" s="100"/>
      <c r="Y341" s="100"/>
      <c r="Z341" s="97"/>
      <c r="AA341" s="86"/>
      <c r="AB341" s="87"/>
      <c r="AC341" s="86" t="s">
        <v>3776</v>
      </c>
      <c r="AD341" s="109" t="s">
        <v>70</v>
      </c>
      <c r="AE341" s="86" t="s">
        <v>3777</v>
      </c>
      <c r="AF341" s="109" t="s">
        <v>70</v>
      </c>
      <c r="AG341" s="86"/>
      <c r="AH341" s="86" t="s">
        <v>3778</v>
      </c>
      <c r="AI341" s="103" t="s">
        <v>70</v>
      </c>
      <c r="AJ341" s="86" t="s">
        <v>3779</v>
      </c>
      <c r="AK341" s="113" t="s">
        <v>101</v>
      </c>
      <c r="AL341" s="86"/>
      <c r="AM341" s="97"/>
      <c r="AN341" s="97"/>
      <c r="AO341" s="97"/>
      <c r="AP341" s="97"/>
      <c r="AQ341" s="97"/>
      <c r="AR341" s="97"/>
      <c r="AS341" s="97"/>
      <c r="AT341" s="97"/>
      <c r="AU341" s="97"/>
      <c r="AV341" s="97"/>
      <c r="AW341" s="97"/>
      <c r="AX341" s="97"/>
      <c r="AY341" s="97"/>
      <c r="AZ341" s="97"/>
      <c r="BA341" s="97"/>
      <c r="BB341" s="97"/>
      <c r="BC341" s="97"/>
      <c r="BD341" s="105"/>
      <c r="BE341" s="105"/>
    </row>
    <row r="342" customFormat="false" ht="21.75" hidden="false" customHeight="true" outlineLevel="0" collapsed="false">
      <c r="A342" s="95" t="n">
        <v>304</v>
      </c>
      <c r="B342" s="96" t="n">
        <v>304</v>
      </c>
      <c r="C342" s="97" t="s">
        <v>62</v>
      </c>
      <c r="D342" s="98" t="s">
        <v>911</v>
      </c>
      <c r="E342" s="98" t="s">
        <v>1039</v>
      </c>
      <c r="F342" s="97" t="s">
        <v>1004</v>
      </c>
      <c r="G342" s="112" t="s">
        <v>3780</v>
      </c>
      <c r="H342" s="100" t="s">
        <v>912</v>
      </c>
      <c r="I342" s="100" t="s">
        <v>131</v>
      </c>
      <c r="J342" s="100" t="s">
        <v>131</v>
      </c>
      <c r="K342" s="100" t="s">
        <v>131</v>
      </c>
      <c r="L342" s="100" t="s">
        <v>131</v>
      </c>
      <c r="M342" s="100"/>
      <c r="N342" s="108" t="s">
        <v>1004</v>
      </c>
      <c r="O342" s="108" t="s">
        <v>1004</v>
      </c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86"/>
      <c r="AA342" s="86"/>
      <c r="AB342" s="86"/>
      <c r="AC342" s="86" t="s">
        <v>78</v>
      </c>
      <c r="AD342" s="132"/>
      <c r="AE342" s="86"/>
      <c r="AF342" s="132"/>
      <c r="AG342" s="86"/>
      <c r="AH342" s="86" t="s">
        <v>3781</v>
      </c>
      <c r="AI342" s="132"/>
      <c r="AJ342" s="86"/>
      <c r="AK342" s="132"/>
      <c r="AL342" s="86" t="s">
        <v>3782</v>
      </c>
      <c r="AM342" s="97"/>
      <c r="AN342" s="97"/>
      <c r="AO342" s="97"/>
      <c r="AP342" s="97"/>
      <c r="AQ342" s="97"/>
      <c r="AR342" s="97"/>
      <c r="AS342" s="97"/>
      <c r="AT342" s="97"/>
      <c r="AU342" s="97"/>
      <c r="AV342" s="97"/>
      <c r="AW342" s="97"/>
      <c r="AX342" s="97"/>
      <c r="AY342" s="97"/>
      <c r="AZ342" s="97"/>
      <c r="BA342" s="97"/>
      <c r="BB342" s="97"/>
      <c r="BC342" s="97"/>
      <c r="BD342" s="105"/>
      <c r="BE342" s="105"/>
    </row>
    <row r="343" customFormat="false" ht="21.75" hidden="false" customHeight="true" outlineLevel="0" collapsed="false">
      <c r="A343" s="95" t="n">
        <v>305</v>
      </c>
      <c r="B343" s="96" t="n">
        <v>305</v>
      </c>
      <c r="C343" s="86" t="s">
        <v>1185</v>
      </c>
      <c r="D343" s="87" t="s">
        <v>3783</v>
      </c>
      <c r="E343" s="98" t="s">
        <v>1039</v>
      </c>
      <c r="F343" s="87" t="s">
        <v>3783</v>
      </c>
      <c r="G343" s="112" t="s">
        <v>3784</v>
      </c>
      <c r="H343" s="100" t="s">
        <v>3785</v>
      </c>
      <c r="I343" s="94" t="s">
        <v>3784</v>
      </c>
      <c r="J343" s="100" t="s">
        <v>3786</v>
      </c>
      <c r="K343" s="94" t="s">
        <v>3787</v>
      </c>
      <c r="L343" s="100" t="s">
        <v>3788</v>
      </c>
      <c r="M343" s="100" t="s">
        <v>3789</v>
      </c>
      <c r="N343" s="113" t="s">
        <v>101</v>
      </c>
      <c r="O343" s="114" t="s">
        <v>101</v>
      </c>
      <c r="P343" s="101" t="s">
        <v>1476</v>
      </c>
      <c r="Q343" s="101"/>
      <c r="R343" s="100"/>
      <c r="S343" s="100"/>
      <c r="T343" s="100"/>
      <c r="U343" s="100"/>
      <c r="V343" s="100"/>
      <c r="W343" s="100"/>
      <c r="X343" s="100"/>
      <c r="Y343" s="100"/>
      <c r="Z343" s="97"/>
      <c r="AA343" s="86"/>
      <c r="AB343" s="87"/>
      <c r="AC343" s="105" t="s">
        <v>3790</v>
      </c>
      <c r="AD343" s="113" t="s">
        <v>101</v>
      </c>
      <c r="AE343" s="86" t="s">
        <v>3791</v>
      </c>
      <c r="AF343" s="113" t="s">
        <v>101</v>
      </c>
      <c r="AG343" s="105"/>
      <c r="AH343" s="86" t="s">
        <v>3792</v>
      </c>
      <c r="AI343" s="113" t="s">
        <v>101</v>
      </c>
      <c r="AJ343" s="86" t="s">
        <v>3793</v>
      </c>
      <c r="AK343" s="113" t="s">
        <v>101</v>
      </c>
      <c r="AL343" s="86"/>
      <c r="AM343" s="97"/>
      <c r="AN343" s="97"/>
      <c r="AO343" s="97"/>
      <c r="AP343" s="97"/>
      <c r="AQ343" s="97"/>
      <c r="AR343" s="97"/>
      <c r="AS343" s="97"/>
      <c r="AT343" s="97"/>
      <c r="AU343" s="97"/>
      <c r="AV343" s="97"/>
      <c r="AW343" s="97"/>
      <c r="AX343" s="97"/>
      <c r="AY343" s="97"/>
      <c r="AZ343" s="97"/>
      <c r="BA343" s="97"/>
      <c r="BB343" s="97"/>
      <c r="BC343" s="97"/>
      <c r="BD343" s="105"/>
      <c r="BE343" s="105"/>
    </row>
    <row r="344" customFormat="false" ht="21.75" hidden="false" customHeight="true" outlineLevel="0" collapsed="false">
      <c r="A344" s="95" t="n">
        <v>306</v>
      </c>
      <c r="B344" s="96" t="n">
        <v>306.1</v>
      </c>
      <c r="C344" s="97" t="s">
        <v>62</v>
      </c>
      <c r="D344" s="87" t="s">
        <v>3794</v>
      </c>
      <c r="E344" s="97" t="s">
        <v>1001</v>
      </c>
      <c r="F344" s="87" t="s">
        <v>3795</v>
      </c>
      <c r="G344" s="112" t="s">
        <v>3796</v>
      </c>
      <c r="H344" s="100" t="s">
        <v>3797</v>
      </c>
      <c r="I344" s="112" t="s">
        <v>3796</v>
      </c>
      <c r="J344" s="100" t="s">
        <v>3798</v>
      </c>
      <c r="K344" s="94" t="s">
        <v>3799</v>
      </c>
      <c r="L344" s="100" t="s">
        <v>3800</v>
      </c>
      <c r="M344" s="100" t="s">
        <v>3801</v>
      </c>
      <c r="N344" s="121" t="s">
        <v>101</v>
      </c>
      <c r="O344" s="131" t="s">
        <v>101</v>
      </c>
      <c r="P344" s="101" t="s">
        <v>2416</v>
      </c>
      <c r="Q344" s="101"/>
      <c r="R344" s="100"/>
      <c r="S344" s="100"/>
      <c r="T344" s="100"/>
      <c r="U344" s="100"/>
      <c r="V344" s="100"/>
      <c r="W344" s="100"/>
      <c r="X344" s="100"/>
      <c r="Y344" s="100"/>
      <c r="Z344" s="97"/>
      <c r="AA344" s="86"/>
      <c r="AB344" s="87"/>
      <c r="AC344" s="86"/>
      <c r="AD344" s="132"/>
      <c r="AE344" s="86"/>
      <c r="AF344" s="132"/>
      <c r="AG344" s="86"/>
      <c r="AH344" s="86" t="s">
        <v>3802</v>
      </c>
      <c r="AI344" s="132"/>
      <c r="AJ344" s="86"/>
      <c r="AK344" s="132"/>
      <c r="AL344" s="86"/>
      <c r="AM344" s="97"/>
      <c r="AN344" s="97"/>
      <c r="AO344" s="97"/>
      <c r="AP344" s="97"/>
      <c r="AQ344" s="97"/>
      <c r="AR344" s="97"/>
      <c r="AS344" s="97"/>
      <c r="AT344" s="97"/>
      <c r="AU344" s="97"/>
      <c r="AV344" s="97"/>
      <c r="AW344" s="97"/>
      <c r="AX344" s="97"/>
      <c r="AY344" s="97"/>
      <c r="AZ344" s="97"/>
      <c r="BA344" s="97"/>
      <c r="BB344" s="97"/>
      <c r="BC344" s="97"/>
      <c r="BD344" s="105"/>
      <c r="BE344" s="105"/>
    </row>
    <row r="345" customFormat="false" ht="21.75" hidden="false" customHeight="true" outlineLevel="0" collapsed="false">
      <c r="A345" s="95" t="n">
        <v>306</v>
      </c>
      <c r="B345" s="96" t="n">
        <v>306.2</v>
      </c>
      <c r="C345" s="97" t="s">
        <v>62</v>
      </c>
      <c r="D345" s="87" t="s">
        <v>3794</v>
      </c>
      <c r="E345" s="97" t="s">
        <v>1001</v>
      </c>
      <c r="F345" s="87" t="s">
        <v>3795</v>
      </c>
      <c r="G345" s="112" t="s">
        <v>3803</v>
      </c>
      <c r="H345" s="120" t="s">
        <v>920</v>
      </c>
      <c r="I345" s="94" t="s">
        <v>3804</v>
      </c>
      <c r="J345" s="100" t="s">
        <v>3805</v>
      </c>
      <c r="K345" s="94" t="s">
        <v>3806</v>
      </c>
      <c r="L345" s="100" t="s">
        <v>3807</v>
      </c>
      <c r="M345" s="100"/>
      <c r="N345" s="100" t="s">
        <v>3808</v>
      </c>
      <c r="O345" s="100" t="s">
        <v>3808</v>
      </c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97"/>
      <c r="AA345" s="86"/>
      <c r="AB345" s="87"/>
      <c r="AC345" s="86"/>
      <c r="AD345" s="86"/>
      <c r="AE345" s="86"/>
      <c r="AF345" s="86"/>
      <c r="AG345" s="86"/>
      <c r="AH345" s="86" t="s">
        <v>3809</v>
      </c>
      <c r="AI345" s="86"/>
      <c r="AJ345" s="86" t="s">
        <v>3810</v>
      </c>
      <c r="AK345" s="86"/>
      <c r="AL345" s="86"/>
      <c r="AM345" s="97"/>
      <c r="AN345" s="97"/>
      <c r="AO345" s="97"/>
      <c r="AP345" s="97"/>
      <c r="AQ345" s="97"/>
      <c r="AR345" s="97"/>
      <c r="AS345" s="97"/>
      <c r="AT345" s="97"/>
      <c r="AU345" s="97"/>
      <c r="AV345" s="97"/>
      <c r="AW345" s="97"/>
      <c r="AX345" s="97"/>
      <c r="AY345" s="97"/>
      <c r="AZ345" s="97"/>
      <c r="BA345" s="97"/>
      <c r="BB345" s="97"/>
      <c r="BC345" s="97"/>
      <c r="BD345" s="105"/>
      <c r="BE345" s="105"/>
    </row>
    <row r="346" customFormat="false" ht="21.75" hidden="false" customHeight="true" outlineLevel="0" collapsed="false">
      <c r="A346" s="95" t="n">
        <v>307</v>
      </c>
      <c r="B346" s="96" t="n">
        <v>307</v>
      </c>
      <c r="C346" s="86" t="s">
        <v>1005</v>
      </c>
      <c r="D346" s="87" t="s">
        <v>3811</v>
      </c>
      <c r="E346" s="98" t="s">
        <v>1039</v>
      </c>
      <c r="F346" s="87" t="s">
        <v>3811</v>
      </c>
      <c r="G346" s="112" t="s">
        <v>3812</v>
      </c>
      <c r="H346" s="100" t="s">
        <v>3813</v>
      </c>
      <c r="I346" s="94" t="s">
        <v>3814</v>
      </c>
      <c r="J346" s="100" t="s">
        <v>3815</v>
      </c>
      <c r="K346" s="100" t="s">
        <v>3816</v>
      </c>
      <c r="L346" s="100" t="s">
        <v>3817</v>
      </c>
      <c r="M346" s="100" t="s">
        <v>3818</v>
      </c>
      <c r="N346" s="139" t="s">
        <v>118</v>
      </c>
      <c r="O346" s="131" t="s">
        <v>1339</v>
      </c>
      <c r="P346" s="101" t="s">
        <v>1621</v>
      </c>
      <c r="Q346" s="101"/>
      <c r="R346" s="100"/>
      <c r="S346" s="100"/>
      <c r="T346" s="100"/>
      <c r="U346" s="100"/>
      <c r="V346" s="100"/>
      <c r="W346" s="100"/>
      <c r="X346" s="100"/>
      <c r="Y346" s="100"/>
      <c r="Z346" s="97"/>
      <c r="AA346" s="86"/>
      <c r="AB346" s="87"/>
      <c r="AC346" s="86" t="s">
        <v>3819</v>
      </c>
      <c r="AD346" s="109" t="s">
        <v>70</v>
      </c>
      <c r="AE346" s="86" t="s">
        <v>1232</v>
      </c>
      <c r="AF346" s="121" t="s">
        <v>101</v>
      </c>
      <c r="AG346" s="86"/>
      <c r="AH346" s="86" t="s">
        <v>3820</v>
      </c>
      <c r="AI346" s="121" t="s">
        <v>101</v>
      </c>
      <c r="AJ346" s="86" t="s">
        <v>3821</v>
      </c>
      <c r="AK346" s="113" t="s">
        <v>101</v>
      </c>
      <c r="AL346" s="86"/>
      <c r="AM346" s="97"/>
      <c r="AN346" s="97"/>
      <c r="AO346" s="97"/>
      <c r="AP346" s="97"/>
      <c r="AQ346" s="97"/>
      <c r="AR346" s="97"/>
      <c r="AS346" s="97"/>
      <c r="AT346" s="97"/>
      <c r="AU346" s="97"/>
      <c r="AV346" s="97"/>
      <c r="AW346" s="97"/>
      <c r="AX346" s="97"/>
      <c r="AY346" s="97"/>
      <c r="AZ346" s="97"/>
      <c r="BA346" s="97"/>
      <c r="BB346" s="97"/>
      <c r="BC346" s="97"/>
      <c r="BD346" s="105"/>
      <c r="BE346" s="105"/>
    </row>
    <row r="347" customFormat="false" ht="21.75" hidden="false" customHeight="true" outlineLevel="0" collapsed="false">
      <c r="A347" s="95" t="n">
        <v>308</v>
      </c>
      <c r="B347" s="96" t="n">
        <v>308</v>
      </c>
      <c r="C347" s="97" t="s">
        <v>62</v>
      </c>
      <c r="D347" s="98" t="s">
        <v>927</v>
      </c>
      <c r="E347" s="98" t="s">
        <v>1019</v>
      </c>
      <c r="F347" s="98" t="s">
        <v>3822</v>
      </c>
      <c r="G347" s="112" t="s">
        <v>3823</v>
      </c>
      <c r="H347" s="100" t="s">
        <v>928</v>
      </c>
      <c r="I347" s="94" t="s">
        <v>3824</v>
      </c>
      <c r="J347" s="100" t="s">
        <v>928</v>
      </c>
      <c r="K347" s="94" t="s">
        <v>3825</v>
      </c>
      <c r="L347" s="100" t="s">
        <v>3826</v>
      </c>
      <c r="M347" s="100"/>
      <c r="N347" s="109" t="s">
        <v>70</v>
      </c>
      <c r="O347" s="134" t="s">
        <v>1155</v>
      </c>
      <c r="P347" s="100" t="s">
        <v>1159</v>
      </c>
      <c r="Q347" s="100"/>
      <c r="R347" s="100"/>
      <c r="S347" s="100"/>
      <c r="T347" s="100"/>
      <c r="U347" s="100"/>
      <c r="V347" s="100"/>
      <c r="W347" s="100"/>
      <c r="X347" s="100"/>
      <c r="Y347" s="100"/>
      <c r="Z347" s="97"/>
      <c r="AA347" s="97"/>
      <c r="AB347" s="97"/>
      <c r="AC347" s="97"/>
      <c r="AD347" s="97"/>
      <c r="AE347" s="97"/>
      <c r="AF347" s="97"/>
      <c r="AG347" s="97"/>
      <c r="AH347" s="97" t="s">
        <v>3827</v>
      </c>
      <c r="AI347" s="103" t="s">
        <v>70</v>
      </c>
      <c r="AJ347" s="97" t="s">
        <v>3828</v>
      </c>
      <c r="AK347" s="97"/>
      <c r="AL347" s="97"/>
      <c r="AM347" s="97"/>
      <c r="AN347" s="97"/>
      <c r="AO347" s="97"/>
      <c r="AP347" s="97"/>
      <c r="AQ347" s="97"/>
      <c r="AR347" s="97"/>
      <c r="AS347" s="97"/>
      <c r="AT347" s="97"/>
      <c r="AU347" s="97"/>
      <c r="AV347" s="97"/>
      <c r="AW347" s="97"/>
      <c r="AX347" s="97"/>
      <c r="AY347" s="97"/>
      <c r="AZ347" s="97"/>
      <c r="BA347" s="97"/>
      <c r="BB347" s="97"/>
      <c r="BC347" s="97"/>
      <c r="BD347" s="105"/>
      <c r="BE347" s="105"/>
    </row>
    <row r="348" customFormat="false" ht="21.75" hidden="false" customHeight="true" outlineLevel="0" collapsed="false">
      <c r="A348" s="95" t="n">
        <v>309</v>
      </c>
      <c r="B348" s="96" t="n">
        <v>309</v>
      </c>
      <c r="C348" s="97" t="s">
        <v>62</v>
      </c>
      <c r="D348" s="98" t="s">
        <v>930</v>
      </c>
      <c r="E348" s="98" t="s">
        <v>1019</v>
      </c>
      <c r="F348" s="98" t="s">
        <v>3829</v>
      </c>
      <c r="G348" s="112" t="s">
        <v>3830</v>
      </c>
      <c r="H348" s="100" t="s">
        <v>931</v>
      </c>
      <c r="I348" s="94" t="s">
        <v>3831</v>
      </c>
      <c r="J348" s="100" t="s">
        <v>3832</v>
      </c>
      <c r="K348" s="94" t="s">
        <v>3833</v>
      </c>
      <c r="L348" s="100" t="s">
        <v>3834</v>
      </c>
      <c r="M348" s="100"/>
      <c r="N348" s="109" t="s">
        <v>70</v>
      </c>
      <c r="O348" s="104" t="s">
        <v>70</v>
      </c>
      <c r="P348" s="101" t="s">
        <v>1476</v>
      </c>
      <c r="Q348" s="101"/>
      <c r="R348" s="100" t="s">
        <v>3835</v>
      </c>
      <c r="S348" s="100"/>
      <c r="T348" s="100"/>
      <c r="U348" s="100"/>
      <c r="V348" s="100"/>
      <c r="W348" s="100"/>
      <c r="X348" s="100"/>
      <c r="Y348" s="100"/>
      <c r="Z348" s="97"/>
      <c r="AA348" s="97"/>
      <c r="AB348" s="97"/>
      <c r="AC348" s="105"/>
      <c r="AD348" s="140"/>
      <c r="AE348" s="97"/>
      <c r="AF348" s="97"/>
      <c r="AG348" s="97"/>
      <c r="AH348" s="97" t="s">
        <v>3836</v>
      </c>
      <c r="AI348" s="109" t="s">
        <v>70</v>
      </c>
      <c r="AJ348" s="97" t="s">
        <v>3837</v>
      </c>
      <c r="AK348" s="109" t="s">
        <v>70</v>
      </c>
      <c r="AL348" s="97" t="s">
        <v>3838</v>
      </c>
      <c r="AM348" s="97"/>
      <c r="AN348" s="97"/>
      <c r="AO348" s="97"/>
      <c r="AP348" s="97"/>
      <c r="AQ348" s="97"/>
      <c r="AR348" s="97"/>
      <c r="AS348" s="97"/>
      <c r="AT348" s="97"/>
      <c r="AU348" s="97"/>
      <c r="AV348" s="97"/>
      <c r="AW348" s="97"/>
      <c r="AX348" s="97"/>
      <c r="AY348" s="97"/>
      <c r="AZ348" s="97"/>
      <c r="BA348" s="97"/>
      <c r="BB348" s="97"/>
      <c r="BC348" s="97"/>
      <c r="BD348" s="105"/>
      <c r="BE348" s="105"/>
    </row>
    <row r="349" customFormat="false" ht="21.75" hidden="false" customHeight="true" outlineLevel="0" collapsed="false">
      <c r="A349" s="95" t="n">
        <v>310</v>
      </c>
      <c r="B349" s="96" t="n">
        <v>310</v>
      </c>
      <c r="C349" s="97" t="s">
        <v>62</v>
      </c>
      <c r="D349" s="87" t="s">
        <v>932</v>
      </c>
      <c r="E349" s="87" t="s">
        <v>1039</v>
      </c>
      <c r="F349" s="86" t="s">
        <v>3839</v>
      </c>
      <c r="G349" s="112" t="s">
        <v>3840</v>
      </c>
      <c r="H349" s="120" t="s">
        <v>1058</v>
      </c>
      <c r="I349" s="94" t="s">
        <v>3841</v>
      </c>
      <c r="J349" s="100" t="s">
        <v>3842</v>
      </c>
      <c r="K349" s="94" t="s">
        <v>3843</v>
      </c>
      <c r="L349" s="100" t="s">
        <v>3844</v>
      </c>
      <c r="M349" s="100" t="s">
        <v>3845</v>
      </c>
      <c r="N349" s="109" t="s">
        <v>70</v>
      </c>
      <c r="O349" s="110" t="s">
        <v>70</v>
      </c>
      <c r="P349" s="101" t="s">
        <v>1476</v>
      </c>
      <c r="Q349" s="101"/>
      <c r="R349" s="100"/>
      <c r="S349" s="100"/>
      <c r="T349" s="100"/>
      <c r="U349" s="100"/>
      <c r="V349" s="100"/>
      <c r="W349" s="100"/>
      <c r="X349" s="100"/>
      <c r="Y349" s="100"/>
      <c r="Z349" s="86"/>
      <c r="AA349" s="86"/>
      <c r="AB349" s="86"/>
      <c r="AC349" s="86" t="s">
        <v>3846</v>
      </c>
      <c r="AD349" s="132"/>
      <c r="AE349" s="86"/>
      <c r="AF349" s="132"/>
      <c r="AG349" s="86"/>
      <c r="AH349" s="86" t="s">
        <v>3847</v>
      </c>
      <c r="AI349" s="103" t="s">
        <v>70</v>
      </c>
      <c r="AJ349" s="86"/>
      <c r="AK349" s="103" t="s">
        <v>70</v>
      </c>
      <c r="AL349" s="97"/>
      <c r="AM349" s="97"/>
      <c r="AN349" s="97"/>
      <c r="AO349" s="97"/>
      <c r="AP349" s="97"/>
      <c r="AQ349" s="97"/>
      <c r="AR349" s="97"/>
      <c r="AS349" s="97"/>
      <c r="AT349" s="97"/>
      <c r="AU349" s="97"/>
      <c r="AV349" s="97"/>
      <c r="AW349" s="97"/>
      <c r="AX349" s="97"/>
      <c r="AY349" s="97"/>
      <c r="AZ349" s="97"/>
      <c r="BA349" s="97"/>
      <c r="BB349" s="97"/>
      <c r="BC349" s="97"/>
      <c r="BD349" s="105"/>
      <c r="BE349" s="105"/>
    </row>
    <row r="350" customFormat="false" ht="21.75" hidden="false" customHeight="true" outlineLevel="0" collapsed="false">
      <c r="A350" s="95" t="n">
        <v>311</v>
      </c>
      <c r="B350" s="96" t="n">
        <v>311</v>
      </c>
      <c r="C350" s="97" t="s">
        <v>62</v>
      </c>
      <c r="D350" s="98" t="s">
        <v>934</v>
      </c>
      <c r="E350" s="98" t="s">
        <v>1039</v>
      </c>
      <c r="F350" s="86" t="s">
        <v>3848</v>
      </c>
      <c r="G350" s="112" t="s">
        <v>3849</v>
      </c>
      <c r="H350" s="100" t="s">
        <v>3850</v>
      </c>
      <c r="I350" s="94" t="s">
        <v>3849</v>
      </c>
      <c r="J350" s="161" t="s">
        <v>935</v>
      </c>
      <c r="K350" s="94" t="s">
        <v>3851</v>
      </c>
      <c r="L350" s="100" t="s">
        <v>3852</v>
      </c>
      <c r="M350" s="100" t="s">
        <v>3853</v>
      </c>
      <c r="N350" s="139" t="s">
        <v>118</v>
      </c>
      <c r="O350" s="101" t="s">
        <v>1155</v>
      </c>
      <c r="P350" s="101" t="s">
        <v>1159</v>
      </c>
      <c r="Q350" s="101"/>
      <c r="R350" s="100" t="s">
        <v>3854</v>
      </c>
      <c r="S350" s="100"/>
      <c r="T350" s="100"/>
      <c r="U350" s="100"/>
      <c r="V350" s="100"/>
      <c r="W350" s="100"/>
      <c r="X350" s="100"/>
      <c r="Y350" s="100"/>
      <c r="Z350" s="86"/>
      <c r="AA350" s="86"/>
      <c r="AB350" s="86"/>
      <c r="AC350" s="86" t="s">
        <v>3855</v>
      </c>
      <c r="AD350" s="109" t="s">
        <v>70</v>
      </c>
      <c r="AE350" s="86" t="s">
        <v>3856</v>
      </c>
      <c r="AF350" s="121" t="s">
        <v>101</v>
      </c>
      <c r="AG350" s="86" t="s">
        <v>3857</v>
      </c>
      <c r="AH350" s="86" t="s">
        <v>3858</v>
      </c>
      <c r="AI350" s="121" t="s">
        <v>101</v>
      </c>
      <c r="AJ350" s="86" t="s">
        <v>3859</v>
      </c>
      <c r="AK350" s="132"/>
      <c r="AL350" s="97"/>
      <c r="AM350" s="97"/>
      <c r="AN350" s="97"/>
      <c r="AO350" s="97"/>
      <c r="AP350" s="97"/>
      <c r="AQ350" s="97"/>
      <c r="AR350" s="97"/>
      <c r="AS350" s="97"/>
      <c r="AT350" s="97"/>
      <c r="AU350" s="97"/>
      <c r="AV350" s="97"/>
      <c r="AW350" s="97"/>
      <c r="AX350" s="97"/>
      <c r="AY350" s="97"/>
      <c r="AZ350" s="97"/>
      <c r="BA350" s="97"/>
      <c r="BB350" s="97"/>
      <c r="BC350" s="97"/>
      <c r="BD350" s="105"/>
      <c r="BE350" s="105"/>
    </row>
    <row r="351" customFormat="false" ht="21.75" hidden="false" customHeight="true" outlineLevel="0" collapsed="false">
      <c r="A351" s="95" t="n">
        <v>312</v>
      </c>
      <c r="B351" s="96" t="n">
        <v>312</v>
      </c>
      <c r="C351" s="97" t="s">
        <v>62</v>
      </c>
      <c r="D351" s="98" t="s">
        <v>936</v>
      </c>
      <c r="E351" s="98" t="s">
        <v>1039</v>
      </c>
      <c r="F351" s="97" t="s">
        <v>1004</v>
      </c>
      <c r="G351" s="112" t="s">
        <v>3860</v>
      </c>
      <c r="H351" s="100" t="s">
        <v>937</v>
      </c>
      <c r="I351" s="100" t="s">
        <v>131</v>
      </c>
      <c r="J351" s="100" t="s">
        <v>131</v>
      </c>
      <c r="K351" s="100" t="s">
        <v>131</v>
      </c>
      <c r="L351" s="100" t="s">
        <v>131</v>
      </c>
      <c r="M351" s="100"/>
      <c r="N351" s="108" t="s">
        <v>1004</v>
      </c>
      <c r="O351" s="108" t="s">
        <v>1004</v>
      </c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97"/>
      <c r="AA351" s="97"/>
      <c r="AB351" s="97"/>
      <c r="AC351" s="97" t="s">
        <v>78</v>
      </c>
      <c r="AD351" s="111"/>
      <c r="AE351" s="97"/>
      <c r="AF351" s="111"/>
      <c r="AG351" s="97"/>
      <c r="AH351" s="97" t="s">
        <v>78</v>
      </c>
      <c r="AI351" s="111"/>
      <c r="AJ351" s="97"/>
      <c r="AK351" s="111"/>
      <c r="AL351" s="97"/>
      <c r="AM351" s="97"/>
      <c r="AN351" s="97"/>
      <c r="AO351" s="97"/>
      <c r="AP351" s="97"/>
      <c r="AQ351" s="97"/>
      <c r="AR351" s="97"/>
      <c r="AS351" s="97"/>
      <c r="AT351" s="97"/>
      <c r="AU351" s="97"/>
      <c r="AV351" s="97"/>
      <c r="AW351" s="97"/>
      <c r="AX351" s="97"/>
      <c r="AY351" s="97"/>
      <c r="AZ351" s="97"/>
      <c r="BA351" s="97"/>
      <c r="BB351" s="97"/>
      <c r="BC351" s="97"/>
      <c r="BD351" s="105"/>
      <c r="BE351" s="105"/>
    </row>
    <row r="352" customFormat="false" ht="21.75" hidden="false" customHeight="true" outlineLevel="0" collapsed="false">
      <c r="A352" s="95" t="n">
        <v>313</v>
      </c>
      <c r="B352" s="96" t="n">
        <v>313</v>
      </c>
      <c r="C352" s="97" t="s">
        <v>62</v>
      </c>
      <c r="D352" s="98" t="s">
        <v>939</v>
      </c>
      <c r="E352" s="98" t="s">
        <v>1039</v>
      </c>
      <c r="F352" s="97" t="s">
        <v>1004</v>
      </c>
      <c r="G352" s="112" t="s">
        <v>3861</v>
      </c>
      <c r="H352" s="100" t="s">
        <v>940</v>
      </c>
      <c r="I352" s="100" t="s">
        <v>131</v>
      </c>
      <c r="J352" s="100" t="s">
        <v>131</v>
      </c>
      <c r="K352" s="100" t="s">
        <v>131</v>
      </c>
      <c r="L352" s="100" t="s">
        <v>131</v>
      </c>
      <c r="M352" s="100"/>
      <c r="N352" s="108" t="s">
        <v>1004</v>
      </c>
      <c r="O352" s="108" t="s">
        <v>1004</v>
      </c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97"/>
      <c r="AA352" s="97"/>
      <c r="AB352" s="97"/>
      <c r="AC352" s="97" t="s">
        <v>78</v>
      </c>
      <c r="AD352" s="111"/>
      <c r="AE352" s="97"/>
      <c r="AF352" s="111"/>
      <c r="AG352" s="97"/>
      <c r="AH352" s="97" t="s">
        <v>78</v>
      </c>
      <c r="AI352" s="97"/>
      <c r="AJ352" s="97"/>
      <c r="AK352" s="97"/>
      <c r="AL352" s="97"/>
      <c r="AM352" s="97"/>
      <c r="AN352" s="97"/>
      <c r="AO352" s="97"/>
      <c r="AP352" s="97"/>
      <c r="AQ352" s="97"/>
      <c r="AR352" s="97"/>
      <c r="AS352" s="97"/>
      <c r="AT352" s="97"/>
      <c r="AU352" s="97"/>
      <c r="AV352" s="97"/>
      <c r="AW352" s="97"/>
      <c r="AX352" s="97"/>
      <c r="AY352" s="97"/>
      <c r="AZ352" s="97"/>
      <c r="BA352" s="97"/>
      <c r="BB352" s="97"/>
      <c r="BC352" s="97"/>
      <c r="BD352" s="105"/>
      <c r="BE352" s="105"/>
    </row>
    <row r="353" customFormat="false" ht="21.75" hidden="false" customHeight="true" outlineLevel="0" collapsed="false">
      <c r="A353" s="95" t="n">
        <v>314</v>
      </c>
      <c r="B353" s="96" t="n">
        <v>314</v>
      </c>
      <c r="C353" s="97" t="s">
        <v>62</v>
      </c>
      <c r="D353" s="98" t="s">
        <v>941</v>
      </c>
      <c r="E353" s="98" t="s">
        <v>1039</v>
      </c>
      <c r="F353" s="97" t="s">
        <v>1004</v>
      </c>
      <c r="G353" s="112" t="s">
        <v>3862</v>
      </c>
      <c r="H353" s="100" t="s">
        <v>942</v>
      </c>
      <c r="I353" s="100" t="s">
        <v>131</v>
      </c>
      <c r="J353" s="100" t="s">
        <v>131</v>
      </c>
      <c r="K353" s="100" t="s">
        <v>131</v>
      </c>
      <c r="L353" s="100" t="s">
        <v>131</v>
      </c>
      <c r="M353" s="100"/>
      <c r="N353" s="108" t="s">
        <v>1004</v>
      </c>
      <c r="O353" s="100" t="s">
        <v>1004</v>
      </c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97"/>
      <c r="AA353" s="97"/>
      <c r="AB353" s="97"/>
      <c r="AC353" s="97" t="s">
        <v>78</v>
      </c>
      <c r="AD353" s="111"/>
      <c r="AE353" s="97"/>
      <c r="AF353" s="97"/>
      <c r="AG353" s="97"/>
      <c r="AH353" s="97" t="s">
        <v>3863</v>
      </c>
      <c r="AI353" s="111"/>
      <c r="AJ353" s="97" t="s">
        <v>3864</v>
      </c>
      <c r="AK353" s="97"/>
      <c r="AL353" s="97" t="s">
        <v>3865</v>
      </c>
      <c r="AM353" s="97"/>
      <c r="AN353" s="97"/>
      <c r="AO353" s="97"/>
      <c r="AP353" s="97"/>
      <c r="AQ353" s="97"/>
      <c r="AR353" s="97"/>
      <c r="AS353" s="97"/>
      <c r="AT353" s="97"/>
      <c r="AU353" s="97"/>
      <c r="AV353" s="97"/>
      <c r="AW353" s="97"/>
      <c r="AX353" s="97"/>
      <c r="AY353" s="97"/>
      <c r="AZ353" s="97"/>
      <c r="BA353" s="97"/>
      <c r="BB353" s="97"/>
      <c r="BC353" s="97"/>
      <c r="BD353" s="105"/>
      <c r="BE353" s="105"/>
    </row>
    <row r="354" customFormat="false" ht="21.75" hidden="false" customHeight="true" outlineLevel="0" collapsed="false">
      <c r="A354" s="95" t="n">
        <v>315</v>
      </c>
      <c r="B354" s="96" t="n">
        <v>315</v>
      </c>
      <c r="C354" s="97" t="s">
        <v>62</v>
      </c>
      <c r="D354" s="98" t="s">
        <v>943</v>
      </c>
      <c r="E354" s="98" t="s">
        <v>1056</v>
      </c>
      <c r="F354" s="98" t="s">
        <v>3866</v>
      </c>
      <c r="G354" s="112" t="s">
        <v>3867</v>
      </c>
      <c r="H354" s="100" t="s">
        <v>944</v>
      </c>
      <c r="I354" s="94" t="s">
        <v>1993</v>
      </c>
      <c r="J354" s="100" t="s">
        <v>1994</v>
      </c>
      <c r="K354" s="94" t="s">
        <v>3868</v>
      </c>
      <c r="L354" s="100" t="s">
        <v>3869</v>
      </c>
      <c r="M354" s="100"/>
      <c r="N354" s="109" t="s">
        <v>70</v>
      </c>
      <c r="O354" s="104" t="s">
        <v>70</v>
      </c>
      <c r="P354" s="101" t="s">
        <v>1476</v>
      </c>
      <c r="Q354" s="101"/>
      <c r="R354" s="100"/>
      <c r="S354" s="100"/>
      <c r="T354" s="100"/>
      <c r="U354" s="100"/>
      <c r="V354" s="100"/>
      <c r="W354" s="100"/>
      <c r="X354" s="100"/>
      <c r="Y354" s="100"/>
      <c r="Z354" s="97"/>
      <c r="AA354" s="97"/>
      <c r="AB354" s="97"/>
      <c r="AC354" s="97" t="s">
        <v>3870</v>
      </c>
      <c r="AD354" s="109" t="s">
        <v>70</v>
      </c>
      <c r="AE354" s="97" t="s">
        <v>3871</v>
      </c>
      <c r="AF354" s="103" t="s">
        <v>70</v>
      </c>
      <c r="AG354" s="97"/>
      <c r="AH354" s="97" t="s">
        <v>78</v>
      </c>
      <c r="AI354" s="97"/>
      <c r="AJ354" s="97"/>
      <c r="AK354" s="97"/>
      <c r="AL354" s="97"/>
      <c r="AM354" s="97"/>
      <c r="AN354" s="97"/>
      <c r="AO354" s="97"/>
      <c r="AP354" s="97"/>
      <c r="AQ354" s="97"/>
      <c r="AR354" s="97"/>
      <c r="AS354" s="97"/>
      <c r="AT354" s="97"/>
      <c r="AU354" s="97"/>
      <c r="AV354" s="97"/>
      <c r="AW354" s="97"/>
      <c r="AX354" s="97"/>
      <c r="AY354" s="97"/>
      <c r="AZ354" s="97"/>
      <c r="BA354" s="97"/>
      <c r="BB354" s="97"/>
      <c r="BC354" s="97"/>
      <c r="BD354" s="105"/>
      <c r="BE354" s="105"/>
    </row>
    <row r="355" customFormat="false" ht="21.75" hidden="false" customHeight="true" outlineLevel="0" collapsed="false">
      <c r="A355" s="95" t="n">
        <v>316</v>
      </c>
      <c r="B355" s="96" t="n">
        <v>316</v>
      </c>
      <c r="C355" s="86" t="s">
        <v>1185</v>
      </c>
      <c r="D355" s="87" t="s">
        <v>3872</v>
      </c>
      <c r="E355" s="98" t="s">
        <v>1039</v>
      </c>
      <c r="F355" s="87" t="s">
        <v>3872</v>
      </c>
      <c r="G355" s="102" t="s">
        <v>3873</v>
      </c>
      <c r="H355" s="100" t="s">
        <v>3874</v>
      </c>
      <c r="I355" s="102" t="s">
        <v>3873</v>
      </c>
      <c r="J355" s="100" t="s">
        <v>3875</v>
      </c>
      <c r="K355" s="94" t="s">
        <v>3876</v>
      </c>
      <c r="L355" s="100" t="s">
        <v>3877</v>
      </c>
      <c r="M355" s="100" t="s">
        <v>3878</v>
      </c>
      <c r="N355" s="121" t="s">
        <v>101</v>
      </c>
      <c r="O355" s="131" t="s">
        <v>101</v>
      </c>
      <c r="P355" s="101" t="s">
        <v>1476</v>
      </c>
      <c r="Q355" s="101"/>
      <c r="R355" s="100"/>
      <c r="S355" s="100"/>
      <c r="T355" s="100"/>
      <c r="U355" s="100"/>
      <c r="V355" s="100"/>
      <c r="W355" s="100"/>
      <c r="X355" s="100"/>
      <c r="Y355" s="100"/>
      <c r="Z355" s="97"/>
      <c r="AA355" s="86"/>
      <c r="AB355" s="87"/>
      <c r="AC355" s="86" t="s">
        <v>3879</v>
      </c>
      <c r="AD355" s="121" t="s">
        <v>101</v>
      </c>
      <c r="AE355" s="86" t="s">
        <v>3880</v>
      </c>
      <c r="AF355" s="121" t="s">
        <v>101</v>
      </c>
      <c r="AG355" s="105"/>
      <c r="AH355" s="86" t="s">
        <v>3881</v>
      </c>
      <c r="AI355" s="113" t="s">
        <v>101</v>
      </c>
      <c r="AJ355" s="86" t="s">
        <v>3882</v>
      </c>
      <c r="AK355" s="113" t="s">
        <v>101</v>
      </c>
      <c r="AL355" s="86"/>
      <c r="AM355" s="97"/>
      <c r="AN355" s="97"/>
      <c r="AO355" s="97"/>
      <c r="AP355" s="97"/>
      <c r="AQ355" s="97"/>
      <c r="AR355" s="97"/>
      <c r="AS355" s="97"/>
      <c r="AT355" s="97"/>
      <c r="AU355" s="97"/>
      <c r="AV355" s="97"/>
      <c r="AW355" s="97"/>
      <c r="AX355" s="97"/>
      <c r="AY355" s="97"/>
      <c r="AZ355" s="97"/>
      <c r="BA355" s="97"/>
      <c r="BB355" s="97"/>
      <c r="BC355" s="97"/>
      <c r="BD355" s="105"/>
      <c r="BE355" s="105"/>
    </row>
    <row r="356" customFormat="false" ht="21.75" hidden="false" customHeight="true" outlineLevel="0" collapsed="false">
      <c r="A356" s="95" t="n">
        <v>317</v>
      </c>
      <c r="B356" s="96" t="n">
        <v>317</v>
      </c>
      <c r="C356" s="97" t="s">
        <v>62</v>
      </c>
      <c r="D356" s="98" t="s">
        <v>949</v>
      </c>
      <c r="E356" s="98" t="s">
        <v>1039</v>
      </c>
      <c r="F356" s="98" t="s">
        <v>3883</v>
      </c>
      <c r="G356" s="112" t="s">
        <v>3884</v>
      </c>
      <c r="H356" s="100" t="s">
        <v>950</v>
      </c>
      <c r="I356" s="94" t="s">
        <v>3885</v>
      </c>
      <c r="J356" s="100" t="s">
        <v>3886</v>
      </c>
      <c r="K356" s="94" t="s">
        <v>3887</v>
      </c>
      <c r="L356" s="100" t="s">
        <v>3888</v>
      </c>
      <c r="M356" s="100"/>
      <c r="N356" s="109" t="s">
        <v>70</v>
      </c>
      <c r="O356" s="110" t="s">
        <v>70</v>
      </c>
      <c r="P356" s="101" t="s">
        <v>1476</v>
      </c>
      <c r="Q356" s="101"/>
      <c r="R356" s="100" t="s">
        <v>3889</v>
      </c>
      <c r="S356" s="100"/>
      <c r="T356" s="100"/>
      <c r="U356" s="100"/>
      <c r="V356" s="100"/>
      <c r="W356" s="100"/>
      <c r="X356" s="100"/>
      <c r="Y356" s="100"/>
      <c r="Z356" s="97"/>
      <c r="AA356" s="97"/>
      <c r="AB356" s="97"/>
      <c r="AC356" s="97" t="s">
        <v>3890</v>
      </c>
      <c r="AD356" s="109" t="s">
        <v>70</v>
      </c>
      <c r="AE356" s="97" t="s">
        <v>3891</v>
      </c>
      <c r="AF356" s="109" t="s">
        <v>70</v>
      </c>
      <c r="AG356" s="97"/>
      <c r="AH356" s="97" t="s">
        <v>3892</v>
      </c>
      <c r="AI356" s="109" t="s">
        <v>70</v>
      </c>
      <c r="AJ356" s="97" t="s">
        <v>3893</v>
      </c>
      <c r="AK356" s="103" t="s">
        <v>70</v>
      </c>
      <c r="AL356" s="97"/>
      <c r="AM356" s="97"/>
      <c r="AN356" s="97"/>
      <c r="AO356" s="97"/>
      <c r="AP356" s="97"/>
      <c r="AQ356" s="97"/>
      <c r="AR356" s="97"/>
      <c r="AS356" s="97"/>
      <c r="AT356" s="97"/>
      <c r="AU356" s="97"/>
      <c r="AV356" s="97"/>
      <c r="AW356" s="97"/>
      <c r="AX356" s="97"/>
      <c r="AY356" s="97"/>
      <c r="AZ356" s="97"/>
      <c r="BA356" s="97"/>
      <c r="BB356" s="97"/>
      <c r="BC356" s="97"/>
      <c r="BD356" s="105"/>
      <c r="BE356" s="105"/>
    </row>
    <row r="357" customFormat="false" ht="21.75" hidden="false" customHeight="true" outlineLevel="0" collapsed="false">
      <c r="A357" s="95" t="n">
        <v>318</v>
      </c>
      <c r="B357" s="96" t="n">
        <v>318</v>
      </c>
      <c r="C357" s="97" t="s">
        <v>62</v>
      </c>
      <c r="D357" s="98" t="s">
        <v>952</v>
      </c>
      <c r="E357" s="98" t="s">
        <v>1039</v>
      </c>
      <c r="F357" s="97" t="s">
        <v>1004</v>
      </c>
      <c r="G357" s="112" t="s">
        <v>3894</v>
      </c>
      <c r="H357" s="100" t="s">
        <v>3895</v>
      </c>
      <c r="I357" s="100" t="s">
        <v>131</v>
      </c>
      <c r="J357" s="100" t="s">
        <v>131</v>
      </c>
      <c r="K357" s="100" t="s">
        <v>131</v>
      </c>
      <c r="L357" s="100" t="s">
        <v>131</v>
      </c>
      <c r="M357" s="100"/>
      <c r="N357" s="108" t="s">
        <v>1004</v>
      </c>
      <c r="O357" s="100" t="s">
        <v>1004</v>
      </c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97"/>
      <c r="AA357" s="97"/>
      <c r="AB357" s="97"/>
      <c r="AC357" s="97" t="s">
        <v>78</v>
      </c>
      <c r="AD357" s="111"/>
      <c r="AE357" s="97"/>
      <c r="AF357" s="111"/>
      <c r="AG357" s="97"/>
      <c r="AH357" s="97" t="s">
        <v>78</v>
      </c>
      <c r="AI357" s="111"/>
      <c r="AJ357" s="97"/>
      <c r="AK357" s="111"/>
      <c r="AL357" s="97"/>
      <c r="AM357" s="97"/>
      <c r="AN357" s="97"/>
      <c r="AO357" s="97"/>
      <c r="AP357" s="97"/>
      <c r="AQ357" s="97"/>
      <c r="AR357" s="97"/>
      <c r="AS357" s="97"/>
      <c r="AT357" s="97"/>
      <c r="AU357" s="97"/>
      <c r="AV357" s="97"/>
      <c r="AW357" s="97"/>
      <c r="AX357" s="97"/>
      <c r="AY357" s="97"/>
      <c r="AZ357" s="97"/>
      <c r="BA357" s="97"/>
      <c r="BB357" s="97"/>
      <c r="BC357" s="97"/>
      <c r="BD357" s="105"/>
      <c r="BE357" s="105"/>
    </row>
    <row r="358" customFormat="false" ht="21.75" hidden="false" customHeight="true" outlineLevel="0" collapsed="false">
      <c r="A358" s="95" t="n">
        <v>319</v>
      </c>
      <c r="B358" s="96" t="n">
        <v>319</v>
      </c>
      <c r="C358" s="97" t="s">
        <v>62</v>
      </c>
      <c r="D358" s="98" t="s">
        <v>954</v>
      </c>
      <c r="E358" s="98" t="s">
        <v>1056</v>
      </c>
      <c r="F358" s="98" t="s">
        <v>3896</v>
      </c>
      <c r="G358" s="112" t="s">
        <v>3897</v>
      </c>
      <c r="H358" s="100" t="s">
        <v>3898</v>
      </c>
      <c r="I358" s="112" t="s">
        <v>3897</v>
      </c>
      <c r="J358" s="100" t="s">
        <v>3899</v>
      </c>
      <c r="K358" s="94" t="s">
        <v>3900</v>
      </c>
      <c r="L358" s="100" t="s">
        <v>3901</v>
      </c>
      <c r="M358" s="100"/>
      <c r="N358" s="109" t="s">
        <v>70</v>
      </c>
      <c r="O358" s="104" t="s">
        <v>70</v>
      </c>
      <c r="P358" s="101" t="s">
        <v>1476</v>
      </c>
      <c r="Q358" s="101"/>
      <c r="R358" s="100" t="s">
        <v>3902</v>
      </c>
      <c r="S358" s="100"/>
      <c r="T358" s="100"/>
      <c r="U358" s="100"/>
      <c r="V358" s="100"/>
      <c r="W358" s="100"/>
      <c r="X358" s="100"/>
      <c r="Y358" s="100"/>
      <c r="Z358" s="97"/>
      <c r="AA358" s="97"/>
      <c r="AB358" s="97"/>
      <c r="AC358" s="97" t="s">
        <v>3903</v>
      </c>
      <c r="AD358" s="109" t="s">
        <v>70</v>
      </c>
      <c r="AE358" s="97"/>
      <c r="AF358" s="103" t="s">
        <v>70</v>
      </c>
      <c r="AG358" s="97"/>
      <c r="AH358" s="97" t="s">
        <v>3904</v>
      </c>
      <c r="AI358" s="111"/>
      <c r="AJ358" s="97"/>
      <c r="AK358" s="97"/>
      <c r="AL358" s="97"/>
      <c r="AM358" s="97"/>
      <c r="AN358" s="97"/>
      <c r="AO358" s="97"/>
      <c r="AP358" s="97"/>
      <c r="AQ358" s="97"/>
      <c r="AR358" s="97"/>
      <c r="AS358" s="97"/>
      <c r="AT358" s="97"/>
      <c r="AU358" s="97"/>
      <c r="AV358" s="97"/>
      <c r="AW358" s="97"/>
      <c r="AX358" s="97"/>
      <c r="AY358" s="97"/>
      <c r="AZ358" s="97"/>
      <c r="BA358" s="97"/>
      <c r="BB358" s="97"/>
      <c r="BC358" s="97"/>
      <c r="BD358" s="105"/>
      <c r="BE358" s="105"/>
    </row>
    <row r="359" customFormat="false" ht="21.75" hidden="false" customHeight="true" outlineLevel="0" collapsed="false">
      <c r="A359" s="95" t="n">
        <v>320</v>
      </c>
      <c r="B359" s="96" t="n">
        <v>320</v>
      </c>
      <c r="C359" s="97" t="s">
        <v>62</v>
      </c>
      <c r="D359" s="98" t="s">
        <v>958</v>
      </c>
      <c r="E359" s="98" t="s">
        <v>1039</v>
      </c>
      <c r="F359" s="97" t="s">
        <v>1004</v>
      </c>
      <c r="G359" s="112" t="s">
        <v>3905</v>
      </c>
      <c r="H359" s="100" t="s">
        <v>959</v>
      </c>
      <c r="I359" s="100" t="s">
        <v>131</v>
      </c>
      <c r="J359" s="100" t="s">
        <v>131</v>
      </c>
      <c r="K359" s="100" t="s">
        <v>131</v>
      </c>
      <c r="L359" s="100" t="s">
        <v>131</v>
      </c>
      <c r="M359" s="100"/>
      <c r="N359" s="108" t="s">
        <v>1004</v>
      </c>
      <c r="O359" s="108" t="s">
        <v>1004</v>
      </c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97"/>
      <c r="AA359" s="97"/>
      <c r="AB359" s="97"/>
      <c r="AC359" s="97" t="s">
        <v>78</v>
      </c>
      <c r="AD359" s="97"/>
      <c r="AE359" s="97"/>
      <c r="AF359" s="97"/>
      <c r="AG359" s="97"/>
      <c r="AH359" s="97" t="s">
        <v>78</v>
      </c>
      <c r="AI359" s="97"/>
      <c r="AJ359" s="97"/>
      <c r="AK359" s="97"/>
      <c r="AL359" s="97" t="s">
        <v>3533</v>
      </c>
      <c r="AM359" s="97"/>
      <c r="AN359" s="97"/>
      <c r="AO359" s="97"/>
      <c r="AP359" s="97"/>
      <c r="AQ359" s="97"/>
      <c r="AR359" s="97"/>
      <c r="AS359" s="97"/>
      <c r="AT359" s="97"/>
      <c r="AU359" s="97"/>
      <c r="AV359" s="97"/>
      <c r="AW359" s="97"/>
      <c r="AX359" s="97"/>
      <c r="AY359" s="97"/>
      <c r="AZ359" s="97"/>
      <c r="BA359" s="97"/>
      <c r="BB359" s="97"/>
      <c r="BC359" s="97"/>
      <c r="BD359" s="105"/>
      <c r="BE359" s="105"/>
    </row>
    <row r="360" customFormat="false" ht="21.75" hidden="false" customHeight="true" outlineLevel="0" collapsed="false">
      <c r="A360" s="95" t="n">
        <v>321</v>
      </c>
      <c r="B360" s="96" t="n">
        <v>321</v>
      </c>
      <c r="C360" s="86" t="s">
        <v>1185</v>
      </c>
      <c r="D360" s="87" t="s">
        <v>3906</v>
      </c>
      <c r="E360" s="98" t="s">
        <v>1039</v>
      </c>
      <c r="F360" s="87" t="s">
        <v>3906</v>
      </c>
      <c r="G360" s="94" t="s">
        <v>3907</v>
      </c>
      <c r="H360" s="100" t="s">
        <v>3908</v>
      </c>
      <c r="I360" s="94" t="s">
        <v>3907</v>
      </c>
      <c r="J360" s="100" t="s">
        <v>3909</v>
      </c>
      <c r="K360" s="94" t="s">
        <v>3910</v>
      </c>
      <c r="L360" s="100" t="s">
        <v>3911</v>
      </c>
      <c r="M360" s="100" t="s">
        <v>3912</v>
      </c>
      <c r="N360" s="109" t="s">
        <v>70</v>
      </c>
      <c r="O360" s="110" t="s">
        <v>70</v>
      </c>
      <c r="P360" s="101" t="s">
        <v>1476</v>
      </c>
      <c r="Q360" s="101"/>
      <c r="R360" s="100"/>
      <c r="S360" s="100"/>
      <c r="T360" s="100"/>
      <c r="U360" s="100"/>
      <c r="V360" s="100"/>
      <c r="W360" s="100"/>
      <c r="X360" s="100"/>
      <c r="Y360" s="100"/>
      <c r="Z360" s="97"/>
      <c r="AA360" s="86"/>
      <c r="AB360" s="87"/>
      <c r="AC360" s="86" t="s">
        <v>3913</v>
      </c>
      <c r="AD360" s="109" t="s">
        <v>70</v>
      </c>
      <c r="AE360" s="86" t="s">
        <v>3914</v>
      </c>
      <c r="AF360" s="109" t="s">
        <v>70</v>
      </c>
      <c r="AG360" s="105"/>
      <c r="AH360" s="86" t="s">
        <v>3915</v>
      </c>
      <c r="AI360" s="109" t="s">
        <v>70</v>
      </c>
      <c r="AJ360" s="86" t="s">
        <v>3916</v>
      </c>
      <c r="AK360" s="109" t="s">
        <v>70</v>
      </c>
      <c r="AL360" s="86"/>
      <c r="AM360" s="97"/>
      <c r="AN360" s="97"/>
      <c r="AO360" s="97"/>
      <c r="AP360" s="97"/>
      <c r="AQ360" s="97"/>
      <c r="AR360" s="97"/>
      <c r="AS360" s="97"/>
      <c r="AT360" s="97"/>
      <c r="AU360" s="97"/>
      <c r="AV360" s="97"/>
      <c r="AW360" s="97"/>
      <c r="AX360" s="97"/>
      <c r="AY360" s="97"/>
      <c r="AZ360" s="97"/>
      <c r="BA360" s="97"/>
      <c r="BB360" s="97"/>
      <c r="BC360" s="97"/>
      <c r="BD360" s="105"/>
      <c r="BE360" s="105"/>
    </row>
    <row r="361" customFormat="false" ht="21.75" hidden="false" customHeight="true" outlineLevel="0" collapsed="false">
      <c r="A361" s="95" t="n">
        <v>322</v>
      </c>
      <c r="B361" s="96" t="n">
        <v>322</v>
      </c>
      <c r="C361" s="97" t="s">
        <v>62</v>
      </c>
      <c r="D361" s="98" t="s">
        <v>963</v>
      </c>
      <c r="E361" s="86" t="s">
        <v>1009</v>
      </c>
      <c r="F361" s="87" t="s">
        <v>3917</v>
      </c>
      <c r="G361" s="112" t="s">
        <v>3918</v>
      </c>
      <c r="H361" s="100" t="s">
        <v>964</v>
      </c>
      <c r="I361" s="94" t="s">
        <v>3919</v>
      </c>
      <c r="J361" s="100" t="s">
        <v>3920</v>
      </c>
      <c r="K361" s="94" t="s">
        <v>3921</v>
      </c>
      <c r="L361" s="100" t="s">
        <v>3922</v>
      </c>
      <c r="M361" s="100"/>
      <c r="N361" s="109" t="s">
        <v>70</v>
      </c>
      <c r="O361" s="110" t="s">
        <v>70</v>
      </c>
      <c r="P361" s="101" t="s">
        <v>1476</v>
      </c>
      <c r="Q361" s="101"/>
      <c r="R361" s="100" t="s">
        <v>3920</v>
      </c>
      <c r="S361" s="100"/>
      <c r="T361" s="100"/>
      <c r="U361" s="100"/>
      <c r="V361" s="100"/>
      <c r="W361" s="100"/>
      <c r="X361" s="100"/>
      <c r="Y361" s="100"/>
      <c r="Z361" s="97"/>
      <c r="AA361" s="97"/>
      <c r="AB361" s="87"/>
      <c r="AC361" s="86" t="s">
        <v>3923</v>
      </c>
      <c r="AD361" s="109" t="s">
        <v>70</v>
      </c>
      <c r="AE361" s="86" t="s">
        <v>1147</v>
      </c>
      <c r="AF361" s="109" t="s">
        <v>70</v>
      </c>
      <c r="AG361" s="86"/>
      <c r="AH361" s="86" t="s">
        <v>3924</v>
      </c>
      <c r="AI361" s="109" t="s">
        <v>70</v>
      </c>
      <c r="AJ361" s="86" t="s">
        <v>3925</v>
      </c>
      <c r="AK361" s="109" t="s">
        <v>70</v>
      </c>
      <c r="AL361" s="97" t="s">
        <v>3926</v>
      </c>
      <c r="AM361" s="97"/>
      <c r="AN361" s="97"/>
      <c r="AO361" s="97"/>
      <c r="AP361" s="97"/>
      <c r="AQ361" s="97"/>
      <c r="AR361" s="97"/>
      <c r="AS361" s="97"/>
      <c r="AT361" s="97"/>
      <c r="AU361" s="97"/>
      <c r="AV361" s="97"/>
      <c r="AW361" s="97"/>
      <c r="AX361" s="97"/>
      <c r="AY361" s="97"/>
      <c r="AZ361" s="97"/>
      <c r="BA361" s="97"/>
      <c r="BB361" s="97"/>
      <c r="BC361" s="97"/>
      <c r="BD361" s="105"/>
      <c r="BE361" s="105"/>
    </row>
    <row r="362" customFormat="false" ht="21.75" hidden="false" customHeight="true" outlineLevel="0" collapsed="false">
      <c r="A362" s="95" t="n">
        <v>323</v>
      </c>
      <c r="B362" s="96" t="n">
        <v>323.1</v>
      </c>
      <c r="C362" s="86" t="s">
        <v>1185</v>
      </c>
      <c r="D362" s="87" t="s">
        <v>3927</v>
      </c>
      <c r="E362" s="98" t="s">
        <v>1039</v>
      </c>
      <c r="F362" s="87" t="s">
        <v>3927</v>
      </c>
      <c r="G362" s="112" t="s">
        <v>3928</v>
      </c>
      <c r="H362" s="100" t="s">
        <v>3929</v>
      </c>
      <c r="I362" s="94" t="s">
        <v>3930</v>
      </c>
      <c r="J362" s="100" t="s">
        <v>3931</v>
      </c>
      <c r="K362" s="94" t="s">
        <v>3932</v>
      </c>
      <c r="L362" s="100" t="s">
        <v>3933</v>
      </c>
      <c r="M362" s="100" t="s">
        <v>3934</v>
      </c>
      <c r="N362" s="121" t="s">
        <v>101</v>
      </c>
      <c r="O362" s="114" t="s">
        <v>101</v>
      </c>
      <c r="P362" s="101" t="s">
        <v>1476</v>
      </c>
      <c r="Q362" s="101"/>
      <c r="R362" s="100"/>
      <c r="S362" s="100"/>
      <c r="T362" s="100"/>
      <c r="U362" s="100"/>
      <c r="V362" s="100"/>
      <c r="W362" s="100"/>
      <c r="X362" s="100"/>
      <c r="Y362" s="100"/>
      <c r="Z362" s="97"/>
      <c r="AA362" s="86"/>
      <c r="AB362" s="87"/>
      <c r="AC362" s="86" t="s">
        <v>3935</v>
      </c>
      <c r="AD362" s="132"/>
      <c r="AE362" s="86" t="s">
        <v>3936</v>
      </c>
      <c r="AF362" s="86"/>
      <c r="AG362" s="86" t="s">
        <v>3937</v>
      </c>
      <c r="AH362" s="86" t="s">
        <v>3938</v>
      </c>
      <c r="AI362" s="86"/>
      <c r="AJ362" s="86" t="s">
        <v>3939</v>
      </c>
      <c r="AK362" s="86"/>
      <c r="AL362" s="86"/>
      <c r="AM362" s="97"/>
      <c r="AN362" s="97"/>
      <c r="AO362" s="97"/>
      <c r="AP362" s="97"/>
      <c r="AQ362" s="97"/>
      <c r="AR362" s="97"/>
      <c r="AS362" s="97"/>
      <c r="AT362" s="97"/>
      <c r="AU362" s="97"/>
      <c r="AV362" s="97"/>
      <c r="AW362" s="97"/>
      <c r="AX362" s="97"/>
      <c r="AY362" s="97"/>
      <c r="AZ362" s="97"/>
      <c r="BA362" s="97"/>
      <c r="BB362" s="97"/>
      <c r="BC362" s="97"/>
      <c r="BD362" s="105"/>
      <c r="BE362" s="105"/>
    </row>
    <row r="363" customFormat="false" ht="21.75" hidden="false" customHeight="true" outlineLevel="0" collapsed="false">
      <c r="A363" s="95" t="n">
        <v>323</v>
      </c>
      <c r="B363" s="96" t="n">
        <v>323.2</v>
      </c>
      <c r="C363" s="97" t="s">
        <v>62</v>
      </c>
      <c r="D363" s="87" t="s">
        <v>965</v>
      </c>
      <c r="E363" s="86"/>
      <c r="F363" s="87" t="s">
        <v>3927</v>
      </c>
      <c r="G363" s="94" t="s">
        <v>3940</v>
      </c>
      <c r="H363" s="120" t="s">
        <v>3941</v>
      </c>
      <c r="I363" s="94" t="s">
        <v>3940</v>
      </c>
      <c r="J363" s="100" t="s">
        <v>3942</v>
      </c>
      <c r="K363" s="94" t="s">
        <v>3943</v>
      </c>
      <c r="L363" s="100" t="s">
        <v>3944</v>
      </c>
      <c r="M363" s="100" t="s">
        <v>3945</v>
      </c>
      <c r="N363" s="121" t="s">
        <v>101</v>
      </c>
      <c r="O363" s="134" t="s">
        <v>1155</v>
      </c>
      <c r="P363" s="101" t="s">
        <v>1159</v>
      </c>
      <c r="Q363" s="101"/>
      <c r="R363" s="100"/>
      <c r="S363" s="100"/>
      <c r="T363" s="100"/>
      <c r="U363" s="100"/>
      <c r="V363" s="100"/>
      <c r="W363" s="100"/>
      <c r="X363" s="100"/>
      <c r="Y363" s="100"/>
      <c r="Z363" s="97"/>
      <c r="AA363" s="86"/>
      <c r="AB363" s="87"/>
      <c r="AC363" s="86"/>
      <c r="AD363" s="132"/>
      <c r="AE363" s="86"/>
      <c r="AF363" s="132"/>
      <c r="AG363" s="86"/>
      <c r="AH363" s="86" t="s">
        <v>3946</v>
      </c>
      <c r="AI363" s="132"/>
      <c r="AJ363" s="86"/>
      <c r="AK363" s="132"/>
      <c r="AL363" s="86"/>
      <c r="AM363" s="97"/>
      <c r="AN363" s="97"/>
      <c r="AO363" s="97"/>
      <c r="AP363" s="97"/>
      <c r="AQ363" s="97"/>
      <c r="AR363" s="97"/>
      <c r="AS363" s="97"/>
      <c r="AT363" s="97"/>
      <c r="AU363" s="97"/>
      <c r="AV363" s="97"/>
      <c r="AW363" s="97"/>
      <c r="AX363" s="97"/>
      <c r="AY363" s="97"/>
      <c r="AZ363" s="97"/>
      <c r="BA363" s="97"/>
      <c r="BB363" s="97"/>
      <c r="BC363" s="97"/>
      <c r="BD363" s="105"/>
      <c r="BE363" s="105"/>
    </row>
    <row r="364" customFormat="false" ht="21.75" hidden="false" customHeight="true" outlineLevel="0" collapsed="false">
      <c r="A364" s="95" t="n">
        <v>323</v>
      </c>
      <c r="B364" s="96" t="n">
        <v>323.3</v>
      </c>
      <c r="C364" s="97" t="s">
        <v>62</v>
      </c>
      <c r="D364" s="87" t="s">
        <v>965</v>
      </c>
      <c r="E364" s="86"/>
      <c r="F364" s="87" t="s">
        <v>3927</v>
      </c>
      <c r="G364" s="112" t="s">
        <v>3947</v>
      </c>
      <c r="H364" s="120" t="s">
        <v>3948</v>
      </c>
      <c r="I364" s="94" t="s">
        <v>3947</v>
      </c>
      <c r="J364" s="100" t="s">
        <v>3948</v>
      </c>
      <c r="K364" s="94" t="s">
        <v>3949</v>
      </c>
      <c r="L364" s="100" t="s">
        <v>3950</v>
      </c>
      <c r="M364" s="100" t="s">
        <v>3951</v>
      </c>
      <c r="N364" s="121" t="s">
        <v>101</v>
      </c>
      <c r="O364" s="134" t="s">
        <v>1155</v>
      </c>
      <c r="P364" s="101" t="s">
        <v>1159</v>
      </c>
      <c r="Q364" s="101"/>
      <c r="R364" s="100"/>
      <c r="S364" s="100"/>
      <c r="T364" s="100"/>
      <c r="U364" s="100"/>
      <c r="V364" s="100"/>
      <c r="W364" s="100"/>
      <c r="X364" s="100"/>
      <c r="Y364" s="100"/>
      <c r="Z364" s="105"/>
      <c r="AA364" s="86"/>
      <c r="AB364" s="87"/>
      <c r="AC364" s="86"/>
      <c r="AD364" s="132"/>
      <c r="AE364" s="86"/>
      <c r="AF364" s="132"/>
      <c r="AG364" s="86"/>
      <c r="AH364" s="86" t="s">
        <v>3946</v>
      </c>
      <c r="AI364" s="132"/>
      <c r="AJ364" s="86"/>
      <c r="AK364" s="132"/>
      <c r="AL364" s="86"/>
      <c r="AM364" s="97"/>
      <c r="AN364" s="97"/>
      <c r="AO364" s="97"/>
      <c r="AP364" s="97"/>
      <c r="AQ364" s="97"/>
      <c r="AR364" s="97"/>
      <c r="AS364" s="97"/>
      <c r="AT364" s="97"/>
      <c r="AU364" s="97"/>
      <c r="AV364" s="97"/>
      <c r="AW364" s="97"/>
      <c r="AX364" s="97"/>
      <c r="AY364" s="97"/>
      <c r="AZ364" s="97"/>
      <c r="BA364" s="97"/>
      <c r="BB364" s="97"/>
      <c r="BC364" s="97"/>
      <c r="BD364" s="105"/>
      <c r="BE364" s="105"/>
    </row>
    <row r="365" customFormat="false" ht="21.75" hidden="false" customHeight="true" outlineLevel="0" collapsed="false">
      <c r="A365" s="95" t="n">
        <v>324</v>
      </c>
      <c r="B365" s="96" t="n">
        <v>324</v>
      </c>
      <c r="C365" s="97" t="s">
        <v>62</v>
      </c>
      <c r="D365" s="87" t="s">
        <v>973</v>
      </c>
      <c r="E365" s="87" t="s">
        <v>1039</v>
      </c>
      <c r="F365" s="86" t="s">
        <v>3952</v>
      </c>
      <c r="G365" s="112" t="s">
        <v>1413</v>
      </c>
      <c r="H365" s="120" t="s">
        <v>730</v>
      </c>
      <c r="I365" s="112" t="s">
        <v>1413</v>
      </c>
      <c r="J365" s="100" t="s">
        <v>3953</v>
      </c>
      <c r="K365" s="94" t="s">
        <v>3954</v>
      </c>
      <c r="L365" s="100" t="s">
        <v>3955</v>
      </c>
      <c r="M365" s="100"/>
      <c r="N365" s="103" t="s">
        <v>70</v>
      </c>
      <c r="O365" s="104" t="s">
        <v>70</v>
      </c>
      <c r="P365" s="101" t="s">
        <v>1476</v>
      </c>
      <c r="Q365" s="101"/>
      <c r="R365" s="100" t="s">
        <v>3956</v>
      </c>
      <c r="S365" s="100"/>
      <c r="T365" s="100"/>
      <c r="U365" s="100"/>
      <c r="V365" s="100"/>
      <c r="W365" s="100"/>
      <c r="X365" s="100"/>
      <c r="Y365" s="100"/>
      <c r="Z365" s="86"/>
      <c r="AA365" s="86"/>
      <c r="AB365" s="86"/>
      <c r="AC365" s="86" t="s">
        <v>3957</v>
      </c>
      <c r="AD365" s="103" t="s">
        <v>70</v>
      </c>
      <c r="AE365" s="86"/>
      <c r="AF365" s="103" t="s">
        <v>70</v>
      </c>
      <c r="AG365" s="86"/>
      <c r="AH365" s="97" t="s">
        <v>3958</v>
      </c>
      <c r="AI365" s="103" t="s">
        <v>70</v>
      </c>
      <c r="AJ365" s="86" t="s">
        <v>3959</v>
      </c>
      <c r="AK365" s="86"/>
      <c r="AL365" s="97" t="s">
        <v>3960</v>
      </c>
      <c r="AM365" s="97"/>
      <c r="AN365" s="97"/>
      <c r="AO365" s="97"/>
      <c r="AP365" s="97"/>
      <c r="AQ365" s="97"/>
      <c r="AR365" s="97"/>
      <c r="AS365" s="97"/>
      <c r="AT365" s="97"/>
      <c r="AU365" s="97"/>
      <c r="AV365" s="97"/>
      <c r="AW365" s="97"/>
      <c r="AX365" s="97"/>
      <c r="AY365" s="97"/>
      <c r="AZ365" s="97"/>
      <c r="BA365" s="97"/>
      <c r="BB365" s="97"/>
      <c r="BC365" s="97"/>
      <c r="BD365" s="105"/>
      <c r="BE365" s="105"/>
    </row>
    <row r="366" customFormat="false" ht="21.75" hidden="false" customHeight="true" outlineLevel="0" collapsed="false">
      <c r="A366" s="95" t="n">
        <v>325</v>
      </c>
      <c r="B366" s="96" t="n">
        <v>325</v>
      </c>
      <c r="C366" s="86" t="s">
        <v>1185</v>
      </c>
      <c r="D366" s="87" t="s">
        <v>3961</v>
      </c>
      <c r="E366" s="98" t="s">
        <v>1039</v>
      </c>
      <c r="F366" s="149" t="s">
        <v>3961</v>
      </c>
      <c r="G366" s="112" t="s">
        <v>3962</v>
      </c>
      <c r="H366" s="100" t="s">
        <v>3963</v>
      </c>
      <c r="I366" s="94" t="s">
        <v>3964</v>
      </c>
      <c r="J366" s="100" t="s">
        <v>3965</v>
      </c>
      <c r="K366" s="94" t="s">
        <v>3966</v>
      </c>
      <c r="L366" s="100" t="s">
        <v>3967</v>
      </c>
      <c r="M366" s="100" t="s">
        <v>3968</v>
      </c>
      <c r="N366" s="121" t="s">
        <v>101</v>
      </c>
      <c r="O366" s="131" t="s">
        <v>101</v>
      </c>
      <c r="P366" s="101" t="s">
        <v>1621</v>
      </c>
      <c r="Q366" s="101"/>
      <c r="R366" s="100"/>
      <c r="S366" s="100"/>
      <c r="T366" s="100"/>
      <c r="U366" s="100"/>
      <c r="V366" s="100"/>
      <c r="W366" s="100"/>
      <c r="X366" s="100"/>
      <c r="Y366" s="100"/>
      <c r="Z366" s="97"/>
      <c r="AA366" s="86"/>
      <c r="AB366" s="87"/>
      <c r="AC366" s="86" t="s">
        <v>3969</v>
      </c>
      <c r="AD366" s="121" t="s">
        <v>101</v>
      </c>
      <c r="AE366" s="86" t="s">
        <v>3970</v>
      </c>
      <c r="AF366" s="121" t="s">
        <v>101</v>
      </c>
      <c r="AG366" s="86"/>
      <c r="AH366" s="86" t="s">
        <v>3971</v>
      </c>
      <c r="AI366" s="121" t="s">
        <v>101</v>
      </c>
      <c r="AJ366" s="105" t="s">
        <v>3972</v>
      </c>
      <c r="AK366" s="113" t="s">
        <v>101</v>
      </c>
      <c r="AL366" s="86"/>
      <c r="AM366" s="97"/>
      <c r="AN366" s="97"/>
      <c r="AO366" s="97"/>
      <c r="AP366" s="97"/>
      <c r="AQ366" s="97"/>
      <c r="AR366" s="97"/>
      <c r="AS366" s="97"/>
      <c r="AT366" s="97"/>
      <c r="AU366" s="97"/>
      <c r="AV366" s="97"/>
      <c r="AW366" s="97"/>
      <c r="AX366" s="97"/>
      <c r="AY366" s="97"/>
      <c r="AZ366" s="97"/>
      <c r="BA366" s="97"/>
      <c r="BB366" s="97"/>
      <c r="BC366" s="97"/>
      <c r="BD366" s="105"/>
      <c r="BE366" s="105"/>
    </row>
    <row r="367" customFormat="false" ht="21.75" hidden="false" customHeight="true" outlineLevel="0" collapsed="false">
      <c r="A367" s="95" t="n">
        <v>326</v>
      </c>
      <c r="B367" s="96" t="n">
        <v>326</v>
      </c>
      <c r="C367" s="97" t="s">
        <v>62</v>
      </c>
      <c r="D367" s="98" t="s">
        <v>976</v>
      </c>
      <c r="E367" s="98" t="s">
        <v>1039</v>
      </c>
      <c r="F367" s="98" t="s">
        <v>3973</v>
      </c>
      <c r="G367" s="112" t="s">
        <v>1175</v>
      </c>
      <c r="H367" s="100" t="s">
        <v>977</v>
      </c>
      <c r="I367" s="94" t="s">
        <v>1175</v>
      </c>
      <c r="J367" s="100" t="s">
        <v>3974</v>
      </c>
      <c r="K367" s="94" t="s">
        <v>3975</v>
      </c>
      <c r="L367" s="100" t="s">
        <v>3976</v>
      </c>
      <c r="M367" s="100"/>
      <c r="N367" s="109" t="s">
        <v>70</v>
      </c>
      <c r="O367" s="110" t="s">
        <v>70</v>
      </c>
      <c r="P367" s="101" t="s">
        <v>1476</v>
      </c>
      <c r="Q367" s="101"/>
      <c r="R367" s="100"/>
      <c r="S367" s="100"/>
      <c r="T367" s="100"/>
      <c r="U367" s="100"/>
      <c r="V367" s="100"/>
      <c r="W367" s="100"/>
      <c r="X367" s="100"/>
      <c r="Y367" s="100"/>
      <c r="Z367" s="97"/>
      <c r="AA367" s="97"/>
      <c r="AB367" s="97"/>
      <c r="AC367" s="97" t="s">
        <v>3977</v>
      </c>
      <c r="AD367" s="103" t="s">
        <v>70</v>
      </c>
      <c r="AE367" s="97" t="s">
        <v>3978</v>
      </c>
      <c r="AF367" s="103" t="s">
        <v>70</v>
      </c>
      <c r="AG367" s="97" t="s">
        <v>3979</v>
      </c>
      <c r="AH367" s="105" t="s">
        <v>3980</v>
      </c>
      <c r="AI367" s="105"/>
      <c r="AJ367" s="97"/>
      <c r="AK367" s="97"/>
      <c r="AL367" s="97" t="s">
        <v>3981</v>
      </c>
      <c r="AM367" s="97"/>
      <c r="AN367" s="97"/>
      <c r="AO367" s="97"/>
      <c r="AP367" s="97"/>
      <c r="AQ367" s="97"/>
      <c r="AR367" s="97"/>
      <c r="AS367" s="97"/>
      <c r="AT367" s="97"/>
      <c r="AU367" s="97"/>
      <c r="AV367" s="97"/>
      <c r="AW367" s="97"/>
      <c r="AX367" s="97"/>
      <c r="AY367" s="97"/>
      <c r="AZ367" s="97"/>
      <c r="BA367" s="97"/>
      <c r="BB367" s="97"/>
      <c r="BC367" s="97"/>
      <c r="BD367" s="105"/>
      <c r="BE367" s="105"/>
    </row>
    <row r="368" customFormat="false" ht="21.75" hidden="false" customHeight="true" outlineLevel="0" collapsed="false">
      <c r="A368" s="95" t="n">
        <v>327</v>
      </c>
      <c r="B368" s="96" t="n">
        <v>327</v>
      </c>
      <c r="C368" s="97" t="s">
        <v>62</v>
      </c>
      <c r="D368" s="98" t="s">
        <v>979</v>
      </c>
      <c r="E368" s="97" t="s">
        <v>1001</v>
      </c>
      <c r="F368" s="87" t="s">
        <v>3982</v>
      </c>
      <c r="G368" s="112" t="s">
        <v>1749</v>
      </c>
      <c r="H368" s="100" t="s">
        <v>3983</v>
      </c>
      <c r="I368" s="94" t="s">
        <v>3984</v>
      </c>
      <c r="J368" s="100" t="s">
        <v>3985</v>
      </c>
      <c r="K368" s="94" t="s">
        <v>3986</v>
      </c>
      <c r="L368" s="100" t="s">
        <v>3987</v>
      </c>
      <c r="M368" s="100" t="s">
        <v>3988</v>
      </c>
      <c r="N368" s="127" t="s">
        <v>1757</v>
      </c>
      <c r="O368" s="127" t="s">
        <v>1757</v>
      </c>
      <c r="P368" s="100" t="s">
        <v>1476</v>
      </c>
      <c r="Q368" s="100"/>
      <c r="R368" s="100"/>
      <c r="S368" s="100"/>
      <c r="T368" s="100"/>
      <c r="U368" s="100"/>
      <c r="V368" s="100"/>
      <c r="W368" s="100"/>
      <c r="X368" s="100"/>
      <c r="Y368" s="100"/>
      <c r="Z368" s="97"/>
      <c r="AA368" s="97"/>
      <c r="AB368" s="87"/>
      <c r="AC368" s="86" t="s">
        <v>3989</v>
      </c>
      <c r="AD368" s="86"/>
      <c r="AE368" s="86"/>
      <c r="AF368" s="86"/>
      <c r="AG368" s="86"/>
      <c r="AH368" s="97" t="s">
        <v>3990</v>
      </c>
      <c r="AI368" s="97"/>
      <c r="AJ368" s="97" t="s">
        <v>1147</v>
      </c>
      <c r="AK368" s="97"/>
      <c r="AL368" s="97" t="s">
        <v>3991</v>
      </c>
      <c r="AM368" s="97"/>
      <c r="AN368" s="97"/>
      <c r="AO368" s="97"/>
      <c r="AP368" s="97"/>
      <c r="AQ368" s="97"/>
      <c r="AR368" s="97"/>
      <c r="AS368" s="97"/>
      <c r="AT368" s="97"/>
      <c r="AU368" s="97"/>
      <c r="AV368" s="97"/>
      <c r="AW368" s="97"/>
      <c r="AX368" s="97"/>
      <c r="AY368" s="97"/>
      <c r="AZ368" s="97"/>
      <c r="BA368" s="97"/>
      <c r="BB368" s="97"/>
      <c r="BC368" s="97"/>
      <c r="BD368" s="105"/>
      <c r="BE368" s="105"/>
    </row>
    <row r="369" customFormat="false" ht="21.75" hidden="false" customHeight="true" outlineLevel="0" collapsed="false">
      <c r="A369" s="95" t="n">
        <v>328</v>
      </c>
      <c r="B369" s="96" t="n">
        <v>328</v>
      </c>
      <c r="C369" s="97" t="s">
        <v>62</v>
      </c>
      <c r="D369" s="98" t="s">
        <v>981</v>
      </c>
      <c r="E369" s="98" t="s">
        <v>1039</v>
      </c>
      <c r="F369" s="97" t="s">
        <v>1004</v>
      </c>
      <c r="G369" s="112" t="s">
        <v>3992</v>
      </c>
      <c r="H369" s="100" t="s">
        <v>982</v>
      </c>
      <c r="I369" s="100" t="s">
        <v>131</v>
      </c>
      <c r="J369" s="100" t="s">
        <v>131</v>
      </c>
      <c r="K369" s="100" t="s">
        <v>131</v>
      </c>
      <c r="L369" s="100" t="s">
        <v>131</v>
      </c>
      <c r="M369" s="100"/>
      <c r="N369" s="108" t="s">
        <v>1004</v>
      </c>
      <c r="O369" s="100" t="s">
        <v>1004</v>
      </c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97"/>
      <c r="AA369" s="97"/>
      <c r="AB369" s="97"/>
      <c r="AC369" s="97" t="s">
        <v>78</v>
      </c>
      <c r="AD369" s="97"/>
      <c r="AE369" s="97"/>
      <c r="AF369" s="97"/>
      <c r="AG369" s="97"/>
      <c r="AH369" s="97" t="s">
        <v>3993</v>
      </c>
      <c r="AI369" s="111"/>
      <c r="AJ369" s="97" t="s">
        <v>3994</v>
      </c>
      <c r="AK369" s="97"/>
      <c r="AL369" s="97"/>
      <c r="AM369" s="97"/>
      <c r="AN369" s="97"/>
      <c r="AO369" s="97"/>
      <c r="AP369" s="97"/>
      <c r="AQ369" s="97"/>
      <c r="AR369" s="97"/>
      <c r="AS369" s="97"/>
      <c r="AT369" s="97"/>
      <c r="AU369" s="97"/>
      <c r="AV369" s="97"/>
      <c r="AW369" s="97"/>
      <c r="AX369" s="97"/>
      <c r="AY369" s="97"/>
      <c r="AZ369" s="97"/>
      <c r="BA369" s="97"/>
      <c r="BB369" s="97"/>
      <c r="BC369" s="97"/>
      <c r="BD369" s="105"/>
      <c r="BE369" s="105"/>
    </row>
    <row r="370" customFormat="false" ht="21.75" hidden="false" customHeight="true" outlineLevel="0" collapsed="false">
      <c r="A370" s="95" t="n">
        <v>329</v>
      </c>
      <c r="B370" s="96" t="n">
        <v>329</v>
      </c>
      <c r="C370" s="97" t="s">
        <v>62</v>
      </c>
      <c r="D370" s="98" t="s">
        <v>983</v>
      </c>
      <c r="E370" s="98" t="s">
        <v>1039</v>
      </c>
      <c r="F370" s="97" t="s">
        <v>1004</v>
      </c>
      <c r="G370" s="112" t="s">
        <v>3995</v>
      </c>
      <c r="H370" s="100" t="s">
        <v>984</v>
      </c>
      <c r="I370" s="100" t="s">
        <v>131</v>
      </c>
      <c r="J370" s="100" t="s">
        <v>131</v>
      </c>
      <c r="K370" s="100" t="s">
        <v>131</v>
      </c>
      <c r="L370" s="100" t="s">
        <v>131</v>
      </c>
      <c r="M370" s="100"/>
      <c r="N370" s="108" t="s">
        <v>1004</v>
      </c>
      <c r="O370" s="108" t="s">
        <v>1004</v>
      </c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97"/>
      <c r="AA370" s="97"/>
      <c r="AB370" s="97"/>
      <c r="AC370" s="97" t="s">
        <v>78</v>
      </c>
      <c r="AD370" s="97"/>
      <c r="AE370" s="97"/>
      <c r="AF370" s="97"/>
      <c r="AG370" s="97"/>
      <c r="AH370" s="97" t="s">
        <v>78</v>
      </c>
      <c r="AI370" s="111"/>
      <c r="AJ370" s="97"/>
      <c r="AK370" s="111"/>
      <c r="AL370" s="97"/>
      <c r="AM370" s="97"/>
      <c r="AN370" s="97"/>
      <c r="AO370" s="97"/>
      <c r="AP370" s="97"/>
      <c r="AQ370" s="97"/>
      <c r="AR370" s="97"/>
      <c r="AS370" s="97"/>
      <c r="AT370" s="97"/>
      <c r="AU370" s="97"/>
      <c r="AV370" s="97"/>
      <c r="AW370" s="97"/>
      <c r="AX370" s="97"/>
      <c r="AY370" s="97"/>
      <c r="AZ370" s="97"/>
      <c r="BA370" s="97"/>
      <c r="BB370" s="97"/>
      <c r="BC370" s="97"/>
      <c r="BD370" s="105"/>
      <c r="BE370" s="105"/>
    </row>
    <row r="371" customFormat="false" ht="21.75" hidden="false" customHeight="true" outlineLevel="0" collapsed="false">
      <c r="A371" s="95" t="n">
        <v>330</v>
      </c>
      <c r="B371" s="96" t="n">
        <v>330</v>
      </c>
      <c r="C371" s="97" t="s">
        <v>62</v>
      </c>
      <c r="D371" s="98" t="s">
        <v>985</v>
      </c>
      <c r="E371" s="98" t="s">
        <v>1039</v>
      </c>
      <c r="F371" s="98" t="s">
        <v>3996</v>
      </c>
      <c r="G371" s="112" t="s">
        <v>3997</v>
      </c>
      <c r="H371" s="100" t="s">
        <v>3998</v>
      </c>
      <c r="I371" s="94" t="s">
        <v>3823</v>
      </c>
      <c r="J371" s="97" t="s">
        <v>986</v>
      </c>
      <c r="K371" s="94" t="s">
        <v>3999</v>
      </c>
      <c r="L371" s="100" t="s">
        <v>4000</v>
      </c>
      <c r="M371" s="100"/>
      <c r="N371" s="109" t="s">
        <v>70</v>
      </c>
      <c r="O371" s="110" t="s">
        <v>70</v>
      </c>
      <c r="P371" s="101" t="s">
        <v>1621</v>
      </c>
      <c r="Q371" s="101"/>
      <c r="R371" s="100" t="s">
        <v>4001</v>
      </c>
      <c r="S371" s="100"/>
      <c r="T371" s="100"/>
      <c r="U371" s="100"/>
      <c r="V371" s="100"/>
      <c r="W371" s="100"/>
      <c r="X371" s="100"/>
      <c r="Y371" s="100"/>
      <c r="Z371" s="97"/>
      <c r="AA371" s="97"/>
      <c r="AB371" s="97"/>
      <c r="AC371" s="97" t="s">
        <v>4002</v>
      </c>
      <c r="AD371" s="103" t="s">
        <v>70</v>
      </c>
      <c r="AE371" s="97" t="s">
        <v>4003</v>
      </c>
      <c r="AF371" s="103" t="s">
        <v>70</v>
      </c>
      <c r="AG371" s="97"/>
      <c r="AH371" s="97" t="s">
        <v>4004</v>
      </c>
      <c r="AI371" s="109" t="s">
        <v>70</v>
      </c>
      <c r="AJ371" s="97"/>
      <c r="AK371" s="111"/>
      <c r="AL371" s="97" t="s">
        <v>4005</v>
      </c>
      <c r="AM371" s="97"/>
      <c r="AN371" s="97"/>
      <c r="AO371" s="97"/>
      <c r="AP371" s="97"/>
      <c r="AQ371" s="97"/>
      <c r="AR371" s="97"/>
      <c r="AS371" s="97"/>
      <c r="AT371" s="97"/>
      <c r="AU371" s="97"/>
      <c r="AV371" s="97"/>
      <c r="AW371" s="97"/>
      <c r="AX371" s="97"/>
      <c r="AY371" s="97"/>
      <c r="AZ371" s="97"/>
      <c r="BA371" s="97"/>
      <c r="BB371" s="97"/>
      <c r="BC371" s="97"/>
      <c r="BD371" s="105"/>
      <c r="BE371" s="105"/>
    </row>
    <row r="372" customFormat="false" ht="21.75" hidden="false" customHeight="true" outlineLevel="0" collapsed="false">
      <c r="A372" s="95" t="n">
        <v>331</v>
      </c>
      <c r="B372" s="96" t="n">
        <v>331</v>
      </c>
      <c r="C372" s="86" t="s">
        <v>1185</v>
      </c>
      <c r="D372" s="87" t="s">
        <v>4006</v>
      </c>
      <c r="E372" s="98" t="s">
        <v>1039</v>
      </c>
      <c r="F372" s="87" t="s">
        <v>4006</v>
      </c>
      <c r="G372" s="112" t="s">
        <v>4007</v>
      </c>
      <c r="H372" s="100" t="s">
        <v>4008</v>
      </c>
      <c r="I372" s="94" t="s">
        <v>4009</v>
      </c>
      <c r="J372" s="100" t="s">
        <v>4010</v>
      </c>
      <c r="K372" s="94" t="s">
        <v>4011</v>
      </c>
      <c r="L372" s="100" t="s">
        <v>4012</v>
      </c>
      <c r="M372" s="100" t="s">
        <v>4013</v>
      </c>
      <c r="N372" s="121" t="s">
        <v>101</v>
      </c>
      <c r="O372" s="131" t="s">
        <v>101</v>
      </c>
      <c r="P372" s="100" t="s">
        <v>1159</v>
      </c>
      <c r="Q372" s="100"/>
      <c r="R372" s="100"/>
      <c r="S372" s="100"/>
      <c r="T372" s="100"/>
      <c r="U372" s="100"/>
      <c r="V372" s="100"/>
      <c r="W372" s="100"/>
      <c r="X372" s="100"/>
      <c r="Y372" s="100"/>
      <c r="Z372" s="97"/>
      <c r="AA372" s="86"/>
      <c r="AB372" s="87"/>
      <c r="AC372" s="86" t="s">
        <v>4014</v>
      </c>
      <c r="AD372" s="121" t="s">
        <v>101</v>
      </c>
      <c r="AE372" s="86" t="s">
        <v>4015</v>
      </c>
      <c r="AF372" s="132" t="s">
        <v>1239</v>
      </c>
      <c r="AG372" s="86"/>
      <c r="AH372" s="86" t="s">
        <v>4016</v>
      </c>
      <c r="AI372" s="121" t="s">
        <v>101</v>
      </c>
      <c r="AJ372" s="86" t="s">
        <v>4017</v>
      </c>
      <c r="AK372" s="86" t="s">
        <v>1239</v>
      </c>
      <c r="AL372" s="86"/>
      <c r="AM372" s="97"/>
      <c r="AN372" s="97"/>
      <c r="AO372" s="97"/>
      <c r="AP372" s="97"/>
      <c r="AQ372" s="97"/>
      <c r="AR372" s="97"/>
      <c r="AS372" s="97"/>
      <c r="AT372" s="97"/>
      <c r="AU372" s="97"/>
      <c r="AV372" s="97"/>
      <c r="AW372" s="97"/>
      <c r="AX372" s="97"/>
      <c r="AY372" s="97"/>
      <c r="AZ372" s="97"/>
      <c r="BA372" s="97"/>
      <c r="BB372" s="97"/>
      <c r="BC372" s="97"/>
      <c r="BD372" s="105"/>
      <c r="BE372" s="105"/>
    </row>
    <row r="373" customFormat="false" ht="21.75" hidden="false" customHeight="true" outlineLevel="0" collapsed="false">
      <c r="A373" s="95" t="n">
        <v>332</v>
      </c>
      <c r="B373" s="96" t="n">
        <v>332</v>
      </c>
      <c r="C373" s="97" t="s">
        <v>62</v>
      </c>
      <c r="D373" s="98" t="s">
        <v>989</v>
      </c>
      <c r="E373" s="98" t="s">
        <v>1039</v>
      </c>
      <c r="F373" s="98" t="s">
        <v>4018</v>
      </c>
      <c r="G373" s="94" t="s">
        <v>4019</v>
      </c>
      <c r="H373" s="100" t="s">
        <v>991</v>
      </c>
      <c r="I373" s="94" t="s">
        <v>4019</v>
      </c>
      <c r="J373" s="102" t="s">
        <v>4020</v>
      </c>
      <c r="K373" s="94" t="s">
        <v>4021</v>
      </c>
      <c r="L373" s="100" t="s">
        <v>4022</v>
      </c>
      <c r="M373" s="100"/>
      <c r="N373" s="101" t="s">
        <v>1406</v>
      </c>
      <c r="O373" s="101" t="s">
        <v>1406</v>
      </c>
      <c r="P373" s="100"/>
      <c r="Q373" s="100"/>
      <c r="R373" s="100" t="s">
        <v>4023</v>
      </c>
      <c r="S373" s="100"/>
      <c r="T373" s="100"/>
      <c r="U373" s="100"/>
      <c r="V373" s="100"/>
      <c r="W373" s="100"/>
      <c r="X373" s="100"/>
      <c r="Y373" s="100"/>
      <c r="Z373" s="97"/>
      <c r="AA373" s="97"/>
      <c r="AB373" s="97"/>
      <c r="AC373" s="97" t="s">
        <v>4024</v>
      </c>
      <c r="AD373" s="97"/>
      <c r="AE373" s="97"/>
      <c r="AF373" s="97"/>
      <c r="AG373" s="97"/>
      <c r="AH373" s="97" t="s">
        <v>4025</v>
      </c>
      <c r="AI373" s="97"/>
      <c r="AJ373" s="97" t="s">
        <v>4026</v>
      </c>
      <c r="AK373" s="97"/>
      <c r="AL373" s="97" t="s">
        <v>4027</v>
      </c>
      <c r="AM373" s="97"/>
      <c r="AN373" s="97"/>
      <c r="AO373" s="97"/>
      <c r="AP373" s="97"/>
      <c r="AQ373" s="97"/>
      <c r="AR373" s="97"/>
      <c r="AS373" s="97"/>
      <c r="AT373" s="97"/>
      <c r="AU373" s="97"/>
      <c r="AV373" s="97"/>
      <c r="AW373" s="97"/>
      <c r="AX373" s="97"/>
      <c r="AY373" s="97"/>
      <c r="AZ373" s="97"/>
      <c r="BA373" s="97"/>
      <c r="BB373" s="97"/>
      <c r="BC373" s="97"/>
      <c r="BD373" s="105"/>
      <c r="BE373" s="105"/>
    </row>
    <row r="374" customFormat="false" ht="21.75" hidden="false" customHeight="true" outlineLevel="0" collapsed="false">
      <c r="A374" s="95" t="n">
        <v>333</v>
      </c>
      <c r="B374" s="96" t="n">
        <v>333</v>
      </c>
      <c r="C374" s="86" t="s">
        <v>1185</v>
      </c>
      <c r="D374" s="87" t="s">
        <v>4028</v>
      </c>
      <c r="E374" s="98" t="s">
        <v>1039</v>
      </c>
      <c r="F374" s="87" t="s">
        <v>4028</v>
      </c>
      <c r="G374" s="112" t="s">
        <v>4029</v>
      </c>
      <c r="H374" s="100" t="s">
        <v>4030</v>
      </c>
      <c r="I374" s="94" t="s">
        <v>4031</v>
      </c>
      <c r="J374" s="100" t="s">
        <v>4032</v>
      </c>
      <c r="K374" s="94" t="s">
        <v>4033</v>
      </c>
      <c r="L374" s="100" t="s">
        <v>4034</v>
      </c>
      <c r="M374" s="100" t="s">
        <v>4035</v>
      </c>
      <c r="N374" s="121" t="s">
        <v>101</v>
      </c>
      <c r="O374" s="114" t="s">
        <v>1339</v>
      </c>
      <c r="P374" s="101" t="s">
        <v>1515</v>
      </c>
      <c r="Q374" s="101"/>
      <c r="R374" s="100" t="s">
        <v>4036</v>
      </c>
      <c r="S374" s="100"/>
      <c r="T374" s="100"/>
      <c r="U374" s="100"/>
      <c r="V374" s="100"/>
      <c r="W374" s="100"/>
      <c r="X374" s="100"/>
      <c r="Y374" s="100"/>
      <c r="Z374" s="97"/>
      <c r="AA374" s="86"/>
      <c r="AB374" s="87"/>
      <c r="AC374" s="86" t="s">
        <v>4037</v>
      </c>
      <c r="AD374" s="121" t="s">
        <v>101</v>
      </c>
      <c r="AE374" s="116" t="s">
        <v>4038</v>
      </c>
      <c r="AF374" s="121" t="s">
        <v>101</v>
      </c>
      <c r="AG374" s="86" t="s">
        <v>4039</v>
      </c>
      <c r="AH374" s="86" t="s">
        <v>4040</v>
      </c>
      <c r="AI374" s="113" t="s">
        <v>101</v>
      </c>
      <c r="AJ374" s="86" t="s">
        <v>4041</v>
      </c>
      <c r="AK374" s="113" t="s">
        <v>101</v>
      </c>
      <c r="AL374" s="86"/>
      <c r="AM374" s="97"/>
      <c r="AN374" s="97"/>
      <c r="AO374" s="97"/>
      <c r="AP374" s="97"/>
      <c r="AQ374" s="97"/>
      <c r="AR374" s="97"/>
      <c r="AS374" s="97"/>
      <c r="AT374" s="97"/>
      <c r="AU374" s="97"/>
      <c r="AV374" s="97"/>
      <c r="AW374" s="97"/>
      <c r="AX374" s="97"/>
      <c r="AY374" s="97"/>
      <c r="AZ374" s="97"/>
      <c r="BA374" s="97"/>
      <c r="BB374" s="97"/>
      <c r="BC374" s="97"/>
      <c r="BD374" s="105"/>
      <c r="BE374" s="105"/>
    </row>
    <row r="375" customFormat="false" ht="21.75" hidden="false" customHeight="true" outlineLevel="0" collapsed="false">
      <c r="A375" s="95" t="n">
        <v>334</v>
      </c>
      <c r="B375" s="96" t="n">
        <v>334</v>
      </c>
      <c r="C375" s="97" t="s">
        <v>62</v>
      </c>
      <c r="D375" s="98" t="s">
        <v>995</v>
      </c>
      <c r="E375" s="98" t="s">
        <v>1039</v>
      </c>
      <c r="F375" s="106" t="s">
        <v>4042</v>
      </c>
      <c r="G375" s="94" t="s">
        <v>4043</v>
      </c>
      <c r="H375" s="100" t="s">
        <v>996</v>
      </c>
      <c r="I375" s="94" t="s">
        <v>4044</v>
      </c>
      <c r="J375" s="102" t="s">
        <v>4045</v>
      </c>
      <c r="K375" s="94" t="s">
        <v>4046</v>
      </c>
      <c r="L375" s="100" t="s">
        <v>4047</v>
      </c>
      <c r="M375" s="100"/>
      <c r="N375" s="121" t="s">
        <v>101</v>
      </c>
      <c r="O375" s="114" t="s">
        <v>101</v>
      </c>
      <c r="P375" s="101" t="s">
        <v>1476</v>
      </c>
      <c r="Q375" s="101"/>
      <c r="R375" s="100" t="s">
        <v>4048</v>
      </c>
      <c r="S375" s="100"/>
      <c r="T375" s="100"/>
      <c r="U375" s="100"/>
      <c r="V375" s="100"/>
      <c r="W375" s="100"/>
      <c r="X375" s="100"/>
      <c r="Y375" s="100"/>
      <c r="Z375" s="97"/>
      <c r="AA375" s="97"/>
      <c r="AB375" s="97"/>
      <c r="AC375" s="97" t="s">
        <v>4049</v>
      </c>
      <c r="AD375" s="121" t="s">
        <v>101</v>
      </c>
      <c r="AE375" s="97" t="s">
        <v>4050</v>
      </c>
      <c r="AF375" s="121" t="s">
        <v>101</v>
      </c>
      <c r="AG375" s="97"/>
      <c r="AH375" s="97" t="s">
        <v>4051</v>
      </c>
      <c r="AI375" s="111"/>
      <c r="AJ375" s="97"/>
      <c r="AK375" s="111"/>
      <c r="AL375" s="97"/>
      <c r="AM375" s="97"/>
      <c r="AN375" s="97"/>
      <c r="AO375" s="97"/>
      <c r="AP375" s="97"/>
      <c r="AQ375" s="97"/>
      <c r="AR375" s="97"/>
      <c r="AS375" s="97"/>
      <c r="AT375" s="97"/>
      <c r="AU375" s="97"/>
      <c r="AV375" s="97"/>
      <c r="AW375" s="97"/>
      <c r="AX375" s="97"/>
      <c r="AY375" s="97"/>
      <c r="AZ375" s="97"/>
      <c r="BA375" s="97"/>
      <c r="BB375" s="97"/>
      <c r="BC375" s="97"/>
      <c r="BD375" s="105"/>
      <c r="BE375" s="105"/>
    </row>
    <row r="376" customFormat="false" ht="21.75" hidden="false" customHeight="true" outlineLevel="0" collapsed="false">
      <c r="A376" s="95" t="n">
        <v>335</v>
      </c>
      <c r="B376" s="96" t="n">
        <v>335</v>
      </c>
      <c r="C376" s="86" t="s">
        <v>1185</v>
      </c>
      <c r="D376" s="87" t="s">
        <v>4052</v>
      </c>
      <c r="E376" s="98" t="s">
        <v>1039</v>
      </c>
      <c r="F376" s="87" t="s">
        <v>4052</v>
      </c>
      <c r="G376" s="112" t="s">
        <v>4053</v>
      </c>
      <c r="H376" s="100" t="s">
        <v>4054</v>
      </c>
      <c r="I376" s="94" t="s">
        <v>4055</v>
      </c>
      <c r="J376" s="100" t="s">
        <v>4056</v>
      </c>
      <c r="K376" s="94" t="s">
        <v>4057</v>
      </c>
      <c r="L376" s="100" t="s">
        <v>4058</v>
      </c>
      <c r="M376" s="100" t="s">
        <v>4059</v>
      </c>
      <c r="N376" s="121" t="s">
        <v>101</v>
      </c>
      <c r="O376" s="114" t="s">
        <v>1339</v>
      </c>
      <c r="P376" s="101" t="s">
        <v>2416</v>
      </c>
      <c r="Q376" s="101"/>
      <c r="R376" s="100" t="s">
        <v>4060</v>
      </c>
      <c r="S376" s="100"/>
      <c r="T376" s="100"/>
      <c r="U376" s="100"/>
      <c r="V376" s="100"/>
      <c r="W376" s="100"/>
      <c r="X376" s="100"/>
      <c r="Y376" s="100"/>
      <c r="Z376" s="97"/>
      <c r="AA376" s="86"/>
      <c r="AB376" s="86"/>
      <c r="AC376" s="86" t="s">
        <v>4061</v>
      </c>
      <c r="AD376" s="121" t="s">
        <v>101</v>
      </c>
      <c r="AE376" s="86" t="s">
        <v>4062</v>
      </c>
      <c r="AF376" s="121" t="s">
        <v>101</v>
      </c>
      <c r="AG376" s="86" t="s">
        <v>4063</v>
      </c>
      <c r="AH376" s="118" t="s">
        <v>4064</v>
      </c>
      <c r="AI376" s="118"/>
      <c r="AJ376" s="118" t="s">
        <v>4065</v>
      </c>
      <c r="AK376" s="118"/>
      <c r="AL376" s="86"/>
      <c r="AM376" s="97"/>
      <c r="AN376" s="97"/>
      <c r="AO376" s="97"/>
      <c r="AP376" s="97"/>
      <c r="AQ376" s="97"/>
      <c r="AR376" s="97"/>
      <c r="AS376" s="97"/>
      <c r="AT376" s="97"/>
      <c r="AU376" s="97"/>
      <c r="AV376" s="97"/>
      <c r="AW376" s="97"/>
      <c r="AX376" s="97"/>
      <c r="AY376" s="97"/>
      <c r="AZ376" s="97"/>
      <c r="BA376" s="97"/>
      <c r="BB376" s="97"/>
      <c r="BC376" s="97"/>
      <c r="BD376" s="105"/>
      <c r="BE376" s="105"/>
    </row>
    <row r="377" customFormat="false" ht="21.75" hidden="false" customHeight="true" outlineLevel="0" collapsed="false">
      <c r="A377" s="95" t="n">
        <v>336</v>
      </c>
      <c r="B377" s="96" t="n">
        <v>336</v>
      </c>
      <c r="C377" s="86" t="s">
        <v>4066</v>
      </c>
      <c r="D377" s="87" t="s">
        <v>4067</v>
      </c>
      <c r="E377" s="98" t="s">
        <v>1039</v>
      </c>
      <c r="F377" s="134" t="s">
        <v>60</v>
      </c>
      <c r="G377" s="112" t="s">
        <v>4068</v>
      </c>
      <c r="H377" s="120" t="s">
        <v>1058</v>
      </c>
      <c r="I377" s="100" t="s">
        <v>131</v>
      </c>
      <c r="J377" s="100" t="s">
        <v>131</v>
      </c>
      <c r="K377" s="100" t="s">
        <v>131</v>
      </c>
      <c r="L377" s="100" t="s">
        <v>131</v>
      </c>
      <c r="M377" s="101" t="s">
        <v>4069</v>
      </c>
      <c r="N377" s="134" t="s">
        <v>60</v>
      </c>
      <c r="O377" s="134" t="s">
        <v>60</v>
      </c>
      <c r="P377" s="101"/>
      <c r="Q377" s="101"/>
      <c r="R377" s="101"/>
      <c r="S377" s="101" t="s">
        <v>78</v>
      </c>
      <c r="T377" s="101" t="s">
        <v>60</v>
      </c>
      <c r="U377" s="101"/>
      <c r="V377" s="101"/>
      <c r="W377" s="101"/>
      <c r="X377" s="101"/>
      <c r="Y377" s="101"/>
      <c r="Z377" s="97"/>
      <c r="AA377" s="87"/>
      <c r="AB377" s="87"/>
      <c r="AC377" s="86" t="s">
        <v>4070</v>
      </c>
      <c r="AD377" s="140" t="s">
        <v>60</v>
      </c>
      <c r="AE377" s="86" t="s">
        <v>4071</v>
      </c>
      <c r="AF377" s="140" t="s">
        <v>60</v>
      </c>
      <c r="AG377" s="86"/>
      <c r="AH377" s="86" t="s">
        <v>4072</v>
      </c>
      <c r="AI377" s="140" t="s">
        <v>60</v>
      </c>
      <c r="AJ377" s="86" t="s">
        <v>4073</v>
      </c>
      <c r="AK377" s="140" t="s">
        <v>60</v>
      </c>
      <c r="AL377" s="97"/>
      <c r="AM377" s="97"/>
      <c r="AN377" s="97"/>
      <c r="AO377" s="97"/>
      <c r="AP377" s="97"/>
      <c r="AQ377" s="97"/>
      <c r="AR377" s="97"/>
      <c r="AS377" s="97"/>
      <c r="AT377" s="97"/>
      <c r="AU377" s="97"/>
      <c r="AV377" s="97"/>
      <c r="AW377" s="97"/>
      <c r="AX377" s="97"/>
      <c r="AY377" s="97"/>
      <c r="AZ377" s="97"/>
      <c r="BA377" s="97"/>
      <c r="BB377" s="97"/>
      <c r="BC377" s="97"/>
      <c r="BD377" s="105"/>
      <c r="BE377" s="105"/>
    </row>
    <row r="378" customFormat="false" ht="21.75" hidden="false" customHeight="true" outlineLevel="0" collapsed="false">
      <c r="A378" s="95" t="n">
        <v>337</v>
      </c>
      <c r="B378" s="96" t="n">
        <v>337</v>
      </c>
      <c r="C378" s="86" t="s">
        <v>1005</v>
      </c>
      <c r="D378" s="87" t="s">
        <v>1007</v>
      </c>
      <c r="E378" s="98" t="s">
        <v>1039</v>
      </c>
      <c r="F378" s="134" t="s">
        <v>60</v>
      </c>
      <c r="G378" s="112" t="s">
        <v>4074</v>
      </c>
      <c r="H378" s="100" t="s">
        <v>4075</v>
      </c>
      <c r="I378" s="100" t="s">
        <v>131</v>
      </c>
      <c r="J378" s="100" t="s">
        <v>131</v>
      </c>
      <c r="K378" s="100" t="s">
        <v>131</v>
      </c>
      <c r="L378" s="100" t="s">
        <v>131</v>
      </c>
      <c r="M378" s="101"/>
      <c r="N378" s="134" t="s">
        <v>60</v>
      </c>
      <c r="O378" s="134" t="s">
        <v>60</v>
      </c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5"/>
      <c r="AA378" s="105"/>
      <c r="AB378" s="105"/>
      <c r="AC378" s="105" t="s">
        <v>78</v>
      </c>
      <c r="AD378" s="105" t="s">
        <v>60</v>
      </c>
      <c r="AE378" s="105" t="s">
        <v>78</v>
      </c>
      <c r="AF378" s="105" t="s">
        <v>60</v>
      </c>
      <c r="AG378" s="105"/>
      <c r="AH378" s="120" t="s">
        <v>78</v>
      </c>
      <c r="AI378" s="105" t="s">
        <v>60</v>
      </c>
      <c r="AJ378" s="120" t="s">
        <v>78</v>
      </c>
      <c r="AK378" s="105" t="s">
        <v>60</v>
      </c>
      <c r="AL378" s="120"/>
      <c r="AM378" s="97"/>
      <c r="AN378" s="97"/>
      <c r="AO378" s="97"/>
      <c r="AP378" s="97"/>
      <c r="AQ378" s="97"/>
      <c r="AR378" s="97"/>
      <c r="AS378" s="97"/>
      <c r="AT378" s="97"/>
      <c r="AU378" s="97"/>
      <c r="AV378" s="97"/>
      <c r="AW378" s="97"/>
      <c r="AX378" s="97"/>
      <c r="AY378" s="97"/>
      <c r="AZ378" s="97"/>
      <c r="BA378" s="97"/>
      <c r="BB378" s="97"/>
      <c r="BC378" s="97"/>
      <c r="BD378" s="105"/>
      <c r="BE378" s="105"/>
    </row>
    <row r="379" customFormat="false" ht="21.75" hidden="false" customHeight="true" outlineLevel="0" collapsed="false">
      <c r="A379" s="95" t="n">
        <v>338</v>
      </c>
      <c r="B379" s="96" t="n">
        <v>338</v>
      </c>
      <c r="C379" s="86" t="s">
        <v>4076</v>
      </c>
      <c r="D379" s="98" t="s">
        <v>1010</v>
      </c>
      <c r="E379" s="98" t="s">
        <v>1039</v>
      </c>
      <c r="F379" s="98" t="s">
        <v>1010</v>
      </c>
      <c r="G379" s="112" t="s">
        <v>4077</v>
      </c>
      <c r="H379" s="100" t="s">
        <v>4078</v>
      </c>
      <c r="I379" s="94" t="s">
        <v>4079</v>
      </c>
      <c r="J379" s="100" t="s">
        <v>4080</v>
      </c>
      <c r="K379" s="94" t="s">
        <v>4081</v>
      </c>
      <c r="L379" s="100" t="s">
        <v>4082</v>
      </c>
      <c r="M379" s="100"/>
      <c r="N379" s="145" t="s">
        <v>1757</v>
      </c>
      <c r="O379" s="145" t="s">
        <v>1757</v>
      </c>
      <c r="P379" s="100" t="s">
        <v>1476</v>
      </c>
      <c r="Q379" s="100"/>
      <c r="R379" s="100"/>
      <c r="S379" s="100" t="s">
        <v>4083</v>
      </c>
      <c r="T379" s="100" t="s">
        <v>167</v>
      </c>
      <c r="U379" s="100" t="s">
        <v>4084</v>
      </c>
      <c r="V379" s="100"/>
      <c r="W379" s="100"/>
      <c r="X379" s="100"/>
      <c r="Y379" s="100" t="s">
        <v>4085</v>
      </c>
      <c r="Z379" s="97"/>
      <c r="AA379" s="97"/>
      <c r="AB379" s="98"/>
      <c r="AC379" s="97" t="s">
        <v>4086</v>
      </c>
      <c r="AD379" s="97" t="s">
        <v>167</v>
      </c>
      <c r="AE379" s="97" t="s">
        <v>4087</v>
      </c>
      <c r="AF379" s="97" t="s">
        <v>167</v>
      </c>
      <c r="AG379" s="97"/>
      <c r="AH379" s="97" t="s">
        <v>4088</v>
      </c>
      <c r="AI379" s="97" t="s">
        <v>167</v>
      </c>
      <c r="AJ379" s="97" t="s">
        <v>4089</v>
      </c>
      <c r="AK379" s="97" t="s">
        <v>167</v>
      </c>
      <c r="AL379" s="97"/>
      <c r="AM379" s="97"/>
      <c r="AN379" s="97"/>
      <c r="AO379" s="97"/>
      <c r="AP379" s="97"/>
      <c r="AQ379" s="97"/>
      <c r="AR379" s="97"/>
      <c r="AS379" s="97"/>
      <c r="AT379" s="97"/>
      <c r="AU379" s="97"/>
      <c r="AV379" s="97"/>
      <c r="AW379" s="97"/>
      <c r="AX379" s="97"/>
      <c r="AY379" s="97"/>
      <c r="AZ379" s="97"/>
      <c r="BA379" s="97"/>
      <c r="BB379" s="97"/>
      <c r="BC379" s="97"/>
      <c r="BD379" s="105"/>
      <c r="BE379" s="105"/>
    </row>
    <row r="380" customFormat="false" ht="21.75" hidden="false" customHeight="true" outlineLevel="0" collapsed="false">
      <c r="A380" s="95" t="n">
        <v>339</v>
      </c>
      <c r="B380" s="96" t="n">
        <v>339</v>
      </c>
      <c r="C380" s="86" t="s">
        <v>1005</v>
      </c>
      <c r="D380" s="87" t="s">
        <v>1013</v>
      </c>
      <c r="E380" s="98" t="s">
        <v>1039</v>
      </c>
      <c r="F380" s="134" t="s">
        <v>60</v>
      </c>
      <c r="G380" s="112" t="s">
        <v>3995</v>
      </c>
      <c r="H380" s="100" t="s">
        <v>4090</v>
      </c>
      <c r="I380" s="100" t="s">
        <v>131</v>
      </c>
      <c r="J380" s="100" t="s">
        <v>131</v>
      </c>
      <c r="K380" s="100" t="s">
        <v>131</v>
      </c>
      <c r="L380" s="100" t="s">
        <v>131</v>
      </c>
      <c r="M380" s="101"/>
      <c r="N380" s="134" t="s">
        <v>60</v>
      </c>
      <c r="O380" s="134" t="s">
        <v>60</v>
      </c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5"/>
      <c r="AA380" s="105"/>
      <c r="AB380" s="105"/>
      <c r="AC380" s="105" t="s">
        <v>78</v>
      </c>
      <c r="AD380" s="140" t="s">
        <v>60</v>
      </c>
      <c r="AE380" s="105" t="s">
        <v>78</v>
      </c>
      <c r="AF380" s="140" t="s">
        <v>60</v>
      </c>
      <c r="AG380" s="105"/>
      <c r="AH380" s="120" t="s">
        <v>4091</v>
      </c>
      <c r="AI380" s="140" t="s">
        <v>60</v>
      </c>
      <c r="AJ380" s="120" t="s">
        <v>78</v>
      </c>
      <c r="AK380" s="105" t="s">
        <v>60</v>
      </c>
      <c r="AL380" s="120" t="s">
        <v>1171</v>
      </c>
      <c r="AM380" s="97"/>
      <c r="AN380" s="97"/>
      <c r="AO380" s="97"/>
      <c r="AP380" s="97"/>
      <c r="AQ380" s="97"/>
      <c r="AR380" s="97"/>
      <c r="AS380" s="97"/>
      <c r="AT380" s="97"/>
      <c r="AU380" s="97"/>
      <c r="AV380" s="97"/>
      <c r="AW380" s="97"/>
      <c r="AX380" s="97"/>
      <c r="AY380" s="97"/>
      <c r="AZ380" s="97"/>
      <c r="BA380" s="97"/>
      <c r="BB380" s="97"/>
      <c r="BC380" s="97"/>
      <c r="BD380" s="105"/>
      <c r="BE380" s="105"/>
    </row>
    <row r="381" customFormat="false" ht="21.75" hidden="false" customHeight="true" outlineLevel="0" collapsed="false">
      <c r="A381" s="95" t="n">
        <v>340</v>
      </c>
      <c r="B381" s="96" t="n">
        <v>340</v>
      </c>
      <c r="C381" s="86" t="s">
        <v>1005</v>
      </c>
      <c r="D381" s="87" t="s">
        <v>1016</v>
      </c>
      <c r="E381" s="98" t="s">
        <v>1039</v>
      </c>
      <c r="F381" s="87" t="s">
        <v>1016</v>
      </c>
      <c r="G381" s="94" t="s">
        <v>3108</v>
      </c>
      <c r="H381" s="100" t="s">
        <v>4092</v>
      </c>
      <c r="I381" s="94" t="s">
        <v>3108</v>
      </c>
      <c r="J381" s="120" t="s">
        <v>4093</v>
      </c>
      <c r="K381" s="94" t="s">
        <v>4094</v>
      </c>
      <c r="L381" s="120" t="s">
        <v>4095</v>
      </c>
      <c r="M381" s="120"/>
      <c r="N381" s="139" t="s">
        <v>118</v>
      </c>
      <c r="O381" s="131" t="s">
        <v>1339</v>
      </c>
      <c r="P381" s="101" t="s">
        <v>2416</v>
      </c>
      <c r="Q381" s="101"/>
      <c r="R381" s="120"/>
      <c r="S381" s="120"/>
      <c r="T381" s="120"/>
      <c r="U381" s="120"/>
      <c r="V381" s="120"/>
      <c r="W381" s="120"/>
      <c r="X381" s="120"/>
      <c r="Y381" s="120"/>
      <c r="Z381" s="97"/>
      <c r="AA381" s="86"/>
      <c r="AB381" s="86"/>
      <c r="AC381" s="86" t="s">
        <v>4096</v>
      </c>
      <c r="AD381" s="121" t="s">
        <v>101</v>
      </c>
      <c r="AE381" s="86" t="s">
        <v>4097</v>
      </c>
      <c r="AF381" s="121" t="s">
        <v>101</v>
      </c>
      <c r="AG381" s="86" t="s">
        <v>4098</v>
      </c>
      <c r="AH381" s="86" t="s">
        <v>4099</v>
      </c>
      <c r="AI381" s="103" t="s">
        <v>70</v>
      </c>
      <c r="AJ381" s="86" t="s">
        <v>4100</v>
      </c>
      <c r="AK381" s="113" t="s">
        <v>101</v>
      </c>
      <c r="AL381" s="86"/>
      <c r="AM381" s="97"/>
      <c r="AN381" s="97"/>
      <c r="AO381" s="97"/>
      <c r="AP381" s="97"/>
      <c r="AQ381" s="97"/>
      <c r="AR381" s="97"/>
      <c r="AS381" s="97"/>
      <c r="AT381" s="97"/>
      <c r="AU381" s="97"/>
      <c r="AV381" s="97"/>
      <c r="AW381" s="97"/>
      <c r="AX381" s="97"/>
      <c r="AY381" s="97"/>
      <c r="AZ381" s="97"/>
      <c r="BA381" s="97"/>
      <c r="BB381" s="97"/>
      <c r="BC381" s="97"/>
      <c r="BD381" s="105"/>
      <c r="BE381" s="105"/>
    </row>
    <row r="382" customFormat="false" ht="21.75" hidden="false" customHeight="true" outlineLevel="0" collapsed="false">
      <c r="A382" s="97" t="n">
        <v>341</v>
      </c>
      <c r="B382" s="97" t="n">
        <v>341</v>
      </c>
      <c r="C382" s="102" t="s">
        <v>131</v>
      </c>
      <c r="D382" s="102" t="s">
        <v>131</v>
      </c>
      <c r="E382" s="97" t="s">
        <v>1019</v>
      </c>
      <c r="F382" s="86" t="s">
        <v>1020</v>
      </c>
      <c r="G382" s="101" t="s">
        <v>131</v>
      </c>
      <c r="H382" s="101" t="s">
        <v>1022</v>
      </c>
      <c r="I382" s="94" t="s">
        <v>4101</v>
      </c>
      <c r="J382" s="100" t="s">
        <v>4102</v>
      </c>
      <c r="K382" s="94" t="s">
        <v>4103</v>
      </c>
      <c r="L382" s="100" t="s">
        <v>4104</v>
      </c>
      <c r="M382" s="100"/>
      <c r="N382" s="109" t="s">
        <v>70</v>
      </c>
      <c r="O382" s="110" t="s">
        <v>70</v>
      </c>
      <c r="P382" s="101" t="s">
        <v>1476</v>
      </c>
      <c r="Q382" s="101"/>
      <c r="R382" s="101" t="s">
        <v>1022</v>
      </c>
      <c r="S382" s="100"/>
      <c r="T382" s="100"/>
      <c r="U382" s="100"/>
      <c r="V382" s="100"/>
      <c r="W382" s="100"/>
      <c r="X382" s="100"/>
      <c r="Y382" s="100"/>
      <c r="Z382" s="97"/>
      <c r="AA382" s="97"/>
      <c r="AB382" s="97"/>
      <c r="AC382" s="86" t="s">
        <v>4105</v>
      </c>
      <c r="AD382" s="103" t="s">
        <v>70</v>
      </c>
      <c r="AE382" s="97" t="s">
        <v>4106</v>
      </c>
      <c r="AF382" s="103" t="s">
        <v>70</v>
      </c>
      <c r="AG382" s="86" t="s">
        <v>4107</v>
      </c>
      <c r="AH382" s="86" t="s">
        <v>4108</v>
      </c>
      <c r="AI382" s="103" t="s">
        <v>70</v>
      </c>
      <c r="AJ382" s="86"/>
      <c r="AK382" s="103" t="s">
        <v>70</v>
      </c>
      <c r="AL382" s="86" t="s">
        <v>4109</v>
      </c>
      <c r="AM382" s="97"/>
      <c r="AN382" s="97"/>
      <c r="AO382" s="97"/>
      <c r="AP382" s="97"/>
      <c r="AQ382" s="97"/>
      <c r="AR382" s="97"/>
      <c r="AS382" s="97"/>
      <c r="AT382" s="97"/>
      <c r="AU382" s="97"/>
      <c r="AV382" s="97"/>
      <c r="AW382" s="97"/>
      <c r="AX382" s="97"/>
      <c r="AY382" s="97"/>
      <c r="AZ382" s="97"/>
      <c r="BA382" s="97"/>
      <c r="BB382" s="97"/>
      <c r="BC382" s="97"/>
      <c r="BD382" s="105"/>
      <c r="BE382" s="105"/>
    </row>
    <row r="383" customFormat="false" ht="21.75" hidden="false" customHeight="true" outlineLevel="0" collapsed="false">
      <c r="A383" s="97" t="n">
        <v>342</v>
      </c>
      <c r="B383" s="97" t="n">
        <v>342</v>
      </c>
      <c r="C383" s="102" t="s">
        <v>131</v>
      </c>
      <c r="D383" s="102" t="s">
        <v>131</v>
      </c>
      <c r="E383" s="97" t="s">
        <v>1019</v>
      </c>
      <c r="F383" s="98" t="s">
        <v>1025</v>
      </c>
      <c r="G383" s="101" t="s">
        <v>131</v>
      </c>
      <c r="H383" s="101" t="s">
        <v>1026</v>
      </c>
      <c r="I383" s="94" t="s">
        <v>4110</v>
      </c>
      <c r="J383" s="101" t="s">
        <v>1026</v>
      </c>
      <c r="K383" s="94" t="s">
        <v>4111</v>
      </c>
      <c r="L383" s="100" t="s">
        <v>4112</v>
      </c>
      <c r="M383" s="100"/>
      <c r="N383" s="103" t="s">
        <v>70</v>
      </c>
      <c r="O383" s="104" t="s">
        <v>70</v>
      </c>
      <c r="P383" s="101" t="s">
        <v>1515</v>
      </c>
      <c r="Q383" s="101"/>
      <c r="R383" s="100"/>
      <c r="S383" s="100"/>
      <c r="T383" s="100"/>
      <c r="U383" s="100"/>
      <c r="V383" s="100"/>
      <c r="W383" s="100"/>
      <c r="X383" s="100"/>
      <c r="Y383" s="100"/>
      <c r="Z383" s="97"/>
      <c r="AA383" s="97"/>
      <c r="AB383" s="97"/>
      <c r="AC383" s="97" t="s">
        <v>4113</v>
      </c>
      <c r="AD383" s="103" t="s">
        <v>70</v>
      </c>
      <c r="AE383" s="97" t="s">
        <v>4114</v>
      </c>
      <c r="AF383" s="103" t="s">
        <v>70</v>
      </c>
      <c r="AG383" s="97" t="s">
        <v>4115</v>
      </c>
      <c r="AH383" s="97" t="s">
        <v>4116</v>
      </c>
      <c r="AI383" s="103" t="s">
        <v>70</v>
      </c>
      <c r="AJ383" s="97" t="s">
        <v>4117</v>
      </c>
      <c r="AK383" s="103" t="s">
        <v>70</v>
      </c>
      <c r="AL383" s="97" t="s">
        <v>4118</v>
      </c>
      <c r="AM383" s="97"/>
      <c r="AN383" s="97"/>
      <c r="AO383" s="97"/>
      <c r="AP383" s="97"/>
      <c r="AQ383" s="97"/>
      <c r="AR383" s="97"/>
      <c r="AS383" s="97"/>
      <c r="AT383" s="97"/>
      <c r="AU383" s="97"/>
      <c r="AV383" s="97"/>
      <c r="AW383" s="97"/>
      <c r="AX383" s="97"/>
      <c r="AY383" s="97"/>
      <c r="AZ383" s="97"/>
      <c r="BA383" s="97"/>
      <c r="BB383" s="97"/>
      <c r="BC383" s="97"/>
      <c r="BD383" s="105"/>
      <c r="BE383" s="105"/>
    </row>
    <row r="384" customFormat="false" ht="21.75" hidden="false" customHeight="true" outlineLevel="0" collapsed="false">
      <c r="A384" s="97" t="n">
        <v>343</v>
      </c>
      <c r="B384" s="97" t="n">
        <v>343</v>
      </c>
      <c r="C384" s="102" t="s">
        <v>131</v>
      </c>
      <c r="D384" s="102" t="s">
        <v>131</v>
      </c>
      <c r="E384" s="97" t="s">
        <v>1019</v>
      </c>
      <c r="F384" s="106" t="s">
        <v>4119</v>
      </c>
      <c r="G384" s="101" t="s">
        <v>131</v>
      </c>
      <c r="H384" s="101" t="s">
        <v>1029</v>
      </c>
      <c r="I384" s="94" t="s">
        <v>4120</v>
      </c>
      <c r="J384" s="101" t="s">
        <v>1029</v>
      </c>
      <c r="K384" s="94" t="s">
        <v>4121</v>
      </c>
      <c r="L384" s="100" t="s">
        <v>4122</v>
      </c>
      <c r="M384" s="100"/>
      <c r="N384" s="121" t="s">
        <v>101</v>
      </c>
      <c r="O384" s="131" t="s">
        <v>101</v>
      </c>
      <c r="P384" s="101" t="s">
        <v>1159</v>
      </c>
      <c r="Q384" s="101"/>
      <c r="R384" s="100"/>
      <c r="S384" s="100"/>
      <c r="T384" s="100"/>
      <c r="U384" s="100"/>
      <c r="V384" s="100"/>
      <c r="W384" s="100"/>
      <c r="X384" s="100"/>
      <c r="Y384" s="100"/>
      <c r="Z384" s="97"/>
      <c r="AA384" s="97"/>
      <c r="AB384" s="97"/>
      <c r="AC384" s="86" t="s">
        <v>4123</v>
      </c>
      <c r="AD384" s="132"/>
      <c r="AE384" s="86"/>
      <c r="AF384" s="132"/>
      <c r="AG384" s="86"/>
      <c r="AH384" s="86" t="s">
        <v>4124</v>
      </c>
      <c r="AI384" s="132"/>
      <c r="AJ384" s="86" t="s">
        <v>4125</v>
      </c>
      <c r="AK384" s="86"/>
      <c r="AL384" s="97" t="s">
        <v>4126</v>
      </c>
      <c r="AM384" s="97"/>
      <c r="AN384" s="97"/>
      <c r="AO384" s="97"/>
      <c r="AP384" s="97"/>
      <c r="AQ384" s="97"/>
      <c r="AR384" s="97"/>
      <c r="AS384" s="97"/>
      <c r="AT384" s="97"/>
      <c r="AU384" s="97"/>
      <c r="AV384" s="97"/>
      <c r="AW384" s="97"/>
      <c r="AX384" s="97"/>
      <c r="AY384" s="97"/>
      <c r="AZ384" s="97"/>
      <c r="BA384" s="97"/>
      <c r="BB384" s="97"/>
      <c r="BC384" s="97"/>
      <c r="BD384" s="105"/>
      <c r="BE384" s="105"/>
    </row>
    <row r="385" customFormat="false" ht="21.75" hidden="false" customHeight="true" outlineLevel="0" collapsed="false">
      <c r="A385" s="97" t="n">
        <v>344</v>
      </c>
      <c r="B385" s="97" t="n">
        <v>344</v>
      </c>
      <c r="C385" s="102" t="s">
        <v>131</v>
      </c>
      <c r="D385" s="102" t="s">
        <v>131</v>
      </c>
      <c r="E385" s="97" t="s">
        <v>1019</v>
      </c>
      <c r="F385" s="98" t="s">
        <v>1030</v>
      </c>
      <c r="G385" s="101" t="s">
        <v>131</v>
      </c>
      <c r="H385" s="100" t="s">
        <v>1032</v>
      </c>
      <c r="I385" s="94" t="s">
        <v>4127</v>
      </c>
      <c r="J385" s="100" t="s">
        <v>4128</v>
      </c>
      <c r="K385" s="94" t="s">
        <v>4129</v>
      </c>
      <c r="L385" s="100" t="s">
        <v>4130</v>
      </c>
      <c r="M385" s="100"/>
      <c r="N385" s="103" t="s">
        <v>70</v>
      </c>
      <c r="O385" s="104" t="s">
        <v>70</v>
      </c>
      <c r="P385" s="101" t="s">
        <v>1476</v>
      </c>
      <c r="Q385" s="101"/>
      <c r="R385" s="100"/>
      <c r="S385" s="100"/>
      <c r="T385" s="100"/>
      <c r="U385" s="100"/>
      <c r="V385" s="100"/>
      <c r="W385" s="100"/>
      <c r="X385" s="100"/>
      <c r="Y385" s="100"/>
      <c r="Z385" s="97"/>
      <c r="AA385" s="97"/>
      <c r="AB385" s="97"/>
      <c r="AC385" s="97" t="s">
        <v>4131</v>
      </c>
      <c r="AD385" s="103" t="s">
        <v>70</v>
      </c>
      <c r="AE385" s="97" t="s">
        <v>1147</v>
      </c>
      <c r="AF385" s="103" t="s">
        <v>70</v>
      </c>
      <c r="AG385" s="97" t="s">
        <v>4132</v>
      </c>
      <c r="AH385" s="97"/>
      <c r="AI385" s="103" t="s">
        <v>70</v>
      </c>
      <c r="AJ385" s="97" t="s">
        <v>4133</v>
      </c>
      <c r="AK385" s="103" t="s">
        <v>70</v>
      </c>
      <c r="AL385" s="147" t="s">
        <v>4134</v>
      </c>
      <c r="AM385" s="97"/>
      <c r="AN385" s="97"/>
      <c r="AO385" s="97"/>
      <c r="AP385" s="97"/>
      <c r="AQ385" s="97"/>
      <c r="AR385" s="97"/>
      <c r="AS385" s="97"/>
      <c r="AT385" s="97"/>
      <c r="AU385" s="97"/>
      <c r="AV385" s="97"/>
      <c r="AW385" s="97"/>
      <c r="AX385" s="97"/>
      <c r="AY385" s="97"/>
      <c r="AZ385" s="97"/>
      <c r="BA385" s="97"/>
      <c r="BB385" s="97"/>
      <c r="BC385" s="97"/>
      <c r="BD385" s="105"/>
      <c r="BE385" s="105"/>
    </row>
    <row r="386" customFormat="false" ht="21.75" hidden="false" customHeight="true" outlineLevel="0" collapsed="false">
      <c r="A386" s="97" t="n">
        <v>345</v>
      </c>
      <c r="B386" s="97" t="n">
        <v>345</v>
      </c>
      <c r="C386" s="102" t="s">
        <v>131</v>
      </c>
      <c r="D386" s="102" t="s">
        <v>131</v>
      </c>
      <c r="E386" s="97" t="s">
        <v>1019</v>
      </c>
      <c r="F386" s="98" t="s">
        <v>1035</v>
      </c>
      <c r="G386" s="101" t="s">
        <v>131</v>
      </c>
      <c r="H386" s="100" t="s">
        <v>4135</v>
      </c>
      <c r="I386" s="94" t="s">
        <v>4136</v>
      </c>
      <c r="J386" s="100" t="s">
        <v>4135</v>
      </c>
      <c r="K386" s="94" t="s">
        <v>4137</v>
      </c>
      <c r="L386" s="100" t="s">
        <v>4138</v>
      </c>
      <c r="M386" s="100"/>
      <c r="N386" s="109" t="s">
        <v>70</v>
      </c>
      <c r="O386" s="104" t="s">
        <v>70</v>
      </c>
      <c r="P386" s="101" t="s">
        <v>1159</v>
      </c>
      <c r="Q386" s="101"/>
      <c r="R386" s="100" t="s">
        <v>4139</v>
      </c>
      <c r="S386" s="100"/>
      <c r="T386" s="100"/>
      <c r="U386" s="100"/>
      <c r="V386" s="100"/>
      <c r="W386" s="100"/>
      <c r="X386" s="100"/>
      <c r="Y386" s="100"/>
      <c r="Z386" s="97"/>
      <c r="AA386" s="97"/>
      <c r="AB386" s="97"/>
      <c r="AC386" s="97" t="s">
        <v>4140</v>
      </c>
      <c r="AD386" s="111" t="s">
        <v>167</v>
      </c>
      <c r="AE386" s="97" t="s">
        <v>4141</v>
      </c>
      <c r="AF386" s="111" t="s">
        <v>167</v>
      </c>
      <c r="AG386" s="97" t="s">
        <v>4142</v>
      </c>
      <c r="AH386" s="97" t="s">
        <v>4143</v>
      </c>
      <c r="AI386" s="103" t="s">
        <v>70</v>
      </c>
      <c r="AJ386" s="97" t="s">
        <v>4144</v>
      </c>
      <c r="AK386" s="103" t="s">
        <v>70</v>
      </c>
      <c r="AL386" s="97" t="s">
        <v>4145</v>
      </c>
      <c r="AM386" s="97"/>
      <c r="AN386" s="97"/>
      <c r="AO386" s="97"/>
      <c r="AP386" s="97"/>
      <c r="AQ386" s="97"/>
      <c r="AR386" s="97"/>
      <c r="AS386" s="97"/>
      <c r="AT386" s="97"/>
      <c r="AU386" s="97"/>
      <c r="AV386" s="97"/>
      <c r="AW386" s="97"/>
      <c r="AX386" s="97"/>
      <c r="AY386" s="97"/>
      <c r="AZ386" s="97"/>
      <c r="BA386" s="97"/>
      <c r="BB386" s="97"/>
      <c r="BC386" s="97"/>
      <c r="BD386" s="105"/>
      <c r="BE386" s="105"/>
    </row>
    <row r="387" customFormat="false" ht="21.75" hidden="false" customHeight="true" outlineLevel="0" collapsed="false">
      <c r="A387" s="97" t="n">
        <v>346</v>
      </c>
      <c r="B387" s="96" t="n">
        <v>346</v>
      </c>
      <c r="C387" s="102" t="s">
        <v>131</v>
      </c>
      <c r="D387" s="102" t="s">
        <v>131</v>
      </c>
      <c r="E387" s="97" t="s">
        <v>1039</v>
      </c>
      <c r="F387" s="98" t="s">
        <v>1040</v>
      </c>
      <c r="G387" s="101" t="s">
        <v>131</v>
      </c>
      <c r="H387" s="100" t="s">
        <v>1042</v>
      </c>
      <c r="I387" s="94" t="s">
        <v>4146</v>
      </c>
      <c r="J387" s="100" t="s">
        <v>4147</v>
      </c>
      <c r="K387" s="94" t="s">
        <v>4148</v>
      </c>
      <c r="L387" s="100" t="s">
        <v>4149</v>
      </c>
      <c r="M387" s="100"/>
      <c r="N387" s="162" t="s">
        <v>4150</v>
      </c>
      <c r="O387" s="101" t="s">
        <v>4151</v>
      </c>
      <c r="P387" s="100" t="s">
        <v>1515</v>
      </c>
      <c r="Q387" s="100"/>
      <c r="R387" s="100"/>
      <c r="S387" s="100"/>
      <c r="T387" s="100"/>
      <c r="U387" s="100"/>
      <c r="V387" s="100"/>
      <c r="W387" s="100"/>
      <c r="X387" s="100"/>
      <c r="Y387" s="100"/>
      <c r="Z387" s="97"/>
      <c r="AA387" s="97"/>
      <c r="AB387" s="97"/>
      <c r="AC387" s="86" t="s">
        <v>1750</v>
      </c>
      <c r="AD387" s="103" t="s">
        <v>70</v>
      </c>
      <c r="AE387" s="86"/>
      <c r="AF387" s="86" t="s">
        <v>1239</v>
      </c>
      <c r="AG387" s="86" t="s">
        <v>1751</v>
      </c>
      <c r="AH387" s="86" t="s">
        <v>1734</v>
      </c>
      <c r="AI387" s="124" t="s">
        <v>1735</v>
      </c>
      <c r="AJ387" s="86"/>
      <c r="AK387" s="124" t="s">
        <v>1735</v>
      </c>
      <c r="AL387" s="97"/>
      <c r="AM387" s="97"/>
      <c r="AN387" s="97"/>
      <c r="AO387" s="97"/>
      <c r="AP387" s="97"/>
      <c r="AQ387" s="97"/>
      <c r="AR387" s="97"/>
      <c r="AS387" s="97"/>
      <c r="AT387" s="97"/>
      <c r="AU387" s="97"/>
      <c r="AV387" s="97"/>
      <c r="AW387" s="97"/>
      <c r="AX387" s="97"/>
      <c r="AY387" s="97"/>
      <c r="AZ387" s="97"/>
      <c r="BA387" s="97"/>
      <c r="BB387" s="97"/>
      <c r="BC387" s="97"/>
      <c r="BD387" s="105"/>
      <c r="BE387" s="105"/>
    </row>
    <row r="388" customFormat="false" ht="21.75" hidden="false" customHeight="true" outlineLevel="0" collapsed="false">
      <c r="A388" s="97" t="n">
        <v>347</v>
      </c>
      <c r="B388" s="96" t="n">
        <v>347</v>
      </c>
      <c r="C388" s="102" t="s">
        <v>131</v>
      </c>
      <c r="D388" s="102" t="s">
        <v>131</v>
      </c>
      <c r="E388" s="97" t="s">
        <v>1039</v>
      </c>
      <c r="F388" s="98" t="s">
        <v>1044</v>
      </c>
      <c r="G388" s="101" t="s">
        <v>131</v>
      </c>
      <c r="H388" s="100" t="s">
        <v>1046</v>
      </c>
      <c r="I388" s="100" t="s">
        <v>4152</v>
      </c>
      <c r="J388" s="100" t="s">
        <v>1046</v>
      </c>
      <c r="K388" s="94" t="s">
        <v>4153</v>
      </c>
      <c r="L388" s="100" t="s">
        <v>4154</v>
      </c>
      <c r="M388" s="100"/>
      <c r="N388" s="138" t="s">
        <v>1757</v>
      </c>
      <c r="O388" s="138" t="s">
        <v>1757</v>
      </c>
      <c r="P388" s="100" t="s">
        <v>1515</v>
      </c>
      <c r="Q388" s="100"/>
      <c r="R388" s="100" t="s">
        <v>1046</v>
      </c>
      <c r="S388" s="100"/>
      <c r="T388" s="100"/>
      <c r="U388" s="100"/>
      <c r="V388" s="100"/>
      <c r="W388" s="100"/>
      <c r="X388" s="100"/>
      <c r="Y388" s="100"/>
      <c r="Z388" s="97"/>
      <c r="AA388" s="97"/>
      <c r="AB388" s="97"/>
      <c r="AC388" s="163" t="s">
        <v>1750</v>
      </c>
      <c r="AD388" s="109" t="s">
        <v>70</v>
      </c>
      <c r="AE388" s="163"/>
      <c r="AF388" s="164" t="s">
        <v>1239</v>
      </c>
      <c r="AG388" s="163" t="s">
        <v>1751</v>
      </c>
      <c r="AH388" s="105" t="s">
        <v>1758</v>
      </c>
      <c r="AI388" s="109" t="s">
        <v>70</v>
      </c>
      <c r="AJ388" s="105" t="s">
        <v>1759</v>
      </c>
      <c r="AK388" s="109" t="s">
        <v>70</v>
      </c>
      <c r="AL388" s="97"/>
      <c r="AM388" s="97"/>
      <c r="AN388" s="97"/>
      <c r="AO388" s="97"/>
      <c r="AP388" s="97"/>
      <c r="AQ388" s="97"/>
      <c r="AR388" s="97"/>
      <c r="AS388" s="97"/>
      <c r="AT388" s="97"/>
      <c r="AU388" s="97"/>
      <c r="AV388" s="97"/>
      <c r="AW388" s="97"/>
      <c r="AX388" s="97"/>
      <c r="AY388" s="97"/>
      <c r="AZ388" s="97"/>
      <c r="BA388" s="97"/>
      <c r="BB388" s="97"/>
      <c r="BC388" s="97"/>
      <c r="BD388" s="105"/>
      <c r="BE388" s="105"/>
    </row>
    <row r="389" customFormat="false" ht="21.75" hidden="false" customHeight="true" outlineLevel="0" collapsed="false">
      <c r="A389" s="97" t="n">
        <v>348</v>
      </c>
      <c r="B389" s="97" t="n">
        <v>348</v>
      </c>
      <c r="C389" s="97" t="s">
        <v>1047</v>
      </c>
      <c r="D389" s="94" t="s">
        <v>1049</v>
      </c>
      <c r="E389" s="97"/>
      <c r="F389" s="97"/>
      <c r="G389" s="112" t="s">
        <v>4155</v>
      </c>
      <c r="H389" s="101" t="s">
        <v>1050</v>
      </c>
      <c r="I389" s="100" t="s">
        <v>131</v>
      </c>
      <c r="J389" s="100" t="s">
        <v>131</v>
      </c>
      <c r="K389" s="100" t="s">
        <v>131</v>
      </c>
      <c r="L389" s="100" t="s">
        <v>131</v>
      </c>
      <c r="M389" s="101"/>
      <c r="N389" s="108" t="s">
        <v>131</v>
      </c>
      <c r="O389" s="100" t="s">
        <v>131</v>
      </c>
      <c r="P389" s="100"/>
      <c r="Q389" s="100"/>
      <c r="R389" s="101"/>
      <c r="S389" s="105"/>
      <c r="T389" s="105"/>
      <c r="U389" s="100"/>
      <c r="V389" s="101"/>
      <c r="W389" s="96" t="s">
        <v>4156</v>
      </c>
      <c r="X389" s="103" t="s">
        <v>70</v>
      </c>
      <c r="Y389" s="97"/>
      <c r="Z389" s="97"/>
      <c r="AA389" s="97"/>
      <c r="AB389" s="97"/>
      <c r="AC389" s="97"/>
      <c r="AD389" s="111"/>
      <c r="AE389" s="97"/>
      <c r="AF389" s="111"/>
      <c r="AG389" s="97"/>
      <c r="AH389" s="97"/>
      <c r="AI389" s="111"/>
      <c r="AJ389" s="97"/>
      <c r="AK389" s="111"/>
      <c r="AL389" s="97"/>
      <c r="AM389" s="97"/>
      <c r="AN389" s="97"/>
      <c r="AO389" s="97"/>
      <c r="AP389" s="97"/>
      <c r="AQ389" s="97"/>
      <c r="AR389" s="97"/>
      <c r="AS389" s="97"/>
      <c r="AT389" s="97"/>
      <c r="AU389" s="97"/>
      <c r="AV389" s="97"/>
      <c r="AW389" s="105"/>
      <c r="AX389" s="105"/>
      <c r="AY389" s="105"/>
      <c r="AZ389" s="105"/>
      <c r="BA389" s="105"/>
      <c r="BB389" s="105"/>
      <c r="BC389" s="105"/>
      <c r="BD389" s="105"/>
      <c r="BE389" s="105"/>
    </row>
    <row r="390" customFormat="false" ht="21.75" hidden="false" customHeight="true" outlineLevel="0" collapsed="false">
      <c r="A390" s="97" t="n">
        <v>349</v>
      </c>
      <c r="B390" s="96" t="n">
        <v>349</v>
      </c>
      <c r="C390" s="97" t="s">
        <v>1047</v>
      </c>
      <c r="D390" s="98" t="s">
        <v>1052</v>
      </c>
      <c r="E390" s="97"/>
      <c r="F390" s="97"/>
      <c r="G390" s="112" t="s">
        <v>4157</v>
      </c>
      <c r="H390" s="100" t="s">
        <v>1054</v>
      </c>
      <c r="I390" s="100" t="s">
        <v>131</v>
      </c>
      <c r="J390" s="100" t="s">
        <v>131</v>
      </c>
      <c r="K390" s="100" t="s">
        <v>131</v>
      </c>
      <c r="L390" s="100" t="s">
        <v>131</v>
      </c>
      <c r="M390" s="100"/>
      <c r="N390" s="108" t="s">
        <v>131</v>
      </c>
      <c r="O390" s="108" t="s">
        <v>131</v>
      </c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97"/>
      <c r="AA390" s="97"/>
      <c r="AB390" s="97"/>
      <c r="AC390" s="97"/>
      <c r="AD390" s="97"/>
      <c r="AE390" s="97"/>
      <c r="AF390" s="97"/>
      <c r="AG390" s="97"/>
      <c r="AH390" s="97"/>
      <c r="AI390" s="97"/>
      <c r="AJ390" s="97"/>
      <c r="AK390" s="97"/>
      <c r="AL390" s="97"/>
      <c r="AM390" s="97"/>
      <c r="AN390" s="97"/>
      <c r="AO390" s="97"/>
      <c r="AP390" s="97"/>
      <c r="AQ390" s="97"/>
      <c r="AR390" s="97"/>
      <c r="AS390" s="97"/>
      <c r="AT390" s="97"/>
      <c r="AU390" s="97"/>
      <c r="AV390" s="97"/>
      <c r="AW390" s="97"/>
      <c r="AX390" s="97"/>
      <c r="AY390" s="97"/>
      <c r="AZ390" s="97"/>
      <c r="BA390" s="97"/>
      <c r="BB390" s="97"/>
      <c r="BC390" s="97"/>
      <c r="BD390" s="105"/>
      <c r="BE390" s="105"/>
    </row>
    <row r="391" customFormat="false" ht="21.75" hidden="false" customHeight="true" outlineLevel="0" collapsed="false">
      <c r="A391" s="95" t="n">
        <v>350</v>
      </c>
      <c r="B391" s="96" t="n">
        <v>350</v>
      </c>
      <c r="C391" s="86" t="s">
        <v>131</v>
      </c>
      <c r="D391" s="102" t="s">
        <v>131</v>
      </c>
      <c r="E391" s="86" t="s">
        <v>1056</v>
      </c>
      <c r="F391" s="87" t="s">
        <v>1057</v>
      </c>
      <c r="G391" s="100" t="s">
        <v>131</v>
      </c>
      <c r="H391" s="165" t="s">
        <v>1058</v>
      </c>
      <c r="I391" s="94" t="s">
        <v>2392</v>
      </c>
      <c r="J391" s="87" t="s">
        <v>1058</v>
      </c>
      <c r="K391" s="94" t="s">
        <v>4158</v>
      </c>
      <c r="L391" s="101" t="s">
        <v>4159</v>
      </c>
      <c r="M391" s="101"/>
      <c r="N391" s="109" t="s">
        <v>70</v>
      </c>
      <c r="O391" s="110" t="s">
        <v>70</v>
      </c>
      <c r="P391" s="101" t="s">
        <v>1476</v>
      </c>
      <c r="Q391" s="101"/>
      <c r="R391" s="105"/>
      <c r="S391" s="101"/>
      <c r="T391" s="101"/>
      <c r="U391" s="101"/>
      <c r="V391" s="101"/>
      <c r="W391" s="101"/>
      <c r="X391" s="101"/>
      <c r="Y391" s="101"/>
      <c r="Z391" s="97"/>
      <c r="AA391" s="87"/>
      <c r="AB391" s="87"/>
      <c r="AC391" s="86" t="s">
        <v>4160</v>
      </c>
      <c r="AD391" s="109" t="s">
        <v>70</v>
      </c>
      <c r="AE391" s="86" t="s">
        <v>4161</v>
      </c>
      <c r="AF391" s="109" t="s">
        <v>70</v>
      </c>
      <c r="AG391" s="86"/>
      <c r="AH391" s="86" t="s">
        <v>4072</v>
      </c>
      <c r="AI391" s="109" t="s">
        <v>70</v>
      </c>
      <c r="AJ391" s="86" t="s">
        <v>4073</v>
      </c>
      <c r="AK391" s="109" t="s">
        <v>70</v>
      </c>
      <c r="AL391" s="97"/>
      <c r="AM391" s="120"/>
      <c r="AN391" s="120"/>
      <c r="AO391" s="120"/>
      <c r="AP391" s="120"/>
      <c r="AQ391" s="120"/>
      <c r="AR391" s="120"/>
      <c r="AS391" s="120"/>
      <c r="AT391" s="120"/>
      <c r="AU391" s="120"/>
      <c r="AV391" s="120"/>
      <c r="AW391" s="120"/>
      <c r="AX391" s="120"/>
      <c r="AY391" s="97"/>
      <c r="AZ391" s="86"/>
      <c r="BA391" s="86"/>
      <c r="BB391" s="86"/>
      <c r="BC391" s="86"/>
      <c r="BD391" s="86"/>
      <c r="BE391" s="86" t="s">
        <v>78</v>
      </c>
    </row>
    <row r="392" customFormat="false" ht="21.75" hidden="false" customHeight="true" outlineLevel="0" collapsed="false">
      <c r="A392" s="102" t="s">
        <v>131</v>
      </c>
      <c r="B392" s="102" t="s">
        <v>131</v>
      </c>
      <c r="C392" s="97" t="s">
        <v>1047</v>
      </c>
      <c r="D392" s="97"/>
      <c r="E392" s="97" t="s">
        <v>1047</v>
      </c>
      <c r="F392" s="125" t="s">
        <v>4162</v>
      </c>
      <c r="G392" s="157" t="s">
        <v>4163</v>
      </c>
      <c r="H392" s="157" t="s">
        <v>4163</v>
      </c>
      <c r="I392" s="100" t="s">
        <v>131</v>
      </c>
      <c r="J392" s="100" t="s">
        <v>131</v>
      </c>
      <c r="K392" s="100" t="s">
        <v>131</v>
      </c>
      <c r="L392" s="100" t="s">
        <v>131</v>
      </c>
      <c r="M392" s="100"/>
      <c r="N392" s="108"/>
      <c r="O392" s="108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97"/>
      <c r="AA392" s="97"/>
      <c r="AB392" s="97"/>
      <c r="AC392" s="97"/>
      <c r="AD392" s="97"/>
      <c r="AE392" s="97"/>
      <c r="AF392" s="97"/>
      <c r="AG392" s="97"/>
      <c r="AH392" s="97"/>
      <c r="AI392" s="111"/>
      <c r="AJ392" s="97"/>
      <c r="AK392" s="111"/>
      <c r="AL392" s="97"/>
      <c r="AM392" s="97"/>
      <c r="AN392" s="97"/>
      <c r="AO392" s="97"/>
      <c r="AP392" s="97"/>
      <c r="AQ392" s="97"/>
      <c r="AR392" s="97"/>
      <c r="AS392" s="97"/>
      <c r="AT392" s="97"/>
      <c r="AU392" s="97"/>
      <c r="AV392" s="97"/>
      <c r="AW392" s="97"/>
      <c r="AX392" s="97"/>
      <c r="AY392" s="97"/>
      <c r="AZ392" s="97"/>
      <c r="BA392" s="97"/>
      <c r="BB392" s="97"/>
      <c r="BC392" s="97"/>
      <c r="BD392" s="105"/>
      <c r="BE392" s="105"/>
    </row>
    <row r="393" customFormat="false" ht="21.75" hidden="false" customHeight="true" outlineLevel="0" collapsed="false">
      <c r="A393" s="90"/>
      <c r="B393" s="91"/>
      <c r="C393" s="90"/>
      <c r="D393" s="90"/>
      <c r="E393" s="90"/>
      <c r="F393" s="92"/>
      <c r="G393" s="166"/>
      <c r="H393" s="166"/>
      <c r="I393" s="120"/>
      <c r="J393" s="86"/>
      <c r="K393" s="120"/>
      <c r="L393" s="86"/>
      <c r="M393" s="86" t="s">
        <v>4164</v>
      </c>
      <c r="N393" s="86"/>
      <c r="O393" s="120"/>
      <c r="P393" s="120"/>
      <c r="Q393" s="120"/>
      <c r="R393" s="86"/>
      <c r="S393" s="86" t="s">
        <v>4165</v>
      </c>
      <c r="T393" s="90"/>
      <c r="U393" s="90"/>
      <c r="V393" s="90"/>
      <c r="W393" s="90"/>
      <c r="X393" s="167"/>
      <c r="Y393" s="90"/>
      <c r="Z393" s="90"/>
      <c r="AA393" s="90"/>
      <c r="AB393" s="90"/>
      <c r="AC393" s="86" t="s">
        <v>4166</v>
      </c>
      <c r="AD393" s="86"/>
      <c r="AE393" s="90"/>
      <c r="AF393" s="90"/>
      <c r="AG393" s="90"/>
      <c r="AH393" s="90" t="s">
        <v>4167</v>
      </c>
      <c r="AI393" s="90"/>
      <c r="AJ393" s="90"/>
      <c r="AK393" s="90"/>
      <c r="AL393" s="90"/>
      <c r="AM393" s="97"/>
      <c r="AN393" s="97"/>
      <c r="AO393" s="97"/>
      <c r="AP393" s="97"/>
      <c r="AQ393" s="97"/>
      <c r="AR393" s="97"/>
      <c r="AS393" s="97"/>
      <c r="AT393" s="97"/>
      <c r="AU393" s="97"/>
      <c r="AV393" s="97"/>
      <c r="AW393" s="97"/>
      <c r="AX393" s="97"/>
      <c r="AY393" s="97"/>
      <c r="AZ393" s="97"/>
      <c r="BA393" s="97"/>
      <c r="BB393" s="97"/>
      <c r="BC393" s="97"/>
      <c r="BD393" s="105"/>
      <c r="BE393" s="105"/>
    </row>
    <row r="394" customFormat="false" ht="21.75" hidden="false" customHeight="true" outlineLevel="0" collapsed="false">
      <c r="A394" s="95"/>
      <c r="B394" s="96"/>
      <c r="C394" s="97"/>
      <c r="D394" s="98"/>
      <c r="E394" s="97"/>
      <c r="F394" s="87"/>
      <c r="G394" s="120"/>
      <c r="H394" s="120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97"/>
      <c r="AA394" s="86"/>
      <c r="AB394" s="87"/>
      <c r="AC394" s="86"/>
      <c r="AD394" s="86"/>
      <c r="AE394" s="116"/>
      <c r="AF394" s="116"/>
      <c r="AG394" s="86"/>
      <c r="AH394" s="86" t="s">
        <v>4168</v>
      </c>
      <c r="AI394" s="86"/>
      <c r="AJ394" s="86" t="s">
        <v>4169</v>
      </c>
      <c r="AK394" s="86"/>
      <c r="AL394" s="97" t="s">
        <v>4170</v>
      </c>
      <c r="AM394" s="97"/>
      <c r="AN394" s="97"/>
      <c r="AO394" s="97"/>
      <c r="AP394" s="97"/>
      <c r="AQ394" s="97"/>
      <c r="AR394" s="97"/>
      <c r="AS394" s="97"/>
      <c r="AT394" s="97"/>
      <c r="AU394" s="97"/>
      <c r="AV394" s="97"/>
      <c r="AW394" s="97"/>
      <c r="AX394" s="97"/>
      <c r="AY394" s="97"/>
      <c r="AZ394" s="97"/>
      <c r="BA394" s="97"/>
      <c r="BB394" s="97"/>
      <c r="BC394" s="97"/>
      <c r="BD394" s="105"/>
      <c r="BE394" s="105"/>
    </row>
    <row r="395" customFormat="false" ht="21.75" hidden="false" customHeight="true" outlineLevel="0" collapsed="false">
      <c r="A395" s="97"/>
      <c r="B395" s="96"/>
      <c r="C395" s="97"/>
      <c r="D395" s="97"/>
      <c r="E395" s="97"/>
      <c r="F395" s="98"/>
      <c r="G395" s="100"/>
      <c r="H395" s="100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97"/>
      <c r="AA395" s="97"/>
      <c r="AB395" s="97"/>
      <c r="AC395" s="97"/>
      <c r="AD395" s="97"/>
      <c r="AE395" s="97"/>
      <c r="AF395" s="97"/>
      <c r="AG395" s="97"/>
      <c r="AH395" s="97"/>
      <c r="AI395" s="97"/>
      <c r="AJ395" s="97"/>
      <c r="AK395" s="97"/>
      <c r="AL395" s="97"/>
      <c r="AM395" s="97"/>
      <c r="AN395" s="97"/>
      <c r="AO395" s="97"/>
      <c r="AP395" s="97"/>
      <c r="AQ395" s="97"/>
      <c r="AR395" s="97"/>
      <c r="AS395" s="97"/>
      <c r="AT395" s="97"/>
      <c r="AU395" s="97"/>
      <c r="AV395" s="97"/>
      <c r="AW395" s="97"/>
      <c r="AX395" s="97"/>
      <c r="AY395" s="97"/>
      <c r="AZ395" s="97"/>
      <c r="BA395" s="97"/>
      <c r="BB395" s="97"/>
      <c r="BC395" s="97"/>
      <c r="BD395" s="105"/>
      <c r="BE395" s="105"/>
    </row>
    <row r="396" customFormat="false" ht="21.75" hidden="false" customHeight="true" outlineLevel="0" collapsed="false">
      <c r="A396" s="97"/>
      <c r="B396" s="96"/>
      <c r="C396" s="97"/>
      <c r="D396" s="97"/>
      <c r="E396" s="97"/>
      <c r="F396" s="98"/>
      <c r="G396" s="100"/>
      <c r="H396" s="100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97"/>
      <c r="AA396" s="97"/>
      <c r="AB396" s="97"/>
      <c r="AC396" s="97"/>
      <c r="AD396" s="97"/>
      <c r="AE396" s="97"/>
      <c r="AF396" s="97"/>
      <c r="AG396" s="97"/>
      <c r="AH396" s="97"/>
      <c r="AI396" s="97"/>
      <c r="AJ396" s="97"/>
      <c r="AK396" s="97"/>
      <c r="AL396" s="97"/>
      <c r="AM396" s="97"/>
      <c r="AN396" s="97"/>
      <c r="AO396" s="97"/>
      <c r="AP396" s="97"/>
      <c r="AQ396" s="97"/>
      <c r="AR396" s="97"/>
      <c r="AS396" s="97"/>
      <c r="AT396" s="97"/>
      <c r="AU396" s="97"/>
      <c r="AV396" s="97"/>
      <c r="AW396" s="97"/>
      <c r="AX396" s="97"/>
      <c r="AY396" s="97"/>
      <c r="AZ396" s="97"/>
      <c r="BA396" s="97"/>
      <c r="BB396" s="97"/>
      <c r="BC396" s="97"/>
      <c r="BD396" s="105"/>
      <c r="BE396" s="105"/>
    </row>
    <row r="397" customFormat="false" ht="21.75" hidden="false" customHeight="true" outlineLevel="0" collapsed="false">
      <c r="A397" s="97"/>
      <c r="B397" s="96"/>
      <c r="C397" s="97"/>
      <c r="D397" s="97"/>
      <c r="E397" s="97"/>
      <c r="F397" s="98"/>
      <c r="G397" s="100"/>
      <c r="H397" s="100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97"/>
      <c r="AA397" s="97"/>
      <c r="AB397" s="97"/>
      <c r="AC397" s="97"/>
      <c r="AD397" s="97"/>
      <c r="AE397" s="97"/>
      <c r="AF397" s="97"/>
      <c r="AG397" s="97"/>
      <c r="AH397" s="97"/>
      <c r="AI397" s="97"/>
      <c r="AJ397" s="97"/>
      <c r="AK397" s="97"/>
      <c r="AL397" s="97"/>
      <c r="AM397" s="97"/>
      <c r="AN397" s="97"/>
      <c r="AO397" s="97"/>
      <c r="AP397" s="97"/>
      <c r="AQ397" s="97"/>
      <c r="AR397" s="97"/>
      <c r="AS397" s="97"/>
      <c r="AT397" s="97"/>
      <c r="AU397" s="97"/>
      <c r="AV397" s="97"/>
      <c r="AW397" s="97"/>
      <c r="AX397" s="97"/>
      <c r="AY397" s="97"/>
      <c r="AZ397" s="97"/>
      <c r="BA397" s="97"/>
      <c r="BB397" s="97"/>
      <c r="BC397" s="97"/>
      <c r="BD397" s="105"/>
      <c r="BE397" s="105"/>
    </row>
    <row r="398" customFormat="false" ht="21.75" hidden="false" customHeight="true" outlineLevel="0" collapsed="false">
      <c r="A398" s="97"/>
      <c r="B398" s="96"/>
      <c r="C398" s="97"/>
      <c r="D398" s="97"/>
      <c r="E398" s="97"/>
      <c r="F398" s="98"/>
      <c r="G398" s="100"/>
      <c r="H398" s="100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97"/>
      <c r="AA398" s="97"/>
      <c r="AB398" s="97"/>
      <c r="AC398" s="97"/>
      <c r="AD398" s="97"/>
      <c r="AE398" s="97"/>
      <c r="AF398" s="97"/>
      <c r="AG398" s="97"/>
      <c r="AH398" s="97"/>
      <c r="AI398" s="97"/>
      <c r="AJ398" s="97"/>
      <c r="AK398" s="97"/>
      <c r="AL398" s="97"/>
      <c r="AM398" s="97"/>
      <c r="AN398" s="97"/>
      <c r="AO398" s="97"/>
      <c r="AP398" s="97"/>
      <c r="AQ398" s="97"/>
      <c r="AR398" s="97"/>
      <c r="AS398" s="97"/>
      <c r="AT398" s="97"/>
      <c r="AU398" s="97"/>
      <c r="AV398" s="97"/>
      <c r="AW398" s="97"/>
      <c r="AX398" s="97"/>
      <c r="AY398" s="97"/>
      <c r="AZ398" s="97"/>
      <c r="BA398" s="97"/>
      <c r="BB398" s="97"/>
      <c r="BC398" s="97"/>
      <c r="BD398" s="105"/>
      <c r="BE398" s="105"/>
    </row>
    <row r="399" customFormat="false" ht="21.75" hidden="false" customHeight="true" outlineLevel="0" collapsed="false">
      <c r="A399" s="97"/>
      <c r="B399" s="96"/>
      <c r="C399" s="97"/>
      <c r="D399" s="97"/>
      <c r="E399" s="97"/>
      <c r="F399" s="98"/>
      <c r="G399" s="100"/>
      <c r="H399" s="100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97"/>
      <c r="AA399" s="97"/>
      <c r="AB399" s="97"/>
      <c r="AC399" s="97"/>
      <c r="AD399" s="97"/>
      <c r="AE399" s="97"/>
      <c r="AF399" s="97"/>
      <c r="AG399" s="97"/>
      <c r="AH399" s="97"/>
      <c r="AI399" s="97"/>
      <c r="AJ399" s="97"/>
      <c r="AK399" s="97"/>
      <c r="AL399" s="97"/>
      <c r="AM399" s="97"/>
      <c r="AN399" s="97"/>
      <c r="AO399" s="97"/>
      <c r="AP399" s="97"/>
      <c r="AQ399" s="97"/>
      <c r="AR399" s="97"/>
      <c r="AS399" s="97"/>
      <c r="AT399" s="97"/>
      <c r="AU399" s="97"/>
      <c r="AV399" s="97"/>
      <c r="AW399" s="97"/>
      <c r="AX399" s="97"/>
      <c r="AY399" s="97"/>
      <c r="AZ399" s="97"/>
      <c r="BA399" s="97"/>
      <c r="BB399" s="97"/>
      <c r="BC399" s="97"/>
      <c r="BD399" s="105"/>
      <c r="BE399" s="105"/>
    </row>
    <row r="400" customFormat="false" ht="21.75" hidden="false" customHeight="true" outlineLevel="0" collapsed="false">
      <c r="A400" s="97"/>
      <c r="B400" s="96"/>
      <c r="C400" s="97"/>
      <c r="D400" s="97"/>
      <c r="E400" s="97"/>
      <c r="F400" s="98"/>
      <c r="G400" s="100"/>
      <c r="H400" s="100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97"/>
      <c r="AA400" s="97"/>
      <c r="AB400" s="97"/>
      <c r="AC400" s="97"/>
      <c r="AD400" s="97"/>
      <c r="AE400" s="97"/>
      <c r="AF400" s="97"/>
      <c r="AG400" s="97"/>
      <c r="AH400" s="97"/>
      <c r="AI400" s="97"/>
      <c r="AJ400" s="97"/>
      <c r="AK400" s="97"/>
      <c r="AL400" s="97"/>
      <c r="AM400" s="97"/>
      <c r="AN400" s="97"/>
      <c r="AO400" s="97"/>
      <c r="AP400" s="97"/>
      <c r="AQ400" s="97"/>
      <c r="AR400" s="97"/>
      <c r="AS400" s="97"/>
      <c r="AT400" s="97"/>
      <c r="AU400" s="97"/>
      <c r="AV400" s="97"/>
      <c r="AW400" s="97"/>
      <c r="AX400" s="97"/>
      <c r="AY400" s="97"/>
      <c r="AZ400" s="97"/>
      <c r="BA400" s="97"/>
      <c r="BB400" s="97"/>
      <c r="BC400" s="97"/>
      <c r="BD400" s="105"/>
      <c r="BE400" s="105"/>
    </row>
    <row r="401" customFormat="false" ht="21.75" hidden="false" customHeight="true" outlineLevel="0" collapsed="false">
      <c r="A401" s="97"/>
      <c r="B401" s="96"/>
      <c r="C401" s="97"/>
      <c r="D401" s="97"/>
      <c r="E401" s="97"/>
      <c r="F401" s="98"/>
      <c r="G401" s="100"/>
      <c r="H401" s="100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97"/>
      <c r="AA401" s="97"/>
      <c r="AB401" s="97"/>
      <c r="AC401" s="97"/>
      <c r="AD401" s="97"/>
      <c r="AE401" s="97"/>
      <c r="AF401" s="97"/>
      <c r="AG401" s="97"/>
      <c r="AH401" s="97"/>
      <c r="AI401" s="97"/>
      <c r="AJ401" s="97"/>
      <c r="AK401" s="97"/>
      <c r="AL401" s="97"/>
      <c r="AM401" s="97"/>
      <c r="AN401" s="97"/>
      <c r="AO401" s="97"/>
      <c r="AP401" s="97"/>
      <c r="AQ401" s="97"/>
      <c r="AR401" s="97"/>
      <c r="AS401" s="97"/>
      <c r="AT401" s="97"/>
      <c r="AU401" s="97"/>
      <c r="AV401" s="97"/>
      <c r="AW401" s="97"/>
      <c r="AX401" s="97"/>
      <c r="AY401" s="97"/>
      <c r="AZ401" s="97"/>
      <c r="BA401" s="97"/>
      <c r="BB401" s="97"/>
      <c r="BC401" s="97"/>
      <c r="BD401" s="105"/>
      <c r="BE401" s="105"/>
    </row>
    <row r="402" customFormat="false" ht="21.75" hidden="false" customHeight="true" outlineLevel="0" collapsed="false">
      <c r="A402" s="97"/>
      <c r="B402" s="96"/>
      <c r="C402" s="97"/>
      <c r="D402" s="97"/>
      <c r="E402" s="97"/>
      <c r="F402" s="98"/>
      <c r="G402" s="100"/>
      <c r="H402" s="100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97"/>
      <c r="AA402" s="97"/>
      <c r="AB402" s="97"/>
      <c r="AC402" s="97"/>
      <c r="AD402" s="97"/>
      <c r="AE402" s="97"/>
      <c r="AF402" s="97"/>
      <c r="AG402" s="97"/>
      <c r="AH402" s="97"/>
      <c r="AI402" s="97"/>
      <c r="AJ402" s="97"/>
      <c r="AK402" s="97"/>
      <c r="AL402" s="97"/>
      <c r="AM402" s="97"/>
      <c r="AN402" s="97"/>
      <c r="AO402" s="97"/>
      <c r="AP402" s="97"/>
      <c r="AQ402" s="97"/>
      <c r="AR402" s="97"/>
      <c r="AS402" s="97"/>
      <c r="AT402" s="97"/>
      <c r="AU402" s="97"/>
      <c r="AV402" s="97"/>
      <c r="AW402" s="97"/>
      <c r="AX402" s="97"/>
      <c r="AY402" s="97"/>
      <c r="AZ402" s="97"/>
      <c r="BA402" s="97"/>
      <c r="BB402" s="97"/>
      <c r="BC402" s="97"/>
      <c r="BD402" s="105"/>
      <c r="BE402" s="105"/>
    </row>
    <row r="403" customFormat="false" ht="21.75" hidden="false" customHeight="true" outlineLevel="0" collapsed="false">
      <c r="A403" s="97"/>
      <c r="B403" s="96"/>
      <c r="C403" s="97"/>
      <c r="D403" s="97"/>
      <c r="E403" s="97"/>
      <c r="F403" s="98"/>
      <c r="G403" s="100"/>
      <c r="H403" s="100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97"/>
      <c r="AA403" s="97"/>
      <c r="AB403" s="97"/>
      <c r="AC403" s="97"/>
      <c r="AD403" s="97"/>
      <c r="AE403" s="97"/>
      <c r="AF403" s="97"/>
      <c r="AG403" s="97"/>
      <c r="AH403" s="97"/>
      <c r="AI403" s="97"/>
      <c r="AJ403" s="97"/>
      <c r="AK403" s="97"/>
      <c r="AL403" s="97"/>
      <c r="AM403" s="97"/>
      <c r="AN403" s="97"/>
      <c r="AO403" s="97"/>
      <c r="AP403" s="97"/>
      <c r="AQ403" s="97"/>
      <c r="AR403" s="97"/>
      <c r="AS403" s="97"/>
      <c r="AT403" s="97"/>
      <c r="AU403" s="97"/>
      <c r="AV403" s="97"/>
      <c r="AW403" s="97"/>
      <c r="AX403" s="97"/>
      <c r="AY403" s="97"/>
      <c r="AZ403" s="97"/>
      <c r="BA403" s="97"/>
      <c r="BB403" s="97"/>
      <c r="BC403" s="97"/>
      <c r="BD403" s="105"/>
      <c r="BE403" s="105"/>
    </row>
    <row r="404" customFormat="false" ht="21.75" hidden="false" customHeight="true" outlineLevel="0" collapsed="false">
      <c r="A404" s="97"/>
      <c r="B404" s="96"/>
      <c r="C404" s="97"/>
      <c r="D404" s="97"/>
      <c r="E404" s="97"/>
      <c r="F404" s="98"/>
      <c r="G404" s="100"/>
      <c r="H404" s="100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  <c r="AJ404" s="97"/>
      <c r="AK404" s="97"/>
      <c r="AL404" s="97"/>
      <c r="AM404" s="97"/>
      <c r="AN404" s="97"/>
      <c r="AO404" s="97"/>
      <c r="AP404" s="97"/>
      <c r="AQ404" s="97"/>
      <c r="AR404" s="97"/>
      <c r="AS404" s="97"/>
      <c r="AT404" s="97"/>
      <c r="AU404" s="97"/>
      <c r="AV404" s="97"/>
      <c r="AW404" s="97"/>
      <c r="AX404" s="97"/>
      <c r="AY404" s="97"/>
      <c r="AZ404" s="97"/>
      <c r="BA404" s="97"/>
      <c r="BB404" s="97"/>
      <c r="BC404" s="97"/>
      <c r="BD404" s="105"/>
      <c r="BE404" s="105"/>
    </row>
    <row r="405" customFormat="false" ht="21.75" hidden="false" customHeight="true" outlineLevel="0" collapsed="false">
      <c r="A405" s="97"/>
      <c r="B405" s="96"/>
      <c r="C405" s="97"/>
      <c r="D405" s="97"/>
      <c r="E405" s="97"/>
      <c r="F405" s="98"/>
      <c r="G405" s="100"/>
      <c r="H405" s="100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97"/>
      <c r="AA405" s="97"/>
      <c r="AB405" s="97"/>
      <c r="AC405" s="97"/>
      <c r="AD405" s="97"/>
      <c r="AE405" s="97"/>
      <c r="AF405" s="97"/>
      <c r="AG405" s="97"/>
      <c r="AH405" s="97"/>
      <c r="AI405" s="97"/>
      <c r="AJ405" s="97"/>
      <c r="AK405" s="97"/>
      <c r="AL405" s="97"/>
      <c r="AM405" s="97"/>
      <c r="AN405" s="97"/>
      <c r="AO405" s="97"/>
      <c r="AP405" s="97"/>
      <c r="AQ405" s="97"/>
      <c r="AR405" s="97"/>
      <c r="AS405" s="97"/>
      <c r="AT405" s="97"/>
      <c r="AU405" s="97"/>
      <c r="AV405" s="97"/>
      <c r="AW405" s="97"/>
      <c r="AX405" s="97"/>
      <c r="AY405" s="97"/>
      <c r="AZ405" s="97"/>
      <c r="BA405" s="97"/>
      <c r="BB405" s="97"/>
      <c r="BC405" s="97"/>
      <c r="BD405" s="105"/>
      <c r="BE405" s="105"/>
    </row>
    <row r="406" customFormat="false" ht="21.75" hidden="false" customHeight="true" outlineLevel="0" collapsed="false">
      <c r="A406" s="97"/>
      <c r="B406" s="96"/>
      <c r="C406" s="97"/>
      <c r="D406" s="97"/>
      <c r="E406" s="97"/>
      <c r="F406" s="98"/>
      <c r="G406" s="100"/>
      <c r="H406" s="100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97"/>
      <c r="AA406" s="97"/>
      <c r="AB406" s="97"/>
      <c r="AC406" s="97"/>
      <c r="AD406" s="97"/>
      <c r="AE406" s="97"/>
      <c r="AF406" s="97"/>
      <c r="AG406" s="97"/>
      <c r="AH406" s="97"/>
      <c r="AI406" s="97"/>
      <c r="AJ406" s="97"/>
      <c r="AK406" s="97"/>
      <c r="AL406" s="97"/>
      <c r="AM406" s="97"/>
      <c r="AN406" s="97"/>
      <c r="AO406" s="97"/>
      <c r="AP406" s="97"/>
      <c r="AQ406" s="97"/>
      <c r="AR406" s="97"/>
      <c r="AS406" s="97"/>
      <c r="AT406" s="97"/>
      <c r="AU406" s="97"/>
      <c r="AV406" s="97"/>
      <c r="AW406" s="97"/>
      <c r="AX406" s="97"/>
      <c r="AY406" s="97"/>
      <c r="AZ406" s="97"/>
      <c r="BA406" s="97"/>
      <c r="BB406" s="97"/>
      <c r="BC406" s="97"/>
      <c r="BD406" s="105"/>
      <c r="BE406" s="105"/>
    </row>
    <row r="407" customFormat="false" ht="21.75" hidden="false" customHeight="true" outlineLevel="0" collapsed="false">
      <c r="A407" s="97"/>
      <c r="B407" s="96"/>
      <c r="C407" s="97"/>
      <c r="D407" s="97"/>
      <c r="E407" s="97"/>
      <c r="F407" s="98"/>
      <c r="G407" s="100"/>
      <c r="H407" s="100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97"/>
      <c r="AA407" s="97"/>
      <c r="AB407" s="97"/>
      <c r="AC407" s="97"/>
      <c r="AD407" s="97"/>
      <c r="AE407" s="97"/>
      <c r="AF407" s="97"/>
      <c r="AG407" s="97"/>
      <c r="AH407" s="97"/>
      <c r="AI407" s="97"/>
      <c r="AJ407" s="97"/>
      <c r="AK407" s="97"/>
      <c r="AL407" s="97"/>
      <c r="AM407" s="97"/>
      <c r="AN407" s="97"/>
      <c r="AO407" s="97"/>
      <c r="AP407" s="97"/>
      <c r="AQ407" s="97"/>
      <c r="AR407" s="97"/>
      <c r="AS407" s="97"/>
      <c r="AT407" s="97"/>
      <c r="AU407" s="97"/>
      <c r="AV407" s="97"/>
      <c r="AW407" s="97"/>
      <c r="AX407" s="97"/>
      <c r="AY407" s="97"/>
      <c r="AZ407" s="97"/>
      <c r="BA407" s="97"/>
      <c r="BB407" s="97"/>
      <c r="BC407" s="97"/>
      <c r="BD407" s="105"/>
      <c r="BE407" s="105"/>
    </row>
    <row r="408" customFormat="false" ht="21.75" hidden="false" customHeight="true" outlineLevel="0" collapsed="false">
      <c r="A408" s="97"/>
      <c r="B408" s="96"/>
      <c r="C408" s="97"/>
      <c r="D408" s="97"/>
      <c r="E408" s="97"/>
      <c r="F408" s="98"/>
      <c r="G408" s="100"/>
      <c r="H408" s="100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97"/>
      <c r="AA408" s="97"/>
      <c r="AB408" s="97"/>
      <c r="AC408" s="97"/>
      <c r="AD408" s="97"/>
      <c r="AE408" s="97"/>
      <c r="AF408" s="97"/>
      <c r="AG408" s="97"/>
      <c r="AH408" s="97"/>
      <c r="AI408" s="97"/>
      <c r="AJ408" s="97"/>
      <c r="AK408" s="97"/>
      <c r="AL408" s="97"/>
      <c r="AM408" s="97"/>
      <c r="AN408" s="97"/>
      <c r="AO408" s="97"/>
      <c r="AP408" s="97"/>
      <c r="AQ408" s="97"/>
      <c r="AR408" s="97"/>
      <c r="AS408" s="97"/>
      <c r="AT408" s="97"/>
      <c r="AU408" s="97"/>
      <c r="AV408" s="97"/>
      <c r="AW408" s="97"/>
      <c r="AX408" s="97"/>
      <c r="AY408" s="97"/>
      <c r="AZ408" s="97"/>
      <c r="BA408" s="97"/>
      <c r="BB408" s="97"/>
      <c r="BC408" s="97"/>
      <c r="BD408" s="105"/>
      <c r="BE408" s="105"/>
    </row>
    <row r="409" customFormat="false" ht="21.75" hidden="false" customHeight="true" outlineLevel="0" collapsed="false">
      <c r="A409" s="97"/>
      <c r="B409" s="96"/>
      <c r="C409" s="97"/>
      <c r="D409" s="97"/>
      <c r="E409" s="97"/>
      <c r="F409" s="98"/>
      <c r="G409" s="100"/>
      <c r="H409" s="100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97"/>
      <c r="AA409" s="97"/>
      <c r="AB409" s="97"/>
      <c r="AC409" s="97"/>
      <c r="AD409" s="97"/>
      <c r="AE409" s="97"/>
      <c r="AF409" s="97"/>
      <c r="AG409" s="97"/>
      <c r="AH409" s="97"/>
      <c r="AI409" s="97"/>
      <c r="AJ409" s="97"/>
      <c r="AK409" s="97"/>
      <c r="AL409" s="97"/>
      <c r="AM409" s="97"/>
      <c r="AN409" s="97"/>
      <c r="AO409" s="97"/>
      <c r="AP409" s="97"/>
      <c r="AQ409" s="97"/>
      <c r="AR409" s="97"/>
      <c r="AS409" s="97"/>
      <c r="AT409" s="97"/>
      <c r="AU409" s="97"/>
      <c r="AV409" s="97"/>
      <c r="AW409" s="97"/>
      <c r="AX409" s="97"/>
      <c r="AY409" s="97"/>
      <c r="AZ409" s="97"/>
      <c r="BA409" s="97"/>
      <c r="BB409" s="97"/>
      <c r="BC409" s="97"/>
      <c r="BD409" s="105"/>
      <c r="BE409" s="105"/>
    </row>
    <row r="410" customFormat="false" ht="21.75" hidden="false" customHeight="true" outlineLevel="0" collapsed="false">
      <c r="A410" s="97"/>
      <c r="B410" s="96"/>
      <c r="C410" s="97"/>
      <c r="D410" s="97"/>
      <c r="E410" s="97"/>
      <c r="F410" s="98"/>
      <c r="G410" s="100"/>
      <c r="H410" s="100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97"/>
      <c r="AA410" s="97"/>
      <c r="AB410" s="97"/>
      <c r="AC410" s="97"/>
      <c r="AD410" s="97"/>
      <c r="AE410" s="97"/>
      <c r="AF410" s="97"/>
      <c r="AG410" s="97"/>
      <c r="AH410" s="97"/>
      <c r="AI410" s="97"/>
      <c r="AJ410" s="97"/>
      <c r="AK410" s="97"/>
      <c r="AL410" s="97"/>
      <c r="AM410" s="97"/>
      <c r="AN410" s="97"/>
      <c r="AO410" s="97"/>
      <c r="AP410" s="97"/>
      <c r="AQ410" s="97"/>
      <c r="AR410" s="97"/>
      <c r="AS410" s="97"/>
      <c r="AT410" s="97"/>
      <c r="AU410" s="97"/>
      <c r="AV410" s="97"/>
      <c r="AW410" s="97"/>
      <c r="AX410" s="97"/>
      <c r="AY410" s="97"/>
      <c r="AZ410" s="97"/>
      <c r="BA410" s="97"/>
      <c r="BB410" s="97"/>
      <c r="BC410" s="97"/>
      <c r="BD410" s="105"/>
      <c r="BE410" s="105"/>
    </row>
    <row r="411" customFormat="false" ht="21.75" hidden="false" customHeight="true" outlineLevel="0" collapsed="false">
      <c r="A411" s="97"/>
      <c r="B411" s="96"/>
      <c r="C411" s="97"/>
      <c r="D411" s="97"/>
      <c r="E411" s="97"/>
      <c r="F411" s="98"/>
      <c r="G411" s="100"/>
      <c r="H411" s="100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97"/>
      <c r="AA411" s="97"/>
      <c r="AB411" s="97"/>
      <c r="AC411" s="97"/>
      <c r="AD411" s="97"/>
      <c r="AE411" s="97"/>
      <c r="AF411" s="97"/>
      <c r="AG411" s="97"/>
      <c r="AH411" s="97"/>
      <c r="AI411" s="97"/>
      <c r="AJ411" s="97"/>
      <c r="AK411" s="97"/>
      <c r="AL411" s="97"/>
      <c r="AM411" s="97"/>
      <c r="AN411" s="97"/>
      <c r="AO411" s="97"/>
      <c r="AP411" s="97"/>
      <c r="AQ411" s="97"/>
      <c r="AR411" s="97"/>
      <c r="AS411" s="97"/>
      <c r="AT411" s="97"/>
      <c r="AU411" s="97"/>
      <c r="AV411" s="97"/>
      <c r="AW411" s="97"/>
      <c r="AX411" s="97"/>
      <c r="AY411" s="97"/>
      <c r="AZ411" s="97"/>
      <c r="BA411" s="97"/>
      <c r="BB411" s="97"/>
      <c r="BC411" s="97"/>
      <c r="BD411" s="105"/>
      <c r="BE411" s="105"/>
    </row>
    <row r="412" customFormat="false" ht="21.75" hidden="false" customHeight="true" outlineLevel="0" collapsed="false">
      <c r="A412" s="97"/>
      <c r="B412" s="96"/>
      <c r="C412" s="97"/>
      <c r="D412" s="97"/>
      <c r="E412" s="97"/>
      <c r="F412" s="98"/>
      <c r="G412" s="100"/>
      <c r="H412" s="100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97"/>
      <c r="AA412" s="97"/>
      <c r="AB412" s="97"/>
      <c r="AC412" s="97"/>
      <c r="AD412" s="97"/>
      <c r="AE412" s="97"/>
      <c r="AF412" s="97"/>
      <c r="AG412" s="97"/>
      <c r="AH412" s="97"/>
      <c r="AI412" s="97"/>
      <c r="AJ412" s="97"/>
      <c r="AK412" s="97"/>
      <c r="AL412" s="97"/>
      <c r="AM412" s="97"/>
      <c r="AN412" s="97"/>
      <c r="AO412" s="97"/>
      <c r="AP412" s="97"/>
      <c r="AQ412" s="97"/>
      <c r="AR412" s="97"/>
      <c r="AS412" s="97"/>
      <c r="AT412" s="97"/>
      <c r="AU412" s="97"/>
      <c r="AV412" s="97"/>
      <c r="AW412" s="97"/>
      <c r="AX412" s="97"/>
      <c r="AY412" s="97"/>
      <c r="AZ412" s="97"/>
      <c r="BA412" s="97"/>
      <c r="BB412" s="97"/>
      <c r="BC412" s="97"/>
      <c r="BD412" s="105"/>
      <c r="BE412" s="105"/>
    </row>
    <row r="413" customFormat="false" ht="21.75" hidden="false" customHeight="true" outlineLevel="0" collapsed="false">
      <c r="A413" s="97"/>
      <c r="B413" s="96"/>
      <c r="C413" s="97"/>
      <c r="D413" s="97"/>
      <c r="E413" s="97"/>
      <c r="F413" s="98"/>
      <c r="G413" s="100"/>
      <c r="H413" s="100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97"/>
      <c r="AA413" s="97"/>
      <c r="AB413" s="97"/>
      <c r="AC413" s="97"/>
      <c r="AD413" s="97"/>
      <c r="AE413" s="97"/>
      <c r="AF413" s="97"/>
      <c r="AG413" s="97"/>
      <c r="AH413" s="97"/>
      <c r="AI413" s="97"/>
      <c r="AJ413" s="97"/>
      <c r="AK413" s="97"/>
      <c r="AL413" s="97"/>
      <c r="AM413" s="97"/>
      <c r="AN413" s="97"/>
      <c r="AO413" s="97"/>
      <c r="AP413" s="97"/>
      <c r="AQ413" s="97"/>
      <c r="AR413" s="97"/>
      <c r="AS413" s="97"/>
      <c r="AT413" s="97"/>
      <c r="AU413" s="97"/>
      <c r="AV413" s="97"/>
      <c r="AW413" s="97"/>
      <c r="AX413" s="97"/>
      <c r="AY413" s="97"/>
      <c r="AZ413" s="97"/>
      <c r="BA413" s="97"/>
      <c r="BB413" s="97"/>
      <c r="BC413" s="97"/>
      <c r="BD413" s="105"/>
      <c r="BE413" s="105"/>
    </row>
    <row r="414" customFormat="false" ht="21.75" hidden="false" customHeight="true" outlineLevel="0" collapsed="false">
      <c r="A414" s="97"/>
      <c r="B414" s="96"/>
      <c r="C414" s="97"/>
      <c r="D414" s="97"/>
      <c r="E414" s="97"/>
      <c r="F414" s="98"/>
      <c r="G414" s="100"/>
      <c r="H414" s="100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97"/>
      <c r="AA414" s="97"/>
      <c r="AB414" s="97"/>
      <c r="AC414" s="97"/>
      <c r="AD414" s="97"/>
      <c r="AE414" s="97"/>
      <c r="AF414" s="97"/>
      <c r="AG414" s="97"/>
      <c r="AH414" s="97"/>
      <c r="AI414" s="97"/>
      <c r="AJ414" s="97"/>
      <c r="AK414" s="97"/>
      <c r="AL414" s="97"/>
      <c r="AM414" s="97"/>
      <c r="AN414" s="97"/>
      <c r="AO414" s="97"/>
      <c r="AP414" s="97"/>
      <c r="AQ414" s="97"/>
      <c r="AR414" s="97"/>
      <c r="AS414" s="97"/>
      <c r="AT414" s="97"/>
      <c r="AU414" s="97"/>
      <c r="AV414" s="97"/>
      <c r="AW414" s="97"/>
      <c r="AX414" s="97"/>
      <c r="AY414" s="97"/>
      <c r="AZ414" s="97"/>
      <c r="BA414" s="97"/>
      <c r="BB414" s="97"/>
      <c r="BC414" s="97"/>
      <c r="BD414" s="105"/>
      <c r="BE414" s="105"/>
    </row>
    <row r="415" customFormat="false" ht="21.75" hidden="false" customHeight="true" outlineLevel="0" collapsed="false">
      <c r="A415" s="97"/>
      <c r="B415" s="96"/>
      <c r="C415" s="97"/>
      <c r="D415" s="97"/>
      <c r="E415" s="97"/>
      <c r="F415" s="98"/>
      <c r="G415" s="100"/>
      <c r="H415" s="100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97"/>
      <c r="AA415" s="97"/>
      <c r="AB415" s="97"/>
      <c r="AC415" s="97"/>
      <c r="AD415" s="97"/>
      <c r="AE415" s="97"/>
      <c r="AF415" s="97"/>
      <c r="AG415" s="97"/>
      <c r="AH415" s="97"/>
      <c r="AI415" s="97"/>
      <c r="AJ415" s="97"/>
      <c r="AK415" s="97"/>
      <c r="AL415" s="97"/>
      <c r="AM415" s="97"/>
      <c r="AN415" s="97"/>
      <c r="AO415" s="97"/>
      <c r="AP415" s="97"/>
      <c r="AQ415" s="97"/>
      <c r="AR415" s="97"/>
      <c r="AS415" s="97"/>
      <c r="AT415" s="97"/>
      <c r="AU415" s="97"/>
      <c r="AV415" s="97"/>
      <c r="AW415" s="97"/>
      <c r="AX415" s="97"/>
      <c r="AY415" s="97"/>
      <c r="AZ415" s="97"/>
      <c r="BA415" s="97"/>
      <c r="BB415" s="97"/>
      <c r="BC415" s="97"/>
      <c r="BD415" s="105"/>
      <c r="BE415" s="105"/>
    </row>
    <row r="416" customFormat="false" ht="21.75" hidden="false" customHeight="true" outlineLevel="0" collapsed="false">
      <c r="A416" s="97"/>
      <c r="B416" s="96"/>
      <c r="C416" s="97"/>
      <c r="D416" s="97"/>
      <c r="E416" s="97"/>
      <c r="F416" s="98"/>
      <c r="G416" s="100"/>
      <c r="H416" s="100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97"/>
      <c r="AA416" s="97"/>
      <c r="AB416" s="97"/>
      <c r="AC416" s="97"/>
      <c r="AD416" s="97"/>
      <c r="AE416" s="97"/>
      <c r="AF416" s="97"/>
      <c r="AG416" s="97"/>
      <c r="AH416" s="97"/>
      <c r="AI416" s="97"/>
      <c r="AJ416" s="97"/>
      <c r="AK416" s="97"/>
      <c r="AL416" s="97"/>
      <c r="AM416" s="97"/>
      <c r="AN416" s="97"/>
      <c r="AO416" s="97"/>
      <c r="AP416" s="97"/>
      <c r="AQ416" s="97"/>
      <c r="AR416" s="97"/>
      <c r="AS416" s="97"/>
      <c r="AT416" s="97"/>
      <c r="AU416" s="97"/>
      <c r="AV416" s="97"/>
      <c r="AW416" s="97"/>
      <c r="AX416" s="97"/>
      <c r="AY416" s="97"/>
      <c r="AZ416" s="97"/>
      <c r="BA416" s="97"/>
      <c r="BB416" s="97"/>
      <c r="BC416" s="97"/>
      <c r="BD416" s="105"/>
      <c r="BE416" s="105"/>
    </row>
    <row r="417" customFormat="false" ht="21.75" hidden="false" customHeight="true" outlineLevel="0" collapsed="false">
      <c r="A417" s="97"/>
      <c r="B417" s="96"/>
      <c r="C417" s="97"/>
      <c r="D417" s="97"/>
      <c r="E417" s="97"/>
      <c r="F417" s="98"/>
      <c r="G417" s="100"/>
      <c r="H417" s="100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97"/>
      <c r="AA417" s="97"/>
      <c r="AB417" s="97"/>
      <c r="AC417" s="97"/>
      <c r="AD417" s="97"/>
      <c r="AE417" s="97"/>
      <c r="AF417" s="97"/>
      <c r="AG417" s="97"/>
      <c r="AH417" s="97"/>
      <c r="AI417" s="97"/>
      <c r="AJ417" s="97"/>
      <c r="AK417" s="97"/>
      <c r="AL417" s="97"/>
      <c r="AM417" s="97"/>
      <c r="AN417" s="97"/>
      <c r="AO417" s="97"/>
      <c r="AP417" s="97"/>
      <c r="AQ417" s="97"/>
      <c r="AR417" s="97"/>
      <c r="AS417" s="97"/>
      <c r="AT417" s="97"/>
      <c r="AU417" s="97"/>
      <c r="AV417" s="97"/>
      <c r="AW417" s="97"/>
      <c r="AX417" s="97"/>
      <c r="AY417" s="97"/>
      <c r="AZ417" s="97"/>
      <c r="BA417" s="97"/>
      <c r="BB417" s="97"/>
      <c r="BC417" s="97"/>
      <c r="BD417" s="105"/>
      <c r="BE417" s="105"/>
    </row>
    <row r="418" customFormat="false" ht="21.75" hidden="false" customHeight="true" outlineLevel="0" collapsed="false">
      <c r="A418" s="97"/>
      <c r="B418" s="96"/>
      <c r="C418" s="97"/>
      <c r="D418" s="97"/>
      <c r="E418" s="97"/>
      <c r="F418" s="98"/>
      <c r="G418" s="100"/>
      <c r="H418" s="100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97"/>
      <c r="AA418" s="97"/>
      <c r="AB418" s="97"/>
      <c r="AC418" s="97"/>
      <c r="AD418" s="97"/>
      <c r="AE418" s="97"/>
      <c r="AF418" s="97"/>
      <c r="AG418" s="97"/>
      <c r="AH418" s="97"/>
      <c r="AI418" s="97"/>
      <c r="AJ418" s="97"/>
      <c r="AK418" s="97"/>
      <c r="AL418" s="97"/>
      <c r="AM418" s="97"/>
      <c r="AN418" s="97"/>
      <c r="AO418" s="97"/>
      <c r="AP418" s="97"/>
      <c r="AQ418" s="97"/>
      <c r="AR418" s="97"/>
      <c r="AS418" s="97"/>
      <c r="AT418" s="97"/>
      <c r="AU418" s="97"/>
      <c r="AV418" s="97"/>
      <c r="AW418" s="97"/>
      <c r="AX418" s="97"/>
      <c r="AY418" s="97"/>
      <c r="AZ418" s="97"/>
      <c r="BA418" s="97"/>
      <c r="BB418" s="97"/>
      <c r="BC418" s="97"/>
      <c r="BD418" s="105"/>
      <c r="BE418" s="105"/>
    </row>
    <row r="419" customFormat="false" ht="21.75" hidden="false" customHeight="true" outlineLevel="0" collapsed="false">
      <c r="A419" s="97"/>
      <c r="B419" s="96"/>
      <c r="C419" s="97"/>
      <c r="D419" s="97"/>
      <c r="E419" s="97"/>
      <c r="F419" s="98"/>
      <c r="G419" s="100"/>
      <c r="H419" s="100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97"/>
      <c r="AA419" s="97"/>
      <c r="AB419" s="97"/>
      <c r="AC419" s="97"/>
      <c r="AD419" s="97"/>
      <c r="AE419" s="97"/>
      <c r="AF419" s="97"/>
      <c r="AG419" s="97"/>
      <c r="AH419" s="97"/>
      <c r="AI419" s="97"/>
      <c r="AJ419" s="97"/>
      <c r="AK419" s="97"/>
      <c r="AL419" s="97"/>
      <c r="AM419" s="97"/>
      <c r="AN419" s="97"/>
      <c r="AO419" s="97"/>
      <c r="AP419" s="97"/>
      <c r="AQ419" s="97"/>
      <c r="AR419" s="97"/>
      <c r="AS419" s="97"/>
      <c r="AT419" s="97"/>
      <c r="AU419" s="97"/>
      <c r="AV419" s="97"/>
      <c r="AW419" s="97"/>
      <c r="AX419" s="97"/>
      <c r="AY419" s="97"/>
      <c r="AZ419" s="97"/>
      <c r="BA419" s="97"/>
      <c r="BB419" s="97"/>
      <c r="BC419" s="97"/>
      <c r="BD419" s="105"/>
      <c r="BE419" s="105"/>
    </row>
    <row r="420" customFormat="false" ht="21.75" hidden="false" customHeight="true" outlineLevel="0" collapsed="false">
      <c r="A420" s="97"/>
      <c r="B420" s="96"/>
      <c r="C420" s="97"/>
      <c r="D420" s="97"/>
      <c r="E420" s="97"/>
      <c r="F420" s="98"/>
      <c r="G420" s="100"/>
      <c r="H420" s="100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97"/>
      <c r="AA420" s="97"/>
      <c r="AB420" s="97"/>
      <c r="AC420" s="97"/>
      <c r="AD420" s="97"/>
      <c r="AE420" s="97"/>
      <c r="AF420" s="97"/>
      <c r="AG420" s="97"/>
      <c r="AH420" s="97"/>
      <c r="AI420" s="97"/>
      <c r="AJ420" s="97"/>
      <c r="AK420" s="97"/>
      <c r="AL420" s="97"/>
      <c r="AM420" s="97"/>
      <c r="AN420" s="97"/>
      <c r="AO420" s="97"/>
      <c r="AP420" s="97"/>
      <c r="AQ420" s="97"/>
      <c r="AR420" s="97"/>
      <c r="AS420" s="97"/>
      <c r="AT420" s="97"/>
      <c r="AU420" s="97"/>
      <c r="AV420" s="97"/>
      <c r="AW420" s="97"/>
      <c r="AX420" s="97"/>
      <c r="AY420" s="97"/>
      <c r="AZ420" s="97"/>
      <c r="BA420" s="97"/>
      <c r="BB420" s="97"/>
      <c r="BC420" s="97"/>
      <c r="BD420" s="105"/>
      <c r="BE420" s="105"/>
    </row>
    <row r="421" customFormat="false" ht="21.75" hidden="false" customHeight="true" outlineLevel="0" collapsed="false">
      <c r="A421" s="97"/>
      <c r="B421" s="96"/>
      <c r="C421" s="97"/>
      <c r="D421" s="97"/>
      <c r="E421" s="97"/>
      <c r="F421" s="98"/>
      <c r="G421" s="100"/>
      <c r="H421" s="100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97"/>
      <c r="AA421" s="97"/>
      <c r="AB421" s="97"/>
      <c r="AC421" s="97"/>
      <c r="AD421" s="97"/>
      <c r="AE421" s="97"/>
      <c r="AF421" s="97"/>
      <c r="AG421" s="97"/>
      <c r="AH421" s="97"/>
      <c r="AI421" s="97"/>
      <c r="AJ421" s="97"/>
      <c r="AK421" s="97"/>
      <c r="AL421" s="97"/>
      <c r="AM421" s="97"/>
      <c r="AN421" s="97"/>
      <c r="AO421" s="97"/>
      <c r="AP421" s="97"/>
      <c r="AQ421" s="97"/>
      <c r="AR421" s="97"/>
      <c r="AS421" s="97"/>
      <c r="AT421" s="97"/>
      <c r="AU421" s="97"/>
      <c r="AV421" s="97"/>
      <c r="AW421" s="97"/>
      <c r="AX421" s="97"/>
      <c r="AY421" s="97"/>
      <c r="AZ421" s="97"/>
      <c r="BA421" s="97"/>
      <c r="BB421" s="97"/>
      <c r="BC421" s="97"/>
      <c r="BD421" s="105"/>
      <c r="BE421" s="105"/>
    </row>
    <row r="422" customFormat="false" ht="21.75" hidden="false" customHeight="true" outlineLevel="0" collapsed="false">
      <c r="A422" s="97"/>
      <c r="B422" s="96"/>
      <c r="C422" s="97"/>
      <c r="D422" s="97"/>
      <c r="E422" s="97"/>
      <c r="F422" s="98"/>
      <c r="G422" s="100"/>
      <c r="H422" s="100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97"/>
      <c r="AA422" s="97"/>
      <c r="AB422" s="97"/>
      <c r="AC422" s="97"/>
      <c r="AD422" s="97"/>
      <c r="AE422" s="97"/>
      <c r="AF422" s="97"/>
      <c r="AG422" s="97"/>
      <c r="AH422" s="97"/>
      <c r="AI422" s="97"/>
      <c r="AJ422" s="97"/>
      <c r="AK422" s="97"/>
      <c r="AL422" s="97"/>
      <c r="AM422" s="97"/>
      <c r="AN422" s="97"/>
      <c r="AO422" s="97"/>
      <c r="AP422" s="97"/>
      <c r="AQ422" s="97"/>
      <c r="AR422" s="97"/>
      <c r="AS422" s="97"/>
      <c r="AT422" s="97"/>
      <c r="AU422" s="97"/>
      <c r="AV422" s="97"/>
      <c r="AW422" s="97"/>
      <c r="AX422" s="97"/>
      <c r="AY422" s="97"/>
      <c r="AZ422" s="97"/>
      <c r="BA422" s="97"/>
      <c r="BB422" s="97"/>
      <c r="BC422" s="97"/>
      <c r="BD422" s="105"/>
      <c r="BE422" s="105"/>
    </row>
    <row r="423" customFormat="false" ht="21.75" hidden="false" customHeight="true" outlineLevel="0" collapsed="false">
      <c r="A423" s="97"/>
      <c r="B423" s="96"/>
      <c r="C423" s="97"/>
      <c r="D423" s="97"/>
      <c r="E423" s="97"/>
      <c r="F423" s="98"/>
      <c r="G423" s="100"/>
      <c r="H423" s="100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97"/>
      <c r="AA423" s="97"/>
      <c r="AB423" s="97"/>
      <c r="AC423" s="97"/>
      <c r="AD423" s="97"/>
      <c r="AE423" s="97"/>
      <c r="AF423" s="97"/>
      <c r="AG423" s="97"/>
      <c r="AH423" s="97"/>
      <c r="AI423" s="97"/>
      <c r="AJ423" s="97"/>
      <c r="AK423" s="97"/>
      <c r="AL423" s="97"/>
      <c r="AM423" s="97"/>
      <c r="AN423" s="97"/>
      <c r="AO423" s="97"/>
      <c r="AP423" s="97"/>
      <c r="AQ423" s="97"/>
      <c r="AR423" s="97"/>
      <c r="AS423" s="97"/>
      <c r="AT423" s="97"/>
      <c r="AU423" s="97"/>
      <c r="AV423" s="97"/>
      <c r="AW423" s="97"/>
      <c r="AX423" s="97"/>
      <c r="AY423" s="97"/>
      <c r="AZ423" s="97"/>
      <c r="BA423" s="97"/>
      <c r="BB423" s="97"/>
      <c r="BC423" s="97"/>
      <c r="BD423" s="105"/>
      <c r="BE423" s="105"/>
    </row>
    <row r="424" customFormat="false" ht="21.75" hidden="false" customHeight="true" outlineLevel="0" collapsed="false">
      <c r="A424" s="97"/>
      <c r="B424" s="96"/>
      <c r="C424" s="97"/>
      <c r="D424" s="97"/>
      <c r="E424" s="97"/>
      <c r="F424" s="98"/>
      <c r="G424" s="100"/>
      <c r="H424" s="100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97"/>
      <c r="AA424" s="97"/>
      <c r="AB424" s="97"/>
      <c r="AC424" s="97"/>
      <c r="AD424" s="97"/>
      <c r="AE424" s="97"/>
      <c r="AF424" s="97"/>
      <c r="AG424" s="97"/>
      <c r="AH424" s="97"/>
      <c r="AI424" s="97"/>
      <c r="AJ424" s="97"/>
      <c r="AK424" s="97"/>
      <c r="AL424" s="97"/>
      <c r="AM424" s="97"/>
      <c r="AN424" s="97"/>
      <c r="AO424" s="97"/>
      <c r="AP424" s="97"/>
      <c r="AQ424" s="97"/>
      <c r="AR424" s="97"/>
      <c r="AS424" s="97"/>
      <c r="AT424" s="97"/>
      <c r="AU424" s="97"/>
      <c r="AV424" s="97"/>
      <c r="AW424" s="97"/>
      <c r="AX424" s="97"/>
      <c r="AY424" s="97"/>
      <c r="AZ424" s="97"/>
      <c r="BA424" s="97"/>
      <c r="BB424" s="97"/>
      <c r="BC424" s="97"/>
      <c r="BD424" s="105"/>
      <c r="BE424" s="105"/>
    </row>
    <row r="425" customFormat="false" ht="21.75" hidden="false" customHeight="true" outlineLevel="0" collapsed="false">
      <c r="A425" s="97"/>
      <c r="B425" s="96"/>
      <c r="C425" s="97"/>
      <c r="D425" s="97"/>
      <c r="E425" s="97"/>
      <c r="F425" s="98"/>
      <c r="G425" s="100"/>
      <c r="H425" s="100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97"/>
      <c r="AA425" s="97"/>
      <c r="AB425" s="97"/>
      <c r="AC425" s="97"/>
      <c r="AD425" s="97"/>
      <c r="AE425" s="97"/>
      <c r="AF425" s="97"/>
      <c r="AG425" s="97"/>
      <c r="AH425" s="97"/>
      <c r="AI425" s="97"/>
      <c r="AJ425" s="97"/>
      <c r="AK425" s="97"/>
      <c r="AL425" s="97"/>
      <c r="AM425" s="97"/>
      <c r="AN425" s="97"/>
      <c r="AO425" s="97"/>
      <c r="AP425" s="97"/>
      <c r="AQ425" s="97"/>
      <c r="AR425" s="97"/>
      <c r="AS425" s="97"/>
      <c r="AT425" s="97"/>
      <c r="AU425" s="97"/>
      <c r="AV425" s="97"/>
      <c r="AW425" s="97"/>
      <c r="AX425" s="97"/>
      <c r="AY425" s="97"/>
      <c r="AZ425" s="97"/>
      <c r="BA425" s="97"/>
      <c r="BB425" s="97"/>
      <c r="BC425" s="97"/>
      <c r="BD425" s="105"/>
      <c r="BE425" s="105"/>
    </row>
    <row r="426" customFormat="false" ht="21.75" hidden="false" customHeight="true" outlineLevel="0" collapsed="false">
      <c r="A426" s="97"/>
      <c r="B426" s="96"/>
      <c r="C426" s="97"/>
      <c r="D426" s="97"/>
      <c r="E426" s="97"/>
      <c r="F426" s="98"/>
      <c r="G426" s="100"/>
      <c r="H426" s="100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97"/>
      <c r="AA426" s="97"/>
      <c r="AB426" s="97"/>
      <c r="AC426" s="97"/>
      <c r="AD426" s="97"/>
      <c r="AE426" s="97"/>
      <c r="AF426" s="97"/>
      <c r="AG426" s="97"/>
      <c r="AH426" s="97"/>
      <c r="AI426" s="97"/>
      <c r="AJ426" s="97"/>
      <c r="AK426" s="97"/>
      <c r="AL426" s="97"/>
      <c r="AM426" s="97"/>
      <c r="AN426" s="97"/>
      <c r="AO426" s="97"/>
      <c r="AP426" s="97"/>
      <c r="AQ426" s="97"/>
      <c r="AR426" s="97"/>
      <c r="AS426" s="97"/>
      <c r="AT426" s="97"/>
      <c r="AU426" s="97"/>
      <c r="AV426" s="97"/>
      <c r="AW426" s="97"/>
      <c r="AX426" s="97"/>
      <c r="AY426" s="97"/>
      <c r="AZ426" s="97"/>
      <c r="BA426" s="97"/>
      <c r="BB426" s="97"/>
      <c r="BC426" s="97"/>
      <c r="BD426" s="105"/>
      <c r="BE426" s="105"/>
    </row>
    <row r="427" customFormat="false" ht="21.75" hidden="false" customHeight="true" outlineLevel="0" collapsed="false">
      <c r="A427" s="97"/>
      <c r="B427" s="96"/>
      <c r="C427" s="97"/>
      <c r="D427" s="97"/>
      <c r="E427" s="97"/>
      <c r="F427" s="98"/>
      <c r="G427" s="100"/>
      <c r="H427" s="100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97"/>
      <c r="AA427" s="97"/>
      <c r="AB427" s="97"/>
      <c r="AC427" s="97"/>
      <c r="AD427" s="97"/>
      <c r="AE427" s="97"/>
      <c r="AF427" s="97"/>
      <c r="AG427" s="97"/>
      <c r="AH427" s="97"/>
      <c r="AI427" s="97"/>
      <c r="AJ427" s="97"/>
      <c r="AK427" s="97"/>
      <c r="AL427" s="97"/>
      <c r="AM427" s="97"/>
      <c r="AN427" s="97"/>
      <c r="AO427" s="97"/>
      <c r="AP427" s="97"/>
      <c r="AQ427" s="97"/>
      <c r="AR427" s="97"/>
      <c r="AS427" s="97"/>
      <c r="AT427" s="97"/>
      <c r="AU427" s="97"/>
      <c r="AV427" s="97"/>
      <c r="AW427" s="97"/>
      <c r="AX427" s="97"/>
      <c r="AY427" s="97"/>
      <c r="AZ427" s="97"/>
      <c r="BA427" s="97"/>
      <c r="BB427" s="97"/>
      <c r="BC427" s="97"/>
      <c r="BD427" s="105"/>
      <c r="BE427" s="105"/>
    </row>
    <row r="428" customFormat="false" ht="21.75" hidden="false" customHeight="true" outlineLevel="0" collapsed="false">
      <c r="A428" s="97"/>
      <c r="B428" s="96"/>
      <c r="C428" s="97"/>
      <c r="D428" s="97"/>
      <c r="E428" s="97"/>
      <c r="F428" s="98"/>
      <c r="G428" s="100"/>
      <c r="H428" s="100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97"/>
      <c r="AA428" s="97"/>
      <c r="AB428" s="97"/>
      <c r="AC428" s="97"/>
      <c r="AD428" s="97"/>
      <c r="AE428" s="97"/>
      <c r="AF428" s="97"/>
      <c r="AG428" s="97"/>
      <c r="AH428" s="97"/>
      <c r="AI428" s="97"/>
      <c r="AJ428" s="97"/>
      <c r="AK428" s="97"/>
      <c r="AL428" s="97"/>
      <c r="AM428" s="97"/>
      <c r="AN428" s="97"/>
      <c r="AO428" s="97"/>
      <c r="AP428" s="97"/>
      <c r="AQ428" s="97"/>
      <c r="AR428" s="97"/>
      <c r="AS428" s="97"/>
      <c r="AT428" s="97"/>
      <c r="AU428" s="97"/>
      <c r="AV428" s="97"/>
      <c r="AW428" s="97"/>
      <c r="AX428" s="97"/>
      <c r="AY428" s="97"/>
      <c r="AZ428" s="97"/>
      <c r="BA428" s="97"/>
      <c r="BB428" s="97"/>
      <c r="BC428" s="97"/>
      <c r="BD428" s="105"/>
      <c r="BE428" s="105"/>
    </row>
    <row r="429" customFormat="false" ht="21.75" hidden="false" customHeight="true" outlineLevel="0" collapsed="false">
      <c r="A429" s="97"/>
      <c r="B429" s="96"/>
      <c r="C429" s="97"/>
      <c r="D429" s="97"/>
      <c r="E429" s="97"/>
      <c r="F429" s="98"/>
      <c r="G429" s="100"/>
      <c r="H429" s="100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97"/>
      <c r="AA429" s="97"/>
      <c r="AB429" s="97"/>
      <c r="AC429" s="97"/>
      <c r="AD429" s="97"/>
      <c r="AE429" s="97"/>
      <c r="AF429" s="97"/>
      <c r="AG429" s="97"/>
      <c r="AH429" s="97"/>
      <c r="AI429" s="97"/>
      <c r="AJ429" s="97"/>
      <c r="AK429" s="97"/>
      <c r="AL429" s="97"/>
      <c r="AM429" s="97"/>
      <c r="AN429" s="97"/>
      <c r="AO429" s="97"/>
      <c r="AP429" s="97"/>
      <c r="AQ429" s="97"/>
      <c r="AR429" s="97"/>
      <c r="AS429" s="97"/>
      <c r="AT429" s="97"/>
      <c r="AU429" s="97"/>
      <c r="AV429" s="97"/>
      <c r="AW429" s="97"/>
      <c r="AX429" s="97"/>
      <c r="AY429" s="97"/>
      <c r="AZ429" s="97"/>
      <c r="BA429" s="97"/>
      <c r="BB429" s="97"/>
      <c r="BC429" s="97"/>
      <c r="BD429" s="105"/>
      <c r="BE429" s="105"/>
    </row>
    <row r="430" customFormat="false" ht="21.75" hidden="false" customHeight="true" outlineLevel="0" collapsed="false">
      <c r="A430" s="97"/>
      <c r="B430" s="96"/>
      <c r="C430" s="97"/>
      <c r="D430" s="97"/>
      <c r="E430" s="97"/>
      <c r="F430" s="98"/>
      <c r="G430" s="100"/>
      <c r="H430" s="100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97"/>
      <c r="AA430" s="97"/>
      <c r="AB430" s="97"/>
      <c r="AC430" s="97"/>
      <c r="AD430" s="97"/>
      <c r="AE430" s="97"/>
      <c r="AF430" s="97"/>
      <c r="AG430" s="97"/>
      <c r="AH430" s="97"/>
      <c r="AI430" s="97"/>
      <c r="AJ430" s="97"/>
      <c r="AK430" s="97"/>
      <c r="AL430" s="97"/>
      <c r="AM430" s="97"/>
      <c r="AN430" s="97"/>
      <c r="AO430" s="97"/>
      <c r="AP430" s="97"/>
      <c r="AQ430" s="97"/>
      <c r="AR430" s="97"/>
      <c r="AS430" s="97"/>
      <c r="AT430" s="97"/>
      <c r="AU430" s="97"/>
      <c r="AV430" s="97"/>
      <c r="AW430" s="97"/>
      <c r="AX430" s="97"/>
      <c r="AY430" s="97"/>
      <c r="AZ430" s="97"/>
      <c r="BA430" s="97"/>
      <c r="BB430" s="97"/>
      <c r="BC430" s="97"/>
      <c r="BD430" s="105"/>
      <c r="BE430" s="105"/>
    </row>
    <row r="431" customFormat="false" ht="21.75" hidden="false" customHeight="true" outlineLevel="0" collapsed="false">
      <c r="A431" s="97"/>
      <c r="B431" s="96"/>
      <c r="C431" s="97"/>
      <c r="D431" s="97"/>
      <c r="E431" s="97"/>
      <c r="F431" s="98"/>
      <c r="G431" s="100"/>
      <c r="H431" s="100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97"/>
      <c r="AA431" s="97"/>
      <c r="AB431" s="97"/>
      <c r="AC431" s="97"/>
      <c r="AD431" s="97"/>
      <c r="AE431" s="97"/>
      <c r="AF431" s="97"/>
      <c r="AG431" s="97"/>
      <c r="AH431" s="97"/>
      <c r="AI431" s="97"/>
      <c r="AJ431" s="97"/>
      <c r="AK431" s="97"/>
      <c r="AL431" s="97"/>
      <c r="AM431" s="97"/>
      <c r="AN431" s="97"/>
      <c r="AO431" s="97"/>
      <c r="AP431" s="97"/>
      <c r="AQ431" s="97"/>
      <c r="AR431" s="97"/>
      <c r="AS431" s="97"/>
      <c r="AT431" s="97"/>
      <c r="AU431" s="97"/>
      <c r="AV431" s="97"/>
      <c r="AW431" s="97"/>
      <c r="AX431" s="97"/>
      <c r="AY431" s="97"/>
      <c r="AZ431" s="97"/>
      <c r="BA431" s="97"/>
      <c r="BB431" s="97"/>
      <c r="BC431" s="97"/>
      <c r="BD431" s="105"/>
      <c r="BE431" s="105"/>
    </row>
    <row r="432" customFormat="false" ht="21.75" hidden="false" customHeight="true" outlineLevel="0" collapsed="false">
      <c r="A432" s="97"/>
      <c r="B432" s="96"/>
      <c r="C432" s="97"/>
      <c r="D432" s="97"/>
      <c r="E432" s="97"/>
      <c r="F432" s="98"/>
      <c r="G432" s="100"/>
      <c r="H432" s="100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97"/>
      <c r="AA432" s="97"/>
      <c r="AB432" s="97"/>
      <c r="AC432" s="97"/>
      <c r="AD432" s="97"/>
      <c r="AE432" s="97"/>
      <c r="AF432" s="97"/>
      <c r="AG432" s="97"/>
      <c r="AH432" s="97"/>
      <c r="AI432" s="97"/>
      <c r="AJ432" s="97"/>
      <c r="AK432" s="97"/>
      <c r="AL432" s="97"/>
      <c r="AM432" s="97"/>
      <c r="AN432" s="97"/>
      <c r="AO432" s="97"/>
      <c r="AP432" s="97"/>
      <c r="AQ432" s="97"/>
      <c r="AR432" s="97"/>
      <c r="AS432" s="97"/>
      <c r="AT432" s="97"/>
      <c r="AU432" s="97"/>
      <c r="AV432" s="97"/>
      <c r="AW432" s="97"/>
      <c r="AX432" s="97"/>
      <c r="AY432" s="97"/>
      <c r="AZ432" s="97"/>
      <c r="BA432" s="97"/>
      <c r="BB432" s="97"/>
      <c r="BC432" s="97"/>
      <c r="BD432" s="105"/>
      <c r="BE432" s="105"/>
    </row>
    <row r="433" customFormat="false" ht="21.75" hidden="false" customHeight="true" outlineLevel="0" collapsed="false">
      <c r="A433" s="97"/>
      <c r="B433" s="96"/>
      <c r="C433" s="97"/>
      <c r="D433" s="97"/>
      <c r="E433" s="97"/>
      <c r="F433" s="98"/>
      <c r="G433" s="100"/>
      <c r="H433" s="100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97"/>
      <c r="AA433" s="97"/>
      <c r="AB433" s="97"/>
      <c r="AC433" s="97"/>
      <c r="AD433" s="97"/>
      <c r="AE433" s="97"/>
      <c r="AF433" s="97"/>
      <c r="AG433" s="97"/>
      <c r="AH433" s="97"/>
      <c r="AI433" s="97"/>
      <c r="AJ433" s="97"/>
      <c r="AK433" s="97"/>
      <c r="AL433" s="97"/>
      <c r="AM433" s="97"/>
      <c r="AN433" s="97"/>
      <c r="AO433" s="97"/>
      <c r="AP433" s="97"/>
      <c r="AQ433" s="97"/>
      <c r="AR433" s="97"/>
      <c r="AS433" s="97"/>
      <c r="AT433" s="97"/>
      <c r="AU433" s="97"/>
      <c r="AV433" s="97"/>
      <c r="AW433" s="97"/>
      <c r="AX433" s="97"/>
      <c r="AY433" s="97"/>
      <c r="AZ433" s="97"/>
      <c r="BA433" s="97"/>
      <c r="BB433" s="97"/>
      <c r="BC433" s="97"/>
      <c r="BD433" s="105"/>
      <c r="BE433" s="105"/>
    </row>
    <row r="434" customFormat="false" ht="21.75" hidden="false" customHeight="true" outlineLevel="0" collapsed="false">
      <c r="A434" s="97"/>
      <c r="B434" s="96"/>
      <c r="C434" s="97"/>
      <c r="D434" s="97"/>
      <c r="E434" s="97"/>
      <c r="F434" s="98"/>
      <c r="G434" s="100"/>
      <c r="H434" s="100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97"/>
      <c r="AA434" s="97"/>
      <c r="AB434" s="97"/>
      <c r="AC434" s="97"/>
      <c r="AD434" s="97"/>
      <c r="AE434" s="97"/>
      <c r="AF434" s="97"/>
      <c r="AG434" s="97"/>
      <c r="AH434" s="97"/>
      <c r="AI434" s="97"/>
      <c r="AJ434" s="97"/>
      <c r="AK434" s="97"/>
      <c r="AL434" s="97"/>
      <c r="AM434" s="97"/>
      <c r="AN434" s="97"/>
      <c r="AO434" s="97"/>
      <c r="AP434" s="97"/>
      <c r="AQ434" s="97"/>
      <c r="AR434" s="97"/>
      <c r="AS434" s="97"/>
      <c r="AT434" s="97"/>
      <c r="AU434" s="97"/>
      <c r="AV434" s="97"/>
      <c r="AW434" s="97"/>
      <c r="AX434" s="97"/>
      <c r="AY434" s="97"/>
      <c r="AZ434" s="97"/>
      <c r="BA434" s="97"/>
      <c r="BB434" s="97"/>
      <c r="BC434" s="97"/>
      <c r="BD434" s="105"/>
      <c r="BE434" s="105"/>
    </row>
    <row r="435" customFormat="false" ht="21.75" hidden="false" customHeight="true" outlineLevel="0" collapsed="false">
      <c r="A435" s="97"/>
      <c r="B435" s="96"/>
      <c r="C435" s="97"/>
      <c r="D435" s="97"/>
      <c r="E435" s="97"/>
      <c r="F435" s="98"/>
      <c r="G435" s="100"/>
      <c r="H435" s="100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97"/>
      <c r="AA435" s="97"/>
      <c r="AB435" s="97"/>
      <c r="AC435" s="97"/>
      <c r="AD435" s="97"/>
      <c r="AE435" s="97"/>
      <c r="AF435" s="97"/>
      <c r="AG435" s="97"/>
      <c r="AH435" s="97"/>
      <c r="AI435" s="97"/>
      <c r="AJ435" s="97"/>
      <c r="AK435" s="97"/>
      <c r="AL435" s="97"/>
      <c r="AM435" s="97"/>
      <c r="AN435" s="97"/>
      <c r="AO435" s="97"/>
      <c r="AP435" s="97"/>
      <c r="AQ435" s="97"/>
      <c r="AR435" s="97"/>
      <c r="AS435" s="97"/>
      <c r="AT435" s="97"/>
      <c r="AU435" s="97"/>
      <c r="AV435" s="97"/>
      <c r="AW435" s="97"/>
      <c r="AX435" s="97"/>
      <c r="AY435" s="97"/>
      <c r="AZ435" s="97"/>
      <c r="BA435" s="97"/>
      <c r="BB435" s="97"/>
      <c r="BC435" s="97"/>
      <c r="BD435" s="105"/>
      <c r="BE435" s="105"/>
    </row>
    <row r="436" customFormat="false" ht="21.75" hidden="false" customHeight="true" outlineLevel="0" collapsed="false">
      <c r="A436" s="97"/>
      <c r="B436" s="96"/>
      <c r="C436" s="97"/>
      <c r="D436" s="97"/>
      <c r="E436" s="97"/>
      <c r="F436" s="98"/>
      <c r="G436" s="100"/>
      <c r="H436" s="100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97"/>
      <c r="AA436" s="97"/>
      <c r="AB436" s="97"/>
      <c r="AC436" s="97"/>
      <c r="AD436" s="97"/>
      <c r="AE436" s="97"/>
      <c r="AF436" s="97"/>
      <c r="AG436" s="97"/>
      <c r="AH436" s="97"/>
      <c r="AI436" s="97"/>
      <c r="AJ436" s="97"/>
      <c r="AK436" s="97"/>
      <c r="AL436" s="97"/>
      <c r="AM436" s="97"/>
      <c r="AN436" s="97"/>
      <c r="AO436" s="97"/>
      <c r="AP436" s="97"/>
      <c r="AQ436" s="97"/>
      <c r="AR436" s="97"/>
      <c r="AS436" s="97"/>
      <c r="AT436" s="97"/>
      <c r="AU436" s="97"/>
      <c r="AV436" s="97"/>
      <c r="AW436" s="97"/>
      <c r="AX436" s="97"/>
      <c r="AY436" s="97"/>
      <c r="AZ436" s="97"/>
      <c r="BA436" s="97"/>
      <c r="BB436" s="97"/>
      <c r="BC436" s="97"/>
      <c r="BD436" s="105"/>
      <c r="BE436" s="105"/>
    </row>
    <row r="437" customFormat="false" ht="21.75" hidden="false" customHeight="true" outlineLevel="0" collapsed="false">
      <c r="A437" s="97"/>
      <c r="B437" s="96"/>
      <c r="C437" s="97"/>
      <c r="D437" s="97"/>
      <c r="E437" s="97"/>
      <c r="F437" s="98"/>
      <c r="G437" s="100"/>
      <c r="H437" s="100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97"/>
      <c r="AA437" s="97"/>
      <c r="AB437" s="97"/>
      <c r="AC437" s="97"/>
      <c r="AD437" s="97"/>
      <c r="AE437" s="97"/>
      <c r="AF437" s="97"/>
      <c r="AG437" s="97"/>
      <c r="AH437" s="97"/>
      <c r="AI437" s="97"/>
      <c r="AJ437" s="97"/>
      <c r="AK437" s="97"/>
      <c r="AL437" s="97"/>
      <c r="AM437" s="97"/>
      <c r="AN437" s="97"/>
      <c r="AO437" s="97"/>
      <c r="AP437" s="97"/>
      <c r="AQ437" s="97"/>
      <c r="AR437" s="97"/>
      <c r="AS437" s="97"/>
      <c r="AT437" s="97"/>
      <c r="AU437" s="97"/>
      <c r="AV437" s="97"/>
      <c r="AW437" s="97"/>
      <c r="AX437" s="97"/>
      <c r="AY437" s="97"/>
      <c r="AZ437" s="97"/>
      <c r="BA437" s="97"/>
      <c r="BB437" s="97"/>
      <c r="BC437" s="97"/>
      <c r="BD437" s="105"/>
      <c r="BE437" s="105"/>
    </row>
    <row r="438" customFormat="false" ht="21.75" hidden="false" customHeight="true" outlineLevel="0" collapsed="false">
      <c r="A438" s="97"/>
      <c r="B438" s="96"/>
      <c r="C438" s="97"/>
      <c r="D438" s="97"/>
      <c r="E438" s="97"/>
      <c r="F438" s="98"/>
      <c r="G438" s="100"/>
      <c r="H438" s="100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97"/>
      <c r="AA438" s="97"/>
      <c r="AB438" s="97"/>
      <c r="AC438" s="97"/>
      <c r="AD438" s="97"/>
      <c r="AE438" s="97"/>
      <c r="AF438" s="97"/>
      <c r="AG438" s="97"/>
      <c r="AH438" s="97"/>
      <c r="AI438" s="97"/>
      <c r="AJ438" s="97"/>
      <c r="AK438" s="97"/>
      <c r="AL438" s="97"/>
      <c r="AM438" s="97"/>
      <c r="AN438" s="97"/>
      <c r="AO438" s="97"/>
      <c r="AP438" s="97"/>
      <c r="AQ438" s="97"/>
      <c r="AR438" s="97"/>
      <c r="AS438" s="97"/>
      <c r="AT438" s="97"/>
      <c r="AU438" s="97"/>
      <c r="AV438" s="97"/>
      <c r="AW438" s="97"/>
      <c r="AX438" s="97"/>
      <c r="AY438" s="97"/>
      <c r="AZ438" s="97"/>
      <c r="BA438" s="97"/>
      <c r="BB438" s="97"/>
      <c r="BC438" s="97"/>
      <c r="BD438" s="105"/>
      <c r="BE438" s="105"/>
    </row>
    <row r="439" customFormat="false" ht="21.75" hidden="false" customHeight="true" outlineLevel="0" collapsed="false">
      <c r="A439" s="97"/>
      <c r="B439" s="96"/>
      <c r="C439" s="97"/>
      <c r="D439" s="97"/>
      <c r="E439" s="97"/>
      <c r="F439" s="98"/>
      <c r="G439" s="100"/>
      <c r="H439" s="100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97"/>
      <c r="AA439" s="97"/>
      <c r="AB439" s="97"/>
      <c r="AC439" s="97"/>
      <c r="AD439" s="97"/>
      <c r="AE439" s="97"/>
      <c r="AF439" s="97"/>
      <c r="AG439" s="97"/>
      <c r="AH439" s="97"/>
      <c r="AI439" s="97"/>
      <c r="AJ439" s="97"/>
      <c r="AK439" s="97"/>
      <c r="AL439" s="97"/>
      <c r="AM439" s="97"/>
      <c r="AN439" s="97"/>
      <c r="AO439" s="97"/>
      <c r="AP439" s="97"/>
      <c r="AQ439" s="97"/>
      <c r="AR439" s="97"/>
      <c r="AS439" s="97"/>
      <c r="AT439" s="97"/>
      <c r="AU439" s="97"/>
      <c r="AV439" s="97"/>
      <c r="AW439" s="97"/>
      <c r="AX439" s="97"/>
      <c r="AY439" s="97"/>
      <c r="AZ439" s="97"/>
      <c r="BA439" s="97"/>
      <c r="BB439" s="97"/>
      <c r="BC439" s="97"/>
      <c r="BD439" s="105"/>
      <c r="BE439" s="105"/>
    </row>
    <row r="440" customFormat="false" ht="21.75" hidden="false" customHeight="true" outlineLevel="0" collapsed="false">
      <c r="A440" s="97"/>
      <c r="B440" s="96"/>
      <c r="C440" s="97"/>
      <c r="D440" s="97"/>
      <c r="E440" s="97"/>
      <c r="F440" s="98"/>
      <c r="G440" s="100"/>
      <c r="H440" s="100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97"/>
      <c r="AA440" s="97"/>
      <c r="AB440" s="97"/>
      <c r="AC440" s="97"/>
      <c r="AD440" s="97"/>
      <c r="AE440" s="97"/>
      <c r="AF440" s="97"/>
      <c r="AG440" s="97"/>
      <c r="AH440" s="97"/>
      <c r="AI440" s="97"/>
      <c r="AJ440" s="97"/>
      <c r="AK440" s="97"/>
      <c r="AL440" s="97"/>
      <c r="AM440" s="97"/>
      <c r="AN440" s="97"/>
      <c r="AO440" s="97"/>
      <c r="AP440" s="97"/>
      <c r="AQ440" s="97"/>
      <c r="AR440" s="97"/>
      <c r="AS440" s="97"/>
      <c r="AT440" s="97"/>
      <c r="AU440" s="97"/>
      <c r="AV440" s="97"/>
      <c r="AW440" s="97"/>
      <c r="AX440" s="97"/>
      <c r="AY440" s="97"/>
      <c r="AZ440" s="97"/>
      <c r="BA440" s="97"/>
      <c r="BB440" s="97"/>
      <c r="BC440" s="97"/>
      <c r="BD440" s="105"/>
      <c r="BE440" s="105"/>
    </row>
    <row r="441" customFormat="false" ht="21.75" hidden="false" customHeight="true" outlineLevel="0" collapsed="false">
      <c r="A441" s="97"/>
      <c r="B441" s="96"/>
      <c r="C441" s="97"/>
      <c r="D441" s="97"/>
      <c r="E441" s="97"/>
      <c r="F441" s="98"/>
      <c r="G441" s="100"/>
      <c r="H441" s="100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97"/>
      <c r="AA441" s="97"/>
      <c r="AB441" s="97"/>
      <c r="AC441" s="97"/>
      <c r="AD441" s="97"/>
      <c r="AE441" s="97"/>
      <c r="AF441" s="97"/>
      <c r="AG441" s="97"/>
      <c r="AH441" s="97"/>
      <c r="AI441" s="97"/>
      <c r="AJ441" s="97"/>
      <c r="AK441" s="97"/>
      <c r="AL441" s="97"/>
      <c r="AM441" s="97"/>
      <c r="AN441" s="97"/>
      <c r="AO441" s="97"/>
      <c r="AP441" s="97"/>
      <c r="AQ441" s="97"/>
      <c r="AR441" s="97"/>
      <c r="AS441" s="97"/>
      <c r="AT441" s="97"/>
      <c r="AU441" s="97"/>
      <c r="AV441" s="97"/>
      <c r="AW441" s="97"/>
      <c r="AX441" s="97"/>
      <c r="AY441" s="97"/>
      <c r="AZ441" s="97"/>
      <c r="BA441" s="97"/>
      <c r="BB441" s="97"/>
      <c r="BC441" s="97"/>
      <c r="BD441" s="105"/>
      <c r="BE441" s="105"/>
    </row>
    <row r="442" customFormat="false" ht="21.75" hidden="false" customHeight="true" outlineLevel="0" collapsed="false">
      <c r="A442" s="97"/>
      <c r="B442" s="96"/>
      <c r="C442" s="97"/>
      <c r="D442" s="97"/>
      <c r="E442" s="97"/>
      <c r="F442" s="98"/>
      <c r="G442" s="100"/>
      <c r="H442" s="100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97"/>
      <c r="AA442" s="97"/>
      <c r="AB442" s="97"/>
      <c r="AC442" s="97"/>
      <c r="AD442" s="97"/>
      <c r="AE442" s="97"/>
      <c r="AF442" s="97"/>
      <c r="AG442" s="97"/>
      <c r="AH442" s="97"/>
      <c r="AI442" s="97"/>
      <c r="AJ442" s="97"/>
      <c r="AK442" s="97"/>
      <c r="AL442" s="97"/>
      <c r="AM442" s="97"/>
      <c r="AN442" s="97"/>
      <c r="AO442" s="97"/>
      <c r="AP442" s="97"/>
      <c r="AQ442" s="97"/>
      <c r="AR442" s="97"/>
      <c r="AS442" s="97"/>
      <c r="AT442" s="97"/>
      <c r="AU442" s="97"/>
      <c r="AV442" s="97"/>
      <c r="AW442" s="97"/>
      <c r="AX442" s="97"/>
      <c r="AY442" s="97"/>
      <c r="AZ442" s="97"/>
      <c r="BA442" s="97"/>
      <c r="BB442" s="97"/>
      <c r="BC442" s="97"/>
      <c r="BD442" s="105"/>
      <c r="BE442" s="105"/>
    </row>
    <row r="443" customFormat="false" ht="21.75" hidden="false" customHeight="true" outlineLevel="0" collapsed="false">
      <c r="A443" s="97"/>
      <c r="B443" s="96"/>
      <c r="C443" s="97"/>
      <c r="D443" s="97"/>
      <c r="E443" s="97"/>
      <c r="F443" s="98"/>
      <c r="G443" s="100"/>
      <c r="H443" s="100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97"/>
      <c r="AA443" s="97"/>
      <c r="AB443" s="97"/>
      <c r="AC443" s="97"/>
      <c r="AD443" s="97"/>
      <c r="AE443" s="97"/>
      <c r="AF443" s="97"/>
      <c r="AG443" s="97"/>
      <c r="AH443" s="97"/>
      <c r="AI443" s="97"/>
      <c r="AJ443" s="97"/>
      <c r="AK443" s="97"/>
      <c r="AL443" s="97"/>
      <c r="AM443" s="97"/>
      <c r="AN443" s="97"/>
      <c r="AO443" s="97"/>
      <c r="AP443" s="97"/>
      <c r="AQ443" s="97"/>
      <c r="AR443" s="97"/>
      <c r="AS443" s="97"/>
      <c r="AT443" s="97"/>
      <c r="AU443" s="97"/>
      <c r="AV443" s="97"/>
      <c r="AW443" s="97"/>
      <c r="AX443" s="97"/>
      <c r="AY443" s="97"/>
      <c r="AZ443" s="97"/>
      <c r="BA443" s="97"/>
      <c r="BB443" s="97"/>
      <c r="BC443" s="97"/>
      <c r="BD443" s="105"/>
      <c r="BE443" s="105"/>
    </row>
    <row r="444" customFormat="false" ht="21.75" hidden="false" customHeight="true" outlineLevel="0" collapsed="false">
      <c r="A444" s="97"/>
      <c r="B444" s="96"/>
      <c r="C444" s="97"/>
      <c r="D444" s="97"/>
      <c r="E444" s="97"/>
      <c r="F444" s="98"/>
      <c r="G444" s="100"/>
      <c r="H444" s="100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97"/>
      <c r="AA444" s="97"/>
      <c r="AB444" s="97"/>
      <c r="AC444" s="97"/>
      <c r="AD444" s="97"/>
      <c r="AE444" s="97"/>
      <c r="AF444" s="97"/>
      <c r="AG444" s="97"/>
      <c r="AH444" s="97"/>
      <c r="AI444" s="97"/>
      <c r="AJ444" s="97"/>
      <c r="AK444" s="97"/>
      <c r="AL444" s="97"/>
      <c r="AM444" s="97"/>
      <c r="AN444" s="97"/>
      <c r="AO444" s="97"/>
      <c r="AP444" s="97"/>
      <c r="AQ444" s="97"/>
      <c r="AR444" s="97"/>
      <c r="AS444" s="97"/>
      <c r="AT444" s="97"/>
      <c r="AU444" s="97"/>
      <c r="AV444" s="97"/>
      <c r="AW444" s="97"/>
      <c r="AX444" s="97"/>
      <c r="AY444" s="97"/>
      <c r="AZ444" s="97"/>
      <c r="BA444" s="97"/>
      <c r="BB444" s="97"/>
      <c r="BC444" s="97"/>
      <c r="BD444" s="105"/>
      <c r="BE444" s="105"/>
    </row>
    <row r="445" customFormat="false" ht="21.75" hidden="false" customHeight="true" outlineLevel="0" collapsed="false">
      <c r="A445" s="97"/>
      <c r="B445" s="96"/>
      <c r="C445" s="97"/>
      <c r="D445" s="97"/>
      <c r="E445" s="97"/>
      <c r="F445" s="98"/>
      <c r="G445" s="100"/>
      <c r="H445" s="100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97"/>
      <c r="AA445" s="97"/>
      <c r="AB445" s="97"/>
      <c r="AC445" s="97"/>
      <c r="AD445" s="97"/>
      <c r="AE445" s="97"/>
      <c r="AF445" s="97"/>
      <c r="AG445" s="97"/>
      <c r="AH445" s="97"/>
      <c r="AI445" s="97"/>
      <c r="AJ445" s="97"/>
      <c r="AK445" s="97"/>
      <c r="AL445" s="97"/>
      <c r="AM445" s="97"/>
      <c r="AN445" s="97"/>
      <c r="AO445" s="97"/>
      <c r="AP445" s="97"/>
      <c r="AQ445" s="97"/>
      <c r="AR445" s="97"/>
      <c r="AS445" s="97"/>
      <c r="AT445" s="97"/>
      <c r="AU445" s="97"/>
      <c r="AV445" s="97"/>
      <c r="AW445" s="97"/>
      <c r="AX445" s="97"/>
      <c r="AY445" s="97"/>
      <c r="AZ445" s="97"/>
      <c r="BA445" s="97"/>
      <c r="BB445" s="97"/>
      <c r="BC445" s="97"/>
      <c r="BD445" s="105"/>
      <c r="BE445" s="105"/>
    </row>
    <row r="446" customFormat="false" ht="21.75" hidden="false" customHeight="true" outlineLevel="0" collapsed="false">
      <c r="A446" s="97"/>
      <c r="B446" s="96"/>
      <c r="C446" s="97"/>
      <c r="D446" s="97"/>
      <c r="E446" s="97"/>
      <c r="F446" s="98"/>
      <c r="G446" s="100"/>
      <c r="H446" s="100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97"/>
      <c r="AA446" s="97"/>
      <c r="AB446" s="97"/>
      <c r="AC446" s="97"/>
      <c r="AD446" s="97"/>
      <c r="AE446" s="97"/>
      <c r="AF446" s="97"/>
      <c r="AG446" s="97"/>
      <c r="AH446" s="97"/>
      <c r="AI446" s="97"/>
      <c r="AJ446" s="97"/>
      <c r="AK446" s="97"/>
      <c r="AL446" s="97"/>
      <c r="AM446" s="97"/>
      <c r="AN446" s="97"/>
      <c r="AO446" s="97"/>
      <c r="AP446" s="97"/>
      <c r="AQ446" s="97"/>
      <c r="AR446" s="97"/>
      <c r="AS446" s="97"/>
      <c r="AT446" s="97"/>
      <c r="AU446" s="97"/>
      <c r="AV446" s="97"/>
      <c r="AW446" s="97"/>
      <c r="AX446" s="97"/>
      <c r="AY446" s="97"/>
      <c r="AZ446" s="97"/>
      <c r="BA446" s="97"/>
      <c r="BB446" s="97"/>
      <c r="BC446" s="97"/>
      <c r="BD446" s="105"/>
      <c r="BE446" s="105"/>
    </row>
    <row r="447" customFormat="false" ht="21.75" hidden="false" customHeight="true" outlineLevel="0" collapsed="false">
      <c r="A447" s="97"/>
      <c r="B447" s="96"/>
      <c r="C447" s="97"/>
      <c r="D447" s="97"/>
      <c r="E447" s="97"/>
      <c r="F447" s="98"/>
      <c r="G447" s="100"/>
      <c r="H447" s="100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97"/>
      <c r="AA447" s="97"/>
      <c r="AB447" s="97"/>
      <c r="AC447" s="97"/>
      <c r="AD447" s="97"/>
      <c r="AE447" s="97"/>
      <c r="AF447" s="97"/>
      <c r="AG447" s="97"/>
      <c r="AH447" s="97"/>
      <c r="AI447" s="97"/>
      <c r="AJ447" s="97"/>
      <c r="AK447" s="97"/>
      <c r="AL447" s="97"/>
      <c r="AM447" s="97"/>
      <c r="AN447" s="97"/>
      <c r="AO447" s="97"/>
      <c r="AP447" s="97"/>
      <c r="AQ447" s="97"/>
      <c r="AR447" s="97"/>
      <c r="AS447" s="97"/>
      <c r="AT447" s="97"/>
      <c r="AU447" s="97"/>
      <c r="AV447" s="97"/>
      <c r="AW447" s="97"/>
      <c r="AX447" s="97"/>
      <c r="AY447" s="97"/>
      <c r="AZ447" s="97"/>
      <c r="BA447" s="97"/>
      <c r="BB447" s="97"/>
      <c r="BC447" s="97"/>
      <c r="BD447" s="105"/>
      <c r="BE447" s="105"/>
    </row>
    <row r="448" customFormat="false" ht="21.75" hidden="false" customHeight="true" outlineLevel="0" collapsed="false">
      <c r="A448" s="97"/>
      <c r="B448" s="96"/>
      <c r="C448" s="97"/>
      <c r="D448" s="97"/>
      <c r="E448" s="97"/>
      <c r="F448" s="98"/>
      <c r="G448" s="100"/>
      <c r="H448" s="100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97"/>
      <c r="AA448" s="97"/>
      <c r="AB448" s="97"/>
      <c r="AC448" s="97"/>
      <c r="AD448" s="97"/>
      <c r="AE448" s="97"/>
      <c r="AF448" s="97"/>
      <c r="AG448" s="97"/>
      <c r="AH448" s="97"/>
      <c r="AI448" s="97"/>
      <c r="AJ448" s="97"/>
      <c r="AK448" s="97"/>
      <c r="AL448" s="97"/>
      <c r="AM448" s="97"/>
      <c r="AN448" s="97"/>
      <c r="AO448" s="97"/>
      <c r="AP448" s="97"/>
      <c r="AQ448" s="97"/>
      <c r="AR448" s="97"/>
      <c r="AS448" s="97"/>
      <c r="AT448" s="97"/>
      <c r="AU448" s="97"/>
      <c r="AV448" s="97"/>
      <c r="AW448" s="97"/>
      <c r="AX448" s="97"/>
      <c r="AY448" s="97"/>
      <c r="AZ448" s="97"/>
      <c r="BA448" s="97"/>
      <c r="BB448" s="97"/>
      <c r="BC448" s="97"/>
      <c r="BD448" s="105"/>
      <c r="BE448" s="105"/>
    </row>
    <row r="449" customFormat="false" ht="21.75" hidden="false" customHeight="true" outlineLevel="0" collapsed="false">
      <c r="A449" s="97"/>
      <c r="B449" s="96"/>
      <c r="C449" s="97"/>
      <c r="D449" s="97"/>
      <c r="E449" s="97"/>
      <c r="F449" s="98"/>
      <c r="G449" s="100"/>
      <c r="H449" s="100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97"/>
      <c r="AA449" s="97"/>
      <c r="AB449" s="97"/>
      <c r="AC449" s="97"/>
      <c r="AD449" s="97"/>
      <c r="AE449" s="97"/>
      <c r="AF449" s="97"/>
      <c r="AG449" s="97"/>
      <c r="AH449" s="97"/>
      <c r="AI449" s="97"/>
      <c r="AJ449" s="97"/>
      <c r="AK449" s="97"/>
      <c r="AL449" s="97"/>
      <c r="AM449" s="97"/>
      <c r="AN449" s="97"/>
      <c r="AO449" s="97"/>
      <c r="AP449" s="97"/>
      <c r="AQ449" s="97"/>
      <c r="AR449" s="97"/>
      <c r="AS449" s="97"/>
      <c r="AT449" s="97"/>
      <c r="AU449" s="97"/>
      <c r="AV449" s="97"/>
      <c r="AW449" s="97"/>
      <c r="AX449" s="97"/>
      <c r="AY449" s="97"/>
      <c r="AZ449" s="97"/>
      <c r="BA449" s="97"/>
      <c r="BB449" s="97"/>
      <c r="BC449" s="97"/>
      <c r="BD449" s="105"/>
      <c r="BE449" s="105"/>
    </row>
    <row r="450" customFormat="false" ht="21.75" hidden="false" customHeight="true" outlineLevel="0" collapsed="false">
      <c r="A450" s="97"/>
      <c r="B450" s="96"/>
      <c r="C450" s="97"/>
      <c r="D450" s="97"/>
      <c r="E450" s="97"/>
      <c r="F450" s="98"/>
      <c r="G450" s="100"/>
      <c r="H450" s="100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97"/>
      <c r="AA450" s="97"/>
      <c r="AB450" s="97"/>
      <c r="AC450" s="97"/>
      <c r="AD450" s="97"/>
      <c r="AE450" s="97"/>
      <c r="AF450" s="97"/>
      <c r="AG450" s="97"/>
      <c r="AH450" s="97"/>
      <c r="AI450" s="97"/>
      <c r="AJ450" s="97"/>
      <c r="AK450" s="97"/>
      <c r="AL450" s="97"/>
      <c r="AM450" s="97"/>
      <c r="AN450" s="97"/>
      <c r="AO450" s="97"/>
      <c r="AP450" s="97"/>
      <c r="AQ450" s="97"/>
      <c r="AR450" s="97"/>
      <c r="AS450" s="97"/>
      <c r="AT450" s="97"/>
      <c r="AU450" s="97"/>
      <c r="AV450" s="97"/>
      <c r="AW450" s="97"/>
      <c r="AX450" s="97"/>
      <c r="AY450" s="97"/>
      <c r="AZ450" s="97"/>
      <c r="BA450" s="97"/>
      <c r="BB450" s="97"/>
      <c r="BC450" s="97"/>
      <c r="BD450" s="105"/>
      <c r="BE450" s="105"/>
    </row>
    <row r="451" customFormat="false" ht="21.75" hidden="false" customHeight="true" outlineLevel="0" collapsed="false">
      <c r="A451" s="97"/>
      <c r="B451" s="96"/>
      <c r="C451" s="97"/>
      <c r="D451" s="97"/>
      <c r="E451" s="97"/>
      <c r="F451" s="98"/>
      <c r="G451" s="100"/>
      <c r="H451" s="100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97"/>
      <c r="AA451" s="97"/>
      <c r="AB451" s="97"/>
      <c r="AC451" s="97"/>
      <c r="AD451" s="97"/>
      <c r="AE451" s="97"/>
      <c r="AF451" s="97"/>
      <c r="AG451" s="97"/>
      <c r="AH451" s="97"/>
      <c r="AI451" s="97"/>
      <c r="AJ451" s="97"/>
      <c r="AK451" s="97"/>
      <c r="AL451" s="97"/>
      <c r="AM451" s="97"/>
      <c r="AN451" s="97"/>
      <c r="AO451" s="97"/>
      <c r="AP451" s="97"/>
      <c r="AQ451" s="97"/>
      <c r="AR451" s="97"/>
      <c r="AS451" s="97"/>
      <c r="AT451" s="97"/>
      <c r="AU451" s="97"/>
      <c r="AV451" s="97"/>
      <c r="AW451" s="97"/>
      <c r="AX451" s="97"/>
      <c r="AY451" s="97"/>
      <c r="AZ451" s="97"/>
      <c r="BA451" s="97"/>
      <c r="BB451" s="97"/>
      <c r="BC451" s="97"/>
      <c r="BD451" s="105"/>
      <c r="BE451" s="105"/>
    </row>
    <row r="452" customFormat="false" ht="21.75" hidden="false" customHeight="true" outlineLevel="0" collapsed="false">
      <c r="A452" s="97"/>
      <c r="B452" s="96"/>
      <c r="C452" s="97"/>
      <c r="D452" s="97"/>
      <c r="E452" s="97"/>
      <c r="F452" s="98"/>
      <c r="G452" s="100"/>
      <c r="H452" s="100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97"/>
      <c r="AA452" s="97"/>
      <c r="AB452" s="97"/>
      <c r="AC452" s="97"/>
      <c r="AD452" s="97"/>
      <c r="AE452" s="97"/>
      <c r="AF452" s="97"/>
      <c r="AG452" s="97"/>
      <c r="AH452" s="97"/>
      <c r="AI452" s="97"/>
      <c r="AJ452" s="97"/>
      <c r="AK452" s="97"/>
      <c r="AL452" s="97"/>
      <c r="AM452" s="97"/>
      <c r="AN452" s="97"/>
      <c r="AO452" s="97"/>
      <c r="AP452" s="97"/>
      <c r="AQ452" s="97"/>
      <c r="AR452" s="97"/>
      <c r="AS452" s="97"/>
      <c r="AT452" s="97"/>
      <c r="AU452" s="97"/>
      <c r="AV452" s="97"/>
      <c r="AW452" s="97"/>
      <c r="AX452" s="97"/>
      <c r="AY452" s="97"/>
      <c r="AZ452" s="97"/>
      <c r="BA452" s="97"/>
      <c r="BB452" s="97"/>
      <c r="BC452" s="97"/>
      <c r="BD452" s="105"/>
      <c r="BE452" s="105"/>
    </row>
    <row r="453" customFormat="false" ht="21.75" hidden="false" customHeight="true" outlineLevel="0" collapsed="false">
      <c r="A453" s="97"/>
      <c r="B453" s="96"/>
      <c r="C453" s="97"/>
      <c r="D453" s="97"/>
      <c r="E453" s="97"/>
      <c r="F453" s="98"/>
      <c r="G453" s="100"/>
      <c r="H453" s="100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97"/>
      <c r="AA453" s="97"/>
      <c r="AB453" s="97"/>
      <c r="AC453" s="97"/>
      <c r="AD453" s="97"/>
      <c r="AE453" s="97"/>
      <c r="AF453" s="97"/>
      <c r="AG453" s="97"/>
      <c r="AH453" s="97"/>
      <c r="AI453" s="97"/>
      <c r="AJ453" s="97"/>
      <c r="AK453" s="97"/>
      <c r="AL453" s="97"/>
      <c r="AM453" s="97"/>
      <c r="AN453" s="97"/>
      <c r="AO453" s="97"/>
      <c r="AP453" s="97"/>
      <c r="AQ453" s="97"/>
      <c r="AR453" s="97"/>
      <c r="AS453" s="97"/>
      <c r="AT453" s="97"/>
      <c r="AU453" s="97"/>
      <c r="AV453" s="97"/>
      <c r="AW453" s="97"/>
      <c r="AX453" s="97"/>
      <c r="AY453" s="97"/>
      <c r="AZ453" s="97"/>
      <c r="BA453" s="97"/>
      <c r="BB453" s="97"/>
      <c r="BC453" s="97"/>
      <c r="BD453" s="105"/>
      <c r="BE453" s="105"/>
    </row>
    <row r="454" customFormat="false" ht="21.75" hidden="false" customHeight="true" outlineLevel="0" collapsed="false">
      <c r="A454" s="97"/>
      <c r="B454" s="96"/>
      <c r="C454" s="97"/>
      <c r="D454" s="97"/>
      <c r="E454" s="97"/>
      <c r="F454" s="98"/>
      <c r="G454" s="100"/>
      <c r="H454" s="100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97"/>
      <c r="AA454" s="97"/>
      <c r="AB454" s="97"/>
      <c r="AC454" s="97"/>
      <c r="AD454" s="97"/>
      <c r="AE454" s="97"/>
      <c r="AF454" s="97"/>
      <c r="AG454" s="97"/>
      <c r="AH454" s="97"/>
      <c r="AI454" s="97"/>
      <c r="AJ454" s="97"/>
      <c r="AK454" s="97"/>
      <c r="AL454" s="97"/>
      <c r="AM454" s="97"/>
      <c r="AN454" s="97"/>
      <c r="AO454" s="97"/>
      <c r="AP454" s="97"/>
      <c r="AQ454" s="97"/>
      <c r="AR454" s="97"/>
      <c r="AS454" s="97"/>
      <c r="AT454" s="97"/>
      <c r="AU454" s="97"/>
      <c r="AV454" s="97"/>
      <c r="AW454" s="97"/>
      <c r="AX454" s="97"/>
      <c r="AY454" s="97"/>
      <c r="AZ454" s="97"/>
      <c r="BA454" s="97"/>
      <c r="BB454" s="97"/>
      <c r="BC454" s="97"/>
      <c r="BD454" s="105"/>
      <c r="BE454" s="105"/>
    </row>
    <row r="455" customFormat="false" ht="21.75" hidden="false" customHeight="true" outlineLevel="0" collapsed="false">
      <c r="A455" s="97"/>
      <c r="B455" s="96"/>
      <c r="C455" s="97"/>
      <c r="D455" s="97"/>
      <c r="E455" s="97"/>
      <c r="F455" s="98"/>
      <c r="G455" s="100"/>
      <c r="H455" s="100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97"/>
      <c r="AA455" s="97"/>
      <c r="AB455" s="97"/>
      <c r="AC455" s="97"/>
      <c r="AD455" s="97"/>
      <c r="AE455" s="97"/>
      <c r="AF455" s="97"/>
      <c r="AG455" s="97"/>
      <c r="AH455" s="97"/>
      <c r="AI455" s="97"/>
      <c r="AJ455" s="97"/>
      <c r="AK455" s="97"/>
      <c r="AL455" s="97"/>
      <c r="AM455" s="97"/>
      <c r="AN455" s="97"/>
      <c r="AO455" s="97"/>
      <c r="AP455" s="97"/>
      <c r="AQ455" s="97"/>
      <c r="AR455" s="97"/>
      <c r="AS455" s="97"/>
      <c r="AT455" s="97"/>
      <c r="AU455" s="97"/>
      <c r="AV455" s="97"/>
      <c r="AW455" s="97"/>
      <c r="AX455" s="97"/>
      <c r="AY455" s="97"/>
      <c r="AZ455" s="97"/>
      <c r="BA455" s="97"/>
      <c r="BB455" s="97"/>
      <c r="BC455" s="97"/>
      <c r="BD455" s="105"/>
      <c r="BE455" s="105"/>
    </row>
    <row r="456" customFormat="false" ht="21.75" hidden="false" customHeight="true" outlineLevel="0" collapsed="false">
      <c r="A456" s="97"/>
      <c r="B456" s="96"/>
      <c r="C456" s="97"/>
      <c r="D456" s="97"/>
      <c r="E456" s="97"/>
      <c r="F456" s="98"/>
      <c r="G456" s="100"/>
      <c r="H456" s="100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97"/>
      <c r="AA456" s="97"/>
      <c r="AB456" s="97"/>
      <c r="AC456" s="97"/>
      <c r="AD456" s="97"/>
      <c r="AE456" s="97"/>
      <c r="AF456" s="97"/>
      <c r="AG456" s="97"/>
      <c r="AH456" s="97"/>
      <c r="AI456" s="97"/>
      <c r="AJ456" s="97"/>
      <c r="AK456" s="97"/>
      <c r="AL456" s="97"/>
      <c r="AM456" s="97"/>
      <c r="AN456" s="97"/>
      <c r="AO456" s="97"/>
      <c r="AP456" s="97"/>
      <c r="AQ456" s="97"/>
      <c r="AR456" s="97"/>
      <c r="AS456" s="97"/>
      <c r="AT456" s="97"/>
      <c r="AU456" s="97"/>
      <c r="AV456" s="97"/>
      <c r="AW456" s="97"/>
      <c r="AX456" s="97"/>
      <c r="AY456" s="97"/>
      <c r="AZ456" s="97"/>
      <c r="BA456" s="97"/>
      <c r="BB456" s="97"/>
      <c r="BC456" s="97"/>
      <c r="BD456" s="105"/>
      <c r="BE456" s="105"/>
    </row>
    <row r="457" customFormat="false" ht="21.75" hidden="false" customHeight="true" outlineLevel="0" collapsed="false">
      <c r="A457" s="97"/>
      <c r="B457" s="96"/>
      <c r="C457" s="97"/>
      <c r="D457" s="97"/>
      <c r="E457" s="97"/>
      <c r="F457" s="98"/>
      <c r="G457" s="100"/>
      <c r="H457" s="100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97"/>
      <c r="AA457" s="97"/>
      <c r="AB457" s="97"/>
      <c r="AC457" s="97"/>
      <c r="AD457" s="97"/>
      <c r="AE457" s="97"/>
      <c r="AF457" s="97"/>
      <c r="AG457" s="97"/>
      <c r="AH457" s="97"/>
      <c r="AI457" s="97"/>
      <c r="AJ457" s="97"/>
      <c r="AK457" s="97"/>
      <c r="AL457" s="97"/>
      <c r="AM457" s="97"/>
      <c r="AN457" s="97"/>
      <c r="AO457" s="97"/>
      <c r="AP457" s="97"/>
      <c r="AQ457" s="97"/>
      <c r="AR457" s="97"/>
      <c r="AS457" s="97"/>
      <c r="AT457" s="97"/>
      <c r="AU457" s="97"/>
      <c r="AV457" s="97"/>
      <c r="AW457" s="97"/>
      <c r="AX457" s="97"/>
      <c r="AY457" s="97"/>
      <c r="AZ457" s="97"/>
      <c r="BA457" s="97"/>
      <c r="BB457" s="97"/>
      <c r="BC457" s="97"/>
      <c r="BD457" s="105"/>
      <c r="BE457" s="105"/>
    </row>
    <row r="458" customFormat="false" ht="21.75" hidden="false" customHeight="true" outlineLevel="0" collapsed="false">
      <c r="A458" s="97"/>
      <c r="B458" s="96"/>
      <c r="C458" s="97"/>
      <c r="D458" s="97"/>
      <c r="E458" s="97"/>
      <c r="F458" s="98"/>
      <c r="G458" s="100"/>
      <c r="H458" s="100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97"/>
      <c r="AA458" s="97"/>
      <c r="AB458" s="97"/>
      <c r="AC458" s="97"/>
      <c r="AD458" s="97"/>
      <c r="AE458" s="97"/>
      <c r="AF458" s="97"/>
      <c r="AG458" s="97"/>
      <c r="AH458" s="97"/>
      <c r="AI458" s="97"/>
      <c r="AJ458" s="97"/>
      <c r="AK458" s="97"/>
      <c r="AL458" s="97"/>
      <c r="AM458" s="97"/>
      <c r="AN458" s="97"/>
      <c r="AO458" s="97"/>
      <c r="AP458" s="97"/>
      <c r="AQ458" s="97"/>
      <c r="AR458" s="97"/>
      <c r="AS458" s="97"/>
      <c r="AT458" s="97"/>
      <c r="AU458" s="97"/>
      <c r="AV458" s="97"/>
      <c r="AW458" s="97"/>
      <c r="AX458" s="97"/>
      <c r="AY458" s="97"/>
      <c r="AZ458" s="97"/>
      <c r="BA458" s="97"/>
      <c r="BB458" s="97"/>
      <c r="BC458" s="97"/>
      <c r="BD458" s="105"/>
      <c r="BE458" s="105"/>
    </row>
    <row r="459" customFormat="false" ht="21.75" hidden="false" customHeight="true" outlineLevel="0" collapsed="false">
      <c r="A459" s="97"/>
      <c r="B459" s="96"/>
      <c r="C459" s="97"/>
      <c r="D459" s="97"/>
      <c r="E459" s="97"/>
      <c r="F459" s="98"/>
      <c r="G459" s="100"/>
      <c r="H459" s="100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97"/>
      <c r="AA459" s="97"/>
      <c r="AB459" s="97"/>
      <c r="AC459" s="97"/>
      <c r="AD459" s="97"/>
      <c r="AE459" s="97"/>
      <c r="AF459" s="97"/>
      <c r="AG459" s="97"/>
      <c r="AH459" s="97"/>
      <c r="AI459" s="97"/>
      <c r="AJ459" s="97"/>
      <c r="AK459" s="97"/>
      <c r="AL459" s="97"/>
      <c r="AM459" s="97"/>
      <c r="AN459" s="97"/>
      <c r="AO459" s="97"/>
      <c r="AP459" s="97"/>
      <c r="AQ459" s="97"/>
      <c r="AR459" s="97"/>
      <c r="AS459" s="97"/>
      <c r="AT459" s="97"/>
      <c r="AU459" s="97"/>
      <c r="AV459" s="97"/>
      <c r="AW459" s="97"/>
      <c r="AX459" s="97"/>
      <c r="AY459" s="97"/>
      <c r="AZ459" s="97"/>
      <c r="BA459" s="97"/>
      <c r="BB459" s="97"/>
      <c r="BC459" s="97"/>
      <c r="BD459" s="105"/>
      <c r="BE459" s="105"/>
    </row>
    <row r="460" customFormat="false" ht="21.75" hidden="false" customHeight="true" outlineLevel="0" collapsed="false">
      <c r="A460" s="97"/>
      <c r="B460" s="96"/>
      <c r="C460" s="97"/>
      <c r="D460" s="97"/>
      <c r="E460" s="97"/>
      <c r="F460" s="98"/>
      <c r="G460" s="100"/>
      <c r="H460" s="100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97"/>
      <c r="AA460" s="97"/>
      <c r="AB460" s="97"/>
      <c r="AC460" s="97"/>
      <c r="AD460" s="97"/>
      <c r="AE460" s="97"/>
      <c r="AF460" s="97"/>
      <c r="AG460" s="97"/>
      <c r="AH460" s="97"/>
      <c r="AI460" s="97"/>
      <c r="AJ460" s="97"/>
      <c r="AK460" s="97"/>
      <c r="AL460" s="97"/>
      <c r="AM460" s="97"/>
      <c r="AN460" s="97"/>
      <c r="AO460" s="97"/>
      <c r="AP460" s="97"/>
      <c r="AQ460" s="97"/>
      <c r="AR460" s="97"/>
      <c r="AS460" s="97"/>
      <c r="AT460" s="97"/>
      <c r="AU460" s="97"/>
      <c r="AV460" s="97"/>
      <c r="AW460" s="97"/>
      <c r="AX460" s="97"/>
      <c r="AY460" s="97"/>
      <c r="AZ460" s="97"/>
      <c r="BA460" s="97"/>
      <c r="BB460" s="97"/>
      <c r="BC460" s="97"/>
      <c r="BD460" s="105"/>
      <c r="BE460" s="105"/>
    </row>
    <row r="461" customFormat="false" ht="21.75" hidden="false" customHeight="true" outlineLevel="0" collapsed="false">
      <c r="A461" s="97"/>
      <c r="B461" s="96"/>
      <c r="C461" s="97"/>
      <c r="D461" s="97"/>
      <c r="E461" s="97"/>
      <c r="F461" s="98"/>
      <c r="G461" s="100"/>
      <c r="H461" s="100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97"/>
      <c r="AA461" s="97"/>
      <c r="AB461" s="97"/>
      <c r="AC461" s="97"/>
      <c r="AD461" s="97"/>
      <c r="AE461" s="97"/>
      <c r="AF461" s="97"/>
      <c r="AG461" s="97"/>
      <c r="AH461" s="97"/>
      <c r="AI461" s="97"/>
      <c r="AJ461" s="97"/>
      <c r="AK461" s="97"/>
      <c r="AL461" s="97"/>
      <c r="AM461" s="97"/>
      <c r="AN461" s="97"/>
      <c r="AO461" s="97"/>
      <c r="AP461" s="97"/>
      <c r="AQ461" s="97"/>
      <c r="AR461" s="97"/>
      <c r="AS461" s="97"/>
      <c r="AT461" s="97"/>
      <c r="AU461" s="97"/>
      <c r="AV461" s="97"/>
      <c r="AW461" s="97"/>
      <c r="AX461" s="97"/>
      <c r="AY461" s="97"/>
      <c r="AZ461" s="97"/>
      <c r="BA461" s="97"/>
      <c r="BB461" s="97"/>
      <c r="BC461" s="97"/>
      <c r="BD461" s="105"/>
      <c r="BE461" s="105"/>
    </row>
    <row r="462" customFormat="false" ht="21.75" hidden="false" customHeight="true" outlineLevel="0" collapsed="false">
      <c r="A462" s="97"/>
      <c r="B462" s="96"/>
      <c r="C462" s="97"/>
      <c r="D462" s="97"/>
      <c r="E462" s="97"/>
      <c r="F462" s="98"/>
      <c r="G462" s="100"/>
      <c r="H462" s="100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97"/>
      <c r="AA462" s="97"/>
      <c r="AB462" s="97"/>
      <c r="AC462" s="97"/>
      <c r="AD462" s="97"/>
      <c r="AE462" s="97"/>
      <c r="AF462" s="97"/>
      <c r="AG462" s="97"/>
      <c r="AH462" s="97"/>
      <c r="AI462" s="97"/>
      <c r="AJ462" s="97"/>
      <c r="AK462" s="97"/>
      <c r="AL462" s="97"/>
      <c r="AM462" s="97"/>
      <c r="AN462" s="97"/>
      <c r="AO462" s="97"/>
      <c r="AP462" s="97"/>
      <c r="AQ462" s="97"/>
      <c r="AR462" s="97"/>
      <c r="AS462" s="97"/>
      <c r="AT462" s="97"/>
      <c r="AU462" s="97"/>
      <c r="AV462" s="97"/>
      <c r="AW462" s="97"/>
      <c r="AX462" s="97"/>
      <c r="AY462" s="97"/>
      <c r="AZ462" s="97"/>
      <c r="BA462" s="97"/>
      <c r="BB462" s="97"/>
      <c r="BC462" s="97"/>
      <c r="BD462" s="105"/>
      <c r="BE462" s="105"/>
    </row>
    <row r="463" customFormat="false" ht="21.75" hidden="false" customHeight="true" outlineLevel="0" collapsed="false">
      <c r="A463" s="97"/>
      <c r="B463" s="96"/>
      <c r="C463" s="97"/>
      <c r="D463" s="97"/>
      <c r="E463" s="97"/>
      <c r="F463" s="98"/>
      <c r="G463" s="100"/>
      <c r="H463" s="100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97"/>
      <c r="AA463" s="97"/>
      <c r="AB463" s="97"/>
      <c r="AC463" s="97"/>
      <c r="AD463" s="97"/>
      <c r="AE463" s="97"/>
      <c r="AF463" s="97"/>
      <c r="AG463" s="97"/>
      <c r="AH463" s="97"/>
      <c r="AI463" s="97"/>
      <c r="AJ463" s="97"/>
      <c r="AK463" s="97"/>
      <c r="AL463" s="97"/>
      <c r="AM463" s="97"/>
      <c r="AN463" s="97"/>
      <c r="AO463" s="97"/>
      <c r="AP463" s="97"/>
      <c r="AQ463" s="97"/>
      <c r="AR463" s="97"/>
      <c r="AS463" s="97"/>
      <c r="AT463" s="97"/>
      <c r="AU463" s="97"/>
      <c r="AV463" s="97"/>
      <c r="AW463" s="97"/>
      <c r="AX463" s="97"/>
      <c r="AY463" s="97"/>
      <c r="AZ463" s="97"/>
      <c r="BA463" s="97"/>
      <c r="BB463" s="97"/>
      <c r="BC463" s="97"/>
      <c r="BD463" s="105"/>
      <c r="BE463" s="105"/>
    </row>
    <row r="464" customFormat="false" ht="21.75" hidden="false" customHeight="true" outlineLevel="0" collapsed="false">
      <c r="A464" s="97"/>
      <c r="B464" s="96"/>
      <c r="C464" s="97"/>
      <c r="D464" s="97"/>
      <c r="E464" s="97"/>
      <c r="F464" s="98"/>
      <c r="G464" s="100"/>
      <c r="H464" s="100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97"/>
      <c r="AA464" s="97"/>
      <c r="AB464" s="97"/>
      <c r="AC464" s="97"/>
      <c r="AD464" s="97"/>
      <c r="AE464" s="97"/>
      <c r="AF464" s="97"/>
      <c r="AG464" s="97"/>
      <c r="AH464" s="97"/>
      <c r="AI464" s="97"/>
      <c r="AJ464" s="97"/>
      <c r="AK464" s="97"/>
      <c r="AL464" s="97"/>
      <c r="AM464" s="97"/>
      <c r="AN464" s="97"/>
      <c r="AO464" s="97"/>
      <c r="AP464" s="97"/>
      <c r="AQ464" s="97"/>
      <c r="AR464" s="97"/>
      <c r="AS464" s="97"/>
      <c r="AT464" s="97"/>
      <c r="AU464" s="97"/>
      <c r="AV464" s="97"/>
      <c r="AW464" s="97"/>
      <c r="AX464" s="97"/>
      <c r="AY464" s="97"/>
      <c r="AZ464" s="97"/>
      <c r="BA464" s="97"/>
      <c r="BB464" s="97"/>
      <c r="BC464" s="97"/>
      <c r="BD464" s="105"/>
      <c r="BE464" s="105"/>
    </row>
    <row r="465" customFormat="false" ht="21.75" hidden="false" customHeight="true" outlineLevel="0" collapsed="false">
      <c r="A465" s="97"/>
      <c r="B465" s="96"/>
      <c r="C465" s="97"/>
      <c r="D465" s="97"/>
      <c r="E465" s="97"/>
      <c r="F465" s="98"/>
      <c r="G465" s="100"/>
      <c r="H465" s="100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97"/>
      <c r="AA465" s="97"/>
      <c r="AB465" s="97"/>
      <c r="AC465" s="97"/>
      <c r="AD465" s="97"/>
      <c r="AE465" s="97"/>
      <c r="AF465" s="97"/>
      <c r="AG465" s="97"/>
      <c r="AH465" s="97"/>
      <c r="AI465" s="97"/>
      <c r="AJ465" s="97"/>
      <c r="AK465" s="97"/>
      <c r="AL465" s="97"/>
      <c r="AM465" s="97"/>
      <c r="AN465" s="97"/>
      <c r="AO465" s="97"/>
      <c r="AP465" s="97"/>
      <c r="AQ465" s="97"/>
      <c r="AR465" s="97"/>
      <c r="AS465" s="97"/>
      <c r="AT465" s="97"/>
      <c r="AU465" s="97"/>
      <c r="AV465" s="97"/>
      <c r="AW465" s="97"/>
      <c r="AX465" s="97"/>
      <c r="AY465" s="97"/>
      <c r="AZ465" s="97"/>
      <c r="BA465" s="97"/>
      <c r="BB465" s="97"/>
      <c r="BC465" s="97"/>
      <c r="BD465" s="105"/>
      <c r="BE465" s="105"/>
    </row>
    <row r="466" customFormat="false" ht="21.75" hidden="false" customHeight="true" outlineLevel="0" collapsed="false">
      <c r="A466" s="97"/>
      <c r="B466" s="96"/>
      <c r="C466" s="97"/>
      <c r="D466" s="97"/>
      <c r="E466" s="97"/>
      <c r="F466" s="98"/>
      <c r="G466" s="100"/>
      <c r="H466" s="100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97"/>
      <c r="AA466" s="97"/>
      <c r="AB466" s="97"/>
      <c r="AC466" s="97"/>
      <c r="AD466" s="97"/>
      <c r="AE466" s="97"/>
      <c r="AF466" s="97"/>
      <c r="AG466" s="97"/>
      <c r="AH466" s="97"/>
      <c r="AI466" s="97"/>
      <c r="AJ466" s="97"/>
      <c r="AK466" s="97"/>
      <c r="AL466" s="97"/>
      <c r="AM466" s="97"/>
      <c r="AN466" s="97"/>
      <c r="AO466" s="97"/>
      <c r="AP466" s="97"/>
      <c r="AQ466" s="97"/>
      <c r="AR466" s="97"/>
      <c r="AS466" s="97"/>
      <c r="AT466" s="97"/>
      <c r="AU466" s="97"/>
      <c r="AV466" s="97"/>
      <c r="AW466" s="97"/>
      <c r="AX466" s="97"/>
      <c r="AY466" s="97"/>
      <c r="AZ466" s="97"/>
      <c r="BA466" s="97"/>
      <c r="BB466" s="97"/>
      <c r="BC466" s="97"/>
      <c r="BD466" s="105"/>
      <c r="BE466" s="105"/>
    </row>
    <row r="467" customFormat="false" ht="21.75" hidden="false" customHeight="true" outlineLevel="0" collapsed="false">
      <c r="A467" s="97"/>
      <c r="B467" s="96"/>
      <c r="C467" s="97"/>
      <c r="D467" s="97"/>
      <c r="E467" s="97"/>
      <c r="F467" s="98"/>
      <c r="G467" s="100"/>
      <c r="H467" s="100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97"/>
      <c r="AA467" s="97"/>
      <c r="AB467" s="97"/>
      <c r="AC467" s="97"/>
      <c r="AD467" s="97"/>
      <c r="AE467" s="97"/>
      <c r="AF467" s="97"/>
      <c r="AG467" s="97"/>
      <c r="AH467" s="97"/>
      <c r="AI467" s="97"/>
      <c r="AJ467" s="97"/>
      <c r="AK467" s="97"/>
      <c r="AL467" s="97"/>
      <c r="AM467" s="97"/>
      <c r="AN467" s="97"/>
      <c r="AO467" s="97"/>
      <c r="AP467" s="97"/>
      <c r="AQ467" s="97"/>
      <c r="AR467" s="97"/>
      <c r="AS467" s="97"/>
      <c r="AT467" s="97"/>
      <c r="AU467" s="97"/>
      <c r="AV467" s="97"/>
      <c r="AW467" s="97"/>
      <c r="AX467" s="97"/>
      <c r="AY467" s="97"/>
      <c r="AZ467" s="97"/>
      <c r="BA467" s="97"/>
      <c r="BB467" s="97"/>
      <c r="BC467" s="97"/>
      <c r="BD467" s="105"/>
      <c r="BE467" s="105"/>
    </row>
    <row r="468" customFormat="false" ht="21.75" hidden="false" customHeight="true" outlineLevel="0" collapsed="false">
      <c r="A468" s="97"/>
      <c r="B468" s="96"/>
      <c r="C468" s="97"/>
      <c r="D468" s="97"/>
      <c r="E468" s="97"/>
      <c r="F468" s="98"/>
      <c r="G468" s="100"/>
      <c r="H468" s="100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97"/>
      <c r="AA468" s="97"/>
      <c r="AB468" s="97"/>
      <c r="AC468" s="97"/>
      <c r="AD468" s="97"/>
      <c r="AE468" s="97"/>
      <c r="AF468" s="97"/>
      <c r="AG468" s="97"/>
      <c r="AH468" s="97"/>
      <c r="AI468" s="97"/>
      <c r="AJ468" s="97"/>
      <c r="AK468" s="97"/>
      <c r="AL468" s="97"/>
      <c r="AM468" s="97"/>
      <c r="AN468" s="97"/>
      <c r="AO468" s="97"/>
      <c r="AP468" s="97"/>
      <c r="AQ468" s="97"/>
      <c r="AR468" s="97"/>
      <c r="AS468" s="97"/>
      <c r="AT468" s="97"/>
      <c r="AU468" s="97"/>
      <c r="AV468" s="97"/>
      <c r="AW468" s="97"/>
      <c r="AX468" s="97"/>
      <c r="AY468" s="97"/>
      <c r="AZ468" s="97"/>
      <c r="BA468" s="97"/>
      <c r="BB468" s="97"/>
      <c r="BC468" s="97"/>
      <c r="BD468" s="105"/>
      <c r="BE468" s="105"/>
    </row>
    <row r="469" customFormat="false" ht="21.75" hidden="false" customHeight="true" outlineLevel="0" collapsed="false">
      <c r="A469" s="97"/>
      <c r="B469" s="96"/>
      <c r="C469" s="97"/>
      <c r="D469" s="97"/>
      <c r="E469" s="97"/>
      <c r="F469" s="98"/>
      <c r="G469" s="100"/>
      <c r="H469" s="100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97"/>
      <c r="AA469" s="97"/>
      <c r="AB469" s="97"/>
      <c r="AC469" s="97"/>
      <c r="AD469" s="97"/>
      <c r="AE469" s="97"/>
      <c r="AF469" s="97"/>
      <c r="AG469" s="97"/>
      <c r="AH469" s="97"/>
      <c r="AI469" s="97"/>
      <c r="AJ469" s="97"/>
      <c r="AK469" s="97"/>
      <c r="AL469" s="97"/>
      <c r="AM469" s="97"/>
      <c r="AN469" s="97"/>
      <c r="AO469" s="97"/>
      <c r="AP469" s="97"/>
      <c r="AQ469" s="97"/>
      <c r="AR469" s="97"/>
      <c r="AS469" s="97"/>
      <c r="AT469" s="97"/>
      <c r="AU469" s="97"/>
      <c r="AV469" s="97"/>
      <c r="AW469" s="97"/>
      <c r="AX469" s="97"/>
      <c r="AY469" s="97"/>
      <c r="AZ469" s="97"/>
      <c r="BA469" s="97"/>
      <c r="BB469" s="97"/>
      <c r="BC469" s="97"/>
      <c r="BD469" s="105"/>
      <c r="BE469" s="105"/>
    </row>
    <row r="470" customFormat="false" ht="21.75" hidden="false" customHeight="true" outlineLevel="0" collapsed="false">
      <c r="A470" s="97"/>
      <c r="B470" s="96"/>
      <c r="C470" s="97"/>
      <c r="D470" s="97"/>
      <c r="E470" s="97"/>
      <c r="F470" s="98"/>
      <c r="G470" s="100"/>
      <c r="H470" s="100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97"/>
      <c r="AA470" s="97"/>
      <c r="AB470" s="97"/>
      <c r="AC470" s="97"/>
      <c r="AD470" s="97"/>
      <c r="AE470" s="97"/>
      <c r="AF470" s="97"/>
      <c r="AG470" s="97"/>
      <c r="AH470" s="97"/>
      <c r="AI470" s="97"/>
      <c r="AJ470" s="97"/>
      <c r="AK470" s="97"/>
      <c r="AL470" s="97"/>
      <c r="AM470" s="97"/>
      <c r="AN470" s="97"/>
      <c r="AO470" s="97"/>
      <c r="AP470" s="97"/>
      <c r="AQ470" s="97"/>
      <c r="AR470" s="97"/>
      <c r="AS470" s="97"/>
      <c r="AT470" s="97"/>
      <c r="AU470" s="97"/>
      <c r="AV470" s="97"/>
      <c r="AW470" s="97"/>
      <c r="AX470" s="97"/>
      <c r="AY470" s="97"/>
      <c r="AZ470" s="97"/>
      <c r="BA470" s="97"/>
      <c r="BB470" s="97"/>
      <c r="BC470" s="97"/>
      <c r="BD470" s="105"/>
      <c r="BE470" s="105"/>
    </row>
    <row r="471" customFormat="false" ht="21.75" hidden="false" customHeight="true" outlineLevel="0" collapsed="false">
      <c r="A471" s="97"/>
      <c r="B471" s="96"/>
      <c r="C471" s="97"/>
      <c r="D471" s="97"/>
      <c r="E471" s="97"/>
      <c r="F471" s="98"/>
      <c r="G471" s="100"/>
      <c r="H471" s="100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97"/>
      <c r="AA471" s="97"/>
      <c r="AB471" s="97"/>
      <c r="AC471" s="97"/>
      <c r="AD471" s="97"/>
      <c r="AE471" s="97"/>
      <c r="AF471" s="97"/>
      <c r="AG471" s="97"/>
      <c r="AH471" s="97"/>
      <c r="AI471" s="97"/>
      <c r="AJ471" s="97"/>
      <c r="AK471" s="97"/>
      <c r="AL471" s="97"/>
      <c r="AM471" s="97"/>
      <c r="AN471" s="97"/>
      <c r="AO471" s="97"/>
      <c r="AP471" s="97"/>
      <c r="AQ471" s="97"/>
      <c r="AR471" s="97"/>
      <c r="AS471" s="97"/>
      <c r="AT471" s="97"/>
      <c r="AU471" s="97"/>
      <c r="AV471" s="97"/>
      <c r="AW471" s="97"/>
      <c r="AX471" s="97"/>
      <c r="AY471" s="97"/>
      <c r="AZ471" s="97"/>
      <c r="BA471" s="97"/>
      <c r="BB471" s="97"/>
      <c r="BC471" s="97"/>
      <c r="BD471" s="105"/>
      <c r="BE471" s="105"/>
    </row>
    <row r="472" customFormat="false" ht="21.75" hidden="false" customHeight="true" outlineLevel="0" collapsed="false">
      <c r="A472" s="97"/>
      <c r="B472" s="96"/>
      <c r="C472" s="97"/>
      <c r="D472" s="97"/>
      <c r="E472" s="97"/>
      <c r="F472" s="98"/>
      <c r="G472" s="100"/>
      <c r="H472" s="100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97"/>
      <c r="AA472" s="97"/>
      <c r="AB472" s="97"/>
      <c r="AC472" s="97"/>
      <c r="AD472" s="97"/>
      <c r="AE472" s="97"/>
      <c r="AF472" s="97"/>
      <c r="AG472" s="97"/>
      <c r="AH472" s="97"/>
      <c r="AI472" s="97"/>
      <c r="AJ472" s="97"/>
      <c r="AK472" s="97"/>
      <c r="AL472" s="97"/>
      <c r="AM472" s="97"/>
      <c r="AN472" s="97"/>
      <c r="AO472" s="97"/>
      <c r="AP472" s="97"/>
      <c r="AQ472" s="97"/>
      <c r="AR472" s="97"/>
      <c r="AS472" s="97"/>
      <c r="AT472" s="97"/>
      <c r="AU472" s="97"/>
      <c r="AV472" s="97"/>
      <c r="AW472" s="97"/>
      <c r="AX472" s="97"/>
      <c r="AY472" s="97"/>
      <c r="AZ472" s="97"/>
      <c r="BA472" s="97"/>
      <c r="BB472" s="97"/>
      <c r="BC472" s="97"/>
      <c r="BD472" s="105"/>
      <c r="BE472" s="105"/>
    </row>
    <row r="473" customFormat="false" ht="21.75" hidden="false" customHeight="true" outlineLevel="0" collapsed="false">
      <c r="A473" s="97"/>
      <c r="B473" s="96"/>
      <c r="C473" s="97"/>
      <c r="D473" s="97"/>
      <c r="E473" s="97"/>
      <c r="F473" s="98"/>
      <c r="G473" s="100"/>
      <c r="H473" s="100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97"/>
      <c r="AA473" s="97"/>
      <c r="AB473" s="97"/>
      <c r="AC473" s="97"/>
      <c r="AD473" s="97"/>
      <c r="AE473" s="97"/>
      <c r="AF473" s="97"/>
      <c r="AG473" s="97"/>
      <c r="AH473" s="97"/>
      <c r="AI473" s="97"/>
      <c r="AJ473" s="97"/>
      <c r="AK473" s="97"/>
      <c r="AL473" s="97"/>
      <c r="AM473" s="97"/>
      <c r="AN473" s="97"/>
      <c r="AO473" s="97"/>
      <c r="AP473" s="97"/>
      <c r="AQ473" s="97"/>
      <c r="AR473" s="97"/>
      <c r="AS473" s="97"/>
      <c r="AT473" s="97"/>
      <c r="AU473" s="97"/>
      <c r="AV473" s="97"/>
      <c r="AW473" s="97"/>
      <c r="AX473" s="97"/>
      <c r="AY473" s="97"/>
      <c r="AZ473" s="97"/>
      <c r="BA473" s="97"/>
      <c r="BB473" s="97"/>
      <c r="BC473" s="97"/>
      <c r="BD473" s="105"/>
      <c r="BE473" s="105"/>
    </row>
    <row r="474" customFormat="false" ht="21.75" hidden="false" customHeight="true" outlineLevel="0" collapsed="false">
      <c r="A474" s="97"/>
      <c r="B474" s="96"/>
      <c r="C474" s="97"/>
      <c r="D474" s="97"/>
      <c r="E474" s="97"/>
      <c r="F474" s="98"/>
      <c r="G474" s="100"/>
      <c r="H474" s="100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97"/>
      <c r="AA474" s="97"/>
      <c r="AB474" s="97"/>
      <c r="AC474" s="97"/>
      <c r="AD474" s="97"/>
      <c r="AE474" s="97"/>
      <c r="AF474" s="97"/>
      <c r="AG474" s="97"/>
      <c r="AH474" s="97"/>
      <c r="AI474" s="97"/>
      <c r="AJ474" s="97"/>
      <c r="AK474" s="97"/>
      <c r="AL474" s="97"/>
      <c r="AM474" s="97"/>
      <c r="AN474" s="97"/>
      <c r="AO474" s="97"/>
      <c r="AP474" s="97"/>
      <c r="AQ474" s="97"/>
      <c r="AR474" s="97"/>
      <c r="AS474" s="97"/>
      <c r="AT474" s="97"/>
      <c r="AU474" s="97"/>
      <c r="AV474" s="97"/>
      <c r="AW474" s="97"/>
      <c r="AX474" s="97"/>
      <c r="AY474" s="97"/>
      <c r="AZ474" s="97"/>
      <c r="BA474" s="97"/>
      <c r="BB474" s="97"/>
      <c r="BC474" s="97"/>
      <c r="BD474" s="105"/>
      <c r="BE474" s="105"/>
    </row>
    <row r="475" customFormat="false" ht="21.75" hidden="false" customHeight="true" outlineLevel="0" collapsed="false">
      <c r="A475" s="97"/>
      <c r="B475" s="96"/>
      <c r="C475" s="97"/>
      <c r="D475" s="97"/>
      <c r="E475" s="97"/>
      <c r="F475" s="98"/>
      <c r="G475" s="100"/>
      <c r="H475" s="100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97"/>
      <c r="AA475" s="97"/>
      <c r="AB475" s="97"/>
      <c r="AC475" s="97"/>
      <c r="AD475" s="97"/>
      <c r="AE475" s="97"/>
      <c r="AF475" s="97"/>
      <c r="AG475" s="97"/>
      <c r="AH475" s="97"/>
      <c r="AI475" s="97"/>
      <c r="AJ475" s="97"/>
      <c r="AK475" s="97"/>
      <c r="AL475" s="97"/>
      <c r="AM475" s="97"/>
      <c r="AN475" s="97"/>
      <c r="AO475" s="97"/>
      <c r="AP475" s="97"/>
      <c r="AQ475" s="97"/>
      <c r="AR475" s="97"/>
      <c r="AS475" s="97"/>
      <c r="AT475" s="97"/>
      <c r="AU475" s="97"/>
      <c r="AV475" s="97"/>
      <c r="AW475" s="97"/>
      <c r="AX475" s="97"/>
      <c r="AY475" s="97"/>
      <c r="AZ475" s="97"/>
      <c r="BA475" s="97"/>
      <c r="BB475" s="97"/>
      <c r="BC475" s="97"/>
      <c r="BD475" s="105"/>
      <c r="BE475" s="105"/>
    </row>
    <row r="476" customFormat="false" ht="21.75" hidden="false" customHeight="true" outlineLevel="0" collapsed="false">
      <c r="A476" s="97"/>
      <c r="B476" s="96"/>
      <c r="C476" s="97"/>
      <c r="D476" s="97"/>
      <c r="E476" s="97"/>
      <c r="F476" s="98"/>
      <c r="G476" s="100"/>
      <c r="H476" s="100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97"/>
      <c r="AA476" s="97"/>
      <c r="AB476" s="97"/>
      <c r="AC476" s="97"/>
      <c r="AD476" s="97"/>
      <c r="AE476" s="97"/>
      <c r="AF476" s="97"/>
      <c r="AG476" s="97"/>
      <c r="AH476" s="97"/>
      <c r="AI476" s="97"/>
      <c r="AJ476" s="97"/>
      <c r="AK476" s="97"/>
      <c r="AL476" s="97"/>
      <c r="AM476" s="97"/>
      <c r="AN476" s="97"/>
      <c r="AO476" s="97"/>
      <c r="AP476" s="97"/>
      <c r="AQ476" s="97"/>
      <c r="AR476" s="97"/>
      <c r="AS476" s="97"/>
      <c r="AT476" s="97"/>
      <c r="AU476" s="97"/>
      <c r="AV476" s="97"/>
      <c r="AW476" s="97"/>
      <c r="AX476" s="97"/>
      <c r="AY476" s="97"/>
      <c r="AZ476" s="97"/>
      <c r="BA476" s="97"/>
      <c r="BB476" s="97"/>
      <c r="BC476" s="97"/>
      <c r="BD476" s="105"/>
      <c r="BE476" s="105"/>
    </row>
    <row r="477" customFormat="false" ht="21.75" hidden="false" customHeight="true" outlineLevel="0" collapsed="false">
      <c r="A477" s="97"/>
      <c r="B477" s="96"/>
      <c r="C477" s="97"/>
      <c r="D477" s="97"/>
      <c r="E477" s="97"/>
      <c r="F477" s="98"/>
      <c r="G477" s="100"/>
      <c r="H477" s="100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  <c r="AJ477" s="97"/>
      <c r="AK477" s="97"/>
      <c r="AL477" s="97"/>
      <c r="AM477" s="97"/>
      <c r="AN477" s="97"/>
      <c r="AO477" s="97"/>
      <c r="AP477" s="97"/>
      <c r="AQ477" s="97"/>
      <c r="AR477" s="97"/>
      <c r="AS477" s="97"/>
      <c r="AT477" s="97"/>
      <c r="AU477" s="97"/>
      <c r="AV477" s="97"/>
      <c r="AW477" s="97"/>
      <c r="AX477" s="97"/>
      <c r="AY477" s="97"/>
      <c r="AZ477" s="97"/>
      <c r="BA477" s="97"/>
      <c r="BB477" s="97"/>
      <c r="BC477" s="97"/>
      <c r="BD477" s="105"/>
      <c r="BE477" s="105"/>
    </row>
    <row r="478" customFormat="false" ht="21.75" hidden="false" customHeight="true" outlineLevel="0" collapsed="false">
      <c r="A478" s="97"/>
      <c r="B478" s="96"/>
      <c r="C478" s="97"/>
      <c r="D478" s="97"/>
      <c r="E478" s="97"/>
      <c r="F478" s="98"/>
      <c r="G478" s="100"/>
      <c r="H478" s="100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  <c r="AJ478" s="97"/>
      <c r="AK478" s="97"/>
      <c r="AL478" s="97"/>
      <c r="AM478" s="97"/>
      <c r="AN478" s="97"/>
      <c r="AO478" s="97"/>
      <c r="AP478" s="97"/>
      <c r="AQ478" s="97"/>
      <c r="AR478" s="97"/>
      <c r="AS478" s="97"/>
      <c r="AT478" s="97"/>
      <c r="AU478" s="97"/>
      <c r="AV478" s="97"/>
      <c r="AW478" s="97"/>
      <c r="AX478" s="97"/>
      <c r="AY478" s="97"/>
      <c r="AZ478" s="97"/>
      <c r="BA478" s="97"/>
      <c r="BB478" s="97"/>
      <c r="BC478" s="97"/>
      <c r="BD478" s="105"/>
      <c r="BE478" s="105"/>
    </row>
    <row r="479" customFormat="false" ht="21.75" hidden="false" customHeight="true" outlineLevel="0" collapsed="false">
      <c r="A479" s="97"/>
      <c r="B479" s="96"/>
      <c r="C479" s="97"/>
      <c r="D479" s="97"/>
      <c r="E479" s="97"/>
      <c r="F479" s="98"/>
      <c r="G479" s="100"/>
      <c r="H479" s="100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97"/>
      <c r="AA479" s="97"/>
      <c r="AB479" s="97"/>
      <c r="AC479" s="97"/>
      <c r="AD479" s="97"/>
      <c r="AE479" s="97"/>
      <c r="AF479" s="97"/>
      <c r="AG479" s="97"/>
      <c r="AH479" s="97"/>
      <c r="AI479" s="97"/>
      <c r="AJ479" s="97"/>
      <c r="AK479" s="97"/>
      <c r="AL479" s="97"/>
      <c r="AM479" s="97"/>
      <c r="AN479" s="97"/>
      <c r="AO479" s="97"/>
      <c r="AP479" s="97"/>
      <c r="AQ479" s="97"/>
      <c r="AR479" s="97"/>
      <c r="AS479" s="97"/>
      <c r="AT479" s="97"/>
      <c r="AU479" s="97"/>
      <c r="AV479" s="97"/>
      <c r="AW479" s="97"/>
      <c r="AX479" s="97"/>
      <c r="AY479" s="97"/>
      <c r="AZ479" s="97"/>
      <c r="BA479" s="97"/>
      <c r="BB479" s="97"/>
      <c r="BC479" s="97"/>
      <c r="BD479" s="105"/>
      <c r="BE479" s="105"/>
    </row>
    <row r="480" customFormat="false" ht="21.75" hidden="false" customHeight="true" outlineLevel="0" collapsed="false">
      <c r="A480" s="97"/>
      <c r="B480" s="96"/>
      <c r="C480" s="97"/>
      <c r="D480" s="97"/>
      <c r="E480" s="97"/>
      <c r="F480" s="98"/>
      <c r="G480" s="100"/>
      <c r="H480" s="100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97"/>
      <c r="AA480" s="97"/>
      <c r="AB480" s="97"/>
      <c r="AC480" s="97"/>
      <c r="AD480" s="97"/>
      <c r="AE480" s="97"/>
      <c r="AF480" s="97"/>
      <c r="AG480" s="97"/>
      <c r="AH480" s="97"/>
      <c r="AI480" s="97"/>
      <c r="AJ480" s="97"/>
      <c r="AK480" s="97"/>
      <c r="AL480" s="97"/>
      <c r="AM480" s="97"/>
      <c r="AN480" s="97"/>
      <c r="AO480" s="97"/>
      <c r="AP480" s="97"/>
      <c r="AQ480" s="97"/>
      <c r="AR480" s="97"/>
      <c r="AS480" s="97"/>
      <c r="AT480" s="97"/>
      <c r="AU480" s="97"/>
      <c r="AV480" s="97"/>
      <c r="AW480" s="97"/>
      <c r="AX480" s="97"/>
      <c r="AY480" s="97"/>
      <c r="AZ480" s="97"/>
      <c r="BA480" s="97"/>
      <c r="BB480" s="97"/>
      <c r="BC480" s="97"/>
      <c r="BD480" s="105"/>
      <c r="BE480" s="105"/>
    </row>
    <row r="481" customFormat="false" ht="21.75" hidden="false" customHeight="true" outlineLevel="0" collapsed="false">
      <c r="A481" s="97"/>
      <c r="B481" s="96"/>
      <c r="C481" s="97"/>
      <c r="D481" s="97"/>
      <c r="E481" s="97"/>
      <c r="F481" s="98"/>
      <c r="G481" s="100"/>
      <c r="H481" s="100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97"/>
      <c r="AA481" s="97"/>
      <c r="AB481" s="97"/>
      <c r="AC481" s="97"/>
      <c r="AD481" s="97"/>
      <c r="AE481" s="97"/>
      <c r="AF481" s="97"/>
      <c r="AG481" s="97"/>
      <c r="AH481" s="97"/>
      <c r="AI481" s="97"/>
      <c r="AJ481" s="97"/>
      <c r="AK481" s="97"/>
      <c r="AL481" s="97"/>
      <c r="AM481" s="97"/>
      <c r="AN481" s="97"/>
      <c r="AO481" s="97"/>
      <c r="AP481" s="97"/>
      <c r="AQ481" s="97"/>
      <c r="AR481" s="97"/>
      <c r="AS481" s="97"/>
      <c r="AT481" s="97"/>
      <c r="AU481" s="97"/>
      <c r="AV481" s="97"/>
      <c r="AW481" s="97"/>
      <c r="AX481" s="97"/>
      <c r="AY481" s="97"/>
      <c r="AZ481" s="97"/>
      <c r="BA481" s="97"/>
      <c r="BB481" s="97"/>
      <c r="BC481" s="97"/>
      <c r="BD481" s="105"/>
      <c r="BE481" s="105"/>
    </row>
    <row r="482" customFormat="false" ht="21.75" hidden="false" customHeight="true" outlineLevel="0" collapsed="false">
      <c r="A482" s="97"/>
      <c r="B482" s="96"/>
      <c r="C482" s="97"/>
      <c r="D482" s="97"/>
      <c r="E482" s="97"/>
      <c r="F482" s="98"/>
      <c r="G482" s="100"/>
      <c r="H482" s="100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97"/>
      <c r="AA482" s="97"/>
      <c r="AB482" s="97"/>
      <c r="AC482" s="97"/>
      <c r="AD482" s="97"/>
      <c r="AE482" s="97"/>
      <c r="AF482" s="97"/>
      <c r="AG482" s="97"/>
      <c r="AH482" s="97"/>
      <c r="AI482" s="97"/>
      <c r="AJ482" s="97"/>
      <c r="AK482" s="97"/>
      <c r="AL482" s="97"/>
      <c r="AM482" s="97"/>
      <c r="AN482" s="97"/>
      <c r="AO482" s="97"/>
      <c r="AP482" s="97"/>
      <c r="AQ482" s="97"/>
      <c r="AR482" s="97"/>
      <c r="AS482" s="97"/>
      <c r="AT482" s="97"/>
      <c r="AU482" s="97"/>
      <c r="AV482" s="97"/>
      <c r="AW482" s="97"/>
      <c r="AX482" s="97"/>
      <c r="AY482" s="97"/>
      <c r="AZ482" s="97"/>
      <c r="BA482" s="97"/>
      <c r="BB482" s="97"/>
      <c r="BC482" s="97"/>
      <c r="BD482" s="105"/>
      <c r="BE482" s="105"/>
    </row>
    <row r="483" customFormat="false" ht="21.75" hidden="false" customHeight="true" outlineLevel="0" collapsed="false">
      <c r="A483" s="97"/>
      <c r="B483" s="96"/>
      <c r="C483" s="97"/>
      <c r="D483" s="97"/>
      <c r="E483" s="97"/>
      <c r="F483" s="98"/>
      <c r="G483" s="100"/>
      <c r="H483" s="100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97"/>
      <c r="AA483" s="97"/>
      <c r="AB483" s="97"/>
      <c r="AC483" s="97"/>
      <c r="AD483" s="97"/>
      <c r="AE483" s="97"/>
      <c r="AF483" s="97"/>
      <c r="AG483" s="97"/>
      <c r="AH483" s="97"/>
      <c r="AI483" s="97"/>
      <c r="AJ483" s="97"/>
      <c r="AK483" s="97"/>
      <c r="AL483" s="97"/>
      <c r="AM483" s="97"/>
      <c r="AN483" s="97"/>
      <c r="AO483" s="97"/>
      <c r="AP483" s="97"/>
      <c r="AQ483" s="97"/>
      <c r="AR483" s="97"/>
      <c r="AS483" s="97"/>
      <c r="AT483" s="97"/>
      <c r="AU483" s="97"/>
      <c r="AV483" s="97"/>
      <c r="AW483" s="97"/>
      <c r="AX483" s="97"/>
      <c r="AY483" s="97"/>
      <c r="AZ483" s="97"/>
      <c r="BA483" s="97"/>
      <c r="BB483" s="97"/>
      <c r="BC483" s="97"/>
      <c r="BD483" s="105"/>
      <c r="BE483" s="105"/>
    </row>
    <row r="484" customFormat="false" ht="21.75" hidden="false" customHeight="true" outlineLevel="0" collapsed="false">
      <c r="A484" s="97"/>
      <c r="B484" s="96"/>
      <c r="C484" s="97"/>
      <c r="D484" s="97"/>
      <c r="E484" s="97"/>
      <c r="F484" s="98"/>
      <c r="G484" s="100"/>
      <c r="H484" s="100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97"/>
      <c r="AA484" s="97"/>
      <c r="AB484" s="97"/>
      <c r="AC484" s="97"/>
      <c r="AD484" s="97"/>
      <c r="AE484" s="97"/>
      <c r="AF484" s="97"/>
      <c r="AG484" s="97"/>
      <c r="AH484" s="97"/>
      <c r="AI484" s="97"/>
      <c r="AJ484" s="97"/>
      <c r="AK484" s="97"/>
      <c r="AL484" s="97"/>
      <c r="AM484" s="97"/>
      <c r="AN484" s="97"/>
      <c r="AO484" s="97"/>
      <c r="AP484" s="97"/>
      <c r="AQ484" s="97"/>
      <c r="AR484" s="97"/>
      <c r="AS484" s="97"/>
      <c r="AT484" s="97"/>
      <c r="AU484" s="97"/>
      <c r="AV484" s="97"/>
      <c r="AW484" s="97"/>
      <c r="AX484" s="97"/>
      <c r="AY484" s="97"/>
      <c r="AZ484" s="97"/>
      <c r="BA484" s="97"/>
      <c r="BB484" s="97"/>
      <c r="BC484" s="97"/>
      <c r="BD484" s="105"/>
      <c r="BE484" s="105"/>
    </row>
    <row r="485" customFormat="false" ht="21.75" hidden="false" customHeight="true" outlineLevel="0" collapsed="false">
      <c r="A485" s="97"/>
      <c r="B485" s="96"/>
      <c r="C485" s="97"/>
      <c r="D485" s="97"/>
      <c r="E485" s="97"/>
      <c r="F485" s="98"/>
      <c r="G485" s="100"/>
      <c r="H485" s="100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97"/>
      <c r="AA485" s="97"/>
      <c r="AB485" s="97"/>
      <c r="AC485" s="97"/>
      <c r="AD485" s="97"/>
      <c r="AE485" s="97"/>
      <c r="AF485" s="97"/>
      <c r="AG485" s="97"/>
      <c r="AH485" s="97"/>
      <c r="AI485" s="97"/>
      <c r="AJ485" s="97"/>
      <c r="AK485" s="97"/>
      <c r="AL485" s="97"/>
      <c r="AM485" s="97"/>
      <c r="AN485" s="97"/>
      <c r="AO485" s="97"/>
      <c r="AP485" s="97"/>
      <c r="AQ485" s="97"/>
      <c r="AR485" s="97"/>
      <c r="AS485" s="97"/>
      <c r="AT485" s="97"/>
      <c r="AU485" s="97"/>
      <c r="AV485" s="97"/>
      <c r="AW485" s="97"/>
      <c r="AX485" s="97"/>
      <c r="AY485" s="97"/>
      <c r="AZ485" s="97"/>
      <c r="BA485" s="97"/>
      <c r="BB485" s="97"/>
      <c r="BC485" s="97"/>
      <c r="BD485" s="105"/>
      <c r="BE485" s="105"/>
    </row>
    <row r="486" customFormat="false" ht="21.75" hidden="false" customHeight="true" outlineLevel="0" collapsed="false">
      <c r="A486" s="97"/>
      <c r="B486" s="96"/>
      <c r="C486" s="97"/>
      <c r="D486" s="97"/>
      <c r="E486" s="97"/>
      <c r="F486" s="98"/>
      <c r="G486" s="100"/>
      <c r="H486" s="100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97"/>
      <c r="AA486" s="97"/>
      <c r="AB486" s="97"/>
      <c r="AC486" s="97"/>
      <c r="AD486" s="97"/>
      <c r="AE486" s="97"/>
      <c r="AF486" s="97"/>
      <c r="AG486" s="97"/>
      <c r="AH486" s="97"/>
      <c r="AI486" s="97"/>
      <c r="AJ486" s="97"/>
      <c r="AK486" s="97"/>
      <c r="AL486" s="97"/>
      <c r="AM486" s="97"/>
      <c r="AN486" s="97"/>
      <c r="AO486" s="97"/>
      <c r="AP486" s="97"/>
      <c r="AQ486" s="97"/>
      <c r="AR486" s="97"/>
      <c r="AS486" s="97"/>
      <c r="AT486" s="97"/>
      <c r="AU486" s="97"/>
      <c r="AV486" s="97"/>
      <c r="AW486" s="97"/>
      <c r="AX486" s="97"/>
      <c r="AY486" s="97"/>
      <c r="AZ486" s="97"/>
      <c r="BA486" s="97"/>
      <c r="BB486" s="97"/>
      <c r="BC486" s="97"/>
      <c r="BD486" s="105"/>
      <c r="BE486" s="105"/>
    </row>
    <row r="487" customFormat="false" ht="21.75" hidden="false" customHeight="true" outlineLevel="0" collapsed="false">
      <c r="A487" s="97"/>
      <c r="B487" s="96"/>
      <c r="C487" s="97"/>
      <c r="D487" s="97"/>
      <c r="E487" s="97"/>
      <c r="F487" s="98"/>
      <c r="G487" s="100"/>
      <c r="H487" s="100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  <c r="AJ487" s="97"/>
      <c r="AK487" s="97"/>
      <c r="AL487" s="97"/>
      <c r="AM487" s="97"/>
      <c r="AN487" s="97"/>
      <c r="AO487" s="97"/>
      <c r="AP487" s="97"/>
      <c r="AQ487" s="97"/>
      <c r="AR487" s="97"/>
      <c r="AS487" s="97"/>
      <c r="AT487" s="97"/>
      <c r="AU487" s="97"/>
      <c r="AV487" s="97"/>
      <c r="AW487" s="97"/>
      <c r="AX487" s="97"/>
      <c r="AY487" s="97"/>
      <c r="AZ487" s="97"/>
      <c r="BA487" s="97"/>
      <c r="BB487" s="97"/>
      <c r="BC487" s="97"/>
      <c r="BD487" s="105"/>
      <c r="BE487" s="105"/>
    </row>
    <row r="488" customFormat="false" ht="21.75" hidden="false" customHeight="true" outlineLevel="0" collapsed="false">
      <c r="A488" s="97"/>
      <c r="B488" s="96"/>
      <c r="C488" s="97"/>
      <c r="D488" s="97"/>
      <c r="E488" s="97"/>
      <c r="F488" s="98"/>
      <c r="G488" s="100"/>
      <c r="H488" s="100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  <c r="AJ488" s="97"/>
      <c r="AK488" s="97"/>
      <c r="AL488" s="97"/>
      <c r="AM488" s="97"/>
      <c r="AN488" s="97"/>
      <c r="AO488" s="97"/>
      <c r="AP488" s="97"/>
      <c r="AQ488" s="97"/>
      <c r="AR488" s="97"/>
      <c r="AS488" s="97"/>
      <c r="AT488" s="97"/>
      <c r="AU488" s="97"/>
      <c r="AV488" s="97"/>
      <c r="AW488" s="97"/>
      <c r="AX488" s="97"/>
      <c r="AY488" s="97"/>
      <c r="AZ488" s="97"/>
      <c r="BA488" s="97"/>
      <c r="BB488" s="97"/>
      <c r="BC488" s="97"/>
      <c r="BD488" s="105"/>
      <c r="BE488" s="105"/>
    </row>
    <row r="489" customFormat="false" ht="21.75" hidden="false" customHeight="true" outlineLevel="0" collapsed="false">
      <c r="A489" s="97"/>
      <c r="B489" s="96"/>
      <c r="C489" s="97"/>
      <c r="D489" s="97"/>
      <c r="E489" s="97"/>
      <c r="F489" s="98"/>
      <c r="G489" s="100"/>
      <c r="H489" s="100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  <c r="AJ489" s="97"/>
      <c r="AK489" s="97"/>
      <c r="AL489" s="97"/>
      <c r="AM489" s="97"/>
      <c r="AN489" s="97"/>
      <c r="AO489" s="97"/>
      <c r="AP489" s="97"/>
      <c r="AQ489" s="97"/>
      <c r="AR489" s="97"/>
      <c r="AS489" s="97"/>
      <c r="AT489" s="97"/>
      <c r="AU489" s="97"/>
      <c r="AV489" s="97"/>
      <c r="AW489" s="97"/>
      <c r="AX489" s="97"/>
      <c r="AY489" s="97"/>
      <c r="AZ489" s="97"/>
      <c r="BA489" s="97"/>
      <c r="BB489" s="97"/>
      <c r="BC489" s="97"/>
      <c r="BD489" s="105"/>
      <c r="BE489" s="105"/>
    </row>
    <row r="490" customFormat="false" ht="21.75" hidden="false" customHeight="true" outlineLevel="0" collapsed="false">
      <c r="A490" s="97"/>
      <c r="B490" s="96"/>
      <c r="C490" s="97"/>
      <c r="D490" s="97"/>
      <c r="E490" s="97"/>
      <c r="F490" s="98"/>
      <c r="G490" s="100"/>
      <c r="H490" s="100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  <c r="AJ490" s="97"/>
      <c r="AK490" s="97"/>
      <c r="AL490" s="97"/>
      <c r="AM490" s="97"/>
      <c r="AN490" s="97"/>
      <c r="AO490" s="97"/>
      <c r="AP490" s="97"/>
      <c r="AQ490" s="97"/>
      <c r="AR490" s="97"/>
      <c r="AS490" s="97"/>
      <c r="AT490" s="97"/>
      <c r="AU490" s="97"/>
      <c r="AV490" s="97"/>
      <c r="AW490" s="97"/>
      <c r="AX490" s="97"/>
      <c r="AY490" s="97"/>
      <c r="AZ490" s="97"/>
      <c r="BA490" s="97"/>
      <c r="BB490" s="97"/>
      <c r="BC490" s="97"/>
      <c r="BD490" s="105"/>
      <c r="BE490" s="105"/>
    </row>
    <row r="491" customFormat="false" ht="21.75" hidden="false" customHeight="true" outlineLevel="0" collapsed="false">
      <c r="A491" s="97"/>
      <c r="B491" s="96"/>
      <c r="C491" s="97"/>
      <c r="D491" s="97"/>
      <c r="E491" s="97"/>
      <c r="F491" s="98"/>
      <c r="G491" s="100"/>
      <c r="H491" s="100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97"/>
      <c r="AA491" s="97"/>
      <c r="AB491" s="97"/>
      <c r="AC491" s="97"/>
      <c r="AD491" s="97"/>
      <c r="AE491" s="97"/>
      <c r="AF491" s="97"/>
      <c r="AG491" s="97"/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  <c r="AS491" s="97"/>
      <c r="AT491" s="97"/>
      <c r="AU491" s="97"/>
      <c r="AV491" s="97"/>
      <c r="AW491" s="97"/>
      <c r="AX491" s="97"/>
      <c r="AY491" s="97"/>
      <c r="AZ491" s="97"/>
      <c r="BA491" s="97"/>
      <c r="BB491" s="97"/>
      <c r="BC491" s="97"/>
      <c r="BD491" s="105"/>
      <c r="BE491" s="105"/>
    </row>
    <row r="492" customFormat="false" ht="21.75" hidden="false" customHeight="true" outlineLevel="0" collapsed="false">
      <c r="A492" s="97"/>
      <c r="B492" s="96"/>
      <c r="C492" s="97"/>
      <c r="D492" s="97"/>
      <c r="E492" s="97"/>
      <c r="F492" s="98"/>
      <c r="G492" s="100"/>
      <c r="H492" s="100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97"/>
      <c r="AA492" s="97"/>
      <c r="AB492" s="97"/>
      <c r="AC492" s="97"/>
      <c r="AD492" s="97"/>
      <c r="AE492" s="97"/>
      <c r="AF492" s="97"/>
      <c r="AG492" s="97"/>
      <c r="AH492" s="97"/>
      <c r="AI492" s="97"/>
      <c r="AJ492" s="97"/>
      <c r="AK492" s="97"/>
      <c r="AL492" s="97"/>
      <c r="AM492" s="97"/>
      <c r="AN492" s="97"/>
      <c r="AO492" s="97"/>
      <c r="AP492" s="97"/>
      <c r="AQ492" s="97"/>
      <c r="AR492" s="97"/>
      <c r="AS492" s="97"/>
      <c r="AT492" s="97"/>
      <c r="AU492" s="97"/>
      <c r="AV492" s="97"/>
      <c r="AW492" s="97"/>
      <c r="AX492" s="97"/>
      <c r="AY492" s="97"/>
      <c r="AZ492" s="97"/>
      <c r="BA492" s="97"/>
      <c r="BB492" s="97"/>
      <c r="BC492" s="97"/>
      <c r="BD492" s="105"/>
      <c r="BE492" s="105"/>
    </row>
    <row r="493" customFormat="false" ht="21.75" hidden="false" customHeight="true" outlineLevel="0" collapsed="false">
      <c r="A493" s="97"/>
      <c r="B493" s="96"/>
      <c r="C493" s="97"/>
      <c r="D493" s="97"/>
      <c r="E493" s="97"/>
      <c r="F493" s="98"/>
      <c r="G493" s="100"/>
      <c r="H493" s="100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97"/>
      <c r="AA493" s="97"/>
      <c r="AB493" s="97"/>
      <c r="AC493" s="97"/>
      <c r="AD493" s="97"/>
      <c r="AE493" s="97"/>
      <c r="AF493" s="97"/>
      <c r="AG493" s="97"/>
      <c r="AH493" s="97"/>
      <c r="AI493" s="97"/>
      <c r="AJ493" s="97"/>
      <c r="AK493" s="97"/>
      <c r="AL493" s="97"/>
      <c r="AM493" s="97"/>
      <c r="AN493" s="97"/>
      <c r="AO493" s="97"/>
      <c r="AP493" s="97"/>
      <c r="AQ493" s="97"/>
      <c r="AR493" s="97"/>
      <c r="AS493" s="97"/>
      <c r="AT493" s="97"/>
      <c r="AU493" s="97"/>
      <c r="AV493" s="97"/>
      <c r="AW493" s="97"/>
      <c r="AX493" s="97"/>
      <c r="AY493" s="97"/>
      <c r="AZ493" s="97"/>
      <c r="BA493" s="97"/>
      <c r="BB493" s="97"/>
      <c r="BC493" s="97"/>
      <c r="BD493" s="105"/>
      <c r="BE493" s="105"/>
    </row>
    <row r="494" customFormat="false" ht="21.75" hidden="false" customHeight="true" outlineLevel="0" collapsed="false">
      <c r="A494" s="97"/>
      <c r="B494" s="96"/>
      <c r="C494" s="97"/>
      <c r="D494" s="97"/>
      <c r="E494" s="97"/>
      <c r="F494" s="98"/>
      <c r="G494" s="100"/>
      <c r="H494" s="100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97"/>
      <c r="AA494" s="97"/>
      <c r="AB494" s="97"/>
      <c r="AC494" s="97"/>
      <c r="AD494" s="97"/>
      <c r="AE494" s="97"/>
      <c r="AF494" s="97"/>
      <c r="AG494" s="97"/>
      <c r="AH494" s="97"/>
      <c r="AI494" s="97"/>
      <c r="AJ494" s="97"/>
      <c r="AK494" s="97"/>
      <c r="AL494" s="97"/>
      <c r="AM494" s="97"/>
      <c r="AN494" s="97"/>
      <c r="AO494" s="97"/>
      <c r="AP494" s="97"/>
      <c r="AQ494" s="97"/>
      <c r="AR494" s="97"/>
      <c r="AS494" s="97"/>
      <c r="AT494" s="97"/>
      <c r="AU494" s="97"/>
      <c r="AV494" s="97"/>
      <c r="AW494" s="97"/>
      <c r="AX494" s="97"/>
      <c r="AY494" s="97"/>
      <c r="AZ494" s="97"/>
      <c r="BA494" s="97"/>
      <c r="BB494" s="97"/>
      <c r="BC494" s="97"/>
      <c r="BD494" s="105"/>
      <c r="BE494" s="105"/>
    </row>
    <row r="495" customFormat="false" ht="21.75" hidden="false" customHeight="true" outlineLevel="0" collapsed="false">
      <c r="A495" s="97"/>
      <c r="B495" s="96"/>
      <c r="C495" s="97"/>
      <c r="D495" s="97"/>
      <c r="E495" s="97"/>
      <c r="F495" s="98"/>
      <c r="G495" s="100"/>
      <c r="H495" s="100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97"/>
      <c r="AA495" s="97"/>
      <c r="AB495" s="97"/>
      <c r="AC495" s="97"/>
      <c r="AD495" s="97"/>
      <c r="AE495" s="97"/>
      <c r="AF495" s="97"/>
      <c r="AG495" s="97"/>
      <c r="AH495" s="97"/>
      <c r="AI495" s="97"/>
      <c r="AJ495" s="97"/>
      <c r="AK495" s="97"/>
      <c r="AL495" s="97"/>
      <c r="AM495" s="97"/>
      <c r="AN495" s="97"/>
      <c r="AO495" s="97"/>
      <c r="AP495" s="97"/>
      <c r="AQ495" s="97"/>
      <c r="AR495" s="97"/>
      <c r="AS495" s="97"/>
      <c r="AT495" s="97"/>
      <c r="AU495" s="97"/>
      <c r="AV495" s="97"/>
      <c r="AW495" s="97"/>
      <c r="AX495" s="97"/>
      <c r="AY495" s="97"/>
      <c r="AZ495" s="97"/>
      <c r="BA495" s="97"/>
      <c r="BB495" s="97"/>
      <c r="BC495" s="97"/>
      <c r="BD495" s="105"/>
      <c r="BE495" s="105"/>
    </row>
    <row r="496" customFormat="false" ht="21.75" hidden="false" customHeight="true" outlineLevel="0" collapsed="false">
      <c r="A496" s="97"/>
      <c r="B496" s="96"/>
      <c r="C496" s="97"/>
      <c r="D496" s="97"/>
      <c r="E496" s="97"/>
      <c r="F496" s="98"/>
      <c r="G496" s="100"/>
      <c r="H496" s="100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97"/>
      <c r="AA496" s="97"/>
      <c r="AB496" s="97"/>
      <c r="AC496" s="97"/>
      <c r="AD496" s="97"/>
      <c r="AE496" s="97"/>
      <c r="AF496" s="97"/>
      <c r="AG496" s="97"/>
      <c r="AH496" s="97"/>
      <c r="AI496" s="97"/>
      <c r="AJ496" s="97"/>
      <c r="AK496" s="97"/>
      <c r="AL496" s="97"/>
      <c r="AM496" s="97"/>
      <c r="AN496" s="97"/>
      <c r="AO496" s="97"/>
      <c r="AP496" s="97"/>
      <c r="AQ496" s="97"/>
      <c r="AR496" s="97"/>
      <c r="AS496" s="97"/>
      <c r="AT496" s="97"/>
      <c r="AU496" s="97"/>
      <c r="AV496" s="97"/>
      <c r="AW496" s="97"/>
      <c r="AX496" s="97"/>
      <c r="AY496" s="97"/>
      <c r="AZ496" s="97"/>
      <c r="BA496" s="97"/>
      <c r="BB496" s="97"/>
      <c r="BC496" s="97"/>
      <c r="BD496" s="105"/>
      <c r="BE496" s="105"/>
    </row>
    <row r="497" customFormat="false" ht="21.75" hidden="false" customHeight="true" outlineLevel="0" collapsed="false">
      <c r="A497" s="97"/>
      <c r="B497" s="96"/>
      <c r="C497" s="97"/>
      <c r="D497" s="97"/>
      <c r="E497" s="97"/>
      <c r="F497" s="98"/>
      <c r="G497" s="100"/>
      <c r="H497" s="100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97"/>
      <c r="AA497" s="97"/>
      <c r="AB497" s="97"/>
      <c r="AC497" s="97"/>
      <c r="AD497" s="97"/>
      <c r="AE497" s="97"/>
      <c r="AF497" s="97"/>
      <c r="AG497" s="97"/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  <c r="AS497" s="97"/>
      <c r="AT497" s="97"/>
      <c r="AU497" s="97"/>
      <c r="AV497" s="97"/>
      <c r="AW497" s="97"/>
      <c r="AX497" s="97"/>
      <c r="AY497" s="97"/>
      <c r="AZ497" s="97"/>
      <c r="BA497" s="97"/>
      <c r="BB497" s="97"/>
      <c r="BC497" s="97"/>
      <c r="BD497" s="105"/>
      <c r="BE497" s="105"/>
    </row>
    <row r="498" customFormat="false" ht="21.75" hidden="false" customHeight="true" outlineLevel="0" collapsed="false">
      <c r="A498" s="97"/>
      <c r="B498" s="96"/>
      <c r="C498" s="97"/>
      <c r="D498" s="97"/>
      <c r="E498" s="97"/>
      <c r="F498" s="98"/>
      <c r="G498" s="100"/>
      <c r="H498" s="100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97"/>
      <c r="AA498" s="97"/>
      <c r="AB498" s="97"/>
      <c r="AC498" s="97"/>
      <c r="AD498" s="97"/>
      <c r="AE498" s="97"/>
      <c r="AF498" s="97"/>
      <c r="AG498" s="97"/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  <c r="AS498" s="97"/>
      <c r="AT498" s="97"/>
      <c r="AU498" s="97"/>
      <c r="AV498" s="97"/>
      <c r="AW498" s="97"/>
      <c r="AX498" s="97"/>
      <c r="AY498" s="97"/>
      <c r="AZ498" s="97"/>
      <c r="BA498" s="97"/>
      <c r="BB498" s="97"/>
      <c r="BC498" s="97"/>
      <c r="BD498" s="105"/>
      <c r="BE498" s="105"/>
    </row>
    <row r="499" customFormat="false" ht="21.75" hidden="false" customHeight="true" outlineLevel="0" collapsed="false">
      <c r="A499" s="97"/>
      <c r="B499" s="96"/>
      <c r="C499" s="97"/>
      <c r="D499" s="97"/>
      <c r="E499" s="97"/>
      <c r="F499" s="98"/>
      <c r="G499" s="100"/>
      <c r="H499" s="100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97"/>
      <c r="AA499" s="97"/>
      <c r="AB499" s="97"/>
      <c r="AC499" s="97"/>
      <c r="AD499" s="97"/>
      <c r="AE499" s="97"/>
      <c r="AF499" s="97"/>
      <c r="AG499" s="97"/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  <c r="AS499" s="97"/>
      <c r="AT499" s="97"/>
      <c r="AU499" s="97"/>
      <c r="AV499" s="97"/>
      <c r="AW499" s="97"/>
      <c r="AX499" s="97"/>
      <c r="AY499" s="97"/>
      <c r="AZ499" s="97"/>
      <c r="BA499" s="97"/>
      <c r="BB499" s="97"/>
      <c r="BC499" s="97"/>
      <c r="BD499" s="105"/>
      <c r="BE499" s="105"/>
    </row>
    <row r="500" customFormat="false" ht="21.75" hidden="false" customHeight="true" outlineLevel="0" collapsed="false">
      <c r="A500" s="97"/>
      <c r="B500" s="96"/>
      <c r="C500" s="97"/>
      <c r="D500" s="97"/>
      <c r="E500" s="97"/>
      <c r="F500" s="98"/>
      <c r="G500" s="100"/>
      <c r="H500" s="100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97"/>
      <c r="AA500" s="97"/>
      <c r="AB500" s="97"/>
      <c r="AC500" s="97"/>
      <c r="AD500" s="97"/>
      <c r="AE500" s="97"/>
      <c r="AF500" s="97"/>
      <c r="AG500" s="97"/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  <c r="AS500" s="97"/>
      <c r="AT500" s="97"/>
      <c r="AU500" s="97"/>
      <c r="AV500" s="97"/>
      <c r="AW500" s="97"/>
      <c r="AX500" s="97"/>
      <c r="AY500" s="97"/>
      <c r="AZ500" s="97"/>
      <c r="BA500" s="97"/>
      <c r="BB500" s="97"/>
      <c r="BC500" s="97"/>
      <c r="BD500" s="105"/>
      <c r="BE500" s="105"/>
    </row>
    <row r="501" customFormat="false" ht="21.75" hidden="false" customHeight="true" outlineLevel="0" collapsed="false">
      <c r="A501" s="97"/>
      <c r="B501" s="96"/>
      <c r="C501" s="97"/>
      <c r="D501" s="97"/>
      <c r="E501" s="97"/>
      <c r="F501" s="98"/>
      <c r="G501" s="100"/>
      <c r="H501" s="100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97"/>
      <c r="AA501" s="97"/>
      <c r="AB501" s="97"/>
      <c r="AC501" s="97"/>
      <c r="AD501" s="97"/>
      <c r="AE501" s="97"/>
      <c r="AF501" s="97"/>
      <c r="AG501" s="97"/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  <c r="AS501" s="97"/>
      <c r="AT501" s="97"/>
      <c r="AU501" s="97"/>
      <c r="AV501" s="97"/>
      <c r="AW501" s="97"/>
      <c r="AX501" s="97"/>
      <c r="AY501" s="97"/>
      <c r="AZ501" s="97"/>
      <c r="BA501" s="97"/>
      <c r="BB501" s="97"/>
      <c r="BC501" s="97"/>
      <c r="BD501" s="105"/>
      <c r="BE501" s="105"/>
    </row>
    <row r="502" customFormat="false" ht="21.75" hidden="false" customHeight="true" outlineLevel="0" collapsed="false">
      <c r="A502" s="97"/>
      <c r="B502" s="96"/>
      <c r="C502" s="97"/>
      <c r="D502" s="97"/>
      <c r="E502" s="97"/>
      <c r="F502" s="98"/>
      <c r="G502" s="100"/>
      <c r="H502" s="100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97"/>
      <c r="AA502" s="97"/>
      <c r="AB502" s="97"/>
      <c r="AC502" s="97"/>
      <c r="AD502" s="97"/>
      <c r="AE502" s="97"/>
      <c r="AF502" s="97"/>
      <c r="AG502" s="97"/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  <c r="AS502" s="97"/>
      <c r="AT502" s="97"/>
      <c r="AU502" s="97"/>
      <c r="AV502" s="97"/>
      <c r="AW502" s="97"/>
      <c r="AX502" s="97"/>
      <c r="AY502" s="97"/>
      <c r="AZ502" s="97"/>
      <c r="BA502" s="97"/>
      <c r="BB502" s="97"/>
      <c r="BC502" s="97"/>
      <c r="BD502" s="105"/>
      <c r="BE502" s="105"/>
    </row>
    <row r="503" customFormat="false" ht="21.75" hidden="false" customHeight="true" outlineLevel="0" collapsed="false">
      <c r="A503" s="97"/>
      <c r="B503" s="96"/>
      <c r="C503" s="97"/>
      <c r="D503" s="97"/>
      <c r="E503" s="97"/>
      <c r="F503" s="98"/>
      <c r="G503" s="100"/>
      <c r="H503" s="100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97"/>
      <c r="AA503" s="97"/>
      <c r="AB503" s="97"/>
      <c r="AC503" s="97"/>
      <c r="AD503" s="97"/>
      <c r="AE503" s="97"/>
      <c r="AF503" s="97"/>
      <c r="AG503" s="97"/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  <c r="AS503" s="97"/>
      <c r="AT503" s="97"/>
      <c r="AU503" s="97"/>
      <c r="AV503" s="97"/>
      <c r="AW503" s="97"/>
      <c r="AX503" s="97"/>
      <c r="AY503" s="97"/>
      <c r="AZ503" s="97"/>
      <c r="BA503" s="97"/>
      <c r="BB503" s="97"/>
      <c r="BC503" s="97"/>
      <c r="BD503" s="105"/>
      <c r="BE503" s="105"/>
    </row>
    <row r="504" customFormat="false" ht="21.75" hidden="false" customHeight="true" outlineLevel="0" collapsed="false">
      <c r="A504" s="97"/>
      <c r="B504" s="96"/>
      <c r="C504" s="97"/>
      <c r="D504" s="97"/>
      <c r="E504" s="97"/>
      <c r="F504" s="98"/>
      <c r="G504" s="100"/>
      <c r="H504" s="100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97"/>
      <c r="AA504" s="97"/>
      <c r="AB504" s="97"/>
      <c r="AC504" s="97"/>
      <c r="AD504" s="97"/>
      <c r="AE504" s="97"/>
      <c r="AF504" s="97"/>
      <c r="AG504" s="97"/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  <c r="AS504" s="97"/>
      <c r="AT504" s="97"/>
      <c r="AU504" s="97"/>
      <c r="AV504" s="97"/>
      <c r="AW504" s="97"/>
      <c r="AX504" s="97"/>
      <c r="AY504" s="97"/>
      <c r="AZ504" s="97"/>
      <c r="BA504" s="97"/>
      <c r="BB504" s="97"/>
      <c r="BC504" s="97"/>
      <c r="BD504" s="105"/>
      <c r="BE504" s="105"/>
    </row>
    <row r="505" customFormat="false" ht="21.75" hidden="false" customHeight="true" outlineLevel="0" collapsed="false">
      <c r="A505" s="97"/>
      <c r="B505" s="96"/>
      <c r="C505" s="97"/>
      <c r="D505" s="97"/>
      <c r="E505" s="97"/>
      <c r="F505" s="98"/>
      <c r="G505" s="100"/>
      <c r="H505" s="100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97"/>
      <c r="AA505" s="97"/>
      <c r="AB505" s="97"/>
      <c r="AC505" s="97"/>
      <c r="AD505" s="97"/>
      <c r="AE505" s="97"/>
      <c r="AF505" s="97"/>
      <c r="AG505" s="97"/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  <c r="AS505" s="97"/>
      <c r="AT505" s="97"/>
      <c r="AU505" s="97"/>
      <c r="AV505" s="97"/>
      <c r="AW505" s="97"/>
      <c r="AX505" s="97"/>
      <c r="AY505" s="97"/>
      <c r="AZ505" s="97"/>
      <c r="BA505" s="97"/>
      <c r="BB505" s="97"/>
      <c r="BC505" s="97"/>
      <c r="BD505" s="105"/>
      <c r="BE505" s="105"/>
    </row>
    <row r="506" customFormat="false" ht="21.75" hidden="false" customHeight="true" outlineLevel="0" collapsed="false">
      <c r="A506" s="97"/>
      <c r="B506" s="96"/>
      <c r="C506" s="97"/>
      <c r="D506" s="97"/>
      <c r="E506" s="97"/>
      <c r="F506" s="98"/>
      <c r="G506" s="100"/>
      <c r="H506" s="100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97"/>
      <c r="AA506" s="97"/>
      <c r="AB506" s="97"/>
      <c r="AC506" s="97"/>
      <c r="AD506" s="97"/>
      <c r="AE506" s="97"/>
      <c r="AF506" s="97"/>
      <c r="AG506" s="97"/>
      <c r="AH506" s="97"/>
      <c r="AI506" s="97"/>
      <c r="AJ506" s="97"/>
      <c r="AK506" s="97"/>
      <c r="AL506" s="97"/>
      <c r="AM506" s="97"/>
      <c r="AN506" s="97"/>
      <c r="AO506" s="97"/>
      <c r="AP506" s="97"/>
      <c r="AQ506" s="97"/>
      <c r="AR506" s="97"/>
      <c r="AS506" s="97"/>
      <c r="AT506" s="97"/>
      <c r="AU506" s="97"/>
      <c r="AV506" s="97"/>
      <c r="AW506" s="97"/>
      <c r="AX506" s="97"/>
      <c r="AY506" s="97"/>
      <c r="AZ506" s="97"/>
      <c r="BA506" s="97"/>
      <c r="BB506" s="97"/>
      <c r="BC506" s="97"/>
      <c r="BD506" s="105"/>
      <c r="BE506" s="105"/>
    </row>
    <row r="507" customFormat="false" ht="21.75" hidden="false" customHeight="true" outlineLevel="0" collapsed="false">
      <c r="A507" s="97"/>
      <c r="B507" s="96"/>
      <c r="C507" s="97"/>
      <c r="D507" s="97"/>
      <c r="E507" s="97"/>
      <c r="F507" s="98"/>
      <c r="G507" s="100"/>
      <c r="H507" s="100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97"/>
      <c r="AA507" s="97"/>
      <c r="AB507" s="97"/>
      <c r="AC507" s="97"/>
      <c r="AD507" s="97"/>
      <c r="AE507" s="97"/>
      <c r="AF507" s="97"/>
      <c r="AG507" s="97"/>
      <c r="AH507" s="97"/>
      <c r="AI507" s="97"/>
      <c r="AJ507" s="97"/>
      <c r="AK507" s="97"/>
      <c r="AL507" s="97"/>
      <c r="AM507" s="97"/>
      <c r="AN507" s="97"/>
      <c r="AO507" s="97"/>
      <c r="AP507" s="97"/>
      <c r="AQ507" s="97"/>
      <c r="AR507" s="97"/>
      <c r="AS507" s="97"/>
      <c r="AT507" s="97"/>
      <c r="AU507" s="97"/>
      <c r="AV507" s="97"/>
      <c r="AW507" s="97"/>
      <c r="AX507" s="97"/>
      <c r="AY507" s="97"/>
      <c r="AZ507" s="97"/>
      <c r="BA507" s="97"/>
      <c r="BB507" s="97"/>
      <c r="BC507" s="97"/>
      <c r="BD507" s="105"/>
      <c r="BE507" s="105"/>
    </row>
    <row r="508" customFormat="false" ht="21.75" hidden="false" customHeight="true" outlineLevel="0" collapsed="false">
      <c r="A508" s="97"/>
      <c r="B508" s="96"/>
      <c r="C508" s="97"/>
      <c r="D508" s="97"/>
      <c r="E508" s="97"/>
      <c r="F508" s="98"/>
      <c r="G508" s="100"/>
      <c r="H508" s="100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97"/>
      <c r="AA508" s="97"/>
      <c r="AB508" s="97"/>
      <c r="AC508" s="97"/>
      <c r="AD508" s="97"/>
      <c r="AE508" s="97"/>
      <c r="AF508" s="97"/>
      <c r="AG508" s="97"/>
      <c r="AH508" s="97"/>
      <c r="AI508" s="97"/>
      <c r="AJ508" s="97"/>
      <c r="AK508" s="97"/>
      <c r="AL508" s="97"/>
      <c r="AM508" s="97"/>
      <c r="AN508" s="97"/>
      <c r="AO508" s="97"/>
      <c r="AP508" s="97"/>
      <c r="AQ508" s="97"/>
      <c r="AR508" s="97"/>
      <c r="AS508" s="97"/>
      <c r="AT508" s="97"/>
      <c r="AU508" s="97"/>
      <c r="AV508" s="97"/>
      <c r="AW508" s="97"/>
      <c r="AX508" s="97"/>
      <c r="AY508" s="97"/>
      <c r="AZ508" s="97"/>
      <c r="BA508" s="97"/>
      <c r="BB508" s="97"/>
      <c r="BC508" s="97"/>
      <c r="BD508" s="105"/>
      <c r="BE508" s="105"/>
    </row>
    <row r="509" customFormat="false" ht="21.75" hidden="false" customHeight="true" outlineLevel="0" collapsed="false">
      <c r="A509" s="97"/>
      <c r="B509" s="96"/>
      <c r="C509" s="97"/>
      <c r="D509" s="97"/>
      <c r="E509" s="97"/>
      <c r="F509" s="98"/>
      <c r="G509" s="100"/>
      <c r="H509" s="100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97"/>
      <c r="AA509" s="97"/>
      <c r="AB509" s="97"/>
      <c r="AC509" s="97"/>
      <c r="AD509" s="97"/>
      <c r="AE509" s="97"/>
      <c r="AF509" s="97"/>
      <c r="AG509" s="97"/>
      <c r="AH509" s="97"/>
      <c r="AI509" s="97"/>
      <c r="AJ509" s="97"/>
      <c r="AK509" s="97"/>
      <c r="AL509" s="97"/>
      <c r="AM509" s="97"/>
      <c r="AN509" s="97"/>
      <c r="AO509" s="97"/>
      <c r="AP509" s="97"/>
      <c r="AQ509" s="97"/>
      <c r="AR509" s="97"/>
      <c r="AS509" s="97"/>
      <c r="AT509" s="97"/>
      <c r="AU509" s="97"/>
      <c r="AV509" s="97"/>
      <c r="AW509" s="97"/>
      <c r="AX509" s="97"/>
      <c r="AY509" s="97"/>
      <c r="AZ509" s="97"/>
      <c r="BA509" s="97"/>
      <c r="BB509" s="97"/>
      <c r="BC509" s="97"/>
      <c r="BD509" s="105"/>
      <c r="BE509" s="105"/>
    </row>
    <row r="510" customFormat="false" ht="21.75" hidden="false" customHeight="true" outlineLevel="0" collapsed="false">
      <c r="A510" s="97"/>
      <c r="B510" s="96"/>
      <c r="C510" s="97"/>
      <c r="D510" s="97"/>
      <c r="E510" s="97"/>
      <c r="F510" s="98"/>
      <c r="G510" s="100"/>
      <c r="H510" s="100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97"/>
      <c r="AA510" s="97"/>
      <c r="AB510" s="97"/>
      <c r="AC510" s="97"/>
      <c r="AD510" s="97"/>
      <c r="AE510" s="97"/>
      <c r="AF510" s="97"/>
      <c r="AG510" s="97"/>
      <c r="AH510" s="97"/>
      <c r="AI510" s="97"/>
      <c r="AJ510" s="97"/>
      <c r="AK510" s="97"/>
      <c r="AL510" s="97"/>
      <c r="AM510" s="97"/>
      <c r="AN510" s="97"/>
      <c r="AO510" s="97"/>
      <c r="AP510" s="97"/>
      <c r="AQ510" s="97"/>
      <c r="AR510" s="97"/>
      <c r="AS510" s="97"/>
      <c r="AT510" s="97"/>
      <c r="AU510" s="97"/>
      <c r="AV510" s="97"/>
      <c r="AW510" s="97"/>
      <c r="AX510" s="97"/>
      <c r="AY510" s="97"/>
      <c r="AZ510" s="97"/>
      <c r="BA510" s="97"/>
      <c r="BB510" s="97"/>
      <c r="BC510" s="97"/>
      <c r="BD510" s="105"/>
      <c r="BE510" s="105"/>
    </row>
    <row r="511" customFormat="false" ht="21.75" hidden="false" customHeight="true" outlineLevel="0" collapsed="false">
      <c r="A511" s="97"/>
      <c r="B511" s="96"/>
      <c r="C511" s="97"/>
      <c r="D511" s="97"/>
      <c r="E511" s="97"/>
      <c r="F511" s="98"/>
      <c r="G511" s="100"/>
      <c r="H511" s="100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97"/>
      <c r="AA511" s="97"/>
      <c r="AB511" s="97"/>
      <c r="AC511" s="97"/>
      <c r="AD511" s="97"/>
      <c r="AE511" s="97"/>
      <c r="AF511" s="97"/>
      <c r="AG511" s="97"/>
      <c r="AH511" s="97"/>
      <c r="AI511" s="97"/>
      <c r="AJ511" s="97"/>
      <c r="AK511" s="97"/>
      <c r="AL511" s="97"/>
      <c r="AM511" s="97"/>
      <c r="AN511" s="97"/>
      <c r="AO511" s="97"/>
      <c r="AP511" s="97"/>
      <c r="AQ511" s="97"/>
      <c r="AR511" s="97"/>
      <c r="AS511" s="97"/>
      <c r="AT511" s="97"/>
      <c r="AU511" s="97"/>
      <c r="AV511" s="97"/>
      <c r="AW511" s="97"/>
      <c r="AX511" s="97"/>
      <c r="AY511" s="97"/>
      <c r="AZ511" s="97"/>
      <c r="BA511" s="97"/>
      <c r="BB511" s="97"/>
      <c r="BC511" s="97"/>
      <c r="BD511" s="105"/>
      <c r="BE511" s="105"/>
    </row>
    <row r="512" customFormat="false" ht="21.75" hidden="false" customHeight="true" outlineLevel="0" collapsed="false">
      <c r="A512" s="97"/>
      <c r="B512" s="96"/>
      <c r="C512" s="97"/>
      <c r="D512" s="97"/>
      <c r="E512" s="97"/>
      <c r="F512" s="98"/>
      <c r="G512" s="100"/>
      <c r="H512" s="100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97"/>
      <c r="AA512" s="97"/>
      <c r="AB512" s="97"/>
      <c r="AC512" s="97"/>
      <c r="AD512" s="97"/>
      <c r="AE512" s="97"/>
      <c r="AF512" s="97"/>
      <c r="AG512" s="97"/>
      <c r="AH512" s="97"/>
      <c r="AI512" s="97"/>
      <c r="AJ512" s="97"/>
      <c r="AK512" s="97"/>
      <c r="AL512" s="97"/>
      <c r="AM512" s="97"/>
      <c r="AN512" s="97"/>
      <c r="AO512" s="97"/>
      <c r="AP512" s="97"/>
      <c r="AQ512" s="97"/>
      <c r="AR512" s="97"/>
      <c r="AS512" s="97"/>
      <c r="AT512" s="97"/>
      <c r="AU512" s="97"/>
      <c r="AV512" s="97"/>
      <c r="AW512" s="97"/>
      <c r="AX512" s="97"/>
      <c r="AY512" s="97"/>
      <c r="AZ512" s="97"/>
      <c r="BA512" s="97"/>
      <c r="BB512" s="97"/>
      <c r="BC512" s="97"/>
      <c r="BD512" s="105"/>
      <c r="BE512" s="105"/>
    </row>
    <row r="513" customFormat="false" ht="21.75" hidden="false" customHeight="true" outlineLevel="0" collapsed="false">
      <c r="A513" s="97"/>
      <c r="B513" s="96"/>
      <c r="C513" s="97"/>
      <c r="D513" s="97"/>
      <c r="E513" s="97"/>
      <c r="F513" s="98"/>
      <c r="G513" s="100"/>
      <c r="H513" s="100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97"/>
      <c r="AA513" s="97"/>
      <c r="AB513" s="97"/>
      <c r="AC513" s="97"/>
      <c r="AD513" s="97"/>
      <c r="AE513" s="97"/>
      <c r="AF513" s="97"/>
      <c r="AG513" s="97"/>
      <c r="AH513" s="97"/>
      <c r="AI513" s="97"/>
      <c r="AJ513" s="97"/>
      <c r="AK513" s="97"/>
      <c r="AL513" s="97"/>
      <c r="AM513" s="97"/>
      <c r="AN513" s="97"/>
      <c r="AO513" s="97"/>
      <c r="AP513" s="97"/>
      <c r="AQ513" s="97"/>
      <c r="AR513" s="97"/>
      <c r="AS513" s="97"/>
      <c r="AT513" s="97"/>
      <c r="AU513" s="97"/>
      <c r="AV513" s="97"/>
      <c r="AW513" s="97"/>
      <c r="AX513" s="97"/>
      <c r="AY513" s="97"/>
      <c r="AZ513" s="97"/>
      <c r="BA513" s="97"/>
      <c r="BB513" s="97"/>
      <c r="BC513" s="97"/>
      <c r="BD513" s="105"/>
      <c r="BE513" s="105"/>
    </row>
    <row r="514" customFormat="false" ht="21.75" hidden="false" customHeight="true" outlineLevel="0" collapsed="false">
      <c r="A514" s="97"/>
      <c r="B514" s="96"/>
      <c r="C514" s="97"/>
      <c r="D514" s="97"/>
      <c r="E514" s="97"/>
      <c r="F514" s="98"/>
      <c r="G514" s="100"/>
      <c r="H514" s="100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97"/>
      <c r="AA514" s="97"/>
      <c r="AB514" s="97"/>
      <c r="AC514" s="97"/>
      <c r="AD514" s="97"/>
      <c r="AE514" s="97"/>
      <c r="AF514" s="97"/>
      <c r="AG514" s="97"/>
      <c r="AH514" s="97"/>
      <c r="AI514" s="97"/>
      <c r="AJ514" s="97"/>
      <c r="AK514" s="97"/>
      <c r="AL514" s="97"/>
      <c r="AM514" s="97"/>
      <c r="AN514" s="97"/>
      <c r="AO514" s="97"/>
      <c r="AP514" s="97"/>
      <c r="AQ514" s="97"/>
      <c r="AR514" s="97"/>
      <c r="AS514" s="97"/>
      <c r="AT514" s="97"/>
      <c r="AU514" s="97"/>
      <c r="AV514" s="97"/>
      <c r="AW514" s="97"/>
      <c r="AX514" s="97"/>
      <c r="AY514" s="97"/>
      <c r="AZ514" s="97"/>
      <c r="BA514" s="97"/>
      <c r="BB514" s="97"/>
      <c r="BC514" s="97"/>
      <c r="BD514" s="105"/>
      <c r="BE514" s="105"/>
    </row>
    <row r="515" customFormat="false" ht="21.75" hidden="false" customHeight="true" outlineLevel="0" collapsed="false">
      <c r="A515" s="97"/>
      <c r="B515" s="96"/>
      <c r="C515" s="97"/>
      <c r="D515" s="97"/>
      <c r="E515" s="97"/>
      <c r="F515" s="98"/>
      <c r="G515" s="100"/>
      <c r="H515" s="100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97"/>
      <c r="AA515" s="97"/>
      <c r="AB515" s="97"/>
      <c r="AC515" s="97"/>
      <c r="AD515" s="97"/>
      <c r="AE515" s="97"/>
      <c r="AF515" s="97"/>
      <c r="AG515" s="97"/>
      <c r="AH515" s="97"/>
      <c r="AI515" s="97"/>
      <c r="AJ515" s="97"/>
      <c r="AK515" s="97"/>
      <c r="AL515" s="97"/>
      <c r="AM515" s="97"/>
      <c r="AN515" s="97"/>
      <c r="AO515" s="97"/>
      <c r="AP515" s="97"/>
      <c r="AQ515" s="97"/>
      <c r="AR515" s="97"/>
      <c r="AS515" s="97"/>
      <c r="AT515" s="97"/>
      <c r="AU515" s="97"/>
      <c r="AV515" s="97"/>
      <c r="AW515" s="97"/>
      <c r="AX515" s="97"/>
      <c r="AY515" s="97"/>
      <c r="AZ515" s="97"/>
      <c r="BA515" s="97"/>
      <c r="BB515" s="97"/>
      <c r="BC515" s="97"/>
      <c r="BD515" s="105"/>
      <c r="BE515" s="105"/>
    </row>
    <row r="516" customFormat="false" ht="21.75" hidden="false" customHeight="true" outlineLevel="0" collapsed="false">
      <c r="A516" s="97"/>
      <c r="B516" s="96"/>
      <c r="C516" s="97"/>
      <c r="D516" s="97"/>
      <c r="E516" s="97"/>
      <c r="F516" s="98"/>
      <c r="G516" s="100"/>
      <c r="H516" s="100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97"/>
      <c r="AA516" s="97"/>
      <c r="AB516" s="97"/>
      <c r="AC516" s="97"/>
      <c r="AD516" s="97"/>
      <c r="AE516" s="97"/>
      <c r="AF516" s="97"/>
      <c r="AG516" s="97"/>
      <c r="AH516" s="97"/>
      <c r="AI516" s="97"/>
      <c r="AJ516" s="97"/>
      <c r="AK516" s="97"/>
      <c r="AL516" s="97"/>
      <c r="AM516" s="97"/>
      <c r="AN516" s="97"/>
      <c r="AO516" s="97"/>
      <c r="AP516" s="97"/>
      <c r="AQ516" s="97"/>
      <c r="AR516" s="97"/>
      <c r="AS516" s="97"/>
      <c r="AT516" s="97"/>
      <c r="AU516" s="97"/>
      <c r="AV516" s="97"/>
      <c r="AW516" s="97"/>
      <c r="AX516" s="97"/>
      <c r="AY516" s="97"/>
      <c r="AZ516" s="97"/>
      <c r="BA516" s="97"/>
      <c r="BB516" s="97"/>
      <c r="BC516" s="97"/>
      <c r="BD516" s="105"/>
      <c r="BE516" s="105"/>
    </row>
    <row r="517" customFormat="false" ht="21.75" hidden="false" customHeight="true" outlineLevel="0" collapsed="false">
      <c r="A517" s="97"/>
      <c r="B517" s="96"/>
      <c r="C517" s="97"/>
      <c r="D517" s="97"/>
      <c r="E517" s="97"/>
      <c r="F517" s="98"/>
      <c r="G517" s="100"/>
      <c r="H517" s="100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97"/>
      <c r="AA517" s="97"/>
      <c r="AB517" s="97"/>
      <c r="AC517" s="97"/>
      <c r="AD517" s="97"/>
      <c r="AE517" s="97"/>
      <c r="AF517" s="97"/>
      <c r="AG517" s="97"/>
      <c r="AH517" s="97"/>
      <c r="AI517" s="97"/>
      <c r="AJ517" s="97"/>
      <c r="AK517" s="97"/>
      <c r="AL517" s="97"/>
      <c r="AM517" s="97"/>
      <c r="AN517" s="97"/>
      <c r="AO517" s="97"/>
      <c r="AP517" s="97"/>
      <c r="AQ517" s="97"/>
      <c r="AR517" s="97"/>
      <c r="AS517" s="97"/>
      <c r="AT517" s="97"/>
      <c r="AU517" s="97"/>
      <c r="AV517" s="97"/>
      <c r="AW517" s="97"/>
      <c r="AX517" s="97"/>
      <c r="AY517" s="97"/>
      <c r="AZ517" s="97"/>
      <c r="BA517" s="97"/>
      <c r="BB517" s="97"/>
      <c r="BC517" s="97"/>
      <c r="BD517" s="105"/>
      <c r="BE517" s="105"/>
    </row>
    <row r="518" customFormat="false" ht="21.75" hidden="false" customHeight="true" outlineLevel="0" collapsed="false">
      <c r="A518" s="97"/>
      <c r="B518" s="96"/>
      <c r="C518" s="97"/>
      <c r="D518" s="97"/>
      <c r="E518" s="97"/>
      <c r="F518" s="98"/>
      <c r="G518" s="100"/>
      <c r="H518" s="100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97"/>
      <c r="AA518" s="97"/>
      <c r="AB518" s="97"/>
      <c r="AC518" s="97"/>
      <c r="AD518" s="97"/>
      <c r="AE518" s="97"/>
      <c r="AF518" s="97"/>
      <c r="AG518" s="97"/>
      <c r="AH518" s="97"/>
      <c r="AI518" s="97"/>
      <c r="AJ518" s="97"/>
      <c r="AK518" s="97"/>
      <c r="AL518" s="97"/>
      <c r="AM518" s="97"/>
      <c r="AN518" s="97"/>
      <c r="AO518" s="97"/>
      <c r="AP518" s="97"/>
      <c r="AQ518" s="97"/>
      <c r="AR518" s="97"/>
      <c r="AS518" s="97"/>
      <c r="AT518" s="97"/>
      <c r="AU518" s="97"/>
      <c r="AV518" s="97"/>
      <c r="AW518" s="97"/>
      <c r="AX518" s="97"/>
      <c r="AY518" s="97"/>
      <c r="AZ518" s="97"/>
      <c r="BA518" s="97"/>
      <c r="BB518" s="97"/>
      <c r="BC518" s="97"/>
      <c r="BD518" s="105"/>
      <c r="BE518" s="105"/>
    </row>
    <row r="519" customFormat="false" ht="21.75" hidden="false" customHeight="true" outlineLevel="0" collapsed="false">
      <c r="A519" s="97"/>
      <c r="B519" s="96"/>
      <c r="C519" s="97"/>
      <c r="D519" s="97"/>
      <c r="E519" s="97"/>
      <c r="F519" s="98"/>
      <c r="G519" s="100"/>
      <c r="H519" s="100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97"/>
      <c r="AA519" s="97"/>
      <c r="AB519" s="97"/>
      <c r="AC519" s="97"/>
      <c r="AD519" s="97"/>
      <c r="AE519" s="97"/>
      <c r="AF519" s="97"/>
      <c r="AG519" s="97"/>
      <c r="AH519" s="97"/>
      <c r="AI519" s="97"/>
      <c r="AJ519" s="97"/>
      <c r="AK519" s="97"/>
      <c r="AL519" s="97"/>
      <c r="AM519" s="97"/>
      <c r="AN519" s="97"/>
      <c r="AO519" s="97"/>
      <c r="AP519" s="97"/>
      <c r="AQ519" s="97"/>
      <c r="AR519" s="97"/>
      <c r="AS519" s="97"/>
      <c r="AT519" s="97"/>
      <c r="AU519" s="97"/>
      <c r="AV519" s="97"/>
      <c r="AW519" s="97"/>
      <c r="AX519" s="97"/>
      <c r="AY519" s="97"/>
      <c r="AZ519" s="97"/>
      <c r="BA519" s="97"/>
      <c r="BB519" s="97"/>
      <c r="BC519" s="97"/>
      <c r="BD519" s="105"/>
      <c r="BE519" s="105"/>
    </row>
    <row r="520" customFormat="false" ht="21.75" hidden="false" customHeight="true" outlineLevel="0" collapsed="false">
      <c r="A520" s="97"/>
      <c r="B520" s="96"/>
      <c r="C520" s="97"/>
      <c r="D520" s="97"/>
      <c r="E520" s="97"/>
      <c r="F520" s="98"/>
      <c r="G520" s="100"/>
      <c r="H520" s="100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97"/>
      <c r="AA520" s="97"/>
      <c r="AB520" s="97"/>
      <c r="AC520" s="97"/>
      <c r="AD520" s="97"/>
      <c r="AE520" s="97"/>
      <c r="AF520" s="97"/>
      <c r="AG520" s="97"/>
      <c r="AH520" s="97"/>
      <c r="AI520" s="97"/>
      <c r="AJ520" s="97"/>
      <c r="AK520" s="97"/>
      <c r="AL520" s="97"/>
      <c r="AM520" s="97"/>
      <c r="AN520" s="97"/>
      <c r="AO520" s="97"/>
      <c r="AP520" s="97"/>
      <c r="AQ520" s="97"/>
      <c r="AR520" s="97"/>
      <c r="AS520" s="97"/>
      <c r="AT520" s="97"/>
      <c r="AU520" s="97"/>
      <c r="AV520" s="97"/>
      <c r="AW520" s="97"/>
      <c r="AX520" s="97"/>
      <c r="AY520" s="97"/>
      <c r="AZ520" s="97"/>
      <c r="BA520" s="97"/>
      <c r="BB520" s="97"/>
      <c r="BC520" s="97"/>
      <c r="BD520" s="105"/>
      <c r="BE520" s="105"/>
    </row>
    <row r="521" customFormat="false" ht="21.75" hidden="false" customHeight="true" outlineLevel="0" collapsed="false">
      <c r="A521" s="97"/>
      <c r="B521" s="96"/>
      <c r="C521" s="97"/>
      <c r="D521" s="97"/>
      <c r="E521" s="97"/>
      <c r="F521" s="98"/>
      <c r="G521" s="100"/>
      <c r="H521" s="100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97"/>
      <c r="AA521" s="97"/>
      <c r="AB521" s="97"/>
      <c r="AC521" s="97"/>
      <c r="AD521" s="97"/>
      <c r="AE521" s="97"/>
      <c r="AF521" s="97"/>
      <c r="AG521" s="97"/>
      <c r="AH521" s="97"/>
      <c r="AI521" s="97"/>
      <c r="AJ521" s="97"/>
      <c r="AK521" s="97"/>
      <c r="AL521" s="97"/>
      <c r="AM521" s="97"/>
      <c r="AN521" s="97"/>
      <c r="AO521" s="97"/>
      <c r="AP521" s="97"/>
      <c r="AQ521" s="97"/>
      <c r="AR521" s="97"/>
      <c r="AS521" s="97"/>
      <c r="AT521" s="97"/>
      <c r="AU521" s="97"/>
      <c r="AV521" s="97"/>
      <c r="AW521" s="97"/>
      <c r="AX521" s="97"/>
      <c r="AY521" s="97"/>
      <c r="AZ521" s="97"/>
      <c r="BA521" s="97"/>
      <c r="BB521" s="97"/>
      <c r="BC521" s="97"/>
      <c r="BD521" s="105"/>
      <c r="BE521" s="105"/>
    </row>
    <row r="522" customFormat="false" ht="21.75" hidden="false" customHeight="true" outlineLevel="0" collapsed="false">
      <c r="A522" s="97"/>
      <c r="B522" s="96"/>
      <c r="C522" s="97"/>
      <c r="D522" s="97"/>
      <c r="E522" s="97"/>
      <c r="F522" s="98"/>
      <c r="G522" s="100"/>
      <c r="H522" s="100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97"/>
      <c r="AA522" s="97"/>
      <c r="AB522" s="97"/>
      <c r="AC522" s="97"/>
      <c r="AD522" s="97"/>
      <c r="AE522" s="97"/>
      <c r="AF522" s="97"/>
      <c r="AG522" s="97"/>
      <c r="AH522" s="97"/>
      <c r="AI522" s="97"/>
      <c r="AJ522" s="97"/>
      <c r="AK522" s="97"/>
      <c r="AL522" s="97"/>
      <c r="AM522" s="97"/>
      <c r="AN522" s="97"/>
      <c r="AO522" s="97"/>
      <c r="AP522" s="97"/>
      <c r="AQ522" s="97"/>
      <c r="AR522" s="97"/>
      <c r="AS522" s="97"/>
      <c r="AT522" s="97"/>
      <c r="AU522" s="97"/>
      <c r="AV522" s="97"/>
      <c r="AW522" s="97"/>
      <c r="AX522" s="97"/>
      <c r="AY522" s="97"/>
      <c r="AZ522" s="97"/>
      <c r="BA522" s="97"/>
      <c r="BB522" s="97"/>
      <c r="BC522" s="97"/>
      <c r="BD522" s="105"/>
      <c r="BE522" s="105"/>
    </row>
    <row r="523" customFormat="false" ht="21.75" hidden="false" customHeight="true" outlineLevel="0" collapsed="false">
      <c r="A523" s="97"/>
      <c r="B523" s="96"/>
      <c r="C523" s="97"/>
      <c r="D523" s="97"/>
      <c r="E523" s="97"/>
      <c r="F523" s="98"/>
      <c r="G523" s="100"/>
      <c r="H523" s="100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97"/>
      <c r="AA523" s="97"/>
      <c r="AB523" s="97"/>
      <c r="AC523" s="97"/>
      <c r="AD523" s="97"/>
      <c r="AE523" s="97"/>
      <c r="AF523" s="97"/>
      <c r="AG523" s="97"/>
      <c r="AH523" s="97"/>
      <c r="AI523" s="97"/>
      <c r="AJ523" s="97"/>
      <c r="AK523" s="97"/>
      <c r="AL523" s="97"/>
      <c r="AM523" s="97"/>
      <c r="AN523" s="97"/>
      <c r="AO523" s="97"/>
      <c r="AP523" s="97"/>
      <c r="AQ523" s="97"/>
      <c r="AR523" s="97"/>
      <c r="AS523" s="97"/>
      <c r="AT523" s="97"/>
      <c r="AU523" s="97"/>
      <c r="AV523" s="97"/>
      <c r="AW523" s="97"/>
      <c r="AX523" s="97"/>
      <c r="AY523" s="97"/>
      <c r="AZ523" s="97"/>
      <c r="BA523" s="97"/>
      <c r="BB523" s="97"/>
      <c r="BC523" s="97"/>
      <c r="BD523" s="105"/>
      <c r="BE523" s="105"/>
    </row>
    <row r="524" customFormat="false" ht="21.75" hidden="false" customHeight="true" outlineLevel="0" collapsed="false">
      <c r="A524" s="97"/>
      <c r="B524" s="96"/>
      <c r="C524" s="97"/>
      <c r="D524" s="97"/>
      <c r="E524" s="97"/>
      <c r="F524" s="98"/>
      <c r="G524" s="100"/>
      <c r="H524" s="100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97"/>
      <c r="AA524" s="97"/>
      <c r="AB524" s="97"/>
      <c r="AC524" s="97"/>
      <c r="AD524" s="97"/>
      <c r="AE524" s="97"/>
      <c r="AF524" s="97"/>
      <c r="AG524" s="97"/>
      <c r="AH524" s="97"/>
      <c r="AI524" s="97"/>
      <c r="AJ524" s="97"/>
      <c r="AK524" s="97"/>
      <c r="AL524" s="97"/>
      <c r="AM524" s="97"/>
      <c r="AN524" s="97"/>
      <c r="AO524" s="97"/>
      <c r="AP524" s="97"/>
      <c r="AQ524" s="97"/>
      <c r="AR524" s="97"/>
      <c r="AS524" s="97"/>
      <c r="AT524" s="97"/>
      <c r="AU524" s="97"/>
      <c r="AV524" s="97"/>
      <c r="AW524" s="97"/>
      <c r="AX524" s="97"/>
      <c r="AY524" s="97"/>
      <c r="AZ524" s="97"/>
      <c r="BA524" s="97"/>
      <c r="BB524" s="97"/>
      <c r="BC524" s="97"/>
      <c r="BD524" s="105"/>
      <c r="BE524" s="105"/>
    </row>
    <row r="525" customFormat="false" ht="21.75" hidden="false" customHeight="true" outlineLevel="0" collapsed="false">
      <c r="A525" s="97"/>
      <c r="B525" s="96"/>
      <c r="C525" s="97"/>
      <c r="D525" s="97"/>
      <c r="E525" s="97"/>
      <c r="F525" s="98"/>
      <c r="G525" s="100"/>
      <c r="H525" s="100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97"/>
      <c r="AA525" s="97"/>
      <c r="AB525" s="97"/>
      <c r="AC525" s="97"/>
      <c r="AD525" s="97"/>
      <c r="AE525" s="97"/>
      <c r="AF525" s="97"/>
      <c r="AG525" s="97"/>
      <c r="AH525" s="97"/>
      <c r="AI525" s="97"/>
      <c r="AJ525" s="97"/>
      <c r="AK525" s="97"/>
      <c r="AL525" s="97"/>
      <c r="AM525" s="97"/>
      <c r="AN525" s="97"/>
      <c r="AO525" s="97"/>
      <c r="AP525" s="97"/>
      <c r="AQ525" s="97"/>
      <c r="AR525" s="97"/>
      <c r="AS525" s="97"/>
      <c r="AT525" s="97"/>
      <c r="AU525" s="97"/>
      <c r="AV525" s="97"/>
      <c r="AW525" s="97"/>
      <c r="AX525" s="97"/>
      <c r="AY525" s="97"/>
      <c r="AZ525" s="97"/>
      <c r="BA525" s="97"/>
      <c r="BB525" s="97"/>
      <c r="BC525" s="97"/>
      <c r="BD525" s="105"/>
      <c r="BE525" s="105"/>
    </row>
    <row r="526" customFormat="false" ht="21.75" hidden="false" customHeight="true" outlineLevel="0" collapsed="false">
      <c r="A526" s="97"/>
      <c r="B526" s="96"/>
      <c r="C526" s="97"/>
      <c r="D526" s="97"/>
      <c r="E526" s="97"/>
      <c r="F526" s="98"/>
      <c r="G526" s="100"/>
      <c r="H526" s="100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97"/>
      <c r="AA526" s="97"/>
      <c r="AB526" s="97"/>
      <c r="AC526" s="97"/>
      <c r="AD526" s="97"/>
      <c r="AE526" s="97"/>
      <c r="AF526" s="97"/>
      <c r="AG526" s="97"/>
      <c r="AH526" s="97"/>
      <c r="AI526" s="97"/>
      <c r="AJ526" s="97"/>
      <c r="AK526" s="97"/>
      <c r="AL526" s="97"/>
      <c r="AM526" s="97"/>
      <c r="AN526" s="97"/>
      <c r="AO526" s="97"/>
      <c r="AP526" s="97"/>
      <c r="AQ526" s="97"/>
      <c r="AR526" s="97"/>
      <c r="AS526" s="97"/>
      <c r="AT526" s="97"/>
      <c r="AU526" s="97"/>
      <c r="AV526" s="97"/>
      <c r="AW526" s="97"/>
      <c r="AX526" s="97"/>
      <c r="AY526" s="97"/>
      <c r="AZ526" s="97"/>
      <c r="BA526" s="97"/>
      <c r="BB526" s="97"/>
      <c r="BC526" s="97"/>
      <c r="BD526" s="105"/>
      <c r="BE526" s="105"/>
    </row>
    <row r="527" customFormat="false" ht="21.75" hidden="false" customHeight="true" outlineLevel="0" collapsed="false">
      <c r="A527" s="97"/>
      <c r="B527" s="96"/>
      <c r="C527" s="97"/>
      <c r="D527" s="97"/>
      <c r="E527" s="97"/>
      <c r="F527" s="98"/>
      <c r="G527" s="100"/>
      <c r="H527" s="100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97"/>
      <c r="AA527" s="97"/>
      <c r="AB527" s="97"/>
      <c r="AC527" s="97"/>
      <c r="AD527" s="97"/>
      <c r="AE527" s="97"/>
      <c r="AF527" s="97"/>
      <c r="AG527" s="97"/>
      <c r="AH527" s="97"/>
      <c r="AI527" s="97"/>
      <c r="AJ527" s="97"/>
      <c r="AK527" s="97"/>
      <c r="AL527" s="97"/>
      <c r="AM527" s="97"/>
      <c r="AN527" s="97"/>
      <c r="AO527" s="97"/>
      <c r="AP527" s="97"/>
      <c r="AQ527" s="97"/>
      <c r="AR527" s="97"/>
      <c r="AS527" s="97"/>
      <c r="AT527" s="97"/>
      <c r="AU527" s="97"/>
      <c r="AV527" s="97"/>
      <c r="AW527" s="97"/>
      <c r="AX527" s="97"/>
      <c r="AY527" s="97"/>
      <c r="AZ527" s="97"/>
      <c r="BA527" s="97"/>
      <c r="BB527" s="97"/>
      <c r="BC527" s="97"/>
      <c r="BD527" s="105"/>
      <c r="BE527" s="105"/>
    </row>
    <row r="528" customFormat="false" ht="21.75" hidden="false" customHeight="true" outlineLevel="0" collapsed="false">
      <c r="A528" s="97"/>
      <c r="B528" s="96"/>
      <c r="C528" s="97"/>
      <c r="D528" s="97"/>
      <c r="E528" s="97"/>
      <c r="F528" s="98"/>
      <c r="G528" s="100"/>
      <c r="H528" s="100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97"/>
      <c r="AA528" s="97"/>
      <c r="AB528" s="97"/>
      <c r="AC528" s="97"/>
      <c r="AD528" s="97"/>
      <c r="AE528" s="97"/>
      <c r="AF528" s="97"/>
      <c r="AG528" s="97"/>
      <c r="AH528" s="97"/>
      <c r="AI528" s="97"/>
      <c r="AJ528" s="97"/>
      <c r="AK528" s="97"/>
      <c r="AL528" s="97"/>
      <c r="AM528" s="97"/>
      <c r="AN528" s="97"/>
      <c r="AO528" s="97"/>
      <c r="AP528" s="97"/>
      <c r="AQ528" s="97"/>
      <c r="AR528" s="97"/>
      <c r="AS528" s="97"/>
      <c r="AT528" s="97"/>
      <c r="AU528" s="97"/>
      <c r="AV528" s="97"/>
      <c r="AW528" s="97"/>
      <c r="AX528" s="97"/>
      <c r="AY528" s="97"/>
      <c r="AZ528" s="97"/>
      <c r="BA528" s="97"/>
      <c r="BB528" s="97"/>
      <c r="BC528" s="97"/>
      <c r="BD528" s="105"/>
      <c r="BE528" s="105"/>
    </row>
    <row r="529" customFormat="false" ht="21.75" hidden="false" customHeight="true" outlineLevel="0" collapsed="false">
      <c r="A529" s="97"/>
      <c r="B529" s="96"/>
      <c r="C529" s="97"/>
      <c r="D529" s="97"/>
      <c r="E529" s="97"/>
      <c r="F529" s="98"/>
      <c r="G529" s="100"/>
      <c r="H529" s="100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97"/>
      <c r="AA529" s="97"/>
      <c r="AB529" s="97"/>
      <c r="AC529" s="97"/>
      <c r="AD529" s="97"/>
      <c r="AE529" s="97"/>
      <c r="AF529" s="97"/>
      <c r="AG529" s="97"/>
      <c r="AH529" s="97"/>
      <c r="AI529" s="97"/>
      <c r="AJ529" s="97"/>
      <c r="AK529" s="97"/>
      <c r="AL529" s="97"/>
      <c r="AM529" s="97"/>
      <c r="AN529" s="97"/>
      <c r="AO529" s="97"/>
      <c r="AP529" s="97"/>
      <c r="AQ529" s="97"/>
      <c r="AR529" s="97"/>
      <c r="AS529" s="97"/>
      <c r="AT529" s="97"/>
      <c r="AU529" s="97"/>
      <c r="AV529" s="97"/>
      <c r="AW529" s="97"/>
      <c r="AX529" s="97"/>
      <c r="AY529" s="97"/>
      <c r="AZ529" s="97"/>
      <c r="BA529" s="97"/>
      <c r="BB529" s="97"/>
      <c r="BC529" s="97"/>
      <c r="BD529" s="105"/>
      <c r="BE529" s="105"/>
    </row>
    <row r="530" customFormat="false" ht="21.75" hidden="false" customHeight="true" outlineLevel="0" collapsed="false">
      <c r="A530" s="97"/>
      <c r="B530" s="96"/>
      <c r="C530" s="97"/>
      <c r="D530" s="97"/>
      <c r="E530" s="97"/>
      <c r="F530" s="98"/>
      <c r="G530" s="100"/>
      <c r="H530" s="100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97"/>
      <c r="AA530" s="97"/>
      <c r="AB530" s="97"/>
      <c r="AC530" s="97"/>
      <c r="AD530" s="97"/>
      <c r="AE530" s="97"/>
      <c r="AF530" s="97"/>
      <c r="AG530" s="97"/>
      <c r="AH530" s="97"/>
      <c r="AI530" s="97"/>
      <c r="AJ530" s="97"/>
      <c r="AK530" s="97"/>
      <c r="AL530" s="97"/>
      <c r="AM530" s="97"/>
      <c r="AN530" s="97"/>
      <c r="AO530" s="97"/>
      <c r="AP530" s="97"/>
      <c r="AQ530" s="97"/>
      <c r="AR530" s="97"/>
      <c r="AS530" s="97"/>
      <c r="AT530" s="97"/>
      <c r="AU530" s="97"/>
      <c r="AV530" s="97"/>
      <c r="AW530" s="97"/>
      <c r="AX530" s="97"/>
      <c r="AY530" s="97"/>
      <c r="AZ530" s="97"/>
      <c r="BA530" s="97"/>
      <c r="BB530" s="97"/>
      <c r="BC530" s="97"/>
      <c r="BD530" s="105"/>
      <c r="BE530" s="105"/>
    </row>
    <row r="531" customFormat="false" ht="21.75" hidden="false" customHeight="true" outlineLevel="0" collapsed="false">
      <c r="A531" s="97"/>
      <c r="B531" s="96"/>
      <c r="C531" s="97"/>
      <c r="D531" s="97"/>
      <c r="E531" s="97"/>
      <c r="F531" s="98"/>
      <c r="G531" s="100"/>
      <c r="H531" s="100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97"/>
      <c r="AA531" s="97"/>
      <c r="AB531" s="97"/>
      <c r="AC531" s="97"/>
      <c r="AD531" s="97"/>
      <c r="AE531" s="97"/>
      <c r="AF531" s="97"/>
      <c r="AG531" s="97"/>
      <c r="AH531" s="97"/>
      <c r="AI531" s="97"/>
      <c r="AJ531" s="97"/>
      <c r="AK531" s="97"/>
      <c r="AL531" s="97"/>
      <c r="AM531" s="97"/>
      <c r="AN531" s="97"/>
      <c r="AO531" s="97"/>
      <c r="AP531" s="97"/>
      <c r="AQ531" s="97"/>
      <c r="AR531" s="97"/>
      <c r="AS531" s="97"/>
      <c r="AT531" s="97"/>
      <c r="AU531" s="97"/>
      <c r="AV531" s="97"/>
      <c r="AW531" s="97"/>
      <c r="AX531" s="97"/>
      <c r="AY531" s="97"/>
      <c r="AZ531" s="97"/>
      <c r="BA531" s="97"/>
      <c r="BB531" s="97"/>
      <c r="BC531" s="97"/>
      <c r="BD531" s="105"/>
      <c r="BE531" s="105"/>
    </row>
    <row r="532" customFormat="false" ht="21.75" hidden="false" customHeight="true" outlineLevel="0" collapsed="false">
      <c r="A532" s="97"/>
      <c r="B532" s="96"/>
      <c r="C532" s="97"/>
      <c r="D532" s="97"/>
      <c r="E532" s="97"/>
      <c r="F532" s="98"/>
      <c r="G532" s="100"/>
      <c r="H532" s="100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97"/>
      <c r="AA532" s="97"/>
      <c r="AB532" s="97"/>
      <c r="AC532" s="97"/>
      <c r="AD532" s="97"/>
      <c r="AE532" s="97"/>
      <c r="AF532" s="97"/>
      <c r="AG532" s="97"/>
      <c r="AH532" s="97"/>
      <c r="AI532" s="97"/>
      <c r="AJ532" s="97"/>
      <c r="AK532" s="97"/>
      <c r="AL532" s="97"/>
      <c r="AM532" s="97"/>
      <c r="AN532" s="97"/>
      <c r="AO532" s="97"/>
      <c r="AP532" s="97"/>
      <c r="AQ532" s="97"/>
      <c r="AR532" s="97"/>
      <c r="AS532" s="97"/>
      <c r="AT532" s="97"/>
      <c r="AU532" s="97"/>
      <c r="AV532" s="97"/>
      <c r="AW532" s="97"/>
      <c r="AX532" s="97"/>
      <c r="AY532" s="97"/>
      <c r="AZ532" s="97"/>
      <c r="BA532" s="97"/>
      <c r="BB532" s="97"/>
      <c r="BC532" s="97"/>
      <c r="BD532" s="105"/>
      <c r="BE532" s="105"/>
    </row>
    <row r="533" customFormat="false" ht="21.75" hidden="false" customHeight="true" outlineLevel="0" collapsed="false">
      <c r="A533" s="97"/>
      <c r="B533" s="96"/>
      <c r="C533" s="97"/>
      <c r="D533" s="97"/>
      <c r="E533" s="97"/>
      <c r="F533" s="98"/>
      <c r="G533" s="100"/>
      <c r="H533" s="100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97"/>
      <c r="AA533" s="97"/>
      <c r="AB533" s="97"/>
      <c r="AC533" s="97"/>
      <c r="AD533" s="97"/>
      <c r="AE533" s="97"/>
      <c r="AF533" s="97"/>
      <c r="AG533" s="97"/>
      <c r="AH533" s="97"/>
      <c r="AI533" s="97"/>
      <c r="AJ533" s="97"/>
      <c r="AK533" s="97"/>
      <c r="AL533" s="97"/>
      <c r="AM533" s="97"/>
      <c r="AN533" s="97"/>
      <c r="AO533" s="97"/>
      <c r="AP533" s="97"/>
      <c r="AQ533" s="97"/>
      <c r="AR533" s="97"/>
      <c r="AS533" s="97"/>
      <c r="AT533" s="97"/>
      <c r="AU533" s="97"/>
      <c r="AV533" s="97"/>
      <c r="AW533" s="97"/>
      <c r="AX533" s="97"/>
      <c r="AY533" s="97"/>
      <c r="AZ533" s="97"/>
      <c r="BA533" s="97"/>
      <c r="BB533" s="97"/>
      <c r="BC533" s="97"/>
      <c r="BD533" s="105"/>
      <c r="BE533" s="105"/>
    </row>
    <row r="534" customFormat="false" ht="21.75" hidden="false" customHeight="true" outlineLevel="0" collapsed="false">
      <c r="A534" s="97"/>
      <c r="B534" s="96"/>
      <c r="C534" s="97"/>
      <c r="D534" s="97"/>
      <c r="E534" s="97"/>
      <c r="F534" s="98"/>
      <c r="G534" s="100"/>
      <c r="H534" s="100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97"/>
      <c r="AA534" s="97"/>
      <c r="AB534" s="97"/>
      <c r="AC534" s="97"/>
      <c r="AD534" s="97"/>
      <c r="AE534" s="97"/>
      <c r="AF534" s="97"/>
      <c r="AG534" s="97"/>
      <c r="AH534" s="97"/>
      <c r="AI534" s="97"/>
      <c r="AJ534" s="97"/>
      <c r="AK534" s="97"/>
      <c r="AL534" s="97"/>
      <c r="AM534" s="97"/>
      <c r="AN534" s="97"/>
      <c r="AO534" s="97"/>
      <c r="AP534" s="97"/>
      <c r="AQ534" s="97"/>
      <c r="AR534" s="97"/>
      <c r="AS534" s="97"/>
      <c r="AT534" s="97"/>
      <c r="AU534" s="97"/>
      <c r="AV534" s="97"/>
      <c r="AW534" s="97"/>
      <c r="AX534" s="97"/>
      <c r="AY534" s="97"/>
      <c r="AZ534" s="97"/>
      <c r="BA534" s="97"/>
      <c r="BB534" s="97"/>
      <c r="BC534" s="97"/>
      <c r="BD534" s="105"/>
      <c r="BE534" s="105"/>
    </row>
    <row r="535" customFormat="false" ht="21.75" hidden="false" customHeight="true" outlineLevel="0" collapsed="false">
      <c r="A535" s="97"/>
      <c r="B535" s="96"/>
      <c r="C535" s="97"/>
      <c r="D535" s="97"/>
      <c r="E535" s="97"/>
      <c r="F535" s="98"/>
      <c r="G535" s="100"/>
      <c r="H535" s="100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97"/>
      <c r="AA535" s="97"/>
      <c r="AB535" s="97"/>
      <c r="AC535" s="97"/>
      <c r="AD535" s="97"/>
      <c r="AE535" s="97"/>
      <c r="AF535" s="97"/>
      <c r="AG535" s="97"/>
      <c r="AH535" s="97"/>
      <c r="AI535" s="97"/>
      <c r="AJ535" s="97"/>
      <c r="AK535" s="97"/>
      <c r="AL535" s="97"/>
      <c r="AM535" s="97"/>
      <c r="AN535" s="97"/>
      <c r="AO535" s="97"/>
      <c r="AP535" s="97"/>
      <c r="AQ535" s="97"/>
      <c r="AR535" s="97"/>
      <c r="AS535" s="97"/>
      <c r="AT535" s="97"/>
      <c r="AU535" s="97"/>
      <c r="AV535" s="97"/>
      <c r="AW535" s="97"/>
      <c r="AX535" s="97"/>
      <c r="AY535" s="97"/>
      <c r="AZ535" s="97"/>
      <c r="BA535" s="97"/>
      <c r="BB535" s="97"/>
      <c r="BC535" s="97"/>
      <c r="BD535" s="105"/>
      <c r="BE535" s="105"/>
    </row>
    <row r="536" customFormat="false" ht="21.75" hidden="false" customHeight="true" outlineLevel="0" collapsed="false">
      <c r="A536" s="97"/>
      <c r="B536" s="96"/>
      <c r="C536" s="97"/>
      <c r="D536" s="97"/>
      <c r="E536" s="97"/>
      <c r="F536" s="98"/>
      <c r="G536" s="100"/>
      <c r="H536" s="100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97"/>
      <c r="AA536" s="97"/>
      <c r="AB536" s="97"/>
      <c r="AC536" s="97"/>
      <c r="AD536" s="97"/>
      <c r="AE536" s="97"/>
      <c r="AF536" s="97"/>
      <c r="AG536" s="97"/>
      <c r="AH536" s="97"/>
      <c r="AI536" s="97"/>
      <c r="AJ536" s="97"/>
      <c r="AK536" s="97"/>
      <c r="AL536" s="97"/>
      <c r="AM536" s="97"/>
      <c r="AN536" s="97"/>
      <c r="AO536" s="97"/>
      <c r="AP536" s="97"/>
      <c r="AQ536" s="97"/>
      <c r="AR536" s="97"/>
      <c r="AS536" s="97"/>
      <c r="AT536" s="97"/>
      <c r="AU536" s="97"/>
      <c r="AV536" s="97"/>
      <c r="AW536" s="97"/>
      <c r="AX536" s="97"/>
      <c r="AY536" s="97"/>
      <c r="AZ536" s="97"/>
      <c r="BA536" s="97"/>
      <c r="BB536" s="97"/>
      <c r="BC536" s="97"/>
      <c r="BD536" s="105"/>
      <c r="BE536" s="105"/>
    </row>
    <row r="537" customFormat="false" ht="21.75" hidden="false" customHeight="true" outlineLevel="0" collapsed="false">
      <c r="A537" s="97"/>
      <c r="B537" s="96"/>
      <c r="C537" s="97"/>
      <c r="D537" s="97"/>
      <c r="E537" s="97"/>
      <c r="F537" s="98"/>
      <c r="G537" s="100"/>
      <c r="H537" s="100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97"/>
      <c r="AA537" s="97"/>
      <c r="AB537" s="97"/>
      <c r="AC537" s="97"/>
      <c r="AD537" s="97"/>
      <c r="AE537" s="97"/>
      <c r="AF537" s="97"/>
      <c r="AG537" s="97"/>
      <c r="AH537" s="97"/>
      <c r="AI537" s="97"/>
      <c r="AJ537" s="97"/>
      <c r="AK537" s="97"/>
      <c r="AL537" s="97"/>
      <c r="AM537" s="97"/>
      <c r="AN537" s="97"/>
      <c r="AO537" s="97"/>
      <c r="AP537" s="97"/>
      <c r="AQ537" s="97"/>
      <c r="AR537" s="97"/>
      <c r="AS537" s="97"/>
      <c r="AT537" s="97"/>
      <c r="AU537" s="97"/>
      <c r="AV537" s="97"/>
      <c r="AW537" s="97"/>
      <c r="AX537" s="97"/>
      <c r="AY537" s="97"/>
      <c r="AZ537" s="97"/>
      <c r="BA537" s="97"/>
      <c r="BB537" s="97"/>
      <c r="BC537" s="97"/>
      <c r="BD537" s="105"/>
      <c r="BE537" s="105"/>
    </row>
    <row r="538" customFormat="false" ht="21.75" hidden="false" customHeight="true" outlineLevel="0" collapsed="false">
      <c r="A538" s="97"/>
      <c r="B538" s="96"/>
      <c r="C538" s="97"/>
      <c r="D538" s="97"/>
      <c r="E538" s="97"/>
      <c r="F538" s="98"/>
      <c r="G538" s="100"/>
      <c r="H538" s="100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97"/>
      <c r="AA538" s="97"/>
      <c r="AB538" s="97"/>
      <c r="AC538" s="97"/>
      <c r="AD538" s="97"/>
      <c r="AE538" s="97"/>
      <c r="AF538" s="97"/>
      <c r="AG538" s="97"/>
      <c r="AH538" s="97"/>
      <c r="AI538" s="97"/>
      <c r="AJ538" s="97"/>
      <c r="AK538" s="97"/>
      <c r="AL538" s="97"/>
      <c r="AM538" s="97"/>
      <c r="AN538" s="97"/>
      <c r="AO538" s="97"/>
      <c r="AP538" s="97"/>
      <c r="AQ538" s="97"/>
      <c r="AR538" s="97"/>
      <c r="AS538" s="97"/>
      <c r="AT538" s="97"/>
      <c r="AU538" s="97"/>
      <c r="AV538" s="97"/>
      <c r="AW538" s="97"/>
      <c r="AX538" s="97"/>
      <c r="AY538" s="97"/>
      <c r="AZ538" s="97"/>
      <c r="BA538" s="97"/>
      <c r="BB538" s="97"/>
      <c r="BC538" s="97"/>
      <c r="BD538" s="105"/>
      <c r="BE538" s="105"/>
    </row>
    <row r="539" customFormat="false" ht="21.75" hidden="false" customHeight="true" outlineLevel="0" collapsed="false">
      <c r="A539" s="97"/>
      <c r="B539" s="96"/>
      <c r="C539" s="97"/>
      <c r="D539" s="97"/>
      <c r="E539" s="97"/>
      <c r="F539" s="98"/>
      <c r="G539" s="100"/>
      <c r="H539" s="100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97"/>
      <c r="AA539" s="97"/>
      <c r="AB539" s="97"/>
      <c r="AC539" s="97"/>
      <c r="AD539" s="97"/>
      <c r="AE539" s="97"/>
      <c r="AF539" s="97"/>
      <c r="AG539" s="97"/>
      <c r="AH539" s="97"/>
      <c r="AI539" s="97"/>
      <c r="AJ539" s="97"/>
      <c r="AK539" s="97"/>
      <c r="AL539" s="97"/>
      <c r="AM539" s="97"/>
      <c r="AN539" s="97"/>
      <c r="AO539" s="97"/>
      <c r="AP539" s="97"/>
      <c r="AQ539" s="97"/>
      <c r="AR539" s="97"/>
      <c r="AS539" s="97"/>
      <c r="AT539" s="97"/>
      <c r="AU539" s="97"/>
      <c r="AV539" s="97"/>
      <c r="AW539" s="97"/>
      <c r="AX539" s="97"/>
      <c r="AY539" s="97"/>
      <c r="AZ539" s="97"/>
      <c r="BA539" s="97"/>
      <c r="BB539" s="97"/>
      <c r="BC539" s="97"/>
      <c r="BD539" s="105"/>
      <c r="BE539" s="105"/>
    </row>
    <row r="540" customFormat="false" ht="21.75" hidden="false" customHeight="true" outlineLevel="0" collapsed="false">
      <c r="A540" s="97"/>
      <c r="B540" s="96"/>
      <c r="C540" s="97"/>
      <c r="D540" s="97"/>
      <c r="E540" s="97"/>
      <c r="F540" s="98"/>
      <c r="G540" s="100"/>
      <c r="H540" s="100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97"/>
      <c r="AA540" s="97"/>
      <c r="AB540" s="97"/>
      <c r="AC540" s="97"/>
      <c r="AD540" s="97"/>
      <c r="AE540" s="97"/>
      <c r="AF540" s="97"/>
      <c r="AG540" s="97"/>
      <c r="AH540" s="97"/>
      <c r="AI540" s="97"/>
      <c r="AJ540" s="97"/>
      <c r="AK540" s="97"/>
      <c r="AL540" s="97"/>
      <c r="AM540" s="97"/>
      <c r="AN540" s="97"/>
      <c r="AO540" s="97"/>
      <c r="AP540" s="97"/>
      <c r="AQ540" s="97"/>
      <c r="AR540" s="97"/>
      <c r="AS540" s="97"/>
      <c r="AT540" s="97"/>
      <c r="AU540" s="97"/>
      <c r="AV540" s="97"/>
      <c r="AW540" s="97"/>
      <c r="AX540" s="97"/>
      <c r="AY540" s="97"/>
      <c r="AZ540" s="97"/>
      <c r="BA540" s="97"/>
      <c r="BB540" s="97"/>
      <c r="BC540" s="97"/>
      <c r="BD540" s="105"/>
      <c r="BE540" s="105"/>
    </row>
    <row r="541" customFormat="false" ht="21.75" hidden="false" customHeight="true" outlineLevel="0" collapsed="false">
      <c r="A541" s="97"/>
      <c r="B541" s="96"/>
      <c r="C541" s="97"/>
      <c r="D541" s="97"/>
      <c r="E541" s="97"/>
      <c r="F541" s="98"/>
      <c r="G541" s="100"/>
      <c r="H541" s="100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97"/>
      <c r="AA541" s="97"/>
      <c r="AB541" s="97"/>
      <c r="AC541" s="97"/>
      <c r="AD541" s="97"/>
      <c r="AE541" s="97"/>
      <c r="AF541" s="97"/>
      <c r="AG541" s="97"/>
      <c r="AH541" s="97"/>
      <c r="AI541" s="97"/>
      <c r="AJ541" s="97"/>
      <c r="AK541" s="97"/>
      <c r="AL541" s="97"/>
      <c r="AM541" s="97"/>
      <c r="AN541" s="97"/>
      <c r="AO541" s="97"/>
      <c r="AP541" s="97"/>
      <c r="AQ541" s="97"/>
      <c r="AR541" s="97"/>
      <c r="AS541" s="97"/>
      <c r="AT541" s="97"/>
      <c r="AU541" s="97"/>
      <c r="AV541" s="97"/>
      <c r="AW541" s="97"/>
      <c r="AX541" s="97"/>
      <c r="AY541" s="97"/>
      <c r="AZ541" s="97"/>
      <c r="BA541" s="97"/>
      <c r="BB541" s="97"/>
      <c r="BC541" s="97"/>
      <c r="BD541" s="105"/>
      <c r="BE541" s="105"/>
    </row>
    <row r="542" customFormat="false" ht="21.75" hidden="false" customHeight="true" outlineLevel="0" collapsed="false">
      <c r="A542" s="97"/>
      <c r="B542" s="96"/>
      <c r="C542" s="97"/>
      <c r="D542" s="97"/>
      <c r="E542" s="97"/>
      <c r="F542" s="98"/>
      <c r="G542" s="100"/>
      <c r="H542" s="100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97"/>
      <c r="AA542" s="97"/>
      <c r="AB542" s="97"/>
      <c r="AC542" s="97"/>
      <c r="AD542" s="97"/>
      <c r="AE542" s="97"/>
      <c r="AF542" s="97"/>
      <c r="AG542" s="97"/>
      <c r="AH542" s="97"/>
      <c r="AI542" s="97"/>
      <c r="AJ542" s="97"/>
      <c r="AK542" s="97"/>
      <c r="AL542" s="97"/>
      <c r="AM542" s="97"/>
      <c r="AN542" s="97"/>
      <c r="AO542" s="97"/>
      <c r="AP542" s="97"/>
      <c r="AQ542" s="97"/>
      <c r="AR542" s="97"/>
      <c r="AS542" s="97"/>
      <c r="AT542" s="97"/>
      <c r="AU542" s="97"/>
      <c r="AV542" s="97"/>
      <c r="AW542" s="97"/>
      <c r="AX542" s="97"/>
      <c r="AY542" s="97"/>
      <c r="AZ542" s="97"/>
      <c r="BA542" s="97"/>
      <c r="BB542" s="97"/>
      <c r="BC542" s="97"/>
      <c r="BD542" s="105"/>
      <c r="BE542" s="105"/>
    </row>
    <row r="543" customFormat="false" ht="21.75" hidden="false" customHeight="true" outlineLevel="0" collapsed="false">
      <c r="A543" s="97"/>
      <c r="B543" s="96"/>
      <c r="C543" s="97"/>
      <c r="D543" s="97"/>
      <c r="E543" s="97"/>
      <c r="F543" s="98"/>
      <c r="G543" s="100"/>
      <c r="H543" s="100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97"/>
      <c r="AA543" s="97"/>
      <c r="AB543" s="97"/>
      <c r="AC543" s="97"/>
      <c r="AD543" s="97"/>
      <c r="AE543" s="97"/>
      <c r="AF543" s="97"/>
      <c r="AG543" s="97"/>
      <c r="AH543" s="97"/>
      <c r="AI543" s="97"/>
      <c r="AJ543" s="97"/>
      <c r="AK543" s="97"/>
      <c r="AL543" s="97"/>
      <c r="AM543" s="97"/>
      <c r="AN543" s="97"/>
      <c r="AO543" s="97"/>
      <c r="AP543" s="97"/>
      <c r="AQ543" s="97"/>
      <c r="AR543" s="97"/>
      <c r="AS543" s="97"/>
      <c r="AT543" s="97"/>
      <c r="AU543" s="97"/>
      <c r="AV543" s="97"/>
      <c r="AW543" s="97"/>
      <c r="AX543" s="97"/>
      <c r="AY543" s="97"/>
      <c r="AZ543" s="97"/>
      <c r="BA543" s="97"/>
      <c r="BB543" s="97"/>
      <c r="BC543" s="97"/>
      <c r="BD543" s="105"/>
      <c r="BE543" s="105"/>
    </row>
    <row r="544" customFormat="false" ht="21.75" hidden="false" customHeight="true" outlineLevel="0" collapsed="false">
      <c r="A544" s="97"/>
      <c r="B544" s="96"/>
      <c r="C544" s="97"/>
      <c r="D544" s="97"/>
      <c r="E544" s="97"/>
      <c r="F544" s="98"/>
      <c r="G544" s="100"/>
      <c r="H544" s="100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97"/>
      <c r="AA544" s="97"/>
      <c r="AB544" s="97"/>
      <c r="AC544" s="97"/>
      <c r="AD544" s="97"/>
      <c r="AE544" s="97"/>
      <c r="AF544" s="97"/>
      <c r="AG544" s="97"/>
      <c r="AH544" s="97"/>
      <c r="AI544" s="97"/>
      <c r="AJ544" s="97"/>
      <c r="AK544" s="97"/>
      <c r="AL544" s="97"/>
      <c r="AM544" s="97"/>
      <c r="AN544" s="97"/>
      <c r="AO544" s="97"/>
      <c r="AP544" s="97"/>
      <c r="AQ544" s="97"/>
      <c r="AR544" s="97"/>
      <c r="AS544" s="97"/>
      <c r="AT544" s="97"/>
      <c r="AU544" s="97"/>
      <c r="AV544" s="97"/>
      <c r="AW544" s="97"/>
      <c r="AX544" s="97"/>
      <c r="AY544" s="97"/>
      <c r="AZ544" s="97"/>
      <c r="BA544" s="97"/>
      <c r="BB544" s="97"/>
      <c r="BC544" s="97"/>
      <c r="BD544" s="105"/>
      <c r="BE544" s="105"/>
    </row>
    <row r="545" customFormat="false" ht="21.75" hidden="false" customHeight="true" outlineLevel="0" collapsed="false">
      <c r="A545" s="97"/>
      <c r="B545" s="96"/>
      <c r="C545" s="97"/>
      <c r="D545" s="97"/>
      <c r="E545" s="97"/>
      <c r="F545" s="98"/>
      <c r="G545" s="100"/>
      <c r="H545" s="100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97"/>
      <c r="AA545" s="97"/>
      <c r="AB545" s="97"/>
      <c r="AC545" s="97"/>
      <c r="AD545" s="97"/>
      <c r="AE545" s="97"/>
      <c r="AF545" s="97"/>
      <c r="AG545" s="97"/>
      <c r="AH545" s="97"/>
      <c r="AI545" s="97"/>
      <c r="AJ545" s="97"/>
      <c r="AK545" s="97"/>
      <c r="AL545" s="97"/>
      <c r="AM545" s="97"/>
      <c r="AN545" s="97"/>
      <c r="AO545" s="97"/>
      <c r="AP545" s="97"/>
      <c r="AQ545" s="97"/>
      <c r="AR545" s="97"/>
      <c r="AS545" s="97"/>
      <c r="AT545" s="97"/>
      <c r="AU545" s="97"/>
      <c r="AV545" s="97"/>
      <c r="AW545" s="97"/>
      <c r="AX545" s="97"/>
      <c r="AY545" s="97"/>
      <c r="AZ545" s="97"/>
      <c r="BA545" s="97"/>
      <c r="BB545" s="97"/>
      <c r="BC545" s="97"/>
      <c r="BD545" s="105"/>
      <c r="BE545" s="105"/>
    </row>
    <row r="546" customFormat="false" ht="21.75" hidden="false" customHeight="true" outlineLevel="0" collapsed="false">
      <c r="A546" s="97"/>
      <c r="B546" s="96"/>
      <c r="C546" s="97"/>
      <c r="D546" s="97"/>
      <c r="E546" s="97"/>
      <c r="F546" s="98"/>
      <c r="G546" s="100"/>
      <c r="H546" s="100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97"/>
      <c r="AA546" s="97"/>
      <c r="AB546" s="97"/>
      <c r="AC546" s="97"/>
      <c r="AD546" s="97"/>
      <c r="AE546" s="97"/>
      <c r="AF546" s="97"/>
      <c r="AG546" s="97"/>
      <c r="AH546" s="97"/>
      <c r="AI546" s="97"/>
      <c r="AJ546" s="97"/>
      <c r="AK546" s="97"/>
      <c r="AL546" s="97"/>
      <c r="AM546" s="97"/>
      <c r="AN546" s="97"/>
      <c r="AO546" s="97"/>
      <c r="AP546" s="97"/>
      <c r="AQ546" s="97"/>
      <c r="AR546" s="97"/>
      <c r="AS546" s="97"/>
      <c r="AT546" s="97"/>
      <c r="AU546" s="97"/>
      <c r="AV546" s="97"/>
      <c r="AW546" s="97"/>
      <c r="AX546" s="97"/>
      <c r="AY546" s="97"/>
      <c r="AZ546" s="97"/>
      <c r="BA546" s="97"/>
      <c r="BB546" s="97"/>
      <c r="BC546" s="97"/>
      <c r="BD546" s="105"/>
      <c r="BE546" s="105"/>
    </row>
    <row r="547" customFormat="false" ht="21.75" hidden="false" customHeight="true" outlineLevel="0" collapsed="false">
      <c r="A547" s="97"/>
      <c r="B547" s="96"/>
      <c r="C547" s="97"/>
      <c r="D547" s="97"/>
      <c r="E547" s="97"/>
      <c r="F547" s="98"/>
      <c r="G547" s="100"/>
      <c r="H547" s="100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97"/>
      <c r="AA547" s="97"/>
      <c r="AB547" s="97"/>
      <c r="AC547" s="97"/>
      <c r="AD547" s="97"/>
      <c r="AE547" s="97"/>
      <c r="AF547" s="97"/>
      <c r="AG547" s="97"/>
      <c r="AH547" s="97"/>
      <c r="AI547" s="97"/>
      <c r="AJ547" s="97"/>
      <c r="AK547" s="97"/>
      <c r="AL547" s="97"/>
      <c r="AM547" s="97"/>
      <c r="AN547" s="97"/>
      <c r="AO547" s="97"/>
      <c r="AP547" s="97"/>
      <c r="AQ547" s="97"/>
      <c r="AR547" s="97"/>
      <c r="AS547" s="97"/>
      <c r="AT547" s="97"/>
      <c r="AU547" s="97"/>
      <c r="AV547" s="97"/>
      <c r="AW547" s="97"/>
      <c r="AX547" s="97"/>
      <c r="AY547" s="97"/>
      <c r="AZ547" s="97"/>
      <c r="BA547" s="97"/>
      <c r="BB547" s="97"/>
      <c r="BC547" s="97"/>
      <c r="BD547" s="105"/>
      <c r="BE547" s="105"/>
    </row>
    <row r="548" customFormat="false" ht="21.75" hidden="false" customHeight="true" outlineLevel="0" collapsed="false">
      <c r="A548" s="97"/>
      <c r="B548" s="96"/>
      <c r="C548" s="97"/>
      <c r="D548" s="97"/>
      <c r="E548" s="97"/>
      <c r="F548" s="98"/>
      <c r="G548" s="100"/>
      <c r="H548" s="100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97"/>
      <c r="AA548" s="97"/>
      <c r="AB548" s="97"/>
      <c r="AC548" s="97"/>
      <c r="AD548" s="97"/>
      <c r="AE548" s="97"/>
      <c r="AF548" s="97"/>
      <c r="AG548" s="97"/>
      <c r="AH548" s="97"/>
      <c r="AI548" s="97"/>
      <c r="AJ548" s="97"/>
      <c r="AK548" s="97"/>
      <c r="AL548" s="97"/>
      <c r="AM548" s="97"/>
      <c r="AN548" s="97"/>
      <c r="AO548" s="97"/>
      <c r="AP548" s="97"/>
      <c r="AQ548" s="97"/>
      <c r="AR548" s="97"/>
      <c r="AS548" s="97"/>
      <c r="AT548" s="97"/>
      <c r="AU548" s="97"/>
      <c r="AV548" s="97"/>
      <c r="AW548" s="97"/>
      <c r="AX548" s="97"/>
      <c r="AY548" s="97"/>
      <c r="AZ548" s="97"/>
      <c r="BA548" s="97"/>
      <c r="BB548" s="97"/>
      <c r="BC548" s="97"/>
      <c r="BD548" s="105"/>
      <c r="BE548" s="105"/>
    </row>
    <row r="549" customFormat="false" ht="21.75" hidden="false" customHeight="true" outlineLevel="0" collapsed="false">
      <c r="A549" s="97"/>
      <c r="B549" s="96"/>
      <c r="C549" s="97"/>
      <c r="D549" s="97"/>
      <c r="E549" s="97"/>
      <c r="F549" s="98"/>
      <c r="G549" s="100"/>
      <c r="H549" s="100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97"/>
      <c r="AA549" s="97"/>
      <c r="AB549" s="97"/>
      <c r="AC549" s="97"/>
      <c r="AD549" s="97"/>
      <c r="AE549" s="97"/>
      <c r="AF549" s="97"/>
      <c r="AG549" s="97"/>
      <c r="AH549" s="97"/>
      <c r="AI549" s="97"/>
      <c r="AJ549" s="97"/>
      <c r="AK549" s="97"/>
      <c r="AL549" s="97"/>
      <c r="AM549" s="97"/>
      <c r="AN549" s="97"/>
      <c r="AO549" s="97"/>
      <c r="AP549" s="97"/>
      <c r="AQ549" s="97"/>
      <c r="AR549" s="97"/>
      <c r="AS549" s="97"/>
      <c r="AT549" s="97"/>
      <c r="AU549" s="97"/>
      <c r="AV549" s="97"/>
      <c r="AW549" s="97"/>
      <c r="AX549" s="97"/>
      <c r="AY549" s="97"/>
      <c r="AZ549" s="97"/>
      <c r="BA549" s="97"/>
      <c r="BB549" s="97"/>
      <c r="BC549" s="97"/>
      <c r="BD549" s="105"/>
      <c r="BE549" s="105"/>
    </row>
    <row r="550" customFormat="false" ht="21.75" hidden="false" customHeight="true" outlineLevel="0" collapsed="false">
      <c r="A550" s="97"/>
      <c r="B550" s="96"/>
      <c r="C550" s="97"/>
      <c r="D550" s="97"/>
      <c r="E550" s="97"/>
      <c r="F550" s="98"/>
      <c r="G550" s="100"/>
      <c r="H550" s="100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97"/>
      <c r="AA550" s="97"/>
      <c r="AB550" s="97"/>
      <c r="AC550" s="97"/>
      <c r="AD550" s="97"/>
      <c r="AE550" s="97"/>
      <c r="AF550" s="97"/>
      <c r="AG550" s="97"/>
      <c r="AH550" s="97"/>
      <c r="AI550" s="97"/>
      <c r="AJ550" s="97"/>
      <c r="AK550" s="97"/>
      <c r="AL550" s="97"/>
      <c r="AM550" s="97"/>
      <c r="AN550" s="97"/>
      <c r="AO550" s="97"/>
      <c r="AP550" s="97"/>
      <c r="AQ550" s="97"/>
      <c r="AR550" s="97"/>
      <c r="AS550" s="97"/>
      <c r="AT550" s="97"/>
      <c r="AU550" s="97"/>
      <c r="AV550" s="97"/>
      <c r="AW550" s="97"/>
      <c r="AX550" s="97"/>
      <c r="AY550" s="97"/>
      <c r="AZ550" s="97"/>
      <c r="BA550" s="97"/>
      <c r="BB550" s="97"/>
      <c r="BC550" s="97"/>
      <c r="BD550" s="105"/>
      <c r="BE550" s="105"/>
    </row>
    <row r="551" customFormat="false" ht="21.75" hidden="false" customHeight="true" outlineLevel="0" collapsed="false">
      <c r="A551" s="97"/>
      <c r="B551" s="96"/>
      <c r="C551" s="97"/>
      <c r="D551" s="97"/>
      <c r="E551" s="97"/>
      <c r="F551" s="98"/>
      <c r="G551" s="100"/>
      <c r="H551" s="100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97"/>
      <c r="AA551" s="97"/>
      <c r="AB551" s="97"/>
      <c r="AC551" s="97"/>
      <c r="AD551" s="97"/>
      <c r="AE551" s="97"/>
      <c r="AF551" s="97"/>
      <c r="AG551" s="97"/>
      <c r="AH551" s="97"/>
      <c r="AI551" s="97"/>
      <c r="AJ551" s="97"/>
      <c r="AK551" s="97"/>
      <c r="AL551" s="97"/>
      <c r="AM551" s="97"/>
      <c r="AN551" s="97"/>
      <c r="AO551" s="97"/>
      <c r="AP551" s="97"/>
      <c r="AQ551" s="97"/>
      <c r="AR551" s="97"/>
      <c r="AS551" s="97"/>
      <c r="AT551" s="97"/>
      <c r="AU551" s="97"/>
      <c r="AV551" s="97"/>
      <c r="AW551" s="97"/>
      <c r="AX551" s="97"/>
      <c r="AY551" s="97"/>
      <c r="AZ551" s="97"/>
      <c r="BA551" s="97"/>
      <c r="BB551" s="97"/>
      <c r="BC551" s="97"/>
      <c r="BD551" s="105"/>
      <c r="BE551" s="105"/>
    </row>
    <row r="552" customFormat="false" ht="21.75" hidden="false" customHeight="true" outlineLevel="0" collapsed="false">
      <c r="A552" s="97"/>
      <c r="B552" s="96"/>
      <c r="C552" s="97"/>
      <c r="D552" s="97"/>
      <c r="E552" s="97"/>
      <c r="F552" s="98"/>
      <c r="G552" s="100"/>
      <c r="H552" s="100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97"/>
      <c r="AA552" s="97"/>
      <c r="AB552" s="97"/>
      <c r="AC552" s="97"/>
      <c r="AD552" s="97"/>
      <c r="AE552" s="97"/>
      <c r="AF552" s="97"/>
      <c r="AG552" s="97"/>
      <c r="AH552" s="97"/>
      <c r="AI552" s="97"/>
      <c r="AJ552" s="97"/>
      <c r="AK552" s="97"/>
      <c r="AL552" s="97"/>
      <c r="AM552" s="97"/>
      <c r="AN552" s="97"/>
      <c r="AO552" s="97"/>
      <c r="AP552" s="97"/>
      <c r="AQ552" s="97"/>
      <c r="AR552" s="97"/>
      <c r="AS552" s="97"/>
      <c r="AT552" s="97"/>
      <c r="AU552" s="97"/>
      <c r="AV552" s="97"/>
      <c r="AW552" s="97"/>
      <c r="AX552" s="97"/>
      <c r="AY552" s="97"/>
      <c r="AZ552" s="97"/>
      <c r="BA552" s="97"/>
      <c r="BB552" s="97"/>
      <c r="BC552" s="97"/>
      <c r="BD552" s="105"/>
      <c r="BE552" s="105"/>
    </row>
    <row r="553" customFormat="false" ht="21.75" hidden="false" customHeight="true" outlineLevel="0" collapsed="false">
      <c r="A553" s="97"/>
      <c r="B553" s="96"/>
      <c r="C553" s="97"/>
      <c r="D553" s="97"/>
      <c r="E553" s="97"/>
      <c r="F553" s="98"/>
      <c r="G553" s="100"/>
      <c r="H553" s="100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97"/>
      <c r="AA553" s="97"/>
      <c r="AB553" s="97"/>
      <c r="AC553" s="97"/>
      <c r="AD553" s="97"/>
      <c r="AE553" s="97"/>
      <c r="AF553" s="97"/>
      <c r="AG553" s="97"/>
      <c r="AH553" s="97"/>
      <c r="AI553" s="97"/>
      <c r="AJ553" s="97"/>
      <c r="AK553" s="97"/>
      <c r="AL553" s="97"/>
      <c r="AM553" s="97"/>
      <c r="AN553" s="97"/>
      <c r="AO553" s="97"/>
      <c r="AP553" s="97"/>
      <c r="AQ553" s="97"/>
      <c r="AR553" s="97"/>
      <c r="AS553" s="97"/>
      <c r="AT553" s="97"/>
      <c r="AU553" s="97"/>
      <c r="AV553" s="97"/>
      <c r="AW553" s="97"/>
      <c r="AX553" s="97"/>
      <c r="AY553" s="97"/>
      <c r="AZ553" s="97"/>
      <c r="BA553" s="97"/>
      <c r="BB553" s="97"/>
      <c r="BC553" s="97"/>
      <c r="BD553" s="105"/>
      <c r="BE553" s="105"/>
    </row>
    <row r="554" customFormat="false" ht="21.75" hidden="false" customHeight="true" outlineLevel="0" collapsed="false">
      <c r="A554" s="97"/>
      <c r="B554" s="96"/>
      <c r="C554" s="97"/>
      <c r="D554" s="97"/>
      <c r="E554" s="97"/>
      <c r="F554" s="98"/>
      <c r="G554" s="100"/>
      <c r="H554" s="100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97"/>
      <c r="AA554" s="97"/>
      <c r="AB554" s="97"/>
      <c r="AC554" s="97"/>
      <c r="AD554" s="97"/>
      <c r="AE554" s="97"/>
      <c r="AF554" s="97"/>
      <c r="AG554" s="97"/>
      <c r="AH554" s="97"/>
      <c r="AI554" s="97"/>
      <c r="AJ554" s="97"/>
      <c r="AK554" s="97"/>
      <c r="AL554" s="97"/>
      <c r="AM554" s="97"/>
      <c r="AN554" s="97"/>
      <c r="AO554" s="97"/>
      <c r="AP554" s="97"/>
      <c r="AQ554" s="97"/>
      <c r="AR554" s="97"/>
      <c r="AS554" s="97"/>
      <c r="AT554" s="97"/>
      <c r="AU554" s="97"/>
      <c r="AV554" s="97"/>
      <c r="AW554" s="97"/>
      <c r="AX554" s="97"/>
      <c r="AY554" s="97"/>
      <c r="AZ554" s="97"/>
      <c r="BA554" s="97"/>
      <c r="BB554" s="97"/>
      <c r="BC554" s="97"/>
      <c r="BD554" s="105"/>
      <c r="BE554" s="105"/>
    </row>
    <row r="555" customFormat="false" ht="21.75" hidden="false" customHeight="true" outlineLevel="0" collapsed="false">
      <c r="A555" s="97"/>
      <c r="B555" s="96"/>
      <c r="C555" s="97"/>
      <c r="D555" s="97"/>
      <c r="E555" s="97"/>
      <c r="F555" s="98"/>
      <c r="G555" s="100"/>
      <c r="H555" s="100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97"/>
      <c r="AA555" s="97"/>
      <c r="AB555" s="97"/>
      <c r="AC555" s="97"/>
      <c r="AD555" s="97"/>
      <c r="AE555" s="97"/>
      <c r="AF555" s="97"/>
      <c r="AG555" s="97"/>
      <c r="AH555" s="97"/>
      <c r="AI555" s="97"/>
      <c r="AJ555" s="97"/>
      <c r="AK555" s="97"/>
      <c r="AL555" s="97"/>
      <c r="AM555" s="97"/>
      <c r="AN555" s="97"/>
      <c r="AO555" s="97"/>
      <c r="AP555" s="97"/>
      <c r="AQ555" s="97"/>
      <c r="AR555" s="97"/>
      <c r="AS555" s="97"/>
      <c r="AT555" s="97"/>
      <c r="AU555" s="97"/>
      <c r="AV555" s="97"/>
      <c r="AW555" s="97"/>
      <c r="AX555" s="97"/>
      <c r="AY555" s="97"/>
      <c r="AZ555" s="97"/>
      <c r="BA555" s="97"/>
      <c r="BB555" s="97"/>
      <c r="BC555" s="97"/>
      <c r="BD555" s="105"/>
      <c r="BE555" s="105"/>
    </row>
    <row r="556" customFormat="false" ht="21.75" hidden="false" customHeight="true" outlineLevel="0" collapsed="false">
      <c r="A556" s="97"/>
      <c r="B556" s="96"/>
      <c r="C556" s="97"/>
      <c r="D556" s="97"/>
      <c r="E556" s="97"/>
      <c r="F556" s="98"/>
      <c r="G556" s="100"/>
      <c r="H556" s="100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97"/>
      <c r="AA556" s="97"/>
      <c r="AB556" s="97"/>
      <c r="AC556" s="97"/>
      <c r="AD556" s="97"/>
      <c r="AE556" s="97"/>
      <c r="AF556" s="97"/>
      <c r="AG556" s="97"/>
      <c r="AH556" s="97"/>
      <c r="AI556" s="97"/>
      <c r="AJ556" s="97"/>
      <c r="AK556" s="97"/>
      <c r="AL556" s="97"/>
      <c r="AM556" s="97"/>
      <c r="AN556" s="97"/>
      <c r="AO556" s="97"/>
      <c r="AP556" s="97"/>
      <c r="AQ556" s="97"/>
      <c r="AR556" s="97"/>
      <c r="AS556" s="97"/>
      <c r="AT556" s="97"/>
      <c r="AU556" s="97"/>
      <c r="AV556" s="97"/>
      <c r="AW556" s="97"/>
      <c r="AX556" s="97"/>
      <c r="AY556" s="97"/>
      <c r="AZ556" s="97"/>
      <c r="BA556" s="97"/>
      <c r="BB556" s="97"/>
      <c r="BC556" s="97"/>
      <c r="BD556" s="105"/>
      <c r="BE556" s="105"/>
    </row>
    <row r="557" customFormat="false" ht="21.75" hidden="false" customHeight="true" outlineLevel="0" collapsed="false">
      <c r="A557" s="97"/>
      <c r="B557" s="96"/>
      <c r="C557" s="97"/>
      <c r="D557" s="97"/>
      <c r="E557" s="97"/>
      <c r="F557" s="98"/>
      <c r="G557" s="100"/>
      <c r="H557" s="100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97"/>
      <c r="AA557" s="97"/>
      <c r="AB557" s="97"/>
      <c r="AC557" s="97"/>
      <c r="AD557" s="97"/>
      <c r="AE557" s="97"/>
      <c r="AF557" s="97"/>
      <c r="AG557" s="97"/>
      <c r="AH557" s="97"/>
      <c r="AI557" s="97"/>
      <c r="AJ557" s="97"/>
      <c r="AK557" s="97"/>
      <c r="AL557" s="97"/>
      <c r="AM557" s="97"/>
      <c r="AN557" s="97"/>
      <c r="AO557" s="97"/>
      <c r="AP557" s="97"/>
      <c r="AQ557" s="97"/>
      <c r="AR557" s="97"/>
      <c r="AS557" s="97"/>
      <c r="AT557" s="97"/>
      <c r="AU557" s="97"/>
      <c r="AV557" s="97"/>
      <c r="AW557" s="97"/>
      <c r="AX557" s="97"/>
      <c r="AY557" s="97"/>
      <c r="AZ557" s="97"/>
      <c r="BA557" s="97"/>
      <c r="BB557" s="97"/>
      <c r="BC557" s="97"/>
      <c r="BD557" s="105"/>
      <c r="BE557" s="105"/>
    </row>
    <row r="558" customFormat="false" ht="21.75" hidden="false" customHeight="true" outlineLevel="0" collapsed="false">
      <c r="A558" s="97"/>
      <c r="B558" s="96"/>
      <c r="C558" s="97"/>
      <c r="D558" s="97"/>
      <c r="E558" s="97"/>
      <c r="F558" s="98"/>
      <c r="G558" s="100"/>
      <c r="H558" s="100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97"/>
      <c r="AA558" s="97"/>
      <c r="AB558" s="97"/>
      <c r="AC558" s="97"/>
      <c r="AD558" s="97"/>
      <c r="AE558" s="97"/>
      <c r="AF558" s="97"/>
      <c r="AG558" s="97"/>
      <c r="AH558" s="97"/>
      <c r="AI558" s="97"/>
      <c r="AJ558" s="97"/>
      <c r="AK558" s="97"/>
      <c r="AL558" s="97"/>
      <c r="AM558" s="97"/>
      <c r="AN558" s="97"/>
      <c r="AO558" s="97"/>
      <c r="AP558" s="97"/>
      <c r="AQ558" s="97"/>
      <c r="AR558" s="97"/>
      <c r="AS558" s="97"/>
      <c r="AT558" s="97"/>
      <c r="AU558" s="97"/>
      <c r="AV558" s="97"/>
      <c r="AW558" s="97"/>
      <c r="AX558" s="97"/>
      <c r="AY558" s="97"/>
      <c r="AZ558" s="97"/>
      <c r="BA558" s="97"/>
      <c r="BB558" s="97"/>
      <c r="BC558" s="97"/>
      <c r="BD558" s="105"/>
      <c r="BE558" s="105"/>
    </row>
    <row r="559" customFormat="false" ht="21.75" hidden="false" customHeight="true" outlineLevel="0" collapsed="false">
      <c r="A559" s="97"/>
      <c r="B559" s="96"/>
      <c r="C559" s="97"/>
      <c r="D559" s="97"/>
      <c r="E559" s="97"/>
      <c r="F559" s="98"/>
      <c r="G559" s="100"/>
      <c r="H559" s="100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97"/>
      <c r="AA559" s="97"/>
      <c r="AB559" s="97"/>
      <c r="AC559" s="97"/>
      <c r="AD559" s="97"/>
      <c r="AE559" s="97"/>
      <c r="AF559" s="97"/>
      <c r="AG559" s="97"/>
      <c r="AH559" s="97"/>
      <c r="AI559" s="97"/>
      <c r="AJ559" s="97"/>
      <c r="AK559" s="97"/>
      <c r="AL559" s="97"/>
      <c r="AM559" s="97"/>
      <c r="AN559" s="97"/>
      <c r="AO559" s="97"/>
      <c r="AP559" s="97"/>
      <c r="AQ559" s="97"/>
      <c r="AR559" s="97"/>
      <c r="AS559" s="97"/>
      <c r="AT559" s="97"/>
      <c r="AU559" s="97"/>
      <c r="AV559" s="97"/>
      <c r="AW559" s="97"/>
      <c r="AX559" s="97"/>
      <c r="AY559" s="97"/>
      <c r="AZ559" s="97"/>
      <c r="BA559" s="97"/>
      <c r="BB559" s="97"/>
      <c r="BC559" s="97"/>
      <c r="BD559" s="105"/>
      <c r="BE559" s="105"/>
    </row>
    <row r="560" customFormat="false" ht="21.75" hidden="false" customHeight="true" outlineLevel="0" collapsed="false">
      <c r="A560" s="97"/>
      <c r="B560" s="96"/>
      <c r="C560" s="97"/>
      <c r="D560" s="97"/>
      <c r="E560" s="97"/>
      <c r="F560" s="98"/>
      <c r="G560" s="100"/>
      <c r="H560" s="100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97"/>
      <c r="AA560" s="97"/>
      <c r="AB560" s="97"/>
      <c r="AC560" s="97"/>
      <c r="AD560" s="97"/>
      <c r="AE560" s="97"/>
      <c r="AF560" s="97"/>
      <c r="AG560" s="97"/>
      <c r="AH560" s="97"/>
      <c r="AI560" s="97"/>
      <c r="AJ560" s="97"/>
      <c r="AK560" s="97"/>
      <c r="AL560" s="97"/>
      <c r="AM560" s="97"/>
      <c r="AN560" s="97"/>
      <c r="AO560" s="97"/>
      <c r="AP560" s="97"/>
      <c r="AQ560" s="97"/>
      <c r="AR560" s="97"/>
      <c r="AS560" s="97"/>
      <c r="AT560" s="97"/>
      <c r="AU560" s="97"/>
      <c r="AV560" s="97"/>
      <c r="AW560" s="97"/>
      <c r="AX560" s="97"/>
      <c r="AY560" s="97"/>
      <c r="AZ560" s="97"/>
      <c r="BA560" s="97"/>
      <c r="BB560" s="97"/>
      <c r="BC560" s="97"/>
      <c r="BD560" s="105"/>
      <c r="BE560" s="105"/>
    </row>
    <row r="561" customFormat="false" ht="21.75" hidden="false" customHeight="true" outlineLevel="0" collapsed="false">
      <c r="A561" s="97"/>
      <c r="B561" s="96"/>
      <c r="C561" s="97"/>
      <c r="D561" s="97"/>
      <c r="E561" s="97"/>
      <c r="F561" s="98"/>
      <c r="G561" s="100"/>
      <c r="H561" s="100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97"/>
      <c r="AA561" s="97"/>
      <c r="AB561" s="97"/>
      <c r="AC561" s="97"/>
      <c r="AD561" s="97"/>
      <c r="AE561" s="97"/>
      <c r="AF561" s="97"/>
      <c r="AG561" s="97"/>
      <c r="AH561" s="97"/>
      <c r="AI561" s="97"/>
      <c r="AJ561" s="97"/>
      <c r="AK561" s="97"/>
      <c r="AL561" s="97"/>
      <c r="AM561" s="97"/>
      <c r="AN561" s="97"/>
      <c r="AO561" s="97"/>
      <c r="AP561" s="97"/>
      <c r="AQ561" s="97"/>
      <c r="AR561" s="97"/>
      <c r="AS561" s="97"/>
      <c r="AT561" s="97"/>
      <c r="AU561" s="97"/>
      <c r="AV561" s="97"/>
      <c r="AW561" s="97"/>
      <c r="AX561" s="97"/>
      <c r="AY561" s="97"/>
      <c r="AZ561" s="97"/>
      <c r="BA561" s="97"/>
      <c r="BB561" s="97"/>
      <c r="BC561" s="97"/>
      <c r="BD561" s="105"/>
      <c r="BE561" s="105"/>
    </row>
    <row r="562" customFormat="false" ht="21.75" hidden="false" customHeight="true" outlineLevel="0" collapsed="false">
      <c r="A562" s="97"/>
      <c r="B562" s="96"/>
      <c r="C562" s="97"/>
      <c r="D562" s="97"/>
      <c r="E562" s="97"/>
      <c r="F562" s="98"/>
      <c r="G562" s="100"/>
      <c r="H562" s="100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97"/>
      <c r="AA562" s="97"/>
      <c r="AB562" s="97"/>
      <c r="AC562" s="97"/>
      <c r="AD562" s="97"/>
      <c r="AE562" s="97"/>
      <c r="AF562" s="97"/>
      <c r="AG562" s="97"/>
      <c r="AH562" s="97"/>
      <c r="AI562" s="97"/>
      <c r="AJ562" s="97"/>
      <c r="AK562" s="97"/>
      <c r="AL562" s="97"/>
      <c r="AM562" s="97"/>
      <c r="AN562" s="97"/>
      <c r="AO562" s="97"/>
      <c r="AP562" s="97"/>
      <c r="AQ562" s="97"/>
      <c r="AR562" s="97"/>
      <c r="AS562" s="97"/>
      <c r="AT562" s="97"/>
      <c r="AU562" s="97"/>
      <c r="AV562" s="97"/>
      <c r="AW562" s="97"/>
      <c r="AX562" s="97"/>
      <c r="AY562" s="97"/>
      <c r="AZ562" s="97"/>
      <c r="BA562" s="97"/>
      <c r="BB562" s="97"/>
      <c r="BC562" s="97"/>
      <c r="BD562" s="105"/>
      <c r="BE562" s="105"/>
    </row>
    <row r="563" customFormat="false" ht="21.75" hidden="false" customHeight="true" outlineLevel="0" collapsed="false">
      <c r="A563" s="97"/>
      <c r="B563" s="96"/>
      <c r="C563" s="97"/>
      <c r="D563" s="97"/>
      <c r="E563" s="97"/>
      <c r="F563" s="98"/>
      <c r="G563" s="100"/>
      <c r="H563" s="100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97"/>
      <c r="AA563" s="97"/>
      <c r="AB563" s="97"/>
      <c r="AC563" s="97"/>
      <c r="AD563" s="97"/>
      <c r="AE563" s="97"/>
      <c r="AF563" s="97"/>
      <c r="AG563" s="97"/>
      <c r="AH563" s="97"/>
      <c r="AI563" s="97"/>
      <c r="AJ563" s="97"/>
      <c r="AK563" s="97"/>
      <c r="AL563" s="97"/>
      <c r="AM563" s="97"/>
      <c r="AN563" s="97"/>
      <c r="AO563" s="97"/>
      <c r="AP563" s="97"/>
      <c r="AQ563" s="97"/>
      <c r="AR563" s="97"/>
      <c r="AS563" s="97"/>
      <c r="AT563" s="97"/>
      <c r="AU563" s="97"/>
      <c r="AV563" s="97"/>
      <c r="AW563" s="97"/>
      <c r="AX563" s="97"/>
      <c r="AY563" s="97"/>
      <c r="AZ563" s="97"/>
      <c r="BA563" s="97"/>
      <c r="BB563" s="97"/>
      <c r="BC563" s="97"/>
      <c r="BD563" s="105"/>
      <c r="BE563" s="105"/>
    </row>
    <row r="564" customFormat="false" ht="21.75" hidden="false" customHeight="true" outlineLevel="0" collapsed="false">
      <c r="A564" s="97"/>
      <c r="B564" s="96"/>
      <c r="C564" s="97"/>
      <c r="D564" s="97"/>
      <c r="E564" s="97"/>
      <c r="F564" s="98"/>
      <c r="G564" s="100"/>
      <c r="H564" s="100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97"/>
      <c r="AA564" s="97"/>
      <c r="AB564" s="97"/>
      <c r="AC564" s="97"/>
      <c r="AD564" s="97"/>
      <c r="AE564" s="97"/>
      <c r="AF564" s="97"/>
      <c r="AG564" s="97"/>
      <c r="AH564" s="97"/>
      <c r="AI564" s="97"/>
      <c r="AJ564" s="97"/>
      <c r="AK564" s="97"/>
      <c r="AL564" s="97"/>
      <c r="AM564" s="97"/>
      <c r="AN564" s="97"/>
      <c r="AO564" s="97"/>
      <c r="AP564" s="97"/>
      <c r="AQ564" s="97"/>
      <c r="AR564" s="97"/>
      <c r="AS564" s="97"/>
      <c r="AT564" s="97"/>
      <c r="AU564" s="97"/>
      <c r="AV564" s="97"/>
      <c r="AW564" s="97"/>
      <c r="AX564" s="97"/>
      <c r="AY564" s="97"/>
      <c r="AZ564" s="97"/>
      <c r="BA564" s="97"/>
      <c r="BB564" s="97"/>
      <c r="BC564" s="97"/>
      <c r="BD564" s="105"/>
      <c r="BE564" s="105"/>
    </row>
    <row r="565" customFormat="false" ht="21.75" hidden="false" customHeight="true" outlineLevel="0" collapsed="false">
      <c r="A565" s="97"/>
      <c r="B565" s="96"/>
      <c r="C565" s="97"/>
      <c r="D565" s="97"/>
      <c r="E565" s="97"/>
      <c r="F565" s="98"/>
      <c r="G565" s="100"/>
      <c r="H565" s="100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97"/>
      <c r="AA565" s="97"/>
      <c r="AB565" s="97"/>
      <c r="AC565" s="97"/>
      <c r="AD565" s="97"/>
      <c r="AE565" s="97"/>
      <c r="AF565" s="97"/>
      <c r="AG565" s="97"/>
      <c r="AH565" s="97"/>
      <c r="AI565" s="97"/>
      <c r="AJ565" s="97"/>
      <c r="AK565" s="97"/>
      <c r="AL565" s="97"/>
      <c r="AM565" s="97"/>
      <c r="AN565" s="97"/>
      <c r="AO565" s="97"/>
      <c r="AP565" s="97"/>
      <c r="AQ565" s="97"/>
      <c r="AR565" s="97"/>
      <c r="AS565" s="97"/>
      <c r="AT565" s="97"/>
      <c r="AU565" s="97"/>
      <c r="AV565" s="97"/>
      <c r="AW565" s="97"/>
      <c r="AX565" s="97"/>
      <c r="AY565" s="97"/>
      <c r="AZ565" s="97"/>
      <c r="BA565" s="97"/>
      <c r="BB565" s="97"/>
      <c r="BC565" s="97"/>
      <c r="BD565" s="105"/>
      <c r="BE565" s="105"/>
    </row>
    <row r="566" customFormat="false" ht="21.75" hidden="false" customHeight="true" outlineLevel="0" collapsed="false">
      <c r="A566" s="97"/>
      <c r="B566" s="96"/>
      <c r="C566" s="97"/>
      <c r="D566" s="97"/>
      <c r="E566" s="97"/>
      <c r="F566" s="98"/>
      <c r="G566" s="100"/>
      <c r="H566" s="100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97"/>
      <c r="AA566" s="97"/>
      <c r="AB566" s="97"/>
      <c r="AC566" s="97"/>
      <c r="AD566" s="97"/>
      <c r="AE566" s="97"/>
      <c r="AF566" s="97"/>
      <c r="AG566" s="97"/>
      <c r="AH566" s="97"/>
      <c r="AI566" s="97"/>
      <c r="AJ566" s="97"/>
      <c r="AK566" s="97"/>
      <c r="AL566" s="97"/>
      <c r="AM566" s="97"/>
      <c r="AN566" s="97"/>
      <c r="AO566" s="97"/>
      <c r="AP566" s="97"/>
      <c r="AQ566" s="97"/>
      <c r="AR566" s="97"/>
      <c r="AS566" s="97"/>
      <c r="AT566" s="97"/>
      <c r="AU566" s="97"/>
      <c r="AV566" s="97"/>
      <c r="AW566" s="97"/>
      <c r="AX566" s="97"/>
      <c r="AY566" s="97"/>
      <c r="AZ566" s="97"/>
      <c r="BA566" s="97"/>
      <c r="BB566" s="97"/>
      <c r="BC566" s="97"/>
      <c r="BD566" s="105"/>
      <c r="BE566" s="105"/>
    </row>
    <row r="567" customFormat="false" ht="21.75" hidden="false" customHeight="true" outlineLevel="0" collapsed="false">
      <c r="A567" s="97"/>
      <c r="B567" s="96"/>
      <c r="C567" s="97"/>
      <c r="D567" s="97"/>
      <c r="E567" s="97"/>
      <c r="F567" s="98"/>
      <c r="G567" s="100"/>
      <c r="H567" s="100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97"/>
      <c r="AA567" s="97"/>
      <c r="AB567" s="97"/>
      <c r="AC567" s="97"/>
      <c r="AD567" s="97"/>
      <c r="AE567" s="97"/>
      <c r="AF567" s="97"/>
      <c r="AG567" s="97"/>
      <c r="AH567" s="97"/>
      <c r="AI567" s="97"/>
      <c r="AJ567" s="97"/>
      <c r="AK567" s="97"/>
      <c r="AL567" s="97"/>
      <c r="AM567" s="97"/>
      <c r="AN567" s="97"/>
      <c r="AO567" s="97"/>
      <c r="AP567" s="97"/>
      <c r="AQ567" s="97"/>
      <c r="AR567" s="97"/>
      <c r="AS567" s="97"/>
      <c r="AT567" s="97"/>
      <c r="AU567" s="97"/>
      <c r="AV567" s="97"/>
      <c r="AW567" s="97"/>
      <c r="AX567" s="97"/>
      <c r="AY567" s="97"/>
      <c r="AZ567" s="97"/>
      <c r="BA567" s="97"/>
      <c r="BB567" s="97"/>
      <c r="BC567" s="97"/>
      <c r="BD567" s="105"/>
      <c r="BE567" s="105"/>
    </row>
    <row r="568" customFormat="false" ht="21.75" hidden="false" customHeight="true" outlineLevel="0" collapsed="false">
      <c r="A568" s="97"/>
      <c r="B568" s="96"/>
      <c r="C568" s="97"/>
      <c r="D568" s="97"/>
      <c r="E568" s="97"/>
      <c r="F568" s="98"/>
      <c r="G568" s="100"/>
      <c r="H568" s="100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97"/>
      <c r="AA568" s="97"/>
      <c r="AB568" s="97"/>
      <c r="AC568" s="97"/>
      <c r="AD568" s="97"/>
      <c r="AE568" s="97"/>
      <c r="AF568" s="97"/>
      <c r="AG568" s="97"/>
      <c r="AH568" s="97"/>
      <c r="AI568" s="97"/>
      <c r="AJ568" s="97"/>
      <c r="AK568" s="97"/>
      <c r="AL568" s="97"/>
      <c r="AM568" s="97"/>
      <c r="AN568" s="97"/>
      <c r="AO568" s="97"/>
      <c r="AP568" s="97"/>
      <c r="AQ568" s="97"/>
      <c r="AR568" s="97"/>
      <c r="AS568" s="97"/>
      <c r="AT568" s="97"/>
      <c r="AU568" s="97"/>
      <c r="AV568" s="97"/>
      <c r="AW568" s="97"/>
      <c r="AX568" s="97"/>
      <c r="AY568" s="97"/>
      <c r="AZ568" s="97"/>
      <c r="BA568" s="97"/>
      <c r="BB568" s="97"/>
      <c r="BC568" s="97"/>
      <c r="BD568" s="105"/>
      <c r="BE568" s="105"/>
    </row>
    <row r="569" customFormat="false" ht="21.75" hidden="false" customHeight="true" outlineLevel="0" collapsed="false">
      <c r="A569" s="97"/>
      <c r="B569" s="96"/>
      <c r="C569" s="97"/>
      <c r="D569" s="97"/>
      <c r="E569" s="97"/>
      <c r="F569" s="98"/>
      <c r="G569" s="100"/>
      <c r="H569" s="100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97"/>
      <c r="AA569" s="97"/>
      <c r="AB569" s="97"/>
      <c r="AC569" s="97"/>
      <c r="AD569" s="97"/>
      <c r="AE569" s="97"/>
      <c r="AF569" s="97"/>
      <c r="AG569" s="97"/>
      <c r="AH569" s="97"/>
      <c r="AI569" s="97"/>
      <c r="AJ569" s="97"/>
      <c r="AK569" s="97"/>
      <c r="AL569" s="97"/>
      <c r="AM569" s="97"/>
      <c r="AN569" s="97"/>
      <c r="AO569" s="97"/>
      <c r="AP569" s="97"/>
      <c r="AQ569" s="97"/>
      <c r="AR569" s="97"/>
      <c r="AS569" s="97"/>
      <c r="AT569" s="97"/>
      <c r="AU569" s="97"/>
      <c r="AV569" s="97"/>
      <c r="AW569" s="97"/>
      <c r="AX569" s="97"/>
      <c r="AY569" s="97"/>
      <c r="AZ569" s="97"/>
      <c r="BA569" s="97"/>
      <c r="BB569" s="97"/>
      <c r="BC569" s="97"/>
      <c r="BD569" s="105"/>
      <c r="BE569" s="105"/>
    </row>
    <row r="570" customFormat="false" ht="21.75" hidden="false" customHeight="true" outlineLevel="0" collapsed="false">
      <c r="A570" s="97"/>
      <c r="B570" s="96"/>
      <c r="C570" s="97"/>
      <c r="D570" s="97"/>
      <c r="E570" s="97"/>
      <c r="F570" s="98"/>
      <c r="G570" s="100"/>
      <c r="H570" s="100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97"/>
      <c r="AA570" s="97"/>
      <c r="AB570" s="97"/>
      <c r="AC570" s="97"/>
      <c r="AD570" s="97"/>
      <c r="AE570" s="97"/>
      <c r="AF570" s="97"/>
      <c r="AG570" s="97"/>
      <c r="AH570" s="97"/>
      <c r="AI570" s="97"/>
      <c r="AJ570" s="97"/>
      <c r="AK570" s="97"/>
      <c r="AL570" s="97"/>
      <c r="AM570" s="97"/>
      <c r="AN570" s="97"/>
      <c r="AO570" s="97"/>
      <c r="AP570" s="97"/>
      <c r="AQ570" s="97"/>
      <c r="AR570" s="97"/>
      <c r="AS570" s="97"/>
      <c r="AT570" s="97"/>
      <c r="AU570" s="97"/>
      <c r="AV570" s="97"/>
      <c r="AW570" s="97"/>
      <c r="AX570" s="97"/>
      <c r="AY570" s="97"/>
      <c r="AZ570" s="97"/>
      <c r="BA570" s="97"/>
      <c r="BB570" s="97"/>
      <c r="BC570" s="97"/>
      <c r="BD570" s="105"/>
      <c r="BE570" s="105"/>
    </row>
    <row r="571" customFormat="false" ht="21.75" hidden="false" customHeight="true" outlineLevel="0" collapsed="false">
      <c r="A571" s="97"/>
      <c r="B571" s="96"/>
      <c r="C571" s="97"/>
      <c r="D571" s="97"/>
      <c r="E571" s="97"/>
      <c r="F571" s="98"/>
      <c r="G571" s="100"/>
      <c r="H571" s="100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97"/>
      <c r="AA571" s="97"/>
      <c r="AB571" s="97"/>
      <c r="AC571" s="97"/>
      <c r="AD571" s="97"/>
      <c r="AE571" s="97"/>
      <c r="AF571" s="97"/>
      <c r="AG571" s="97"/>
      <c r="AH571" s="97"/>
      <c r="AI571" s="97"/>
      <c r="AJ571" s="97"/>
      <c r="AK571" s="97"/>
      <c r="AL571" s="97"/>
      <c r="AM571" s="97"/>
      <c r="AN571" s="97"/>
      <c r="AO571" s="97"/>
      <c r="AP571" s="97"/>
      <c r="AQ571" s="97"/>
      <c r="AR571" s="97"/>
      <c r="AS571" s="97"/>
      <c r="AT571" s="97"/>
      <c r="AU571" s="97"/>
      <c r="AV571" s="97"/>
      <c r="AW571" s="97"/>
      <c r="AX571" s="97"/>
      <c r="AY571" s="97"/>
      <c r="AZ571" s="97"/>
      <c r="BA571" s="97"/>
      <c r="BB571" s="97"/>
      <c r="BC571" s="97"/>
      <c r="BD571" s="105"/>
      <c r="BE571" s="105"/>
    </row>
    <row r="572" customFormat="false" ht="21.75" hidden="false" customHeight="true" outlineLevel="0" collapsed="false">
      <c r="A572" s="97"/>
      <c r="B572" s="96"/>
      <c r="C572" s="97"/>
      <c r="D572" s="97"/>
      <c r="E572" s="97"/>
      <c r="F572" s="98"/>
      <c r="G572" s="100"/>
      <c r="H572" s="100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97"/>
      <c r="AA572" s="97"/>
      <c r="AB572" s="97"/>
      <c r="AC572" s="97"/>
      <c r="AD572" s="97"/>
      <c r="AE572" s="97"/>
      <c r="AF572" s="97"/>
      <c r="AG572" s="97"/>
      <c r="AH572" s="97"/>
      <c r="AI572" s="97"/>
      <c r="AJ572" s="97"/>
      <c r="AK572" s="97"/>
      <c r="AL572" s="97"/>
      <c r="AM572" s="97"/>
      <c r="AN572" s="97"/>
      <c r="AO572" s="97"/>
      <c r="AP572" s="97"/>
      <c r="AQ572" s="97"/>
      <c r="AR572" s="97"/>
      <c r="AS572" s="97"/>
      <c r="AT572" s="97"/>
      <c r="AU572" s="97"/>
      <c r="AV572" s="97"/>
      <c r="AW572" s="97"/>
      <c r="AX572" s="97"/>
      <c r="AY572" s="97"/>
      <c r="AZ572" s="97"/>
      <c r="BA572" s="97"/>
      <c r="BB572" s="97"/>
      <c r="BC572" s="97"/>
      <c r="BD572" s="105"/>
      <c r="BE572" s="105"/>
    </row>
    <row r="573" customFormat="false" ht="21.75" hidden="false" customHeight="true" outlineLevel="0" collapsed="false">
      <c r="A573" s="97"/>
      <c r="B573" s="96"/>
      <c r="C573" s="97"/>
      <c r="D573" s="97"/>
      <c r="E573" s="97"/>
      <c r="F573" s="98"/>
      <c r="G573" s="100"/>
      <c r="H573" s="100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97"/>
      <c r="AA573" s="97"/>
      <c r="AB573" s="97"/>
      <c r="AC573" s="97"/>
      <c r="AD573" s="97"/>
      <c r="AE573" s="97"/>
      <c r="AF573" s="97"/>
      <c r="AG573" s="97"/>
      <c r="AH573" s="97"/>
      <c r="AI573" s="97"/>
      <c r="AJ573" s="97"/>
      <c r="AK573" s="97"/>
      <c r="AL573" s="97"/>
      <c r="AM573" s="97"/>
      <c r="AN573" s="97"/>
      <c r="AO573" s="97"/>
      <c r="AP573" s="97"/>
      <c r="AQ573" s="97"/>
      <c r="AR573" s="97"/>
      <c r="AS573" s="97"/>
      <c r="AT573" s="97"/>
      <c r="AU573" s="97"/>
      <c r="AV573" s="97"/>
      <c r="AW573" s="97"/>
      <c r="AX573" s="97"/>
      <c r="AY573" s="97"/>
      <c r="AZ573" s="97"/>
      <c r="BA573" s="97"/>
      <c r="BB573" s="97"/>
      <c r="BC573" s="97"/>
      <c r="BD573" s="105"/>
      <c r="BE573" s="105"/>
    </row>
    <row r="574" customFormat="false" ht="21.75" hidden="false" customHeight="true" outlineLevel="0" collapsed="false">
      <c r="A574" s="97"/>
      <c r="B574" s="96"/>
      <c r="C574" s="97"/>
      <c r="D574" s="97"/>
      <c r="E574" s="97"/>
      <c r="F574" s="98"/>
      <c r="G574" s="100"/>
      <c r="H574" s="100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97"/>
      <c r="AA574" s="97"/>
      <c r="AB574" s="97"/>
      <c r="AC574" s="97"/>
      <c r="AD574" s="97"/>
      <c r="AE574" s="97"/>
      <c r="AF574" s="97"/>
      <c r="AG574" s="97"/>
      <c r="AH574" s="97"/>
      <c r="AI574" s="97"/>
      <c r="AJ574" s="97"/>
      <c r="AK574" s="97"/>
      <c r="AL574" s="97"/>
      <c r="AM574" s="97"/>
      <c r="AN574" s="97"/>
      <c r="AO574" s="97"/>
      <c r="AP574" s="97"/>
      <c r="AQ574" s="97"/>
      <c r="AR574" s="97"/>
      <c r="AS574" s="97"/>
      <c r="AT574" s="97"/>
      <c r="AU574" s="97"/>
      <c r="AV574" s="97"/>
      <c r="AW574" s="97"/>
      <c r="AX574" s="97"/>
      <c r="AY574" s="97"/>
      <c r="AZ574" s="97"/>
      <c r="BA574" s="97"/>
      <c r="BB574" s="97"/>
      <c r="BC574" s="97"/>
      <c r="BD574" s="105"/>
      <c r="BE574" s="105"/>
    </row>
    <row r="575" customFormat="false" ht="21.75" hidden="false" customHeight="true" outlineLevel="0" collapsed="false">
      <c r="A575" s="97"/>
      <c r="B575" s="96"/>
      <c r="C575" s="97"/>
      <c r="D575" s="97"/>
      <c r="E575" s="97"/>
      <c r="F575" s="98"/>
      <c r="G575" s="100"/>
      <c r="H575" s="100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97"/>
      <c r="AA575" s="97"/>
      <c r="AB575" s="97"/>
      <c r="AC575" s="97"/>
      <c r="AD575" s="97"/>
      <c r="AE575" s="97"/>
      <c r="AF575" s="97"/>
      <c r="AG575" s="97"/>
      <c r="AH575" s="97"/>
      <c r="AI575" s="97"/>
      <c r="AJ575" s="97"/>
      <c r="AK575" s="97"/>
      <c r="AL575" s="97"/>
      <c r="AM575" s="97"/>
      <c r="AN575" s="97"/>
      <c r="AO575" s="97"/>
      <c r="AP575" s="97"/>
      <c r="AQ575" s="97"/>
      <c r="AR575" s="97"/>
      <c r="AS575" s="97"/>
      <c r="AT575" s="97"/>
      <c r="AU575" s="97"/>
      <c r="AV575" s="97"/>
      <c r="AW575" s="97"/>
      <c r="AX575" s="97"/>
      <c r="AY575" s="97"/>
      <c r="AZ575" s="97"/>
      <c r="BA575" s="97"/>
      <c r="BB575" s="97"/>
      <c r="BC575" s="97"/>
      <c r="BD575" s="105"/>
      <c r="BE575" s="105"/>
    </row>
    <row r="576" customFormat="false" ht="21.75" hidden="false" customHeight="true" outlineLevel="0" collapsed="false">
      <c r="A576" s="97"/>
      <c r="B576" s="96"/>
      <c r="C576" s="97"/>
      <c r="D576" s="97"/>
      <c r="E576" s="97"/>
      <c r="F576" s="98"/>
      <c r="G576" s="100"/>
      <c r="H576" s="100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97"/>
      <c r="AA576" s="97"/>
      <c r="AB576" s="97"/>
      <c r="AC576" s="97"/>
      <c r="AD576" s="97"/>
      <c r="AE576" s="97"/>
      <c r="AF576" s="97"/>
      <c r="AG576" s="97"/>
      <c r="AH576" s="97"/>
      <c r="AI576" s="97"/>
      <c r="AJ576" s="97"/>
      <c r="AK576" s="97"/>
      <c r="AL576" s="97"/>
      <c r="AM576" s="97"/>
      <c r="AN576" s="97"/>
      <c r="AO576" s="97"/>
      <c r="AP576" s="97"/>
      <c r="AQ576" s="97"/>
      <c r="AR576" s="97"/>
      <c r="AS576" s="97"/>
      <c r="AT576" s="97"/>
      <c r="AU576" s="97"/>
      <c r="AV576" s="97"/>
      <c r="AW576" s="97"/>
      <c r="AX576" s="97"/>
      <c r="AY576" s="97"/>
      <c r="AZ576" s="97"/>
      <c r="BA576" s="97"/>
      <c r="BB576" s="97"/>
      <c r="BC576" s="97"/>
      <c r="BD576" s="105"/>
      <c r="BE576" s="105"/>
    </row>
    <row r="577" customFormat="false" ht="21.75" hidden="false" customHeight="true" outlineLevel="0" collapsed="false">
      <c r="A577" s="97"/>
      <c r="B577" s="96"/>
      <c r="C577" s="97"/>
      <c r="D577" s="97"/>
      <c r="E577" s="97"/>
      <c r="F577" s="98"/>
      <c r="G577" s="100"/>
      <c r="H577" s="100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97"/>
      <c r="AA577" s="97"/>
      <c r="AB577" s="97"/>
      <c r="AC577" s="97"/>
      <c r="AD577" s="97"/>
      <c r="AE577" s="97"/>
      <c r="AF577" s="97"/>
      <c r="AG577" s="97"/>
      <c r="AH577" s="97"/>
      <c r="AI577" s="97"/>
      <c r="AJ577" s="97"/>
      <c r="AK577" s="97"/>
      <c r="AL577" s="97"/>
      <c r="AM577" s="97"/>
      <c r="AN577" s="97"/>
      <c r="AO577" s="97"/>
      <c r="AP577" s="97"/>
      <c r="AQ577" s="97"/>
      <c r="AR577" s="97"/>
      <c r="AS577" s="97"/>
      <c r="AT577" s="97"/>
      <c r="AU577" s="97"/>
      <c r="AV577" s="97"/>
      <c r="AW577" s="97"/>
      <c r="AX577" s="97"/>
      <c r="AY577" s="97"/>
      <c r="AZ577" s="97"/>
      <c r="BA577" s="97"/>
      <c r="BB577" s="97"/>
      <c r="BC577" s="97"/>
      <c r="BD577" s="105"/>
      <c r="BE577" s="105"/>
    </row>
    <row r="578" customFormat="false" ht="21.75" hidden="false" customHeight="true" outlineLevel="0" collapsed="false">
      <c r="A578" s="97"/>
      <c r="B578" s="96"/>
      <c r="C578" s="97"/>
      <c r="D578" s="97"/>
      <c r="E578" s="97"/>
      <c r="F578" s="98"/>
      <c r="G578" s="100"/>
      <c r="H578" s="100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97"/>
      <c r="AA578" s="97"/>
      <c r="AB578" s="97"/>
      <c r="AC578" s="97"/>
      <c r="AD578" s="97"/>
      <c r="AE578" s="97"/>
      <c r="AF578" s="97"/>
      <c r="AG578" s="97"/>
      <c r="AH578" s="97"/>
      <c r="AI578" s="97"/>
      <c r="AJ578" s="97"/>
      <c r="AK578" s="97"/>
      <c r="AL578" s="97"/>
      <c r="AM578" s="97"/>
      <c r="AN578" s="97"/>
      <c r="AO578" s="97"/>
      <c r="AP578" s="97"/>
      <c r="AQ578" s="97"/>
      <c r="AR578" s="97"/>
      <c r="AS578" s="97"/>
      <c r="AT578" s="97"/>
      <c r="AU578" s="97"/>
      <c r="AV578" s="97"/>
      <c r="AW578" s="97"/>
      <c r="AX578" s="97"/>
      <c r="AY578" s="97"/>
      <c r="AZ578" s="97"/>
      <c r="BA578" s="97"/>
      <c r="BB578" s="97"/>
      <c r="BC578" s="97"/>
      <c r="BD578" s="105"/>
      <c r="BE578" s="105"/>
    </row>
    <row r="579" customFormat="false" ht="21.75" hidden="false" customHeight="true" outlineLevel="0" collapsed="false">
      <c r="A579" s="97"/>
      <c r="B579" s="96"/>
      <c r="C579" s="97"/>
      <c r="D579" s="97"/>
      <c r="E579" s="97"/>
      <c r="F579" s="98"/>
      <c r="G579" s="100"/>
      <c r="H579" s="100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97"/>
      <c r="AA579" s="97"/>
      <c r="AB579" s="97"/>
      <c r="AC579" s="97"/>
      <c r="AD579" s="97"/>
      <c r="AE579" s="97"/>
      <c r="AF579" s="97"/>
      <c r="AG579" s="97"/>
      <c r="AH579" s="97"/>
      <c r="AI579" s="97"/>
      <c r="AJ579" s="97"/>
      <c r="AK579" s="97"/>
      <c r="AL579" s="97"/>
      <c r="AM579" s="97"/>
      <c r="AN579" s="97"/>
      <c r="AO579" s="97"/>
      <c r="AP579" s="97"/>
      <c r="AQ579" s="97"/>
      <c r="AR579" s="97"/>
      <c r="AS579" s="97"/>
      <c r="AT579" s="97"/>
      <c r="AU579" s="97"/>
      <c r="AV579" s="97"/>
      <c r="AW579" s="97"/>
      <c r="AX579" s="97"/>
      <c r="AY579" s="97"/>
      <c r="AZ579" s="97"/>
      <c r="BA579" s="97"/>
      <c r="BB579" s="97"/>
      <c r="BC579" s="97"/>
      <c r="BD579" s="105"/>
      <c r="BE579" s="105"/>
    </row>
    <row r="580" customFormat="false" ht="21.75" hidden="false" customHeight="true" outlineLevel="0" collapsed="false">
      <c r="A580" s="97"/>
      <c r="B580" s="96"/>
      <c r="C580" s="97"/>
      <c r="D580" s="97"/>
      <c r="E580" s="97"/>
      <c r="F580" s="98"/>
      <c r="G580" s="100"/>
      <c r="H580" s="100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97"/>
      <c r="AA580" s="97"/>
      <c r="AB580" s="97"/>
      <c r="AC580" s="97"/>
      <c r="AD580" s="97"/>
      <c r="AE580" s="97"/>
      <c r="AF580" s="97"/>
      <c r="AG580" s="97"/>
      <c r="AH580" s="97"/>
      <c r="AI580" s="97"/>
      <c r="AJ580" s="97"/>
      <c r="AK580" s="97"/>
      <c r="AL580" s="97"/>
      <c r="AM580" s="97"/>
      <c r="AN580" s="97"/>
      <c r="AO580" s="97"/>
      <c r="AP580" s="97"/>
      <c r="AQ580" s="97"/>
      <c r="AR580" s="97"/>
      <c r="AS580" s="97"/>
      <c r="AT580" s="97"/>
      <c r="AU580" s="97"/>
      <c r="AV580" s="97"/>
      <c r="AW580" s="97"/>
      <c r="AX580" s="97"/>
      <c r="AY580" s="97"/>
      <c r="AZ580" s="97"/>
      <c r="BA580" s="97"/>
      <c r="BB580" s="97"/>
      <c r="BC580" s="97"/>
      <c r="BD580" s="105"/>
      <c r="BE580" s="105"/>
    </row>
    <row r="581" customFormat="false" ht="21.75" hidden="false" customHeight="true" outlineLevel="0" collapsed="false">
      <c r="A581" s="97"/>
      <c r="B581" s="96"/>
      <c r="C581" s="97"/>
      <c r="D581" s="97"/>
      <c r="E581" s="97"/>
      <c r="F581" s="98"/>
      <c r="G581" s="100"/>
      <c r="H581" s="100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97"/>
      <c r="AA581" s="97"/>
      <c r="AB581" s="97"/>
      <c r="AC581" s="97"/>
      <c r="AD581" s="97"/>
      <c r="AE581" s="97"/>
      <c r="AF581" s="97"/>
      <c r="AG581" s="97"/>
      <c r="AH581" s="97"/>
      <c r="AI581" s="97"/>
      <c r="AJ581" s="97"/>
      <c r="AK581" s="97"/>
      <c r="AL581" s="97"/>
      <c r="AM581" s="97"/>
      <c r="AN581" s="97"/>
      <c r="AO581" s="97"/>
      <c r="AP581" s="97"/>
      <c r="AQ581" s="97"/>
      <c r="AR581" s="97"/>
      <c r="AS581" s="97"/>
      <c r="AT581" s="97"/>
      <c r="AU581" s="97"/>
      <c r="AV581" s="97"/>
      <c r="AW581" s="97"/>
      <c r="AX581" s="97"/>
      <c r="AY581" s="97"/>
      <c r="AZ581" s="97"/>
      <c r="BA581" s="97"/>
      <c r="BB581" s="97"/>
      <c r="BC581" s="97"/>
      <c r="BD581" s="105"/>
      <c r="BE581" s="105"/>
    </row>
    <row r="582" customFormat="false" ht="21.75" hidden="false" customHeight="true" outlineLevel="0" collapsed="false">
      <c r="A582" s="97"/>
      <c r="B582" s="96"/>
      <c r="C582" s="97"/>
      <c r="D582" s="97"/>
      <c r="E582" s="97"/>
      <c r="F582" s="98"/>
      <c r="G582" s="100"/>
      <c r="H582" s="100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97"/>
      <c r="AA582" s="97"/>
      <c r="AB582" s="97"/>
      <c r="AC582" s="97"/>
      <c r="AD582" s="97"/>
      <c r="AE582" s="97"/>
      <c r="AF582" s="97"/>
      <c r="AG582" s="97"/>
      <c r="AH582" s="97"/>
      <c r="AI582" s="97"/>
      <c r="AJ582" s="97"/>
      <c r="AK582" s="97"/>
      <c r="AL582" s="97"/>
      <c r="AM582" s="97"/>
      <c r="AN582" s="97"/>
      <c r="AO582" s="97"/>
      <c r="AP582" s="97"/>
      <c r="AQ582" s="97"/>
      <c r="AR582" s="97"/>
      <c r="AS582" s="97"/>
      <c r="AT582" s="97"/>
      <c r="AU582" s="97"/>
      <c r="AV582" s="97"/>
      <c r="AW582" s="97"/>
      <c r="AX582" s="97"/>
      <c r="AY582" s="97"/>
      <c r="AZ582" s="97"/>
      <c r="BA582" s="97"/>
      <c r="BB582" s="97"/>
      <c r="BC582" s="97"/>
      <c r="BD582" s="105"/>
      <c r="BE582" s="105"/>
    </row>
    <row r="583" customFormat="false" ht="21.75" hidden="false" customHeight="true" outlineLevel="0" collapsed="false">
      <c r="A583" s="97"/>
      <c r="B583" s="96"/>
      <c r="C583" s="97"/>
      <c r="D583" s="97"/>
      <c r="E583" s="97"/>
      <c r="F583" s="98"/>
      <c r="G583" s="100"/>
      <c r="H583" s="100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97"/>
      <c r="AA583" s="97"/>
      <c r="AB583" s="97"/>
      <c r="AC583" s="97"/>
      <c r="AD583" s="97"/>
      <c r="AE583" s="97"/>
      <c r="AF583" s="97"/>
      <c r="AG583" s="97"/>
      <c r="AH583" s="97"/>
      <c r="AI583" s="97"/>
      <c r="AJ583" s="97"/>
      <c r="AK583" s="97"/>
      <c r="AL583" s="97"/>
      <c r="AM583" s="97"/>
      <c r="AN583" s="97"/>
      <c r="AO583" s="97"/>
      <c r="AP583" s="97"/>
      <c r="AQ583" s="97"/>
      <c r="AR583" s="97"/>
      <c r="AS583" s="97"/>
      <c r="AT583" s="97"/>
      <c r="AU583" s="97"/>
      <c r="AV583" s="97"/>
      <c r="AW583" s="97"/>
      <c r="AX583" s="97"/>
      <c r="AY583" s="97"/>
      <c r="AZ583" s="97"/>
      <c r="BA583" s="97"/>
      <c r="BB583" s="97"/>
      <c r="BC583" s="97"/>
      <c r="BD583" s="105"/>
      <c r="BE583" s="105"/>
    </row>
    <row r="584" customFormat="false" ht="21.75" hidden="false" customHeight="true" outlineLevel="0" collapsed="false">
      <c r="A584" s="97"/>
      <c r="B584" s="96"/>
      <c r="C584" s="97"/>
      <c r="D584" s="97"/>
      <c r="E584" s="97"/>
      <c r="F584" s="98"/>
      <c r="G584" s="100"/>
      <c r="H584" s="100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97"/>
      <c r="AA584" s="97"/>
      <c r="AB584" s="97"/>
      <c r="AC584" s="97"/>
      <c r="AD584" s="97"/>
      <c r="AE584" s="97"/>
      <c r="AF584" s="97"/>
      <c r="AG584" s="97"/>
      <c r="AH584" s="97"/>
      <c r="AI584" s="97"/>
      <c r="AJ584" s="97"/>
      <c r="AK584" s="97"/>
      <c r="AL584" s="97"/>
      <c r="AM584" s="97"/>
      <c r="AN584" s="97"/>
      <c r="AO584" s="97"/>
      <c r="AP584" s="97"/>
      <c r="AQ584" s="97"/>
      <c r="AR584" s="97"/>
      <c r="AS584" s="97"/>
      <c r="AT584" s="97"/>
      <c r="AU584" s="97"/>
      <c r="AV584" s="97"/>
      <c r="AW584" s="97"/>
      <c r="AX584" s="97"/>
      <c r="AY584" s="97"/>
      <c r="AZ584" s="97"/>
      <c r="BA584" s="97"/>
      <c r="BB584" s="97"/>
      <c r="BC584" s="97"/>
      <c r="BD584" s="105"/>
      <c r="BE584" s="105"/>
    </row>
    <row r="585" customFormat="false" ht="21.75" hidden="false" customHeight="true" outlineLevel="0" collapsed="false">
      <c r="A585" s="97"/>
      <c r="B585" s="96"/>
      <c r="C585" s="97"/>
      <c r="D585" s="97"/>
      <c r="E585" s="97"/>
      <c r="F585" s="98"/>
      <c r="G585" s="100"/>
      <c r="H585" s="100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97"/>
      <c r="AA585" s="97"/>
      <c r="AB585" s="97"/>
      <c r="AC585" s="97"/>
      <c r="AD585" s="97"/>
      <c r="AE585" s="97"/>
      <c r="AF585" s="97"/>
      <c r="AG585" s="97"/>
      <c r="AH585" s="97"/>
      <c r="AI585" s="97"/>
      <c r="AJ585" s="97"/>
      <c r="AK585" s="97"/>
      <c r="AL585" s="97"/>
      <c r="AM585" s="97"/>
      <c r="AN585" s="97"/>
      <c r="AO585" s="97"/>
      <c r="AP585" s="97"/>
      <c r="AQ585" s="97"/>
      <c r="AR585" s="97"/>
      <c r="AS585" s="97"/>
      <c r="AT585" s="97"/>
      <c r="AU585" s="97"/>
      <c r="AV585" s="97"/>
      <c r="AW585" s="97"/>
      <c r="AX585" s="97"/>
      <c r="AY585" s="97"/>
      <c r="AZ585" s="97"/>
      <c r="BA585" s="97"/>
      <c r="BB585" s="97"/>
      <c r="BC585" s="97"/>
      <c r="BD585" s="105"/>
      <c r="BE585" s="105"/>
    </row>
    <row r="586" customFormat="false" ht="21.75" hidden="false" customHeight="true" outlineLevel="0" collapsed="false">
      <c r="A586" s="97"/>
      <c r="B586" s="96"/>
      <c r="C586" s="97"/>
      <c r="D586" s="97"/>
      <c r="E586" s="97"/>
      <c r="F586" s="98"/>
      <c r="G586" s="100"/>
      <c r="H586" s="100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97"/>
      <c r="AA586" s="97"/>
      <c r="AB586" s="97"/>
      <c r="AC586" s="97"/>
      <c r="AD586" s="97"/>
      <c r="AE586" s="97"/>
      <c r="AF586" s="97"/>
      <c r="AG586" s="97"/>
      <c r="AH586" s="97"/>
      <c r="AI586" s="97"/>
      <c r="AJ586" s="97"/>
      <c r="AK586" s="97"/>
      <c r="AL586" s="97"/>
      <c r="AM586" s="97"/>
      <c r="AN586" s="97"/>
      <c r="AO586" s="97"/>
      <c r="AP586" s="97"/>
      <c r="AQ586" s="97"/>
      <c r="AR586" s="97"/>
      <c r="AS586" s="97"/>
      <c r="AT586" s="97"/>
      <c r="AU586" s="97"/>
      <c r="AV586" s="97"/>
      <c r="AW586" s="97"/>
      <c r="AX586" s="97"/>
      <c r="AY586" s="97"/>
      <c r="AZ586" s="97"/>
      <c r="BA586" s="97"/>
      <c r="BB586" s="97"/>
      <c r="BC586" s="97"/>
      <c r="BD586" s="105"/>
      <c r="BE586" s="105"/>
    </row>
    <row r="587" customFormat="false" ht="21.75" hidden="false" customHeight="true" outlineLevel="0" collapsed="false">
      <c r="A587" s="97"/>
      <c r="B587" s="96"/>
      <c r="C587" s="97"/>
      <c r="D587" s="97"/>
      <c r="E587" s="97"/>
      <c r="F587" s="98"/>
      <c r="G587" s="100"/>
      <c r="H587" s="100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97"/>
      <c r="AA587" s="97"/>
      <c r="AB587" s="97"/>
      <c r="AC587" s="97"/>
      <c r="AD587" s="97"/>
      <c r="AE587" s="97"/>
      <c r="AF587" s="97"/>
      <c r="AG587" s="97"/>
      <c r="AH587" s="97"/>
      <c r="AI587" s="97"/>
      <c r="AJ587" s="97"/>
      <c r="AK587" s="97"/>
      <c r="AL587" s="97"/>
      <c r="AM587" s="97"/>
      <c r="AN587" s="97"/>
      <c r="AO587" s="97"/>
      <c r="AP587" s="97"/>
      <c r="AQ587" s="97"/>
      <c r="AR587" s="97"/>
      <c r="AS587" s="97"/>
      <c r="AT587" s="97"/>
      <c r="AU587" s="97"/>
      <c r="AV587" s="97"/>
      <c r="AW587" s="97"/>
      <c r="AX587" s="97"/>
      <c r="AY587" s="97"/>
      <c r="AZ587" s="97"/>
      <c r="BA587" s="97"/>
      <c r="BB587" s="97"/>
      <c r="BC587" s="97"/>
      <c r="BD587" s="105"/>
      <c r="BE587" s="105"/>
    </row>
    <row r="588" customFormat="false" ht="21.75" hidden="false" customHeight="true" outlineLevel="0" collapsed="false">
      <c r="A588" s="97"/>
      <c r="B588" s="96"/>
      <c r="C588" s="97"/>
      <c r="D588" s="97"/>
      <c r="E588" s="97"/>
      <c r="F588" s="98"/>
      <c r="G588" s="100"/>
      <c r="H588" s="100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97"/>
      <c r="AA588" s="97"/>
      <c r="AB588" s="97"/>
      <c r="AC588" s="97"/>
      <c r="AD588" s="97"/>
      <c r="AE588" s="97"/>
      <c r="AF588" s="97"/>
      <c r="AG588" s="97"/>
      <c r="AH588" s="97"/>
      <c r="AI588" s="97"/>
      <c r="AJ588" s="97"/>
      <c r="AK588" s="97"/>
      <c r="AL588" s="97"/>
      <c r="AM588" s="97"/>
      <c r="AN588" s="97"/>
      <c r="AO588" s="97"/>
      <c r="AP588" s="97"/>
      <c r="AQ588" s="97"/>
      <c r="AR588" s="97"/>
      <c r="AS588" s="97"/>
      <c r="AT588" s="97"/>
      <c r="AU588" s="97"/>
      <c r="AV588" s="97"/>
      <c r="AW588" s="97"/>
      <c r="AX588" s="97"/>
      <c r="AY588" s="97"/>
      <c r="AZ588" s="97"/>
      <c r="BA588" s="97"/>
      <c r="BB588" s="97"/>
      <c r="BC588" s="97"/>
      <c r="BD588" s="105"/>
      <c r="BE588" s="105"/>
    </row>
    <row r="589" customFormat="false" ht="21.75" hidden="false" customHeight="true" outlineLevel="0" collapsed="false">
      <c r="A589" s="97"/>
      <c r="B589" s="96"/>
      <c r="C589" s="97"/>
      <c r="D589" s="97"/>
      <c r="E589" s="97"/>
      <c r="F589" s="98"/>
      <c r="G589" s="100"/>
      <c r="H589" s="100"/>
      <c r="I589" s="100"/>
      <c r="J589" s="100"/>
      <c r="K589" s="100"/>
      <c r="L589" s="100"/>
      <c r="M589" s="100"/>
      <c r="N589" s="100"/>
      <c r="O589" s="100"/>
      <c r="P589" s="100"/>
      <c r="Q589" s="100"/>
      <c r="R589" s="100"/>
      <c r="S589" s="100"/>
      <c r="T589" s="100"/>
      <c r="U589" s="100"/>
      <c r="V589" s="100"/>
      <c r="W589" s="100"/>
      <c r="X589" s="100"/>
      <c r="Y589" s="100"/>
      <c r="Z589" s="97"/>
      <c r="AA589" s="97"/>
      <c r="AB589" s="97"/>
      <c r="AC589" s="97"/>
      <c r="AD589" s="97"/>
      <c r="AE589" s="97"/>
      <c r="AF589" s="97"/>
      <c r="AG589" s="97"/>
      <c r="AH589" s="97"/>
      <c r="AI589" s="97"/>
      <c r="AJ589" s="97"/>
      <c r="AK589" s="97"/>
      <c r="AL589" s="97"/>
      <c r="AM589" s="97"/>
      <c r="AN589" s="97"/>
      <c r="AO589" s="97"/>
      <c r="AP589" s="97"/>
      <c r="AQ589" s="97"/>
      <c r="AR589" s="97"/>
      <c r="AS589" s="97"/>
      <c r="AT589" s="97"/>
      <c r="AU589" s="97"/>
      <c r="AV589" s="97"/>
      <c r="AW589" s="97"/>
      <c r="AX589" s="97"/>
      <c r="AY589" s="97"/>
      <c r="AZ589" s="97"/>
      <c r="BA589" s="97"/>
      <c r="BB589" s="97"/>
      <c r="BC589" s="97"/>
      <c r="BD589" s="105"/>
      <c r="BE589" s="105"/>
    </row>
    <row r="590" customFormat="false" ht="21.75" hidden="false" customHeight="true" outlineLevel="0" collapsed="false">
      <c r="A590" s="97"/>
      <c r="B590" s="96"/>
      <c r="C590" s="97"/>
      <c r="D590" s="97"/>
      <c r="E590" s="97"/>
      <c r="F590" s="98"/>
      <c r="G590" s="100"/>
      <c r="H590" s="100"/>
      <c r="I590" s="100"/>
      <c r="J590" s="100"/>
      <c r="K590" s="100"/>
      <c r="L590" s="100"/>
      <c r="M590" s="100"/>
      <c r="N590" s="100"/>
      <c r="O590" s="100"/>
      <c r="P590" s="100"/>
      <c r="Q590" s="100"/>
      <c r="R590" s="100"/>
      <c r="S590" s="100"/>
      <c r="T590" s="100"/>
      <c r="U590" s="100"/>
      <c r="V590" s="100"/>
      <c r="W590" s="100"/>
      <c r="X590" s="100"/>
      <c r="Y590" s="100"/>
      <c r="Z590" s="97"/>
      <c r="AA590" s="97"/>
      <c r="AB590" s="97"/>
      <c r="AC590" s="97"/>
      <c r="AD590" s="97"/>
      <c r="AE590" s="97"/>
      <c r="AF590" s="97"/>
      <c r="AG590" s="97"/>
      <c r="AH590" s="97"/>
      <c r="AI590" s="97"/>
      <c r="AJ590" s="97"/>
      <c r="AK590" s="97"/>
      <c r="AL590" s="97"/>
      <c r="AM590" s="97"/>
      <c r="AN590" s="97"/>
      <c r="AO590" s="97"/>
      <c r="AP590" s="97"/>
      <c r="AQ590" s="97"/>
      <c r="AR590" s="97"/>
      <c r="AS590" s="97"/>
      <c r="AT590" s="97"/>
      <c r="AU590" s="97"/>
      <c r="AV590" s="97"/>
      <c r="AW590" s="97"/>
      <c r="AX590" s="97"/>
      <c r="AY590" s="97"/>
      <c r="AZ590" s="97"/>
      <c r="BA590" s="97"/>
      <c r="BB590" s="97"/>
      <c r="BC590" s="97"/>
      <c r="BD590" s="105"/>
      <c r="BE590" s="105"/>
    </row>
    <row r="591" customFormat="false" ht="21.75" hidden="false" customHeight="true" outlineLevel="0" collapsed="false">
      <c r="A591" s="97"/>
      <c r="B591" s="96"/>
      <c r="C591" s="97"/>
      <c r="D591" s="97"/>
      <c r="E591" s="97"/>
      <c r="F591" s="98"/>
      <c r="G591" s="100"/>
      <c r="H591" s="100"/>
      <c r="I591" s="100"/>
      <c r="J591" s="100"/>
      <c r="K591" s="100"/>
      <c r="L591" s="100"/>
      <c r="M591" s="100"/>
      <c r="N591" s="100"/>
      <c r="O591" s="100"/>
      <c r="P591" s="100"/>
      <c r="Q591" s="100"/>
      <c r="R591" s="100"/>
      <c r="S591" s="100"/>
      <c r="T591" s="100"/>
      <c r="U591" s="100"/>
      <c r="V591" s="100"/>
      <c r="W591" s="100"/>
      <c r="X591" s="100"/>
      <c r="Y591" s="100"/>
      <c r="Z591" s="97"/>
      <c r="AA591" s="97"/>
      <c r="AB591" s="97"/>
      <c r="AC591" s="97"/>
      <c r="AD591" s="97"/>
      <c r="AE591" s="97"/>
      <c r="AF591" s="97"/>
      <c r="AG591" s="97"/>
      <c r="AH591" s="97"/>
      <c r="AI591" s="97"/>
      <c r="AJ591" s="97"/>
      <c r="AK591" s="97"/>
      <c r="AL591" s="97"/>
      <c r="AM591" s="97"/>
      <c r="AN591" s="97"/>
      <c r="AO591" s="97"/>
      <c r="AP591" s="97"/>
      <c r="AQ591" s="97"/>
      <c r="AR591" s="97"/>
      <c r="AS591" s="97"/>
      <c r="AT591" s="97"/>
      <c r="AU591" s="97"/>
      <c r="AV591" s="97"/>
      <c r="AW591" s="97"/>
      <c r="AX591" s="97"/>
      <c r="AY591" s="97"/>
      <c r="AZ591" s="97"/>
      <c r="BA591" s="97"/>
      <c r="BB591" s="97"/>
      <c r="BC591" s="97"/>
      <c r="BD591" s="105"/>
      <c r="BE591" s="105"/>
    </row>
    <row r="592" customFormat="false" ht="21.75" hidden="false" customHeight="true" outlineLevel="0" collapsed="false">
      <c r="A592" s="97"/>
      <c r="B592" s="96"/>
      <c r="C592" s="97"/>
      <c r="D592" s="97"/>
      <c r="E592" s="97"/>
      <c r="F592" s="98"/>
      <c r="G592" s="100"/>
      <c r="H592" s="100"/>
      <c r="I592" s="100"/>
      <c r="J592" s="100"/>
      <c r="K592" s="100"/>
      <c r="L592" s="100"/>
      <c r="M592" s="100"/>
      <c r="N592" s="100"/>
      <c r="O592" s="100"/>
      <c r="P592" s="100"/>
      <c r="Q592" s="100"/>
      <c r="R592" s="100"/>
      <c r="S592" s="100"/>
      <c r="T592" s="100"/>
      <c r="U592" s="100"/>
      <c r="V592" s="100"/>
      <c r="W592" s="100"/>
      <c r="X592" s="100"/>
      <c r="Y592" s="100"/>
      <c r="Z592" s="97"/>
      <c r="AA592" s="97"/>
      <c r="AB592" s="97"/>
      <c r="AC592" s="97"/>
      <c r="AD592" s="97"/>
      <c r="AE592" s="97"/>
      <c r="AF592" s="97"/>
      <c r="AG592" s="97"/>
      <c r="AH592" s="97"/>
      <c r="AI592" s="97"/>
      <c r="AJ592" s="97"/>
      <c r="AK592" s="97"/>
      <c r="AL592" s="97"/>
      <c r="AM592" s="97"/>
      <c r="AN592" s="97"/>
      <c r="AO592" s="97"/>
      <c r="AP592" s="97"/>
      <c r="AQ592" s="97"/>
      <c r="AR592" s="97"/>
      <c r="AS592" s="97"/>
      <c r="AT592" s="97"/>
      <c r="AU592" s="97"/>
      <c r="AV592" s="97"/>
      <c r="AW592" s="97"/>
      <c r="AX592" s="97"/>
      <c r="AY592" s="97"/>
      <c r="AZ592" s="97"/>
      <c r="BA592" s="97"/>
      <c r="BB592" s="97"/>
      <c r="BC592" s="97"/>
      <c r="BD592" s="105"/>
      <c r="BE592" s="105"/>
    </row>
    <row r="593" customFormat="false" ht="21.75" hidden="false" customHeight="true" outlineLevel="0" collapsed="false">
      <c r="A593" s="97"/>
      <c r="B593" s="96"/>
      <c r="C593" s="97"/>
      <c r="D593" s="97"/>
      <c r="E593" s="97"/>
      <c r="F593" s="98"/>
      <c r="G593" s="100"/>
      <c r="H593" s="100"/>
      <c r="I593" s="100"/>
      <c r="J593" s="100"/>
      <c r="K593" s="100"/>
      <c r="L593" s="100"/>
      <c r="M593" s="100"/>
      <c r="N593" s="100"/>
      <c r="O593" s="100"/>
      <c r="P593" s="100"/>
      <c r="Q593" s="100"/>
      <c r="R593" s="100"/>
      <c r="S593" s="100"/>
      <c r="T593" s="100"/>
      <c r="U593" s="100"/>
      <c r="V593" s="100"/>
      <c r="W593" s="100"/>
      <c r="X593" s="100"/>
      <c r="Y593" s="100"/>
      <c r="Z593" s="97"/>
      <c r="AA593" s="97"/>
      <c r="AB593" s="97"/>
      <c r="AC593" s="97"/>
      <c r="AD593" s="97"/>
      <c r="AE593" s="97"/>
      <c r="AF593" s="97"/>
      <c r="AG593" s="97"/>
      <c r="AH593" s="97"/>
      <c r="AI593" s="97"/>
      <c r="AJ593" s="97"/>
      <c r="AK593" s="97"/>
      <c r="AL593" s="97"/>
      <c r="AM593" s="97"/>
      <c r="AN593" s="97"/>
      <c r="AO593" s="97"/>
      <c r="AP593" s="97"/>
      <c r="AQ593" s="97"/>
      <c r="AR593" s="97"/>
      <c r="AS593" s="97"/>
      <c r="AT593" s="97"/>
      <c r="AU593" s="97"/>
      <c r="AV593" s="97"/>
      <c r="AW593" s="97"/>
      <c r="AX593" s="97"/>
      <c r="AY593" s="97"/>
      <c r="AZ593" s="97"/>
      <c r="BA593" s="97"/>
      <c r="BB593" s="97"/>
      <c r="BC593" s="97"/>
      <c r="BD593" s="105"/>
      <c r="BE593" s="105"/>
    </row>
    <row r="594" customFormat="false" ht="21.75" hidden="false" customHeight="true" outlineLevel="0" collapsed="false">
      <c r="A594" s="97"/>
      <c r="B594" s="96"/>
      <c r="C594" s="97"/>
      <c r="D594" s="97"/>
      <c r="E594" s="97"/>
      <c r="F594" s="98"/>
      <c r="G594" s="100"/>
      <c r="H594" s="100"/>
      <c r="I594" s="100"/>
      <c r="J594" s="100"/>
      <c r="K594" s="100"/>
      <c r="L594" s="100"/>
      <c r="M594" s="100"/>
      <c r="N594" s="100"/>
      <c r="O594" s="100"/>
      <c r="P594" s="100"/>
      <c r="Q594" s="100"/>
      <c r="R594" s="100"/>
      <c r="S594" s="100"/>
      <c r="T594" s="100"/>
      <c r="U594" s="100"/>
      <c r="V594" s="100"/>
      <c r="W594" s="100"/>
      <c r="X594" s="100"/>
      <c r="Y594" s="100"/>
      <c r="Z594" s="97"/>
      <c r="AA594" s="97"/>
      <c r="AB594" s="97"/>
      <c r="AC594" s="97"/>
      <c r="AD594" s="97"/>
      <c r="AE594" s="97"/>
      <c r="AF594" s="97"/>
      <c r="AG594" s="97"/>
      <c r="AH594" s="97"/>
      <c r="AI594" s="97"/>
      <c r="AJ594" s="97"/>
      <c r="AK594" s="97"/>
      <c r="AL594" s="97"/>
      <c r="AM594" s="97"/>
      <c r="AN594" s="97"/>
      <c r="AO594" s="97"/>
      <c r="AP594" s="97"/>
      <c r="AQ594" s="97"/>
      <c r="AR594" s="97"/>
      <c r="AS594" s="97"/>
      <c r="AT594" s="97"/>
      <c r="AU594" s="97"/>
      <c r="AV594" s="97"/>
      <c r="AW594" s="97"/>
      <c r="AX594" s="97"/>
      <c r="AY594" s="97"/>
      <c r="AZ594" s="97"/>
      <c r="BA594" s="97"/>
      <c r="BB594" s="97"/>
      <c r="BC594" s="97"/>
      <c r="BD594" s="105"/>
      <c r="BE594" s="105"/>
    </row>
    <row r="595" customFormat="false" ht="21.75" hidden="false" customHeight="true" outlineLevel="0" collapsed="false">
      <c r="A595" s="105"/>
      <c r="B595" s="168"/>
      <c r="C595" s="105"/>
      <c r="D595" s="105"/>
      <c r="E595" s="105"/>
      <c r="F595" s="105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  <c r="AS595" s="105"/>
      <c r="AT595" s="105"/>
      <c r="AU595" s="105"/>
      <c r="AV595" s="105"/>
      <c r="AW595" s="105"/>
      <c r="AX595" s="105"/>
      <c r="AY595" s="105"/>
      <c r="AZ595" s="105"/>
      <c r="BA595" s="105"/>
      <c r="BB595" s="105"/>
      <c r="BC595" s="105"/>
      <c r="BD595" s="105"/>
      <c r="BE595" s="105"/>
    </row>
    <row r="596" customFormat="false" ht="21.75" hidden="false" customHeight="true" outlineLevel="0" collapsed="false">
      <c r="A596" s="105"/>
      <c r="B596" s="168"/>
      <c r="C596" s="105"/>
      <c r="D596" s="105"/>
      <c r="E596" s="105"/>
      <c r="F596" s="105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  <c r="AS596" s="105"/>
      <c r="AT596" s="105"/>
      <c r="AU596" s="105"/>
      <c r="AV596" s="105"/>
      <c r="AW596" s="105"/>
      <c r="AX596" s="105"/>
      <c r="AY596" s="105"/>
      <c r="AZ596" s="105"/>
      <c r="BA596" s="105"/>
      <c r="BB596" s="105"/>
      <c r="BC596" s="105"/>
      <c r="BD596" s="105"/>
      <c r="BE596" s="105"/>
    </row>
    <row r="597" customFormat="false" ht="21.75" hidden="false" customHeight="true" outlineLevel="0" collapsed="false">
      <c r="A597" s="105"/>
      <c r="B597" s="168"/>
      <c r="C597" s="105"/>
      <c r="D597" s="105"/>
      <c r="E597" s="105"/>
      <c r="F597" s="105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  <c r="AS597" s="105"/>
      <c r="AT597" s="105"/>
      <c r="AU597" s="105"/>
      <c r="AV597" s="105"/>
      <c r="AW597" s="105"/>
      <c r="AX597" s="105"/>
      <c r="AY597" s="105"/>
      <c r="AZ597" s="105"/>
      <c r="BA597" s="105"/>
      <c r="BB597" s="105"/>
      <c r="BC597" s="105"/>
      <c r="BD597" s="105"/>
      <c r="BE597" s="105"/>
    </row>
    <row r="598" customFormat="false" ht="21.75" hidden="false" customHeight="true" outlineLevel="0" collapsed="false">
      <c r="A598" s="105"/>
      <c r="B598" s="168"/>
      <c r="C598" s="105"/>
      <c r="D598" s="105"/>
      <c r="E598" s="105"/>
      <c r="F598" s="105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  <c r="AS598" s="105"/>
      <c r="AT598" s="105"/>
      <c r="AU598" s="105"/>
      <c r="AV598" s="105"/>
      <c r="AW598" s="105"/>
      <c r="AX598" s="105"/>
      <c r="AY598" s="105"/>
      <c r="AZ598" s="105"/>
      <c r="BA598" s="105"/>
      <c r="BB598" s="105"/>
      <c r="BC598" s="105"/>
      <c r="BD598" s="105"/>
      <c r="BE598" s="105"/>
    </row>
    <row r="599" customFormat="false" ht="21.75" hidden="false" customHeight="true" outlineLevel="0" collapsed="false">
      <c r="A599" s="105"/>
      <c r="B599" s="168"/>
      <c r="C599" s="105"/>
      <c r="D599" s="105"/>
      <c r="E599" s="105"/>
      <c r="F599" s="105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  <c r="AS599" s="105"/>
      <c r="AT599" s="105"/>
      <c r="AU599" s="105"/>
      <c r="AV599" s="105"/>
      <c r="AW599" s="105"/>
      <c r="AX599" s="105"/>
      <c r="AY599" s="105"/>
      <c r="AZ599" s="105"/>
      <c r="BA599" s="105"/>
      <c r="BB599" s="105"/>
      <c r="BC599" s="105"/>
      <c r="BD599" s="105"/>
      <c r="BE599" s="105"/>
    </row>
    <row r="600" customFormat="false" ht="21.75" hidden="false" customHeight="true" outlineLevel="0" collapsed="false">
      <c r="A600" s="105"/>
      <c r="B600" s="168"/>
      <c r="C600" s="105"/>
      <c r="D600" s="105"/>
      <c r="E600" s="105"/>
      <c r="F600" s="105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  <c r="AS600" s="105"/>
      <c r="AT600" s="105"/>
      <c r="AU600" s="105"/>
      <c r="AV600" s="105"/>
      <c r="AW600" s="105"/>
      <c r="AX600" s="105"/>
      <c r="AY600" s="105"/>
      <c r="AZ600" s="105"/>
      <c r="BA600" s="105"/>
      <c r="BB600" s="105"/>
      <c r="BC600" s="105"/>
      <c r="BD600" s="105"/>
      <c r="BE600" s="105"/>
    </row>
    <row r="601" customFormat="false" ht="21.75" hidden="false" customHeight="true" outlineLevel="0" collapsed="false">
      <c r="A601" s="105"/>
      <c r="B601" s="168"/>
      <c r="C601" s="105"/>
      <c r="D601" s="105"/>
      <c r="E601" s="105"/>
      <c r="F601" s="105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  <c r="AS601" s="105"/>
      <c r="AT601" s="105"/>
      <c r="AU601" s="105"/>
      <c r="AV601" s="105"/>
      <c r="AW601" s="105"/>
      <c r="AX601" s="105"/>
      <c r="AY601" s="105"/>
      <c r="AZ601" s="105"/>
      <c r="BA601" s="105"/>
      <c r="BB601" s="105"/>
      <c r="BC601" s="105"/>
      <c r="BD601" s="105"/>
      <c r="BE601" s="105"/>
    </row>
    <row r="602" customFormat="false" ht="21.75" hidden="false" customHeight="true" outlineLevel="0" collapsed="false">
      <c r="A602" s="105"/>
      <c r="B602" s="168"/>
      <c r="C602" s="105"/>
      <c r="D602" s="105"/>
      <c r="E602" s="105"/>
      <c r="F602" s="105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  <c r="AS602" s="105"/>
      <c r="AT602" s="105"/>
      <c r="AU602" s="105"/>
      <c r="AV602" s="105"/>
      <c r="AW602" s="105"/>
      <c r="AX602" s="105"/>
      <c r="AY602" s="105"/>
      <c r="AZ602" s="105"/>
      <c r="BA602" s="105"/>
      <c r="BB602" s="105"/>
      <c r="BC602" s="105"/>
      <c r="BD602" s="105"/>
      <c r="BE602" s="105"/>
    </row>
    <row r="603" customFormat="false" ht="21.75" hidden="false" customHeight="true" outlineLevel="0" collapsed="false">
      <c r="A603" s="105"/>
      <c r="B603" s="168"/>
      <c r="C603" s="105"/>
      <c r="D603" s="105"/>
      <c r="E603" s="105"/>
      <c r="F603" s="105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  <c r="AS603" s="105"/>
      <c r="AT603" s="105"/>
      <c r="AU603" s="105"/>
      <c r="AV603" s="105"/>
      <c r="AW603" s="105"/>
      <c r="AX603" s="105"/>
      <c r="AY603" s="105"/>
      <c r="AZ603" s="105"/>
      <c r="BA603" s="105"/>
      <c r="BB603" s="105"/>
      <c r="BC603" s="105"/>
      <c r="BD603" s="105"/>
      <c r="BE603" s="105"/>
    </row>
    <row r="604" customFormat="false" ht="21.75" hidden="false" customHeight="true" outlineLevel="0" collapsed="false">
      <c r="A604" s="105"/>
      <c r="B604" s="168"/>
      <c r="C604" s="105"/>
      <c r="D604" s="105"/>
      <c r="E604" s="105"/>
      <c r="F604" s="105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  <c r="AS604" s="105"/>
      <c r="AT604" s="105"/>
      <c r="AU604" s="105"/>
      <c r="AV604" s="105"/>
      <c r="AW604" s="105"/>
      <c r="AX604" s="105"/>
      <c r="AY604" s="105"/>
      <c r="AZ604" s="105"/>
      <c r="BA604" s="105"/>
      <c r="BB604" s="105"/>
      <c r="BC604" s="105"/>
      <c r="BD604" s="105"/>
      <c r="BE604" s="105"/>
    </row>
    <row r="605" customFormat="false" ht="21.75" hidden="false" customHeight="true" outlineLevel="0" collapsed="false">
      <c r="A605" s="105"/>
      <c r="B605" s="168"/>
      <c r="C605" s="105"/>
      <c r="D605" s="105"/>
      <c r="E605" s="105"/>
      <c r="F605" s="105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  <c r="AS605" s="105"/>
      <c r="AT605" s="105"/>
      <c r="AU605" s="105"/>
      <c r="AV605" s="105"/>
      <c r="AW605" s="105"/>
      <c r="AX605" s="105"/>
      <c r="AY605" s="105"/>
      <c r="AZ605" s="105"/>
      <c r="BA605" s="105"/>
      <c r="BB605" s="105"/>
      <c r="BC605" s="105"/>
      <c r="BD605" s="105"/>
      <c r="BE605" s="105"/>
    </row>
    <row r="606" customFormat="false" ht="21.75" hidden="false" customHeight="true" outlineLevel="0" collapsed="false">
      <c r="A606" s="105"/>
      <c r="B606" s="168"/>
      <c r="C606" s="105"/>
      <c r="D606" s="105"/>
      <c r="E606" s="105"/>
      <c r="F606" s="105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  <c r="AS606" s="105"/>
      <c r="AT606" s="105"/>
      <c r="AU606" s="105"/>
      <c r="AV606" s="105"/>
      <c r="AW606" s="105"/>
      <c r="AX606" s="105"/>
      <c r="AY606" s="105"/>
      <c r="AZ606" s="105"/>
      <c r="BA606" s="105"/>
      <c r="BB606" s="105"/>
      <c r="BC606" s="105"/>
      <c r="BD606" s="105"/>
      <c r="BE606" s="105"/>
    </row>
    <row r="607" customFormat="false" ht="21.75" hidden="false" customHeight="true" outlineLevel="0" collapsed="false">
      <c r="A607" s="105"/>
      <c r="B607" s="168"/>
      <c r="C607" s="105"/>
      <c r="D607" s="105"/>
      <c r="E607" s="105"/>
      <c r="F607" s="105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  <c r="AS607" s="105"/>
      <c r="AT607" s="105"/>
      <c r="AU607" s="105"/>
      <c r="AV607" s="105"/>
      <c r="AW607" s="105"/>
      <c r="AX607" s="105"/>
      <c r="AY607" s="105"/>
      <c r="AZ607" s="105"/>
      <c r="BA607" s="105"/>
      <c r="BB607" s="105"/>
      <c r="BC607" s="105"/>
      <c r="BD607" s="105"/>
      <c r="BE607" s="105"/>
    </row>
    <row r="608" customFormat="false" ht="21.75" hidden="false" customHeight="true" outlineLevel="0" collapsed="false">
      <c r="A608" s="105"/>
      <c r="B608" s="168"/>
      <c r="C608" s="105"/>
      <c r="D608" s="105"/>
      <c r="E608" s="105"/>
      <c r="F608" s="105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  <c r="AS608" s="105"/>
      <c r="AT608" s="105"/>
      <c r="AU608" s="105"/>
      <c r="AV608" s="105"/>
      <c r="AW608" s="105"/>
      <c r="AX608" s="105"/>
      <c r="AY608" s="105"/>
      <c r="AZ608" s="105"/>
      <c r="BA608" s="105"/>
      <c r="BB608" s="105"/>
      <c r="BC608" s="105"/>
      <c r="BD608" s="105"/>
      <c r="BE608" s="105"/>
    </row>
    <row r="609" customFormat="false" ht="21.75" hidden="false" customHeight="true" outlineLevel="0" collapsed="false">
      <c r="A609" s="105"/>
      <c r="B609" s="168"/>
      <c r="C609" s="105"/>
      <c r="D609" s="105"/>
      <c r="E609" s="105"/>
      <c r="F609" s="105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  <c r="AS609" s="105"/>
      <c r="AT609" s="105"/>
      <c r="AU609" s="105"/>
      <c r="AV609" s="105"/>
      <c r="AW609" s="105"/>
      <c r="AX609" s="105"/>
      <c r="AY609" s="105"/>
      <c r="AZ609" s="105"/>
      <c r="BA609" s="105"/>
      <c r="BB609" s="105"/>
      <c r="BC609" s="105"/>
      <c r="BD609" s="105"/>
      <c r="BE609" s="105"/>
    </row>
    <row r="610" customFormat="false" ht="21.75" hidden="false" customHeight="true" outlineLevel="0" collapsed="false">
      <c r="A610" s="105"/>
      <c r="B610" s="168"/>
      <c r="C610" s="105"/>
      <c r="D610" s="105"/>
      <c r="E610" s="105"/>
      <c r="F610" s="105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  <c r="AS610" s="105"/>
      <c r="AT610" s="105"/>
      <c r="AU610" s="105"/>
      <c r="AV610" s="105"/>
      <c r="AW610" s="105"/>
      <c r="AX610" s="105"/>
      <c r="AY610" s="105"/>
      <c r="AZ610" s="105"/>
      <c r="BA610" s="105"/>
      <c r="BB610" s="105"/>
      <c r="BC610" s="105"/>
      <c r="BD610" s="105"/>
      <c r="BE610" s="105"/>
    </row>
    <row r="611" customFormat="false" ht="21.75" hidden="false" customHeight="true" outlineLevel="0" collapsed="false">
      <c r="A611" s="105"/>
      <c r="B611" s="168"/>
      <c r="C611" s="105"/>
      <c r="D611" s="105"/>
      <c r="E611" s="105"/>
      <c r="F611" s="105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  <c r="AS611" s="105"/>
      <c r="AT611" s="105"/>
      <c r="AU611" s="105"/>
      <c r="AV611" s="105"/>
      <c r="AW611" s="105"/>
      <c r="AX611" s="105"/>
      <c r="AY611" s="105"/>
      <c r="AZ611" s="105"/>
      <c r="BA611" s="105"/>
      <c r="BB611" s="105"/>
      <c r="BC611" s="105"/>
      <c r="BD611" s="105"/>
      <c r="BE611" s="105"/>
    </row>
    <row r="612" customFormat="false" ht="21.75" hidden="false" customHeight="true" outlineLevel="0" collapsed="false">
      <c r="A612" s="105"/>
      <c r="B612" s="168"/>
      <c r="C612" s="105"/>
      <c r="D612" s="105"/>
      <c r="E612" s="105"/>
      <c r="F612" s="105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  <c r="AS612" s="105"/>
      <c r="AT612" s="105"/>
      <c r="AU612" s="105"/>
      <c r="AV612" s="105"/>
      <c r="AW612" s="105"/>
      <c r="AX612" s="105"/>
      <c r="AY612" s="105"/>
      <c r="AZ612" s="105"/>
      <c r="BA612" s="105"/>
      <c r="BB612" s="105"/>
      <c r="BC612" s="105"/>
      <c r="BD612" s="105"/>
      <c r="BE612" s="105"/>
    </row>
    <row r="613" customFormat="false" ht="21.75" hidden="false" customHeight="true" outlineLevel="0" collapsed="false">
      <c r="A613" s="105"/>
      <c r="B613" s="168"/>
      <c r="C613" s="105"/>
      <c r="D613" s="105"/>
      <c r="E613" s="105"/>
      <c r="F613" s="105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  <c r="AS613" s="105"/>
      <c r="AT613" s="105"/>
      <c r="AU613" s="105"/>
      <c r="AV613" s="105"/>
      <c r="AW613" s="105"/>
      <c r="AX613" s="105"/>
      <c r="AY613" s="105"/>
      <c r="AZ613" s="105"/>
      <c r="BA613" s="105"/>
      <c r="BB613" s="105"/>
      <c r="BC613" s="105"/>
      <c r="BD613" s="105"/>
      <c r="BE613" s="105"/>
    </row>
    <row r="614" customFormat="false" ht="21.75" hidden="false" customHeight="true" outlineLevel="0" collapsed="false">
      <c r="A614" s="105"/>
      <c r="B614" s="168"/>
      <c r="C614" s="105"/>
      <c r="D614" s="105"/>
      <c r="E614" s="105"/>
      <c r="F614" s="105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  <c r="AS614" s="105"/>
      <c r="AT614" s="105"/>
      <c r="AU614" s="105"/>
      <c r="AV614" s="105"/>
      <c r="AW614" s="105"/>
      <c r="AX614" s="105"/>
      <c r="AY614" s="105"/>
      <c r="AZ614" s="105"/>
      <c r="BA614" s="105"/>
      <c r="BB614" s="105"/>
      <c r="BC614" s="105"/>
      <c r="BD614" s="105"/>
      <c r="BE614" s="105"/>
    </row>
    <row r="615" customFormat="false" ht="21.75" hidden="false" customHeight="true" outlineLevel="0" collapsed="false">
      <c r="A615" s="105"/>
      <c r="B615" s="168"/>
      <c r="C615" s="105"/>
      <c r="D615" s="105"/>
      <c r="E615" s="105"/>
      <c r="F615" s="105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  <c r="AS615" s="105"/>
      <c r="AT615" s="105"/>
      <c r="AU615" s="105"/>
      <c r="AV615" s="105"/>
      <c r="AW615" s="105"/>
      <c r="AX615" s="105"/>
      <c r="AY615" s="105"/>
      <c r="AZ615" s="105"/>
      <c r="BA615" s="105"/>
      <c r="BB615" s="105"/>
      <c r="BC615" s="105"/>
      <c r="BD615" s="105"/>
      <c r="BE615" s="105"/>
    </row>
    <row r="616" customFormat="false" ht="21.75" hidden="false" customHeight="true" outlineLevel="0" collapsed="false">
      <c r="A616" s="105"/>
      <c r="B616" s="168"/>
      <c r="C616" s="105"/>
      <c r="D616" s="105"/>
      <c r="E616" s="105"/>
      <c r="F616" s="105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  <c r="AS616" s="105"/>
      <c r="AT616" s="105"/>
      <c r="AU616" s="105"/>
      <c r="AV616" s="105"/>
      <c r="AW616" s="105"/>
      <c r="AX616" s="105"/>
      <c r="AY616" s="105"/>
      <c r="AZ616" s="105"/>
      <c r="BA616" s="105"/>
      <c r="BB616" s="105"/>
      <c r="BC616" s="105"/>
      <c r="BD616" s="105"/>
      <c r="BE616" s="105"/>
    </row>
    <row r="617" customFormat="false" ht="21.75" hidden="false" customHeight="true" outlineLevel="0" collapsed="false">
      <c r="A617" s="105"/>
      <c r="B617" s="168"/>
      <c r="C617" s="105"/>
      <c r="D617" s="105"/>
      <c r="E617" s="105"/>
      <c r="F617" s="105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  <c r="AU617" s="105"/>
      <c r="AV617" s="105"/>
      <c r="AW617" s="105"/>
      <c r="AX617" s="105"/>
      <c r="AY617" s="105"/>
      <c r="AZ617" s="105"/>
      <c r="BA617" s="105"/>
      <c r="BB617" s="105"/>
      <c r="BC617" s="105"/>
      <c r="BD617" s="105"/>
      <c r="BE617" s="105"/>
    </row>
    <row r="618" customFormat="false" ht="21.75" hidden="false" customHeight="true" outlineLevel="0" collapsed="false">
      <c r="A618" s="105"/>
      <c r="B618" s="168"/>
      <c r="C618" s="105"/>
      <c r="D618" s="105"/>
      <c r="E618" s="105"/>
      <c r="F618" s="105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105"/>
      <c r="AV618" s="105"/>
      <c r="AW618" s="105"/>
      <c r="AX618" s="105"/>
      <c r="AY618" s="105"/>
      <c r="AZ618" s="105"/>
      <c r="BA618" s="105"/>
      <c r="BB618" s="105"/>
      <c r="BC618" s="105"/>
      <c r="BD618" s="105"/>
      <c r="BE618" s="105"/>
    </row>
    <row r="619" customFormat="false" ht="21.75" hidden="false" customHeight="true" outlineLevel="0" collapsed="false">
      <c r="A619" s="105"/>
      <c r="B619" s="168"/>
      <c r="C619" s="105"/>
      <c r="D619" s="105"/>
      <c r="E619" s="105"/>
      <c r="F619" s="105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  <c r="AU619" s="105"/>
      <c r="AV619" s="105"/>
      <c r="AW619" s="105"/>
      <c r="AX619" s="105"/>
      <c r="AY619" s="105"/>
      <c r="AZ619" s="105"/>
      <c r="BA619" s="105"/>
      <c r="BB619" s="105"/>
      <c r="BC619" s="105"/>
      <c r="BD619" s="105"/>
      <c r="BE619" s="105"/>
    </row>
    <row r="620" customFormat="false" ht="21.75" hidden="false" customHeight="true" outlineLevel="0" collapsed="false">
      <c r="A620" s="105"/>
      <c r="B620" s="168"/>
      <c r="C620" s="105"/>
      <c r="D620" s="105"/>
      <c r="E620" s="105"/>
      <c r="F620" s="105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  <c r="AU620" s="105"/>
      <c r="AV620" s="105"/>
      <c r="AW620" s="105"/>
      <c r="AX620" s="105"/>
      <c r="AY620" s="105"/>
      <c r="AZ620" s="105"/>
      <c r="BA620" s="105"/>
      <c r="BB620" s="105"/>
      <c r="BC620" s="105"/>
      <c r="BD620" s="105"/>
      <c r="BE620" s="105"/>
    </row>
    <row r="621" customFormat="false" ht="21.75" hidden="false" customHeight="true" outlineLevel="0" collapsed="false">
      <c r="A621" s="105"/>
      <c r="B621" s="168"/>
      <c r="C621" s="105"/>
      <c r="D621" s="105"/>
      <c r="E621" s="105"/>
      <c r="F621" s="105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  <c r="AU621" s="105"/>
      <c r="AV621" s="105"/>
      <c r="AW621" s="105"/>
      <c r="AX621" s="105"/>
      <c r="AY621" s="105"/>
      <c r="AZ621" s="105"/>
      <c r="BA621" s="105"/>
      <c r="BB621" s="105"/>
      <c r="BC621" s="105"/>
      <c r="BD621" s="105"/>
      <c r="BE621" s="105"/>
    </row>
    <row r="622" customFormat="false" ht="21.75" hidden="false" customHeight="true" outlineLevel="0" collapsed="false">
      <c r="A622" s="105"/>
      <c r="B622" s="168"/>
      <c r="C622" s="105"/>
      <c r="D622" s="105"/>
      <c r="E622" s="105"/>
      <c r="F622" s="105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  <c r="AU622" s="105"/>
      <c r="AV622" s="105"/>
      <c r="AW622" s="105"/>
      <c r="AX622" s="105"/>
      <c r="AY622" s="105"/>
      <c r="AZ622" s="105"/>
      <c r="BA622" s="105"/>
      <c r="BB622" s="105"/>
      <c r="BC622" s="105"/>
      <c r="BD622" s="105"/>
      <c r="BE622" s="105"/>
    </row>
    <row r="623" customFormat="false" ht="21.75" hidden="false" customHeight="true" outlineLevel="0" collapsed="false">
      <c r="A623" s="105"/>
      <c r="B623" s="168"/>
      <c r="C623" s="105"/>
      <c r="D623" s="105"/>
      <c r="E623" s="105"/>
      <c r="F623" s="105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  <c r="AU623" s="105"/>
      <c r="AV623" s="105"/>
      <c r="AW623" s="105"/>
      <c r="AX623" s="105"/>
      <c r="AY623" s="105"/>
      <c r="AZ623" s="105"/>
      <c r="BA623" s="105"/>
      <c r="BB623" s="105"/>
      <c r="BC623" s="105"/>
      <c r="BD623" s="105"/>
      <c r="BE623" s="105"/>
    </row>
    <row r="624" customFormat="false" ht="21.75" hidden="false" customHeight="true" outlineLevel="0" collapsed="false">
      <c r="A624" s="105"/>
      <c r="B624" s="168"/>
      <c r="C624" s="105"/>
      <c r="D624" s="105"/>
      <c r="E624" s="105"/>
      <c r="F624" s="105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  <c r="AU624" s="105"/>
      <c r="AV624" s="105"/>
      <c r="AW624" s="105"/>
      <c r="AX624" s="105"/>
      <c r="AY624" s="105"/>
      <c r="AZ624" s="105"/>
      <c r="BA624" s="105"/>
      <c r="BB624" s="105"/>
      <c r="BC624" s="105"/>
      <c r="BD624" s="105"/>
      <c r="BE624" s="105"/>
    </row>
    <row r="625" customFormat="false" ht="21.75" hidden="false" customHeight="true" outlineLevel="0" collapsed="false">
      <c r="A625" s="105"/>
      <c r="B625" s="168"/>
      <c r="C625" s="105"/>
      <c r="D625" s="105"/>
      <c r="E625" s="105"/>
      <c r="F625" s="105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  <c r="AU625" s="105"/>
      <c r="AV625" s="105"/>
      <c r="AW625" s="105"/>
      <c r="AX625" s="105"/>
      <c r="AY625" s="105"/>
      <c r="AZ625" s="105"/>
      <c r="BA625" s="105"/>
      <c r="BB625" s="105"/>
      <c r="BC625" s="105"/>
      <c r="BD625" s="105"/>
      <c r="BE625" s="105"/>
    </row>
    <row r="626" customFormat="false" ht="21.75" hidden="false" customHeight="true" outlineLevel="0" collapsed="false">
      <c r="A626" s="105"/>
      <c r="B626" s="168"/>
      <c r="C626" s="105"/>
      <c r="D626" s="105"/>
      <c r="E626" s="105"/>
      <c r="F626" s="105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  <c r="AU626" s="105"/>
      <c r="AV626" s="105"/>
      <c r="AW626" s="105"/>
      <c r="AX626" s="105"/>
      <c r="AY626" s="105"/>
      <c r="AZ626" s="105"/>
      <c r="BA626" s="105"/>
      <c r="BB626" s="105"/>
      <c r="BC626" s="105"/>
      <c r="BD626" s="105"/>
      <c r="BE626" s="105"/>
    </row>
    <row r="627" customFormat="false" ht="21.75" hidden="false" customHeight="true" outlineLevel="0" collapsed="false">
      <c r="A627" s="105"/>
      <c r="B627" s="168"/>
      <c r="C627" s="105"/>
      <c r="D627" s="105"/>
      <c r="E627" s="105"/>
      <c r="F627" s="105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  <c r="AU627" s="105"/>
      <c r="AV627" s="105"/>
      <c r="AW627" s="105"/>
      <c r="AX627" s="105"/>
      <c r="AY627" s="105"/>
      <c r="AZ627" s="105"/>
      <c r="BA627" s="105"/>
      <c r="BB627" s="105"/>
      <c r="BC627" s="105"/>
      <c r="BD627" s="105"/>
      <c r="BE627" s="105"/>
    </row>
    <row r="628" customFormat="false" ht="21.75" hidden="false" customHeight="true" outlineLevel="0" collapsed="false">
      <c r="A628" s="105"/>
      <c r="B628" s="168"/>
      <c r="C628" s="105"/>
      <c r="D628" s="105"/>
      <c r="E628" s="105"/>
      <c r="F628" s="105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  <c r="AU628" s="105"/>
      <c r="AV628" s="105"/>
      <c r="AW628" s="105"/>
      <c r="AX628" s="105"/>
      <c r="AY628" s="105"/>
      <c r="AZ628" s="105"/>
      <c r="BA628" s="105"/>
      <c r="BB628" s="105"/>
      <c r="BC628" s="105"/>
      <c r="BD628" s="105"/>
      <c r="BE628" s="105"/>
    </row>
    <row r="629" customFormat="false" ht="21.75" hidden="false" customHeight="true" outlineLevel="0" collapsed="false">
      <c r="A629" s="105"/>
      <c r="B629" s="168"/>
      <c r="C629" s="105"/>
      <c r="D629" s="105"/>
      <c r="E629" s="105"/>
      <c r="F629" s="105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  <c r="AU629" s="105"/>
      <c r="AV629" s="105"/>
      <c r="AW629" s="105"/>
      <c r="AX629" s="105"/>
      <c r="AY629" s="105"/>
      <c r="AZ629" s="105"/>
      <c r="BA629" s="105"/>
      <c r="BB629" s="105"/>
      <c r="BC629" s="105"/>
      <c r="BD629" s="105"/>
      <c r="BE629" s="105"/>
    </row>
    <row r="630" customFormat="false" ht="21.75" hidden="false" customHeight="true" outlineLevel="0" collapsed="false">
      <c r="A630" s="105"/>
      <c r="B630" s="168"/>
      <c r="C630" s="105"/>
      <c r="D630" s="105"/>
      <c r="E630" s="105"/>
      <c r="F630" s="105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  <c r="AU630" s="105"/>
      <c r="AV630" s="105"/>
      <c r="AW630" s="105"/>
      <c r="AX630" s="105"/>
      <c r="AY630" s="105"/>
      <c r="AZ630" s="105"/>
      <c r="BA630" s="105"/>
      <c r="BB630" s="105"/>
      <c r="BC630" s="105"/>
      <c r="BD630" s="105"/>
      <c r="BE630" s="105"/>
    </row>
    <row r="631" customFormat="false" ht="21.75" hidden="false" customHeight="true" outlineLevel="0" collapsed="false">
      <c r="A631" s="105"/>
      <c r="B631" s="168"/>
      <c r="C631" s="105"/>
      <c r="D631" s="105"/>
      <c r="E631" s="105"/>
      <c r="F631" s="105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  <c r="AU631" s="105"/>
      <c r="AV631" s="105"/>
      <c r="AW631" s="105"/>
      <c r="AX631" s="105"/>
      <c r="AY631" s="105"/>
      <c r="AZ631" s="105"/>
      <c r="BA631" s="105"/>
      <c r="BB631" s="105"/>
      <c r="BC631" s="105"/>
      <c r="BD631" s="105"/>
      <c r="BE631" s="105"/>
    </row>
    <row r="632" customFormat="false" ht="21.75" hidden="false" customHeight="true" outlineLevel="0" collapsed="false">
      <c r="A632" s="105"/>
      <c r="B632" s="168"/>
      <c r="C632" s="105"/>
      <c r="D632" s="105"/>
      <c r="E632" s="105"/>
      <c r="F632" s="105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  <c r="AU632" s="105"/>
      <c r="AV632" s="105"/>
      <c r="AW632" s="105"/>
      <c r="AX632" s="105"/>
      <c r="AY632" s="105"/>
      <c r="AZ632" s="105"/>
      <c r="BA632" s="105"/>
      <c r="BB632" s="105"/>
      <c r="BC632" s="105"/>
      <c r="BD632" s="105"/>
      <c r="BE632" s="105"/>
    </row>
    <row r="633" customFormat="false" ht="21.75" hidden="false" customHeight="true" outlineLevel="0" collapsed="false">
      <c r="A633" s="105"/>
      <c r="B633" s="168"/>
      <c r="C633" s="105"/>
      <c r="D633" s="105"/>
      <c r="E633" s="105"/>
      <c r="F633" s="105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  <c r="AU633" s="105"/>
      <c r="AV633" s="105"/>
      <c r="AW633" s="105"/>
      <c r="AX633" s="105"/>
      <c r="AY633" s="105"/>
      <c r="AZ633" s="105"/>
      <c r="BA633" s="105"/>
      <c r="BB633" s="105"/>
      <c r="BC633" s="105"/>
      <c r="BD633" s="105"/>
      <c r="BE633" s="105"/>
    </row>
    <row r="634" customFormat="false" ht="21.75" hidden="false" customHeight="true" outlineLevel="0" collapsed="false">
      <c r="A634" s="105"/>
      <c r="B634" s="168"/>
      <c r="C634" s="105"/>
      <c r="D634" s="105"/>
      <c r="E634" s="105"/>
      <c r="F634" s="105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  <c r="AU634" s="105"/>
      <c r="AV634" s="105"/>
      <c r="AW634" s="105"/>
      <c r="AX634" s="105"/>
      <c r="AY634" s="105"/>
      <c r="AZ634" s="105"/>
      <c r="BA634" s="105"/>
      <c r="BB634" s="105"/>
      <c r="BC634" s="105"/>
      <c r="BD634" s="105"/>
      <c r="BE634" s="105"/>
    </row>
    <row r="635" customFormat="false" ht="21.75" hidden="false" customHeight="true" outlineLevel="0" collapsed="false">
      <c r="A635" s="105"/>
      <c r="B635" s="168"/>
      <c r="C635" s="105"/>
      <c r="D635" s="105"/>
      <c r="E635" s="105"/>
      <c r="F635" s="105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  <c r="AU635" s="105"/>
      <c r="AV635" s="105"/>
      <c r="AW635" s="105"/>
      <c r="AX635" s="105"/>
      <c r="AY635" s="105"/>
      <c r="AZ635" s="105"/>
      <c r="BA635" s="105"/>
      <c r="BB635" s="105"/>
      <c r="BC635" s="105"/>
      <c r="BD635" s="105"/>
      <c r="BE635" s="105"/>
    </row>
    <row r="636" customFormat="false" ht="21.75" hidden="false" customHeight="true" outlineLevel="0" collapsed="false">
      <c r="A636" s="105"/>
      <c r="B636" s="168"/>
      <c r="C636" s="105"/>
      <c r="D636" s="105"/>
      <c r="E636" s="105"/>
      <c r="F636" s="105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  <c r="AU636" s="105"/>
      <c r="AV636" s="105"/>
      <c r="AW636" s="105"/>
      <c r="AX636" s="105"/>
      <c r="AY636" s="105"/>
      <c r="AZ636" s="105"/>
      <c r="BA636" s="105"/>
      <c r="BB636" s="105"/>
      <c r="BC636" s="105"/>
      <c r="BD636" s="105"/>
      <c r="BE636" s="105"/>
    </row>
    <row r="637" customFormat="false" ht="21.75" hidden="false" customHeight="true" outlineLevel="0" collapsed="false">
      <c r="A637" s="105"/>
      <c r="B637" s="168"/>
      <c r="C637" s="105"/>
      <c r="D637" s="105"/>
      <c r="E637" s="105"/>
      <c r="F637" s="105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  <c r="AU637" s="105"/>
      <c r="AV637" s="105"/>
      <c r="AW637" s="105"/>
      <c r="AX637" s="105"/>
      <c r="AY637" s="105"/>
      <c r="AZ637" s="105"/>
      <c r="BA637" s="105"/>
      <c r="BB637" s="105"/>
      <c r="BC637" s="105"/>
      <c r="BD637" s="105"/>
      <c r="BE637" s="105"/>
    </row>
    <row r="638" customFormat="false" ht="21.75" hidden="false" customHeight="true" outlineLevel="0" collapsed="false">
      <c r="A638" s="105"/>
      <c r="B638" s="168"/>
      <c r="C638" s="105"/>
      <c r="D638" s="105"/>
      <c r="E638" s="105"/>
      <c r="F638" s="105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  <c r="AU638" s="105"/>
      <c r="AV638" s="105"/>
      <c r="AW638" s="105"/>
      <c r="AX638" s="105"/>
      <c r="AY638" s="105"/>
      <c r="AZ638" s="105"/>
      <c r="BA638" s="105"/>
      <c r="BB638" s="105"/>
      <c r="BC638" s="105"/>
      <c r="BD638" s="105"/>
      <c r="BE638" s="105"/>
    </row>
    <row r="639" customFormat="false" ht="21.75" hidden="false" customHeight="true" outlineLevel="0" collapsed="false">
      <c r="A639" s="105"/>
      <c r="B639" s="168"/>
      <c r="C639" s="105"/>
      <c r="D639" s="105"/>
      <c r="E639" s="105"/>
      <c r="F639" s="105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  <c r="AU639" s="105"/>
      <c r="AV639" s="105"/>
      <c r="AW639" s="105"/>
      <c r="AX639" s="105"/>
      <c r="AY639" s="105"/>
      <c r="AZ639" s="105"/>
      <c r="BA639" s="105"/>
      <c r="BB639" s="105"/>
      <c r="BC639" s="105"/>
      <c r="BD639" s="105"/>
      <c r="BE639" s="105"/>
    </row>
    <row r="640" customFormat="false" ht="21.75" hidden="false" customHeight="true" outlineLevel="0" collapsed="false">
      <c r="A640" s="105"/>
      <c r="B640" s="168"/>
      <c r="C640" s="105"/>
      <c r="D640" s="105"/>
      <c r="E640" s="105"/>
      <c r="F640" s="105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  <c r="AU640" s="105"/>
      <c r="AV640" s="105"/>
      <c r="AW640" s="105"/>
      <c r="AX640" s="105"/>
      <c r="AY640" s="105"/>
      <c r="AZ640" s="105"/>
      <c r="BA640" s="105"/>
      <c r="BB640" s="105"/>
      <c r="BC640" s="105"/>
      <c r="BD640" s="105"/>
      <c r="BE640" s="105"/>
    </row>
    <row r="641" customFormat="false" ht="21.75" hidden="false" customHeight="true" outlineLevel="0" collapsed="false">
      <c r="A641" s="105"/>
      <c r="B641" s="168"/>
      <c r="C641" s="105"/>
      <c r="D641" s="105"/>
      <c r="E641" s="105"/>
      <c r="F641" s="105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  <c r="AU641" s="105"/>
      <c r="AV641" s="105"/>
      <c r="AW641" s="105"/>
      <c r="AX641" s="105"/>
      <c r="AY641" s="105"/>
      <c r="AZ641" s="105"/>
      <c r="BA641" s="105"/>
      <c r="BB641" s="105"/>
      <c r="BC641" s="105"/>
      <c r="BD641" s="105"/>
      <c r="BE641" s="105"/>
    </row>
    <row r="642" customFormat="false" ht="21.75" hidden="false" customHeight="true" outlineLevel="0" collapsed="false">
      <c r="A642" s="105"/>
      <c r="B642" s="168"/>
      <c r="C642" s="105"/>
      <c r="D642" s="105"/>
      <c r="E642" s="105"/>
      <c r="F642" s="105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  <c r="AS642" s="105"/>
      <c r="AT642" s="105"/>
      <c r="AU642" s="105"/>
      <c r="AV642" s="105"/>
      <c r="AW642" s="105"/>
      <c r="AX642" s="105"/>
      <c r="AY642" s="105"/>
      <c r="AZ642" s="105"/>
      <c r="BA642" s="105"/>
      <c r="BB642" s="105"/>
      <c r="BC642" s="105"/>
      <c r="BD642" s="105"/>
      <c r="BE642" s="105"/>
    </row>
    <row r="643" customFormat="false" ht="21.75" hidden="false" customHeight="true" outlineLevel="0" collapsed="false">
      <c r="A643" s="105"/>
      <c r="B643" s="168"/>
      <c r="C643" s="105"/>
      <c r="D643" s="105"/>
      <c r="E643" s="105"/>
      <c r="F643" s="105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  <c r="AS643" s="105"/>
      <c r="AT643" s="105"/>
      <c r="AU643" s="105"/>
      <c r="AV643" s="105"/>
      <c r="AW643" s="105"/>
      <c r="AX643" s="105"/>
      <c r="AY643" s="105"/>
      <c r="AZ643" s="105"/>
      <c r="BA643" s="105"/>
      <c r="BB643" s="105"/>
      <c r="BC643" s="105"/>
      <c r="BD643" s="105"/>
      <c r="BE643" s="105"/>
    </row>
    <row r="644" customFormat="false" ht="21.75" hidden="false" customHeight="true" outlineLevel="0" collapsed="false">
      <c r="A644" s="105"/>
      <c r="B644" s="168"/>
      <c r="C644" s="105"/>
      <c r="D644" s="105"/>
      <c r="E644" s="105"/>
      <c r="F644" s="105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  <c r="AS644" s="105"/>
      <c r="AT644" s="105"/>
      <c r="AU644" s="105"/>
      <c r="AV644" s="105"/>
      <c r="AW644" s="105"/>
      <c r="AX644" s="105"/>
      <c r="AY644" s="105"/>
      <c r="AZ644" s="105"/>
      <c r="BA644" s="105"/>
      <c r="BB644" s="105"/>
      <c r="BC644" s="105"/>
      <c r="BD644" s="105"/>
      <c r="BE644" s="105"/>
    </row>
    <row r="645" customFormat="false" ht="21.75" hidden="false" customHeight="true" outlineLevel="0" collapsed="false">
      <c r="A645" s="105"/>
      <c r="B645" s="168"/>
      <c r="C645" s="105"/>
      <c r="D645" s="105"/>
      <c r="E645" s="105"/>
      <c r="F645" s="105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105"/>
      <c r="AV645" s="105"/>
      <c r="AW645" s="105"/>
      <c r="AX645" s="105"/>
      <c r="AY645" s="105"/>
      <c r="AZ645" s="105"/>
      <c r="BA645" s="105"/>
      <c r="BB645" s="105"/>
      <c r="BC645" s="105"/>
      <c r="BD645" s="105"/>
      <c r="BE645" s="105"/>
    </row>
    <row r="646" customFormat="false" ht="21.75" hidden="false" customHeight="true" outlineLevel="0" collapsed="false">
      <c r="A646" s="105"/>
      <c r="B646" s="168"/>
      <c r="C646" s="105"/>
      <c r="D646" s="105"/>
      <c r="E646" s="105"/>
      <c r="F646" s="105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  <c r="AS646" s="105"/>
      <c r="AT646" s="105"/>
      <c r="AU646" s="105"/>
      <c r="AV646" s="105"/>
      <c r="AW646" s="105"/>
      <c r="AX646" s="105"/>
      <c r="AY646" s="105"/>
      <c r="AZ646" s="105"/>
      <c r="BA646" s="105"/>
      <c r="BB646" s="105"/>
      <c r="BC646" s="105"/>
      <c r="BD646" s="105"/>
      <c r="BE646" s="105"/>
    </row>
    <row r="647" customFormat="false" ht="21.75" hidden="false" customHeight="true" outlineLevel="0" collapsed="false">
      <c r="A647" s="105"/>
      <c r="B647" s="168"/>
      <c r="C647" s="105"/>
      <c r="D647" s="105"/>
      <c r="E647" s="105"/>
      <c r="F647" s="105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  <c r="AS647" s="105"/>
      <c r="AT647" s="105"/>
      <c r="AU647" s="105"/>
      <c r="AV647" s="105"/>
      <c r="AW647" s="105"/>
      <c r="AX647" s="105"/>
      <c r="AY647" s="105"/>
      <c r="AZ647" s="105"/>
      <c r="BA647" s="105"/>
      <c r="BB647" s="105"/>
      <c r="BC647" s="105"/>
      <c r="BD647" s="105"/>
      <c r="BE647" s="105"/>
    </row>
    <row r="648" customFormat="false" ht="21.75" hidden="false" customHeight="true" outlineLevel="0" collapsed="false">
      <c r="A648" s="105"/>
      <c r="B648" s="168"/>
      <c r="C648" s="105"/>
      <c r="D648" s="105"/>
      <c r="E648" s="105"/>
      <c r="F648" s="105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  <c r="AS648" s="105"/>
      <c r="AT648" s="105"/>
      <c r="AU648" s="105"/>
      <c r="AV648" s="105"/>
      <c r="AW648" s="105"/>
      <c r="AX648" s="105"/>
      <c r="AY648" s="105"/>
      <c r="AZ648" s="105"/>
      <c r="BA648" s="105"/>
      <c r="BB648" s="105"/>
      <c r="BC648" s="105"/>
      <c r="BD648" s="105"/>
      <c r="BE648" s="105"/>
    </row>
    <row r="649" customFormat="false" ht="21.75" hidden="false" customHeight="true" outlineLevel="0" collapsed="false">
      <c r="A649" s="105"/>
      <c r="B649" s="168"/>
      <c r="C649" s="105"/>
      <c r="D649" s="105"/>
      <c r="E649" s="105"/>
      <c r="F649" s="105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  <c r="AS649" s="105"/>
      <c r="AT649" s="105"/>
      <c r="AU649" s="105"/>
      <c r="AV649" s="105"/>
      <c r="AW649" s="105"/>
      <c r="AX649" s="105"/>
      <c r="AY649" s="105"/>
      <c r="AZ649" s="105"/>
      <c r="BA649" s="105"/>
      <c r="BB649" s="105"/>
      <c r="BC649" s="105"/>
      <c r="BD649" s="105"/>
      <c r="BE649" s="105"/>
    </row>
    <row r="650" customFormat="false" ht="21.75" hidden="false" customHeight="true" outlineLevel="0" collapsed="false">
      <c r="A650" s="105"/>
      <c r="B650" s="168"/>
      <c r="C650" s="105"/>
      <c r="D650" s="105"/>
      <c r="E650" s="105"/>
      <c r="F650" s="105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  <c r="AS650" s="105"/>
      <c r="AT650" s="105"/>
      <c r="AU650" s="105"/>
      <c r="AV650" s="105"/>
      <c r="AW650" s="105"/>
      <c r="AX650" s="105"/>
      <c r="AY650" s="105"/>
      <c r="AZ650" s="105"/>
      <c r="BA650" s="105"/>
      <c r="BB650" s="105"/>
      <c r="BC650" s="105"/>
      <c r="BD650" s="105"/>
      <c r="BE650" s="105"/>
    </row>
    <row r="651" customFormat="false" ht="21.75" hidden="false" customHeight="true" outlineLevel="0" collapsed="false">
      <c r="A651" s="105"/>
      <c r="B651" s="168"/>
      <c r="C651" s="105"/>
      <c r="D651" s="105"/>
      <c r="E651" s="105"/>
      <c r="F651" s="105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  <c r="AS651" s="105"/>
      <c r="AT651" s="105"/>
      <c r="AU651" s="105"/>
      <c r="AV651" s="105"/>
      <c r="AW651" s="105"/>
      <c r="AX651" s="105"/>
      <c r="AY651" s="105"/>
      <c r="AZ651" s="105"/>
      <c r="BA651" s="105"/>
      <c r="BB651" s="105"/>
      <c r="BC651" s="105"/>
      <c r="BD651" s="105"/>
      <c r="BE651" s="105"/>
    </row>
    <row r="652" customFormat="false" ht="21.75" hidden="false" customHeight="true" outlineLevel="0" collapsed="false">
      <c r="A652" s="105"/>
      <c r="B652" s="168"/>
      <c r="C652" s="105"/>
      <c r="D652" s="105"/>
      <c r="E652" s="105"/>
      <c r="F652" s="105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  <c r="AS652" s="105"/>
      <c r="AT652" s="105"/>
      <c r="AU652" s="105"/>
      <c r="AV652" s="105"/>
      <c r="AW652" s="105"/>
      <c r="AX652" s="105"/>
      <c r="AY652" s="105"/>
      <c r="AZ652" s="105"/>
      <c r="BA652" s="105"/>
      <c r="BB652" s="105"/>
      <c r="BC652" s="105"/>
      <c r="BD652" s="105"/>
      <c r="BE652" s="105"/>
    </row>
    <row r="653" customFormat="false" ht="21.75" hidden="false" customHeight="true" outlineLevel="0" collapsed="false">
      <c r="A653" s="105"/>
      <c r="B653" s="168"/>
      <c r="C653" s="105"/>
      <c r="D653" s="105"/>
      <c r="E653" s="105"/>
      <c r="F653" s="105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  <c r="AS653" s="105"/>
      <c r="AT653" s="105"/>
      <c r="AU653" s="105"/>
      <c r="AV653" s="105"/>
      <c r="AW653" s="105"/>
      <c r="AX653" s="105"/>
      <c r="AY653" s="105"/>
      <c r="AZ653" s="105"/>
      <c r="BA653" s="105"/>
      <c r="BB653" s="105"/>
      <c r="BC653" s="105"/>
      <c r="BD653" s="105"/>
      <c r="BE653" s="105"/>
    </row>
    <row r="654" customFormat="false" ht="21.75" hidden="false" customHeight="true" outlineLevel="0" collapsed="false">
      <c r="A654" s="105"/>
      <c r="B654" s="168"/>
      <c r="C654" s="105"/>
      <c r="D654" s="105"/>
      <c r="E654" s="105"/>
      <c r="F654" s="105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  <c r="AS654" s="105"/>
      <c r="AT654" s="105"/>
      <c r="AU654" s="105"/>
      <c r="AV654" s="105"/>
      <c r="AW654" s="105"/>
      <c r="AX654" s="105"/>
      <c r="AY654" s="105"/>
      <c r="AZ654" s="105"/>
      <c r="BA654" s="105"/>
      <c r="BB654" s="105"/>
      <c r="BC654" s="105"/>
      <c r="BD654" s="105"/>
      <c r="BE654" s="105"/>
    </row>
    <row r="655" customFormat="false" ht="21.75" hidden="false" customHeight="true" outlineLevel="0" collapsed="false">
      <c r="A655" s="105"/>
      <c r="B655" s="168"/>
      <c r="C655" s="105"/>
      <c r="D655" s="105"/>
      <c r="E655" s="105"/>
      <c r="F655" s="105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  <c r="AS655" s="105"/>
      <c r="AT655" s="105"/>
      <c r="AU655" s="105"/>
      <c r="AV655" s="105"/>
      <c r="AW655" s="105"/>
      <c r="AX655" s="105"/>
      <c r="AY655" s="105"/>
      <c r="AZ655" s="105"/>
      <c r="BA655" s="105"/>
      <c r="BB655" s="105"/>
      <c r="BC655" s="105"/>
      <c r="BD655" s="105"/>
      <c r="BE655" s="105"/>
    </row>
    <row r="656" customFormat="false" ht="21.75" hidden="false" customHeight="true" outlineLevel="0" collapsed="false">
      <c r="A656" s="105"/>
      <c r="B656" s="168"/>
      <c r="C656" s="105"/>
      <c r="D656" s="105"/>
      <c r="E656" s="105"/>
      <c r="F656" s="105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  <c r="AS656" s="105"/>
      <c r="AT656" s="105"/>
      <c r="AU656" s="105"/>
      <c r="AV656" s="105"/>
      <c r="AW656" s="105"/>
      <c r="AX656" s="105"/>
      <c r="AY656" s="105"/>
      <c r="AZ656" s="105"/>
      <c r="BA656" s="105"/>
      <c r="BB656" s="105"/>
      <c r="BC656" s="105"/>
      <c r="BD656" s="105"/>
      <c r="BE656" s="105"/>
    </row>
    <row r="657" customFormat="false" ht="21.75" hidden="false" customHeight="true" outlineLevel="0" collapsed="false">
      <c r="A657" s="105"/>
      <c r="B657" s="168"/>
      <c r="C657" s="105"/>
      <c r="D657" s="105"/>
      <c r="E657" s="105"/>
      <c r="F657" s="105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  <c r="AS657" s="105"/>
      <c r="AT657" s="105"/>
      <c r="AU657" s="105"/>
      <c r="AV657" s="105"/>
      <c r="AW657" s="105"/>
      <c r="AX657" s="105"/>
      <c r="AY657" s="105"/>
      <c r="AZ657" s="105"/>
      <c r="BA657" s="105"/>
      <c r="BB657" s="105"/>
      <c r="BC657" s="105"/>
      <c r="BD657" s="105"/>
      <c r="BE657" s="105"/>
    </row>
    <row r="658" customFormat="false" ht="21.75" hidden="false" customHeight="true" outlineLevel="0" collapsed="false">
      <c r="A658" s="105"/>
      <c r="B658" s="168"/>
      <c r="C658" s="105"/>
      <c r="D658" s="105"/>
      <c r="E658" s="105"/>
      <c r="F658" s="105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  <c r="AS658" s="105"/>
      <c r="AT658" s="105"/>
      <c r="AU658" s="105"/>
      <c r="AV658" s="105"/>
      <c r="AW658" s="105"/>
      <c r="AX658" s="105"/>
      <c r="AY658" s="105"/>
      <c r="AZ658" s="105"/>
      <c r="BA658" s="105"/>
      <c r="BB658" s="105"/>
      <c r="BC658" s="105"/>
      <c r="BD658" s="105"/>
      <c r="BE658" s="105"/>
    </row>
    <row r="659" customFormat="false" ht="21.75" hidden="false" customHeight="true" outlineLevel="0" collapsed="false">
      <c r="A659" s="105"/>
      <c r="B659" s="168"/>
      <c r="C659" s="105"/>
      <c r="D659" s="105"/>
      <c r="E659" s="105"/>
      <c r="F659" s="105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  <c r="AS659" s="105"/>
      <c r="AT659" s="105"/>
      <c r="AU659" s="105"/>
      <c r="AV659" s="105"/>
      <c r="AW659" s="105"/>
      <c r="AX659" s="105"/>
      <c r="AY659" s="105"/>
      <c r="AZ659" s="105"/>
      <c r="BA659" s="105"/>
      <c r="BB659" s="105"/>
      <c r="BC659" s="105"/>
      <c r="BD659" s="105"/>
      <c r="BE659" s="105"/>
    </row>
    <row r="660" customFormat="false" ht="21.75" hidden="false" customHeight="true" outlineLevel="0" collapsed="false">
      <c r="A660" s="105"/>
      <c r="B660" s="168"/>
      <c r="C660" s="105"/>
      <c r="D660" s="105"/>
      <c r="E660" s="105"/>
      <c r="F660" s="105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  <c r="AS660" s="105"/>
      <c r="AT660" s="105"/>
      <c r="AU660" s="105"/>
      <c r="AV660" s="105"/>
      <c r="AW660" s="105"/>
      <c r="AX660" s="105"/>
      <c r="AY660" s="105"/>
      <c r="AZ660" s="105"/>
      <c r="BA660" s="105"/>
      <c r="BB660" s="105"/>
      <c r="BC660" s="105"/>
      <c r="BD660" s="105"/>
      <c r="BE660" s="105"/>
    </row>
    <row r="661" customFormat="false" ht="21.75" hidden="false" customHeight="true" outlineLevel="0" collapsed="false">
      <c r="A661" s="105"/>
      <c r="B661" s="168"/>
      <c r="C661" s="105"/>
      <c r="D661" s="105"/>
      <c r="E661" s="105"/>
      <c r="F661" s="105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  <c r="AS661" s="105"/>
      <c r="AT661" s="105"/>
      <c r="AU661" s="105"/>
      <c r="AV661" s="105"/>
      <c r="AW661" s="105"/>
      <c r="AX661" s="105"/>
      <c r="AY661" s="105"/>
      <c r="AZ661" s="105"/>
      <c r="BA661" s="105"/>
      <c r="BB661" s="105"/>
      <c r="BC661" s="105"/>
      <c r="BD661" s="105"/>
      <c r="BE661" s="105"/>
    </row>
    <row r="662" customFormat="false" ht="21.75" hidden="false" customHeight="true" outlineLevel="0" collapsed="false">
      <c r="A662" s="105"/>
      <c r="B662" s="168"/>
      <c r="C662" s="105"/>
      <c r="D662" s="105"/>
      <c r="E662" s="105"/>
      <c r="F662" s="105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  <c r="AS662" s="105"/>
      <c r="AT662" s="105"/>
      <c r="AU662" s="105"/>
      <c r="AV662" s="105"/>
      <c r="AW662" s="105"/>
      <c r="AX662" s="105"/>
      <c r="AY662" s="105"/>
      <c r="AZ662" s="105"/>
      <c r="BA662" s="105"/>
      <c r="BB662" s="105"/>
      <c r="BC662" s="105"/>
      <c r="BD662" s="105"/>
      <c r="BE662" s="105"/>
    </row>
    <row r="663" customFormat="false" ht="21.75" hidden="false" customHeight="true" outlineLevel="0" collapsed="false">
      <c r="A663" s="105"/>
      <c r="B663" s="168"/>
      <c r="C663" s="105"/>
      <c r="D663" s="105"/>
      <c r="E663" s="105"/>
      <c r="F663" s="105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  <c r="AS663" s="105"/>
      <c r="AT663" s="105"/>
      <c r="AU663" s="105"/>
      <c r="AV663" s="105"/>
      <c r="AW663" s="105"/>
      <c r="AX663" s="105"/>
      <c r="AY663" s="105"/>
      <c r="AZ663" s="105"/>
      <c r="BA663" s="105"/>
      <c r="BB663" s="105"/>
      <c r="BC663" s="105"/>
      <c r="BD663" s="105"/>
      <c r="BE663" s="105"/>
    </row>
    <row r="664" customFormat="false" ht="21.75" hidden="false" customHeight="true" outlineLevel="0" collapsed="false">
      <c r="A664" s="105"/>
      <c r="B664" s="168"/>
      <c r="C664" s="105"/>
      <c r="D664" s="105"/>
      <c r="E664" s="105"/>
      <c r="F664" s="105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105"/>
      <c r="AV664" s="105"/>
      <c r="AW664" s="105"/>
      <c r="AX664" s="105"/>
      <c r="AY664" s="105"/>
      <c r="AZ664" s="105"/>
      <c r="BA664" s="105"/>
      <c r="BB664" s="105"/>
      <c r="BC664" s="105"/>
      <c r="BD664" s="105"/>
      <c r="BE664" s="105"/>
    </row>
    <row r="665" customFormat="false" ht="21.75" hidden="false" customHeight="true" outlineLevel="0" collapsed="false">
      <c r="A665" s="105"/>
      <c r="B665" s="168"/>
      <c r="C665" s="105"/>
      <c r="D665" s="105"/>
      <c r="E665" s="105"/>
      <c r="F665" s="105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  <c r="AS665" s="105"/>
      <c r="AT665" s="105"/>
      <c r="AU665" s="105"/>
      <c r="AV665" s="105"/>
      <c r="AW665" s="105"/>
      <c r="AX665" s="105"/>
      <c r="AY665" s="105"/>
      <c r="AZ665" s="105"/>
      <c r="BA665" s="105"/>
      <c r="BB665" s="105"/>
      <c r="BC665" s="105"/>
      <c r="BD665" s="105"/>
      <c r="BE665" s="105"/>
    </row>
    <row r="666" customFormat="false" ht="21.75" hidden="false" customHeight="true" outlineLevel="0" collapsed="false">
      <c r="A666" s="105"/>
      <c r="B666" s="168"/>
      <c r="C666" s="105"/>
      <c r="D666" s="105"/>
      <c r="E666" s="105"/>
      <c r="F666" s="105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  <c r="AS666" s="105"/>
      <c r="AT666" s="105"/>
      <c r="AU666" s="105"/>
      <c r="AV666" s="105"/>
      <c r="AW666" s="105"/>
      <c r="AX666" s="105"/>
      <c r="AY666" s="105"/>
      <c r="AZ666" s="105"/>
      <c r="BA666" s="105"/>
      <c r="BB666" s="105"/>
      <c r="BC666" s="105"/>
      <c r="BD666" s="105"/>
      <c r="BE666" s="105"/>
    </row>
    <row r="667" customFormat="false" ht="21.75" hidden="false" customHeight="true" outlineLevel="0" collapsed="false">
      <c r="A667" s="105"/>
      <c r="B667" s="168"/>
      <c r="C667" s="105"/>
      <c r="D667" s="105"/>
      <c r="E667" s="105"/>
      <c r="F667" s="105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  <c r="AS667" s="105"/>
      <c r="AT667" s="105"/>
      <c r="AU667" s="105"/>
      <c r="AV667" s="105"/>
      <c r="AW667" s="105"/>
      <c r="AX667" s="105"/>
      <c r="AY667" s="105"/>
      <c r="AZ667" s="105"/>
      <c r="BA667" s="105"/>
      <c r="BB667" s="105"/>
      <c r="BC667" s="105"/>
      <c r="BD667" s="105"/>
      <c r="BE667" s="105"/>
    </row>
    <row r="668" customFormat="false" ht="21.75" hidden="false" customHeight="true" outlineLevel="0" collapsed="false">
      <c r="A668" s="105"/>
      <c r="B668" s="168"/>
      <c r="C668" s="105"/>
      <c r="D668" s="105"/>
      <c r="E668" s="105"/>
      <c r="F668" s="105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  <c r="AS668" s="105"/>
      <c r="AT668" s="105"/>
      <c r="AU668" s="105"/>
      <c r="AV668" s="105"/>
      <c r="AW668" s="105"/>
      <c r="AX668" s="105"/>
      <c r="AY668" s="105"/>
      <c r="AZ668" s="105"/>
      <c r="BA668" s="105"/>
      <c r="BB668" s="105"/>
      <c r="BC668" s="105"/>
      <c r="BD668" s="105"/>
      <c r="BE668" s="105"/>
    </row>
    <row r="669" customFormat="false" ht="21.75" hidden="false" customHeight="true" outlineLevel="0" collapsed="false">
      <c r="A669" s="105"/>
      <c r="B669" s="168"/>
      <c r="C669" s="105"/>
      <c r="D669" s="105"/>
      <c r="E669" s="105"/>
      <c r="F669" s="105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  <c r="AS669" s="105"/>
      <c r="AT669" s="105"/>
      <c r="AU669" s="105"/>
      <c r="AV669" s="105"/>
      <c r="AW669" s="105"/>
      <c r="AX669" s="105"/>
      <c r="AY669" s="105"/>
      <c r="AZ669" s="105"/>
      <c r="BA669" s="105"/>
      <c r="BB669" s="105"/>
      <c r="BC669" s="105"/>
      <c r="BD669" s="105"/>
      <c r="BE669" s="105"/>
    </row>
    <row r="670" customFormat="false" ht="21.75" hidden="false" customHeight="true" outlineLevel="0" collapsed="false">
      <c r="A670" s="105"/>
      <c r="B670" s="168"/>
      <c r="C670" s="105"/>
      <c r="D670" s="105"/>
      <c r="E670" s="105"/>
      <c r="F670" s="105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  <c r="AS670" s="105"/>
      <c r="AT670" s="105"/>
      <c r="AU670" s="105"/>
      <c r="AV670" s="105"/>
      <c r="AW670" s="105"/>
      <c r="AX670" s="105"/>
      <c r="AY670" s="105"/>
      <c r="AZ670" s="105"/>
      <c r="BA670" s="105"/>
      <c r="BB670" s="105"/>
      <c r="BC670" s="105"/>
      <c r="BD670" s="105"/>
      <c r="BE670" s="105"/>
    </row>
    <row r="671" customFormat="false" ht="21.75" hidden="false" customHeight="true" outlineLevel="0" collapsed="false">
      <c r="A671" s="105"/>
      <c r="B671" s="168"/>
      <c r="C671" s="105"/>
      <c r="D671" s="105"/>
      <c r="E671" s="105"/>
      <c r="F671" s="105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  <c r="AS671" s="105"/>
      <c r="AT671" s="105"/>
      <c r="AU671" s="105"/>
      <c r="AV671" s="105"/>
      <c r="AW671" s="105"/>
      <c r="AX671" s="105"/>
      <c r="AY671" s="105"/>
      <c r="AZ671" s="105"/>
      <c r="BA671" s="105"/>
      <c r="BB671" s="105"/>
      <c r="BC671" s="105"/>
      <c r="BD671" s="105"/>
      <c r="BE671" s="105"/>
    </row>
    <row r="672" customFormat="false" ht="21.75" hidden="false" customHeight="true" outlineLevel="0" collapsed="false">
      <c r="A672" s="105"/>
      <c r="B672" s="168"/>
      <c r="C672" s="105"/>
      <c r="D672" s="105"/>
      <c r="E672" s="105"/>
      <c r="F672" s="105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  <c r="AS672" s="105"/>
      <c r="AT672" s="105"/>
      <c r="AU672" s="105"/>
      <c r="AV672" s="105"/>
      <c r="AW672" s="105"/>
      <c r="AX672" s="105"/>
      <c r="AY672" s="105"/>
      <c r="AZ672" s="105"/>
      <c r="BA672" s="105"/>
      <c r="BB672" s="105"/>
      <c r="BC672" s="105"/>
      <c r="BD672" s="105"/>
      <c r="BE672" s="105"/>
    </row>
    <row r="673" customFormat="false" ht="21.75" hidden="false" customHeight="true" outlineLevel="0" collapsed="false">
      <c r="A673" s="105"/>
      <c r="B673" s="168"/>
      <c r="C673" s="105"/>
      <c r="D673" s="105"/>
      <c r="E673" s="105"/>
      <c r="F673" s="105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  <c r="AS673" s="105"/>
      <c r="AT673" s="105"/>
      <c r="AU673" s="105"/>
      <c r="AV673" s="105"/>
      <c r="AW673" s="105"/>
      <c r="AX673" s="105"/>
      <c r="AY673" s="105"/>
      <c r="AZ673" s="105"/>
      <c r="BA673" s="105"/>
      <c r="BB673" s="105"/>
      <c r="BC673" s="105"/>
      <c r="BD673" s="105"/>
      <c r="BE673" s="105"/>
    </row>
    <row r="674" customFormat="false" ht="21.75" hidden="false" customHeight="true" outlineLevel="0" collapsed="false">
      <c r="A674" s="105"/>
      <c r="B674" s="168"/>
      <c r="C674" s="105"/>
      <c r="D674" s="105"/>
      <c r="E674" s="105"/>
      <c r="F674" s="105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  <c r="AS674" s="105"/>
      <c r="AT674" s="105"/>
      <c r="AU674" s="105"/>
      <c r="AV674" s="105"/>
      <c r="AW674" s="105"/>
      <c r="AX674" s="105"/>
      <c r="AY674" s="105"/>
      <c r="AZ674" s="105"/>
      <c r="BA674" s="105"/>
      <c r="BB674" s="105"/>
      <c r="BC674" s="105"/>
      <c r="BD674" s="105"/>
      <c r="BE674" s="105"/>
    </row>
    <row r="675" customFormat="false" ht="21.75" hidden="false" customHeight="true" outlineLevel="0" collapsed="false">
      <c r="A675" s="105"/>
      <c r="B675" s="168"/>
      <c r="C675" s="105"/>
      <c r="D675" s="105"/>
      <c r="E675" s="105"/>
      <c r="F675" s="105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  <c r="AS675" s="105"/>
      <c r="AT675" s="105"/>
      <c r="AU675" s="105"/>
      <c r="AV675" s="105"/>
      <c r="AW675" s="105"/>
      <c r="AX675" s="105"/>
      <c r="AY675" s="105"/>
      <c r="AZ675" s="105"/>
      <c r="BA675" s="105"/>
      <c r="BB675" s="105"/>
      <c r="BC675" s="105"/>
      <c r="BD675" s="105"/>
      <c r="BE675" s="105"/>
    </row>
    <row r="676" customFormat="false" ht="21.75" hidden="false" customHeight="true" outlineLevel="0" collapsed="false">
      <c r="A676" s="105"/>
      <c r="B676" s="168"/>
      <c r="C676" s="105"/>
      <c r="D676" s="105"/>
      <c r="E676" s="105"/>
      <c r="F676" s="105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  <c r="AS676" s="105"/>
      <c r="AT676" s="105"/>
      <c r="AU676" s="105"/>
      <c r="AV676" s="105"/>
      <c r="AW676" s="105"/>
      <c r="AX676" s="105"/>
      <c r="AY676" s="105"/>
      <c r="AZ676" s="105"/>
      <c r="BA676" s="105"/>
      <c r="BB676" s="105"/>
      <c r="BC676" s="105"/>
      <c r="BD676" s="105"/>
      <c r="BE676" s="105"/>
    </row>
    <row r="677" customFormat="false" ht="21.75" hidden="false" customHeight="true" outlineLevel="0" collapsed="false">
      <c r="A677" s="105"/>
      <c r="B677" s="168"/>
      <c r="C677" s="105"/>
      <c r="D677" s="105"/>
      <c r="E677" s="105"/>
      <c r="F677" s="105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  <c r="AS677" s="105"/>
      <c r="AT677" s="105"/>
      <c r="AU677" s="105"/>
      <c r="AV677" s="105"/>
      <c r="AW677" s="105"/>
      <c r="AX677" s="105"/>
      <c r="AY677" s="105"/>
      <c r="AZ677" s="105"/>
      <c r="BA677" s="105"/>
      <c r="BB677" s="105"/>
      <c r="BC677" s="105"/>
      <c r="BD677" s="105"/>
      <c r="BE677" s="105"/>
    </row>
    <row r="678" customFormat="false" ht="21.75" hidden="false" customHeight="true" outlineLevel="0" collapsed="false">
      <c r="A678" s="105"/>
      <c r="B678" s="168"/>
      <c r="C678" s="105"/>
      <c r="D678" s="105"/>
      <c r="E678" s="105"/>
      <c r="F678" s="105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  <c r="AS678" s="105"/>
      <c r="AT678" s="105"/>
      <c r="AU678" s="105"/>
      <c r="AV678" s="105"/>
      <c r="AW678" s="105"/>
      <c r="AX678" s="105"/>
      <c r="AY678" s="105"/>
      <c r="AZ678" s="105"/>
      <c r="BA678" s="105"/>
      <c r="BB678" s="105"/>
      <c r="BC678" s="105"/>
      <c r="BD678" s="105"/>
      <c r="BE678" s="105"/>
    </row>
    <row r="679" customFormat="false" ht="21.75" hidden="false" customHeight="true" outlineLevel="0" collapsed="false">
      <c r="A679" s="105"/>
      <c r="B679" s="168"/>
      <c r="C679" s="105"/>
      <c r="D679" s="105"/>
      <c r="E679" s="105"/>
      <c r="F679" s="105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  <c r="AS679" s="105"/>
      <c r="AT679" s="105"/>
      <c r="AU679" s="105"/>
      <c r="AV679" s="105"/>
      <c r="AW679" s="105"/>
      <c r="AX679" s="105"/>
      <c r="AY679" s="105"/>
      <c r="AZ679" s="105"/>
      <c r="BA679" s="105"/>
      <c r="BB679" s="105"/>
      <c r="BC679" s="105"/>
      <c r="BD679" s="105"/>
      <c r="BE679" s="105"/>
    </row>
    <row r="680" customFormat="false" ht="21.75" hidden="false" customHeight="true" outlineLevel="0" collapsed="false">
      <c r="A680" s="105"/>
      <c r="B680" s="168"/>
      <c r="C680" s="105"/>
      <c r="D680" s="105"/>
      <c r="E680" s="105"/>
      <c r="F680" s="105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  <c r="AS680" s="105"/>
      <c r="AT680" s="105"/>
      <c r="AU680" s="105"/>
      <c r="AV680" s="105"/>
      <c r="AW680" s="105"/>
      <c r="AX680" s="105"/>
      <c r="AY680" s="105"/>
      <c r="AZ680" s="105"/>
      <c r="BA680" s="105"/>
      <c r="BB680" s="105"/>
      <c r="BC680" s="105"/>
      <c r="BD680" s="105"/>
      <c r="BE680" s="105"/>
    </row>
    <row r="681" customFormat="false" ht="21.75" hidden="false" customHeight="true" outlineLevel="0" collapsed="false">
      <c r="A681" s="105"/>
      <c r="B681" s="168"/>
      <c r="C681" s="105"/>
      <c r="D681" s="105"/>
      <c r="E681" s="105"/>
      <c r="F681" s="105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  <c r="AS681" s="105"/>
      <c r="AT681" s="105"/>
      <c r="AU681" s="105"/>
      <c r="AV681" s="105"/>
      <c r="AW681" s="105"/>
      <c r="AX681" s="105"/>
      <c r="AY681" s="105"/>
      <c r="AZ681" s="105"/>
      <c r="BA681" s="105"/>
      <c r="BB681" s="105"/>
      <c r="BC681" s="105"/>
      <c r="BD681" s="105"/>
      <c r="BE681" s="105"/>
    </row>
    <row r="682" customFormat="false" ht="21.75" hidden="false" customHeight="true" outlineLevel="0" collapsed="false">
      <c r="A682" s="105"/>
      <c r="B682" s="168"/>
      <c r="C682" s="105"/>
      <c r="D682" s="105"/>
      <c r="E682" s="105"/>
      <c r="F682" s="105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</row>
    <row r="683" customFormat="false" ht="21.75" hidden="false" customHeight="true" outlineLevel="0" collapsed="false">
      <c r="A683" s="105"/>
      <c r="B683" s="168"/>
      <c r="C683" s="105"/>
      <c r="D683" s="105"/>
      <c r="E683" s="105"/>
      <c r="F683" s="105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5"/>
      <c r="AU683" s="105"/>
      <c r="AV683" s="105"/>
      <c r="AW683" s="105"/>
      <c r="AX683" s="105"/>
      <c r="AY683" s="105"/>
      <c r="AZ683" s="105"/>
      <c r="BA683" s="105"/>
      <c r="BB683" s="105"/>
      <c r="BC683" s="105"/>
      <c r="BD683" s="105"/>
      <c r="BE683" s="105"/>
    </row>
    <row r="684" customFormat="false" ht="21.75" hidden="false" customHeight="true" outlineLevel="0" collapsed="false">
      <c r="A684" s="105"/>
      <c r="B684" s="168"/>
      <c r="C684" s="105"/>
      <c r="D684" s="105"/>
      <c r="E684" s="105"/>
      <c r="F684" s="105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  <c r="AS684" s="105"/>
      <c r="AT684" s="105"/>
      <c r="AU684" s="105"/>
      <c r="AV684" s="105"/>
      <c r="AW684" s="105"/>
      <c r="AX684" s="105"/>
      <c r="AY684" s="105"/>
      <c r="AZ684" s="105"/>
      <c r="BA684" s="105"/>
      <c r="BB684" s="105"/>
      <c r="BC684" s="105"/>
      <c r="BD684" s="105"/>
      <c r="BE684" s="105"/>
    </row>
    <row r="685" customFormat="false" ht="21.75" hidden="false" customHeight="true" outlineLevel="0" collapsed="false">
      <c r="A685" s="105"/>
      <c r="B685" s="168"/>
      <c r="C685" s="105"/>
      <c r="D685" s="105"/>
      <c r="E685" s="105"/>
      <c r="F685" s="105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  <c r="AS685" s="105"/>
      <c r="AT685" s="105"/>
      <c r="AU685" s="105"/>
      <c r="AV685" s="105"/>
      <c r="AW685" s="105"/>
      <c r="AX685" s="105"/>
      <c r="AY685" s="105"/>
      <c r="AZ685" s="105"/>
      <c r="BA685" s="105"/>
      <c r="BB685" s="105"/>
      <c r="BC685" s="105"/>
      <c r="BD685" s="105"/>
      <c r="BE685" s="105"/>
    </row>
    <row r="686" customFormat="false" ht="21.75" hidden="false" customHeight="true" outlineLevel="0" collapsed="false">
      <c r="A686" s="105"/>
      <c r="B686" s="168"/>
      <c r="C686" s="105"/>
      <c r="D686" s="105"/>
      <c r="E686" s="105"/>
      <c r="F686" s="105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  <c r="AS686" s="105"/>
      <c r="AT686" s="105"/>
      <c r="AU686" s="105"/>
      <c r="AV686" s="105"/>
      <c r="AW686" s="105"/>
      <c r="AX686" s="105"/>
      <c r="AY686" s="105"/>
      <c r="AZ686" s="105"/>
      <c r="BA686" s="105"/>
      <c r="BB686" s="105"/>
      <c r="BC686" s="105"/>
      <c r="BD686" s="105"/>
      <c r="BE686" s="105"/>
    </row>
    <row r="687" customFormat="false" ht="21.75" hidden="false" customHeight="true" outlineLevel="0" collapsed="false">
      <c r="A687" s="105"/>
      <c r="B687" s="168"/>
      <c r="C687" s="105"/>
      <c r="D687" s="105"/>
      <c r="E687" s="105"/>
      <c r="F687" s="105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  <c r="AS687" s="105"/>
      <c r="AT687" s="105"/>
      <c r="AU687" s="105"/>
      <c r="AV687" s="105"/>
      <c r="AW687" s="105"/>
      <c r="AX687" s="105"/>
      <c r="AY687" s="105"/>
      <c r="AZ687" s="105"/>
      <c r="BA687" s="105"/>
      <c r="BB687" s="105"/>
      <c r="BC687" s="105"/>
      <c r="BD687" s="105"/>
      <c r="BE687" s="105"/>
    </row>
    <row r="688" customFormat="false" ht="21.75" hidden="false" customHeight="true" outlineLevel="0" collapsed="false">
      <c r="A688" s="105"/>
      <c r="B688" s="168"/>
      <c r="C688" s="105"/>
      <c r="D688" s="105"/>
      <c r="E688" s="105"/>
      <c r="F688" s="105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  <c r="AS688" s="105"/>
      <c r="AT688" s="105"/>
      <c r="AU688" s="105"/>
      <c r="AV688" s="105"/>
      <c r="AW688" s="105"/>
      <c r="AX688" s="105"/>
      <c r="AY688" s="105"/>
      <c r="AZ688" s="105"/>
      <c r="BA688" s="105"/>
      <c r="BB688" s="105"/>
      <c r="BC688" s="105"/>
      <c r="BD688" s="105"/>
      <c r="BE688" s="105"/>
    </row>
    <row r="689" customFormat="false" ht="21.75" hidden="false" customHeight="true" outlineLevel="0" collapsed="false">
      <c r="A689" s="105"/>
      <c r="B689" s="168"/>
      <c r="C689" s="105"/>
      <c r="D689" s="105"/>
      <c r="E689" s="105"/>
      <c r="F689" s="105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  <c r="AS689" s="105"/>
      <c r="AT689" s="105"/>
      <c r="AU689" s="105"/>
      <c r="AV689" s="105"/>
      <c r="AW689" s="105"/>
      <c r="AX689" s="105"/>
      <c r="AY689" s="105"/>
      <c r="AZ689" s="105"/>
      <c r="BA689" s="105"/>
      <c r="BB689" s="105"/>
      <c r="BC689" s="105"/>
      <c r="BD689" s="105"/>
      <c r="BE689" s="105"/>
    </row>
    <row r="690" customFormat="false" ht="21.75" hidden="false" customHeight="true" outlineLevel="0" collapsed="false">
      <c r="A690" s="105"/>
      <c r="B690" s="168"/>
      <c r="C690" s="105"/>
      <c r="D690" s="105"/>
      <c r="E690" s="105"/>
      <c r="F690" s="105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  <c r="AS690" s="105"/>
      <c r="AT690" s="105"/>
      <c r="AU690" s="105"/>
      <c r="AV690" s="105"/>
      <c r="AW690" s="105"/>
      <c r="AX690" s="105"/>
      <c r="AY690" s="105"/>
      <c r="AZ690" s="105"/>
      <c r="BA690" s="105"/>
      <c r="BB690" s="105"/>
      <c r="BC690" s="105"/>
      <c r="BD690" s="105"/>
      <c r="BE690" s="105"/>
    </row>
    <row r="691" customFormat="false" ht="21.75" hidden="false" customHeight="true" outlineLevel="0" collapsed="false">
      <c r="A691" s="105"/>
      <c r="B691" s="168"/>
      <c r="C691" s="105"/>
      <c r="D691" s="105"/>
      <c r="E691" s="105"/>
      <c r="F691" s="105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  <c r="AS691" s="105"/>
      <c r="AT691" s="105"/>
      <c r="AU691" s="105"/>
      <c r="AV691" s="105"/>
      <c r="AW691" s="105"/>
      <c r="AX691" s="105"/>
      <c r="AY691" s="105"/>
      <c r="AZ691" s="105"/>
      <c r="BA691" s="105"/>
      <c r="BB691" s="105"/>
      <c r="BC691" s="105"/>
      <c r="BD691" s="105"/>
      <c r="BE691" s="105"/>
    </row>
    <row r="692" customFormat="false" ht="21.75" hidden="false" customHeight="true" outlineLevel="0" collapsed="false">
      <c r="A692" s="105"/>
      <c r="B692" s="168"/>
      <c r="C692" s="105"/>
      <c r="D692" s="105"/>
      <c r="E692" s="105"/>
      <c r="F692" s="105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  <c r="AS692" s="105"/>
      <c r="AT692" s="105"/>
      <c r="AU692" s="105"/>
      <c r="AV692" s="105"/>
      <c r="AW692" s="105"/>
      <c r="AX692" s="105"/>
      <c r="AY692" s="105"/>
      <c r="AZ692" s="105"/>
      <c r="BA692" s="105"/>
      <c r="BB692" s="105"/>
      <c r="BC692" s="105"/>
      <c r="BD692" s="105"/>
      <c r="BE692" s="105"/>
    </row>
    <row r="693" customFormat="false" ht="21.75" hidden="false" customHeight="true" outlineLevel="0" collapsed="false">
      <c r="A693" s="105"/>
      <c r="B693" s="168"/>
      <c r="C693" s="105"/>
      <c r="D693" s="105"/>
      <c r="E693" s="105"/>
      <c r="F693" s="105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  <c r="AS693" s="105"/>
      <c r="AT693" s="105"/>
      <c r="AU693" s="105"/>
      <c r="AV693" s="105"/>
      <c r="AW693" s="105"/>
      <c r="AX693" s="105"/>
      <c r="AY693" s="105"/>
      <c r="AZ693" s="105"/>
      <c r="BA693" s="105"/>
      <c r="BB693" s="105"/>
      <c r="BC693" s="105"/>
      <c r="BD693" s="105"/>
      <c r="BE693" s="105"/>
    </row>
    <row r="694" customFormat="false" ht="21.75" hidden="false" customHeight="true" outlineLevel="0" collapsed="false">
      <c r="A694" s="105"/>
      <c r="B694" s="168"/>
      <c r="C694" s="105"/>
      <c r="D694" s="105"/>
      <c r="E694" s="105"/>
      <c r="F694" s="105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  <c r="AS694" s="105"/>
      <c r="AT694" s="105"/>
      <c r="AU694" s="105"/>
      <c r="AV694" s="105"/>
      <c r="AW694" s="105"/>
      <c r="AX694" s="105"/>
      <c r="AY694" s="105"/>
      <c r="AZ694" s="105"/>
      <c r="BA694" s="105"/>
      <c r="BB694" s="105"/>
      <c r="BC694" s="105"/>
      <c r="BD694" s="105"/>
      <c r="BE694" s="105"/>
    </row>
    <row r="695" customFormat="false" ht="21.75" hidden="false" customHeight="true" outlineLevel="0" collapsed="false">
      <c r="A695" s="105"/>
      <c r="B695" s="168"/>
      <c r="C695" s="105"/>
      <c r="D695" s="105"/>
      <c r="E695" s="105"/>
      <c r="F695" s="105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  <c r="AS695" s="105"/>
      <c r="AT695" s="105"/>
      <c r="AU695" s="105"/>
      <c r="AV695" s="105"/>
      <c r="AW695" s="105"/>
      <c r="AX695" s="105"/>
      <c r="AY695" s="105"/>
      <c r="AZ695" s="105"/>
      <c r="BA695" s="105"/>
      <c r="BB695" s="105"/>
      <c r="BC695" s="105"/>
      <c r="BD695" s="105"/>
      <c r="BE695" s="105"/>
    </row>
    <row r="696" customFormat="false" ht="21.75" hidden="false" customHeight="true" outlineLevel="0" collapsed="false">
      <c r="A696" s="105"/>
      <c r="B696" s="168"/>
      <c r="C696" s="105"/>
      <c r="D696" s="105"/>
      <c r="E696" s="105"/>
      <c r="F696" s="105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  <c r="AS696" s="105"/>
      <c r="AT696" s="105"/>
      <c r="AU696" s="105"/>
      <c r="AV696" s="105"/>
      <c r="AW696" s="105"/>
      <c r="AX696" s="105"/>
      <c r="AY696" s="105"/>
      <c r="AZ696" s="105"/>
      <c r="BA696" s="105"/>
      <c r="BB696" s="105"/>
      <c r="BC696" s="105"/>
      <c r="BD696" s="105"/>
      <c r="BE696" s="105"/>
    </row>
    <row r="697" customFormat="false" ht="21.75" hidden="false" customHeight="true" outlineLevel="0" collapsed="false">
      <c r="A697" s="105"/>
      <c r="B697" s="168"/>
      <c r="C697" s="105"/>
      <c r="D697" s="105"/>
      <c r="E697" s="105"/>
      <c r="F697" s="105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  <c r="AS697" s="105"/>
      <c r="AT697" s="105"/>
      <c r="AU697" s="105"/>
      <c r="AV697" s="105"/>
      <c r="AW697" s="105"/>
      <c r="AX697" s="105"/>
      <c r="AY697" s="105"/>
      <c r="AZ697" s="105"/>
      <c r="BA697" s="105"/>
      <c r="BB697" s="105"/>
      <c r="BC697" s="105"/>
      <c r="BD697" s="105"/>
      <c r="BE697" s="105"/>
    </row>
    <row r="698" customFormat="false" ht="21.75" hidden="false" customHeight="true" outlineLevel="0" collapsed="false">
      <c r="A698" s="105"/>
      <c r="B698" s="168"/>
      <c r="C698" s="105"/>
      <c r="D698" s="105"/>
      <c r="E698" s="105"/>
      <c r="F698" s="105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  <c r="AS698" s="105"/>
      <c r="AT698" s="105"/>
      <c r="AU698" s="105"/>
      <c r="AV698" s="105"/>
      <c r="AW698" s="105"/>
      <c r="AX698" s="105"/>
      <c r="AY698" s="105"/>
      <c r="AZ698" s="105"/>
      <c r="BA698" s="105"/>
      <c r="BB698" s="105"/>
      <c r="BC698" s="105"/>
      <c r="BD698" s="105"/>
      <c r="BE698" s="105"/>
    </row>
    <row r="699" customFormat="false" ht="21.75" hidden="false" customHeight="true" outlineLevel="0" collapsed="false">
      <c r="A699" s="105"/>
      <c r="B699" s="168"/>
      <c r="C699" s="105"/>
      <c r="D699" s="105"/>
      <c r="E699" s="105"/>
      <c r="F699" s="105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  <c r="AS699" s="105"/>
      <c r="AT699" s="105"/>
      <c r="AU699" s="105"/>
      <c r="AV699" s="105"/>
      <c r="AW699" s="105"/>
      <c r="AX699" s="105"/>
      <c r="AY699" s="105"/>
      <c r="AZ699" s="105"/>
      <c r="BA699" s="105"/>
      <c r="BB699" s="105"/>
      <c r="BC699" s="105"/>
      <c r="BD699" s="105"/>
      <c r="BE699" s="105"/>
    </row>
    <row r="700" customFormat="false" ht="21.75" hidden="false" customHeight="true" outlineLevel="0" collapsed="false">
      <c r="A700" s="105"/>
      <c r="B700" s="168"/>
      <c r="C700" s="105"/>
      <c r="D700" s="105"/>
      <c r="E700" s="105"/>
      <c r="F700" s="105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  <c r="AS700" s="105"/>
      <c r="AT700" s="105"/>
      <c r="AU700" s="105"/>
      <c r="AV700" s="105"/>
      <c r="AW700" s="105"/>
      <c r="AX700" s="105"/>
      <c r="AY700" s="105"/>
      <c r="AZ700" s="105"/>
      <c r="BA700" s="105"/>
      <c r="BB700" s="105"/>
      <c r="BC700" s="105"/>
      <c r="BD700" s="105"/>
      <c r="BE700" s="105"/>
    </row>
    <row r="701" customFormat="false" ht="21.75" hidden="false" customHeight="true" outlineLevel="0" collapsed="false">
      <c r="A701" s="105"/>
      <c r="B701" s="168"/>
      <c r="C701" s="105"/>
      <c r="D701" s="105"/>
      <c r="E701" s="105"/>
      <c r="F701" s="105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  <c r="AS701" s="105"/>
      <c r="AT701" s="105"/>
      <c r="AU701" s="105"/>
      <c r="AV701" s="105"/>
      <c r="AW701" s="105"/>
      <c r="AX701" s="105"/>
      <c r="AY701" s="105"/>
      <c r="AZ701" s="105"/>
      <c r="BA701" s="105"/>
      <c r="BB701" s="105"/>
      <c r="BC701" s="105"/>
      <c r="BD701" s="105"/>
      <c r="BE701" s="105"/>
    </row>
    <row r="702" customFormat="false" ht="21.75" hidden="false" customHeight="true" outlineLevel="0" collapsed="false">
      <c r="A702" s="105"/>
      <c r="B702" s="168"/>
      <c r="C702" s="105"/>
      <c r="D702" s="105"/>
      <c r="E702" s="105"/>
      <c r="F702" s="105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  <c r="AS702" s="105"/>
      <c r="AT702" s="105"/>
      <c r="AU702" s="105"/>
      <c r="AV702" s="105"/>
      <c r="AW702" s="105"/>
      <c r="AX702" s="105"/>
      <c r="AY702" s="105"/>
      <c r="AZ702" s="105"/>
      <c r="BA702" s="105"/>
      <c r="BB702" s="105"/>
      <c r="BC702" s="105"/>
      <c r="BD702" s="105"/>
      <c r="BE702" s="105"/>
    </row>
    <row r="703" customFormat="false" ht="21.75" hidden="false" customHeight="true" outlineLevel="0" collapsed="false">
      <c r="A703" s="105"/>
      <c r="B703" s="168"/>
      <c r="C703" s="105"/>
      <c r="D703" s="105"/>
      <c r="E703" s="105"/>
      <c r="F703" s="105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  <c r="AS703" s="105"/>
      <c r="AT703" s="105"/>
      <c r="AU703" s="105"/>
      <c r="AV703" s="105"/>
      <c r="AW703" s="105"/>
      <c r="AX703" s="105"/>
      <c r="AY703" s="105"/>
      <c r="AZ703" s="105"/>
      <c r="BA703" s="105"/>
      <c r="BB703" s="105"/>
      <c r="BC703" s="105"/>
      <c r="BD703" s="105"/>
      <c r="BE703" s="105"/>
    </row>
    <row r="704" customFormat="false" ht="21.75" hidden="false" customHeight="true" outlineLevel="0" collapsed="false">
      <c r="A704" s="105"/>
      <c r="B704" s="168"/>
      <c r="C704" s="105"/>
      <c r="D704" s="105"/>
      <c r="E704" s="105"/>
      <c r="F704" s="105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  <c r="AS704" s="105"/>
      <c r="AT704" s="105"/>
      <c r="AU704" s="105"/>
      <c r="AV704" s="105"/>
      <c r="AW704" s="105"/>
      <c r="AX704" s="105"/>
      <c r="AY704" s="105"/>
      <c r="AZ704" s="105"/>
      <c r="BA704" s="105"/>
      <c r="BB704" s="105"/>
      <c r="BC704" s="105"/>
      <c r="BD704" s="105"/>
      <c r="BE704" s="105"/>
    </row>
    <row r="705" customFormat="false" ht="21.75" hidden="false" customHeight="true" outlineLevel="0" collapsed="false">
      <c r="A705" s="105"/>
      <c r="B705" s="168"/>
      <c r="C705" s="105"/>
      <c r="D705" s="105"/>
      <c r="E705" s="105"/>
      <c r="F705" s="105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  <c r="AS705" s="105"/>
      <c r="AT705" s="105"/>
      <c r="AU705" s="105"/>
      <c r="AV705" s="105"/>
      <c r="AW705" s="105"/>
      <c r="AX705" s="105"/>
      <c r="AY705" s="105"/>
      <c r="AZ705" s="105"/>
      <c r="BA705" s="105"/>
      <c r="BB705" s="105"/>
      <c r="BC705" s="105"/>
      <c r="BD705" s="105"/>
      <c r="BE705" s="105"/>
    </row>
    <row r="706" customFormat="false" ht="21.75" hidden="false" customHeight="true" outlineLevel="0" collapsed="false">
      <c r="A706" s="105"/>
      <c r="B706" s="168"/>
      <c r="C706" s="105"/>
      <c r="D706" s="105"/>
      <c r="E706" s="105"/>
      <c r="F706" s="105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  <c r="AK706" s="105"/>
      <c r="AL706" s="105"/>
      <c r="AM706" s="105"/>
      <c r="AN706" s="105"/>
      <c r="AO706" s="105"/>
      <c r="AP706" s="105"/>
      <c r="AQ706" s="105"/>
      <c r="AR706" s="105"/>
      <c r="AS706" s="105"/>
      <c r="AT706" s="105"/>
      <c r="AU706" s="105"/>
      <c r="AV706" s="105"/>
      <c r="AW706" s="105"/>
      <c r="AX706" s="105"/>
      <c r="AY706" s="105"/>
      <c r="AZ706" s="105"/>
      <c r="BA706" s="105"/>
      <c r="BB706" s="105"/>
      <c r="BC706" s="105"/>
      <c r="BD706" s="105"/>
      <c r="BE706" s="105"/>
    </row>
    <row r="707" customFormat="false" ht="21.75" hidden="false" customHeight="true" outlineLevel="0" collapsed="false">
      <c r="A707" s="105"/>
      <c r="B707" s="168"/>
      <c r="C707" s="105"/>
      <c r="D707" s="105"/>
      <c r="E707" s="105"/>
      <c r="F707" s="105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  <c r="AK707" s="105"/>
      <c r="AL707" s="105"/>
      <c r="AM707" s="105"/>
      <c r="AN707" s="105"/>
      <c r="AO707" s="105"/>
      <c r="AP707" s="105"/>
      <c r="AQ707" s="105"/>
      <c r="AR707" s="105"/>
      <c r="AS707" s="105"/>
      <c r="AT707" s="105"/>
      <c r="AU707" s="105"/>
      <c r="AV707" s="105"/>
      <c r="AW707" s="105"/>
      <c r="AX707" s="105"/>
      <c r="AY707" s="105"/>
      <c r="AZ707" s="105"/>
      <c r="BA707" s="105"/>
      <c r="BB707" s="105"/>
      <c r="BC707" s="105"/>
      <c r="BD707" s="105"/>
      <c r="BE707" s="105"/>
    </row>
    <row r="708" customFormat="false" ht="21.75" hidden="false" customHeight="true" outlineLevel="0" collapsed="false">
      <c r="A708" s="105"/>
      <c r="B708" s="168"/>
      <c r="C708" s="105"/>
      <c r="D708" s="105"/>
      <c r="E708" s="105"/>
      <c r="F708" s="105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  <c r="AK708" s="105"/>
      <c r="AL708" s="105"/>
      <c r="AM708" s="105"/>
      <c r="AN708" s="105"/>
      <c r="AO708" s="105"/>
      <c r="AP708" s="105"/>
      <c r="AQ708" s="105"/>
      <c r="AR708" s="105"/>
      <c r="AS708" s="105"/>
      <c r="AT708" s="105"/>
      <c r="AU708" s="105"/>
      <c r="AV708" s="105"/>
      <c r="AW708" s="105"/>
      <c r="AX708" s="105"/>
      <c r="AY708" s="105"/>
      <c r="AZ708" s="105"/>
      <c r="BA708" s="105"/>
      <c r="BB708" s="105"/>
      <c r="BC708" s="105"/>
      <c r="BD708" s="105"/>
      <c r="BE708" s="105"/>
    </row>
    <row r="709" customFormat="false" ht="21.75" hidden="false" customHeight="true" outlineLevel="0" collapsed="false">
      <c r="A709" s="105"/>
      <c r="B709" s="168"/>
      <c r="C709" s="105"/>
      <c r="D709" s="105"/>
      <c r="E709" s="105"/>
      <c r="F709" s="105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  <c r="AK709" s="105"/>
      <c r="AL709" s="105"/>
      <c r="AM709" s="105"/>
      <c r="AN709" s="105"/>
      <c r="AO709" s="105"/>
      <c r="AP709" s="105"/>
      <c r="AQ709" s="105"/>
      <c r="AR709" s="105"/>
      <c r="AS709" s="105"/>
      <c r="AT709" s="105"/>
      <c r="AU709" s="105"/>
      <c r="AV709" s="105"/>
      <c r="AW709" s="105"/>
      <c r="AX709" s="105"/>
      <c r="AY709" s="105"/>
      <c r="AZ709" s="105"/>
      <c r="BA709" s="105"/>
      <c r="BB709" s="105"/>
      <c r="BC709" s="105"/>
      <c r="BD709" s="105"/>
      <c r="BE709" s="105"/>
    </row>
    <row r="710" customFormat="false" ht="21.75" hidden="false" customHeight="true" outlineLevel="0" collapsed="false">
      <c r="A710" s="105"/>
      <c r="B710" s="168"/>
      <c r="C710" s="105"/>
      <c r="D710" s="105"/>
      <c r="E710" s="105"/>
      <c r="F710" s="105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  <c r="AK710" s="105"/>
      <c r="AL710" s="105"/>
      <c r="AM710" s="105"/>
      <c r="AN710" s="105"/>
      <c r="AO710" s="105"/>
      <c r="AP710" s="105"/>
      <c r="AQ710" s="105"/>
      <c r="AR710" s="105"/>
      <c r="AS710" s="105"/>
      <c r="AT710" s="105"/>
      <c r="AU710" s="105"/>
      <c r="AV710" s="105"/>
      <c r="AW710" s="105"/>
      <c r="AX710" s="105"/>
      <c r="AY710" s="105"/>
      <c r="AZ710" s="105"/>
      <c r="BA710" s="105"/>
      <c r="BB710" s="105"/>
      <c r="BC710" s="105"/>
      <c r="BD710" s="105"/>
      <c r="BE710" s="105"/>
    </row>
    <row r="711" customFormat="false" ht="21.75" hidden="false" customHeight="true" outlineLevel="0" collapsed="false">
      <c r="A711" s="105"/>
      <c r="B711" s="168"/>
      <c r="C711" s="105"/>
      <c r="D711" s="105"/>
      <c r="E711" s="105"/>
      <c r="F711" s="105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  <c r="AK711" s="105"/>
      <c r="AL711" s="105"/>
      <c r="AM711" s="105"/>
      <c r="AN711" s="105"/>
      <c r="AO711" s="105"/>
      <c r="AP711" s="105"/>
      <c r="AQ711" s="105"/>
      <c r="AR711" s="105"/>
      <c r="AS711" s="105"/>
      <c r="AT711" s="105"/>
      <c r="AU711" s="105"/>
      <c r="AV711" s="105"/>
      <c r="AW711" s="105"/>
      <c r="AX711" s="105"/>
      <c r="AY711" s="105"/>
      <c r="AZ711" s="105"/>
      <c r="BA711" s="105"/>
      <c r="BB711" s="105"/>
      <c r="BC711" s="105"/>
      <c r="BD711" s="105"/>
      <c r="BE711" s="105"/>
    </row>
    <row r="712" customFormat="false" ht="21.75" hidden="false" customHeight="true" outlineLevel="0" collapsed="false">
      <c r="A712" s="105"/>
      <c r="B712" s="168"/>
      <c r="C712" s="105"/>
      <c r="D712" s="105"/>
      <c r="E712" s="105"/>
      <c r="F712" s="105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  <c r="AK712" s="105"/>
      <c r="AL712" s="105"/>
      <c r="AM712" s="105"/>
      <c r="AN712" s="105"/>
      <c r="AO712" s="105"/>
      <c r="AP712" s="105"/>
      <c r="AQ712" s="105"/>
      <c r="AR712" s="105"/>
      <c r="AS712" s="105"/>
      <c r="AT712" s="105"/>
      <c r="AU712" s="105"/>
      <c r="AV712" s="105"/>
      <c r="AW712" s="105"/>
      <c r="AX712" s="105"/>
      <c r="AY712" s="105"/>
      <c r="AZ712" s="105"/>
      <c r="BA712" s="105"/>
      <c r="BB712" s="105"/>
      <c r="BC712" s="105"/>
      <c r="BD712" s="105"/>
      <c r="BE712" s="105"/>
    </row>
    <row r="713" customFormat="false" ht="21.75" hidden="false" customHeight="true" outlineLevel="0" collapsed="false">
      <c r="A713" s="105"/>
      <c r="B713" s="168"/>
      <c r="C713" s="105"/>
      <c r="D713" s="105"/>
      <c r="E713" s="105"/>
      <c r="F713" s="105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  <c r="AK713" s="105"/>
      <c r="AL713" s="105"/>
      <c r="AM713" s="105"/>
      <c r="AN713" s="105"/>
      <c r="AO713" s="105"/>
      <c r="AP713" s="105"/>
      <c r="AQ713" s="105"/>
      <c r="AR713" s="105"/>
      <c r="AS713" s="105"/>
      <c r="AT713" s="105"/>
      <c r="AU713" s="105"/>
      <c r="AV713" s="105"/>
      <c r="AW713" s="105"/>
      <c r="AX713" s="105"/>
      <c r="AY713" s="105"/>
      <c r="AZ713" s="105"/>
      <c r="BA713" s="105"/>
      <c r="BB713" s="105"/>
      <c r="BC713" s="105"/>
      <c r="BD713" s="105"/>
      <c r="BE713" s="105"/>
    </row>
    <row r="714" customFormat="false" ht="21.75" hidden="false" customHeight="true" outlineLevel="0" collapsed="false">
      <c r="A714" s="105"/>
      <c r="B714" s="168"/>
      <c r="C714" s="105"/>
      <c r="D714" s="105"/>
      <c r="E714" s="105"/>
      <c r="F714" s="105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  <c r="AK714" s="105"/>
      <c r="AL714" s="105"/>
      <c r="AM714" s="105"/>
      <c r="AN714" s="105"/>
      <c r="AO714" s="105"/>
      <c r="AP714" s="105"/>
      <c r="AQ714" s="105"/>
      <c r="AR714" s="105"/>
      <c r="AS714" s="105"/>
      <c r="AT714" s="105"/>
      <c r="AU714" s="105"/>
      <c r="AV714" s="105"/>
      <c r="AW714" s="105"/>
      <c r="AX714" s="105"/>
      <c r="AY714" s="105"/>
      <c r="AZ714" s="105"/>
      <c r="BA714" s="105"/>
      <c r="BB714" s="105"/>
      <c r="BC714" s="105"/>
      <c r="BD714" s="105"/>
      <c r="BE714" s="105"/>
    </row>
    <row r="715" customFormat="false" ht="21.75" hidden="false" customHeight="true" outlineLevel="0" collapsed="false">
      <c r="A715" s="105"/>
      <c r="B715" s="168"/>
      <c r="C715" s="105"/>
      <c r="D715" s="105"/>
      <c r="E715" s="105"/>
      <c r="F715" s="105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  <c r="AK715" s="105"/>
      <c r="AL715" s="105"/>
      <c r="AM715" s="105"/>
      <c r="AN715" s="105"/>
      <c r="AO715" s="105"/>
      <c r="AP715" s="105"/>
      <c r="AQ715" s="105"/>
      <c r="AR715" s="105"/>
      <c r="AS715" s="105"/>
      <c r="AT715" s="105"/>
      <c r="AU715" s="105"/>
      <c r="AV715" s="105"/>
      <c r="AW715" s="105"/>
      <c r="AX715" s="105"/>
      <c r="AY715" s="105"/>
      <c r="AZ715" s="105"/>
      <c r="BA715" s="105"/>
      <c r="BB715" s="105"/>
      <c r="BC715" s="105"/>
      <c r="BD715" s="105"/>
      <c r="BE715" s="105"/>
    </row>
    <row r="716" customFormat="false" ht="21.75" hidden="false" customHeight="true" outlineLevel="0" collapsed="false">
      <c r="A716" s="105"/>
      <c r="B716" s="168"/>
      <c r="C716" s="105"/>
      <c r="D716" s="105"/>
      <c r="E716" s="105"/>
      <c r="F716" s="105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  <c r="AK716" s="105"/>
      <c r="AL716" s="105"/>
      <c r="AM716" s="105"/>
      <c r="AN716" s="105"/>
      <c r="AO716" s="105"/>
      <c r="AP716" s="105"/>
      <c r="AQ716" s="105"/>
      <c r="AR716" s="105"/>
      <c r="AS716" s="105"/>
      <c r="AT716" s="105"/>
      <c r="AU716" s="105"/>
      <c r="AV716" s="105"/>
      <c r="AW716" s="105"/>
      <c r="AX716" s="105"/>
      <c r="AY716" s="105"/>
      <c r="AZ716" s="105"/>
      <c r="BA716" s="105"/>
      <c r="BB716" s="105"/>
      <c r="BC716" s="105"/>
      <c r="BD716" s="105"/>
      <c r="BE716" s="105"/>
    </row>
    <row r="717" customFormat="false" ht="21.75" hidden="false" customHeight="true" outlineLevel="0" collapsed="false">
      <c r="A717" s="105"/>
      <c r="B717" s="168"/>
      <c r="C717" s="105"/>
      <c r="D717" s="105"/>
      <c r="E717" s="105"/>
      <c r="F717" s="105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  <c r="AK717" s="105"/>
      <c r="AL717" s="105"/>
      <c r="AM717" s="105"/>
      <c r="AN717" s="105"/>
      <c r="AO717" s="105"/>
      <c r="AP717" s="105"/>
      <c r="AQ717" s="105"/>
      <c r="AR717" s="105"/>
      <c r="AS717" s="105"/>
      <c r="AT717" s="105"/>
      <c r="AU717" s="105"/>
      <c r="AV717" s="105"/>
      <c r="AW717" s="105"/>
      <c r="AX717" s="105"/>
      <c r="AY717" s="105"/>
      <c r="AZ717" s="105"/>
      <c r="BA717" s="105"/>
      <c r="BB717" s="105"/>
      <c r="BC717" s="105"/>
      <c r="BD717" s="105"/>
      <c r="BE717" s="105"/>
    </row>
    <row r="718" customFormat="false" ht="21.75" hidden="false" customHeight="true" outlineLevel="0" collapsed="false">
      <c r="A718" s="105"/>
      <c r="B718" s="168"/>
      <c r="C718" s="105"/>
      <c r="D718" s="105"/>
      <c r="E718" s="105"/>
      <c r="F718" s="105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  <c r="AK718" s="105"/>
      <c r="AL718" s="105"/>
      <c r="AM718" s="105"/>
      <c r="AN718" s="105"/>
      <c r="AO718" s="105"/>
      <c r="AP718" s="105"/>
      <c r="AQ718" s="105"/>
      <c r="AR718" s="105"/>
      <c r="AS718" s="105"/>
      <c r="AT718" s="105"/>
      <c r="AU718" s="105"/>
      <c r="AV718" s="105"/>
      <c r="AW718" s="105"/>
      <c r="AX718" s="105"/>
      <c r="AY718" s="105"/>
      <c r="AZ718" s="105"/>
      <c r="BA718" s="105"/>
      <c r="BB718" s="105"/>
      <c r="BC718" s="105"/>
      <c r="BD718" s="105"/>
      <c r="BE718" s="105"/>
    </row>
    <row r="719" customFormat="false" ht="21.75" hidden="false" customHeight="true" outlineLevel="0" collapsed="false">
      <c r="A719" s="105"/>
      <c r="B719" s="168"/>
      <c r="C719" s="105"/>
      <c r="D719" s="105"/>
      <c r="E719" s="105"/>
      <c r="F719" s="105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  <c r="AK719" s="105"/>
      <c r="AL719" s="105"/>
      <c r="AM719" s="105"/>
      <c r="AN719" s="105"/>
      <c r="AO719" s="105"/>
      <c r="AP719" s="105"/>
      <c r="AQ719" s="105"/>
      <c r="AR719" s="105"/>
      <c r="AS719" s="105"/>
      <c r="AT719" s="105"/>
      <c r="AU719" s="105"/>
      <c r="AV719" s="105"/>
      <c r="AW719" s="105"/>
      <c r="AX719" s="105"/>
      <c r="AY719" s="105"/>
      <c r="AZ719" s="105"/>
      <c r="BA719" s="105"/>
      <c r="BB719" s="105"/>
      <c r="BC719" s="105"/>
      <c r="BD719" s="105"/>
      <c r="BE719" s="105"/>
    </row>
    <row r="720" customFormat="false" ht="21.75" hidden="false" customHeight="true" outlineLevel="0" collapsed="false">
      <c r="A720" s="105"/>
      <c r="B720" s="168"/>
      <c r="C720" s="105"/>
      <c r="D720" s="105"/>
      <c r="E720" s="105"/>
      <c r="F720" s="105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  <c r="AK720" s="105"/>
      <c r="AL720" s="105"/>
      <c r="AM720" s="105"/>
      <c r="AN720" s="105"/>
      <c r="AO720" s="105"/>
      <c r="AP720" s="105"/>
      <c r="AQ720" s="105"/>
      <c r="AR720" s="105"/>
      <c r="AS720" s="105"/>
      <c r="AT720" s="105"/>
      <c r="AU720" s="105"/>
      <c r="AV720" s="105"/>
      <c r="AW720" s="105"/>
      <c r="AX720" s="105"/>
      <c r="AY720" s="105"/>
      <c r="AZ720" s="105"/>
      <c r="BA720" s="105"/>
      <c r="BB720" s="105"/>
      <c r="BC720" s="105"/>
      <c r="BD720" s="105"/>
      <c r="BE720" s="105"/>
    </row>
    <row r="721" customFormat="false" ht="21.75" hidden="false" customHeight="true" outlineLevel="0" collapsed="false">
      <c r="A721" s="105"/>
      <c r="B721" s="168"/>
      <c r="C721" s="105"/>
      <c r="D721" s="105"/>
      <c r="E721" s="105"/>
      <c r="F721" s="105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  <c r="AK721" s="105"/>
      <c r="AL721" s="105"/>
      <c r="AM721" s="105"/>
      <c r="AN721" s="105"/>
      <c r="AO721" s="105"/>
      <c r="AP721" s="105"/>
      <c r="AQ721" s="105"/>
      <c r="AR721" s="105"/>
      <c r="AS721" s="105"/>
      <c r="AT721" s="105"/>
      <c r="AU721" s="105"/>
      <c r="AV721" s="105"/>
      <c r="AW721" s="105"/>
      <c r="AX721" s="105"/>
      <c r="AY721" s="105"/>
      <c r="AZ721" s="105"/>
      <c r="BA721" s="105"/>
      <c r="BB721" s="105"/>
      <c r="BC721" s="105"/>
      <c r="BD721" s="105"/>
      <c r="BE721" s="105"/>
    </row>
    <row r="722" customFormat="false" ht="21.75" hidden="false" customHeight="true" outlineLevel="0" collapsed="false">
      <c r="A722" s="105"/>
      <c r="B722" s="168"/>
      <c r="C722" s="105"/>
      <c r="D722" s="105"/>
      <c r="E722" s="105"/>
      <c r="F722" s="105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5"/>
      <c r="AA722" s="105"/>
      <c r="AB722" s="105"/>
      <c r="AC722" s="105"/>
      <c r="AD722" s="105"/>
      <c r="AE722" s="105"/>
      <c r="AF722" s="105"/>
      <c r="AG722" s="105"/>
      <c r="AH722" s="105"/>
      <c r="AI722" s="105"/>
      <c r="AJ722" s="105"/>
      <c r="AK722" s="105"/>
      <c r="AL722" s="105"/>
      <c r="AM722" s="105"/>
      <c r="AN722" s="105"/>
      <c r="AO722" s="105"/>
      <c r="AP722" s="105"/>
      <c r="AQ722" s="105"/>
      <c r="AR722" s="105"/>
      <c r="AS722" s="105"/>
      <c r="AT722" s="105"/>
      <c r="AU722" s="105"/>
      <c r="AV722" s="105"/>
      <c r="AW722" s="105"/>
      <c r="AX722" s="105"/>
      <c r="AY722" s="105"/>
      <c r="AZ722" s="105"/>
      <c r="BA722" s="105"/>
      <c r="BB722" s="105"/>
      <c r="BC722" s="105"/>
      <c r="BD722" s="105"/>
      <c r="BE722" s="105"/>
    </row>
    <row r="723" customFormat="false" ht="21.75" hidden="false" customHeight="true" outlineLevel="0" collapsed="false">
      <c r="A723" s="105"/>
      <c r="B723" s="168"/>
      <c r="C723" s="105"/>
      <c r="D723" s="105"/>
      <c r="E723" s="105"/>
      <c r="F723" s="105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5"/>
      <c r="AA723" s="105"/>
      <c r="AB723" s="105"/>
      <c r="AC723" s="105"/>
      <c r="AD723" s="105"/>
      <c r="AE723" s="105"/>
      <c r="AF723" s="105"/>
      <c r="AG723" s="105"/>
      <c r="AH723" s="105"/>
      <c r="AI723" s="105"/>
      <c r="AJ723" s="105"/>
      <c r="AK723" s="105"/>
      <c r="AL723" s="105"/>
      <c r="AM723" s="105"/>
      <c r="AN723" s="105"/>
      <c r="AO723" s="105"/>
      <c r="AP723" s="105"/>
      <c r="AQ723" s="105"/>
      <c r="AR723" s="105"/>
      <c r="AS723" s="105"/>
      <c r="AT723" s="105"/>
      <c r="AU723" s="105"/>
      <c r="AV723" s="105"/>
      <c r="AW723" s="105"/>
      <c r="AX723" s="105"/>
      <c r="AY723" s="105"/>
      <c r="AZ723" s="105"/>
      <c r="BA723" s="105"/>
      <c r="BB723" s="105"/>
      <c r="BC723" s="105"/>
      <c r="BD723" s="105"/>
      <c r="BE723" s="105"/>
    </row>
    <row r="724" customFormat="false" ht="21.75" hidden="false" customHeight="true" outlineLevel="0" collapsed="false">
      <c r="A724" s="105"/>
      <c r="B724" s="168"/>
      <c r="C724" s="105"/>
      <c r="D724" s="105"/>
      <c r="E724" s="105"/>
      <c r="F724" s="105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5"/>
      <c r="AA724" s="105"/>
      <c r="AB724" s="105"/>
      <c r="AC724" s="105"/>
      <c r="AD724" s="105"/>
      <c r="AE724" s="105"/>
      <c r="AF724" s="105"/>
      <c r="AG724" s="105"/>
      <c r="AH724" s="105"/>
      <c r="AI724" s="105"/>
      <c r="AJ724" s="105"/>
      <c r="AK724" s="105"/>
      <c r="AL724" s="105"/>
      <c r="AM724" s="105"/>
      <c r="AN724" s="105"/>
      <c r="AO724" s="105"/>
      <c r="AP724" s="105"/>
      <c r="AQ724" s="105"/>
      <c r="AR724" s="105"/>
      <c r="AS724" s="105"/>
      <c r="AT724" s="105"/>
      <c r="AU724" s="105"/>
      <c r="AV724" s="105"/>
      <c r="AW724" s="105"/>
      <c r="AX724" s="105"/>
      <c r="AY724" s="105"/>
      <c r="AZ724" s="105"/>
      <c r="BA724" s="105"/>
      <c r="BB724" s="105"/>
      <c r="BC724" s="105"/>
      <c r="BD724" s="105"/>
      <c r="BE724" s="105"/>
    </row>
    <row r="725" customFormat="false" ht="21.75" hidden="false" customHeight="true" outlineLevel="0" collapsed="false">
      <c r="A725" s="105"/>
      <c r="B725" s="168"/>
      <c r="C725" s="105"/>
      <c r="D725" s="105"/>
      <c r="E725" s="105"/>
      <c r="F725" s="105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5"/>
      <c r="AA725" s="105"/>
      <c r="AB725" s="105"/>
      <c r="AC725" s="105"/>
      <c r="AD725" s="105"/>
      <c r="AE725" s="105"/>
      <c r="AF725" s="105"/>
      <c r="AG725" s="105"/>
      <c r="AH725" s="105"/>
      <c r="AI725" s="105"/>
      <c r="AJ725" s="105"/>
      <c r="AK725" s="105"/>
      <c r="AL725" s="105"/>
      <c r="AM725" s="105"/>
      <c r="AN725" s="105"/>
      <c r="AO725" s="105"/>
      <c r="AP725" s="105"/>
      <c r="AQ725" s="105"/>
      <c r="AR725" s="105"/>
      <c r="AS725" s="105"/>
      <c r="AT725" s="105"/>
      <c r="AU725" s="105"/>
      <c r="AV725" s="105"/>
      <c r="AW725" s="105"/>
      <c r="AX725" s="105"/>
      <c r="AY725" s="105"/>
      <c r="AZ725" s="105"/>
      <c r="BA725" s="105"/>
      <c r="BB725" s="105"/>
      <c r="BC725" s="105"/>
      <c r="BD725" s="105"/>
      <c r="BE725" s="105"/>
    </row>
    <row r="726" customFormat="false" ht="21.75" hidden="false" customHeight="true" outlineLevel="0" collapsed="false">
      <c r="A726" s="105"/>
      <c r="B726" s="168"/>
      <c r="C726" s="105"/>
      <c r="D726" s="105"/>
      <c r="E726" s="105"/>
      <c r="F726" s="105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5"/>
      <c r="AA726" s="105"/>
      <c r="AB726" s="105"/>
      <c r="AC726" s="105"/>
      <c r="AD726" s="105"/>
      <c r="AE726" s="105"/>
      <c r="AF726" s="105"/>
      <c r="AG726" s="105"/>
      <c r="AH726" s="105"/>
      <c r="AI726" s="105"/>
      <c r="AJ726" s="105"/>
      <c r="AK726" s="105"/>
      <c r="AL726" s="105"/>
      <c r="AM726" s="105"/>
      <c r="AN726" s="105"/>
      <c r="AO726" s="105"/>
      <c r="AP726" s="105"/>
      <c r="AQ726" s="105"/>
      <c r="AR726" s="105"/>
      <c r="AS726" s="105"/>
      <c r="AT726" s="105"/>
      <c r="AU726" s="105"/>
      <c r="AV726" s="105"/>
      <c r="AW726" s="105"/>
      <c r="AX726" s="105"/>
      <c r="AY726" s="105"/>
      <c r="AZ726" s="105"/>
      <c r="BA726" s="105"/>
      <c r="BB726" s="105"/>
      <c r="BC726" s="105"/>
      <c r="BD726" s="105"/>
      <c r="BE726" s="105"/>
    </row>
    <row r="727" customFormat="false" ht="21.75" hidden="false" customHeight="true" outlineLevel="0" collapsed="false">
      <c r="A727" s="105"/>
      <c r="B727" s="168"/>
      <c r="C727" s="105"/>
      <c r="D727" s="105"/>
      <c r="E727" s="105"/>
      <c r="F727" s="105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5"/>
      <c r="AA727" s="105"/>
      <c r="AB727" s="105"/>
      <c r="AC727" s="105"/>
      <c r="AD727" s="105"/>
      <c r="AE727" s="105"/>
      <c r="AF727" s="105"/>
      <c r="AG727" s="105"/>
      <c r="AH727" s="105"/>
      <c r="AI727" s="105"/>
      <c r="AJ727" s="105"/>
      <c r="AK727" s="105"/>
      <c r="AL727" s="105"/>
      <c r="AM727" s="105"/>
      <c r="AN727" s="105"/>
      <c r="AO727" s="105"/>
      <c r="AP727" s="105"/>
      <c r="AQ727" s="105"/>
      <c r="AR727" s="105"/>
      <c r="AS727" s="105"/>
      <c r="AT727" s="105"/>
      <c r="AU727" s="105"/>
      <c r="AV727" s="105"/>
      <c r="AW727" s="105"/>
      <c r="AX727" s="105"/>
      <c r="AY727" s="105"/>
      <c r="AZ727" s="105"/>
      <c r="BA727" s="105"/>
      <c r="BB727" s="105"/>
      <c r="BC727" s="105"/>
      <c r="BD727" s="105"/>
      <c r="BE727" s="105"/>
    </row>
    <row r="728" customFormat="false" ht="21.75" hidden="false" customHeight="true" outlineLevel="0" collapsed="false">
      <c r="A728" s="105"/>
      <c r="B728" s="168"/>
      <c r="C728" s="105"/>
      <c r="D728" s="105"/>
      <c r="E728" s="105"/>
      <c r="F728" s="105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  <c r="AK728" s="105"/>
      <c r="AL728" s="105"/>
      <c r="AM728" s="105"/>
      <c r="AN728" s="105"/>
      <c r="AO728" s="105"/>
      <c r="AP728" s="105"/>
      <c r="AQ728" s="105"/>
      <c r="AR728" s="105"/>
      <c r="AS728" s="105"/>
      <c r="AT728" s="105"/>
      <c r="AU728" s="105"/>
      <c r="AV728" s="105"/>
      <c r="AW728" s="105"/>
      <c r="AX728" s="105"/>
      <c r="AY728" s="105"/>
      <c r="AZ728" s="105"/>
      <c r="BA728" s="105"/>
      <c r="BB728" s="105"/>
      <c r="BC728" s="105"/>
      <c r="BD728" s="105"/>
      <c r="BE728" s="105"/>
    </row>
    <row r="729" customFormat="false" ht="21.75" hidden="false" customHeight="true" outlineLevel="0" collapsed="false">
      <c r="A729" s="105"/>
      <c r="B729" s="168"/>
      <c r="C729" s="105"/>
      <c r="D729" s="105"/>
      <c r="E729" s="105"/>
      <c r="F729" s="105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5"/>
      <c r="AA729" s="105"/>
      <c r="AB729" s="105"/>
      <c r="AC729" s="105"/>
      <c r="AD729" s="105"/>
      <c r="AE729" s="105"/>
      <c r="AF729" s="105"/>
      <c r="AG729" s="105"/>
      <c r="AH729" s="105"/>
      <c r="AI729" s="105"/>
      <c r="AJ729" s="105"/>
      <c r="AK729" s="105"/>
      <c r="AL729" s="105"/>
      <c r="AM729" s="105"/>
      <c r="AN729" s="105"/>
      <c r="AO729" s="105"/>
      <c r="AP729" s="105"/>
      <c r="AQ729" s="105"/>
      <c r="AR729" s="105"/>
      <c r="AS729" s="105"/>
      <c r="AT729" s="105"/>
      <c r="AU729" s="105"/>
      <c r="AV729" s="105"/>
      <c r="AW729" s="105"/>
      <c r="AX729" s="105"/>
      <c r="AY729" s="105"/>
      <c r="AZ729" s="105"/>
      <c r="BA729" s="105"/>
      <c r="BB729" s="105"/>
      <c r="BC729" s="105"/>
      <c r="BD729" s="105"/>
      <c r="BE729" s="105"/>
    </row>
    <row r="730" customFormat="false" ht="21.75" hidden="false" customHeight="true" outlineLevel="0" collapsed="false">
      <c r="A730" s="105"/>
      <c r="B730" s="168"/>
      <c r="C730" s="105"/>
      <c r="D730" s="105"/>
      <c r="E730" s="105"/>
      <c r="F730" s="105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  <c r="AK730" s="105"/>
      <c r="AL730" s="105"/>
      <c r="AM730" s="105"/>
      <c r="AN730" s="105"/>
      <c r="AO730" s="105"/>
      <c r="AP730" s="105"/>
      <c r="AQ730" s="105"/>
      <c r="AR730" s="105"/>
      <c r="AS730" s="105"/>
      <c r="AT730" s="105"/>
      <c r="AU730" s="105"/>
      <c r="AV730" s="105"/>
      <c r="AW730" s="105"/>
      <c r="AX730" s="105"/>
      <c r="AY730" s="105"/>
      <c r="AZ730" s="105"/>
      <c r="BA730" s="105"/>
      <c r="BB730" s="105"/>
      <c r="BC730" s="105"/>
      <c r="BD730" s="105"/>
      <c r="BE730" s="105"/>
    </row>
    <row r="731" customFormat="false" ht="21.75" hidden="false" customHeight="true" outlineLevel="0" collapsed="false">
      <c r="A731" s="105"/>
      <c r="B731" s="168"/>
      <c r="C731" s="105"/>
      <c r="D731" s="105"/>
      <c r="E731" s="105"/>
      <c r="F731" s="105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5"/>
      <c r="AA731" s="105"/>
      <c r="AB731" s="105"/>
      <c r="AC731" s="105"/>
      <c r="AD731" s="105"/>
      <c r="AE731" s="105"/>
      <c r="AF731" s="105"/>
      <c r="AG731" s="105"/>
      <c r="AH731" s="105"/>
      <c r="AI731" s="105"/>
      <c r="AJ731" s="105"/>
      <c r="AK731" s="105"/>
      <c r="AL731" s="105"/>
      <c r="AM731" s="105"/>
      <c r="AN731" s="105"/>
      <c r="AO731" s="105"/>
      <c r="AP731" s="105"/>
      <c r="AQ731" s="105"/>
      <c r="AR731" s="105"/>
      <c r="AS731" s="105"/>
      <c r="AT731" s="105"/>
      <c r="AU731" s="105"/>
      <c r="AV731" s="105"/>
      <c r="AW731" s="105"/>
      <c r="AX731" s="105"/>
      <c r="AY731" s="105"/>
      <c r="AZ731" s="105"/>
      <c r="BA731" s="105"/>
      <c r="BB731" s="105"/>
      <c r="BC731" s="105"/>
      <c r="BD731" s="105"/>
      <c r="BE731" s="105"/>
    </row>
    <row r="732" customFormat="false" ht="21.75" hidden="false" customHeight="true" outlineLevel="0" collapsed="false">
      <c r="A732" s="105"/>
      <c r="B732" s="168"/>
      <c r="C732" s="105"/>
      <c r="D732" s="105"/>
      <c r="E732" s="105"/>
      <c r="F732" s="105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5"/>
      <c r="AA732" s="105"/>
      <c r="AB732" s="105"/>
      <c r="AC732" s="105"/>
      <c r="AD732" s="105"/>
      <c r="AE732" s="105"/>
      <c r="AF732" s="105"/>
      <c r="AG732" s="105"/>
      <c r="AH732" s="105"/>
      <c r="AI732" s="105"/>
      <c r="AJ732" s="105"/>
      <c r="AK732" s="105"/>
      <c r="AL732" s="105"/>
      <c r="AM732" s="105"/>
      <c r="AN732" s="105"/>
      <c r="AO732" s="105"/>
      <c r="AP732" s="105"/>
      <c r="AQ732" s="105"/>
      <c r="AR732" s="105"/>
      <c r="AS732" s="105"/>
      <c r="AT732" s="105"/>
      <c r="AU732" s="105"/>
      <c r="AV732" s="105"/>
      <c r="AW732" s="105"/>
      <c r="AX732" s="105"/>
      <c r="AY732" s="105"/>
      <c r="AZ732" s="105"/>
      <c r="BA732" s="105"/>
      <c r="BB732" s="105"/>
      <c r="BC732" s="105"/>
      <c r="BD732" s="105"/>
      <c r="BE732" s="105"/>
    </row>
    <row r="733" customFormat="false" ht="21.75" hidden="false" customHeight="true" outlineLevel="0" collapsed="false">
      <c r="A733" s="105"/>
      <c r="B733" s="168"/>
      <c r="C733" s="105"/>
      <c r="D733" s="105"/>
      <c r="E733" s="105"/>
      <c r="F733" s="105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5"/>
      <c r="AA733" s="105"/>
      <c r="AB733" s="105"/>
      <c r="AC733" s="105"/>
      <c r="AD733" s="105"/>
      <c r="AE733" s="105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05"/>
      <c r="AP733" s="105"/>
      <c r="AQ733" s="105"/>
      <c r="AR733" s="105"/>
      <c r="AS733" s="105"/>
      <c r="AT733" s="105"/>
      <c r="AU733" s="105"/>
      <c r="AV733" s="105"/>
      <c r="AW733" s="105"/>
      <c r="AX733" s="105"/>
      <c r="AY733" s="105"/>
      <c r="AZ733" s="105"/>
      <c r="BA733" s="105"/>
      <c r="BB733" s="105"/>
      <c r="BC733" s="105"/>
      <c r="BD733" s="105"/>
      <c r="BE733" s="105"/>
    </row>
    <row r="734" customFormat="false" ht="21.75" hidden="false" customHeight="true" outlineLevel="0" collapsed="false">
      <c r="A734" s="105"/>
      <c r="B734" s="168"/>
      <c r="C734" s="105"/>
      <c r="D734" s="105"/>
      <c r="E734" s="105"/>
      <c r="F734" s="105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  <c r="AN734" s="105"/>
      <c r="AO734" s="105"/>
      <c r="AP734" s="105"/>
      <c r="AQ734" s="105"/>
      <c r="AR734" s="105"/>
      <c r="AS734" s="105"/>
      <c r="AT734" s="105"/>
      <c r="AU734" s="105"/>
      <c r="AV734" s="105"/>
      <c r="AW734" s="105"/>
      <c r="AX734" s="105"/>
      <c r="AY734" s="105"/>
      <c r="AZ734" s="105"/>
      <c r="BA734" s="105"/>
      <c r="BB734" s="105"/>
      <c r="BC734" s="105"/>
      <c r="BD734" s="105"/>
      <c r="BE734" s="105"/>
    </row>
    <row r="735" customFormat="false" ht="21.75" hidden="false" customHeight="true" outlineLevel="0" collapsed="false">
      <c r="A735" s="105"/>
      <c r="B735" s="168"/>
      <c r="C735" s="105"/>
      <c r="D735" s="105"/>
      <c r="E735" s="105"/>
      <c r="F735" s="105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  <c r="AK735" s="105"/>
      <c r="AL735" s="105"/>
      <c r="AM735" s="105"/>
      <c r="AN735" s="105"/>
      <c r="AO735" s="105"/>
      <c r="AP735" s="105"/>
      <c r="AQ735" s="105"/>
      <c r="AR735" s="105"/>
      <c r="AS735" s="105"/>
      <c r="AT735" s="105"/>
      <c r="AU735" s="105"/>
      <c r="AV735" s="105"/>
      <c r="AW735" s="105"/>
      <c r="AX735" s="105"/>
      <c r="AY735" s="105"/>
      <c r="AZ735" s="105"/>
      <c r="BA735" s="105"/>
      <c r="BB735" s="105"/>
      <c r="BC735" s="105"/>
      <c r="BD735" s="105"/>
      <c r="BE735" s="105"/>
    </row>
    <row r="736" customFormat="false" ht="21.75" hidden="false" customHeight="true" outlineLevel="0" collapsed="false">
      <c r="A736" s="105"/>
      <c r="B736" s="168"/>
      <c r="C736" s="105"/>
      <c r="D736" s="105"/>
      <c r="E736" s="105"/>
      <c r="F736" s="105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  <c r="AK736" s="105"/>
      <c r="AL736" s="105"/>
      <c r="AM736" s="105"/>
      <c r="AN736" s="105"/>
      <c r="AO736" s="105"/>
      <c r="AP736" s="105"/>
      <c r="AQ736" s="105"/>
      <c r="AR736" s="105"/>
      <c r="AS736" s="105"/>
      <c r="AT736" s="105"/>
      <c r="AU736" s="105"/>
      <c r="AV736" s="105"/>
      <c r="AW736" s="105"/>
      <c r="AX736" s="105"/>
      <c r="AY736" s="105"/>
      <c r="AZ736" s="105"/>
      <c r="BA736" s="105"/>
      <c r="BB736" s="105"/>
      <c r="BC736" s="105"/>
      <c r="BD736" s="105"/>
      <c r="BE736" s="105"/>
    </row>
    <row r="737" customFormat="false" ht="21.75" hidden="false" customHeight="true" outlineLevel="0" collapsed="false">
      <c r="A737" s="105"/>
      <c r="B737" s="168"/>
      <c r="C737" s="105"/>
      <c r="D737" s="105"/>
      <c r="E737" s="105"/>
      <c r="F737" s="105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  <c r="AK737" s="105"/>
      <c r="AL737" s="105"/>
      <c r="AM737" s="105"/>
      <c r="AN737" s="105"/>
      <c r="AO737" s="105"/>
      <c r="AP737" s="105"/>
      <c r="AQ737" s="105"/>
      <c r="AR737" s="105"/>
      <c r="AS737" s="105"/>
      <c r="AT737" s="105"/>
      <c r="AU737" s="105"/>
      <c r="AV737" s="105"/>
      <c r="AW737" s="105"/>
      <c r="AX737" s="105"/>
      <c r="AY737" s="105"/>
      <c r="AZ737" s="105"/>
      <c r="BA737" s="105"/>
      <c r="BB737" s="105"/>
      <c r="BC737" s="105"/>
      <c r="BD737" s="105"/>
      <c r="BE737" s="105"/>
    </row>
    <row r="738" customFormat="false" ht="21.75" hidden="false" customHeight="true" outlineLevel="0" collapsed="false">
      <c r="A738" s="105"/>
      <c r="B738" s="168"/>
      <c r="C738" s="105"/>
      <c r="D738" s="105"/>
      <c r="E738" s="105"/>
      <c r="F738" s="105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  <c r="AK738" s="105"/>
      <c r="AL738" s="105"/>
      <c r="AM738" s="105"/>
      <c r="AN738" s="105"/>
      <c r="AO738" s="105"/>
      <c r="AP738" s="105"/>
      <c r="AQ738" s="105"/>
      <c r="AR738" s="105"/>
      <c r="AS738" s="105"/>
      <c r="AT738" s="105"/>
      <c r="AU738" s="105"/>
      <c r="AV738" s="105"/>
      <c r="AW738" s="105"/>
      <c r="AX738" s="105"/>
      <c r="AY738" s="105"/>
      <c r="AZ738" s="105"/>
      <c r="BA738" s="105"/>
      <c r="BB738" s="105"/>
      <c r="BC738" s="105"/>
      <c r="BD738" s="105"/>
      <c r="BE738" s="105"/>
    </row>
    <row r="739" customFormat="false" ht="21.75" hidden="false" customHeight="true" outlineLevel="0" collapsed="false">
      <c r="A739" s="105"/>
      <c r="B739" s="168"/>
      <c r="C739" s="105"/>
      <c r="D739" s="105"/>
      <c r="E739" s="105"/>
      <c r="F739" s="105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  <c r="AN739" s="105"/>
      <c r="AO739" s="105"/>
      <c r="AP739" s="105"/>
      <c r="AQ739" s="105"/>
      <c r="AR739" s="105"/>
      <c r="AS739" s="105"/>
      <c r="AT739" s="105"/>
      <c r="AU739" s="105"/>
      <c r="AV739" s="105"/>
      <c r="AW739" s="105"/>
      <c r="AX739" s="105"/>
      <c r="AY739" s="105"/>
      <c r="AZ739" s="105"/>
      <c r="BA739" s="105"/>
      <c r="BB739" s="105"/>
      <c r="BC739" s="105"/>
      <c r="BD739" s="105"/>
      <c r="BE739" s="105"/>
    </row>
    <row r="740" customFormat="false" ht="21.75" hidden="false" customHeight="true" outlineLevel="0" collapsed="false">
      <c r="A740" s="105"/>
      <c r="B740" s="168"/>
      <c r="C740" s="105"/>
      <c r="D740" s="105"/>
      <c r="E740" s="105"/>
      <c r="F740" s="105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  <c r="AK740" s="105"/>
      <c r="AL740" s="105"/>
      <c r="AM740" s="105"/>
      <c r="AN740" s="105"/>
      <c r="AO740" s="105"/>
      <c r="AP740" s="105"/>
      <c r="AQ740" s="105"/>
      <c r="AR740" s="105"/>
      <c r="AS740" s="105"/>
      <c r="AT740" s="105"/>
      <c r="AU740" s="105"/>
      <c r="AV740" s="105"/>
      <c r="AW740" s="105"/>
      <c r="AX740" s="105"/>
      <c r="AY740" s="105"/>
      <c r="AZ740" s="105"/>
      <c r="BA740" s="105"/>
      <c r="BB740" s="105"/>
      <c r="BC740" s="105"/>
      <c r="BD740" s="105"/>
      <c r="BE740" s="105"/>
    </row>
    <row r="741" customFormat="false" ht="21.75" hidden="false" customHeight="true" outlineLevel="0" collapsed="false">
      <c r="A741" s="105"/>
      <c r="B741" s="168"/>
      <c r="C741" s="105"/>
      <c r="D741" s="105"/>
      <c r="E741" s="105"/>
      <c r="F741" s="105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  <c r="AK741" s="105"/>
      <c r="AL741" s="105"/>
      <c r="AM741" s="105"/>
      <c r="AN741" s="105"/>
      <c r="AO741" s="105"/>
      <c r="AP741" s="105"/>
      <c r="AQ741" s="105"/>
      <c r="AR741" s="105"/>
      <c r="AS741" s="105"/>
      <c r="AT741" s="105"/>
      <c r="AU741" s="105"/>
      <c r="AV741" s="105"/>
      <c r="AW741" s="105"/>
      <c r="AX741" s="105"/>
      <c r="AY741" s="105"/>
      <c r="AZ741" s="105"/>
      <c r="BA741" s="105"/>
      <c r="BB741" s="105"/>
      <c r="BC741" s="105"/>
      <c r="BD741" s="105"/>
      <c r="BE741" s="105"/>
    </row>
    <row r="742" customFormat="false" ht="21.75" hidden="false" customHeight="true" outlineLevel="0" collapsed="false">
      <c r="A742" s="105"/>
      <c r="B742" s="168"/>
      <c r="C742" s="105"/>
      <c r="D742" s="105"/>
      <c r="E742" s="105"/>
      <c r="F742" s="105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  <c r="AK742" s="105"/>
      <c r="AL742" s="105"/>
      <c r="AM742" s="105"/>
      <c r="AN742" s="105"/>
      <c r="AO742" s="105"/>
      <c r="AP742" s="105"/>
      <c r="AQ742" s="105"/>
      <c r="AR742" s="105"/>
      <c r="AS742" s="105"/>
      <c r="AT742" s="105"/>
      <c r="AU742" s="105"/>
      <c r="AV742" s="105"/>
      <c r="AW742" s="105"/>
      <c r="AX742" s="105"/>
      <c r="AY742" s="105"/>
      <c r="AZ742" s="105"/>
      <c r="BA742" s="105"/>
      <c r="BB742" s="105"/>
      <c r="BC742" s="105"/>
      <c r="BD742" s="105"/>
      <c r="BE742" s="105"/>
    </row>
    <row r="743" customFormat="false" ht="21.75" hidden="false" customHeight="true" outlineLevel="0" collapsed="false">
      <c r="A743" s="105"/>
      <c r="B743" s="168"/>
      <c r="C743" s="105"/>
      <c r="D743" s="105"/>
      <c r="E743" s="105"/>
      <c r="F743" s="105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  <c r="AK743" s="105"/>
      <c r="AL743" s="105"/>
      <c r="AM743" s="105"/>
      <c r="AN743" s="105"/>
      <c r="AO743" s="105"/>
      <c r="AP743" s="105"/>
      <c r="AQ743" s="105"/>
      <c r="AR743" s="105"/>
      <c r="AS743" s="105"/>
      <c r="AT743" s="105"/>
      <c r="AU743" s="105"/>
      <c r="AV743" s="105"/>
      <c r="AW743" s="105"/>
      <c r="AX743" s="105"/>
      <c r="AY743" s="105"/>
      <c r="AZ743" s="105"/>
      <c r="BA743" s="105"/>
      <c r="BB743" s="105"/>
      <c r="BC743" s="105"/>
      <c r="BD743" s="105"/>
      <c r="BE743" s="105"/>
    </row>
    <row r="744" customFormat="false" ht="21.75" hidden="false" customHeight="true" outlineLevel="0" collapsed="false">
      <c r="A744" s="105"/>
      <c r="B744" s="168"/>
      <c r="C744" s="105"/>
      <c r="D744" s="105"/>
      <c r="E744" s="105"/>
      <c r="F744" s="105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  <c r="AN744" s="105"/>
      <c r="AO744" s="105"/>
      <c r="AP744" s="105"/>
      <c r="AQ744" s="105"/>
      <c r="AR744" s="105"/>
      <c r="AS744" s="105"/>
      <c r="AT744" s="105"/>
      <c r="AU744" s="105"/>
      <c r="AV744" s="105"/>
      <c r="AW744" s="105"/>
      <c r="AX744" s="105"/>
      <c r="AY744" s="105"/>
      <c r="AZ744" s="105"/>
      <c r="BA744" s="105"/>
      <c r="BB744" s="105"/>
      <c r="BC744" s="105"/>
      <c r="BD744" s="105"/>
      <c r="BE744" s="105"/>
    </row>
    <row r="745" customFormat="false" ht="21.75" hidden="false" customHeight="true" outlineLevel="0" collapsed="false">
      <c r="A745" s="105"/>
      <c r="B745" s="168"/>
      <c r="C745" s="105"/>
      <c r="D745" s="105"/>
      <c r="E745" s="105"/>
      <c r="F745" s="105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  <c r="AK745" s="105"/>
      <c r="AL745" s="105"/>
      <c r="AM745" s="105"/>
      <c r="AN745" s="105"/>
      <c r="AO745" s="105"/>
      <c r="AP745" s="105"/>
      <c r="AQ745" s="105"/>
      <c r="AR745" s="105"/>
      <c r="AS745" s="105"/>
      <c r="AT745" s="105"/>
      <c r="AU745" s="105"/>
      <c r="AV745" s="105"/>
      <c r="AW745" s="105"/>
      <c r="AX745" s="105"/>
      <c r="AY745" s="105"/>
      <c r="AZ745" s="105"/>
      <c r="BA745" s="105"/>
      <c r="BB745" s="105"/>
      <c r="BC745" s="105"/>
      <c r="BD745" s="105"/>
      <c r="BE745" s="105"/>
    </row>
    <row r="746" customFormat="false" ht="21.75" hidden="false" customHeight="true" outlineLevel="0" collapsed="false">
      <c r="A746" s="105"/>
      <c r="B746" s="168"/>
      <c r="C746" s="105"/>
      <c r="D746" s="105"/>
      <c r="E746" s="105"/>
      <c r="F746" s="105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  <c r="AK746" s="105"/>
      <c r="AL746" s="105"/>
      <c r="AM746" s="105"/>
      <c r="AN746" s="105"/>
      <c r="AO746" s="105"/>
      <c r="AP746" s="105"/>
      <c r="AQ746" s="105"/>
      <c r="AR746" s="105"/>
      <c r="AS746" s="105"/>
      <c r="AT746" s="105"/>
      <c r="AU746" s="105"/>
      <c r="AV746" s="105"/>
      <c r="AW746" s="105"/>
      <c r="AX746" s="105"/>
      <c r="AY746" s="105"/>
      <c r="AZ746" s="105"/>
      <c r="BA746" s="105"/>
      <c r="BB746" s="105"/>
      <c r="BC746" s="105"/>
      <c r="BD746" s="105"/>
      <c r="BE746" s="105"/>
    </row>
    <row r="747" customFormat="false" ht="21.75" hidden="false" customHeight="true" outlineLevel="0" collapsed="false">
      <c r="A747" s="105"/>
      <c r="B747" s="168"/>
      <c r="C747" s="105"/>
      <c r="D747" s="105"/>
      <c r="E747" s="105"/>
      <c r="F747" s="105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  <c r="AK747" s="105"/>
      <c r="AL747" s="105"/>
      <c r="AM747" s="105"/>
      <c r="AN747" s="105"/>
      <c r="AO747" s="105"/>
      <c r="AP747" s="105"/>
      <c r="AQ747" s="105"/>
      <c r="AR747" s="105"/>
      <c r="AS747" s="105"/>
      <c r="AT747" s="105"/>
      <c r="AU747" s="105"/>
      <c r="AV747" s="105"/>
      <c r="AW747" s="105"/>
      <c r="AX747" s="105"/>
      <c r="AY747" s="105"/>
      <c r="AZ747" s="105"/>
      <c r="BA747" s="105"/>
      <c r="BB747" s="105"/>
      <c r="BC747" s="105"/>
      <c r="BD747" s="105"/>
      <c r="BE747" s="105"/>
    </row>
    <row r="748" customFormat="false" ht="21.75" hidden="false" customHeight="true" outlineLevel="0" collapsed="false">
      <c r="A748" s="105"/>
      <c r="B748" s="168"/>
      <c r="C748" s="105"/>
      <c r="D748" s="105"/>
      <c r="E748" s="105"/>
      <c r="F748" s="105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  <c r="AK748" s="105"/>
      <c r="AL748" s="105"/>
      <c r="AM748" s="105"/>
      <c r="AN748" s="105"/>
      <c r="AO748" s="105"/>
      <c r="AP748" s="105"/>
      <c r="AQ748" s="105"/>
      <c r="AR748" s="105"/>
      <c r="AS748" s="105"/>
      <c r="AT748" s="105"/>
      <c r="AU748" s="105"/>
      <c r="AV748" s="105"/>
      <c r="AW748" s="105"/>
      <c r="AX748" s="105"/>
      <c r="AY748" s="105"/>
      <c r="AZ748" s="105"/>
      <c r="BA748" s="105"/>
      <c r="BB748" s="105"/>
      <c r="BC748" s="105"/>
      <c r="BD748" s="105"/>
      <c r="BE748" s="105"/>
    </row>
    <row r="749" customFormat="false" ht="21.75" hidden="false" customHeight="true" outlineLevel="0" collapsed="false">
      <c r="A749" s="105"/>
      <c r="B749" s="168"/>
      <c r="C749" s="105"/>
      <c r="D749" s="105"/>
      <c r="E749" s="105"/>
      <c r="F749" s="105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  <c r="AN749" s="105"/>
      <c r="AO749" s="105"/>
      <c r="AP749" s="105"/>
      <c r="AQ749" s="105"/>
      <c r="AR749" s="105"/>
      <c r="AS749" s="105"/>
      <c r="AT749" s="105"/>
      <c r="AU749" s="105"/>
      <c r="AV749" s="105"/>
      <c r="AW749" s="105"/>
      <c r="AX749" s="105"/>
      <c r="AY749" s="105"/>
      <c r="AZ749" s="105"/>
      <c r="BA749" s="105"/>
      <c r="BB749" s="105"/>
      <c r="BC749" s="105"/>
      <c r="BD749" s="105"/>
      <c r="BE749" s="105"/>
    </row>
    <row r="750" customFormat="false" ht="21.75" hidden="false" customHeight="true" outlineLevel="0" collapsed="false">
      <c r="A750" s="105"/>
      <c r="B750" s="168"/>
      <c r="C750" s="105"/>
      <c r="D750" s="105"/>
      <c r="E750" s="105"/>
      <c r="F750" s="105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  <c r="AK750" s="105"/>
      <c r="AL750" s="105"/>
      <c r="AM750" s="105"/>
      <c r="AN750" s="105"/>
      <c r="AO750" s="105"/>
      <c r="AP750" s="105"/>
      <c r="AQ750" s="105"/>
      <c r="AR750" s="105"/>
      <c r="AS750" s="105"/>
      <c r="AT750" s="105"/>
      <c r="AU750" s="105"/>
      <c r="AV750" s="105"/>
      <c r="AW750" s="105"/>
      <c r="AX750" s="105"/>
      <c r="AY750" s="105"/>
      <c r="AZ750" s="105"/>
      <c r="BA750" s="105"/>
      <c r="BB750" s="105"/>
      <c r="BC750" s="105"/>
      <c r="BD750" s="105"/>
      <c r="BE750" s="105"/>
    </row>
    <row r="751" customFormat="false" ht="21.75" hidden="false" customHeight="true" outlineLevel="0" collapsed="false">
      <c r="A751" s="105"/>
      <c r="B751" s="168"/>
      <c r="C751" s="105"/>
      <c r="D751" s="105"/>
      <c r="E751" s="105"/>
      <c r="F751" s="105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  <c r="AK751" s="105"/>
      <c r="AL751" s="105"/>
      <c r="AM751" s="105"/>
      <c r="AN751" s="105"/>
      <c r="AO751" s="105"/>
      <c r="AP751" s="105"/>
      <c r="AQ751" s="105"/>
      <c r="AR751" s="105"/>
      <c r="AS751" s="105"/>
      <c r="AT751" s="105"/>
      <c r="AU751" s="105"/>
      <c r="AV751" s="105"/>
      <c r="AW751" s="105"/>
      <c r="AX751" s="105"/>
      <c r="AY751" s="105"/>
      <c r="AZ751" s="105"/>
      <c r="BA751" s="105"/>
      <c r="BB751" s="105"/>
      <c r="BC751" s="105"/>
      <c r="BD751" s="105"/>
      <c r="BE751" s="105"/>
    </row>
    <row r="752" customFormat="false" ht="21.75" hidden="false" customHeight="true" outlineLevel="0" collapsed="false">
      <c r="A752" s="105"/>
      <c r="B752" s="168"/>
      <c r="C752" s="105"/>
      <c r="D752" s="105"/>
      <c r="E752" s="105"/>
      <c r="F752" s="105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  <c r="AK752" s="105"/>
      <c r="AL752" s="105"/>
      <c r="AM752" s="105"/>
      <c r="AN752" s="105"/>
      <c r="AO752" s="105"/>
      <c r="AP752" s="105"/>
      <c r="AQ752" s="105"/>
      <c r="AR752" s="105"/>
      <c r="AS752" s="105"/>
      <c r="AT752" s="105"/>
      <c r="AU752" s="105"/>
      <c r="AV752" s="105"/>
      <c r="AW752" s="105"/>
      <c r="AX752" s="105"/>
      <c r="AY752" s="105"/>
      <c r="AZ752" s="105"/>
      <c r="BA752" s="105"/>
      <c r="BB752" s="105"/>
      <c r="BC752" s="105"/>
      <c r="BD752" s="105"/>
      <c r="BE752" s="105"/>
    </row>
    <row r="753" customFormat="false" ht="21.75" hidden="false" customHeight="true" outlineLevel="0" collapsed="false">
      <c r="A753" s="105"/>
      <c r="B753" s="168"/>
      <c r="C753" s="105"/>
      <c r="D753" s="105"/>
      <c r="E753" s="105"/>
      <c r="F753" s="105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  <c r="AK753" s="105"/>
      <c r="AL753" s="105"/>
      <c r="AM753" s="105"/>
      <c r="AN753" s="105"/>
      <c r="AO753" s="105"/>
      <c r="AP753" s="105"/>
      <c r="AQ753" s="105"/>
      <c r="AR753" s="105"/>
      <c r="AS753" s="105"/>
      <c r="AT753" s="105"/>
      <c r="AU753" s="105"/>
      <c r="AV753" s="105"/>
      <c r="AW753" s="105"/>
      <c r="AX753" s="105"/>
      <c r="AY753" s="105"/>
      <c r="AZ753" s="105"/>
      <c r="BA753" s="105"/>
      <c r="BB753" s="105"/>
      <c r="BC753" s="105"/>
      <c r="BD753" s="105"/>
      <c r="BE753" s="105"/>
    </row>
    <row r="754" customFormat="false" ht="21.75" hidden="false" customHeight="true" outlineLevel="0" collapsed="false">
      <c r="A754" s="105"/>
      <c r="B754" s="168"/>
      <c r="C754" s="105"/>
      <c r="D754" s="105"/>
      <c r="E754" s="105"/>
      <c r="F754" s="105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  <c r="AN754" s="105"/>
      <c r="AO754" s="105"/>
      <c r="AP754" s="105"/>
      <c r="AQ754" s="105"/>
      <c r="AR754" s="105"/>
      <c r="AS754" s="105"/>
      <c r="AT754" s="105"/>
      <c r="AU754" s="105"/>
      <c r="AV754" s="105"/>
      <c r="AW754" s="105"/>
      <c r="AX754" s="105"/>
      <c r="AY754" s="105"/>
      <c r="AZ754" s="105"/>
      <c r="BA754" s="105"/>
      <c r="BB754" s="105"/>
      <c r="BC754" s="105"/>
      <c r="BD754" s="105"/>
      <c r="BE754" s="105"/>
    </row>
    <row r="755" customFormat="false" ht="21.75" hidden="false" customHeight="true" outlineLevel="0" collapsed="false">
      <c r="A755" s="105"/>
      <c r="B755" s="168"/>
      <c r="C755" s="105"/>
      <c r="D755" s="105"/>
      <c r="E755" s="105"/>
      <c r="F755" s="105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  <c r="AK755" s="105"/>
      <c r="AL755" s="105"/>
      <c r="AM755" s="105"/>
      <c r="AN755" s="105"/>
      <c r="AO755" s="105"/>
      <c r="AP755" s="105"/>
      <c r="AQ755" s="105"/>
      <c r="AR755" s="105"/>
      <c r="AS755" s="105"/>
      <c r="AT755" s="105"/>
      <c r="AU755" s="105"/>
      <c r="AV755" s="105"/>
      <c r="AW755" s="105"/>
      <c r="AX755" s="105"/>
      <c r="AY755" s="105"/>
      <c r="AZ755" s="105"/>
      <c r="BA755" s="105"/>
      <c r="BB755" s="105"/>
      <c r="BC755" s="105"/>
      <c r="BD755" s="105"/>
      <c r="BE755" s="105"/>
    </row>
    <row r="756" customFormat="false" ht="21.75" hidden="false" customHeight="true" outlineLevel="0" collapsed="false">
      <c r="A756" s="105"/>
      <c r="B756" s="168"/>
      <c r="C756" s="105"/>
      <c r="D756" s="105"/>
      <c r="E756" s="105"/>
      <c r="F756" s="105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  <c r="AK756" s="105"/>
      <c r="AL756" s="105"/>
      <c r="AM756" s="105"/>
      <c r="AN756" s="105"/>
      <c r="AO756" s="105"/>
      <c r="AP756" s="105"/>
      <c r="AQ756" s="105"/>
      <c r="AR756" s="105"/>
      <c r="AS756" s="105"/>
      <c r="AT756" s="105"/>
      <c r="AU756" s="105"/>
      <c r="AV756" s="105"/>
      <c r="AW756" s="105"/>
      <c r="AX756" s="105"/>
      <c r="AY756" s="105"/>
      <c r="AZ756" s="105"/>
      <c r="BA756" s="105"/>
      <c r="BB756" s="105"/>
      <c r="BC756" s="105"/>
      <c r="BD756" s="105"/>
      <c r="BE756" s="105"/>
    </row>
    <row r="757" customFormat="false" ht="21.75" hidden="false" customHeight="true" outlineLevel="0" collapsed="false">
      <c r="A757" s="105"/>
      <c r="B757" s="168"/>
      <c r="C757" s="105"/>
      <c r="D757" s="105"/>
      <c r="E757" s="105"/>
      <c r="F757" s="105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  <c r="AN757" s="105"/>
      <c r="AO757" s="105"/>
      <c r="AP757" s="105"/>
      <c r="AQ757" s="105"/>
      <c r="AR757" s="105"/>
      <c r="AS757" s="105"/>
      <c r="AT757" s="105"/>
      <c r="AU757" s="105"/>
      <c r="AV757" s="105"/>
      <c r="AW757" s="105"/>
      <c r="AX757" s="105"/>
      <c r="AY757" s="105"/>
      <c r="AZ757" s="105"/>
      <c r="BA757" s="105"/>
      <c r="BB757" s="105"/>
      <c r="BC757" s="105"/>
      <c r="BD757" s="105"/>
      <c r="BE757" s="105"/>
    </row>
    <row r="758" customFormat="false" ht="21.75" hidden="false" customHeight="true" outlineLevel="0" collapsed="false">
      <c r="A758" s="105"/>
      <c r="B758" s="168"/>
      <c r="C758" s="105"/>
      <c r="D758" s="105"/>
      <c r="E758" s="105"/>
      <c r="F758" s="105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  <c r="AK758" s="105"/>
      <c r="AL758" s="105"/>
      <c r="AM758" s="105"/>
      <c r="AN758" s="105"/>
      <c r="AO758" s="105"/>
      <c r="AP758" s="105"/>
      <c r="AQ758" s="105"/>
      <c r="AR758" s="105"/>
      <c r="AS758" s="105"/>
      <c r="AT758" s="105"/>
      <c r="AU758" s="105"/>
      <c r="AV758" s="105"/>
      <c r="AW758" s="105"/>
      <c r="AX758" s="105"/>
      <c r="AY758" s="105"/>
      <c r="AZ758" s="105"/>
      <c r="BA758" s="105"/>
      <c r="BB758" s="105"/>
      <c r="BC758" s="105"/>
      <c r="BD758" s="105"/>
      <c r="BE758" s="105"/>
    </row>
    <row r="759" customFormat="false" ht="21.75" hidden="false" customHeight="true" outlineLevel="0" collapsed="false">
      <c r="A759" s="105"/>
      <c r="B759" s="168"/>
      <c r="C759" s="105"/>
      <c r="D759" s="105"/>
      <c r="E759" s="105"/>
      <c r="F759" s="105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  <c r="AK759" s="105"/>
      <c r="AL759" s="105"/>
      <c r="AM759" s="105"/>
      <c r="AN759" s="105"/>
      <c r="AO759" s="105"/>
      <c r="AP759" s="105"/>
      <c r="AQ759" s="105"/>
      <c r="AR759" s="105"/>
      <c r="AS759" s="105"/>
      <c r="AT759" s="105"/>
      <c r="AU759" s="105"/>
      <c r="AV759" s="105"/>
      <c r="AW759" s="105"/>
      <c r="AX759" s="105"/>
      <c r="AY759" s="105"/>
      <c r="AZ759" s="105"/>
      <c r="BA759" s="105"/>
      <c r="BB759" s="105"/>
      <c r="BC759" s="105"/>
      <c r="BD759" s="105"/>
      <c r="BE759" s="105"/>
    </row>
    <row r="760" customFormat="false" ht="21.75" hidden="false" customHeight="true" outlineLevel="0" collapsed="false">
      <c r="A760" s="105"/>
      <c r="B760" s="168"/>
      <c r="C760" s="105"/>
      <c r="D760" s="105"/>
      <c r="E760" s="105"/>
      <c r="F760" s="105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  <c r="AK760" s="105"/>
      <c r="AL760" s="105"/>
      <c r="AM760" s="105"/>
      <c r="AN760" s="105"/>
      <c r="AO760" s="105"/>
      <c r="AP760" s="105"/>
      <c r="AQ760" s="105"/>
      <c r="AR760" s="105"/>
      <c r="AS760" s="105"/>
      <c r="AT760" s="105"/>
      <c r="AU760" s="105"/>
      <c r="AV760" s="105"/>
      <c r="AW760" s="105"/>
      <c r="AX760" s="105"/>
      <c r="AY760" s="105"/>
      <c r="AZ760" s="105"/>
      <c r="BA760" s="105"/>
      <c r="BB760" s="105"/>
      <c r="BC760" s="105"/>
      <c r="BD760" s="105"/>
      <c r="BE760" s="105"/>
    </row>
    <row r="761" customFormat="false" ht="21.75" hidden="false" customHeight="true" outlineLevel="0" collapsed="false">
      <c r="A761" s="105"/>
      <c r="B761" s="168"/>
      <c r="C761" s="105"/>
      <c r="D761" s="105"/>
      <c r="E761" s="105"/>
      <c r="F761" s="105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  <c r="AK761" s="105"/>
      <c r="AL761" s="105"/>
      <c r="AM761" s="105"/>
      <c r="AN761" s="105"/>
      <c r="AO761" s="105"/>
      <c r="AP761" s="105"/>
      <c r="AQ761" s="105"/>
      <c r="AR761" s="105"/>
      <c r="AS761" s="105"/>
      <c r="AT761" s="105"/>
      <c r="AU761" s="105"/>
      <c r="AV761" s="105"/>
      <c r="AW761" s="105"/>
      <c r="AX761" s="105"/>
      <c r="AY761" s="105"/>
      <c r="AZ761" s="105"/>
      <c r="BA761" s="105"/>
      <c r="BB761" s="105"/>
      <c r="BC761" s="105"/>
      <c r="BD761" s="105"/>
      <c r="BE761" s="105"/>
    </row>
    <row r="762" customFormat="false" ht="21.75" hidden="false" customHeight="true" outlineLevel="0" collapsed="false">
      <c r="A762" s="105"/>
      <c r="B762" s="168"/>
      <c r="C762" s="105"/>
      <c r="D762" s="105"/>
      <c r="E762" s="105"/>
      <c r="F762" s="105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  <c r="AK762" s="105"/>
      <c r="AL762" s="105"/>
      <c r="AM762" s="105"/>
      <c r="AN762" s="105"/>
      <c r="AO762" s="105"/>
      <c r="AP762" s="105"/>
      <c r="AQ762" s="105"/>
      <c r="AR762" s="105"/>
      <c r="AS762" s="105"/>
      <c r="AT762" s="105"/>
      <c r="AU762" s="105"/>
      <c r="AV762" s="105"/>
      <c r="AW762" s="105"/>
      <c r="AX762" s="105"/>
      <c r="AY762" s="105"/>
      <c r="AZ762" s="105"/>
      <c r="BA762" s="105"/>
      <c r="BB762" s="105"/>
      <c r="BC762" s="105"/>
      <c r="BD762" s="105"/>
      <c r="BE762" s="105"/>
    </row>
    <row r="763" customFormat="false" ht="21.75" hidden="false" customHeight="true" outlineLevel="0" collapsed="false">
      <c r="A763" s="105"/>
      <c r="B763" s="168"/>
      <c r="C763" s="105"/>
      <c r="D763" s="105"/>
      <c r="E763" s="105"/>
      <c r="F763" s="105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  <c r="AK763" s="105"/>
      <c r="AL763" s="105"/>
      <c r="AM763" s="105"/>
      <c r="AN763" s="105"/>
      <c r="AO763" s="105"/>
      <c r="AP763" s="105"/>
      <c r="AQ763" s="105"/>
      <c r="AR763" s="105"/>
      <c r="AS763" s="105"/>
      <c r="AT763" s="105"/>
      <c r="AU763" s="105"/>
      <c r="AV763" s="105"/>
      <c r="AW763" s="105"/>
      <c r="AX763" s="105"/>
      <c r="AY763" s="105"/>
      <c r="AZ763" s="105"/>
      <c r="BA763" s="105"/>
      <c r="BB763" s="105"/>
      <c r="BC763" s="105"/>
      <c r="BD763" s="105"/>
      <c r="BE763" s="105"/>
    </row>
    <row r="764" customFormat="false" ht="21.75" hidden="false" customHeight="true" outlineLevel="0" collapsed="false">
      <c r="A764" s="105"/>
      <c r="B764" s="168"/>
      <c r="C764" s="105"/>
      <c r="D764" s="105"/>
      <c r="E764" s="105"/>
      <c r="F764" s="105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  <c r="AN764" s="105"/>
      <c r="AO764" s="105"/>
      <c r="AP764" s="105"/>
      <c r="AQ764" s="105"/>
      <c r="AR764" s="105"/>
      <c r="AS764" s="105"/>
      <c r="AT764" s="105"/>
      <c r="AU764" s="105"/>
      <c r="AV764" s="105"/>
      <c r="AW764" s="105"/>
      <c r="AX764" s="105"/>
      <c r="AY764" s="105"/>
      <c r="AZ764" s="105"/>
      <c r="BA764" s="105"/>
      <c r="BB764" s="105"/>
      <c r="BC764" s="105"/>
      <c r="BD764" s="105"/>
      <c r="BE764" s="105"/>
    </row>
    <row r="765" customFormat="false" ht="21.75" hidden="false" customHeight="true" outlineLevel="0" collapsed="false">
      <c r="A765" s="105"/>
      <c r="B765" s="168"/>
      <c r="C765" s="105"/>
      <c r="D765" s="105"/>
      <c r="E765" s="105"/>
      <c r="F765" s="105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  <c r="AK765" s="105"/>
      <c r="AL765" s="105"/>
      <c r="AM765" s="105"/>
      <c r="AN765" s="105"/>
      <c r="AO765" s="105"/>
      <c r="AP765" s="105"/>
      <c r="AQ765" s="105"/>
      <c r="AR765" s="105"/>
      <c r="AS765" s="105"/>
      <c r="AT765" s="105"/>
      <c r="AU765" s="105"/>
      <c r="AV765" s="105"/>
      <c r="AW765" s="105"/>
      <c r="AX765" s="105"/>
      <c r="AY765" s="105"/>
      <c r="AZ765" s="105"/>
      <c r="BA765" s="105"/>
      <c r="BB765" s="105"/>
      <c r="BC765" s="105"/>
      <c r="BD765" s="105"/>
      <c r="BE765" s="105"/>
    </row>
    <row r="766" customFormat="false" ht="21.75" hidden="false" customHeight="true" outlineLevel="0" collapsed="false">
      <c r="A766" s="105"/>
      <c r="B766" s="168"/>
      <c r="C766" s="105"/>
      <c r="D766" s="105"/>
      <c r="E766" s="105"/>
      <c r="F766" s="105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  <c r="AK766" s="105"/>
      <c r="AL766" s="105"/>
      <c r="AM766" s="105"/>
      <c r="AN766" s="105"/>
      <c r="AO766" s="105"/>
      <c r="AP766" s="105"/>
      <c r="AQ766" s="105"/>
      <c r="AR766" s="105"/>
      <c r="AS766" s="105"/>
      <c r="AT766" s="105"/>
      <c r="AU766" s="105"/>
      <c r="AV766" s="105"/>
      <c r="AW766" s="105"/>
      <c r="AX766" s="105"/>
      <c r="AY766" s="105"/>
      <c r="AZ766" s="105"/>
      <c r="BA766" s="105"/>
      <c r="BB766" s="105"/>
      <c r="BC766" s="105"/>
      <c r="BD766" s="105"/>
      <c r="BE766" s="105"/>
    </row>
    <row r="767" customFormat="false" ht="21.75" hidden="false" customHeight="true" outlineLevel="0" collapsed="false">
      <c r="A767" s="105"/>
      <c r="B767" s="168"/>
      <c r="C767" s="105"/>
      <c r="D767" s="105"/>
      <c r="E767" s="105"/>
      <c r="F767" s="105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  <c r="AK767" s="105"/>
      <c r="AL767" s="105"/>
      <c r="AM767" s="105"/>
      <c r="AN767" s="105"/>
      <c r="AO767" s="105"/>
      <c r="AP767" s="105"/>
      <c r="AQ767" s="105"/>
      <c r="AR767" s="105"/>
      <c r="AS767" s="105"/>
      <c r="AT767" s="105"/>
      <c r="AU767" s="105"/>
      <c r="AV767" s="105"/>
      <c r="AW767" s="105"/>
      <c r="AX767" s="105"/>
      <c r="AY767" s="105"/>
      <c r="AZ767" s="105"/>
      <c r="BA767" s="105"/>
      <c r="BB767" s="105"/>
      <c r="BC767" s="105"/>
      <c r="BD767" s="105"/>
      <c r="BE767" s="105"/>
    </row>
    <row r="768" customFormat="false" ht="21.75" hidden="false" customHeight="true" outlineLevel="0" collapsed="false">
      <c r="A768" s="105"/>
      <c r="B768" s="168"/>
      <c r="C768" s="105"/>
      <c r="D768" s="105"/>
      <c r="E768" s="105"/>
      <c r="F768" s="105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  <c r="AK768" s="105"/>
      <c r="AL768" s="105"/>
      <c r="AM768" s="105"/>
      <c r="AN768" s="105"/>
      <c r="AO768" s="105"/>
      <c r="AP768" s="105"/>
      <c r="AQ768" s="105"/>
      <c r="AR768" s="105"/>
      <c r="AS768" s="105"/>
      <c r="AT768" s="105"/>
      <c r="AU768" s="105"/>
      <c r="AV768" s="105"/>
      <c r="AW768" s="105"/>
      <c r="AX768" s="105"/>
      <c r="AY768" s="105"/>
      <c r="AZ768" s="105"/>
      <c r="BA768" s="105"/>
      <c r="BB768" s="105"/>
      <c r="BC768" s="105"/>
      <c r="BD768" s="105"/>
      <c r="BE768" s="105"/>
    </row>
    <row r="769" customFormat="false" ht="21.75" hidden="false" customHeight="true" outlineLevel="0" collapsed="false">
      <c r="A769" s="105"/>
      <c r="B769" s="168"/>
      <c r="C769" s="105"/>
      <c r="D769" s="105"/>
      <c r="E769" s="105"/>
      <c r="F769" s="105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  <c r="AK769" s="105"/>
      <c r="AL769" s="105"/>
      <c r="AM769" s="105"/>
      <c r="AN769" s="105"/>
      <c r="AO769" s="105"/>
      <c r="AP769" s="105"/>
      <c r="AQ769" s="105"/>
      <c r="AR769" s="105"/>
      <c r="AS769" s="105"/>
      <c r="AT769" s="105"/>
      <c r="AU769" s="105"/>
      <c r="AV769" s="105"/>
      <c r="AW769" s="105"/>
      <c r="AX769" s="105"/>
      <c r="AY769" s="105"/>
      <c r="AZ769" s="105"/>
      <c r="BA769" s="105"/>
      <c r="BB769" s="105"/>
      <c r="BC769" s="105"/>
      <c r="BD769" s="105"/>
      <c r="BE769" s="105"/>
    </row>
    <row r="770" customFormat="false" ht="21.75" hidden="false" customHeight="true" outlineLevel="0" collapsed="false">
      <c r="A770" s="105"/>
      <c r="B770" s="168"/>
      <c r="C770" s="105"/>
      <c r="D770" s="105"/>
      <c r="E770" s="105"/>
      <c r="F770" s="105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  <c r="AK770" s="105"/>
      <c r="AL770" s="105"/>
      <c r="AM770" s="105"/>
      <c r="AN770" s="105"/>
      <c r="AO770" s="105"/>
      <c r="AP770" s="105"/>
      <c r="AQ770" s="105"/>
      <c r="AR770" s="105"/>
      <c r="AS770" s="105"/>
      <c r="AT770" s="105"/>
      <c r="AU770" s="105"/>
      <c r="AV770" s="105"/>
      <c r="AW770" s="105"/>
      <c r="AX770" s="105"/>
      <c r="AY770" s="105"/>
      <c r="AZ770" s="105"/>
      <c r="BA770" s="105"/>
      <c r="BB770" s="105"/>
      <c r="BC770" s="105"/>
      <c r="BD770" s="105"/>
      <c r="BE770" s="105"/>
    </row>
    <row r="771" customFormat="false" ht="21.75" hidden="false" customHeight="true" outlineLevel="0" collapsed="false">
      <c r="A771" s="105"/>
      <c r="B771" s="168"/>
      <c r="C771" s="105"/>
      <c r="D771" s="105"/>
      <c r="E771" s="105"/>
      <c r="F771" s="105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  <c r="AK771" s="105"/>
      <c r="AL771" s="105"/>
      <c r="AM771" s="105"/>
      <c r="AN771" s="105"/>
      <c r="AO771" s="105"/>
      <c r="AP771" s="105"/>
      <c r="AQ771" s="105"/>
      <c r="AR771" s="105"/>
      <c r="AS771" s="105"/>
      <c r="AT771" s="105"/>
      <c r="AU771" s="105"/>
      <c r="AV771" s="105"/>
      <c r="AW771" s="105"/>
      <c r="AX771" s="105"/>
      <c r="AY771" s="105"/>
      <c r="AZ771" s="105"/>
      <c r="BA771" s="105"/>
      <c r="BB771" s="105"/>
      <c r="BC771" s="105"/>
      <c r="BD771" s="105"/>
      <c r="BE771" s="105"/>
    </row>
    <row r="772" customFormat="false" ht="21.75" hidden="false" customHeight="true" outlineLevel="0" collapsed="false">
      <c r="A772" s="105"/>
      <c r="B772" s="168"/>
      <c r="C772" s="105"/>
      <c r="D772" s="105"/>
      <c r="E772" s="105"/>
      <c r="F772" s="105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  <c r="AK772" s="105"/>
      <c r="AL772" s="105"/>
      <c r="AM772" s="105"/>
      <c r="AN772" s="105"/>
      <c r="AO772" s="105"/>
      <c r="AP772" s="105"/>
      <c r="AQ772" s="105"/>
      <c r="AR772" s="105"/>
      <c r="AS772" s="105"/>
      <c r="AT772" s="105"/>
      <c r="AU772" s="105"/>
      <c r="AV772" s="105"/>
      <c r="AW772" s="105"/>
      <c r="AX772" s="105"/>
      <c r="AY772" s="105"/>
      <c r="AZ772" s="105"/>
      <c r="BA772" s="105"/>
      <c r="BB772" s="105"/>
      <c r="BC772" s="105"/>
      <c r="BD772" s="105"/>
      <c r="BE772" s="105"/>
    </row>
    <row r="773" customFormat="false" ht="21.75" hidden="false" customHeight="true" outlineLevel="0" collapsed="false">
      <c r="A773" s="105"/>
      <c r="B773" s="168"/>
      <c r="C773" s="105"/>
      <c r="D773" s="105"/>
      <c r="E773" s="105"/>
      <c r="F773" s="105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  <c r="AK773" s="105"/>
      <c r="AL773" s="105"/>
      <c r="AM773" s="105"/>
      <c r="AN773" s="105"/>
      <c r="AO773" s="105"/>
      <c r="AP773" s="105"/>
      <c r="AQ773" s="105"/>
      <c r="AR773" s="105"/>
      <c r="AS773" s="105"/>
      <c r="AT773" s="105"/>
      <c r="AU773" s="105"/>
      <c r="AV773" s="105"/>
      <c r="AW773" s="105"/>
      <c r="AX773" s="105"/>
      <c r="AY773" s="105"/>
      <c r="AZ773" s="105"/>
      <c r="BA773" s="105"/>
      <c r="BB773" s="105"/>
      <c r="BC773" s="105"/>
      <c r="BD773" s="105"/>
      <c r="BE773" s="105"/>
    </row>
    <row r="774" customFormat="false" ht="21.75" hidden="false" customHeight="true" outlineLevel="0" collapsed="false">
      <c r="A774" s="105"/>
      <c r="B774" s="168"/>
      <c r="C774" s="105"/>
      <c r="D774" s="105"/>
      <c r="E774" s="105"/>
      <c r="F774" s="105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  <c r="AN774" s="105"/>
      <c r="AO774" s="105"/>
      <c r="AP774" s="105"/>
      <c r="AQ774" s="105"/>
      <c r="AR774" s="105"/>
      <c r="AS774" s="105"/>
      <c r="AT774" s="105"/>
      <c r="AU774" s="105"/>
      <c r="AV774" s="105"/>
      <c r="AW774" s="105"/>
      <c r="AX774" s="105"/>
      <c r="AY774" s="105"/>
      <c r="AZ774" s="105"/>
      <c r="BA774" s="105"/>
      <c r="BB774" s="105"/>
      <c r="BC774" s="105"/>
      <c r="BD774" s="105"/>
      <c r="BE774" s="105"/>
    </row>
    <row r="775" customFormat="false" ht="21.75" hidden="false" customHeight="true" outlineLevel="0" collapsed="false">
      <c r="A775" s="105"/>
      <c r="B775" s="168"/>
      <c r="C775" s="105"/>
      <c r="D775" s="105"/>
      <c r="E775" s="105"/>
      <c r="F775" s="105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  <c r="AK775" s="105"/>
      <c r="AL775" s="105"/>
      <c r="AM775" s="105"/>
      <c r="AN775" s="105"/>
      <c r="AO775" s="105"/>
      <c r="AP775" s="105"/>
      <c r="AQ775" s="105"/>
      <c r="AR775" s="105"/>
      <c r="AS775" s="105"/>
      <c r="AT775" s="105"/>
      <c r="AU775" s="105"/>
      <c r="AV775" s="105"/>
      <c r="AW775" s="105"/>
      <c r="AX775" s="105"/>
      <c r="AY775" s="105"/>
      <c r="AZ775" s="105"/>
      <c r="BA775" s="105"/>
      <c r="BB775" s="105"/>
      <c r="BC775" s="105"/>
      <c r="BD775" s="105"/>
      <c r="BE775" s="105"/>
    </row>
    <row r="776" customFormat="false" ht="21.75" hidden="false" customHeight="true" outlineLevel="0" collapsed="false">
      <c r="A776" s="105"/>
      <c r="B776" s="168"/>
      <c r="C776" s="105"/>
      <c r="D776" s="105"/>
      <c r="E776" s="105"/>
      <c r="F776" s="105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  <c r="AK776" s="105"/>
      <c r="AL776" s="105"/>
      <c r="AM776" s="105"/>
      <c r="AN776" s="105"/>
      <c r="AO776" s="105"/>
      <c r="AP776" s="105"/>
      <c r="AQ776" s="105"/>
      <c r="AR776" s="105"/>
      <c r="AS776" s="105"/>
      <c r="AT776" s="105"/>
      <c r="AU776" s="105"/>
      <c r="AV776" s="105"/>
      <c r="AW776" s="105"/>
      <c r="AX776" s="105"/>
      <c r="AY776" s="105"/>
      <c r="AZ776" s="105"/>
      <c r="BA776" s="105"/>
      <c r="BB776" s="105"/>
      <c r="BC776" s="105"/>
      <c r="BD776" s="105"/>
      <c r="BE776" s="105"/>
    </row>
    <row r="777" customFormat="false" ht="21.75" hidden="false" customHeight="true" outlineLevel="0" collapsed="false">
      <c r="A777" s="105"/>
      <c r="B777" s="168"/>
      <c r="C777" s="105"/>
      <c r="D777" s="105"/>
      <c r="E777" s="105"/>
      <c r="F777" s="105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  <c r="AK777" s="105"/>
      <c r="AL777" s="105"/>
      <c r="AM777" s="105"/>
      <c r="AN777" s="105"/>
      <c r="AO777" s="105"/>
      <c r="AP777" s="105"/>
      <c r="AQ777" s="105"/>
      <c r="AR777" s="105"/>
      <c r="AS777" s="105"/>
      <c r="AT777" s="105"/>
      <c r="AU777" s="105"/>
      <c r="AV777" s="105"/>
      <c r="AW777" s="105"/>
      <c r="AX777" s="105"/>
      <c r="AY777" s="105"/>
      <c r="AZ777" s="105"/>
      <c r="BA777" s="105"/>
      <c r="BB777" s="105"/>
      <c r="BC777" s="105"/>
      <c r="BD777" s="105"/>
      <c r="BE777" s="105"/>
    </row>
    <row r="778" customFormat="false" ht="21.75" hidden="false" customHeight="true" outlineLevel="0" collapsed="false">
      <c r="A778" s="105"/>
      <c r="B778" s="168"/>
      <c r="C778" s="105"/>
      <c r="D778" s="105"/>
      <c r="E778" s="105"/>
      <c r="F778" s="105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  <c r="AK778" s="105"/>
      <c r="AL778" s="105"/>
      <c r="AM778" s="105"/>
      <c r="AN778" s="105"/>
      <c r="AO778" s="105"/>
      <c r="AP778" s="105"/>
      <c r="AQ778" s="105"/>
      <c r="AR778" s="105"/>
      <c r="AS778" s="105"/>
      <c r="AT778" s="105"/>
      <c r="AU778" s="105"/>
      <c r="AV778" s="105"/>
      <c r="AW778" s="105"/>
      <c r="AX778" s="105"/>
      <c r="AY778" s="105"/>
      <c r="AZ778" s="105"/>
      <c r="BA778" s="105"/>
      <c r="BB778" s="105"/>
      <c r="BC778" s="105"/>
      <c r="BD778" s="105"/>
      <c r="BE778" s="105"/>
    </row>
    <row r="779" customFormat="false" ht="21.75" hidden="false" customHeight="true" outlineLevel="0" collapsed="false">
      <c r="A779" s="105"/>
      <c r="B779" s="168"/>
      <c r="C779" s="105"/>
      <c r="D779" s="105"/>
      <c r="E779" s="105"/>
      <c r="F779" s="105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  <c r="AK779" s="105"/>
      <c r="AL779" s="105"/>
      <c r="AM779" s="105"/>
      <c r="AN779" s="105"/>
      <c r="AO779" s="105"/>
      <c r="AP779" s="105"/>
      <c r="AQ779" s="105"/>
      <c r="AR779" s="105"/>
      <c r="AS779" s="105"/>
      <c r="AT779" s="105"/>
      <c r="AU779" s="105"/>
      <c r="AV779" s="105"/>
      <c r="AW779" s="105"/>
      <c r="AX779" s="105"/>
      <c r="AY779" s="105"/>
      <c r="AZ779" s="105"/>
      <c r="BA779" s="105"/>
      <c r="BB779" s="105"/>
      <c r="BC779" s="105"/>
      <c r="BD779" s="105"/>
      <c r="BE779" s="105"/>
    </row>
    <row r="780" customFormat="false" ht="21.75" hidden="false" customHeight="true" outlineLevel="0" collapsed="false">
      <c r="A780" s="105"/>
      <c r="B780" s="168"/>
      <c r="C780" s="105"/>
      <c r="D780" s="105"/>
      <c r="E780" s="105"/>
      <c r="F780" s="105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  <c r="AK780" s="105"/>
      <c r="AL780" s="105"/>
      <c r="AM780" s="105"/>
      <c r="AN780" s="105"/>
      <c r="AO780" s="105"/>
      <c r="AP780" s="105"/>
      <c r="AQ780" s="105"/>
      <c r="AR780" s="105"/>
      <c r="AS780" s="105"/>
      <c r="AT780" s="105"/>
      <c r="AU780" s="105"/>
      <c r="AV780" s="105"/>
      <c r="AW780" s="105"/>
      <c r="AX780" s="105"/>
      <c r="AY780" s="105"/>
      <c r="AZ780" s="105"/>
      <c r="BA780" s="105"/>
      <c r="BB780" s="105"/>
      <c r="BC780" s="105"/>
      <c r="BD780" s="105"/>
      <c r="BE780" s="105"/>
    </row>
    <row r="781" customFormat="false" ht="21.75" hidden="false" customHeight="true" outlineLevel="0" collapsed="false">
      <c r="A781" s="105"/>
      <c r="B781" s="168"/>
      <c r="C781" s="105"/>
      <c r="D781" s="105"/>
      <c r="E781" s="105"/>
      <c r="F781" s="105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  <c r="AK781" s="105"/>
      <c r="AL781" s="105"/>
      <c r="AM781" s="105"/>
      <c r="AN781" s="105"/>
      <c r="AO781" s="105"/>
      <c r="AP781" s="105"/>
      <c r="AQ781" s="105"/>
      <c r="AR781" s="105"/>
      <c r="AS781" s="105"/>
      <c r="AT781" s="105"/>
      <c r="AU781" s="105"/>
      <c r="AV781" s="105"/>
      <c r="AW781" s="105"/>
      <c r="AX781" s="105"/>
      <c r="AY781" s="105"/>
      <c r="AZ781" s="105"/>
      <c r="BA781" s="105"/>
      <c r="BB781" s="105"/>
      <c r="BC781" s="105"/>
      <c r="BD781" s="105"/>
      <c r="BE781" s="105"/>
    </row>
    <row r="782" customFormat="false" ht="21.75" hidden="false" customHeight="true" outlineLevel="0" collapsed="false">
      <c r="A782" s="105"/>
      <c r="B782" s="168"/>
      <c r="C782" s="105"/>
      <c r="D782" s="105"/>
      <c r="E782" s="105"/>
      <c r="F782" s="105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  <c r="AK782" s="105"/>
      <c r="AL782" s="105"/>
      <c r="AM782" s="105"/>
      <c r="AN782" s="105"/>
      <c r="AO782" s="105"/>
      <c r="AP782" s="105"/>
      <c r="AQ782" s="105"/>
      <c r="AR782" s="105"/>
      <c r="AS782" s="105"/>
      <c r="AT782" s="105"/>
      <c r="AU782" s="105"/>
      <c r="AV782" s="105"/>
      <c r="AW782" s="105"/>
      <c r="AX782" s="105"/>
      <c r="AY782" s="105"/>
      <c r="AZ782" s="105"/>
      <c r="BA782" s="105"/>
      <c r="BB782" s="105"/>
      <c r="BC782" s="105"/>
      <c r="BD782" s="105"/>
      <c r="BE782" s="105"/>
    </row>
    <row r="783" customFormat="false" ht="21.75" hidden="false" customHeight="true" outlineLevel="0" collapsed="false">
      <c r="A783" s="105"/>
      <c r="B783" s="168"/>
      <c r="C783" s="105"/>
      <c r="D783" s="105"/>
      <c r="E783" s="105"/>
      <c r="F783" s="105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  <c r="AK783" s="105"/>
      <c r="AL783" s="105"/>
      <c r="AM783" s="105"/>
      <c r="AN783" s="105"/>
      <c r="AO783" s="105"/>
      <c r="AP783" s="105"/>
      <c r="AQ783" s="105"/>
      <c r="AR783" s="105"/>
      <c r="AS783" s="105"/>
      <c r="AT783" s="105"/>
      <c r="AU783" s="105"/>
      <c r="AV783" s="105"/>
      <c r="AW783" s="105"/>
      <c r="AX783" s="105"/>
      <c r="AY783" s="105"/>
      <c r="AZ783" s="105"/>
      <c r="BA783" s="105"/>
      <c r="BB783" s="105"/>
      <c r="BC783" s="105"/>
      <c r="BD783" s="105"/>
      <c r="BE783" s="105"/>
    </row>
    <row r="784" customFormat="false" ht="21.75" hidden="false" customHeight="true" outlineLevel="0" collapsed="false">
      <c r="A784" s="105"/>
      <c r="B784" s="168"/>
      <c r="C784" s="105"/>
      <c r="D784" s="105"/>
      <c r="E784" s="105"/>
      <c r="F784" s="105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  <c r="AK784" s="105"/>
      <c r="AL784" s="105"/>
      <c r="AM784" s="105"/>
      <c r="AN784" s="105"/>
      <c r="AO784" s="105"/>
      <c r="AP784" s="105"/>
      <c r="AQ784" s="105"/>
      <c r="AR784" s="105"/>
      <c r="AS784" s="105"/>
      <c r="AT784" s="105"/>
      <c r="AU784" s="105"/>
      <c r="AV784" s="105"/>
      <c r="AW784" s="105"/>
      <c r="AX784" s="105"/>
      <c r="AY784" s="105"/>
      <c r="AZ784" s="105"/>
      <c r="BA784" s="105"/>
      <c r="BB784" s="105"/>
      <c r="BC784" s="105"/>
      <c r="BD784" s="105"/>
      <c r="BE784" s="105"/>
    </row>
    <row r="785" customFormat="false" ht="21.75" hidden="false" customHeight="true" outlineLevel="0" collapsed="false">
      <c r="A785" s="105"/>
      <c r="B785" s="168"/>
      <c r="C785" s="105"/>
      <c r="D785" s="105"/>
      <c r="E785" s="105"/>
      <c r="F785" s="105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  <c r="AK785" s="105"/>
      <c r="AL785" s="105"/>
      <c r="AM785" s="105"/>
      <c r="AN785" s="105"/>
      <c r="AO785" s="105"/>
      <c r="AP785" s="105"/>
      <c r="AQ785" s="105"/>
      <c r="AR785" s="105"/>
      <c r="AS785" s="105"/>
      <c r="AT785" s="105"/>
      <c r="AU785" s="105"/>
      <c r="AV785" s="105"/>
      <c r="AW785" s="105"/>
      <c r="AX785" s="105"/>
      <c r="AY785" s="105"/>
      <c r="AZ785" s="105"/>
      <c r="BA785" s="105"/>
      <c r="BB785" s="105"/>
      <c r="BC785" s="105"/>
      <c r="BD785" s="105"/>
      <c r="BE785" s="105"/>
    </row>
    <row r="786" customFormat="false" ht="21.75" hidden="false" customHeight="true" outlineLevel="0" collapsed="false">
      <c r="A786" s="105"/>
      <c r="B786" s="168"/>
      <c r="C786" s="105"/>
      <c r="D786" s="105"/>
      <c r="E786" s="105"/>
      <c r="F786" s="105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  <c r="AK786" s="105"/>
      <c r="AL786" s="105"/>
      <c r="AM786" s="105"/>
      <c r="AN786" s="105"/>
      <c r="AO786" s="105"/>
      <c r="AP786" s="105"/>
      <c r="AQ786" s="105"/>
      <c r="AR786" s="105"/>
      <c r="AS786" s="105"/>
      <c r="AT786" s="105"/>
      <c r="AU786" s="105"/>
      <c r="AV786" s="105"/>
      <c r="AW786" s="105"/>
      <c r="AX786" s="105"/>
      <c r="AY786" s="105"/>
      <c r="AZ786" s="105"/>
      <c r="BA786" s="105"/>
      <c r="BB786" s="105"/>
      <c r="BC786" s="105"/>
      <c r="BD786" s="105"/>
      <c r="BE786" s="105"/>
    </row>
    <row r="787" customFormat="false" ht="21.75" hidden="false" customHeight="true" outlineLevel="0" collapsed="false">
      <c r="A787" s="105"/>
      <c r="B787" s="168"/>
      <c r="C787" s="105"/>
      <c r="D787" s="105"/>
      <c r="E787" s="105"/>
      <c r="F787" s="105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  <c r="AK787" s="105"/>
      <c r="AL787" s="105"/>
      <c r="AM787" s="105"/>
      <c r="AN787" s="105"/>
      <c r="AO787" s="105"/>
      <c r="AP787" s="105"/>
      <c r="AQ787" s="105"/>
      <c r="AR787" s="105"/>
      <c r="AS787" s="105"/>
      <c r="AT787" s="105"/>
      <c r="AU787" s="105"/>
      <c r="AV787" s="105"/>
      <c r="AW787" s="105"/>
      <c r="AX787" s="105"/>
      <c r="AY787" s="105"/>
      <c r="AZ787" s="105"/>
      <c r="BA787" s="105"/>
      <c r="BB787" s="105"/>
      <c r="BC787" s="105"/>
      <c r="BD787" s="105"/>
      <c r="BE787" s="105"/>
    </row>
    <row r="788" customFormat="false" ht="21.75" hidden="false" customHeight="true" outlineLevel="0" collapsed="false">
      <c r="A788" s="105"/>
      <c r="B788" s="168"/>
      <c r="C788" s="105"/>
      <c r="D788" s="105"/>
      <c r="E788" s="105"/>
      <c r="F788" s="105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  <c r="AK788" s="105"/>
      <c r="AL788" s="105"/>
      <c r="AM788" s="105"/>
      <c r="AN788" s="105"/>
      <c r="AO788" s="105"/>
      <c r="AP788" s="105"/>
      <c r="AQ788" s="105"/>
      <c r="AR788" s="105"/>
      <c r="AS788" s="105"/>
      <c r="AT788" s="105"/>
      <c r="AU788" s="105"/>
      <c r="AV788" s="105"/>
      <c r="AW788" s="105"/>
      <c r="AX788" s="105"/>
      <c r="AY788" s="105"/>
      <c r="AZ788" s="105"/>
      <c r="BA788" s="105"/>
      <c r="BB788" s="105"/>
      <c r="BC788" s="105"/>
      <c r="BD788" s="105"/>
      <c r="BE788" s="105"/>
    </row>
    <row r="789" customFormat="false" ht="21.75" hidden="false" customHeight="true" outlineLevel="0" collapsed="false">
      <c r="A789" s="105"/>
      <c r="B789" s="168"/>
      <c r="C789" s="105"/>
      <c r="D789" s="105"/>
      <c r="E789" s="105"/>
      <c r="F789" s="105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  <c r="AK789" s="105"/>
      <c r="AL789" s="105"/>
      <c r="AM789" s="105"/>
      <c r="AN789" s="105"/>
      <c r="AO789" s="105"/>
      <c r="AP789" s="105"/>
      <c r="AQ789" s="105"/>
      <c r="AR789" s="105"/>
      <c r="AS789" s="105"/>
      <c r="AT789" s="105"/>
      <c r="AU789" s="105"/>
      <c r="AV789" s="105"/>
      <c r="AW789" s="105"/>
      <c r="AX789" s="105"/>
      <c r="AY789" s="105"/>
      <c r="AZ789" s="105"/>
      <c r="BA789" s="105"/>
      <c r="BB789" s="105"/>
      <c r="BC789" s="105"/>
      <c r="BD789" s="105"/>
      <c r="BE789" s="105"/>
    </row>
    <row r="790" customFormat="false" ht="21.75" hidden="false" customHeight="true" outlineLevel="0" collapsed="false">
      <c r="A790" s="105"/>
      <c r="B790" s="168"/>
      <c r="C790" s="105"/>
      <c r="D790" s="105"/>
      <c r="E790" s="105"/>
      <c r="F790" s="105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  <c r="AK790" s="105"/>
      <c r="AL790" s="105"/>
      <c r="AM790" s="105"/>
      <c r="AN790" s="105"/>
      <c r="AO790" s="105"/>
      <c r="AP790" s="105"/>
      <c r="AQ790" s="105"/>
      <c r="AR790" s="105"/>
      <c r="AS790" s="105"/>
      <c r="AT790" s="105"/>
      <c r="AU790" s="105"/>
      <c r="AV790" s="105"/>
      <c r="AW790" s="105"/>
      <c r="AX790" s="105"/>
      <c r="AY790" s="105"/>
      <c r="AZ790" s="105"/>
      <c r="BA790" s="105"/>
      <c r="BB790" s="105"/>
      <c r="BC790" s="105"/>
      <c r="BD790" s="105"/>
      <c r="BE790" s="105"/>
    </row>
    <row r="791" customFormat="false" ht="21.75" hidden="false" customHeight="true" outlineLevel="0" collapsed="false">
      <c r="A791" s="105"/>
      <c r="B791" s="168"/>
      <c r="C791" s="105"/>
      <c r="D791" s="105"/>
      <c r="E791" s="105"/>
      <c r="F791" s="105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  <c r="AK791" s="105"/>
      <c r="AL791" s="105"/>
      <c r="AM791" s="105"/>
      <c r="AN791" s="105"/>
      <c r="AO791" s="105"/>
      <c r="AP791" s="105"/>
      <c r="AQ791" s="105"/>
      <c r="AR791" s="105"/>
      <c r="AS791" s="105"/>
      <c r="AT791" s="105"/>
      <c r="AU791" s="105"/>
      <c r="AV791" s="105"/>
      <c r="AW791" s="105"/>
      <c r="AX791" s="105"/>
      <c r="AY791" s="105"/>
      <c r="AZ791" s="105"/>
      <c r="BA791" s="105"/>
      <c r="BB791" s="105"/>
      <c r="BC791" s="105"/>
      <c r="BD791" s="105"/>
      <c r="BE791" s="105"/>
    </row>
    <row r="792" customFormat="false" ht="21.75" hidden="false" customHeight="true" outlineLevel="0" collapsed="false">
      <c r="A792" s="105"/>
      <c r="B792" s="168"/>
      <c r="C792" s="105"/>
      <c r="D792" s="105"/>
      <c r="E792" s="105"/>
      <c r="F792" s="105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  <c r="AK792" s="105"/>
      <c r="AL792" s="105"/>
      <c r="AM792" s="105"/>
      <c r="AN792" s="105"/>
      <c r="AO792" s="105"/>
      <c r="AP792" s="105"/>
      <c r="AQ792" s="105"/>
      <c r="AR792" s="105"/>
      <c r="AS792" s="105"/>
      <c r="AT792" s="105"/>
      <c r="AU792" s="105"/>
      <c r="AV792" s="105"/>
      <c r="AW792" s="105"/>
      <c r="AX792" s="105"/>
      <c r="AY792" s="105"/>
      <c r="AZ792" s="105"/>
      <c r="BA792" s="105"/>
      <c r="BB792" s="105"/>
      <c r="BC792" s="105"/>
      <c r="BD792" s="105"/>
      <c r="BE792" s="105"/>
    </row>
    <row r="793" customFormat="false" ht="21.75" hidden="false" customHeight="true" outlineLevel="0" collapsed="false">
      <c r="A793" s="105"/>
      <c r="B793" s="168"/>
      <c r="C793" s="105"/>
      <c r="D793" s="105"/>
      <c r="E793" s="105"/>
      <c r="F793" s="105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  <c r="AK793" s="105"/>
      <c r="AL793" s="105"/>
      <c r="AM793" s="105"/>
      <c r="AN793" s="105"/>
      <c r="AO793" s="105"/>
      <c r="AP793" s="105"/>
      <c r="AQ793" s="105"/>
      <c r="AR793" s="105"/>
      <c r="AS793" s="105"/>
      <c r="AT793" s="105"/>
      <c r="AU793" s="105"/>
      <c r="AV793" s="105"/>
      <c r="AW793" s="105"/>
      <c r="AX793" s="105"/>
      <c r="AY793" s="105"/>
      <c r="AZ793" s="105"/>
      <c r="BA793" s="105"/>
      <c r="BB793" s="105"/>
      <c r="BC793" s="105"/>
      <c r="BD793" s="105"/>
      <c r="BE793" s="105"/>
    </row>
    <row r="794" customFormat="false" ht="21.75" hidden="false" customHeight="true" outlineLevel="0" collapsed="false">
      <c r="A794" s="105"/>
      <c r="B794" s="168"/>
      <c r="C794" s="105"/>
      <c r="D794" s="105"/>
      <c r="E794" s="105"/>
      <c r="F794" s="105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  <c r="AK794" s="105"/>
      <c r="AL794" s="105"/>
      <c r="AM794" s="105"/>
      <c r="AN794" s="105"/>
      <c r="AO794" s="105"/>
      <c r="AP794" s="105"/>
      <c r="AQ794" s="105"/>
      <c r="AR794" s="105"/>
      <c r="AS794" s="105"/>
      <c r="AT794" s="105"/>
      <c r="AU794" s="105"/>
      <c r="AV794" s="105"/>
      <c r="AW794" s="105"/>
      <c r="AX794" s="105"/>
      <c r="AY794" s="105"/>
      <c r="AZ794" s="105"/>
      <c r="BA794" s="105"/>
      <c r="BB794" s="105"/>
      <c r="BC794" s="105"/>
      <c r="BD794" s="105"/>
      <c r="BE794" s="105"/>
    </row>
    <row r="795" customFormat="false" ht="21.75" hidden="false" customHeight="true" outlineLevel="0" collapsed="false">
      <c r="A795" s="105"/>
      <c r="B795" s="168"/>
      <c r="C795" s="105"/>
      <c r="D795" s="105"/>
      <c r="E795" s="105"/>
      <c r="F795" s="105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  <c r="AK795" s="105"/>
      <c r="AL795" s="105"/>
      <c r="AM795" s="105"/>
      <c r="AN795" s="105"/>
      <c r="AO795" s="105"/>
      <c r="AP795" s="105"/>
      <c r="AQ795" s="105"/>
      <c r="AR795" s="105"/>
      <c r="AS795" s="105"/>
      <c r="AT795" s="105"/>
      <c r="AU795" s="105"/>
      <c r="AV795" s="105"/>
      <c r="AW795" s="105"/>
      <c r="AX795" s="105"/>
      <c r="AY795" s="105"/>
      <c r="AZ795" s="105"/>
      <c r="BA795" s="105"/>
      <c r="BB795" s="105"/>
      <c r="BC795" s="105"/>
      <c r="BD795" s="105"/>
      <c r="BE795" s="105"/>
    </row>
    <row r="796" customFormat="false" ht="21.75" hidden="false" customHeight="true" outlineLevel="0" collapsed="false">
      <c r="A796" s="105"/>
      <c r="B796" s="168"/>
      <c r="C796" s="105"/>
      <c r="D796" s="105"/>
      <c r="E796" s="105"/>
      <c r="F796" s="105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  <c r="AK796" s="105"/>
      <c r="AL796" s="105"/>
      <c r="AM796" s="105"/>
      <c r="AN796" s="105"/>
      <c r="AO796" s="105"/>
      <c r="AP796" s="105"/>
      <c r="AQ796" s="105"/>
      <c r="AR796" s="105"/>
      <c r="AS796" s="105"/>
      <c r="AT796" s="105"/>
      <c r="AU796" s="105"/>
      <c r="AV796" s="105"/>
      <c r="AW796" s="105"/>
      <c r="AX796" s="105"/>
      <c r="AY796" s="105"/>
      <c r="AZ796" s="105"/>
      <c r="BA796" s="105"/>
      <c r="BB796" s="105"/>
      <c r="BC796" s="105"/>
      <c r="BD796" s="105"/>
      <c r="BE796" s="105"/>
    </row>
    <row r="797" customFormat="false" ht="21.75" hidden="false" customHeight="true" outlineLevel="0" collapsed="false">
      <c r="A797" s="105"/>
      <c r="B797" s="168"/>
      <c r="C797" s="105"/>
      <c r="D797" s="105"/>
      <c r="E797" s="105"/>
      <c r="F797" s="105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  <c r="AK797" s="105"/>
      <c r="AL797" s="105"/>
      <c r="AM797" s="105"/>
      <c r="AN797" s="105"/>
      <c r="AO797" s="105"/>
      <c r="AP797" s="105"/>
      <c r="AQ797" s="105"/>
      <c r="AR797" s="105"/>
      <c r="AS797" s="105"/>
      <c r="AT797" s="105"/>
      <c r="AU797" s="105"/>
      <c r="AV797" s="105"/>
      <c r="AW797" s="105"/>
      <c r="AX797" s="105"/>
      <c r="AY797" s="105"/>
      <c r="AZ797" s="105"/>
      <c r="BA797" s="105"/>
      <c r="BB797" s="105"/>
      <c r="BC797" s="105"/>
      <c r="BD797" s="105"/>
      <c r="BE797" s="105"/>
    </row>
    <row r="798" customFormat="false" ht="21.75" hidden="false" customHeight="true" outlineLevel="0" collapsed="false">
      <c r="A798" s="105"/>
      <c r="B798" s="168"/>
      <c r="C798" s="105"/>
      <c r="D798" s="105"/>
      <c r="E798" s="105"/>
      <c r="F798" s="105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  <c r="AK798" s="105"/>
      <c r="AL798" s="105"/>
      <c r="AM798" s="105"/>
      <c r="AN798" s="105"/>
      <c r="AO798" s="105"/>
      <c r="AP798" s="105"/>
      <c r="AQ798" s="105"/>
      <c r="AR798" s="105"/>
      <c r="AS798" s="105"/>
      <c r="AT798" s="105"/>
      <c r="AU798" s="105"/>
      <c r="AV798" s="105"/>
      <c r="AW798" s="105"/>
      <c r="AX798" s="105"/>
      <c r="AY798" s="105"/>
      <c r="AZ798" s="105"/>
      <c r="BA798" s="105"/>
      <c r="BB798" s="105"/>
      <c r="BC798" s="105"/>
      <c r="BD798" s="105"/>
      <c r="BE798" s="105"/>
    </row>
    <row r="799" customFormat="false" ht="21.75" hidden="false" customHeight="true" outlineLevel="0" collapsed="false">
      <c r="A799" s="105"/>
      <c r="B799" s="168"/>
      <c r="C799" s="105"/>
      <c r="D799" s="105"/>
      <c r="E799" s="105"/>
      <c r="F799" s="105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  <c r="AK799" s="105"/>
      <c r="AL799" s="105"/>
      <c r="AM799" s="105"/>
      <c r="AN799" s="105"/>
      <c r="AO799" s="105"/>
      <c r="AP799" s="105"/>
      <c r="AQ799" s="105"/>
      <c r="AR799" s="105"/>
      <c r="AS799" s="105"/>
      <c r="AT799" s="105"/>
      <c r="AU799" s="105"/>
      <c r="AV799" s="105"/>
      <c r="AW799" s="105"/>
      <c r="AX799" s="105"/>
      <c r="AY799" s="105"/>
      <c r="AZ799" s="105"/>
      <c r="BA799" s="105"/>
      <c r="BB799" s="105"/>
      <c r="BC799" s="105"/>
      <c r="BD799" s="105"/>
      <c r="BE799" s="105"/>
    </row>
    <row r="800" customFormat="false" ht="21.75" hidden="false" customHeight="true" outlineLevel="0" collapsed="false">
      <c r="A800" s="105"/>
      <c r="B800" s="168"/>
      <c r="C800" s="105"/>
      <c r="D800" s="105"/>
      <c r="E800" s="105"/>
      <c r="F800" s="105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  <c r="AK800" s="105"/>
      <c r="AL800" s="105"/>
      <c r="AM800" s="105"/>
      <c r="AN800" s="105"/>
      <c r="AO800" s="105"/>
      <c r="AP800" s="105"/>
      <c r="AQ800" s="105"/>
      <c r="AR800" s="105"/>
      <c r="AS800" s="105"/>
      <c r="AT800" s="105"/>
      <c r="AU800" s="105"/>
      <c r="AV800" s="105"/>
      <c r="AW800" s="105"/>
      <c r="AX800" s="105"/>
      <c r="AY800" s="105"/>
      <c r="AZ800" s="105"/>
      <c r="BA800" s="105"/>
      <c r="BB800" s="105"/>
      <c r="BC800" s="105"/>
      <c r="BD800" s="105"/>
      <c r="BE800" s="105"/>
    </row>
    <row r="801" customFormat="false" ht="21.75" hidden="false" customHeight="true" outlineLevel="0" collapsed="false">
      <c r="A801" s="105"/>
      <c r="B801" s="168"/>
      <c r="C801" s="105"/>
      <c r="D801" s="105"/>
      <c r="E801" s="105"/>
      <c r="F801" s="105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  <c r="AK801" s="105"/>
      <c r="AL801" s="105"/>
      <c r="AM801" s="105"/>
      <c r="AN801" s="105"/>
      <c r="AO801" s="105"/>
      <c r="AP801" s="105"/>
      <c r="AQ801" s="105"/>
      <c r="AR801" s="105"/>
      <c r="AS801" s="105"/>
      <c r="AT801" s="105"/>
      <c r="AU801" s="105"/>
      <c r="AV801" s="105"/>
      <c r="AW801" s="105"/>
      <c r="AX801" s="105"/>
      <c r="AY801" s="105"/>
      <c r="AZ801" s="105"/>
      <c r="BA801" s="105"/>
      <c r="BB801" s="105"/>
      <c r="BC801" s="105"/>
      <c r="BD801" s="105"/>
      <c r="BE801" s="105"/>
    </row>
    <row r="802" customFormat="false" ht="21.75" hidden="false" customHeight="true" outlineLevel="0" collapsed="false">
      <c r="A802" s="105"/>
      <c r="B802" s="168"/>
      <c r="C802" s="105"/>
      <c r="D802" s="105"/>
      <c r="E802" s="105"/>
      <c r="F802" s="105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  <c r="AK802" s="105"/>
      <c r="AL802" s="105"/>
      <c r="AM802" s="105"/>
      <c r="AN802" s="105"/>
      <c r="AO802" s="105"/>
      <c r="AP802" s="105"/>
      <c r="AQ802" s="105"/>
      <c r="AR802" s="105"/>
      <c r="AS802" s="105"/>
      <c r="AT802" s="105"/>
      <c r="AU802" s="105"/>
      <c r="AV802" s="105"/>
      <c r="AW802" s="105"/>
      <c r="AX802" s="105"/>
      <c r="AY802" s="105"/>
      <c r="AZ802" s="105"/>
      <c r="BA802" s="105"/>
      <c r="BB802" s="105"/>
      <c r="BC802" s="105"/>
      <c r="BD802" s="105"/>
      <c r="BE802" s="105"/>
    </row>
    <row r="803" customFormat="false" ht="21.75" hidden="false" customHeight="true" outlineLevel="0" collapsed="false">
      <c r="A803" s="105"/>
      <c r="B803" s="168"/>
      <c r="C803" s="105"/>
      <c r="D803" s="105"/>
      <c r="E803" s="105"/>
      <c r="F803" s="105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  <c r="AK803" s="105"/>
      <c r="AL803" s="105"/>
      <c r="AM803" s="105"/>
      <c r="AN803" s="105"/>
      <c r="AO803" s="105"/>
      <c r="AP803" s="105"/>
      <c r="AQ803" s="105"/>
      <c r="AR803" s="105"/>
      <c r="AS803" s="105"/>
      <c r="AT803" s="105"/>
      <c r="AU803" s="105"/>
      <c r="AV803" s="105"/>
      <c r="AW803" s="105"/>
      <c r="AX803" s="105"/>
      <c r="AY803" s="105"/>
      <c r="AZ803" s="105"/>
      <c r="BA803" s="105"/>
      <c r="BB803" s="105"/>
      <c r="BC803" s="105"/>
      <c r="BD803" s="105"/>
      <c r="BE803" s="105"/>
    </row>
    <row r="804" customFormat="false" ht="21.75" hidden="false" customHeight="true" outlineLevel="0" collapsed="false">
      <c r="A804" s="105"/>
      <c r="B804" s="168"/>
      <c r="C804" s="105"/>
      <c r="D804" s="105"/>
      <c r="E804" s="105"/>
      <c r="F804" s="105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  <c r="AK804" s="105"/>
      <c r="AL804" s="105"/>
      <c r="AM804" s="105"/>
      <c r="AN804" s="105"/>
      <c r="AO804" s="105"/>
      <c r="AP804" s="105"/>
      <c r="AQ804" s="105"/>
      <c r="AR804" s="105"/>
      <c r="AS804" s="105"/>
      <c r="AT804" s="105"/>
      <c r="AU804" s="105"/>
      <c r="AV804" s="105"/>
      <c r="AW804" s="105"/>
      <c r="AX804" s="105"/>
      <c r="AY804" s="105"/>
      <c r="AZ804" s="105"/>
      <c r="BA804" s="105"/>
      <c r="BB804" s="105"/>
      <c r="BC804" s="105"/>
      <c r="BD804" s="105"/>
      <c r="BE804" s="105"/>
    </row>
    <row r="805" customFormat="false" ht="21.75" hidden="false" customHeight="true" outlineLevel="0" collapsed="false">
      <c r="A805" s="105"/>
      <c r="B805" s="168"/>
      <c r="C805" s="105"/>
      <c r="D805" s="105"/>
      <c r="E805" s="105"/>
      <c r="F805" s="105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  <c r="AK805" s="105"/>
      <c r="AL805" s="105"/>
      <c r="AM805" s="105"/>
      <c r="AN805" s="105"/>
      <c r="AO805" s="105"/>
      <c r="AP805" s="105"/>
      <c r="AQ805" s="105"/>
      <c r="AR805" s="105"/>
      <c r="AS805" s="105"/>
      <c r="AT805" s="105"/>
      <c r="AU805" s="105"/>
      <c r="AV805" s="105"/>
      <c r="AW805" s="105"/>
      <c r="AX805" s="105"/>
      <c r="AY805" s="105"/>
      <c r="AZ805" s="105"/>
      <c r="BA805" s="105"/>
      <c r="BB805" s="105"/>
      <c r="BC805" s="105"/>
      <c r="BD805" s="105"/>
      <c r="BE805" s="105"/>
    </row>
    <row r="806" customFormat="false" ht="21.75" hidden="false" customHeight="true" outlineLevel="0" collapsed="false">
      <c r="A806" s="105"/>
      <c r="B806" s="168"/>
      <c r="C806" s="105"/>
      <c r="D806" s="105"/>
      <c r="E806" s="105"/>
      <c r="F806" s="105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  <c r="AK806" s="105"/>
      <c r="AL806" s="105"/>
      <c r="AM806" s="105"/>
      <c r="AN806" s="105"/>
      <c r="AO806" s="105"/>
      <c r="AP806" s="105"/>
      <c r="AQ806" s="105"/>
      <c r="AR806" s="105"/>
      <c r="AS806" s="105"/>
      <c r="AT806" s="105"/>
      <c r="AU806" s="105"/>
      <c r="AV806" s="105"/>
      <c r="AW806" s="105"/>
      <c r="AX806" s="105"/>
      <c r="AY806" s="105"/>
      <c r="AZ806" s="105"/>
      <c r="BA806" s="105"/>
      <c r="BB806" s="105"/>
      <c r="BC806" s="105"/>
      <c r="BD806" s="105"/>
      <c r="BE806" s="105"/>
    </row>
    <row r="807" customFormat="false" ht="21.75" hidden="false" customHeight="true" outlineLevel="0" collapsed="false">
      <c r="A807" s="105"/>
      <c r="B807" s="168"/>
      <c r="C807" s="105"/>
      <c r="D807" s="105"/>
      <c r="E807" s="105"/>
      <c r="F807" s="105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  <c r="AK807" s="105"/>
      <c r="AL807" s="105"/>
      <c r="AM807" s="105"/>
      <c r="AN807" s="105"/>
      <c r="AO807" s="105"/>
      <c r="AP807" s="105"/>
      <c r="AQ807" s="105"/>
      <c r="AR807" s="105"/>
      <c r="AS807" s="105"/>
      <c r="AT807" s="105"/>
      <c r="AU807" s="105"/>
      <c r="AV807" s="105"/>
      <c r="AW807" s="105"/>
      <c r="AX807" s="105"/>
      <c r="AY807" s="105"/>
      <c r="AZ807" s="105"/>
      <c r="BA807" s="105"/>
      <c r="BB807" s="105"/>
      <c r="BC807" s="105"/>
      <c r="BD807" s="105"/>
      <c r="BE807" s="105"/>
    </row>
    <row r="808" customFormat="false" ht="21.75" hidden="false" customHeight="true" outlineLevel="0" collapsed="false">
      <c r="A808" s="105"/>
      <c r="B808" s="168"/>
      <c r="C808" s="105"/>
      <c r="D808" s="105"/>
      <c r="E808" s="105"/>
      <c r="F808" s="105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  <c r="AK808" s="105"/>
      <c r="AL808" s="105"/>
      <c r="AM808" s="105"/>
      <c r="AN808" s="105"/>
      <c r="AO808" s="105"/>
      <c r="AP808" s="105"/>
      <c r="AQ808" s="105"/>
      <c r="AR808" s="105"/>
      <c r="AS808" s="105"/>
      <c r="AT808" s="105"/>
      <c r="AU808" s="105"/>
      <c r="AV808" s="105"/>
      <c r="AW808" s="105"/>
      <c r="AX808" s="105"/>
      <c r="AY808" s="105"/>
      <c r="AZ808" s="105"/>
      <c r="BA808" s="105"/>
      <c r="BB808" s="105"/>
      <c r="BC808" s="105"/>
      <c r="BD808" s="105"/>
      <c r="BE808" s="105"/>
    </row>
    <row r="809" customFormat="false" ht="21.75" hidden="false" customHeight="true" outlineLevel="0" collapsed="false">
      <c r="A809" s="105"/>
      <c r="B809" s="168"/>
      <c r="C809" s="105"/>
      <c r="D809" s="105"/>
      <c r="E809" s="105"/>
      <c r="F809" s="105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  <c r="AK809" s="105"/>
      <c r="AL809" s="105"/>
      <c r="AM809" s="105"/>
      <c r="AN809" s="105"/>
      <c r="AO809" s="105"/>
      <c r="AP809" s="105"/>
      <c r="AQ809" s="105"/>
      <c r="AR809" s="105"/>
      <c r="AS809" s="105"/>
      <c r="AT809" s="105"/>
      <c r="AU809" s="105"/>
      <c r="AV809" s="105"/>
      <c r="AW809" s="105"/>
      <c r="AX809" s="105"/>
      <c r="AY809" s="105"/>
      <c r="AZ809" s="105"/>
      <c r="BA809" s="105"/>
      <c r="BB809" s="105"/>
      <c r="BC809" s="105"/>
      <c r="BD809" s="105"/>
      <c r="BE809" s="105"/>
    </row>
    <row r="810" customFormat="false" ht="21.75" hidden="false" customHeight="true" outlineLevel="0" collapsed="false">
      <c r="A810" s="105"/>
      <c r="B810" s="168"/>
      <c r="C810" s="105"/>
      <c r="D810" s="105"/>
      <c r="E810" s="105"/>
      <c r="F810" s="105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  <c r="AK810" s="105"/>
      <c r="AL810" s="105"/>
      <c r="AM810" s="105"/>
      <c r="AN810" s="105"/>
      <c r="AO810" s="105"/>
      <c r="AP810" s="105"/>
      <c r="AQ810" s="105"/>
      <c r="AR810" s="105"/>
      <c r="AS810" s="105"/>
      <c r="AT810" s="105"/>
      <c r="AU810" s="105"/>
      <c r="AV810" s="105"/>
      <c r="AW810" s="105"/>
      <c r="AX810" s="105"/>
      <c r="AY810" s="105"/>
      <c r="AZ810" s="105"/>
      <c r="BA810" s="105"/>
      <c r="BB810" s="105"/>
      <c r="BC810" s="105"/>
      <c r="BD810" s="105"/>
      <c r="BE810" s="105"/>
    </row>
    <row r="811" customFormat="false" ht="21.75" hidden="false" customHeight="true" outlineLevel="0" collapsed="false">
      <c r="A811" s="105"/>
      <c r="B811" s="168"/>
      <c r="C811" s="105"/>
      <c r="D811" s="105"/>
      <c r="E811" s="105"/>
      <c r="F811" s="105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  <c r="AK811" s="105"/>
      <c r="AL811" s="105"/>
      <c r="AM811" s="105"/>
      <c r="AN811" s="105"/>
      <c r="AO811" s="105"/>
      <c r="AP811" s="105"/>
      <c r="AQ811" s="105"/>
      <c r="AR811" s="105"/>
      <c r="AS811" s="105"/>
      <c r="AT811" s="105"/>
      <c r="AU811" s="105"/>
      <c r="AV811" s="105"/>
      <c r="AW811" s="105"/>
      <c r="AX811" s="105"/>
      <c r="AY811" s="105"/>
      <c r="AZ811" s="105"/>
      <c r="BA811" s="105"/>
      <c r="BB811" s="105"/>
      <c r="BC811" s="105"/>
      <c r="BD811" s="105"/>
      <c r="BE811" s="105"/>
    </row>
    <row r="812" customFormat="false" ht="21.75" hidden="false" customHeight="true" outlineLevel="0" collapsed="false">
      <c r="A812" s="105"/>
      <c r="B812" s="168"/>
      <c r="C812" s="105"/>
      <c r="D812" s="105"/>
      <c r="E812" s="105"/>
      <c r="F812" s="105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  <c r="AK812" s="105"/>
      <c r="AL812" s="105"/>
      <c r="AM812" s="105"/>
      <c r="AN812" s="105"/>
      <c r="AO812" s="105"/>
      <c r="AP812" s="105"/>
      <c r="AQ812" s="105"/>
      <c r="AR812" s="105"/>
      <c r="AS812" s="105"/>
      <c r="AT812" s="105"/>
      <c r="AU812" s="105"/>
      <c r="AV812" s="105"/>
      <c r="AW812" s="105"/>
      <c r="AX812" s="105"/>
      <c r="AY812" s="105"/>
      <c r="AZ812" s="105"/>
      <c r="BA812" s="105"/>
      <c r="BB812" s="105"/>
      <c r="BC812" s="105"/>
      <c r="BD812" s="105"/>
      <c r="BE812" s="105"/>
    </row>
    <row r="813" customFormat="false" ht="21.75" hidden="false" customHeight="true" outlineLevel="0" collapsed="false">
      <c r="A813" s="105"/>
      <c r="B813" s="168"/>
      <c r="C813" s="105"/>
      <c r="D813" s="105"/>
      <c r="E813" s="105"/>
      <c r="F813" s="105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  <c r="AK813" s="105"/>
      <c r="AL813" s="105"/>
      <c r="AM813" s="105"/>
      <c r="AN813" s="105"/>
      <c r="AO813" s="105"/>
      <c r="AP813" s="105"/>
      <c r="AQ813" s="105"/>
      <c r="AR813" s="105"/>
      <c r="AS813" s="105"/>
      <c r="AT813" s="105"/>
      <c r="AU813" s="105"/>
      <c r="AV813" s="105"/>
      <c r="AW813" s="105"/>
      <c r="AX813" s="105"/>
      <c r="AY813" s="105"/>
      <c r="AZ813" s="105"/>
      <c r="BA813" s="105"/>
      <c r="BB813" s="105"/>
      <c r="BC813" s="105"/>
      <c r="BD813" s="105"/>
      <c r="BE813" s="105"/>
    </row>
    <row r="814" customFormat="false" ht="21.75" hidden="false" customHeight="true" outlineLevel="0" collapsed="false">
      <c r="A814" s="105"/>
      <c r="B814" s="168"/>
      <c r="C814" s="105"/>
      <c r="D814" s="105"/>
      <c r="E814" s="105"/>
      <c r="F814" s="105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  <c r="AK814" s="105"/>
      <c r="AL814" s="105"/>
      <c r="AM814" s="105"/>
      <c r="AN814" s="105"/>
      <c r="AO814" s="105"/>
      <c r="AP814" s="105"/>
      <c r="AQ814" s="105"/>
      <c r="AR814" s="105"/>
      <c r="AS814" s="105"/>
      <c r="AT814" s="105"/>
      <c r="AU814" s="105"/>
      <c r="AV814" s="105"/>
      <c r="AW814" s="105"/>
      <c r="AX814" s="105"/>
      <c r="AY814" s="105"/>
      <c r="AZ814" s="105"/>
      <c r="BA814" s="105"/>
      <c r="BB814" s="105"/>
      <c r="BC814" s="105"/>
      <c r="BD814" s="105"/>
      <c r="BE814" s="105"/>
    </row>
    <row r="815" customFormat="false" ht="21.75" hidden="false" customHeight="true" outlineLevel="0" collapsed="false">
      <c r="A815" s="105"/>
      <c r="B815" s="168"/>
      <c r="C815" s="105"/>
      <c r="D815" s="105"/>
      <c r="E815" s="105"/>
      <c r="F815" s="105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  <c r="AK815" s="105"/>
      <c r="AL815" s="105"/>
      <c r="AM815" s="105"/>
      <c r="AN815" s="105"/>
      <c r="AO815" s="105"/>
      <c r="AP815" s="105"/>
      <c r="AQ815" s="105"/>
      <c r="AR815" s="105"/>
      <c r="AS815" s="105"/>
      <c r="AT815" s="105"/>
      <c r="AU815" s="105"/>
      <c r="AV815" s="105"/>
      <c r="AW815" s="105"/>
      <c r="AX815" s="105"/>
      <c r="AY815" s="105"/>
      <c r="AZ815" s="105"/>
      <c r="BA815" s="105"/>
      <c r="BB815" s="105"/>
      <c r="BC815" s="105"/>
      <c r="BD815" s="105"/>
      <c r="BE815" s="105"/>
    </row>
    <row r="816" customFormat="false" ht="21.75" hidden="false" customHeight="true" outlineLevel="0" collapsed="false">
      <c r="A816" s="105"/>
      <c r="B816" s="168"/>
      <c r="C816" s="105"/>
      <c r="D816" s="105"/>
      <c r="E816" s="105"/>
      <c r="F816" s="105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  <c r="AK816" s="105"/>
      <c r="AL816" s="105"/>
      <c r="AM816" s="105"/>
      <c r="AN816" s="105"/>
      <c r="AO816" s="105"/>
      <c r="AP816" s="105"/>
      <c r="AQ816" s="105"/>
      <c r="AR816" s="105"/>
      <c r="AS816" s="105"/>
      <c r="AT816" s="105"/>
      <c r="AU816" s="105"/>
      <c r="AV816" s="105"/>
      <c r="AW816" s="105"/>
      <c r="AX816" s="105"/>
      <c r="AY816" s="105"/>
      <c r="AZ816" s="105"/>
      <c r="BA816" s="105"/>
      <c r="BB816" s="105"/>
      <c r="BC816" s="105"/>
      <c r="BD816" s="105"/>
      <c r="BE816" s="105"/>
    </row>
    <row r="817" customFormat="false" ht="21.75" hidden="false" customHeight="true" outlineLevel="0" collapsed="false">
      <c r="A817" s="105"/>
      <c r="B817" s="168"/>
      <c r="C817" s="105"/>
      <c r="D817" s="105"/>
      <c r="E817" s="105"/>
      <c r="F817" s="105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  <c r="AK817" s="105"/>
      <c r="AL817" s="105"/>
      <c r="AM817" s="105"/>
      <c r="AN817" s="105"/>
      <c r="AO817" s="105"/>
      <c r="AP817" s="105"/>
      <c r="AQ817" s="105"/>
      <c r="AR817" s="105"/>
      <c r="AS817" s="105"/>
      <c r="AT817" s="105"/>
      <c r="AU817" s="105"/>
      <c r="AV817" s="105"/>
      <c r="AW817" s="105"/>
      <c r="AX817" s="105"/>
      <c r="AY817" s="105"/>
      <c r="AZ817" s="105"/>
      <c r="BA817" s="105"/>
      <c r="BB817" s="105"/>
      <c r="BC817" s="105"/>
      <c r="BD817" s="105"/>
      <c r="BE817" s="105"/>
    </row>
    <row r="818" customFormat="false" ht="21.75" hidden="false" customHeight="true" outlineLevel="0" collapsed="false">
      <c r="A818" s="105"/>
      <c r="B818" s="168"/>
      <c r="C818" s="105"/>
      <c r="D818" s="105"/>
      <c r="E818" s="105"/>
      <c r="F818" s="105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  <c r="AK818" s="105"/>
      <c r="AL818" s="105"/>
      <c r="AM818" s="105"/>
      <c r="AN818" s="105"/>
      <c r="AO818" s="105"/>
      <c r="AP818" s="105"/>
      <c r="AQ818" s="105"/>
      <c r="AR818" s="105"/>
      <c r="AS818" s="105"/>
      <c r="AT818" s="105"/>
      <c r="AU818" s="105"/>
      <c r="AV818" s="105"/>
      <c r="AW818" s="105"/>
      <c r="AX818" s="105"/>
      <c r="AY818" s="105"/>
      <c r="AZ818" s="105"/>
      <c r="BA818" s="105"/>
      <c r="BB818" s="105"/>
      <c r="BC818" s="105"/>
      <c r="BD818" s="105"/>
      <c r="BE818" s="105"/>
    </row>
    <row r="819" customFormat="false" ht="21.75" hidden="false" customHeight="true" outlineLevel="0" collapsed="false">
      <c r="A819" s="105"/>
      <c r="B819" s="168"/>
      <c r="C819" s="105"/>
      <c r="D819" s="105"/>
      <c r="E819" s="105"/>
      <c r="F819" s="105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  <c r="AK819" s="105"/>
      <c r="AL819" s="105"/>
      <c r="AM819" s="105"/>
      <c r="AN819" s="105"/>
      <c r="AO819" s="105"/>
      <c r="AP819" s="105"/>
      <c r="AQ819" s="105"/>
      <c r="AR819" s="105"/>
      <c r="AS819" s="105"/>
      <c r="AT819" s="105"/>
      <c r="AU819" s="105"/>
      <c r="AV819" s="105"/>
      <c r="AW819" s="105"/>
      <c r="AX819" s="105"/>
      <c r="AY819" s="105"/>
      <c r="AZ819" s="105"/>
      <c r="BA819" s="105"/>
      <c r="BB819" s="105"/>
      <c r="BC819" s="105"/>
      <c r="BD819" s="105"/>
      <c r="BE819" s="105"/>
    </row>
    <row r="820" customFormat="false" ht="21.75" hidden="false" customHeight="true" outlineLevel="0" collapsed="false">
      <c r="A820" s="105"/>
      <c r="B820" s="168"/>
      <c r="C820" s="105"/>
      <c r="D820" s="105"/>
      <c r="E820" s="105"/>
      <c r="F820" s="105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  <c r="AK820" s="105"/>
      <c r="AL820" s="105"/>
      <c r="AM820" s="105"/>
      <c r="AN820" s="105"/>
      <c r="AO820" s="105"/>
      <c r="AP820" s="105"/>
      <c r="AQ820" s="105"/>
      <c r="AR820" s="105"/>
      <c r="AS820" s="105"/>
      <c r="AT820" s="105"/>
      <c r="AU820" s="105"/>
      <c r="AV820" s="105"/>
      <c r="AW820" s="105"/>
      <c r="AX820" s="105"/>
      <c r="AY820" s="105"/>
      <c r="AZ820" s="105"/>
      <c r="BA820" s="105"/>
      <c r="BB820" s="105"/>
      <c r="BC820" s="105"/>
      <c r="BD820" s="105"/>
      <c r="BE820" s="105"/>
    </row>
    <row r="821" customFormat="false" ht="21.75" hidden="false" customHeight="true" outlineLevel="0" collapsed="false">
      <c r="A821" s="105"/>
      <c r="B821" s="168"/>
      <c r="C821" s="105"/>
      <c r="D821" s="105"/>
      <c r="E821" s="105"/>
      <c r="F821" s="105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  <c r="AK821" s="105"/>
      <c r="AL821" s="105"/>
      <c r="AM821" s="105"/>
      <c r="AN821" s="105"/>
      <c r="AO821" s="105"/>
      <c r="AP821" s="105"/>
      <c r="AQ821" s="105"/>
      <c r="AR821" s="105"/>
      <c r="AS821" s="105"/>
      <c r="AT821" s="105"/>
      <c r="AU821" s="105"/>
      <c r="AV821" s="105"/>
      <c r="AW821" s="105"/>
      <c r="AX821" s="105"/>
      <c r="AY821" s="105"/>
      <c r="AZ821" s="105"/>
      <c r="BA821" s="105"/>
      <c r="BB821" s="105"/>
      <c r="BC821" s="105"/>
      <c r="BD821" s="105"/>
      <c r="BE821" s="105"/>
    </row>
    <row r="822" customFormat="false" ht="21.75" hidden="false" customHeight="true" outlineLevel="0" collapsed="false">
      <c r="A822" s="105"/>
      <c r="B822" s="168"/>
      <c r="C822" s="105"/>
      <c r="D822" s="105"/>
      <c r="E822" s="105"/>
      <c r="F822" s="105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  <c r="AK822" s="105"/>
      <c r="AL822" s="105"/>
      <c r="AM822" s="105"/>
      <c r="AN822" s="105"/>
      <c r="AO822" s="105"/>
      <c r="AP822" s="105"/>
      <c r="AQ822" s="105"/>
      <c r="AR822" s="105"/>
      <c r="AS822" s="105"/>
      <c r="AT822" s="105"/>
      <c r="AU822" s="105"/>
      <c r="AV822" s="105"/>
      <c r="AW822" s="105"/>
      <c r="AX822" s="105"/>
      <c r="AY822" s="105"/>
      <c r="AZ822" s="105"/>
      <c r="BA822" s="105"/>
      <c r="BB822" s="105"/>
      <c r="BC822" s="105"/>
      <c r="BD822" s="105"/>
      <c r="BE822" s="105"/>
    </row>
    <row r="823" customFormat="false" ht="21.75" hidden="false" customHeight="true" outlineLevel="0" collapsed="false">
      <c r="A823" s="105"/>
      <c r="B823" s="168"/>
      <c r="C823" s="105"/>
      <c r="D823" s="105"/>
      <c r="E823" s="105"/>
      <c r="F823" s="105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  <c r="AK823" s="105"/>
      <c r="AL823" s="105"/>
      <c r="AM823" s="105"/>
      <c r="AN823" s="105"/>
      <c r="AO823" s="105"/>
      <c r="AP823" s="105"/>
      <c r="AQ823" s="105"/>
      <c r="AR823" s="105"/>
      <c r="AS823" s="105"/>
      <c r="AT823" s="105"/>
      <c r="AU823" s="105"/>
      <c r="AV823" s="105"/>
      <c r="AW823" s="105"/>
      <c r="AX823" s="105"/>
      <c r="AY823" s="105"/>
      <c r="AZ823" s="105"/>
      <c r="BA823" s="105"/>
      <c r="BB823" s="105"/>
      <c r="BC823" s="105"/>
      <c r="BD823" s="105"/>
      <c r="BE823" s="105"/>
    </row>
    <row r="824" customFormat="false" ht="21.75" hidden="false" customHeight="true" outlineLevel="0" collapsed="false">
      <c r="A824" s="105"/>
      <c r="B824" s="168"/>
      <c r="C824" s="105"/>
      <c r="D824" s="105"/>
      <c r="E824" s="105"/>
      <c r="F824" s="105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  <c r="AK824" s="105"/>
      <c r="AL824" s="105"/>
      <c r="AM824" s="105"/>
      <c r="AN824" s="105"/>
      <c r="AO824" s="105"/>
      <c r="AP824" s="105"/>
      <c r="AQ824" s="105"/>
      <c r="AR824" s="105"/>
      <c r="AS824" s="105"/>
      <c r="AT824" s="105"/>
      <c r="AU824" s="105"/>
      <c r="AV824" s="105"/>
      <c r="AW824" s="105"/>
      <c r="AX824" s="105"/>
      <c r="AY824" s="105"/>
      <c r="AZ824" s="105"/>
      <c r="BA824" s="105"/>
      <c r="BB824" s="105"/>
      <c r="BC824" s="105"/>
      <c r="BD824" s="105"/>
      <c r="BE824" s="105"/>
    </row>
    <row r="825" customFormat="false" ht="21.75" hidden="false" customHeight="true" outlineLevel="0" collapsed="false">
      <c r="A825" s="105"/>
      <c r="B825" s="168"/>
      <c r="C825" s="105"/>
      <c r="D825" s="105"/>
      <c r="E825" s="105"/>
      <c r="F825" s="105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  <c r="AK825" s="105"/>
      <c r="AL825" s="105"/>
      <c r="AM825" s="105"/>
      <c r="AN825" s="105"/>
      <c r="AO825" s="105"/>
      <c r="AP825" s="105"/>
      <c r="AQ825" s="105"/>
      <c r="AR825" s="105"/>
      <c r="AS825" s="105"/>
      <c r="AT825" s="105"/>
      <c r="AU825" s="105"/>
      <c r="AV825" s="105"/>
      <c r="AW825" s="105"/>
      <c r="AX825" s="105"/>
      <c r="AY825" s="105"/>
      <c r="AZ825" s="105"/>
      <c r="BA825" s="105"/>
      <c r="BB825" s="105"/>
      <c r="BC825" s="105"/>
      <c r="BD825" s="105"/>
      <c r="BE825" s="105"/>
    </row>
    <row r="826" customFormat="false" ht="21.75" hidden="false" customHeight="true" outlineLevel="0" collapsed="false">
      <c r="A826" s="105"/>
      <c r="B826" s="168"/>
      <c r="C826" s="105"/>
      <c r="D826" s="105"/>
      <c r="E826" s="105"/>
      <c r="F826" s="105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  <c r="AK826" s="105"/>
      <c r="AL826" s="105"/>
      <c r="AM826" s="105"/>
      <c r="AN826" s="105"/>
      <c r="AO826" s="105"/>
      <c r="AP826" s="105"/>
      <c r="AQ826" s="105"/>
      <c r="AR826" s="105"/>
      <c r="AS826" s="105"/>
      <c r="AT826" s="105"/>
      <c r="AU826" s="105"/>
      <c r="AV826" s="105"/>
      <c r="AW826" s="105"/>
      <c r="AX826" s="105"/>
      <c r="AY826" s="105"/>
      <c r="AZ826" s="105"/>
      <c r="BA826" s="105"/>
      <c r="BB826" s="105"/>
      <c r="BC826" s="105"/>
      <c r="BD826" s="105"/>
      <c r="BE826" s="105"/>
    </row>
    <row r="827" customFormat="false" ht="21.75" hidden="false" customHeight="true" outlineLevel="0" collapsed="false">
      <c r="A827" s="105"/>
      <c r="B827" s="168"/>
      <c r="C827" s="105"/>
      <c r="D827" s="105"/>
      <c r="E827" s="105"/>
      <c r="F827" s="105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  <c r="AK827" s="105"/>
      <c r="AL827" s="105"/>
      <c r="AM827" s="105"/>
      <c r="AN827" s="105"/>
      <c r="AO827" s="105"/>
      <c r="AP827" s="105"/>
      <c r="AQ827" s="105"/>
      <c r="AR827" s="105"/>
      <c r="AS827" s="105"/>
      <c r="AT827" s="105"/>
      <c r="AU827" s="105"/>
      <c r="AV827" s="105"/>
      <c r="AW827" s="105"/>
      <c r="AX827" s="105"/>
      <c r="AY827" s="105"/>
      <c r="AZ827" s="105"/>
      <c r="BA827" s="105"/>
      <c r="BB827" s="105"/>
      <c r="BC827" s="105"/>
      <c r="BD827" s="105"/>
      <c r="BE827" s="105"/>
    </row>
    <row r="828" customFormat="false" ht="21.75" hidden="false" customHeight="true" outlineLevel="0" collapsed="false">
      <c r="A828" s="105"/>
      <c r="B828" s="168"/>
      <c r="C828" s="105"/>
      <c r="D828" s="105"/>
      <c r="E828" s="105"/>
      <c r="F828" s="105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  <c r="AK828" s="105"/>
      <c r="AL828" s="105"/>
      <c r="AM828" s="105"/>
      <c r="AN828" s="105"/>
      <c r="AO828" s="105"/>
      <c r="AP828" s="105"/>
      <c r="AQ828" s="105"/>
      <c r="AR828" s="105"/>
      <c r="AS828" s="105"/>
      <c r="AT828" s="105"/>
      <c r="AU828" s="105"/>
      <c r="AV828" s="105"/>
      <c r="AW828" s="105"/>
      <c r="AX828" s="105"/>
      <c r="AY828" s="105"/>
      <c r="AZ828" s="105"/>
      <c r="BA828" s="105"/>
      <c r="BB828" s="105"/>
      <c r="BC828" s="105"/>
      <c r="BD828" s="105"/>
      <c r="BE828" s="105"/>
    </row>
    <row r="829" customFormat="false" ht="21.75" hidden="false" customHeight="true" outlineLevel="0" collapsed="false">
      <c r="A829" s="105"/>
      <c r="B829" s="168"/>
      <c r="C829" s="105"/>
      <c r="D829" s="105"/>
      <c r="E829" s="105"/>
      <c r="F829" s="105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  <c r="AK829" s="105"/>
      <c r="AL829" s="105"/>
      <c r="AM829" s="105"/>
      <c r="AN829" s="105"/>
      <c r="AO829" s="105"/>
      <c r="AP829" s="105"/>
      <c r="AQ829" s="105"/>
      <c r="AR829" s="105"/>
      <c r="AS829" s="105"/>
      <c r="AT829" s="105"/>
      <c r="AU829" s="105"/>
      <c r="AV829" s="105"/>
      <c r="AW829" s="105"/>
      <c r="AX829" s="105"/>
      <c r="AY829" s="105"/>
      <c r="AZ829" s="105"/>
      <c r="BA829" s="105"/>
      <c r="BB829" s="105"/>
      <c r="BC829" s="105"/>
      <c r="BD829" s="105"/>
      <c r="BE829" s="105"/>
    </row>
    <row r="830" customFormat="false" ht="21.75" hidden="false" customHeight="true" outlineLevel="0" collapsed="false">
      <c r="A830" s="105"/>
      <c r="B830" s="168"/>
      <c r="C830" s="105"/>
      <c r="D830" s="105"/>
      <c r="E830" s="105"/>
      <c r="F830" s="105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  <c r="AK830" s="105"/>
      <c r="AL830" s="105"/>
      <c r="AM830" s="105"/>
      <c r="AN830" s="105"/>
      <c r="AO830" s="105"/>
      <c r="AP830" s="105"/>
      <c r="AQ830" s="105"/>
      <c r="AR830" s="105"/>
      <c r="AS830" s="105"/>
      <c r="AT830" s="105"/>
      <c r="AU830" s="105"/>
      <c r="AV830" s="105"/>
      <c r="AW830" s="105"/>
      <c r="AX830" s="105"/>
      <c r="AY830" s="105"/>
      <c r="AZ830" s="105"/>
      <c r="BA830" s="105"/>
      <c r="BB830" s="105"/>
      <c r="BC830" s="105"/>
      <c r="BD830" s="105"/>
      <c r="BE830" s="105"/>
    </row>
    <row r="831" customFormat="false" ht="21.75" hidden="false" customHeight="true" outlineLevel="0" collapsed="false">
      <c r="A831" s="105"/>
      <c r="B831" s="168"/>
      <c r="C831" s="105"/>
      <c r="D831" s="105"/>
      <c r="E831" s="105"/>
      <c r="F831" s="105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  <c r="AK831" s="105"/>
      <c r="AL831" s="105"/>
      <c r="AM831" s="105"/>
      <c r="AN831" s="105"/>
      <c r="AO831" s="105"/>
      <c r="AP831" s="105"/>
      <c r="AQ831" s="105"/>
      <c r="AR831" s="105"/>
      <c r="AS831" s="105"/>
      <c r="AT831" s="105"/>
      <c r="AU831" s="105"/>
      <c r="AV831" s="105"/>
      <c r="AW831" s="105"/>
      <c r="AX831" s="105"/>
      <c r="AY831" s="105"/>
      <c r="AZ831" s="105"/>
      <c r="BA831" s="105"/>
      <c r="BB831" s="105"/>
      <c r="BC831" s="105"/>
      <c r="BD831" s="105"/>
      <c r="BE831" s="105"/>
    </row>
    <row r="832" customFormat="false" ht="21.75" hidden="false" customHeight="true" outlineLevel="0" collapsed="false">
      <c r="A832" s="105"/>
      <c r="B832" s="168"/>
      <c r="C832" s="105"/>
      <c r="D832" s="105"/>
      <c r="E832" s="105"/>
      <c r="F832" s="105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  <c r="AK832" s="105"/>
      <c r="AL832" s="105"/>
      <c r="AM832" s="105"/>
      <c r="AN832" s="105"/>
      <c r="AO832" s="105"/>
      <c r="AP832" s="105"/>
      <c r="AQ832" s="105"/>
      <c r="AR832" s="105"/>
      <c r="AS832" s="105"/>
      <c r="AT832" s="105"/>
      <c r="AU832" s="105"/>
      <c r="AV832" s="105"/>
      <c r="AW832" s="105"/>
      <c r="AX832" s="105"/>
      <c r="AY832" s="105"/>
      <c r="AZ832" s="105"/>
      <c r="BA832" s="105"/>
      <c r="BB832" s="105"/>
      <c r="BC832" s="105"/>
      <c r="BD832" s="105"/>
      <c r="BE832" s="105"/>
    </row>
    <row r="833" customFormat="false" ht="21.75" hidden="false" customHeight="true" outlineLevel="0" collapsed="false">
      <c r="A833" s="105"/>
      <c r="B833" s="168"/>
      <c r="C833" s="105"/>
      <c r="D833" s="105"/>
      <c r="E833" s="105"/>
      <c r="F833" s="105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  <c r="AK833" s="105"/>
      <c r="AL833" s="105"/>
      <c r="AM833" s="105"/>
      <c r="AN833" s="105"/>
      <c r="AO833" s="105"/>
      <c r="AP833" s="105"/>
      <c r="AQ833" s="105"/>
      <c r="AR833" s="105"/>
      <c r="AS833" s="105"/>
      <c r="AT833" s="105"/>
      <c r="AU833" s="105"/>
      <c r="AV833" s="105"/>
      <c r="AW833" s="105"/>
      <c r="AX833" s="105"/>
      <c r="AY833" s="105"/>
      <c r="AZ833" s="105"/>
      <c r="BA833" s="105"/>
      <c r="BB833" s="105"/>
      <c r="BC833" s="105"/>
      <c r="BD833" s="105"/>
      <c r="BE833" s="105"/>
    </row>
    <row r="834" customFormat="false" ht="21.75" hidden="false" customHeight="true" outlineLevel="0" collapsed="false">
      <c r="A834" s="105"/>
      <c r="B834" s="168"/>
      <c r="C834" s="105"/>
      <c r="D834" s="105"/>
      <c r="E834" s="105"/>
      <c r="F834" s="105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  <c r="AK834" s="105"/>
      <c r="AL834" s="105"/>
      <c r="AM834" s="105"/>
      <c r="AN834" s="105"/>
      <c r="AO834" s="105"/>
      <c r="AP834" s="105"/>
      <c r="AQ834" s="105"/>
      <c r="AR834" s="105"/>
      <c r="AS834" s="105"/>
      <c r="AT834" s="105"/>
      <c r="AU834" s="105"/>
      <c r="AV834" s="105"/>
      <c r="AW834" s="105"/>
      <c r="AX834" s="105"/>
      <c r="AY834" s="105"/>
      <c r="AZ834" s="105"/>
      <c r="BA834" s="105"/>
      <c r="BB834" s="105"/>
      <c r="BC834" s="105"/>
      <c r="BD834" s="105"/>
      <c r="BE834" s="105"/>
    </row>
    <row r="835" customFormat="false" ht="21.75" hidden="false" customHeight="true" outlineLevel="0" collapsed="false">
      <c r="A835" s="105"/>
      <c r="B835" s="168"/>
      <c r="C835" s="105"/>
      <c r="D835" s="105"/>
      <c r="E835" s="105"/>
      <c r="F835" s="105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  <c r="AK835" s="105"/>
      <c r="AL835" s="105"/>
      <c r="AM835" s="105"/>
      <c r="AN835" s="105"/>
      <c r="AO835" s="105"/>
      <c r="AP835" s="105"/>
      <c r="AQ835" s="105"/>
      <c r="AR835" s="105"/>
      <c r="AS835" s="105"/>
      <c r="AT835" s="105"/>
      <c r="AU835" s="105"/>
      <c r="AV835" s="105"/>
      <c r="AW835" s="105"/>
      <c r="AX835" s="105"/>
      <c r="AY835" s="105"/>
      <c r="AZ835" s="105"/>
      <c r="BA835" s="105"/>
      <c r="BB835" s="105"/>
      <c r="BC835" s="105"/>
      <c r="BD835" s="105"/>
      <c r="BE835" s="105"/>
    </row>
    <row r="836" customFormat="false" ht="21.75" hidden="false" customHeight="true" outlineLevel="0" collapsed="false">
      <c r="A836" s="105"/>
      <c r="B836" s="168"/>
      <c r="C836" s="105"/>
      <c r="D836" s="105"/>
      <c r="E836" s="105"/>
      <c r="F836" s="105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  <c r="AK836" s="105"/>
      <c r="AL836" s="105"/>
      <c r="AM836" s="105"/>
      <c r="AN836" s="105"/>
      <c r="AO836" s="105"/>
      <c r="AP836" s="105"/>
      <c r="AQ836" s="105"/>
      <c r="AR836" s="105"/>
      <c r="AS836" s="105"/>
      <c r="AT836" s="105"/>
      <c r="AU836" s="105"/>
      <c r="AV836" s="105"/>
      <c r="AW836" s="105"/>
      <c r="AX836" s="105"/>
      <c r="AY836" s="105"/>
      <c r="AZ836" s="105"/>
      <c r="BA836" s="105"/>
      <c r="BB836" s="105"/>
      <c r="BC836" s="105"/>
      <c r="BD836" s="105"/>
      <c r="BE836" s="105"/>
    </row>
    <row r="837" customFormat="false" ht="21.75" hidden="false" customHeight="true" outlineLevel="0" collapsed="false">
      <c r="A837" s="105"/>
      <c r="B837" s="168"/>
      <c r="C837" s="105"/>
      <c r="D837" s="105"/>
      <c r="E837" s="105"/>
      <c r="F837" s="105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  <c r="AK837" s="105"/>
      <c r="AL837" s="105"/>
      <c r="AM837" s="105"/>
      <c r="AN837" s="105"/>
      <c r="AO837" s="105"/>
      <c r="AP837" s="105"/>
      <c r="AQ837" s="105"/>
      <c r="AR837" s="105"/>
      <c r="AS837" s="105"/>
      <c r="AT837" s="105"/>
      <c r="AU837" s="105"/>
      <c r="AV837" s="105"/>
      <c r="AW837" s="105"/>
      <c r="AX837" s="105"/>
      <c r="AY837" s="105"/>
      <c r="AZ837" s="105"/>
      <c r="BA837" s="105"/>
      <c r="BB837" s="105"/>
      <c r="BC837" s="105"/>
      <c r="BD837" s="105"/>
      <c r="BE837" s="105"/>
    </row>
    <row r="838" customFormat="false" ht="21.75" hidden="false" customHeight="true" outlineLevel="0" collapsed="false">
      <c r="A838" s="105"/>
      <c r="B838" s="168"/>
      <c r="C838" s="105"/>
      <c r="D838" s="105"/>
      <c r="E838" s="105"/>
      <c r="F838" s="105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  <c r="AK838" s="105"/>
      <c r="AL838" s="105"/>
      <c r="AM838" s="105"/>
      <c r="AN838" s="105"/>
      <c r="AO838" s="105"/>
      <c r="AP838" s="105"/>
      <c r="AQ838" s="105"/>
      <c r="AR838" s="105"/>
      <c r="AS838" s="105"/>
      <c r="AT838" s="105"/>
      <c r="AU838" s="105"/>
      <c r="AV838" s="105"/>
      <c r="AW838" s="105"/>
      <c r="AX838" s="105"/>
      <c r="AY838" s="105"/>
      <c r="AZ838" s="105"/>
      <c r="BA838" s="105"/>
      <c r="BB838" s="105"/>
      <c r="BC838" s="105"/>
      <c r="BD838" s="105"/>
      <c r="BE838" s="105"/>
    </row>
    <row r="839" customFormat="false" ht="21.75" hidden="false" customHeight="true" outlineLevel="0" collapsed="false">
      <c r="A839" s="105"/>
      <c r="B839" s="168"/>
      <c r="C839" s="105"/>
      <c r="D839" s="105"/>
      <c r="E839" s="105"/>
      <c r="F839" s="105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  <c r="AK839" s="105"/>
      <c r="AL839" s="105"/>
      <c r="AM839" s="105"/>
      <c r="AN839" s="105"/>
      <c r="AO839" s="105"/>
      <c r="AP839" s="105"/>
      <c r="AQ839" s="105"/>
      <c r="AR839" s="105"/>
      <c r="AS839" s="105"/>
      <c r="AT839" s="105"/>
      <c r="AU839" s="105"/>
      <c r="AV839" s="105"/>
      <c r="AW839" s="105"/>
      <c r="AX839" s="105"/>
      <c r="AY839" s="105"/>
      <c r="AZ839" s="105"/>
      <c r="BA839" s="105"/>
      <c r="BB839" s="105"/>
      <c r="BC839" s="105"/>
      <c r="BD839" s="105"/>
      <c r="BE839" s="105"/>
    </row>
    <row r="840" customFormat="false" ht="21.75" hidden="false" customHeight="true" outlineLevel="0" collapsed="false">
      <c r="A840" s="105"/>
      <c r="B840" s="168"/>
      <c r="C840" s="105"/>
      <c r="D840" s="105"/>
      <c r="E840" s="105"/>
      <c r="F840" s="105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  <c r="AK840" s="105"/>
      <c r="AL840" s="105"/>
      <c r="AM840" s="105"/>
      <c r="AN840" s="105"/>
      <c r="AO840" s="105"/>
      <c r="AP840" s="105"/>
      <c r="AQ840" s="105"/>
      <c r="AR840" s="105"/>
      <c r="AS840" s="105"/>
      <c r="AT840" s="105"/>
      <c r="AU840" s="105"/>
      <c r="AV840" s="105"/>
      <c r="AW840" s="105"/>
      <c r="AX840" s="105"/>
      <c r="AY840" s="105"/>
      <c r="AZ840" s="105"/>
      <c r="BA840" s="105"/>
      <c r="BB840" s="105"/>
      <c r="BC840" s="105"/>
      <c r="BD840" s="105"/>
      <c r="BE840" s="105"/>
    </row>
    <row r="841" customFormat="false" ht="21.75" hidden="false" customHeight="true" outlineLevel="0" collapsed="false">
      <c r="A841" s="105"/>
      <c r="B841" s="168"/>
      <c r="C841" s="105"/>
      <c r="D841" s="105"/>
      <c r="E841" s="105"/>
      <c r="F841" s="105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  <c r="AK841" s="105"/>
      <c r="AL841" s="105"/>
      <c r="AM841" s="105"/>
      <c r="AN841" s="105"/>
      <c r="AO841" s="105"/>
      <c r="AP841" s="105"/>
      <c r="AQ841" s="105"/>
      <c r="AR841" s="105"/>
      <c r="AS841" s="105"/>
      <c r="AT841" s="105"/>
      <c r="AU841" s="105"/>
      <c r="AV841" s="105"/>
      <c r="AW841" s="105"/>
      <c r="AX841" s="105"/>
      <c r="AY841" s="105"/>
      <c r="AZ841" s="105"/>
      <c r="BA841" s="105"/>
      <c r="BB841" s="105"/>
      <c r="BC841" s="105"/>
      <c r="BD841" s="105"/>
      <c r="BE841" s="105"/>
    </row>
    <row r="842" customFormat="false" ht="21.75" hidden="false" customHeight="true" outlineLevel="0" collapsed="false">
      <c r="A842" s="105"/>
      <c r="B842" s="168"/>
      <c r="C842" s="105"/>
      <c r="D842" s="105"/>
      <c r="E842" s="105"/>
      <c r="F842" s="105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  <c r="AK842" s="105"/>
      <c r="AL842" s="105"/>
      <c r="AM842" s="105"/>
      <c r="AN842" s="105"/>
      <c r="AO842" s="105"/>
      <c r="AP842" s="105"/>
      <c r="AQ842" s="105"/>
      <c r="AR842" s="105"/>
      <c r="AS842" s="105"/>
      <c r="AT842" s="105"/>
      <c r="AU842" s="105"/>
      <c r="AV842" s="105"/>
      <c r="AW842" s="105"/>
      <c r="AX842" s="105"/>
      <c r="AY842" s="105"/>
      <c r="AZ842" s="105"/>
      <c r="BA842" s="105"/>
      <c r="BB842" s="105"/>
      <c r="BC842" s="105"/>
      <c r="BD842" s="105"/>
      <c r="BE842" s="105"/>
    </row>
    <row r="843" customFormat="false" ht="21.75" hidden="false" customHeight="true" outlineLevel="0" collapsed="false">
      <c r="A843" s="105"/>
      <c r="B843" s="168"/>
      <c r="C843" s="105"/>
      <c r="D843" s="105"/>
      <c r="E843" s="105"/>
      <c r="F843" s="105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  <c r="AN843" s="105"/>
      <c r="AO843" s="105"/>
      <c r="AP843" s="105"/>
      <c r="AQ843" s="105"/>
      <c r="AR843" s="105"/>
      <c r="AS843" s="105"/>
      <c r="AT843" s="105"/>
      <c r="AU843" s="105"/>
      <c r="AV843" s="105"/>
      <c r="AW843" s="105"/>
      <c r="AX843" s="105"/>
      <c r="AY843" s="105"/>
      <c r="AZ843" s="105"/>
      <c r="BA843" s="105"/>
      <c r="BB843" s="105"/>
      <c r="BC843" s="105"/>
      <c r="BD843" s="105"/>
      <c r="BE843" s="105"/>
    </row>
    <row r="844" customFormat="false" ht="21.75" hidden="false" customHeight="true" outlineLevel="0" collapsed="false">
      <c r="A844" s="105"/>
      <c r="B844" s="168"/>
      <c r="C844" s="105"/>
      <c r="D844" s="105"/>
      <c r="E844" s="105"/>
      <c r="F844" s="105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  <c r="AK844" s="105"/>
      <c r="AL844" s="105"/>
      <c r="AM844" s="105"/>
      <c r="AN844" s="105"/>
      <c r="AO844" s="105"/>
      <c r="AP844" s="105"/>
      <c r="AQ844" s="105"/>
      <c r="AR844" s="105"/>
      <c r="AS844" s="105"/>
      <c r="AT844" s="105"/>
      <c r="AU844" s="105"/>
      <c r="AV844" s="105"/>
      <c r="AW844" s="105"/>
      <c r="AX844" s="105"/>
      <c r="AY844" s="105"/>
      <c r="AZ844" s="105"/>
      <c r="BA844" s="105"/>
      <c r="BB844" s="105"/>
      <c r="BC844" s="105"/>
      <c r="BD844" s="105"/>
      <c r="BE844" s="105"/>
    </row>
    <row r="845" customFormat="false" ht="21.75" hidden="false" customHeight="true" outlineLevel="0" collapsed="false">
      <c r="A845" s="105"/>
      <c r="B845" s="168"/>
      <c r="C845" s="105"/>
      <c r="D845" s="105"/>
      <c r="E845" s="105"/>
      <c r="F845" s="105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  <c r="AK845" s="105"/>
      <c r="AL845" s="105"/>
      <c r="AM845" s="105"/>
      <c r="AN845" s="105"/>
      <c r="AO845" s="105"/>
      <c r="AP845" s="105"/>
      <c r="AQ845" s="105"/>
      <c r="AR845" s="105"/>
      <c r="AS845" s="105"/>
      <c r="AT845" s="105"/>
      <c r="AU845" s="105"/>
      <c r="AV845" s="105"/>
      <c r="AW845" s="105"/>
      <c r="AX845" s="105"/>
      <c r="AY845" s="105"/>
      <c r="AZ845" s="105"/>
      <c r="BA845" s="105"/>
      <c r="BB845" s="105"/>
      <c r="BC845" s="105"/>
      <c r="BD845" s="105"/>
      <c r="BE845" s="105"/>
    </row>
    <row r="846" customFormat="false" ht="21.75" hidden="false" customHeight="true" outlineLevel="0" collapsed="false">
      <c r="A846" s="105"/>
      <c r="B846" s="168"/>
      <c r="C846" s="105"/>
      <c r="D846" s="105"/>
      <c r="E846" s="105"/>
      <c r="F846" s="105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  <c r="AK846" s="105"/>
      <c r="AL846" s="105"/>
      <c r="AM846" s="105"/>
      <c r="AN846" s="105"/>
      <c r="AO846" s="105"/>
      <c r="AP846" s="105"/>
      <c r="AQ846" s="105"/>
      <c r="AR846" s="105"/>
      <c r="AS846" s="105"/>
      <c r="AT846" s="105"/>
      <c r="AU846" s="105"/>
      <c r="AV846" s="105"/>
      <c r="AW846" s="105"/>
      <c r="AX846" s="105"/>
      <c r="AY846" s="105"/>
      <c r="AZ846" s="105"/>
      <c r="BA846" s="105"/>
      <c r="BB846" s="105"/>
      <c r="BC846" s="105"/>
      <c r="BD846" s="105"/>
      <c r="BE846" s="105"/>
    </row>
    <row r="847" customFormat="false" ht="21.75" hidden="false" customHeight="true" outlineLevel="0" collapsed="false">
      <c r="A847" s="105"/>
      <c r="B847" s="168"/>
      <c r="C847" s="105"/>
      <c r="D847" s="105"/>
      <c r="E847" s="105"/>
      <c r="F847" s="105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  <c r="AK847" s="105"/>
      <c r="AL847" s="105"/>
      <c r="AM847" s="105"/>
      <c r="AN847" s="105"/>
      <c r="AO847" s="105"/>
      <c r="AP847" s="105"/>
      <c r="AQ847" s="105"/>
      <c r="AR847" s="105"/>
      <c r="AS847" s="105"/>
      <c r="AT847" s="105"/>
      <c r="AU847" s="105"/>
      <c r="AV847" s="105"/>
      <c r="AW847" s="105"/>
      <c r="AX847" s="105"/>
      <c r="AY847" s="105"/>
      <c r="AZ847" s="105"/>
      <c r="BA847" s="105"/>
      <c r="BB847" s="105"/>
      <c r="BC847" s="105"/>
      <c r="BD847" s="105"/>
      <c r="BE847" s="105"/>
    </row>
    <row r="848" customFormat="false" ht="21.75" hidden="false" customHeight="true" outlineLevel="0" collapsed="false">
      <c r="A848" s="105"/>
      <c r="B848" s="168"/>
      <c r="C848" s="105"/>
      <c r="D848" s="105"/>
      <c r="E848" s="105"/>
      <c r="F848" s="105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  <c r="AK848" s="105"/>
      <c r="AL848" s="105"/>
      <c r="AM848" s="105"/>
      <c r="AN848" s="105"/>
      <c r="AO848" s="105"/>
      <c r="AP848" s="105"/>
      <c r="AQ848" s="105"/>
      <c r="AR848" s="105"/>
      <c r="AS848" s="105"/>
      <c r="AT848" s="105"/>
      <c r="AU848" s="105"/>
      <c r="AV848" s="105"/>
      <c r="AW848" s="105"/>
      <c r="AX848" s="105"/>
      <c r="AY848" s="105"/>
      <c r="AZ848" s="105"/>
      <c r="BA848" s="105"/>
      <c r="BB848" s="105"/>
      <c r="BC848" s="105"/>
      <c r="BD848" s="105"/>
      <c r="BE848" s="105"/>
    </row>
    <row r="849" customFormat="false" ht="21.75" hidden="false" customHeight="true" outlineLevel="0" collapsed="false">
      <c r="A849" s="105"/>
      <c r="B849" s="168"/>
      <c r="C849" s="105"/>
      <c r="D849" s="105"/>
      <c r="E849" s="105"/>
      <c r="F849" s="105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  <c r="AK849" s="105"/>
      <c r="AL849" s="105"/>
      <c r="AM849" s="105"/>
      <c r="AN849" s="105"/>
      <c r="AO849" s="105"/>
      <c r="AP849" s="105"/>
      <c r="AQ849" s="105"/>
      <c r="AR849" s="105"/>
      <c r="AS849" s="105"/>
      <c r="AT849" s="105"/>
      <c r="AU849" s="105"/>
      <c r="AV849" s="105"/>
      <c r="AW849" s="105"/>
      <c r="AX849" s="105"/>
      <c r="AY849" s="105"/>
      <c r="AZ849" s="105"/>
      <c r="BA849" s="105"/>
      <c r="BB849" s="105"/>
      <c r="BC849" s="105"/>
      <c r="BD849" s="105"/>
      <c r="BE849" s="105"/>
    </row>
    <row r="850" customFormat="false" ht="21.75" hidden="false" customHeight="true" outlineLevel="0" collapsed="false">
      <c r="A850" s="105"/>
      <c r="B850" s="168"/>
      <c r="C850" s="105"/>
      <c r="D850" s="105"/>
      <c r="E850" s="105"/>
      <c r="F850" s="105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  <c r="AK850" s="105"/>
      <c r="AL850" s="105"/>
      <c r="AM850" s="105"/>
      <c r="AN850" s="105"/>
      <c r="AO850" s="105"/>
      <c r="AP850" s="105"/>
      <c r="AQ850" s="105"/>
      <c r="AR850" s="105"/>
      <c r="AS850" s="105"/>
      <c r="AT850" s="105"/>
      <c r="AU850" s="105"/>
      <c r="AV850" s="105"/>
      <c r="AW850" s="105"/>
      <c r="AX850" s="105"/>
      <c r="AY850" s="105"/>
      <c r="AZ850" s="105"/>
      <c r="BA850" s="105"/>
      <c r="BB850" s="105"/>
      <c r="BC850" s="105"/>
      <c r="BD850" s="105"/>
      <c r="BE850" s="105"/>
    </row>
    <row r="851" customFormat="false" ht="21.75" hidden="false" customHeight="true" outlineLevel="0" collapsed="false">
      <c r="A851" s="105"/>
      <c r="B851" s="168"/>
      <c r="C851" s="105"/>
      <c r="D851" s="105"/>
      <c r="E851" s="105"/>
      <c r="F851" s="105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  <c r="AK851" s="105"/>
      <c r="AL851" s="105"/>
      <c r="AM851" s="105"/>
      <c r="AN851" s="105"/>
      <c r="AO851" s="105"/>
      <c r="AP851" s="105"/>
      <c r="AQ851" s="105"/>
      <c r="AR851" s="105"/>
      <c r="AS851" s="105"/>
      <c r="AT851" s="105"/>
      <c r="AU851" s="105"/>
      <c r="AV851" s="105"/>
      <c r="AW851" s="105"/>
      <c r="AX851" s="105"/>
      <c r="AY851" s="105"/>
      <c r="AZ851" s="105"/>
      <c r="BA851" s="105"/>
      <c r="BB851" s="105"/>
      <c r="BC851" s="105"/>
      <c r="BD851" s="105"/>
      <c r="BE851" s="105"/>
    </row>
    <row r="852" customFormat="false" ht="21.75" hidden="false" customHeight="true" outlineLevel="0" collapsed="false">
      <c r="A852" s="105"/>
      <c r="B852" s="168"/>
      <c r="C852" s="105"/>
      <c r="D852" s="105"/>
      <c r="E852" s="105"/>
      <c r="F852" s="105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  <c r="AK852" s="105"/>
      <c r="AL852" s="105"/>
      <c r="AM852" s="105"/>
      <c r="AN852" s="105"/>
      <c r="AO852" s="105"/>
      <c r="AP852" s="105"/>
      <c r="AQ852" s="105"/>
      <c r="AR852" s="105"/>
      <c r="AS852" s="105"/>
      <c r="AT852" s="105"/>
      <c r="AU852" s="105"/>
      <c r="AV852" s="105"/>
      <c r="AW852" s="105"/>
      <c r="AX852" s="105"/>
      <c r="AY852" s="105"/>
      <c r="AZ852" s="105"/>
      <c r="BA852" s="105"/>
      <c r="BB852" s="105"/>
      <c r="BC852" s="105"/>
      <c r="BD852" s="105"/>
      <c r="BE852" s="105"/>
    </row>
    <row r="853" customFormat="false" ht="21.75" hidden="false" customHeight="true" outlineLevel="0" collapsed="false">
      <c r="A853" s="105"/>
      <c r="B853" s="168"/>
      <c r="C853" s="105"/>
      <c r="D853" s="105"/>
      <c r="E853" s="105"/>
      <c r="F853" s="105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  <c r="AK853" s="105"/>
      <c r="AL853" s="105"/>
      <c r="AM853" s="105"/>
      <c r="AN853" s="105"/>
      <c r="AO853" s="105"/>
      <c r="AP853" s="105"/>
      <c r="AQ853" s="105"/>
      <c r="AR853" s="105"/>
      <c r="AS853" s="105"/>
      <c r="AT853" s="105"/>
      <c r="AU853" s="105"/>
      <c r="AV853" s="105"/>
      <c r="AW853" s="105"/>
      <c r="AX853" s="105"/>
      <c r="AY853" s="105"/>
      <c r="AZ853" s="105"/>
      <c r="BA853" s="105"/>
      <c r="BB853" s="105"/>
      <c r="BC853" s="105"/>
      <c r="BD853" s="105"/>
      <c r="BE853" s="105"/>
    </row>
    <row r="854" customFormat="false" ht="21.75" hidden="false" customHeight="true" outlineLevel="0" collapsed="false">
      <c r="A854" s="105"/>
      <c r="B854" s="168"/>
      <c r="C854" s="105"/>
      <c r="D854" s="105"/>
      <c r="E854" s="105"/>
      <c r="F854" s="105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  <c r="AK854" s="105"/>
      <c r="AL854" s="105"/>
      <c r="AM854" s="105"/>
      <c r="AN854" s="105"/>
      <c r="AO854" s="105"/>
      <c r="AP854" s="105"/>
      <c r="AQ854" s="105"/>
      <c r="AR854" s="105"/>
      <c r="AS854" s="105"/>
      <c r="AT854" s="105"/>
      <c r="AU854" s="105"/>
      <c r="AV854" s="105"/>
      <c r="AW854" s="105"/>
      <c r="AX854" s="105"/>
      <c r="AY854" s="105"/>
      <c r="AZ854" s="105"/>
      <c r="BA854" s="105"/>
      <c r="BB854" s="105"/>
      <c r="BC854" s="105"/>
      <c r="BD854" s="105"/>
      <c r="BE854" s="105"/>
    </row>
    <row r="855" customFormat="false" ht="21.75" hidden="false" customHeight="true" outlineLevel="0" collapsed="false">
      <c r="A855" s="105"/>
      <c r="B855" s="168"/>
      <c r="C855" s="105"/>
      <c r="D855" s="105"/>
      <c r="E855" s="105"/>
      <c r="F855" s="105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  <c r="AK855" s="105"/>
      <c r="AL855" s="105"/>
      <c r="AM855" s="105"/>
      <c r="AN855" s="105"/>
      <c r="AO855" s="105"/>
      <c r="AP855" s="105"/>
      <c r="AQ855" s="105"/>
      <c r="AR855" s="105"/>
      <c r="AS855" s="105"/>
      <c r="AT855" s="105"/>
      <c r="AU855" s="105"/>
      <c r="AV855" s="105"/>
      <c r="AW855" s="105"/>
      <c r="AX855" s="105"/>
      <c r="AY855" s="105"/>
      <c r="AZ855" s="105"/>
      <c r="BA855" s="105"/>
      <c r="BB855" s="105"/>
      <c r="BC855" s="105"/>
      <c r="BD855" s="105"/>
      <c r="BE855" s="105"/>
    </row>
    <row r="856" customFormat="false" ht="21.75" hidden="false" customHeight="true" outlineLevel="0" collapsed="false">
      <c r="A856" s="105"/>
      <c r="B856" s="168"/>
      <c r="C856" s="105"/>
      <c r="D856" s="105"/>
      <c r="E856" s="105"/>
      <c r="F856" s="105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  <c r="AN856" s="105"/>
      <c r="AO856" s="105"/>
      <c r="AP856" s="105"/>
      <c r="AQ856" s="105"/>
      <c r="AR856" s="105"/>
      <c r="AS856" s="105"/>
      <c r="AT856" s="105"/>
      <c r="AU856" s="105"/>
      <c r="AV856" s="105"/>
      <c r="AW856" s="105"/>
      <c r="AX856" s="105"/>
      <c r="AY856" s="105"/>
      <c r="AZ856" s="105"/>
      <c r="BA856" s="105"/>
      <c r="BB856" s="105"/>
      <c r="BC856" s="105"/>
      <c r="BD856" s="105"/>
      <c r="BE856" s="105"/>
    </row>
    <row r="857" customFormat="false" ht="21.75" hidden="false" customHeight="true" outlineLevel="0" collapsed="false">
      <c r="A857" s="105"/>
      <c r="B857" s="168"/>
      <c r="C857" s="105"/>
      <c r="D857" s="105"/>
      <c r="E857" s="105"/>
      <c r="F857" s="105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  <c r="AK857" s="105"/>
      <c r="AL857" s="105"/>
      <c r="AM857" s="105"/>
      <c r="AN857" s="105"/>
      <c r="AO857" s="105"/>
      <c r="AP857" s="105"/>
      <c r="AQ857" s="105"/>
      <c r="AR857" s="105"/>
      <c r="AS857" s="105"/>
      <c r="AT857" s="105"/>
      <c r="AU857" s="105"/>
      <c r="AV857" s="105"/>
      <c r="AW857" s="105"/>
      <c r="AX857" s="105"/>
      <c r="AY857" s="105"/>
      <c r="AZ857" s="105"/>
      <c r="BA857" s="105"/>
      <c r="BB857" s="105"/>
      <c r="BC857" s="105"/>
      <c r="BD857" s="105"/>
      <c r="BE857" s="105"/>
    </row>
    <row r="858" customFormat="false" ht="21.75" hidden="false" customHeight="true" outlineLevel="0" collapsed="false">
      <c r="A858" s="105"/>
      <c r="B858" s="168"/>
      <c r="C858" s="105"/>
      <c r="D858" s="105"/>
      <c r="E858" s="105"/>
      <c r="F858" s="105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  <c r="AK858" s="105"/>
      <c r="AL858" s="105"/>
      <c r="AM858" s="105"/>
      <c r="AN858" s="105"/>
      <c r="AO858" s="105"/>
      <c r="AP858" s="105"/>
      <c r="AQ858" s="105"/>
      <c r="AR858" s="105"/>
      <c r="AS858" s="105"/>
      <c r="AT858" s="105"/>
      <c r="AU858" s="105"/>
      <c r="AV858" s="105"/>
      <c r="AW858" s="105"/>
      <c r="AX858" s="105"/>
      <c r="AY858" s="105"/>
      <c r="AZ858" s="105"/>
      <c r="BA858" s="105"/>
      <c r="BB858" s="105"/>
      <c r="BC858" s="105"/>
      <c r="BD858" s="105"/>
      <c r="BE858" s="105"/>
    </row>
    <row r="859" customFormat="false" ht="21.75" hidden="false" customHeight="true" outlineLevel="0" collapsed="false">
      <c r="A859" s="105"/>
      <c r="B859" s="168"/>
      <c r="C859" s="105"/>
      <c r="D859" s="105"/>
      <c r="E859" s="105"/>
      <c r="F859" s="105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  <c r="AN859" s="105"/>
      <c r="AO859" s="105"/>
      <c r="AP859" s="105"/>
      <c r="AQ859" s="105"/>
      <c r="AR859" s="105"/>
      <c r="AS859" s="105"/>
      <c r="AT859" s="105"/>
      <c r="AU859" s="105"/>
      <c r="AV859" s="105"/>
      <c r="AW859" s="105"/>
      <c r="AX859" s="105"/>
      <c r="AY859" s="105"/>
      <c r="AZ859" s="105"/>
      <c r="BA859" s="105"/>
      <c r="BB859" s="105"/>
      <c r="BC859" s="105"/>
      <c r="BD859" s="105"/>
      <c r="BE859" s="105"/>
    </row>
    <row r="860" customFormat="false" ht="21.75" hidden="false" customHeight="true" outlineLevel="0" collapsed="false">
      <c r="A860" s="105"/>
      <c r="B860" s="168"/>
      <c r="C860" s="105"/>
      <c r="D860" s="105"/>
      <c r="E860" s="105"/>
      <c r="F860" s="105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  <c r="AK860" s="105"/>
      <c r="AL860" s="105"/>
      <c r="AM860" s="105"/>
      <c r="AN860" s="105"/>
      <c r="AO860" s="105"/>
      <c r="AP860" s="105"/>
      <c r="AQ860" s="105"/>
      <c r="AR860" s="105"/>
      <c r="AS860" s="105"/>
      <c r="AT860" s="105"/>
      <c r="AU860" s="105"/>
      <c r="AV860" s="105"/>
      <c r="AW860" s="105"/>
      <c r="AX860" s="105"/>
      <c r="AY860" s="105"/>
      <c r="AZ860" s="105"/>
      <c r="BA860" s="105"/>
      <c r="BB860" s="105"/>
      <c r="BC860" s="105"/>
      <c r="BD860" s="105"/>
      <c r="BE860" s="105"/>
    </row>
    <row r="861" customFormat="false" ht="21.75" hidden="false" customHeight="true" outlineLevel="0" collapsed="false">
      <c r="A861" s="105"/>
      <c r="B861" s="168"/>
      <c r="C861" s="105"/>
      <c r="D861" s="105"/>
      <c r="E861" s="105"/>
      <c r="F861" s="105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  <c r="AK861" s="105"/>
      <c r="AL861" s="105"/>
      <c r="AM861" s="105"/>
      <c r="AN861" s="105"/>
      <c r="AO861" s="105"/>
      <c r="AP861" s="105"/>
      <c r="AQ861" s="105"/>
      <c r="AR861" s="105"/>
      <c r="AS861" s="105"/>
      <c r="AT861" s="105"/>
      <c r="AU861" s="105"/>
      <c r="AV861" s="105"/>
      <c r="AW861" s="105"/>
      <c r="AX861" s="105"/>
      <c r="AY861" s="105"/>
      <c r="AZ861" s="105"/>
      <c r="BA861" s="105"/>
      <c r="BB861" s="105"/>
      <c r="BC861" s="105"/>
      <c r="BD861" s="105"/>
      <c r="BE861" s="105"/>
    </row>
    <row r="862" customFormat="false" ht="21.75" hidden="false" customHeight="true" outlineLevel="0" collapsed="false">
      <c r="A862" s="105"/>
      <c r="B862" s="168"/>
      <c r="C862" s="105"/>
      <c r="D862" s="105"/>
      <c r="E862" s="105"/>
      <c r="F862" s="105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  <c r="AK862" s="105"/>
      <c r="AL862" s="105"/>
      <c r="AM862" s="105"/>
      <c r="AN862" s="105"/>
      <c r="AO862" s="105"/>
      <c r="AP862" s="105"/>
      <c r="AQ862" s="105"/>
      <c r="AR862" s="105"/>
      <c r="AS862" s="105"/>
      <c r="AT862" s="105"/>
      <c r="AU862" s="105"/>
      <c r="AV862" s="105"/>
      <c r="AW862" s="105"/>
      <c r="AX862" s="105"/>
      <c r="AY862" s="105"/>
      <c r="AZ862" s="105"/>
      <c r="BA862" s="105"/>
      <c r="BB862" s="105"/>
      <c r="BC862" s="105"/>
      <c r="BD862" s="105"/>
      <c r="BE862" s="105"/>
    </row>
    <row r="863" customFormat="false" ht="21.75" hidden="false" customHeight="true" outlineLevel="0" collapsed="false">
      <c r="A863" s="105"/>
      <c r="B863" s="168"/>
      <c r="C863" s="105"/>
      <c r="D863" s="105"/>
      <c r="E863" s="105"/>
      <c r="F863" s="105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  <c r="AK863" s="105"/>
      <c r="AL863" s="105"/>
      <c r="AM863" s="105"/>
      <c r="AN863" s="105"/>
      <c r="AO863" s="105"/>
      <c r="AP863" s="105"/>
      <c r="AQ863" s="105"/>
      <c r="AR863" s="105"/>
      <c r="AS863" s="105"/>
      <c r="AT863" s="105"/>
      <c r="AU863" s="105"/>
      <c r="AV863" s="105"/>
      <c r="AW863" s="105"/>
      <c r="AX863" s="105"/>
      <c r="AY863" s="105"/>
      <c r="AZ863" s="105"/>
      <c r="BA863" s="105"/>
      <c r="BB863" s="105"/>
      <c r="BC863" s="105"/>
      <c r="BD863" s="105"/>
      <c r="BE863" s="105"/>
    </row>
    <row r="864" customFormat="false" ht="21.75" hidden="false" customHeight="true" outlineLevel="0" collapsed="false">
      <c r="A864" s="105"/>
      <c r="B864" s="168"/>
      <c r="C864" s="105"/>
      <c r="D864" s="105"/>
      <c r="E864" s="105"/>
      <c r="F864" s="105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  <c r="AK864" s="105"/>
      <c r="AL864" s="105"/>
      <c r="AM864" s="105"/>
      <c r="AN864" s="105"/>
      <c r="AO864" s="105"/>
      <c r="AP864" s="105"/>
      <c r="AQ864" s="105"/>
      <c r="AR864" s="105"/>
      <c r="AS864" s="105"/>
      <c r="AT864" s="105"/>
      <c r="AU864" s="105"/>
      <c r="AV864" s="105"/>
      <c r="AW864" s="105"/>
      <c r="AX864" s="105"/>
      <c r="AY864" s="105"/>
      <c r="AZ864" s="105"/>
      <c r="BA864" s="105"/>
      <c r="BB864" s="105"/>
      <c r="BC864" s="105"/>
      <c r="BD864" s="105"/>
      <c r="BE864" s="105"/>
    </row>
    <row r="865" customFormat="false" ht="21.75" hidden="false" customHeight="true" outlineLevel="0" collapsed="false">
      <c r="A865" s="105"/>
      <c r="B865" s="168"/>
      <c r="C865" s="105"/>
      <c r="D865" s="105"/>
      <c r="E865" s="105"/>
      <c r="F865" s="105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  <c r="AK865" s="105"/>
      <c r="AL865" s="105"/>
      <c r="AM865" s="105"/>
      <c r="AN865" s="105"/>
      <c r="AO865" s="105"/>
      <c r="AP865" s="105"/>
      <c r="AQ865" s="105"/>
      <c r="AR865" s="105"/>
      <c r="AS865" s="105"/>
      <c r="AT865" s="105"/>
      <c r="AU865" s="105"/>
      <c r="AV865" s="105"/>
      <c r="AW865" s="105"/>
      <c r="AX865" s="105"/>
      <c r="AY865" s="105"/>
      <c r="AZ865" s="105"/>
      <c r="BA865" s="105"/>
      <c r="BB865" s="105"/>
      <c r="BC865" s="105"/>
      <c r="BD865" s="105"/>
      <c r="BE865" s="105"/>
    </row>
    <row r="866" customFormat="false" ht="21.75" hidden="false" customHeight="true" outlineLevel="0" collapsed="false">
      <c r="A866" s="105"/>
      <c r="B866" s="168"/>
      <c r="C866" s="105"/>
      <c r="D866" s="105"/>
      <c r="E866" s="105"/>
      <c r="F866" s="105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  <c r="AK866" s="105"/>
      <c r="AL866" s="105"/>
      <c r="AM866" s="105"/>
      <c r="AN866" s="105"/>
      <c r="AO866" s="105"/>
      <c r="AP866" s="105"/>
      <c r="AQ866" s="105"/>
      <c r="AR866" s="105"/>
      <c r="AS866" s="105"/>
      <c r="AT866" s="105"/>
      <c r="AU866" s="105"/>
      <c r="AV866" s="105"/>
      <c r="AW866" s="105"/>
      <c r="AX866" s="105"/>
      <c r="AY866" s="105"/>
      <c r="AZ866" s="105"/>
      <c r="BA866" s="105"/>
      <c r="BB866" s="105"/>
      <c r="BC866" s="105"/>
      <c r="BD866" s="105"/>
      <c r="BE866" s="105"/>
    </row>
    <row r="867" customFormat="false" ht="21.75" hidden="false" customHeight="true" outlineLevel="0" collapsed="false">
      <c r="A867" s="105"/>
      <c r="B867" s="168"/>
      <c r="C867" s="105"/>
      <c r="D867" s="105"/>
      <c r="E867" s="105"/>
      <c r="F867" s="105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  <c r="AK867" s="105"/>
      <c r="AL867" s="105"/>
      <c r="AM867" s="105"/>
      <c r="AN867" s="105"/>
      <c r="AO867" s="105"/>
      <c r="AP867" s="105"/>
      <c r="AQ867" s="105"/>
      <c r="AR867" s="105"/>
      <c r="AS867" s="105"/>
      <c r="AT867" s="105"/>
      <c r="AU867" s="105"/>
      <c r="AV867" s="105"/>
      <c r="AW867" s="105"/>
      <c r="AX867" s="105"/>
      <c r="AY867" s="105"/>
      <c r="AZ867" s="105"/>
      <c r="BA867" s="105"/>
      <c r="BB867" s="105"/>
      <c r="BC867" s="105"/>
      <c r="BD867" s="105"/>
      <c r="BE867" s="105"/>
    </row>
    <row r="868" customFormat="false" ht="21.75" hidden="false" customHeight="true" outlineLevel="0" collapsed="false">
      <c r="A868" s="105"/>
      <c r="B868" s="168"/>
      <c r="C868" s="105"/>
      <c r="D868" s="105"/>
      <c r="E868" s="105"/>
      <c r="F868" s="105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  <c r="AK868" s="105"/>
      <c r="AL868" s="105"/>
      <c r="AM868" s="105"/>
      <c r="AN868" s="105"/>
      <c r="AO868" s="105"/>
      <c r="AP868" s="105"/>
      <c r="AQ868" s="105"/>
      <c r="AR868" s="105"/>
      <c r="AS868" s="105"/>
      <c r="AT868" s="105"/>
      <c r="AU868" s="105"/>
      <c r="AV868" s="105"/>
      <c r="AW868" s="105"/>
      <c r="AX868" s="105"/>
      <c r="AY868" s="105"/>
      <c r="AZ868" s="105"/>
      <c r="BA868" s="105"/>
      <c r="BB868" s="105"/>
      <c r="BC868" s="105"/>
      <c r="BD868" s="105"/>
      <c r="BE868" s="105"/>
    </row>
    <row r="869" customFormat="false" ht="21.75" hidden="false" customHeight="true" outlineLevel="0" collapsed="false">
      <c r="A869" s="105"/>
      <c r="B869" s="168"/>
      <c r="C869" s="105"/>
      <c r="D869" s="105"/>
      <c r="E869" s="105"/>
      <c r="F869" s="105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  <c r="AN869" s="105"/>
      <c r="AO869" s="105"/>
      <c r="AP869" s="105"/>
      <c r="AQ869" s="105"/>
      <c r="AR869" s="105"/>
      <c r="AS869" s="105"/>
      <c r="AT869" s="105"/>
      <c r="AU869" s="105"/>
      <c r="AV869" s="105"/>
      <c r="AW869" s="105"/>
      <c r="AX869" s="105"/>
      <c r="AY869" s="105"/>
      <c r="AZ869" s="105"/>
      <c r="BA869" s="105"/>
      <c r="BB869" s="105"/>
      <c r="BC869" s="105"/>
      <c r="BD869" s="105"/>
      <c r="BE869" s="105"/>
    </row>
    <row r="870" customFormat="false" ht="21.75" hidden="false" customHeight="true" outlineLevel="0" collapsed="false">
      <c r="A870" s="105"/>
      <c r="B870" s="168"/>
      <c r="C870" s="105"/>
      <c r="D870" s="105"/>
      <c r="E870" s="105"/>
      <c r="F870" s="105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  <c r="AK870" s="105"/>
      <c r="AL870" s="105"/>
      <c r="AM870" s="105"/>
      <c r="AN870" s="105"/>
      <c r="AO870" s="105"/>
      <c r="AP870" s="105"/>
      <c r="AQ870" s="105"/>
      <c r="AR870" s="105"/>
      <c r="AS870" s="105"/>
      <c r="AT870" s="105"/>
      <c r="AU870" s="105"/>
      <c r="AV870" s="105"/>
      <c r="AW870" s="105"/>
      <c r="AX870" s="105"/>
      <c r="AY870" s="105"/>
      <c r="AZ870" s="105"/>
      <c r="BA870" s="105"/>
      <c r="BB870" s="105"/>
      <c r="BC870" s="105"/>
      <c r="BD870" s="105"/>
      <c r="BE870" s="105"/>
    </row>
    <row r="871" customFormat="false" ht="21.75" hidden="false" customHeight="true" outlineLevel="0" collapsed="false">
      <c r="A871" s="105"/>
      <c r="B871" s="168"/>
      <c r="C871" s="105"/>
      <c r="D871" s="105"/>
      <c r="E871" s="105"/>
      <c r="F871" s="105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  <c r="AK871" s="105"/>
      <c r="AL871" s="105"/>
      <c r="AM871" s="105"/>
      <c r="AN871" s="105"/>
      <c r="AO871" s="105"/>
      <c r="AP871" s="105"/>
      <c r="AQ871" s="105"/>
      <c r="AR871" s="105"/>
      <c r="AS871" s="105"/>
      <c r="AT871" s="105"/>
      <c r="AU871" s="105"/>
      <c r="AV871" s="105"/>
      <c r="AW871" s="105"/>
      <c r="AX871" s="105"/>
      <c r="AY871" s="105"/>
      <c r="AZ871" s="105"/>
      <c r="BA871" s="105"/>
      <c r="BB871" s="105"/>
      <c r="BC871" s="105"/>
      <c r="BD871" s="105"/>
      <c r="BE871" s="105"/>
    </row>
    <row r="872" customFormat="false" ht="21.75" hidden="false" customHeight="true" outlineLevel="0" collapsed="false">
      <c r="A872" s="105"/>
      <c r="B872" s="168"/>
      <c r="C872" s="105"/>
      <c r="D872" s="105"/>
      <c r="E872" s="105"/>
      <c r="F872" s="105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  <c r="AK872" s="105"/>
      <c r="AL872" s="105"/>
      <c r="AM872" s="105"/>
      <c r="AN872" s="105"/>
      <c r="AO872" s="105"/>
      <c r="AP872" s="105"/>
      <c r="AQ872" s="105"/>
      <c r="AR872" s="105"/>
      <c r="AS872" s="105"/>
      <c r="AT872" s="105"/>
      <c r="AU872" s="105"/>
      <c r="AV872" s="105"/>
      <c r="AW872" s="105"/>
      <c r="AX872" s="105"/>
      <c r="AY872" s="105"/>
      <c r="AZ872" s="105"/>
      <c r="BA872" s="105"/>
      <c r="BB872" s="105"/>
      <c r="BC872" s="105"/>
      <c r="BD872" s="105"/>
      <c r="BE872" s="105"/>
    </row>
    <row r="873" customFormat="false" ht="21.75" hidden="false" customHeight="true" outlineLevel="0" collapsed="false">
      <c r="A873" s="105"/>
      <c r="B873" s="168"/>
      <c r="C873" s="105"/>
      <c r="D873" s="105"/>
      <c r="E873" s="105"/>
      <c r="F873" s="105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  <c r="AK873" s="105"/>
      <c r="AL873" s="105"/>
      <c r="AM873" s="105"/>
      <c r="AN873" s="105"/>
      <c r="AO873" s="105"/>
      <c r="AP873" s="105"/>
      <c r="AQ873" s="105"/>
      <c r="AR873" s="105"/>
      <c r="AS873" s="105"/>
      <c r="AT873" s="105"/>
      <c r="AU873" s="105"/>
      <c r="AV873" s="105"/>
      <c r="AW873" s="105"/>
      <c r="AX873" s="105"/>
      <c r="AY873" s="105"/>
      <c r="AZ873" s="105"/>
      <c r="BA873" s="105"/>
      <c r="BB873" s="105"/>
      <c r="BC873" s="105"/>
      <c r="BD873" s="105"/>
      <c r="BE873" s="105"/>
    </row>
    <row r="874" customFormat="false" ht="21.75" hidden="false" customHeight="true" outlineLevel="0" collapsed="false">
      <c r="A874" s="105"/>
      <c r="B874" s="168"/>
      <c r="C874" s="105"/>
      <c r="D874" s="105"/>
      <c r="E874" s="105"/>
      <c r="F874" s="105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  <c r="AK874" s="105"/>
      <c r="AL874" s="105"/>
      <c r="AM874" s="105"/>
      <c r="AN874" s="105"/>
      <c r="AO874" s="105"/>
      <c r="AP874" s="105"/>
      <c r="AQ874" s="105"/>
      <c r="AR874" s="105"/>
      <c r="AS874" s="105"/>
      <c r="AT874" s="105"/>
      <c r="AU874" s="105"/>
      <c r="AV874" s="105"/>
      <c r="AW874" s="105"/>
      <c r="AX874" s="105"/>
      <c r="AY874" s="105"/>
      <c r="AZ874" s="105"/>
      <c r="BA874" s="105"/>
      <c r="BB874" s="105"/>
      <c r="BC874" s="105"/>
      <c r="BD874" s="105"/>
      <c r="BE874" s="105"/>
    </row>
    <row r="875" customFormat="false" ht="21.75" hidden="false" customHeight="true" outlineLevel="0" collapsed="false">
      <c r="A875" s="105"/>
      <c r="B875" s="168"/>
      <c r="C875" s="105"/>
      <c r="D875" s="105"/>
      <c r="E875" s="105"/>
      <c r="F875" s="105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  <c r="AK875" s="105"/>
      <c r="AL875" s="105"/>
      <c r="AM875" s="105"/>
      <c r="AN875" s="105"/>
      <c r="AO875" s="105"/>
      <c r="AP875" s="105"/>
      <c r="AQ875" s="105"/>
      <c r="AR875" s="105"/>
      <c r="AS875" s="105"/>
      <c r="AT875" s="105"/>
      <c r="AU875" s="105"/>
      <c r="AV875" s="105"/>
      <c r="AW875" s="105"/>
      <c r="AX875" s="105"/>
      <c r="AY875" s="105"/>
      <c r="AZ875" s="105"/>
      <c r="BA875" s="105"/>
      <c r="BB875" s="105"/>
      <c r="BC875" s="105"/>
      <c r="BD875" s="105"/>
      <c r="BE875" s="105"/>
    </row>
    <row r="876" customFormat="false" ht="21.75" hidden="false" customHeight="true" outlineLevel="0" collapsed="false">
      <c r="A876" s="105"/>
      <c r="B876" s="168"/>
      <c r="C876" s="105"/>
      <c r="D876" s="105"/>
      <c r="E876" s="105"/>
      <c r="F876" s="105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  <c r="AN876" s="105"/>
      <c r="AO876" s="105"/>
      <c r="AP876" s="105"/>
      <c r="AQ876" s="105"/>
      <c r="AR876" s="105"/>
      <c r="AS876" s="105"/>
      <c r="AT876" s="105"/>
      <c r="AU876" s="105"/>
      <c r="AV876" s="105"/>
      <c r="AW876" s="105"/>
      <c r="AX876" s="105"/>
      <c r="AY876" s="105"/>
      <c r="AZ876" s="105"/>
      <c r="BA876" s="105"/>
      <c r="BB876" s="105"/>
      <c r="BC876" s="105"/>
      <c r="BD876" s="105"/>
      <c r="BE876" s="105"/>
    </row>
    <row r="877" customFormat="false" ht="21.75" hidden="false" customHeight="true" outlineLevel="0" collapsed="false">
      <c r="A877" s="105"/>
      <c r="B877" s="168"/>
      <c r="C877" s="105"/>
      <c r="D877" s="105"/>
      <c r="E877" s="105"/>
      <c r="F877" s="105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  <c r="AK877" s="105"/>
      <c r="AL877" s="105"/>
      <c r="AM877" s="105"/>
      <c r="AN877" s="105"/>
      <c r="AO877" s="105"/>
      <c r="AP877" s="105"/>
      <c r="AQ877" s="105"/>
      <c r="AR877" s="105"/>
      <c r="AS877" s="105"/>
      <c r="AT877" s="105"/>
      <c r="AU877" s="105"/>
      <c r="AV877" s="105"/>
      <c r="AW877" s="105"/>
      <c r="AX877" s="105"/>
      <c r="AY877" s="105"/>
      <c r="AZ877" s="105"/>
      <c r="BA877" s="105"/>
      <c r="BB877" s="105"/>
      <c r="BC877" s="105"/>
      <c r="BD877" s="105"/>
      <c r="BE877" s="105"/>
    </row>
    <row r="878" customFormat="false" ht="21.75" hidden="false" customHeight="true" outlineLevel="0" collapsed="false">
      <c r="A878" s="105"/>
      <c r="B878" s="168"/>
      <c r="C878" s="105"/>
      <c r="D878" s="105"/>
      <c r="E878" s="105"/>
      <c r="F878" s="105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  <c r="AK878" s="105"/>
      <c r="AL878" s="105"/>
      <c r="AM878" s="105"/>
      <c r="AN878" s="105"/>
      <c r="AO878" s="105"/>
      <c r="AP878" s="105"/>
      <c r="AQ878" s="105"/>
      <c r="AR878" s="105"/>
      <c r="AS878" s="105"/>
      <c r="AT878" s="105"/>
      <c r="AU878" s="105"/>
      <c r="AV878" s="105"/>
      <c r="AW878" s="105"/>
      <c r="AX878" s="105"/>
      <c r="AY878" s="105"/>
      <c r="AZ878" s="105"/>
      <c r="BA878" s="105"/>
      <c r="BB878" s="105"/>
      <c r="BC878" s="105"/>
      <c r="BD878" s="105"/>
      <c r="BE878" s="105"/>
    </row>
    <row r="879" customFormat="false" ht="21.75" hidden="false" customHeight="true" outlineLevel="0" collapsed="false">
      <c r="A879" s="105"/>
      <c r="B879" s="168"/>
      <c r="C879" s="105"/>
      <c r="D879" s="105"/>
      <c r="E879" s="105"/>
      <c r="F879" s="105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  <c r="AK879" s="105"/>
      <c r="AL879" s="105"/>
      <c r="AM879" s="105"/>
      <c r="AN879" s="105"/>
      <c r="AO879" s="105"/>
      <c r="AP879" s="105"/>
      <c r="AQ879" s="105"/>
      <c r="AR879" s="105"/>
      <c r="AS879" s="105"/>
      <c r="AT879" s="105"/>
      <c r="AU879" s="105"/>
      <c r="AV879" s="105"/>
      <c r="AW879" s="105"/>
      <c r="AX879" s="105"/>
      <c r="AY879" s="105"/>
      <c r="AZ879" s="105"/>
      <c r="BA879" s="105"/>
      <c r="BB879" s="105"/>
      <c r="BC879" s="105"/>
      <c r="BD879" s="105"/>
      <c r="BE879" s="105"/>
    </row>
    <row r="880" customFormat="false" ht="21.75" hidden="false" customHeight="true" outlineLevel="0" collapsed="false">
      <c r="A880" s="105"/>
      <c r="B880" s="168"/>
      <c r="C880" s="105"/>
      <c r="D880" s="105"/>
      <c r="E880" s="105"/>
      <c r="F880" s="105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  <c r="AK880" s="105"/>
      <c r="AL880" s="105"/>
      <c r="AM880" s="105"/>
      <c r="AN880" s="105"/>
      <c r="AO880" s="105"/>
      <c r="AP880" s="105"/>
      <c r="AQ880" s="105"/>
      <c r="AR880" s="105"/>
      <c r="AS880" s="105"/>
      <c r="AT880" s="105"/>
      <c r="AU880" s="105"/>
      <c r="AV880" s="105"/>
      <c r="AW880" s="105"/>
      <c r="AX880" s="105"/>
      <c r="AY880" s="105"/>
      <c r="AZ880" s="105"/>
      <c r="BA880" s="105"/>
      <c r="BB880" s="105"/>
      <c r="BC880" s="105"/>
      <c r="BD880" s="105"/>
      <c r="BE880" s="105"/>
    </row>
    <row r="881" customFormat="false" ht="21.75" hidden="false" customHeight="true" outlineLevel="0" collapsed="false">
      <c r="A881" s="105"/>
      <c r="B881" s="168"/>
      <c r="C881" s="105"/>
      <c r="D881" s="105"/>
      <c r="E881" s="105"/>
      <c r="F881" s="105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  <c r="AK881" s="105"/>
      <c r="AL881" s="105"/>
      <c r="AM881" s="105"/>
      <c r="AN881" s="105"/>
      <c r="AO881" s="105"/>
      <c r="AP881" s="105"/>
      <c r="AQ881" s="105"/>
      <c r="AR881" s="105"/>
      <c r="AS881" s="105"/>
      <c r="AT881" s="105"/>
      <c r="AU881" s="105"/>
      <c r="AV881" s="105"/>
      <c r="AW881" s="105"/>
      <c r="AX881" s="105"/>
      <c r="AY881" s="105"/>
      <c r="AZ881" s="105"/>
      <c r="BA881" s="105"/>
      <c r="BB881" s="105"/>
      <c r="BC881" s="105"/>
      <c r="BD881" s="105"/>
      <c r="BE881" s="105"/>
    </row>
    <row r="882" customFormat="false" ht="21.75" hidden="false" customHeight="true" outlineLevel="0" collapsed="false">
      <c r="A882" s="105"/>
      <c r="B882" s="168"/>
      <c r="C882" s="105"/>
      <c r="D882" s="105"/>
      <c r="E882" s="105"/>
      <c r="F882" s="105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  <c r="AK882" s="105"/>
      <c r="AL882" s="105"/>
      <c r="AM882" s="105"/>
      <c r="AN882" s="105"/>
      <c r="AO882" s="105"/>
      <c r="AP882" s="105"/>
      <c r="AQ882" s="105"/>
      <c r="AR882" s="105"/>
      <c r="AS882" s="105"/>
      <c r="AT882" s="105"/>
      <c r="AU882" s="105"/>
      <c r="AV882" s="105"/>
      <c r="AW882" s="105"/>
      <c r="AX882" s="105"/>
      <c r="AY882" s="105"/>
      <c r="AZ882" s="105"/>
      <c r="BA882" s="105"/>
      <c r="BB882" s="105"/>
      <c r="BC882" s="105"/>
      <c r="BD882" s="105"/>
      <c r="BE882" s="105"/>
    </row>
    <row r="883" customFormat="false" ht="21.75" hidden="false" customHeight="true" outlineLevel="0" collapsed="false">
      <c r="A883" s="105"/>
      <c r="B883" s="168"/>
      <c r="C883" s="105"/>
      <c r="D883" s="105"/>
      <c r="E883" s="105"/>
      <c r="F883" s="105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  <c r="AK883" s="105"/>
      <c r="AL883" s="105"/>
      <c r="AM883" s="105"/>
      <c r="AN883" s="105"/>
      <c r="AO883" s="105"/>
      <c r="AP883" s="105"/>
      <c r="AQ883" s="105"/>
      <c r="AR883" s="105"/>
      <c r="AS883" s="105"/>
      <c r="AT883" s="105"/>
      <c r="AU883" s="105"/>
      <c r="AV883" s="105"/>
      <c r="AW883" s="105"/>
      <c r="AX883" s="105"/>
      <c r="AY883" s="105"/>
      <c r="AZ883" s="105"/>
      <c r="BA883" s="105"/>
      <c r="BB883" s="105"/>
      <c r="BC883" s="105"/>
      <c r="BD883" s="105"/>
      <c r="BE883" s="105"/>
    </row>
    <row r="884" customFormat="false" ht="21.75" hidden="false" customHeight="true" outlineLevel="0" collapsed="false">
      <c r="A884" s="105"/>
      <c r="B884" s="168"/>
      <c r="C884" s="105"/>
      <c r="D884" s="105"/>
      <c r="E884" s="105"/>
      <c r="F884" s="105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  <c r="AK884" s="105"/>
      <c r="AL884" s="105"/>
      <c r="AM884" s="105"/>
      <c r="AN884" s="105"/>
      <c r="AO884" s="105"/>
      <c r="AP884" s="105"/>
      <c r="AQ884" s="105"/>
      <c r="AR884" s="105"/>
      <c r="AS884" s="105"/>
      <c r="AT884" s="105"/>
      <c r="AU884" s="105"/>
      <c r="AV884" s="105"/>
      <c r="AW884" s="105"/>
      <c r="AX884" s="105"/>
      <c r="AY884" s="105"/>
      <c r="AZ884" s="105"/>
      <c r="BA884" s="105"/>
      <c r="BB884" s="105"/>
      <c r="BC884" s="105"/>
      <c r="BD884" s="105"/>
      <c r="BE884" s="105"/>
    </row>
    <row r="885" customFormat="false" ht="21.75" hidden="false" customHeight="true" outlineLevel="0" collapsed="false">
      <c r="A885" s="105"/>
      <c r="B885" s="168"/>
      <c r="C885" s="105"/>
      <c r="D885" s="105"/>
      <c r="E885" s="105"/>
      <c r="F885" s="105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  <c r="AK885" s="105"/>
      <c r="AL885" s="105"/>
      <c r="AM885" s="105"/>
      <c r="AN885" s="105"/>
      <c r="AO885" s="105"/>
      <c r="AP885" s="105"/>
      <c r="AQ885" s="105"/>
      <c r="AR885" s="105"/>
      <c r="AS885" s="105"/>
      <c r="AT885" s="105"/>
      <c r="AU885" s="105"/>
      <c r="AV885" s="105"/>
      <c r="AW885" s="105"/>
      <c r="AX885" s="105"/>
      <c r="AY885" s="105"/>
      <c r="AZ885" s="105"/>
      <c r="BA885" s="105"/>
      <c r="BB885" s="105"/>
      <c r="BC885" s="105"/>
      <c r="BD885" s="105"/>
      <c r="BE885" s="105"/>
    </row>
    <row r="886" customFormat="false" ht="21.75" hidden="false" customHeight="true" outlineLevel="0" collapsed="false">
      <c r="A886" s="105"/>
      <c r="B886" s="168"/>
      <c r="C886" s="105"/>
      <c r="D886" s="105"/>
      <c r="E886" s="105"/>
      <c r="F886" s="105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  <c r="AK886" s="105"/>
      <c r="AL886" s="105"/>
      <c r="AM886" s="105"/>
      <c r="AN886" s="105"/>
      <c r="AO886" s="105"/>
      <c r="AP886" s="105"/>
      <c r="AQ886" s="105"/>
      <c r="AR886" s="105"/>
      <c r="AS886" s="105"/>
      <c r="AT886" s="105"/>
      <c r="AU886" s="105"/>
      <c r="AV886" s="105"/>
      <c r="AW886" s="105"/>
      <c r="AX886" s="105"/>
      <c r="AY886" s="105"/>
      <c r="AZ886" s="105"/>
      <c r="BA886" s="105"/>
      <c r="BB886" s="105"/>
      <c r="BC886" s="105"/>
      <c r="BD886" s="105"/>
      <c r="BE886" s="105"/>
    </row>
    <row r="887" customFormat="false" ht="21.75" hidden="false" customHeight="true" outlineLevel="0" collapsed="false">
      <c r="A887" s="105"/>
      <c r="B887" s="168"/>
      <c r="C887" s="105"/>
      <c r="D887" s="105"/>
      <c r="E887" s="105"/>
      <c r="F887" s="105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  <c r="AK887" s="105"/>
      <c r="AL887" s="105"/>
      <c r="AM887" s="105"/>
      <c r="AN887" s="105"/>
      <c r="AO887" s="105"/>
      <c r="AP887" s="105"/>
      <c r="AQ887" s="105"/>
      <c r="AR887" s="105"/>
      <c r="AS887" s="105"/>
      <c r="AT887" s="105"/>
      <c r="AU887" s="105"/>
      <c r="AV887" s="105"/>
      <c r="AW887" s="105"/>
      <c r="AX887" s="105"/>
      <c r="AY887" s="105"/>
      <c r="AZ887" s="105"/>
      <c r="BA887" s="105"/>
      <c r="BB887" s="105"/>
      <c r="BC887" s="105"/>
      <c r="BD887" s="105"/>
      <c r="BE887" s="105"/>
    </row>
    <row r="888" customFormat="false" ht="21.75" hidden="false" customHeight="true" outlineLevel="0" collapsed="false">
      <c r="A888" s="105"/>
      <c r="B888" s="168"/>
      <c r="C888" s="105"/>
      <c r="D888" s="105"/>
      <c r="E888" s="105"/>
      <c r="F888" s="105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  <c r="AK888" s="105"/>
      <c r="AL888" s="105"/>
      <c r="AM888" s="105"/>
      <c r="AN888" s="105"/>
      <c r="AO888" s="105"/>
      <c r="AP888" s="105"/>
      <c r="AQ888" s="105"/>
      <c r="AR888" s="105"/>
      <c r="AS888" s="105"/>
      <c r="AT888" s="105"/>
      <c r="AU888" s="105"/>
      <c r="AV888" s="105"/>
      <c r="AW888" s="105"/>
      <c r="AX888" s="105"/>
      <c r="AY888" s="105"/>
      <c r="AZ888" s="105"/>
      <c r="BA888" s="105"/>
      <c r="BB888" s="105"/>
      <c r="BC888" s="105"/>
      <c r="BD888" s="105"/>
      <c r="BE888" s="105"/>
    </row>
    <row r="889" customFormat="false" ht="21.75" hidden="false" customHeight="true" outlineLevel="0" collapsed="false">
      <c r="A889" s="105"/>
      <c r="B889" s="168"/>
      <c r="C889" s="105"/>
      <c r="D889" s="105"/>
      <c r="E889" s="105"/>
      <c r="F889" s="105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  <c r="AK889" s="105"/>
      <c r="AL889" s="105"/>
      <c r="AM889" s="105"/>
      <c r="AN889" s="105"/>
      <c r="AO889" s="105"/>
      <c r="AP889" s="105"/>
      <c r="AQ889" s="105"/>
      <c r="AR889" s="105"/>
      <c r="AS889" s="105"/>
      <c r="AT889" s="105"/>
      <c r="AU889" s="105"/>
      <c r="AV889" s="105"/>
      <c r="AW889" s="105"/>
      <c r="AX889" s="105"/>
      <c r="AY889" s="105"/>
      <c r="AZ889" s="105"/>
      <c r="BA889" s="105"/>
      <c r="BB889" s="105"/>
      <c r="BC889" s="105"/>
      <c r="BD889" s="105"/>
      <c r="BE889" s="105"/>
    </row>
    <row r="890" customFormat="false" ht="21.75" hidden="false" customHeight="true" outlineLevel="0" collapsed="false">
      <c r="A890" s="105"/>
      <c r="B890" s="168"/>
      <c r="C890" s="105"/>
      <c r="D890" s="105"/>
      <c r="E890" s="105"/>
      <c r="F890" s="105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  <c r="AK890" s="105"/>
      <c r="AL890" s="105"/>
      <c r="AM890" s="105"/>
      <c r="AN890" s="105"/>
      <c r="AO890" s="105"/>
      <c r="AP890" s="105"/>
      <c r="AQ890" s="105"/>
      <c r="AR890" s="105"/>
      <c r="AS890" s="105"/>
      <c r="AT890" s="105"/>
      <c r="AU890" s="105"/>
      <c r="AV890" s="105"/>
      <c r="AW890" s="105"/>
      <c r="AX890" s="105"/>
      <c r="AY890" s="105"/>
      <c r="AZ890" s="105"/>
      <c r="BA890" s="105"/>
      <c r="BB890" s="105"/>
      <c r="BC890" s="105"/>
      <c r="BD890" s="105"/>
      <c r="BE890" s="105"/>
    </row>
    <row r="891" customFormat="false" ht="21.75" hidden="false" customHeight="true" outlineLevel="0" collapsed="false">
      <c r="A891" s="105"/>
      <c r="B891" s="168"/>
      <c r="C891" s="105"/>
      <c r="D891" s="105"/>
      <c r="E891" s="105"/>
      <c r="F891" s="105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  <c r="AK891" s="105"/>
      <c r="AL891" s="105"/>
      <c r="AM891" s="105"/>
      <c r="AN891" s="105"/>
      <c r="AO891" s="105"/>
      <c r="AP891" s="105"/>
      <c r="AQ891" s="105"/>
      <c r="AR891" s="105"/>
      <c r="AS891" s="105"/>
      <c r="AT891" s="105"/>
      <c r="AU891" s="105"/>
      <c r="AV891" s="105"/>
      <c r="AW891" s="105"/>
      <c r="AX891" s="105"/>
      <c r="AY891" s="105"/>
      <c r="AZ891" s="105"/>
      <c r="BA891" s="105"/>
      <c r="BB891" s="105"/>
      <c r="BC891" s="105"/>
      <c r="BD891" s="105"/>
      <c r="BE891" s="105"/>
    </row>
    <row r="892" customFormat="false" ht="21.75" hidden="false" customHeight="true" outlineLevel="0" collapsed="false">
      <c r="A892" s="105"/>
      <c r="B892" s="168"/>
      <c r="C892" s="105"/>
      <c r="D892" s="105"/>
      <c r="E892" s="105"/>
      <c r="F892" s="105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  <c r="AK892" s="105"/>
      <c r="AL892" s="105"/>
      <c r="AM892" s="105"/>
      <c r="AN892" s="105"/>
      <c r="AO892" s="105"/>
      <c r="AP892" s="105"/>
      <c r="AQ892" s="105"/>
      <c r="AR892" s="105"/>
      <c r="AS892" s="105"/>
      <c r="AT892" s="105"/>
      <c r="AU892" s="105"/>
      <c r="AV892" s="105"/>
      <c r="AW892" s="105"/>
      <c r="AX892" s="105"/>
      <c r="AY892" s="105"/>
      <c r="AZ892" s="105"/>
      <c r="BA892" s="105"/>
      <c r="BB892" s="105"/>
      <c r="BC892" s="105"/>
      <c r="BD892" s="105"/>
      <c r="BE892" s="105"/>
    </row>
    <row r="893" customFormat="false" ht="21.75" hidden="false" customHeight="true" outlineLevel="0" collapsed="false">
      <c r="A893" s="105"/>
      <c r="B893" s="168"/>
      <c r="C893" s="105"/>
      <c r="D893" s="105"/>
      <c r="E893" s="105"/>
      <c r="F893" s="105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  <c r="AK893" s="105"/>
      <c r="AL893" s="105"/>
      <c r="AM893" s="105"/>
      <c r="AN893" s="105"/>
      <c r="AO893" s="105"/>
      <c r="AP893" s="105"/>
      <c r="AQ893" s="105"/>
      <c r="AR893" s="105"/>
      <c r="AS893" s="105"/>
      <c r="AT893" s="105"/>
      <c r="AU893" s="105"/>
      <c r="AV893" s="105"/>
      <c r="AW893" s="105"/>
      <c r="AX893" s="105"/>
      <c r="AY893" s="105"/>
      <c r="AZ893" s="105"/>
      <c r="BA893" s="105"/>
      <c r="BB893" s="105"/>
      <c r="BC893" s="105"/>
      <c r="BD893" s="105"/>
      <c r="BE893" s="105"/>
    </row>
    <row r="894" customFormat="false" ht="21.75" hidden="false" customHeight="true" outlineLevel="0" collapsed="false">
      <c r="A894" s="105"/>
      <c r="B894" s="168"/>
      <c r="C894" s="105"/>
      <c r="D894" s="105"/>
      <c r="E894" s="105"/>
      <c r="F894" s="105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  <c r="AK894" s="105"/>
      <c r="AL894" s="105"/>
      <c r="AM894" s="105"/>
      <c r="AN894" s="105"/>
      <c r="AO894" s="105"/>
      <c r="AP894" s="105"/>
      <c r="AQ894" s="105"/>
      <c r="AR894" s="105"/>
      <c r="AS894" s="105"/>
      <c r="AT894" s="105"/>
      <c r="AU894" s="105"/>
      <c r="AV894" s="105"/>
      <c r="AW894" s="105"/>
      <c r="AX894" s="105"/>
      <c r="AY894" s="105"/>
      <c r="AZ894" s="105"/>
      <c r="BA894" s="105"/>
      <c r="BB894" s="105"/>
      <c r="BC894" s="105"/>
      <c r="BD894" s="105"/>
      <c r="BE894" s="105"/>
    </row>
    <row r="895" customFormat="false" ht="21.75" hidden="false" customHeight="true" outlineLevel="0" collapsed="false">
      <c r="A895" s="105"/>
      <c r="B895" s="168"/>
      <c r="C895" s="105"/>
      <c r="D895" s="105"/>
      <c r="E895" s="105"/>
      <c r="F895" s="105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  <c r="AK895" s="105"/>
      <c r="AL895" s="105"/>
      <c r="AM895" s="105"/>
      <c r="AN895" s="105"/>
      <c r="AO895" s="105"/>
      <c r="AP895" s="105"/>
      <c r="AQ895" s="105"/>
      <c r="AR895" s="105"/>
      <c r="AS895" s="105"/>
      <c r="AT895" s="105"/>
      <c r="AU895" s="105"/>
      <c r="AV895" s="105"/>
      <c r="AW895" s="105"/>
      <c r="AX895" s="105"/>
      <c r="AY895" s="105"/>
      <c r="AZ895" s="105"/>
      <c r="BA895" s="105"/>
      <c r="BB895" s="105"/>
      <c r="BC895" s="105"/>
      <c r="BD895" s="105"/>
      <c r="BE895" s="105"/>
    </row>
    <row r="896" customFormat="false" ht="21.75" hidden="false" customHeight="true" outlineLevel="0" collapsed="false">
      <c r="A896" s="105"/>
      <c r="B896" s="168"/>
      <c r="C896" s="105"/>
      <c r="D896" s="105"/>
      <c r="E896" s="105"/>
      <c r="F896" s="105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  <c r="AK896" s="105"/>
      <c r="AL896" s="105"/>
      <c r="AM896" s="105"/>
      <c r="AN896" s="105"/>
      <c r="AO896" s="105"/>
      <c r="AP896" s="105"/>
      <c r="AQ896" s="105"/>
      <c r="AR896" s="105"/>
      <c r="AS896" s="105"/>
      <c r="AT896" s="105"/>
      <c r="AU896" s="105"/>
      <c r="AV896" s="105"/>
      <c r="AW896" s="105"/>
      <c r="AX896" s="105"/>
      <c r="AY896" s="105"/>
      <c r="AZ896" s="105"/>
      <c r="BA896" s="105"/>
      <c r="BB896" s="105"/>
      <c r="BC896" s="105"/>
      <c r="BD896" s="105"/>
      <c r="BE896" s="105"/>
    </row>
    <row r="897" customFormat="false" ht="21.75" hidden="false" customHeight="true" outlineLevel="0" collapsed="false">
      <c r="A897" s="105"/>
      <c r="B897" s="168"/>
      <c r="C897" s="105"/>
      <c r="D897" s="105"/>
      <c r="E897" s="105"/>
      <c r="F897" s="105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  <c r="AK897" s="105"/>
      <c r="AL897" s="105"/>
      <c r="AM897" s="105"/>
      <c r="AN897" s="105"/>
      <c r="AO897" s="105"/>
      <c r="AP897" s="105"/>
      <c r="AQ897" s="105"/>
      <c r="AR897" s="105"/>
      <c r="AS897" s="105"/>
      <c r="AT897" s="105"/>
      <c r="AU897" s="105"/>
      <c r="AV897" s="105"/>
      <c r="AW897" s="105"/>
      <c r="AX897" s="105"/>
      <c r="AY897" s="105"/>
      <c r="AZ897" s="105"/>
      <c r="BA897" s="105"/>
      <c r="BB897" s="105"/>
      <c r="BC897" s="105"/>
      <c r="BD897" s="105"/>
      <c r="BE897" s="105"/>
    </row>
    <row r="898" customFormat="false" ht="21.75" hidden="false" customHeight="true" outlineLevel="0" collapsed="false">
      <c r="A898" s="105"/>
      <c r="B898" s="168"/>
      <c r="C898" s="105"/>
      <c r="D898" s="105"/>
      <c r="E898" s="105"/>
      <c r="F898" s="105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  <c r="AK898" s="105"/>
      <c r="AL898" s="105"/>
      <c r="AM898" s="105"/>
      <c r="AN898" s="105"/>
      <c r="AO898" s="105"/>
      <c r="AP898" s="105"/>
      <c r="AQ898" s="105"/>
      <c r="AR898" s="105"/>
      <c r="AS898" s="105"/>
      <c r="AT898" s="105"/>
      <c r="AU898" s="105"/>
      <c r="AV898" s="105"/>
      <c r="AW898" s="105"/>
      <c r="AX898" s="105"/>
      <c r="AY898" s="105"/>
      <c r="AZ898" s="105"/>
      <c r="BA898" s="105"/>
      <c r="BB898" s="105"/>
      <c r="BC898" s="105"/>
      <c r="BD898" s="105"/>
      <c r="BE898" s="105"/>
    </row>
    <row r="899" customFormat="false" ht="21.75" hidden="false" customHeight="true" outlineLevel="0" collapsed="false">
      <c r="A899" s="105"/>
      <c r="B899" s="168"/>
      <c r="C899" s="105"/>
      <c r="D899" s="105"/>
      <c r="E899" s="105"/>
      <c r="F899" s="105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  <c r="AK899" s="105"/>
      <c r="AL899" s="105"/>
      <c r="AM899" s="105"/>
      <c r="AN899" s="105"/>
      <c r="AO899" s="105"/>
      <c r="AP899" s="105"/>
      <c r="AQ899" s="105"/>
      <c r="AR899" s="105"/>
      <c r="AS899" s="105"/>
      <c r="AT899" s="105"/>
      <c r="AU899" s="105"/>
      <c r="AV899" s="105"/>
      <c r="AW899" s="105"/>
      <c r="AX899" s="105"/>
      <c r="AY899" s="105"/>
      <c r="AZ899" s="105"/>
      <c r="BA899" s="105"/>
      <c r="BB899" s="105"/>
      <c r="BC899" s="105"/>
      <c r="BD899" s="105"/>
      <c r="BE899" s="105"/>
    </row>
    <row r="900" customFormat="false" ht="21.75" hidden="false" customHeight="true" outlineLevel="0" collapsed="false">
      <c r="A900" s="105"/>
      <c r="B900" s="168"/>
      <c r="C900" s="105"/>
      <c r="D900" s="105"/>
      <c r="E900" s="105"/>
      <c r="F900" s="105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  <c r="AK900" s="105"/>
      <c r="AL900" s="105"/>
      <c r="AM900" s="105"/>
      <c r="AN900" s="105"/>
      <c r="AO900" s="105"/>
      <c r="AP900" s="105"/>
      <c r="AQ900" s="105"/>
      <c r="AR900" s="105"/>
      <c r="AS900" s="105"/>
      <c r="AT900" s="105"/>
      <c r="AU900" s="105"/>
      <c r="AV900" s="105"/>
      <c r="AW900" s="105"/>
      <c r="AX900" s="105"/>
      <c r="AY900" s="105"/>
      <c r="AZ900" s="105"/>
      <c r="BA900" s="105"/>
      <c r="BB900" s="105"/>
      <c r="BC900" s="105"/>
      <c r="BD900" s="105"/>
      <c r="BE900" s="105"/>
    </row>
    <row r="901" customFormat="false" ht="21.75" hidden="false" customHeight="true" outlineLevel="0" collapsed="false">
      <c r="A901" s="105"/>
      <c r="B901" s="168"/>
      <c r="C901" s="105"/>
      <c r="D901" s="105"/>
      <c r="E901" s="105"/>
      <c r="F901" s="105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  <c r="AK901" s="105"/>
      <c r="AL901" s="105"/>
      <c r="AM901" s="105"/>
      <c r="AN901" s="105"/>
      <c r="AO901" s="105"/>
      <c r="AP901" s="105"/>
      <c r="AQ901" s="105"/>
      <c r="AR901" s="105"/>
      <c r="AS901" s="105"/>
      <c r="AT901" s="105"/>
      <c r="AU901" s="105"/>
      <c r="AV901" s="105"/>
      <c r="AW901" s="105"/>
      <c r="AX901" s="105"/>
      <c r="AY901" s="105"/>
      <c r="AZ901" s="105"/>
      <c r="BA901" s="105"/>
      <c r="BB901" s="105"/>
      <c r="BC901" s="105"/>
      <c r="BD901" s="105"/>
      <c r="BE901" s="105"/>
    </row>
    <row r="902" customFormat="false" ht="21.75" hidden="false" customHeight="true" outlineLevel="0" collapsed="false">
      <c r="A902" s="105"/>
      <c r="B902" s="168"/>
      <c r="C902" s="105"/>
      <c r="D902" s="105"/>
      <c r="E902" s="105"/>
      <c r="F902" s="105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  <c r="AK902" s="105"/>
      <c r="AL902" s="105"/>
      <c r="AM902" s="105"/>
      <c r="AN902" s="105"/>
      <c r="AO902" s="105"/>
      <c r="AP902" s="105"/>
      <c r="AQ902" s="105"/>
      <c r="AR902" s="105"/>
      <c r="AS902" s="105"/>
      <c r="AT902" s="105"/>
      <c r="AU902" s="105"/>
      <c r="AV902" s="105"/>
      <c r="AW902" s="105"/>
      <c r="AX902" s="105"/>
      <c r="AY902" s="105"/>
      <c r="AZ902" s="105"/>
      <c r="BA902" s="105"/>
      <c r="BB902" s="105"/>
      <c r="BC902" s="105"/>
      <c r="BD902" s="105"/>
      <c r="BE902" s="105"/>
    </row>
    <row r="903" customFormat="false" ht="21.75" hidden="false" customHeight="true" outlineLevel="0" collapsed="false">
      <c r="A903" s="105"/>
      <c r="B903" s="168"/>
      <c r="C903" s="105"/>
      <c r="D903" s="105"/>
      <c r="E903" s="105"/>
      <c r="F903" s="105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  <c r="AK903" s="105"/>
      <c r="AL903" s="105"/>
      <c r="AM903" s="105"/>
      <c r="AN903" s="105"/>
      <c r="AO903" s="105"/>
      <c r="AP903" s="105"/>
      <c r="AQ903" s="105"/>
      <c r="AR903" s="105"/>
      <c r="AS903" s="105"/>
      <c r="AT903" s="105"/>
      <c r="AU903" s="105"/>
      <c r="AV903" s="105"/>
      <c r="AW903" s="105"/>
      <c r="AX903" s="105"/>
      <c r="AY903" s="105"/>
      <c r="AZ903" s="105"/>
      <c r="BA903" s="105"/>
      <c r="BB903" s="105"/>
      <c r="BC903" s="105"/>
      <c r="BD903" s="105"/>
      <c r="BE903" s="105"/>
    </row>
    <row r="904" customFormat="false" ht="21.75" hidden="false" customHeight="true" outlineLevel="0" collapsed="false">
      <c r="A904" s="105"/>
      <c r="B904" s="168"/>
      <c r="C904" s="105"/>
      <c r="D904" s="105"/>
      <c r="E904" s="105"/>
      <c r="F904" s="105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  <c r="AK904" s="105"/>
      <c r="AL904" s="105"/>
      <c r="AM904" s="105"/>
      <c r="AN904" s="105"/>
      <c r="AO904" s="105"/>
      <c r="AP904" s="105"/>
      <c r="AQ904" s="105"/>
      <c r="AR904" s="105"/>
      <c r="AS904" s="105"/>
      <c r="AT904" s="105"/>
      <c r="AU904" s="105"/>
      <c r="AV904" s="105"/>
      <c r="AW904" s="105"/>
      <c r="AX904" s="105"/>
      <c r="AY904" s="105"/>
      <c r="AZ904" s="105"/>
      <c r="BA904" s="105"/>
      <c r="BB904" s="105"/>
      <c r="BC904" s="105"/>
      <c r="BD904" s="105"/>
      <c r="BE904" s="105"/>
    </row>
    <row r="905" customFormat="false" ht="21.75" hidden="false" customHeight="true" outlineLevel="0" collapsed="false">
      <c r="A905" s="105"/>
      <c r="B905" s="168"/>
      <c r="C905" s="105"/>
      <c r="D905" s="105"/>
      <c r="E905" s="105"/>
      <c r="F905" s="105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  <c r="AK905" s="105"/>
      <c r="AL905" s="105"/>
      <c r="AM905" s="105"/>
      <c r="AN905" s="105"/>
      <c r="AO905" s="105"/>
      <c r="AP905" s="105"/>
      <c r="AQ905" s="105"/>
      <c r="AR905" s="105"/>
      <c r="AS905" s="105"/>
      <c r="AT905" s="105"/>
      <c r="AU905" s="105"/>
      <c r="AV905" s="105"/>
      <c r="AW905" s="105"/>
      <c r="AX905" s="105"/>
      <c r="AY905" s="105"/>
      <c r="AZ905" s="105"/>
      <c r="BA905" s="105"/>
      <c r="BB905" s="105"/>
      <c r="BC905" s="105"/>
      <c r="BD905" s="105"/>
      <c r="BE905" s="105"/>
    </row>
    <row r="906" customFormat="false" ht="21.75" hidden="false" customHeight="true" outlineLevel="0" collapsed="false">
      <c r="A906" s="105"/>
      <c r="B906" s="168"/>
      <c r="C906" s="105"/>
      <c r="D906" s="105"/>
      <c r="E906" s="105"/>
      <c r="F906" s="105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  <c r="AK906" s="105"/>
      <c r="AL906" s="105"/>
      <c r="AM906" s="105"/>
      <c r="AN906" s="105"/>
      <c r="AO906" s="105"/>
      <c r="AP906" s="105"/>
      <c r="AQ906" s="105"/>
      <c r="AR906" s="105"/>
      <c r="AS906" s="105"/>
      <c r="AT906" s="105"/>
      <c r="AU906" s="105"/>
      <c r="AV906" s="105"/>
      <c r="AW906" s="105"/>
      <c r="AX906" s="105"/>
      <c r="AY906" s="105"/>
      <c r="AZ906" s="105"/>
      <c r="BA906" s="105"/>
      <c r="BB906" s="105"/>
      <c r="BC906" s="105"/>
      <c r="BD906" s="105"/>
      <c r="BE906" s="105"/>
    </row>
    <row r="907" customFormat="false" ht="21.75" hidden="false" customHeight="true" outlineLevel="0" collapsed="false">
      <c r="A907" s="105"/>
      <c r="B907" s="168"/>
      <c r="C907" s="105"/>
      <c r="D907" s="105"/>
      <c r="E907" s="105"/>
      <c r="F907" s="105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  <c r="AK907" s="105"/>
      <c r="AL907" s="105"/>
      <c r="AM907" s="105"/>
      <c r="AN907" s="105"/>
      <c r="AO907" s="105"/>
      <c r="AP907" s="105"/>
      <c r="AQ907" s="105"/>
      <c r="AR907" s="105"/>
      <c r="AS907" s="105"/>
      <c r="AT907" s="105"/>
      <c r="AU907" s="105"/>
      <c r="AV907" s="105"/>
      <c r="AW907" s="105"/>
      <c r="AX907" s="105"/>
      <c r="AY907" s="105"/>
      <c r="AZ907" s="105"/>
      <c r="BA907" s="105"/>
      <c r="BB907" s="105"/>
      <c r="BC907" s="105"/>
      <c r="BD907" s="105"/>
      <c r="BE907" s="105"/>
    </row>
    <row r="908" customFormat="false" ht="21.75" hidden="false" customHeight="true" outlineLevel="0" collapsed="false">
      <c r="A908" s="105"/>
      <c r="B908" s="168"/>
      <c r="C908" s="105"/>
      <c r="D908" s="105"/>
      <c r="E908" s="105"/>
      <c r="F908" s="105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  <c r="AK908" s="105"/>
      <c r="AL908" s="105"/>
      <c r="AM908" s="105"/>
      <c r="AN908" s="105"/>
      <c r="AO908" s="105"/>
      <c r="AP908" s="105"/>
      <c r="AQ908" s="105"/>
      <c r="AR908" s="105"/>
      <c r="AS908" s="105"/>
      <c r="AT908" s="105"/>
      <c r="AU908" s="105"/>
      <c r="AV908" s="105"/>
      <c r="AW908" s="105"/>
      <c r="AX908" s="105"/>
      <c r="AY908" s="105"/>
      <c r="AZ908" s="105"/>
      <c r="BA908" s="105"/>
      <c r="BB908" s="105"/>
      <c r="BC908" s="105"/>
      <c r="BD908" s="105"/>
      <c r="BE908" s="105"/>
    </row>
    <row r="909" customFormat="false" ht="21.75" hidden="false" customHeight="true" outlineLevel="0" collapsed="false">
      <c r="A909" s="105"/>
      <c r="B909" s="168"/>
      <c r="C909" s="105"/>
      <c r="D909" s="105"/>
      <c r="E909" s="105"/>
      <c r="F909" s="105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  <c r="AK909" s="105"/>
      <c r="AL909" s="105"/>
      <c r="AM909" s="105"/>
      <c r="AN909" s="105"/>
      <c r="AO909" s="105"/>
      <c r="AP909" s="105"/>
      <c r="AQ909" s="105"/>
      <c r="AR909" s="105"/>
      <c r="AS909" s="105"/>
      <c r="AT909" s="105"/>
      <c r="AU909" s="105"/>
      <c r="AV909" s="105"/>
      <c r="AW909" s="105"/>
      <c r="AX909" s="105"/>
      <c r="AY909" s="105"/>
      <c r="AZ909" s="105"/>
      <c r="BA909" s="105"/>
      <c r="BB909" s="105"/>
      <c r="BC909" s="105"/>
      <c r="BD909" s="105"/>
      <c r="BE909" s="105"/>
    </row>
    <row r="910" customFormat="false" ht="21.75" hidden="false" customHeight="true" outlineLevel="0" collapsed="false">
      <c r="A910" s="105"/>
      <c r="B910" s="168"/>
      <c r="C910" s="105"/>
      <c r="D910" s="105"/>
      <c r="E910" s="105"/>
      <c r="F910" s="105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  <c r="AK910" s="105"/>
      <c r="AL910" s="105"/>
      <c r="AM910" s="105"/>
      <c r="AN910" s="105"/>
      <c r="AO910" s="105"/>
      <c r="AP910" s="105"/>
      <c r="AQ910" s="105"/>
      <c r="AR910" s="105"/>
      <c r="AS910" s="105"/>
      <c r="AT910" s="105"/>
      <c r="AU910" s="105"/>
      <c r="AV910" s="105"/>
      <c r="AW910" s="105"/>
      <c r="AX910" s="105"/>
      <c r="AY910" s="105"/>
      <c r="AZ910" s="105"/>
      <c r="BA910" s="105"/>
      <c r="BB910" s="105"/>
      <c r="BC910" s="105"/>
      <c r="BD910" s="105"/>
      <c r="BE910" s="105"/>
    </row>
    <row r="911" customFormat="false" ht="21.75" hidden="false" customHeight="true" outlineLevel="0" collapsed="false">
      <c r="A911" s="105"/>
      <c r="B911" s="168"/>
      <c r="C911" s="105"/>
      <c r="D911" s="105"/>
      <c r="E911" s="105"/>
      <c r="F911" s="105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  <c r="AK911" s="105"/>
      <c r="AL911" s="105"/>
      <c r="AM911" s="105"/>
      <c r="AN911" s="105"/>
      <c r="AO911" s="105"/>
      <c r="AP911" s="105"/>
      <c r="AQ911" s="105"/>
      <c r="AR911" s="105"/>
      <c r="AS911" s="105"/>
      <c r="AT911" s="105"/>
      <c r="AU911" s="105"/>
      <c r="AV911" s="105"/>
      <c r="AW911" s="105"/>
      <c r="AX911" s="105"/>
      <c r="AY911" s="105"/>
      <c r="AZ911" s="105"/>
      <c r="BA911" s="105"/>
      <c r="BB911" s="105"/>
      <c r="BC911" s="105"/>
      <c r="BD911" s="105"/>
      <c r="BE911" s="105"/>
    </row>
    <row r="912" customFormat="false" ht="21.75" hidden="false" customHeight="true" outlineLevel="0" collapsed="false">
      <c r="A912" s="105"/>
      <c r="B912" s="168"/>
      <c r="C912" s="105"/>
      <c r="D912" s="105"/>
      <c r="E912" s="105"/>
      <c r="F912" s="105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  <c r="AK912" s="105"/>
      <c r="AL912" s="105"/>
      <c r="AM912" s="105"/>
      <c r="AN912" s="105"/>
      <c r="AO912" s="105"/>
      <c r="AP912" s="105"/>
      <c r="AQ912" s="105"/>
      <c r="AR912" s="105"/>
      <c r="AS912" s="105"/>
      <c r="AT912" s="105"/>
      <c r="AU912" s="105"/>
      <c r="AV912" s="105"/>
      <c r="AW912" s="105"/>
      <c r="AX912" s="105"/>
      <c r="AY912" s="105"/>
      <c r="AZ912" s="105"/>
      <c r="BA912" s="105"/>
      <c r="BB912" s="105"/>
      <c r="BC912" s="105"/>
      <c r="BD912" s="105"/>
      <c r="BE912" s="105"/>
    </row>
    <row r="913" customFormat="false" ht="21.75" hidden="false" customHeight="true" outlineLevel="0" collapsed="false">
      <c r="A913" s="105"/>
      <c r="B913" s="168"/>
      <c r="C913" s="105"/>
      <c r="D913" s="105"/>
      <c r="E913" s="105"/>
      <c r="F913" s="105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  <c r="AK913" s="105"/>
      <c r="AL913" s="105"/>
      <c r="AM913" s="105"/>
      <c r="AN913" s="105"/>
      <c r="AO913" s="105"/>
      <c r="AP913" s="105"/>
      <c r="AQ913" s="105"/>
      <c r="AR913" s="105"/>
      <c r="AS913" s="105"/>
      <c r="AT913" s="105"/>
      <c r="AU913" s="105"/>
      <c r="AV913" s="105"/>
      <c r="AW913" s="105"/>
      <c r="AX913" s="105"/>
      <c r="AY913" s="105"/>
      <c r="AZ913" s="105"/>
      <c r="BA913" s="105"/>
      <c r="BB913" s="105"/>
      <c r="BC913" s="105"/>
      <c r="BD913" s="105"/>
      <c r="BE913" s="105"/>
    </row>
    <row r="914" customFormat="false" ht="21.75" hidden="false" customHeight="true" outlineLevel="0" collapsed="false">
      <c r="A914" s="105"/>
      <c r="B914" s="168"/>
      <c r="C914" s="105"/>
      <c r="D914" s="105"/>
      <c r="E914" s="105"/>
      <c r="F914" s="105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  <c r="AK914" s="105"/>
      <c r="AL914" s="105"/>
      <c r="AM914" s="105"/>
      <c r="AN914" s="105"/>
      <c r="AO914" s="105"/>
      <c r="AP914" s="105"/>
      <c r="AQ914" s="105"/>
      <c r="AR914" s="105"/>
      <c r="AS914" s="105"/>
      <c r="AT914" s="105"/>
      <c r="AU914" s="105"/>
      <c r="AV914" s="105"/>
      <c r="AW914" s="105"/>
      <c r="AX914" s="105"/>
      <c r="AY914" s="105"/>
      <c r="AZ914" s="105"/>
      <c r="BA914" s="105"/>
      <c r="BB914" s="105"/>
      <c r="BC914" s="105"/>
      <c r="BD914" s="105"/>
      <c r="BE914" s="105"/>
    </row>
    <row r="915" customFormat="false" ht="21.75" hidden="false" customHeight="true" outlineLevel="0" collapsed="false">
      <c r="A915" s="105"/>
      <c r="B915" s="168"/>
      <c r="C915" s="105"/>
      <c r="D915" s="105"/>
      <c r="E915" s="105"/>
      <c r="F915" s="105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  <c r="AK915" s="105"/>
      <c r="AL915" s="105"/>
      <c r="AM915" s="105"/>
      <c r="AN915" s="105"/>
      <c r="AO915" s="105"/>
      <c r="AP915" s="105"/>
      <c r="AQ915" s="105"/>
      <c r="AR915" s="105"/>
      <c r="AS915" s="105"/>
      <c r="AT915" s="105"/>
      <c r="AU915" s="105"/>
      <c r="AV915" s="105"/>
      <c r="AW915" s="105"/>
      <c r="AX915" s="105"/>
      <c r="AY915" s="105"/>
      <c r="AZ915" s="105"/>
      <c r="BA915" s="105"/>
      <c r="BB915" s="105"/>
      <c r="BC915" s="105"/>
      <c r="BD915" s="105"/>
      <c r="BE915" s="105"/>
    </row>
    <row r="916" customFormat="false" ht="21.75" hidden="false" customHeight="true" outlineLevel="0" collapsed="false">
      <c r="A916" s="105"/>
      <c r="B916" s="168"/>
      <c r="C916" s="105"/>
      <c r="D916" s="105"/>
      <c r="E916" s="105"/>
      <c r="F916" s="105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  <c r="AN916" s="105"/>
      <c r="AO916" s="105"/>
      <c r="AP916" s="105"/>
      <c r="AQ916" s="105"/>
      <c r="AR916" s="105"/>
      <c r="AS916" s="105"/>
      <c r="AT916" s="105"/>
      <c r="AU916" s="105"/>
      <c r="AV916" s="105"/>
      <c r="AW916" s="105"/>
      <c r="AX916" s="105"/>
      <c r="AY916" s="105"/>
      <c r="AZ916" s="105"/>
      <c r="BA916" s="105"/>
      <c r="BB916" s="105"/>
      <c r="BC916" s="105"/>
      <c r="BD916" s="105"/>
      <c r="BE916" s="105"/>
    </row>
    <row r="917" customFormat="false" ht="21.75" hidden="false" customHeight="true" outlineLevel="0" collapsed="false">
      <c r="A917" s="105"/>
      <c r="B917" s="168"/>
      <c r="C917" s="105"/>
      <c r="D917" s="105"/>
      <c r="E917" s="105"/>
      <c r="F917" s="105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  <c r="AN917" s="105"/>
      <c r="AO917" s="105"/>
      <c r="AP917" s="105"/>
      <c r="AQ917" s="105"/>
      <c r="AR917" s="105"/>
      <c r="AS917" s="105"/>
      <c r="AT917" s="105"/>
      <c r="AU917" s="105"/>
      <c r="AV917" s="105"/>
      <c r="AW917" s="105"/>
      <c r="AX917" s="105"/>
      <c r="AY917" s="105"/>
      <c r="AZ917" s="105"/>
      <c r="BA917" s="105"/>
      <c r="BB917" s="105"/>
      <c r="BC917" s="105"/>
      <c r="BD917" s="105"/>
      <c r="BE917" s="105"/>
    </row>
    <row r="918" customFormat="false" ht="21.75" hidden="false" customHeight="true" outlineLevel="0" collapsed="false">
      <c r="A918" s="105"/>
      <c r="B918" s="168"/>
      <c r="C918" s="105"/>
      <c r="D918" s="105"/>
      <c r="E918" s="105"/>
      <c r="F918" s="105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  <c r="AN918" s="105"/>
      <c r="AO918" s="105"/>
      <c r="AP918" s="105"/>
      <c r="AQ918" s="105"/>
      <c r="AR918" s="105"/>
      <c r="AS918" s="105"/>
      <c r="AT918" s="105"/>
      <c r="AU918" s="105"/>
      <c r="AV918" s="105"/>
      <c r="AW918" s="105"/>
      <c r="AX918" s="105"/>
      <c r="AY918" s="105"/>
      <c r="AZ918" s="105"/>
      <c r="BA918" s="105"/>
      <c r="BB918" s="105"/>
      <c r="BC918" s="105"/>
      <c r="BD918" s="105"/>
      <c r="BE918" s="105"/>
    </row>
    <row r="919" customFormat="false" ht="21.75" hidden="false" customHeight="true" outlineLevel="0" collapsed="false">
      <c r="A919" s="105"/>
      <c r="B919" s="168"/>
      <c r="C919" s="105"/>
      <c r="D919" s="105"/>
      <c r="E919" s="105"/>
      <c r="F919" s="105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  <c r="AN919" s="105"/>
      <c r="AO919" s="105"/>
      <c r="AP919" s="105"/>
      <c r="AQ919" s="105"/>
      <c r="AR919" s="105"/>
      <c r="AS919" s="105"/>
      <c r="AT919" s="105"/>
      <c r="AU919" s="105"/>
      <c r="AV919" s="105"/>
      <c r="AW919" s="105"/>
      <c r="AX919" s="105"/>
      <c r="AY919" s="105"/>
      <c r="AZ919" s="105"/>
      <c r="BA919" s="105"/>
      <c r="BB919" s="105"/>
      <c r="BC919" s="105"/>
      <c r="BD919" s="105"/>
      <c r="BE919" s="105"/>
    </row>
    <row r="920" customFormat="false" ht="21.75" hidden="false" customHeight="true" outlineLevel="0" collapsed="false">
      <c r="A920" s="105"/>
      <c r="B920" s="168"/>
      <c r="C920" s="105"/>
      <c r="D920" s="105"/>
      <c r="E920" s="105"/>
      <c r="F920" s="105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  <c r="AN920" s="105"/>
      <c r="AO920" s="105"/>
      <c r="AP920" s="105"/>
      <c r="AQ920" s="105"/>
      <c r="AR920" s="105"/>
      <c r="AS920" s="105"/>
      <c r="AT920" s="105"/>
      <c r="AU920" s="105"/>
      <c r="AV920" s="105"/>
      <c r="AW920" s="105"/>
      <c r="AX920" s="105"/>
      <c r="AY920" s="105"/>
      <c r="AZ920" s="105"/>
      <c r="BA920" s="105"/>
      <c r="BB920" s="105"/>
      <c r="BC920" s="105"/>
      <c r="BD920" s="105"/>
      <c r="BE920" s="105"/>
    </row>
    <row r="921" customFormat="false" ht="21.75" hidden="false" customHeight="true" outlineLevel="0" collapsed="false">
      <c r="A921" s="105"/>
      <c r="B921" s="168"/>
      <c r="C921" s="105"/>
      <c r="D921" s="105"/>
      <c r="E921" s="105"/>
      <c r="F921" s="105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  <c r="AN921" s="105"/>
      <c r="AO921" s="105"/>
      <c r="AP921" s="105"/>
      <c r="AQ921" s="105"/>
      <c r="AR921" s="105"/>
      <c r="AS921" s="105"/>
      <c r="AT921" s="105"/>
      <c r="AU921" s="105"/>
      <c r="AV921" s="105"/>
      <c r="AW921" s="105"/>
      <c r="AX921" s="105"/>
      <c r="AY921" s="105"/>
      <c r="AZ921" s="105"/>
      <c r="BA921" s="105"/>
      <c r="BB921" s="105"/>
      <c r="BC921" s="105"/>
      <c r="BD921" s="105"/>
      <c r="BE921" s="105"/>
    </row>
    <row r="922" customFormat="false" ht="21.75" hidden="false" customHeight="true" outlineLevel="0" collapsed="false">
      <c r="A922" s="105"/>
      <c r="B922" s="168"/>
      <c r="C922" s="105"/>
      <c r="D922" s="105"/>
      <c r="E922" s="105"/>
      <c r="F922" s="105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  <c r="AN922" s="105"/>
      <c r="AO922" s="105"/>
      <c r="AP922" s="105"/>
      <c r="AQ922" s="105"/>
      <c r="AR922" s="105"/>
      <c r="AS922" s="105"/>
      <c r="AT922" s="105"/>
      <c r="AU922" s="105"/>
      <c r="AV922" s="105"/>
      <c r="AW922" s="105"/>
      <c r="AX922" s="105"/>
      <c r="AY922" s="105"/>
      <c r="AZ922" s="105"/>
      <c r="BA922" s="105"/>
      <c r="BB922" s="105"/>
      <c r="BC922" s="105"/>
      <c r="BD922" s="105"/>
      <c r="BE922" s="105"/>
    </row>
    <row r="923" customFormat="false" ht="21.75" hidden="false" customHeight="true" outlineLevel="0" collapsed="false">
      <c r="A923" s="105"/>
      <c r="B923" s="168"/>
      <c r="C923" s="105"/>
      <c r="D923" s="105"/>
      <c r="E923" s="105"/>
      <c r="F923" s="105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  <c r="AN923" s="105"/>
      <c r="AO923" s="105"/>
      <c r="AP923" s="105"/>
      <c r="AQ923" s="105"/>
      <c r="AR923" s="105"/>
      <c r="AS923" s="105"/>
      <c r="AT923" s="105"/>
      <c r="AU923" s="105"/>
      <c r="AV923" s="105"/>
      <c r="AW923" s="105"/>
      <c r="AX923" s="105"/>
      <c r="AY923" s="105"/>
      <c r="AZ923" s="105"/>
      <c r="BA923" s="105"/>
      <c r="BB923" s="105"/>
      <c r="BC923" s="105"/>
      <c r="BD923" s="105"/>
      <c r="BE923" s="105"/>
    </row>
    <row r="924" customFormat="false" ht="21.75" hidden="false" customHeight="true" outlineLevel="0" collapsed="false">
      <c r="A924" s="105"/>
      <c r="B924" s="168"/>
      <c r="C924" s="105"/>
      <c r="D924" s="105"/>
      <c r="E924" s="105"/>
      <c r="F924" s="105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  <c r="AK924" s="105"/>
      <c r="AL924" s="105"/>
      <c r="AM924" s="105"/>
      <c r="AN924" s="105"/>
      <c r="AO924" s="105"/>
      <c r="AP924" s="105"/>
      <c r="AQ924" s="105"/>
      <c r="AR924" s="105"/>
      <c r="AS924" s="105"/>
      <c r="AT924" s="105"/>
      <c r="AU924" s="105"/>
      <c r="AV924" s="105"/>
      <c r="AW924" s="105"/>
      <c r="AX924" s="105"/>
      <c r="AY924" s="105"/>
      <c r="AZ924" s="105"/>
      <c r="BA924" s="105"/>
      <c r="BB924" s="105"/>
      <c r="BC924" s="105"/>
      <c r="BD924" s="105"/>
      <c r="BE924" s="105"/>
    </row>
    <row r="925" customFormat="false" ht="21.75" hidden="false" customHeight="true" outlineLevel="0" collapsed="false">
      <c r="A925" s="105"/>
      <c r="B925" s="168"/>
      <c r="C925" s="105"/>
      <c r="D925" s="105"/>
      <c r="E925" s="105"/>
      <c r="F925" s="105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  <c r="AK925" s="105"/>
      <c r="AL925" s="105"/>
      <c r="AM925" s="105"/>
      <c r="AN925" s="105"/>
      <c r="AO925" s="105"/>
      <c r="AP925" s="105"/>
      <c r="AQ925" s="105"/>
      <c r="AR925" s="105"/>
      <c r="AS925" s="105"/>
      <c r="AT925" s="105"/>
      <c r="AU925" s="105"/>
      <c r="AV925" s="105"/>
      <c r="AW925" s="105"/>
      <c r="AX925" s="105"/>
      <c r="AY925" s="105"/>
      <c r="AZ925" s="105"/>
      <c r="BA925" s="105"/>
      <c r="BB925" s="105"/>
      <c r="BC925" s="105"/>
      <c r="BD925" s="105"/>
      <c r="BE925" s="105"/>
    </row>
    <row r="926" customFormat="false" ht="21.75" hidden="false" customHeight="true" outlineLevel="0" collapsed="false">
      <c r="A926" s="105"/>
      <c r="B926" s="168"/>
      <c r="C926" s="105"/>
      <c r="D926" s="105"/>
      <c r="E926" s="105"/>
      <c r="F926" s="105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  <c r="AK926" s="105"/>
      <c r="AL926" s="105"/>
      <c r="AM926" s="105"/>
      <c r="AN926" s="105"/>
      <c r="AO926" s="105"/>
      <c r="AP926" s="105"/>
      <c r="AQ926" s="105"/>
      <c r="AR926" s="105"/>
      <c r="AS926" s="105"/>
      <c r="AT926" s="105"/>
      <c r="AU926" s="105"/>
      <c r="AV926" s="105"/>
      <c r="AW926" s="105"/>
      <c r="AX926" s="105"/>
      <c r="AY926" s="105"/>
      <c r="AZ926" s="105"/>
      <c r="BA926" s="105"/>
      <c r="BB926" s="105"/>
      <c r="BC926" s="105"/>
      <c r="BD926" s="105"/>
      <c r="BE926" s="105"/>
    </row>
    <row r="927" customFormat="false" ht="21.75" hidden="false" customHeight="true" outlineLevel="0" collapsed="false">
      <c r="A927" s="105"/>
      <c r="B927" s="168"/>
      <c r="C927" s="105"/>
      <c r="D927" s="105"/>
      <c r="E927" s="105"/>
      <c r="F927" s="105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  <c r="AK927" s="105"/>
      <c r="AL927" s="105"/>
      <c r="AM927" s="105"/>
      <c r="AN927" s="105"/>
      <c r="AO927" s="105"/>
      <c r="AP927" s="105"/>
      <c r="AQ927" s="105"/>
      <c r="AR927" s="105"/>
      <c r="AS927" s="105"/>
      <c r="AT927" s="105"/>
      <c r="AU927" s="105"/>
      <c r="AV927" s="105"/>
      <c r="AW927" s="105"/>
      <c r="AX927" s="105"/>
      <c r="AY927" s="105"/>
      <c r="AZ927" s="105"/>
      <c r="BA927" s="105"/>
      <c r="BB927" s="105"/>
      <c r="BC927" s="105"/>
      <c r="BD927" s="105"/>
      <c r="BE927" s="105"/>
    </row>
    <row r="928" customFormat="false" ht="21.75" hidden="false" customHeight="true" outlineLevel="0" collapsed="false">
      <c r="A928" s="105"/>
      <c r="B928" s="168"/>
      <c r="C928" s="105"/>
      <c r="D928" s="105"/>
      <c r="E928" s="105"/>
      <c r="F928" s="105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  <c r="AK928" s="105"/>
      <c r="AL928" s="105"/>
      <c r="AM928" s="105"/>
      <c r="AN928" s="105"/>
      <c r="AO928" s="105"/>
      <c r="AP928" s="105"/>
      <c r="AQ928" s="105"/>
      <c r="AR928" s="105"/>
      <c r="AS928" s="105"/>
      <c r="AT928" s="105"/>
      <c r="AU928" s="105"/>
      <c r="AV928" s="105"/>
      <c r="AW928" s="105"/>
      <c r="AX928" s="105"/>
      <c r="AY928" s="105"/>
      <c r="AZ928" s="105"/>
      <c r="BA928" s="105"/>
      <c r="BB928" s="105"/>
      <c r="BC928" s="105"/>
      <c r="BD928" s="105"/>
      <c r="BE928" s="105"/>
    </row>
    <row r="929" customFormat="false" ht="21.75" hidden="false" customHeight="true" outlineLevel="0" collapsed="false">
      <c r="A929" s="105"/>
      <c r="B929" s="168"/>
      <c r="C929" s="105"/>
      <c r="D929" s="105"/>
      <c r="E929" s="105"/>
      <c r="F929" s="105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  <c r="AK929" s="105"/>
      <c r="AL929" s="105"/>
      <c r="AM929" s="105"/>
      <c r="AN929" s="105"/>
      <c r="AO929" s="105"/>
      <c r="AP929" s="105"/>
      <c r="AQ929" s="105"/>
      <c r="AR929" s="105"/>
      <c r="AS929" s="105"/>
      <c r="AT929" s="105"/>
      <c r="AU929" s="105"/>
      <c r="AV929" s="105"/>
      <c r="AW929" s="105"/>
      <c r="AX929" s="105"/>
      <c r="AY929" s="105"/>
      <c r="AZ929" s="105"/>
      <c r="BA929" s="105"/>
      <c r="BB929" s="105"/>
      <c r="BC929" s="105"/>
      <c r="BD929" s="105"/>
      <c r="BE929" s="105"/>
    </row>
    <row r="930" customFormat="false" ht="21.75" hidden="false" customHeight="true" outlineLevel="0" collapsed="false">
      <c r="A930" s="105"/>
      <c r="B930" s="168"/>
      <c r="C930" s="105"/>
      <c r="D930" s="105"/>
      <c r="E930" s="105"/>
      <c r="F930" s="105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  <c r="AK930" s="105"/>
      <c r="AL930" s="105"/>
      <c r="AM930" s="105"/>
      <c r="AN930" s="105"/>
      <c r="AO930" s="105"/>
      <c r="AP930" s="105"/>
      <c r="AQ930" s="105"/>
      <c r="AR930" s="105"/>
      <c r="AS930" s="105"/>
      <c r="AT930" s="105"/>
      <c r="AU930" s="105"/>
      <c r="AV930" s="105"/>
      <c r="AW930" s="105"/>
      <c r="AX930" s="105"/>
      <c r="AY930" s="105"/>
      <c r="AZ930" s="105"/>
      <c r="BA930" s="105"/>
      <c r="BB930" s="105"/>
      <c r="BC930" s="105"/>
      <c r="BD930" s="105"/>
      <c r="BE930" s="105"/>
    </row>
    <row r="931" customFormat="false" ht="21.75" hidden="false" customHeight="true" outlineLevel="0" collapsed="false">
      <c r="A931" s="105"/>
      <c r="B931" s="168"/>
      <c r="C931" s="105"/>
      <c r="D931" s="105"/>
      <c r="E931" s="105"/>
      <c r="F931" s="105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  <c r="AK931" s="105"/>
      <c r="AL931" s="105"/>
      <c r="AM931" s="105"/>
      <c r="AN931" s="105"/>
      <c r="AO931" s="105"/>
      <c r="AP931" s="105"/>
      <c r="AQ931" s="105"/>
      <c r="AR931" s="105"/>
      <c r="AS931" s="105"/>
      <c r="AT931" s="105"/>
      <c r="AU931" s="105"/>
      <c r="AV931" s="105"/>
      <c r="AW931" s="105"/>
      <c r="AX931" s="105"/>
      <c r="AY931" s="105"/>
      <c r="AZ931" s="105"/>
      <c r="BA931" s="105"/>
      <c r="BB931" s="105"/>
      <c r="BC931" s="105"/>
      <c r="BD931" s="105"/>
      <c r="BE931" s="105"/>
    </row>
    <row r="932" customFormat="false" ht="21.75" hidden="false" customHeight="true" outlineLevel="0" collapsed="false">
      <c r="A932" s="105"/>
      <c r="B932" s="168"/>
      <c r="C932" s="105"/>
      <c r="D932" s="105"/>
      <c r="E932" s="105"/>
      <c r="F932" s="105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  <c r="AK932" s="105"/>
      <c r="AL932" s="105"/>
      <c r="AM932" s="105"/>
      <c r="AN932" s="105"/>
      <c r="AO932" s="105"/>
      <c r="AP932" s="105"/>
      <c r="AQ932" s="105"/>
      <c r="AR932" s="105"/>
      <c r="AS932" s="105"/>
      <c r="AT932" s="105"/>
      <c r="AU932" s="105"/>
      <c r="AV932" s="105"/>
      <c r="AW932" s="105"/>
      <c r="AX932" s="105"/>
      <c r="AY932" s="105"/>
      <c r="AZ932" s="105"/>
      <c r="BA932" s="105"/>
      <c r="BB932" s="105"/>
      <c r="BC932" s="105"/>
      <c r="BD932" s="105"/>
      <c r="BE932" s="105"/>
    </row>
    <row r="933" customFormat="false" ht="21.75" hidden="false" customHeight="true" outlineLevel="0" collapsed="false">
      <c r="A933" s="105"/>
      <c r="B933" s="168"/>
      <c r="C933" s="105"/>
      <c r="D933" s="105"/>
      <c r="E933" s="105"/>
      <c r="F933" s="105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  <c r="AK933" s="105"/>
      <c r="AL933" s="105"/>
      <c r="AM933" s="105"/>
      <c r="AN933" s="105"/>
      <c r="AO933" s="105"/>
      <c r="AP933" s="105"/>
      <c r="AQ933" s="105"/>
      <c r="AR933" s="105"/>
      <c r="AS933" s="105"/>
      <c r="AT933" s="105"/>
      <c r="AU933" s="105"/>
      <c r="AV933" s="105"/>
      <c r="AW933" s="105"/>
      <c r="AX933" s="105"/>
      <c r="AY933" s="105"/>
      <c r="AZ933" s="105"/>
      <c r="BA933" s="105"/>
      <c r="BB933" s="105"/>
      <c r="BC933" s="105"/>
      <c r="BD933" s="105"/>
      <c r="BE933" s="105"/>
    </row>
    <row r="934" customFormat="false" ht="21.75" hidden="false" customHeight="true" outlineLevel="0" collapsed="false">
      <c r="A934" s="105"/>
      <c r="B934" s="168"/>
      <c r="C934" s="105"/>
      <c r="D934" s="105"/>
      <c r="E934" s="105"/>
      <c r="F934" s="105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  <c r="AK934" s="105"/>
      <c r="AL934" s="105"/>
      <c r="AM934" s="105"/>
      <c r="AN934" s="105"/>
      <c r="AO934" s="105"/>
      <c r="AP934" s="105"/>
      <c r="AQ934" s="105"/>
      <c r="AR934" s="105"/>
      <c r="AS934" s="105"/>
      <c r="AT934" s="105"/>
      <c r="AU934" s="105"/>
      <c r="AV934" s="105"/>
      <c r="AW934" s="105"/>
      <c r="AX934" s="105"/>
      <c r="AY934" s="105"/>
      <c r="AZ934" s="105"/>
      <c r="BA934" s="105"/>
      <c r="BB934" s="105"/>
      <c r="BC934" s="105"/>
      <c r="BD934" s="105"/>
      <c r="BE934" s="105"/>
    </row>
    <row r="935" customFormat="false" ht="21.75" hidden="false" customHeight="true" outlineLevel="0" collapsed="false">
      <c r="A935" s="105"/>
      <c r="B935" s="168"/>
      <c r="C935" s="105"/>
      <c r="D935" s="105"/>
      <c r="E935" s="105"/>
      <c r="F935" s="105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  <c r="AN935" s="105"/>
      <c r="AO935" s="105"/>
      <c r="AP935" s="105"/>
      <c r="AQ935" s="105"/>
      <c r="AR935" s="105"/>
      <c r="AS935" s="105"/>
      <c r="AT935" s="105"/>
      <c r="AU935" s="105"/>
      <c r="AV935" s="105"/>
      <c r="AW935" s="105"/>
      <c r="AX935" s="105"/>
      <c r="AY935" s="105"/>
      <c r="AZ935" s="105"/>
      <c r="BA935" s="105"/>
      <c r="BB935" s="105"/>
      <c r="BC935" s="105"/>
      <c r="BD935" s="105"/>
      <c r="BE935" s="105"/>
    </row>
    <row r="936" customFormat="false" ht="21.75" hidden="false" customHeight="true" outlineLevel="0" collapsed="false">
      <c r="A936" s="105"/>
      <c r="B936" s="168"/>
      <c r="C936" s="105"/>
      <c r="D936" s="105"/>
      <c r="E936" s="105"/>
      <c r="F936" s="105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  <c r="AK936" s="105"/>
      <c r="AL936" s="105"/>
      <c r="AM936" s="105"/>
      <c r="AN936" s="105"/>
      <c r="AO936" s="105"/>
      <c r="AP936" s="105"/>
      <c r="AQ936" s="105"/>
      <c r="AR936" s="105"/>
      <c r="AS936" s="105"/>
      <c r="AT936" s="105"/>
      <c r="AU936" s="105"/>
      <c r="AV936" s="105"/>
      <c r="AW936" s="105"/>
      <c r="AX936" s="105"/>
      <c r="AY936" s="105"/>
      <c r="AZ936" s="105"/>
      <c r="BA936" s="105"/>
      <c r="BB936" s="105"/>
      <c r="BC936" s="105"/>
      <c r="BD936" s="105"/>
      <c r="BE936" s="105"/>
    </row>
    <row r="937" customFormat="false" ht="21.75" hidden="false" customHeight="true" outlineLevel="0" collapsed="false">
      <c r="A937" s="105"/>
      <c r="B937" s="168"/>
      <c r="C937" s="105"/>
      <c r="D937" s="105"/>
      <c r="E937" s="105"/>
      <c r="F937" s="105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  <c r="AK937" s="105"/>
      <c r="AL937" s="105"/>
      <c r="AM937" s="105"/>
      <c r="AN937" s="105"/>
      <c r="AO937" s="105"/>
      <c r="AP937" s="105"/>
      <c r="AQ937" s="105"/>
      <c r="AR937" s="105"/>
      <c r="AS937" s="105"/>
      <c r="AT937" s="105"/>
      <c r="AU937" s="105"/>
      <c r="AV937" s="105"/>
      <c r="AW937" s="105"/>
      <c r="AX937" s="105"/>
      <c r="AY937" s="105"/>
      <c r="AZ937" s="105"/>
      <c r="BA937" s="105"/>
      <c r="BB937" s="105"/>
      <c r="BC937" s="105"/>
      <c r="BD937" s="105"/>
      <c r="BE937" s="105"/>
    </row>
    <row r="938" customFormat="false" ht="21.75" hidden="false" customHeight="true" outlineLevel="0" collapsed="false">
      <c r="A938" s="105"/>
      <c r="B938" s="168"/>
      <c r="C938" s="105"/>
      <c r="D938" s="105"/>
      <c r="E938" s="105"/>
      <c r="F938" s="105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  <c r="AK938" s="105"/>
      <c r="AL938" s="105"/>
      <c r="AM938" s="105"/>
      <c r="AN938" s="105"/>
      <c r="AO938" s="105"/>
      <c r="AP938" s="105"/>
      <c r="AQ938" s="105"/>
      <c r="AR938" s="105"/>
      <c r="AS938" s="105"/>
      <c r="AT938" s="105"/>
      <c r="AU938" s="105"/>
      <c r="AV938" s="105"/>
      <c r="AW938" s="105"/>
      <c r="AX938" s="105"/>
      <c r="AY938" s="105"/>
      <c r="AZ938" s="105"/>
      <c r="BA938" s="105"/>
      <c r="BB938" s="105"/>
      <c r="BC938" s="105"/>
      <c r="BD938" s="105"/>
      <c r="BE938" s="105"/>
    </row>
    <row r="939" customFormat="false" ht="21.75" hidden="false" customHeight="true" outlineLevel="0" collapsed="false">
      <c r="A939" s="105"/>
      <c r="B939" s="168"/>
      <c r="C939" s="105"/>
      <c r="D939" s="105"/>
      <c r="E939" s="105"/>
      <c r="F939" s="105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  <c r="AN939" s="105"/>
      <c r="AO939" s="105"/>
      <c r="AP939" s="105"/>
      <c r="AQ939" s="105"/>
      <c r="AR939" s="105"/>
      <c r="AS939" s="105"/>
      <c r="AT939" s="105"/>
      <c r="AU939" s="105"/>
      <c r="AV939" s="105"/>
      <c r="AW939" s="105"/>
      <c r="AX939" s="105"/>
      <c r="AY939" s="105"/>
      <c r="AZ939" s="105"/>
      <c r="BA939" s="105"/>
      <c r="BB939" s="105"/>
      <c r="BC939" s="105"/>
      <c r="BD939" s="105"/>
      <c r="BE939" s="105"/>
    </row>
    <row r="940" customFormat="false" ht="21.75" hidden="false" customHeight="true" outlineLevel="0" collapsed="false">
      <c r="A940" s="105"/>
      <c r="B940" s="168"/>
      <c r="C940" s="105"/>
      <c r="D940" s="105"/>
      <c r="E940" s="105"/>
      <c r="F940" s="105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  <c r="AK940" s="105"/>
      <c r="AL940" s="105"/>
      <c r="AM940" s="105"/>
      <c r="AN940" s="105"/>
      <c r="AO940" s="105"/>
      <c r="AP940" s="105"/>
      <c r="AQ940" s="105"/>
      <c r="AR940" s="105"/>
      <c r="AS940" s="105"/>
      <c r="AT940" s="105"/>
      <c r="AU940" s="105"/>
      <c r="AV940" s="105"/>
      <c r="AW940" s="105"/>
      <c r="AX940" s="105"/>
      <c r="AY940" s="105"/>
      <c r="AZ940" s="105"/>
      <c r="BA940" s="105"/>
      <c r="BB940" s="105"/>
      <c r="BC940" s="105"/>
      <c r="BD940" s="105"/>
      <c r="BE940" s="105"/>
    </row>
    <row r="941" customFormat="false" ht="21.75" hidden="false" customHeight="true" outlineLevel="0" collapsed="false">
      <c r="A941" s="105"/>
      <c r="B941" s="168"/>
      <c r="C941" s="105"/>
      <c r="D941" s="105"/>
      <c r="E941" s="105"/>
      <c r="F941" s="105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  <c r="AK941" s="105"/>
      <c r="AL941" s="105"/>
      <c r="AM941" s="105"/>
      <c r="AN941" s="105"/>
      <c r="AO941" s="105"/>
      <c r="AP941" s="105"/>
      <c r="AQ941" s="105"/>
      <c r="AR941" s="105"/>
      <c r="AS941" s="105"/>
      <c r="AT941" s="105"/>
      <c r="AU941" s="105"/>
      <c r="AV941" s="105"/>
      <c r="AW941" s="105"/>
      <c r="AX941" s="105"/>
      <c r="AY941" s="105"/>
      <c r="AZ941" s="105"/>
      <c r="BA941" s="105"/>
      <c r="BB941" s="105"/>
      <c r="BC941" s="105"/>
      <c r="BD941" s="105"/>
      <c r="BE941" s="105"/>
    </row>
    <row r="942" customFormat="false" ht="21.75" hidden="false" customHeight="true" outlineLevel="0" collapsed="false">
      <c r="A942" s="105"/>
      <c r="B942" s="168"/>
      <c r="C942" s="105"/>
      <c r="D942" s="105"/>
      <c r="E942" s="105"/>
      <c r="F942" s="105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  <c r="AK942" s="105"/>
      <c r="AL942" s="105"/>
      <c r="AM942" s="105"/>
      <c r="AN942" s="105"/>
      <c r="AO942" s="105"/>
      <c r="AP942" s="105"/>
      <c r="AQ942" s="105"/>
      <c r="AR942" s="105"/>
      <c r="AS942" s="105"/>
      <c r="AT942" s="105"/>
      <c r="AU942" s="105"/>
      <c r="AV942" s="105"/>
      <c r="AW942" s="105"/>
      <c r="AX942" s="105"/>
      <c r="AY942" s="105"/>
      <c r="AZ942" s="105"/>
      <c r="BA942" s="105"/>
      <c r="BB942" s="105"/>
      <c r="BC942" s="105"/>
      <c r="BD942" s="105"/>
      <c r="BE942" s="105"/>
    </row>
    <row r="943" customFormat="false" ht="21.75" hidden="false" customHeight="true" outlineLevel="0" collapsed="false">
      <c r="A943" s="105"/>
      <c r="B943" s="168"/>
      <c r="C943" s="105"/>
      <c r="D943" s="105"/>
      <c r="E943" s="105"/>
      <c r="F943" s="105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  <c r="AK943" s="105"/>
      <c r="AL943" s="105"/>
      <c r="AM943" s="105"/>
      <c r="AN943" s="105"/>
      <c r="AO943" s="105"/>
      <c r="AP943" s="105"/>
      <c r="AQ943" s="105"/>
      <c r="AR943" s="105"/>
      <c r="AS943" s="105"/>
      <c r="AT943" s="105"/>
      <c r="AU943" s="105"/>
      <c r="AV943" s="105"/>
      <c r="AW943" s="105"/>
      <c r="AX943" s="105"/>
      <c r="AY943" s="105"/>
      <c r="AZ943" s="105"/>
      <c r="BA943" s="105"/>
      <c r="BB943" s="105"/>
      <c r="BC943" s="105"/>
      <c r="BD943" s="105"/>
      <c r="BE943" s="105"/>
    </row>
    <row r="944" customFormat="false" ht="21.75" hidden="false" customHeight="true" outlineLevel="0" collapsed="false">
      <c r="A944" s="105"/>
      <c r="B944" s="168"/>
      <c r="C944" s="105"/>
      <c r="D944" s="105"/>
      <c r="E944" s="105"/>
      <c r="F944" s="105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  <c r="AK944" s="105"/>
      <c r="AL944" s="105"/>
      <c r="AM944" s="105"/>
      <c r="AN944" s="105"/>
      <c r="AO944" s="105"/>
      <c r="AP944" s="105"/>
      <c r="AQ944" s="105"/>
      <c r="AR944" s="105"/>
      <c r="AS944" s="105"/>
      <c r="AT944" s="105"/>
      <c r="AU944" s="105"/>
      <c r="AV944" s="105"/>
      <c r="AW944" s="105"/>
      <c r="AX944" s="105"/>
      <c r="AY944" s="105"/>
      <c r="AZ944" s="105"/>
      <c r="BA944" s="105"/>
      <c r="BB944" s="105"/>
      <c r="BC944" s="105"/>
      <c r="BD944" s="105"/>
      <c r="BE944" s="105"/>
    </row>
    <row r="945" customFormat="false" ht="21.75" hidden="false" customHeight="true" outlineLevel="0" collapsed="false">
      <c r="A945" s="105"/>
      <c r="B945" s="168"/>
      <c r="C945" s="105"/>
      <c r="D945" s="105"/>
      <c r="E945" s="105"/>
      <c r="F945" s="105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  <c r="AK945" s="105"/>
      <c r="AL945" s="105"/>
      <c r="AM945" s="105"/>
      <c r="AN945" s="105"/>
      <c r="AO945" s="105"/>
      <c r="AP945" s="105"/>
      <c r="AQ945" s="105"/>
      <c r="AR945" s="105"/>
      <c r="AS945" s="105"/>
      <c r="AT945" s="105"/>
      <c r="AU945" s="105"/>
      <c r="AV945" s="105"/>
      <c r="AW945" s="105"/>
      <c r="AX945" s="105"/>
      <c r="AY945" s="105"/>
      <c r="AZ945" s="105"/>
      <c r="BA945" s="105"/>
      <c r="BB945" s="105"/>
      <c r="BC945" s="105"/>
      <c r="BD945" s="105"/>
      <c r="BE945" s="105"/>
    </row>
    <row r="946" customFormat="false" ht="21.75" hidden="false" customHeight="true" outlineLevel="0" collapsed="false">
      <c r="A946" s="105"/>
      <c r="B946" s="168"/>
      <c r="C946" s="105"/>
      <c r="D946" s="105"/>
      <c r="E946" s="105"/>
      <c r="F946" s="105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  <c r="AK946" s="105"/>
      <c r="AL946" s="105"/>
      <c r="AM946" s="105"/>
      <c r="AN946" s="105"/>
      <c r="AO946" s="105"/>
      <c r="AP946" s="105"/>
      <c r="AQ946" s="105"/>
      <c r="AR946" s="105"/>
      <c r="AS946" s="105"/>
      <c r="AT946" s="105"/>
      <c r="AU946" s="105"/>
      <c r="AV946" s="105"/>
      <c r="AW946" s="105"/>
      <c r="AX946" s="105"/>
      <c r="AY946" s="105"/>
      <c r="AZ946" s="105"/>
      <c r="BA946" s="105"/>
      <c r="BB946" s="105"/>
      <c r="BC946" s="105"/>
      <c r="BD946" s="105"/>
      <c r="BE946" s="105"/>
    </row>
    <row r="947" customFormat="false" ht="21.75" hidden="false" customHeight="true" outlineLevel="0" collapsed="false">
      <c r="A947" s="105"/>
      <c r="B947" s="168"/>
      <c r="C947" s="105"/>
      <c r="D947" s="105"/>
      <c r="E947" s="105"/>
      <c r="F947" s="105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  <c r="AK947" s="105"/>
      <c r="AL947" s="105"/>
      <c r="AM947" s="105"/>
      <c r="AN947" s="105"/>
      <c r="AO947" s="105"/>
      <c r="AP947" s="105"/>
      <c r="AQ947" s="105"/>
      <c r="AR947" s="105"/>
      <c r="AS947" s="105"/>
      <c r="AT947" s="105"/>
      <c r="AU947" s="105"/>
      <c r="AV947" s="105"/>
      <c r="AW947" s="105"/>
      <c r="AX947" s="105"/>
      <c r="AY947" s="105"/>
      <c r="AZ947" s="105"/>
      <c r="BA947" s="105"/>
      <c r="BB947" s="105"/>
      <c r="BC947" s="105"/>
      <c r="BD947" s="105"/>
      <c r="BE947" s="105"/>
    </row>
    <row r="948" customFormat="false" ht="21.75" hidden="false" customHeight="true" outlineLevel="0" collapsed="false">
      <c r="A948" s="105"/>
      <c r="B948" s="168"/>
      <c r="C948" s="105"/>
      <c r="D948" s="105"/>
      <c r="E948" s="105"/>
      <c r="F948" s="105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  <c r="AK948" s="105"/>
      <c r="AL948" s="105"/>
      <c r="AM948" s="105"/>
      <c r="AN948" s="105"/>
      <c r="AO948" s="105"/>
      <c r="AP948" s="105"/>
      <c r="AQ948" s="105"/>
      <c r="AR948" s="105"/>
      <c r="AS948" s="105"/>
      <c r="AT948" s="105"/>
      <c r="AU948" s="105"/>
      <c r="AV948" s="105"/>
      <c r="AW948" s="105"/>
      <c r="AX948" s="105"/>
      <c r="AY948" s="105"/>
      <c r="AZ948" s="105"/>
      <c r="BA948" s="105"/>
      <c r="BB948" s="105"/>
      <c r="BC948" s="105"/>
      <c r="BD948" s="105"/>
      <c r="BE948" s="105"/>
    </row>
    <row r="949" customFormat="false" ht="21.75" hidden="false" customHeight="true" outlineLevel="0" collapsed="false">
      <c r="A949" s="105"/>
      <c r="B949" s="168"/>
      <c r="C949" s="105"/>
      <c r="D949" s="105"/>
      <c r="E949" s="105"/>
      <c r="F949" s="105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  <c r="AK949" s="105"/>
      <c r="AL949" s="105"/>
      <c r="AM949" s="105"/>
      <c r="AN949" s="105"/>
      <c r="AO949" s="105"/>
      <c r="AP949" s="105"/>
      <c r="AQ949" s="105"/>
      <c r="AR949" s="105"/>
      <c r="AS949" s="105"/>
      <c r="AT949" s="105"/>
      <c r="AU949" s="105"/>
      <c r="AV949" s="105"/>
      <c r="AW949" s="105"/>
      <c r="AX949" s="105"/>
      <c r="AY949" s="105"/>
      <c r="AZ949" s="105"/>
      <c r="BA949" s="105"/>
      <c r="BB949" s="105"/>
      <c r="BC949" s="105"/>
      <c r="BD949" s="105"/>
      <c r="BE949" s="105"/>
    </row>
    <row r="950" customFormat="false" ht="21.75" hidden="false" customHeight="true" outlineLevel="0" collapsed="false">
      <c r="A950" s="105"/>
      <c r="B950" s="168"/>
      <c r="C950" s="105"/>
      <c r="D950" s="105"/>
      <c r="E950" s="105"/>
      <c r="F950" s="105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  <c r="AK950" s="105"/>
      <c r="AL950" s="105"/>
      <c r="AM950" s="105"/>
      <c r="AN950" s="105"/>
      <c r="AO950" s="105"/>
      <c r="AP950" s="105"/>
      <c r="AQ950" s="105"/>
      <c r="AR950" s="105"/>
      <c r="AS950" s="105"/>
      <c r="AT950" s="105"/>
      <c r="AU950" s="105"/>
      <c r="AV950" s="105"/>
      <c r="AW950" s="105"/>
      <c r="AX950" s="105"/>
      <c r="AY950" s="105"/>
      <c r="AZ950" s="105"/>
      <c r="BA950" s="105"/>
      <c r="BB950" s="105"/>
      <c r="BC950" s="105"/>
      <c r="BD950" s="105"/>
      <c r="BE950" s="105"/>
    </row>
    <row r="951" customFormat="false" ht="21.75" hidden="false" customHeight="true" outlineLevel="0" collapsed="false">
      <c r="A951" s="105"/>
      <c r="B951" s="168"/>
      <c r="C951" s="105"/>
      <c r="D951" s="105"/>
      <c r="E951" s="105"/>
      <c r="F951" s="105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  <c r="AK951" s="105"/>
      <c r="AL951" s="105"/>
      <c r="AM951" s="105"/>
      <c r="AN951" s="105"/>
      <c r="AO951" s="105"/>
      <c r="AP951" s="105"/>
      <c r="AQ951" s="105"/>
      <c r="AR951" s="105"/>
      <c r="AS951" s="105"/>
      <c r="AT951" s="105"/>
      <c r="AU951" s="105"/>
      <c r="AV951" s="105"/>
      <c r="AW951" s="105"/>
      <c r="AX951" s="105"/>
      <c r="AY951" s="105"/>
      <c r="AZ951" s="105"/>
      <c r="BA951" s="105"/>
      <c r="BB951" s="105"/>
      <c r="BC951" s="105"/>
      <c r="BD951" s="105"/>
      <c r="BE951" s="105"/>
    </row>
    <row r="952" customFormat="false" ht="21.75" hidden="false" customHeight="true" outlineLevel="0" collapsed="false">
      <c r="A952" s="105"/>
      <c r="B952" s="168"/>
      <c r="C952" s="105"/>
      <c r="D952" s="105"/>
      <c r="E952" s="105"/>
      <c r="F952" s="105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  <c r="AK952" s="105"/>
      <c r="AL952" s="105"/>
      <c r="AM952" s="105"/>
      <c r="AN952" s="105"/>
      <c r="AO952" s="105"/>
      <c r="AP952" s="105"/>
      <c r="AQ952" s="105"/>
      <c r="AR952" s="105"/>
      <c r="AS952" s="105"/>
      <c r="AT952" s="105"/>
      <c r="AU952" s="105"/>
      <c r="AV952" s="105"/>
      <c r="AW952" s="105"/>
      <c r="AX952" s="105"/>
      <c r="AY952" s="105"/>
      <c r="AZ952" s="105"/>
      <c r="BA952" s="105"/>
      <c r="BB952" s="105"/>
      <c r="BC952" s="105"/>
      <c r="BD952" s="105"/>
      <c r="BE952" s="105"/>
    </row>
    <row r="953" customFormat="false" ht="21.75" hidden="false" customHeight="true" outlineLevel="0" collapsed="false">
      <c r="A953" s="105"/>
      <c r="B953" s="168"/>
      <c r="C953" s="105"/>
      <c r="D953" s="105"/>
      <c r="E953" s="105"/>
      <c r="F953" s="105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  <c r="AK953" s="105"/>
      <c r="AL953" s="105"/>
      <c r="AM953" s="105"/>
      <c r="AN953" s="105"/>
      <c r="AO953" s="105"/>
      <c r="AP953" s="105"/>
      <c r="AQ953" s="105"/>
      <c r="AR953" s="105"/>
      <c r="AS953" s="105"/>
      <c r="AT953" s="105"/>
      <c r="AU953" s="105"/>
      <c r="AV953" s="105"/>
      <c r="AW953" s="105"/>
      <c r="AX953" s="105"/>
      <c r="AY953" s="105"/>
      <c r="AZ953" s="105"/>
      <c r="BA953" s="105"/>
      <c r="BB953" s="105"/>
      <c r="BC953" s="105"/>
      <c r="BD953" s="105"/>
      <c r="BE953" s="105"/>
    </row>
    <row r="954" customFormat="false" ht="21.75" hidden="false" customHeight="true" outlineLevel="0" collapsed="false">
      <c r="A954" s="105"/>
      <c r="B954" s="168"/>
      <c r="C954" s="105"/>
      <c r="D954" s="105"/>
      <c r="E954" s="105"/>
      <c r="F954" s="105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5"/>
      <c r="AA954" s="105"/>
      <c r="AB954" s="105"/>
      <c r="AC954" s="105"/>
      <c r="AD954" s="105"/>
      <c r="AE954" s="105"/>
      <c r="AF954" s="105"/>
      <c r="AG954" s="105"/>
      <c r="AH954" s="105"/>
      <c r="AI954" s="105"/>
      <c r="AJ954" s="105"/>
      <c r="AK954" s="105"/>
      <c r="AL954" s="105"/>
      <c r="AM954" s="105"/>
      <c r="AN954" s="105"/>
      <c r="AO954" s="105"/>
      <c r="AP954" s="105"/>
      <c r="AQ954" s="105"/>
      <c r="AR954" s="105"/>
      <c r="AS954" s="105"/>
      <c r="AT954" s="105"/>
      <c r="AU954" s="105"/>
      <c r="AV954" s="105"/>
      <c r="AW954" s="105"/>
      <c r="AX954" s="105"/>
      <c r="AY954" s="105"/>
      <c r="AZ954" s="105"/>
      <c r="BA954" s="105"/>
      <c r="BB954" s="105"/>
      <c r="BC954" s="105"/>
      <c r="BD954" s="105"/>
      <c r="BE954" s="105"/>
    </row>
    <row r="955" customFormat="false" ht="21.75" hidden="false" customHeight="true" outlineLevel="0" collapsed="false">
      <c r="A955" s="105"/>
      <c r="B955" s="168"/>
      <c r="C955" s="105"/>
      <c r="D955" s="105"/>
      <c r="E955" s="105"/>
      <c r="F955" s="105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5"/>
      <c r="AA955" s="105"/>
      <c r="AB955" s="105"/>
      <c r="AC955" s="105"/>
      <c r="AD955" s="105"/>
      <c r="AE955" s="105"/>
      <c r="AF955" s="105"/>
      <c r="AG955" s="105"/>
      <c r="AH955" s="105"/>
      <c r="AI955" s="105"/>
      <c r="AJ955" s="105"/>
      <c r="AK955" s="105"/>
      <c r="AL955" s="105"/>
      <c r="AM955" s="105"/>
      <c r="AN955" s="105"/>
      <c r="AO955" s="105"/>
      <c r="AP955" s="105"/>
      <c r="AQ955" s="105"/>
      <c r="AR955" s="105"/>
      <c r="AS955" s="105"/>
      <c r="AT955" s="105"/>
      <c r="AU955" s="105"/>
      <c r="AV955" s="105"/>
      <c r="AW955" s="105"/>
      <c r="AX955" s="105"/>
      <c r="AY955" s="105"/>
      <c r="AZ955" s="105"/>
      <c r="BA955" s="105"/>
      <c r="BB955" s="105"/>
      <c r="BC955" s="105"/>
      <c r="BD955" s="105"/>
      <c r="BE955" s="105"/>
    </row>
    <row r="956" customFormat="false" ht="21.75" hidden="false" customHeight="true" outlineLevel="0" collapsed="false">
      <c r="A956" s="105"/>
      <c r="B956" s="168"/>
      <c r="C956" s="105"/>
      <c r="D956" s="105"/>
      <c r="E956" s="105"/>
      <c r="F956" s="105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  <c r="AK956" s="105"/>
      <c r="AL956" s="105"/>
      <c r="AM956" s="105"/>
      <c r="AN956" s="105"/>
      <c r="AO956" s="105"/>
      <c r="AP956" s="105"/>
      <c r="AQ956" s="105"/>
      <c r="AR956" s="105"/>
      <c r="AS956" s="105"/>
      <c r="AT956" s="105"/>
      <c r="AU956" s="105"/>
      <c r="AV956" s="105"/>
      <c r="AW956" s="105"/>
      <c r="AX956" s="105"/>
      <c r="AY956" s="105"/>
      <c r="AZ956" s="105"/>
      <c r="BA956" s="105"/>
      <c r="BB956" s="105"/>
      <c r="BC956" s="105"/>
      <c r="BD956" s="105"/>
      <c r="BE956" s="105"/>
    </row>
    <row r="957" customFormat="false" ht="21.75" hidden="false" customHeight="true" outlineLevel="0" collapsed="false">
      <c r="A957" s="105"/>
      <c r="B957" s="168"/>
      <c r="C957" s="105"/>
      <c r="D957" s="105"/>
      <c r="E957" s="105"/>
      <c r="F957" s="105"/>
      <c r="G957" s="101"/>
      <c r="H957" s="101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5"/>
      <c r="AA957" s="105"/>
      <c r="AB957" s="105"/>
      <c r="AC957" s="105"/>
      <c r="AD957" s="105"/>
      <c r="AE957" s="105"/>
      <c r="AF957" s="105"/>
      <c r="AG957" s="105"/>
      <c r="AH957" s="105"/>
      <c r="AI957" s="105"/>
      <c r="AJ957" s="105"/>
      <c r="AK957" s="105"/>
      <c r="AL957" s="105"/>
      <c r="AM957" s="105"/>
      <c r="AN957" s="105"/>
      <c r="AO957" s="105"/>
      <c r="AP957" s="105"/>
      <c r="AQ957" s="105"/>
      <c r="AR957" s="105"/>
      <c r="AS957" s="105"/>
      <c r="AT957" s="105"/>
      <c r="AU957" s="105"/>
      <c r="AV957" s="105"/>
      <c r="AW957" s="105"/>
      <c r="AX957" s="105"/>
      <c r="AY957" s="105"/>
      <c r="AZ957" s="105"/>
      <c r="BA957" s="105"/>
      <c r="BB957" s="105"/>
      <c r="BC957" s="105"/>
      <c r="BD957" s="105"/>
      <c r="BE957" s="105"/>
    </row>
    <row r="958" customFormat="false" ht="21.75" hidden="false" customHeight="true" outlineLevel="0" collapsed="false">
      <c r="A958" s="105"/>
      <c r="B958" s="168"/>
      <c r="C958" s="105"/>
      <c r="D958" s="105"/>
      <c r="E958" s="105"/>
      <c r="F958" s="105"/>
      <c r="G958" s="101"/>
      <c r="H958" s="101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5"/>
      <c r="AA958" s="105"/>
      <c r="AB958" s="105"/>
      <c r="AC958" s="105"/>
      <c r="AD958" s="105"/>
      <c r="AE958" s="105"/>
      <c r="AF958" s="105"/>
      <c r="AG958" s="105"/>
      <c r="AH958" s="105"/>
      <c r="AI958" s="105"/>
      <c r="AJ958" s="105"/>
      <c r="AK958" s="105"/>
      <c r="AL958" s="105"/>
      <c r="AM958" s="105"/>
      <c r="AN958" s="105"/>
      <c r="AO958" s="105"/>
      <c r="AP958" s="105"/>
      <c r="AQ958" s="105"/>
      <c r="AR958" s="105"/>
      <c r="AS958" s="105"/>
      <c r="AT958" s="105"/>
      <c r="AU958" s="105"/>
      <c r="AV958" s="105"/>
      <c r="AW958" s="105"/>
      <c r="AX958" s="105"/>
      <c r="AY958" s="105"/>
      <c r="AZ958" s="105"/>
      <c r="BA958" s="105"/>
      <c r="BB958" s="105"/>
      <c r="BC958" s="105"/>
      <c r="BD958" s="105"/>
      <c r="BE958" s="105"/>
    </row>
    <row r="959" customFormat="false" ht="21.75" hidden="false" customHeight="true" outlineLevel="0" collapsed="false">
      <c r="A959" s="105"/>
      <c r="B959" s="168"/>
      <c r="C959" s="105"/>
      <c r="D959" s="105"/>
      <c r="E959" s="105"/>
      <c r="F959" s="105"/>
      <c r="G959" s="101"/>
      <c r="H959" s="101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  <c r="AK959" s="105"/>
      <c r="AL959" s="105"/>
      <c r="AM959" s="105"/>
      <c r="AN959" s="105"/>
      <c r="AO959" s="105"/>
      <c r="AP959" s="105"/>
      <c r="AQ959" s="105"/>
      <c r="AR959" s="105"/>
      <c r="AS959" s="105"/>
      <c r="AT959" s="105"/>
      <c r="AU959" s="105"/>
      <c r="AV959" s="105"/>
      <c r="AW959" s="105"/>
      <c r="AX959" s="105"/>
      <c r="AY959" s="105"/>
      <c r="AZ959" s="105"/>
      <c r="BA959" s="105"/>
      <c r="BB959" s="105"/>
      <c r="BC959" s="105"/>
      <c r="BD959" s="105"/>
      <c r="BE959" s="105"/>
    </row>
    <row r="960" customFormat="false" ht="21.75" hidden="false" customHeight="true" outlineLevel="0" collapsed="false">
      <c r="A960" s="105"/>
      <c r="B960" s="168"/>
      <c r="C960" s="105"/>
      <c r="D960" s="105"/>
      <c r="E960" s="105"/>
      <c r="F960" s="105"/>
      <c r="G960" s="101"/>
      <c r="H960" s="101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5"/>
      <c r="AA960" s="105"/>
      <c r="AB960" s="105"/>
      <c r="AC960" s="105"/>
      <c r="AD960" s="105"/>
      <c r="AE960" s="105"/>
      <c r="AF960" s="105"/>
      <c r="AG960" s="105"/>
      <c r="AH960" s="105"/>
      <c r="AI960" s="105"/>
      <c r="AJ960" s="105"/>
      <c r="AK960" s="105"/>
      <c r="AL960" s="105"/>
      <c r="AM960" s="105"/>
      <c r="AN960" s="105"/>
      <c r="AO960" s="105"/>
      <c r="AP960" s="105"/>
      <c r="AQ960" s="105"/>
      <c r="AR960" s="105"/>
      <c r="AS960" s="105"/>
      <c r="AT960" s="105"/>
      <c r="AU960" s="105"/>
      <c r="AV960" s="105"/>
      <c r="AW960" s="105"/>
      <c r="AX960" s="105"/>
      <c r="AY960" s="105"/>
      <c r="AZ960" s="105"/>
      <c r="BA960" s="105"/>
      <c r="BB960" s="105"/>
      <c r="BC960" s="105"/>
      <c r="BD960" s="105"/>
      <c r="BE960" s="105"/>
    </row>
    <row r="961" customFormat="false" ht="21.75" hidden="false" customHeight="true" outlineLevel="0" collapsed="false">
      <c r="A961" s="105"/>
      <c r="B961" s="168"/>
      <c r="C961" s="105"/>
      <c r="D961" s="105"/>
      <c r="E961" s="105"/>
      <c r="F961" s="105"/>
      <c r="G961" s="101"/>
      <c r="H961" s="101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5"/>
      <c r="AA961" s="105"/>
      <c r="AB961" s="105"/>
      <c r="AC961" s="105"/>
      <c r="AD961" s="105"/>
      <c r="AE961" s="105"/>
      <c r="AF961" s="105"/>
      <c r="AG961" s="105"/>
      <c r="AH961" s="105"/>
      <c r="AI961" s="105"/>
      <c r="AJ961" s="105"/>
      <c r="AK961" s="105"/>
      <c r="AL961" s="105"/>
      <c r="AM961" s="105"/>
      <c r="AN961" s="105"/>
      <c r="AO961" s="105"/>
      <c r="AP961" s="105"/>
      <c r="AQ961" s="105"/>
      <c r="AR961" s="105"/>
      <c r="AS961" s="105"/>
      <c r="AT961" s="105"/>
      <c r="AU961" s="105"/>
      <c r="AV961" s="105"/>
      <c r="AW961" s="105"/>
      <c r="AX961" s="105"/>
      <c r="AY961" s="105"/>
      <c r="AZ961" s="105"/>
      <c r="BA961" s="105"/>
      <c r="BB961" s="105"/>
      <c r="BC961" s="105"/>
      <c r="BD961" s="105"/>
      <c r="BE961" s="105"/>
    </row>
    <row r="962" customFormat="false" ht="21.75" hidden="false" customHeight="true" outlineLevel="0" collapsed="false">
      <c r="A962" s="105"/>
      <c r="B962" s="168"/>
      <c r="C962" s="105"/>
      <c r="D962" s="105"/>
      <c r="E962" s="105"/>
      <c r="F962" s="105"/>
      <c r="G962" s="101"/>
      <c r="H962" s="101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  <c r="AK962" s="105"/>
      <c r="AL962" s="105"/>
      <c r="AM962" s="105"/>
      <c r="AN962" s="105"/>
      <c r="AO962" s="105"/>
      <c r="AP962" s="105"/>
      <c r="AQ962" s="105"/>
      <c r="AR962" s="105"/>
      <c r="AS962" s="105"/>
      <c r="AT962" s="105"/>
      <c r="AU962" s="105"/>
      <c r="AV962" s="105"/>
      <c r="AW962" s="105"/>
      <c r="AX962" s="105"/>
      <c r="AY962" s="105"/>
      <c r="AZ962" s="105"/>
      <c r="BA962" s="105"/>
      <c r="BB962" s="105"/>
      <c r="BC962" s="105"/>
      <c r="BD962" s="105"/>
      <c r="BE962" s="105"/>
    </row>
    <row r="963" customFormat="false" ht="21.75" hidden="false" customHeight="true" outlineLevel="0" collapsed="false">
      <c r="A963" s="105"/>
      <c r="B963" s="168"/>
      <c r="C963" s="105"/>
      <c r="D963" s="105"/>
      <c r="E963" s="105"/>
      <c r="F963" s="105"/>
      <c r="G963" s="101"/>
      <c r="H963" s="101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5"/>
      <c r="AA963" s="105"/>
      <c r="AB963" s="105"/>
      <c r="AC963" s="105"/>
      <c r="AD963" s="105"/>
      <c r="AE963" s="105"/>
      <c r="AF963" s="105"/>
      <c r="AG963" s="105"/>
      <c r="AH963" s="105"/>
      <c r="AI963" s="105"/>
      <c r="AJ963" s="105"/>
      <c r="AK963" s="105"/>
      <c r="AL963" s="105"/>
      <c r="AM963" s="105"/>
      <c r="AN963" s="105"/>
      <c r="AO963" s="105"/>
      <c r="AP963" s="105"/>
      <c r="AQ963" s="105"/>
      <c r="AR963" s="105"/>
      <c r="AS963" s="105"/>
      <c r="AT963" s="105"/>
      <c r="AU963" s="105"/>
      <c r="AV963" s="105"/>
      <c r="AW963" s="105"/>
      <c r="AX963" s="105"/>
      <c r="AY963" s="105"/>
      <c r="AZ963" s="105"/>
      <c r="BA963" s="105"/>
      <c r="BB963" s="105"/>
      <c r="BC963" s="105"/>
      <c r="BD963" s="105"/>
      <c r="BE963" s="105"/>
    </row>
    <row r="964" customFormat="false" ht="21.75" hidden="false" customHeight="true" outlineLevel="0" collapsed="false">
      <c r="A964" s="105"/>
      <c r="B964" s="168"/>
      <c r="C964" s="105"/>
      <c r="D964" s="105"/>
      <c r="E964" s="105"/>
      <c r="F964" s="105"/>
      <c r="G964" s="101"/>
      <c r="H964" s="101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5"/>
      <c r="AA964" s="105"/>
      <c r="AB964" s="105"/>
      <c r="AC964" s="105"/>
      <c r="AD964" s="105"/>
      <c r="AE964" s="105"/>
      <c r="AF964" s="105"/>
      <c r="AG964" s="105"/>
      <c r="AH964" s="105"/>
      <c r="AI964" s="105"/>
      <c r="AJ964" s="105"/>
      <c r="AK964" s="105"/>
      <c r="AL964" s="105"/>
      <c r="AM964" s="105"/>
      <c r="AN964" s="105"/>
      <c r="AO964" s="105"/>
      <c r="AP964" s="105"/>
      <c r="AQ964" s="105"/>
      <c r="AR964" s="105"/>
      <c r="AS964" s="105"/>
      <c r="AT964" s="105"/>
      <c r="AU964" s="105"/>
      <c r="AV964" s="105"/>
      <c r="AW964" s="105"/>
      <c r="AX964" s="105"/>
      <c r="AY964" s="105"/>
      <c r="AZ964" s="105"/>
      <c r="BA964" s="105"/>
      <c r="BB964" s="105"/>
      <c r="BC964" s="105"/>
      <c r="BD964" s="105"/>
      <c r="BE964" s="105"/>
    </row>
    <row r="965" customFormat="false" ht="21.75" hidden="false" customHeight="true" outlineLevel="0" collapsed="false">
      <c r="A965" s="105"/>
      <c r="B965" s="168"/>
      <c r="C965" s="105"/>
      <c r="D965" s="105"/>
      <c r="E965" s="105"/>
      <c r="F965" s="105"/>
      <c r="G965" s="101"/>
      <c r="H965" s="101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5"/>
      <c r="AA965" s="105"/>
      <c r="AB965" s="105"/>
      <c r="AC965" s="105"/>
      <c r="AD965" s="105"/>
      <c r="AE965" s="105"/>
      <c r="AF965" s="105"/>
      <c r="AG965" s="105"/>
      <c r="AH965" s="105"/>
      <c r="AI965" s="105"/>
      <c r="AJ965" s="105"/>
      <c r="AK965" s="105"/>
      <c r="AL965" s="105"/>
      <c r="AM965" s="105"/>
      <c r="AN965" s="105"/>
      <c r="AO965" s="105"/>
      <c r="AP965" s="105"/>
      <c r="AQ965" s="105"/>
      <c r="AR965" s="105"/>
      <c r="AS965" s="105"/>
      <c r="AT965" s="105"/>
      <c r="AU965" s="105"/>
      <c r="AV965" s="105"/>
      <c r="AW965" s="105"/>
      <c r="AX965" s="105"/>
      <c r="AY965" s="105"/>
      <c r="AZ965" s="105"/>
      <c r="BA965" s="105"/>
      <c r="BB965" s="105"/>
      <c r="BC965" s="105"/>
      <c r="BD965" s="105"/>
      <c r="BE965" s="105"/>
    </row>
    <row r="966" customFormat="false" ht="21.75" hidden="false" customHeight="true" outlineLevel="0" collapsed="false">
      <c r="A966" s="105"/>
      <c r="B966" s="168"/>
      <c r="C966" s="105"/>
      <c r="D966" s="105"/>
      <c r="E966" s="105"/>
      <c r="F966" s="105"/>
      <c r="G966" s="101"/>
      <c r="H966" s="101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5"/>
      <c r="AA966" s="105"/>
      <c r="AB966" s="105"/>
      <c r="AC966" s="105"/>
      <c r="AD966" s="105"/>
      <c r="AE966" s="105"/>
      <c r="AF966" s="105"/>
      <c r="AG966" s="105"/>
      <c r="AH966" s="105"/>
      <c r="AI966" s="105"/>
      <c r="AJ966" s="105"/>
      <c r="AK966" s="105"/>
      <c r="AL966" s="105"/>
      <c r="AM966" s="105"/>
      <c r="AN966" s="105"/>
      <c r="AO966" s="105"/>
      <c r="AP966" s="105"/>
      <c r="AQ966" s="105"/>
      <c r="AR966" s="105"/>
      <c r="AS966" s="105"/>
      <c r="AT966" s="105"/>
      <c r="AU966" s="105"/>
      <c r="AV966" s="105"/>
      <c r="AW966" s="105"/>
      <c r="AX966" s="105"/>
      <c r="AY966" s="105"/>
      <c r="AZ966" s="105"/>
      <c r="BA966" s="105"/>
      <c r="BB966" s="105"/>
      <c r="BC966" s="105"/>
      <c r="BD966" s="105"/>
      <c r="BE966" s="105"/>
    </row>
    <row r="967" customFormat="false" ht="21.75" hidden="false" customHeight="true" outlineLevel="0" collapsed="false">
      <c r="A967" s="105"/>
      <c r="B967" s="168"/>
      <c r="C967" s="105"/>
      <c r="D967" s="105"/>
      <c r="E967" s="105"/>
      <c r="F967" s="105"/>
      <c r="G967" s="101"/>
      <c r="H967" s="101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5"/>
      <c r="AA967" s="105"/>
      <c r="AB967" s="105"/>
      <c r="AC967" s="105"/>
      <c r="AD967" s="105"/>
      <c r="AE967" s="105"/>
      <c r="AF967" s="105"/>
      <c r="AG967" s="105"/>
      <c r="AH967" s="105"/>
      <c r="AI967" s="105"/>
      <c r="AJ967" s="105"/>
      <c r="AK967" s="105"/>
      <c r="AL967" s="105"/>
      <c r="AM967" s="105"/>
      <c r="AN967" s="105"/>
      <c r="AO967" s="105"/>
      <c r="AP967" s="105"/>
      <c r="AQ967" s="105"/>
      <c r="AR967" s="105"/>
      <c r="AS967" s="105"/>
      <c r="AT967" s="105"/>
      <c r="AU967" s="105"/>
      <c r="AV967" s="105"/>
      <c r="AW967" s="105"/>
      <c r="AX967" s="105"/>
      <c r="AY967" s="105"/>
      <c r="AZ967" s="105"/>
      <c r="BA967" s="105"/>
      <c r="BB967" s="105"/>
      <c r="BC967" s="105"/>
      <c r="BD967" s="105"/>
      <c r="BE967" s="105"/>
    </row>
    <row r="968" customFormat="false" ht="21.75" hidden="false" customHeight="true" outlineLevel="0" collapsed="false">
      <c r="A968" s="105"/>
      <c r="B968" s="168"/>
      <c r="C968" s="105"/>
      <c r="D968" s="105"/>
      <c r="E968" s="105"/>
      <c r="F968" s="105"/>
      <c r="G968" s="101"/>
      <c r="H968" s="101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5"/>
      <c r="AA968" s="105"/>
      <c r="AB968" s="105"/>
      <c r="AC968" s="105"/>
      <c r="AD968" s="105"/>
      <c r="AE968" s="105"/>
      <c r="AF968" s="105"/>
      <c r="AG968" s="105"/>
      <c r="AH968" s="105"/>
      <c r="AI968" s="105"/>
      <c r="AJ968" s="105"/>
      <c r="AK968" s="105"/>
      <c r="AL968" s="105"/>
      <c r="AM968" s="105"/>
      <c r="AN968" s="105"/>
      <c r="AO968" s="105"/>
      <c r="AP968" s="105"/>
      <c r="AQ968" s="105"/>
      <c r="AR968" s="105"/>
      <c r="AS968" s="105"/>
      <c r="AT968" s="105"/>
      <c r="AU968" s="105"/>
      <c r="AV968" s="105"/>
      <c r="AW968" s="105"/>
      <c r="AX968" s="105"/>
      <c r="AY968" s="105"/>
      <c r="AZ968" s="105"/>
      <c r="BA968" s="105"/>
      <c r="BB968" s="105"/>
      <c r="BC968" s="105"/>
      <c r="BD968" s="105"/>
      <c r="BE968" s="105"/>
    </row>
    <row r="969" customFormat="false" ht="21.75" hidden="false" customHeight="true" outlineLevel="0" collapsed="false">
      <c r="A969" s="105"/>
      <c r="B969" s="168"/>
      <c r="C969" s="105"/>
      <c r="D969" s="105"/>
      <c r="E969" s="105"/>
      <c r="F969" s="105"/>
      <c r="G969" s="101"/>
      <c r="H969" s="101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5"/>
      <c r="AA969" s="105"/>
      <c r="AB969" s="105"/>
      <c r="AC969" s="105"/>
      <c r="AD969" s="105"/>
      <c r="AE969" s="105"/>
      <c r="AF969" s="105"/>
      <c r="AG969" s="105"/>
      <c r="AH969" s="105"/>
      <c r="AI969" s="105"/>
      <c r="AJ969" s="105"/>
      <c r="AK969" s="105"/>
      <c r="AL969" s="105"/>
      <c r="AM969" s="105"/>
      <c r="AN969" s="105"/>
      <c r="AO969" s="105"/>
      <c r="AP969" s="105"/>
      <c r="AQ969" s="105"/>
      <c r="AR969" s="105"/>
      <c r="AS969" s="105"/>
      <c r="AT969" s="105"/>
      <c r="AU969" s="105"/>
      <c r="AV969" s="105"/>
      <c r="AW969" s="105"/>
      <c r="AX969" s="105"/>
      <c r="AY969" s="105"/>
      <c r="AZ969" s="105"/>
      <c r="BA969" s="105"/>
      <c r="BB969" s="105"/>
      <c r="BC969" s="105"/>
      <c r="BD969" s="105"/>
      <c r="BE969" s="105"/>
    </row>
    <row r="970" customFormat="false" ht="21.75" hidden="false" customHeight="true" outlineLevel="0" collapsed="false">
      <c r="A970" s="105"/>
      <c r="B970" s="168"/>
      <c r="C970" s="105"/>
      <c r="D970" s="105"/>
      <c r="E970" s="105"/>
      <c r="F970" s="105"/>
      <c r="G970" s="101"/>
      <c r="H970" s="101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5"/>
      <c r="AA970" s="105"/>
      <c r="AB970" s="105"/>
      <c r="AC970" s="105"/>
      <c r="AD970" s="105"/>
      <c r="AE970" s="105"/>
      <c r="AF970" s="105"/>
      <c r="AG970" s="105"/>
      <c r="AH970" s="105"/>
      <c r="AI970" s="105"/>
      <c r="AJ970" s="105"/>
      <c r="AK970" s="105"/>
      <c r="AL970" s="105"/>
      <c r="AM970" s="105"/>
      <c r="AN970" s="105"/>
      <c r="AO970" s="105"/>
      <c r="AP970" s="105"/>
      <c r="AQ970" s="105"/>
      <c r="AR970" s="105"/>
      <c r="AS970" s="105"/>
      <c r="AT970" s="105"/>
      <c r="AU970" s="105"/>
      <c r="AV970" s="105"/>
      <c r="AW970" s="105"/>
      <c r="AX970" s="105"/>
      <c r="AY970" s="105"/>
      <c r="AZ970" s="105"/>
      <c r="BA970" s="105"/>
      <c r="BB970" s="105"/>
      <c r="BC970" s="105"/>
      <c r="BD970" s="105"/>
      <c r="BE970" s="105"/>
    </row>
    <row r="971" customFormat="false" ht="21.75" hidden="false" customHeight="true" outlineLevel="0" collapsed="false">
      <c r="A971" s="105"/>
      <c r="B971" s="168"/>
      <c r="C971" s="105"/>
      <c r="D971" s="105"/>
      <c r="E971" s="105"/>
      <c r="F971" s="105"/>
      <c r="G971" s="101"/>
      <c r="H971" s="101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5"/>
      <c r="AA971" s="105"/>
      <c r="AB971" s="105"/>
      <c r="AC971" s="105"/>
      <c r="AD971" s="105"/>
      <c r="AE971" s="105"/>
      <c r="AF971" s="105"/>
      <c r="AG971" s="105"/>
      <c r="AH971" s="105"/>
      <c r="AI971" s="105"/>
      <c r="AJ971" s="105"/>
      <c r="AK971" s="105"/>
      <c r="AL971" s="105"/>
      <c r="AM971" s="105"/>
      <c r="AN971" s="105"/>
      <c r="AO971" s="105"/>
      <c r="AP971" s="105"/>
      <c r="AQ971" s="105"/>
      <c r="AR971" s="105"/>
      <c r="AS971" s="105"/>
      <c r="AT971" s="105"/>
      <c r="AU971" s="105"/>
      <c r="AV971" s="105"/>
      <c r="AW971" s="105"/>
      <c r="AX971" s="105"/>
      <c r="AY971" s="105"/>
      <c r="AZ971" s="105"/>
      <c r="BA971" s="105"/>
      <c r="BB971" s="105"/>
      <c r="BC971" s="105"/>
      <c r="BD971" s="105"/>
      <c r="BE971" s="105"/>
    </row>
    <row r="972" customFormat="false" ht="21.75" hidden="false" customHeight="true" outlineLevel="0" collapsed="false">
      <c r="A972" s="105"/>
      <c r="B972" s="168"/>
      <c r="C972" s="105"/>
      <c r="D972" s="105"/>
      <c r="E972" s="105"/>
      <c r="F972" s="105"/>
      <c r="G972" s="101"/>
      <c r="H972" s="101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5"/>
      <c r="AA972" s="105"/>
      <c r="AB972" s="105"/>
      <c r="AC972" s="105"/>
      <c r="AD972" s="105"/>
      <c r="AE972" s="105"/>
      <c r="AF972" s="105"/>
      <c r="AG972" s="105"/>
      <c r="AH972" s="105"/>
      <c r="AI972" s="105"/>
      <c r="AJ972" s="105"/>
      <c r="AK972" s="105"/>
      <c r="AL972" s="105"/>
      <c r="AM972" s="105"/>
      <c r="AN972" s="105"/>
      <c r="AO972" s="105"/>
      <c r="AP972" s="105"/>
      <c r="AQ972" s="105"/>
      <c r="AR972" s="105"/>
      <c r="AS972" s="105"/>
      <c r="AT972" s="105"/>
      <c r="AU972" s="105"/>
      <c r="AV972" s="105"/>
      <c r="AW972" s="105"/>
      <c r="AX972" s="105"/>
      <c r="AY972" s="105"/>
      <c r="AZ972" s="105"/>
      <c r="BA972" s="105"/>
      <c r="BB972" s="105"/>
      <c r="BC972" s="105"/>
      <c r="BD972" s="105"/>
      <c r="BE972" s="105"/>
    </row>
    <row r="973" customFormat="false" ht="21.75" hidden="false" customHeight="true" outlineLevel="0" collapsed="false">
      <c r="A973" s="105"/>
      <c r="B973" s="168"/>
      <c r="C973" s="105"/>
      <c r="D973" s="105"/>
      <c r="E973" s="105"/>
      <c r="F973" s="105"/>
      <c r="G973" s="101"/>
      <c r="H973" s="101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5"/>
      <c r="AA973" s="105"/>
      <c r="AB973" s="105"/>
      <c r="AC973" s="105"/>
      <c r="AD973" s="105"/>
      <c r="AE973" s="105"/>
      <c r="AF973" s="105"/>
      <c r="AG973" s="105"/>
      <c r="AH973" s="105"/>
      <c r="AI973" s="105"/>
      <c r="AJ973" s="105"/>
      <c r="AK973" s="105"/>
      <c r="AL973" s="105"/>
      <c r="AM973" s="105"/>
      <c r="AN973" s="105"/>
      <c r="AO973" s="105"/>
      <c r="AP973" s="105"/>
      <c r="AQ973" s="105"/>
      <c r="AR973" s="105"/>
      <c r="AS973" s="105"/>
      <c r="AT973" s="105"/>
      <c r="AU973" s="105"/>
      <c r="AV973" s="105"/>
      <c r="AW973" s="105"/>
      <c r="AX973" s="105"/>
      <c r="AY973" s="105"/>
      <c r="AZ973" s="105"/>
      <c r="BA973" s="105"/>
      <c r="BB973" s="105"/>
      <c r="BC973" s="105"/>
      <c r="BD973" s="105"/>
      <c r="BE973" s="105"/>
    </row>
    <row r="974" customFormat="false" ht="21.75" hidden="false" customHeight="true" outlineLevel="0" collapsed="false">
      <c r="A974" s="105"/>
      <c r="B974" s="168"/>
      <c r="C974" s="105"/>
      <c r="D974" s="105"/>
      <c r="E974" s="105"/>
      <c r="F974" s="105"/>
      <c r="G974" s="101"/>
      <c r="H974" s="101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5"/>
      <c r="AA974" s="105"/>
      <c r="AB974" s="105"/>
      <c r="AC974" s="105"/>
      <c r="AD974" s="105"/>
      <c r="AE974" s="105"/>
      <c r="AF974" s="105"/>
      <c r="AG974" s="105"/>
      <c r="AH974" s="105"/>
      <c r="AI974" s="105"/>
      <c r="AJ974" s="105"/>
      <c r="AK974" s="105"/>
      <c r="AL974" s="105"/>
      <c r="AM974" s="105"/>
      <c r="AN974" s="105"/>
      <c r="AO974" s="105"/>
      <c r="AP974" s="105"/>
      <c r="AQ974" s="105"/>
      <c r="AR974" s="105"/>
      <c r="AS974" s="105"/>
      <c r="AT974" s="105"/>
      <c r="AU974" s="105"/>
      <c r="AV974" s="105"/>
      <c r="AW974" s="105"/>
      <c r="AX974" s="105"/>
      <c r="AY974" s="105"/>
      <c r="AZ974" s="105"/>
      <c r="BA974" s="105"/>
      <c r="BB974" s="105"/>
      <c r="BC974" s="105"/>
      <c r="BD974" s="105"/>
      <c r="BE974" s="105"/>
    </row>
    <row r="975" customFormat="false" ht="21.75" hidden="false" customHeight="true" outlineLevel="0" collapsed="false">
      <c r="A975" s="105"/>
      <c r="B975" s="168"/>
      <c r="C975" s="105"/>
      <c r="D975" s="105"/>
      <c r="E975" s="105"/>
      <c r="F975" s="105"/>
      <c r="G975" s="101"/>
      <c r="H975" s="101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5"/>
      <c r="AA975" s="105"/>
      <c r="AB975" s="105"/>
      <c r="AC975" s="105"/>
      <c r="AD975" s="105"/>
      <c r="AE975" s="105"/>
      <c r="AF975" s="105"/>
      <c r="AG975" s="105"/>
      <c r="AH975" s="105"/>
      <c r="AI975" s="105"/>
      <c r="AJ975" s="105"/>
      <c r="AK975" s="105"/>
      <c r="AL975" s="105"/>
      <c r="AM975" s="105"/>
      <c r="AN975" s="105"/>
      <c r="AO975" s="105"/>
      <c r="AP975" s="105"/>
      <c r="AQ975" s="105"/>
      <c r="AR975" s="105"/>
      <c r="AS975" s="105"/>
      <c r="AT975" s="105"/>
      <c r="AU975" s="105"/>
      <c r="AV975" s="105"/>
      <c r="AW975" s="105"/>
      <c r="AX975" s="105"/>
      <c r="AY975" s="105"/>
      <c r="AZ975" s="105"/>
      <c r="BA975" s="105"/>
      <c r="BB975" s="105"/>
      <c r="BC975" s="105"/>
      <c r="BD975" s="105"/>
      <c r="BE975" s="105"/>
    </row>
    <row r="976" customFormat="false" ht="21.75" hidden="false" customHeight="true" outlineLevel="0" collapsed="false">
      <c r="A976" s="105"/>
      <c r="B976" s="168"/>
      <c r="C976" s="105"/>
      <c r="D976" s="105"/>
      <c r="E976" s="105"/>
      <c r="F976" s="105"/>
      <c r="G976" s="101"/>
      <c r="H976" s="101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5"/>
      <c r="AA976" s="105"/>
      <c r="AB976" s="105"/>
      <c r="AC976" s="105"/>
      <c r="AD976" s="105"/>
      <c r="AE976" s="105"/>
      <c r="AF976" s="105"/>
      <c r="AG976" s="105"/>
      <c r="AH976" s="105"/>
      <c r="AI976" s="105"/>
      <c r="AJ976" s="105"/>
      <c r="AK976" s="105"/>
      <c r="AL976" s="105"/>
      <c r="AM976" s="105"/>
      <c r="AN976" s="105"/>
      <c r="AO976" s="105"/>
      <c r="AP976" s="105"/>
      <c r="AQ976" s="105"/>
      <c r="AR976" s="105"/>
      <c r="AS976" s="105"/>
      <c r="AT976" s="105"/>
      <c r="AU976" s="105"/>
      <c r="AV976" s="105"/>
      <c r="AW976" s="105"/>
      <c r="AX976" s="105"/>
      <c r="AY976" s="105"/>
      <c r="AZ976" s="105"/>
      <c r="BA976" s="105"/>
      <c r="BB976" s="105"/>
      <c r="BC976" s="105"/>
      <c r="BD976" s="105"/>
      <c r="BE976" s="105"/>
    </row>
    <row r="977" customFormat="false" ht="21.75" hidden="false" customHeight="true" outlineLevel="0" collapsed="false">
      <c r="A977" s="105"/>
      <c r="B977" s="168"/>
      <c r="C977" s="105"/>
      <c r="D977" s="105"/>
      <c r="E977" s="105"/>
      <c r="F977" s="105"/>
      <c r="G977" s="101"/>
      <c r="H977" s="101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5"/>
      <c r="AA977" s="105"/>
      <c r="AB977" s="105"/>
      <c r="AC977" s="105"/>
      <c r="AD977" s="105"/>
      <c r="AE977" s="105"/>
      <c r="AF977" s="105"/>
      <c r="AG977" s="105"/>
      <c r="AH977" s="105"/>
      <c r="AI977" s="105"/>
      <c r="AJ977" s="105"/>
      <c r="AK977" s="105"/>
      <c r="AL977" s="105"/>
      <c r="AM977" s="105"/>
      <c r="AN977" s="105"/>
      <c r="AO977" s="105"/>
      <c r="AP977" s="105"/>
      <c r="AQ977" s="105"/>
      <c r="AR977" s="105"/>
      <c r="AS977" s="105"/>
      <c r="AT977" s="105"/>
      <c r="AU977" s="105"/>
      <c r="AV977" s="105"/>
      <c r="AW977" s="105"/>
      <c r="AX977" s="105"/>
      <c r="AY977" s="105"/>
      <c r="AZ977" s="105"/>
      <c r="BA977" s="105"/>
      <c r="BB977" s="105"/>
      <c r="BC977" s="105"/>
      <c r="BD977" s="105"/>
      <c r="BE977" s="105"/>
    </row>
    <row r="978" customFormat="false" ht="21.75" hidden="false" customHeight="true" outlineLevel="0" collapsed="false">
      <c r="A978" s="105"/>
      <c r="B978" s="168"/>
      <c r="C978" s="105"/>
      <c r="D978" s="105"/>
      <c r="E978" s="105"/>
      <c r="F978" s="105"/>
      <c r="G978" s="101"/>
      <c r="H978" s="101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5"/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  <c r="AK978" s="105"/>
      <c r="AL978" s="105"/>
      <c r="AM978" s="105"/>
      <c r="AN978" s="105"/>
      <c r="AO978" s="105"/>
      <c r="AP978" s="105"/>
      <c r="AQ978" s="105"/>
      <c r="AR978" s="105"/>
      <c r="AS978" s="105"/>
      <c r="AT978" s="105"/>
      <c r="AU978" s="105"/>
      <c r="AV978" s="105"/>
      <c r="AW978" s="105"/>
      <c r="AX978" s="105"/>
      <c r="AY978" s="105"/>
      <c r="AZ978" s="105"/>
      <c r="BA978" s="105"/>
      <c r="BB978" s="105"/>
      <c r="BC978" s="105"/>
      <c r="BD978" s="105"/>
      <c r="BE978" s="105"/>
    </row>
    <row r="979" customFormat="false" ht="21.75" hidden="false" customHeight="true" outlineLevel="0" collapsed="false">
      <c r="A979" s="105"/>
      <c r="B979" s="168"/>
      <c r="C979" s="105"/>
      <c r="D979" s="105"/>
      <c r="E979" s="105"/>
      <c r="F979" s="105"/>
      <c r="G979" s="101"/>
      <c r="H979" s="101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5"/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  <c r="AK979" s="105"/>
      <c r="AL979" s="105"/>
      <c r="AM979" s="105"/>
      <c r="AN979" s="105"/>
      <c r="AO979" s="105"/>
      <c r="AP979" s="105"/>
      <c r="AQ979" s="105"/>
      <c r="AR979" s="105"/>
      <c r="AS979" s="105"/>
      <c r="AT979" s="105"/>
      <c r="AU979" s="105"/>
      <c r="AV979" s="105"/>
      <c r="AW979" s="105"/>
      <c r="AX979" s="105"/>
      <c r="AY979" s="105"/>
      <c r="AZ979" s="105"/>
      <c r="BA979" s="105"/>
      <c r="BB979" s="105"/>
      <c r="BC979" s="105"/>
      <c r="BD979" s="105"/>
      <c r="BE979" s="105"/>
    </row>
    <row r="980" customFormat="false" ht="21.75" hidden="false" customHeight="true" outlineLevel="0" collapsed="false">
      <c r="A980" s="105"/>
      <c r="B980" s="168"/>
      <c r="C980" s="105"/>
      <c r="D980" s="105"/>
      <c r="E980" s="105"/>
      <c r="F980" s="105"/>
      <c r="G980" s="101"/>
      <c r="H980" s="101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5"/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  <c r="AK980" s="105"/>
      <c r="AL980" s="105"/>
      <c r="AM980" s="105"/>
      <c r="AN980" s="105"/>
      <c r="AO980" s="105"/>
      <c r="AP980" s="105"/>
      <c r="AQ980" s="105"/>
      <c r="AR980" s="105"/>
      <c r="AS980" s="105"/>
      <c r="AT980" s="105"/>
      <c r="AU980" s="105"/>
      <c r="AV980" s="105"/>
      <c r="AW980" s="105"/>
      <c r="AX980" s="105"/>
      <c r="AY980" s="105"/>
      <c r="AZ980" s="105"/>
      <c r="BA980" s="105"/>
      <c r="BB980" s="105"/>
      <c r="BC980" s="105"/>
      <c r="BD980" s="105"/>
      <c r="BE980" s="105"/>
    </row>
    <row r="981" customFormat="false" ht="21.75" hidden="false" customHeight="true" outlineLevel="0" collapsed="false">
      <c r="A981" s="105"/>
      <c r="B981" s="168"/>
      <c r="C981" s="105"/>
      <c r="D981" s="105"/>
      <c r="E981" s="105"/>
      <c r="F981" s="105"/>
      <c r="G981" s="101"/>
      <c r="H981" s="101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5"/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  <c r="AK981" s="105"/>
      <c r="AL981" s="105"/>
      <c r="AM981" s="105"/>
      <c r="AN981" s="105"/>
      <c r="AO981" s="105"/>
      <c r="AP981" s="105"/>
      <c r="AQ981" s="105"/>
      <c r="AR981" s="105"/>
      <c r="AS981" s="105"/>
      <c r="AT981" s="105"/>
      <c r="AU981" s="105"/>
      <c r="AV981" s="105"/>
      <c r="AW981" s="105"/>
      <c r="AX981" s="105"/>
      <c r="AY981" s="105"/>
      <c r="AZ981" s="105"/>
      <c r="BA981" s="105"/>
      <c r="BB981" s="105"/>
      <c r="BC981" s="105"/>
      <c r="BD981" s="105"/>
      <c r="BE981" s="105"/>
    </row>
    <row r="982" customFormat="false" ht="21.75" hidden="false" customHeight="true" outlineLevel="0" collapsed="false">
      <c r="A982" s="105"/>
      <c r="B982" s="168"/>
      <c r="C982" s="105"/>
      <c r="D982" s="105"/>
      <c r="E982" s="105"/>
      <c r="F982" s="105"/>
      <c r="G982" s="101"/>
      <c r="H982" s="101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5"/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  <c r="AK982" s="105"/>
      <c r="AL982" s="105"/>
      <c r="AM982" s="105"/>
      <c r="AN982" s="105"/>
      <c r="AO982" s="105"/>
      <c r="AP982" s="105"/>
      <c r="AQ982" s="105"/>
      <c r="AR982" s="105"/>
      <c r="AS982" s="105"/>
      <c r="AT982" s="105"/>
      <c r="AU982" s="105"/>
      <c r="AV982" s="105"/>
      <c r="AW982" s="105"/>
      <c r="AX982" s="105"/>
      <c r="AY982" s="105"/>
      <c r="AZ982" s="105"/>
      <c r="BA982" s="105"/>
      <c r="BB982" s="105"/>
      <c r="BC982" s="105"/>
      <c r="BD982" s="105"/>
      <c r="BE982" s="105"/>
    </row>
    <row r="983" customFormat="false" ht="21.75" hidden="false" customHeight="true" outlineLevel="0" collapsed="false">
      <c r="A983" s="105"/>
      <c r="B983" s="168"/>
      <c r="C983" s="105"/>
      <c r="D983" s="105"/>
      <c r="E983" s="105"/>
      <c r="F983" s="105"/>
      <c r="G983" s="101"/>
      <c r="H983" s="101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5"/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  <c r="AK983" s="105"/>
      <c r="AL983" s="105"/>
      <c r="AM983" s="105"/>
      <c r="AN983" s="105"/>
      <c r="AO983" s="105"/>
      <c r="AP983" s="105"/>
      <c r="AQ983" s="105"/>
      <c r="AR983" s="105"/>
      <c r="AS983" s="105"/>
      <c r="AT983" s="105"/>
      <c r="AU983" s="105"/>
      <c r="AV983" s="105"/>
      <c r="AW983" s="105"/>
      <c r="AX983" s="105"/>
      <c r="AY983" s="105"/>
      <c r="AZ983" s="105"/>
      <c r="BA983" s="105"/>
      <c r="BB983" s="105"/>
      <c r="BC983" s="105"/>
      <c r="BD983" s="105"/>
      <c r="BE983" s="105"/>
    </row>
    <row r="984" customFormat="false" ht="21.75" hidden="false" customHeight="true" outlineLevel="0" collapsed="false">
      <c r="A984" s="105"/>
      <c r="B984" s="168"/>
      <c r="C984" s="105"/>
      <c r="D984" s="105"/>
      <c r="E984" s="105"/>
      <c r="F984" s="105"/>
      <c r="G984" s="101"/>
      <c r="H984" s="101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5"/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  <c r="AK984" s="105"/>
      <c r="AL984" s="105"/>
      <c r="AM984" s="105"/>
      <c r="AN984" s="105"/>
      <c r="AO984" s="105"/>
      <c r="AP984" s="105"/>
      <c r="AQ984" s="105"/>
      <c r="AR984" s="105"/>
      <c r="AS984" s="105"/>
      <c r="AT984" s="105"/>
      <c r="AU984" s="105"/>
      <c r="AV984" s="105"/>
      <c r="AW984" s="105"/>
      <c r="AX984" s="105"/>
      <c r="AY984" s="105"/>
      <c r="AZ984" s="105"/>
      <c r="BA984" s="105"/>
      <c r="BB984" s="105"/>
      <c r="BC984" s="105"/>
      <c r="BD984" s="105"/>
      <c r="BE984" s="105"/>
    </row>
    <row r="985" customFormat="false" ht="21.75" hidden="false" customHeight="true" outlineLevel="0" collapsed="false">
      <c r="A985" s="105"/>
      <c r="B985" s="168"/>
      <c r="C985" s="105"/>
      <c r="D985" s="105"/>
      <c r="E985" s="105"/>
      <c r="F985" s="105"/>
      <c r="G985" s="101"/>
      <c r="H985" s="101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5"/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  <c r="AK985" s="105"/>
      <c r="AL985" s="105"/>
      <c r="AM985" s="105"/>
      <c r="AN985" s="105"/>
      <c r="AO985" s="105"/>
      <c r="AP985" s="105"/>
      <c r="AQ985" s="105"/>
      <c r="AR985" s="105"/>
      <c r="AS985" s="105"/>
      <c r="AT985" s="105"/>
      <c r="AU985" s="105"/>
      <c r="AV985" s="105"/>
      <c r="AW985" s="105"/>
      <c r="AX985" s="105"/>
      <c r="AY985" s="105"/>
      <c r="AZ985" s="105"/>
      <c r="BA985" s="105"/>
      <c r="BB985" s="105"/>
      <c r="BC985" s="105"/>
      <c r="BD985" s="105"/>
      <c r="BE985" s="105"/>
    </row>
    <row r="986" customFormat="false" ht="21.75" hidden="false" customHeight="true" outlineLevel="0" collapsed="false">
      <c r="A986" s="105"/>
      <c r="B986" s="168"/>
      <c r="C986" s="105"/>
      <c r="D986" s="105"/>
      <c r="E986" s="105"/>
      <c r="F986" s="105"/>
      <c r="G986" s="101"/>
      <c r="H986" s="101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5"/>
      <c r="AA986" s="105"/>
      <c r="AB986" s="105"/>
      <c r="AC986" s="105"/>
      <c r="AD986" s="105"/>
      <c r="AE986" s="105"/>
      <c r="AF986" s="105"/>
      <c r="AG986" s="105"/>
      <c r="AH986" s="105"/>
      <c r="AI986" s="105"/>
      <c r="AJ986" s="105"/>
      <c r="AK986" s="105"/>
      <c r="AL986" s="105"/>
      <c r="AM986" s="105"/>
      <c r="AN986" s="105"/>
      <c r="AO986" s="105"/>
      <c r="AP986" s="105"/>
      <c r="AQ986" s="105"/>
      <c r="AR986" s="105"/>
      <c r="AS986" s="105"/>
      <c r="AT986" s="105"/>
      <c r="AU986" s="105"/>
      <c r="AV986" s="105"/>
      <c r="AW986" s="105"/>
      <c r="AX986" s="105"/>
      <c r="AY986" s="105"/>
      <c r="AZ986" s="105"/>
      <c r="BA986" s="105"/>
      <c r="BB986" s="105"/>
      <c r="BC986" s="105"/>
      <c r="BD986" s="105"/>
      <c r="BE986" s="105"/>
    </row>
    <row r="987" customFormat="false" ht="21.75" hidden="false" customHeight="true" outlineLevel="0" collapsed="false">
      <c r="A987" s="105"/>
      <c r="B987" s="168"/>
      <c r="C987" s="105"/>
      <c r="D987" s="105"/>
      <c r="E987" s="105"/>
      <c r="F987" s="105"/>
      <c r="G987" s="101"/>
      <c r="H987" s="101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5"/>
      <c r="AA987" s="105"/>
      <c r="AB987" s="105"/>
      <c r="AC987" s="105"/>
      <c r="AD987" s="105"/>
      <c r="AE987" s="105"/>
      <c r="AF987" s="105"/>
      <c r="AG987" s="105"/>
      <c r="AH987" s="105"/>
      <c r="AI987" s="105"/>
      <c r="AJ987" s="105"/>
      <c r="AK987" s="105"/>
      <c r="AL987" s="105"/>
      <c r="AM987" s="105"/>
      <c r="AN987" s="105"/>
      <c r="AO987" s="105"/>
      <c r="AP987" s="105"/>
      <c r="AQ987" s="105"/>
      <c r="AR987" s="105"/>
      <c r="AS987" s="105"/>
      <c r="AT987" s="105"/>
      <c r="AU987" s="105"/>
      <c r="AV987" s="105"/>
      <c r="AW987" s="105"/>
      <c r="AX987" s="105"/>
      <c r="AY987" s="105"/>
      <c r="AZ987" s="105"/>
      <c r="BA987" s="105"/>
      <c r="BB987" s="105"/>
      <c r="BC987" s="105"/>
      <c r="BD987" s="105"/>
      <c r="BE987" s="105"/>
    </row>
    <row r="988" customFormat="false" ht="21.75" hidden="false" customHeight="true" outlineLevel="0" collapsed="false">
      <c r="A988" s="105"/>
      <c r="B988" s="168"/>
      <c r="C988" s="105"/>
      <c r="D988" s="105"/>
      <c r="E988" s="105"/>
      <c r="F988" s="105"/>
      <c r="G988" s="101"/>
      <c r="H988" s="101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5"/>
      <c r="AA988" s="105"/>
      <c r="AB988" s="105"/>
      <c r="AC988" s="105"/>
      <c r="AD988" s="105"/>
      <c r="AE988" s="105"/>
      <c r="AF988" s="105"/>
      <c r="AG988" s="105"/>
      <c r="AH988" s="105"/>
      <c r="AI988" s="105"/>
      <c r="AJ988" s="105"/>
      <c r="AK988" s="105"/>
      <c r="AL988" s="105"/>
      <c r="AM988" s="105"/>
      <c r="AN988" s="105"/>
      <c r="AO988" s="105"/>
      <c r="AP988" s="105"/>
      <c r="AQ988" s="105"/>
      <c r="AR988" s="105"/>
      <c r="AS988" s="105"/>
      <c r="AT988" s="105"/>
      <c r="AU988" s="105"/>
      <c r="AV988" s="105"/>
      <c r="AW988" s="105"/>
      <c r="AX988" s="105"/>
      <c r="AY988" s="105"/>
      <c r="AZ988" s="105"/>
      <c r="BA988" s="105"/>
      <c r="BB988" s="105"/>
      <c r="BC988" s="105"/>
      <c r="BD988" s="105"/>
      <c r="BE988" s="105"/>
    </row>
    <row r="989" customFormat="false" ht="21.75" hidden="false" customHeight="true" outlineLevel="0" collapsed="false">
      <c r="A989" s="105"/>
      <c r="B989" s="168"/>
      <c r="C989" s="105"/>
      <c r="D989" s="105"/>
      <c r="E989" s="105"/>
      <c r="F989" s="105"/>
      <c r="G989" s="101"/>
      <c r="H989" s="101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5"/>
      <c r="AA989" s="105"/>
      <c r="AB989" s="105"/>
      <c r="AC989" s="105"/>
      <c r="AD989" s="105"/>
      <c r="AE989" s="105"/>
      <c r="AF989" s="105"/>
      <c r="AG989" s="105"/>
      <c r="AH989" s="105"/>
      <c r="AI989" s="105"/>
      <c r="AJ989" s="105"/>
      <c r="AK989" s="105"/>
      <c r="AL989" s="105"/>
      <c r="AM989" s="105"/>
      <c r="AN989" s="105"/>
      <c r="AO989" s="105"/>
      <c r="AP989" s="105"/>
      <c r="AQ989" s="105"/>
      <c r="AR989" s="105"/>
      <c r="AS989" s="105"/>
      <c r="AT989" s="105"/>
      <c r="AU989" s="105"/>
      <c r="AV989" s="105"/>
      <c r="AW989" s="105"/>
      <c r="AX989" s="105"/>
      <c r="AY989" s="105"/>
      <c r="AZ989" s="105"/>
      <c r="BA989" s="105"/>
      <c r="BB989" s="105"/>
      <c r="BC989" s="105"/>
      <c r="BD989" s="105"/>
      <c r="BE989" s="105"/>
    </row>
    <row r="990" customFormat="false" ht="21.75" hidden="false" customHeight="true" outlineLevel="0" collapsed="false">
      <c r="A990" s="105"/>
      <c r="B990" s="168"/>
      <c r="C990" s="105"/>
      <c r="D990" s="105"/>
      <c r="E990" s="105"/>
      <c r="F990" s="105"/>
      <c r="G990" s="101"/>
      <c r="H990" s="101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5"/>
      <c r="AA990" s="105"/>
      <c r="AB990" s="105"/>
      <c r="AC990" s="105"/>
      <c r="AD990" s="105"/>
      <c r="AE990" s="105"/>
      <c r="AF990" s="105"/>
      <c r="AG990" s="105"/>
      <c r="AH990" s="105"/>
      <c r="AI990" s="105"/>
      <c r="AJ990" s="105"/>
      <c r="AK990" s="105"/>
      <c r="AL990" s="105"/>
      <c r="AM990" s="105"/>
      <c r="AN990" s="105"/>
      <c r="AO990" s="105"/>
      <c r="AP990" s="105"/>
      <c r="AQ990" s="105"/>
      <c r="AR990" s="105"/>
      <c r="AS990" s="105"/>
      <c r="AT990" s="105"/>
      <c r="AU990" s="105"/>
      <c r="AV990" s="105"/>
      <c r="AW990" s="105"/>
      <c r="AX990" s="105"/>
      <c r="AY990" s="105"/>
      <c r="AZ990" s="105"/>
      <c r="BA990" s="105"/>
      <c r="BB990" s="105"/>
      <c r="BC990" s="105"/>
      <c r="BD990" s="105"/>
      <c r="BE990" s="105"/>
    </row>
    <row r="991" customFormat="false" ht="21.75" hidden="false" customHeight="true" outlineLevel="0" collapsed="false">
      <c r="A991" s="105"/>
      <c r="B991" s="168"/>
      <c r="C991" s="105"/>
      <c r="D991" s="105"/>
      <c r="E991" s="105"/>
      <c r="F991" s="105"/>
      <c r="G991" s="101"/>
      <c r="H991" s="101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5"/>
      <c r="AA991" s="105"/>
      <c r="AB991" s="105"/>
      <c r="AC991" s="105"/>
      <c r="AD991" s="105"/>
      <c r="AE991" s="105"/>
      <c r="AF991" s="105"/>
      <c r="AG991" s="105"/>
      <c r="AH991" s="105"/>
      <c r="AI991" s="105"/>
      <c r="AJ991" s="105"/>
      <c r="AK991" s="105"/>
      <c r="AL991" s="105"/>
      <c r="AM991" s="105"/>
      <c r="AN991" s="105"/>
      <c r="AO991" s="105"/>
      <c r="AP991" s="105"/>
      <c r="AQ991" s="105"/>
      <c r="AR991" s="105"/>
      <c r="AS991" s="105"/>
      <c r="AT991" s="105"/>
      <c r="AU991" s="105"/>
      <c r="AV991" s="105"/>
      <c r="AW991" s="105"/>
      <c r="AX991" s="105"/>
      <c r="AY991" s="105"/>
      <c r="AZ991" s="105"/>
      <c r="BA991" s="105"/>
      <c r="BB991" s="105"/>
      <c r="BC991" s="105"/>
      <c r="BD991" s="105"/>
      <c r="BE991" s="105"/>
    </row>
    <row r="992" customFormat="false" ht="21.75" hidden="false" customHeight="true" outlineLevel="0" collapsed="false">
      <c r="A992" s="105"/>
      <c r="B992" s="168"/>
      <c r="C992" s="105"/>
      <c r="D992" s="105"/>
      <c r="E992" s="105"/>
      <c r="F992" s="105"/>
      <c r="G992" s="101"/>
      <c r="H992" s="101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5"/>
      <c r="AA992" s="105"/>
      <c r="AB992" s="105"/>
      <c r="AC992" s="105"/>
      <c r="AD992" s="105"/>
      <c r="AE992" s="105"/>
      <c r="AF992" s="105"/>
      <c r="AG992" s="105"/>
      <c r="AH992" s="105"/>
      <c r="AI992" s="105"/>
      <c r="AJ992" s="105"/>
      <c r="AK992" s="105"/>
      <c r="AL992" s="105"/>
      <c r="AM992" s="105"/>
      <c r="AN992" s="105"/>
      <c r="AO992" s="105"/>
      <c r="AP992" s="105"/>
      <c r="AQ992" s="105"/>
      <c r="AR992" s="105"/>
      <c r="AS992" s="105"/>
      <c r="AT992" s="105"/>
      <c r="AU992" s="105"/>
      <c r="AV992" s="105"/>
      <c r="AW992" s="105"/>
      <c r="AX992" s="105"/>
      <c r="AY992" s="105"/>
      <c r="AZ992" s="105"/>
      <c r="BA992" s="105"/>
      <c r="BB992" s="105"/>
      <c r="BC992" s="105"/>
      <c r="BD992" s="105"/>
      <c r="BE992" s="105"/>
    </row>
    <row r="993" customFormat="false" ht="21.75" hidden="false" customHeight="true" outlineLevel="0" collapsed="false">
      <c r="A993" s="105"/>
      <c r="B993" s="168"/>
      <c r="C993" s="105"/>
      <c r="D993" s="105"/>
      <c r="E993" s="105"/>
      <c r="F993" s="105"/>
      <c r="G993" s="101"/>
      <c r="H993" s="101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5"/>
      <c r="AA993" s="105"/>
      <c r="AB993" s="105"/>
      <c r="AC993" s="105"/>
      <c r="AD993" s="105"/>
      <c r="AE993" s="105"/>
      <c r="AF993" s="105"/>
      <c r="AG993" s="105"/>
      <c r="AH993" s="105"/>
      <c r="AI993" s="105"/>
      <c r="AJ993" s="105"/>
      <c r="AK993" s="105"/>
      <c r="AL993" s="105"/>
      <c r="AM993" s="105"/>
      <c r="AN993" s="105"/>
      <c r="AO993" s="105"/>
      <c r="AP993" s="105"/>
      <c r="AQ993" s="105"/>
      <c r="AR993" s="105"/>
      <c r="AS993" s="105"/>
      <c r="AT993" s="105"/>
      <c r="AU993" s="105"/>
      <c r="AV993" s="105"/>
      <c r="AW993" s="105"/>
      <c r="AX993" s="105"/>
      <c r="AY993" s="105"/>
      <c r="AZ993" s="105"/>
      <c r="BA993" s="105"/>
      <c r="BB993" s="105"/>
      <c r="BC993" s="105"/>
      <c r="BD993" s="105"/>
      <c r="BE993" s="105"/>
    </row>
    <row r="994" customFormat="false" ht="21.75" hidden="false" customHeight="true" outlineLevel="0" collapsed="false">
      <c r="A994" s="105"/>
      <c r="B994" s="168"/>
      <c r="C994" s="105"/>
      <c r="D994" s="105"/>
      <c r="E994" s="105"/>
      <c r="F994" s="105"/>
      <c r="G994" s="101"/>
      <c r="H994" s="101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5"/>
      <c r="AA994" s="105"/>
      <c r="AB994" s="105"/>
      <c r="AC994" s="105"/>
      <c r="AD994" s="105"/>
      <c r="AE994" s="105"/>
      <c r="AF994" s="105"/>
      <c r="AG994" s="105"/>
      <c r="AH994" s="105"/>
      <c r="AI994" s="105"/>
      <c r="AJ994" s="105"/>
      <c r="AK994" s="105"/>
      <c r="AL994" s="105"/>
      <c r="AM994" s="105"/>
      <c r="AN994" s="105"/>
      <c r="AO994" s="105"/>
      <c r="AP994" s="105"/>
      <c r="AQ994" s="105"/>
      <c r="AR994" s="105"/>
      <c r="AS994" s="105"/>
      <c r="AT994" s="105"/>
      <c r="AU994" s="105"/>
      <c r="AV994" s="105"/>
      <c r="AW994" s="105"/>
      <c r="AX994" s="105"/>
      <c r="AY994" s="105"/>
      <c r="AZ994" s="105"/>
      <c r="BA994" s="105"/>
      <c r="BB994" s="105"/>
      <c r="BC994" s="105"/>
      <c r="BD994" s="105"/>
      <c r="BE994" s="105"/>
    </row>
    <row r="995" customFormat="false" ht="21.75" hidden="false" customHeight="true" outlineLevel="0" collapsed="false">
      <c r="A995" s="105"/>
      <c r="B995" s="168"/>
      <c r="C995" s="105"/>
      <c r="D995" s="105"/>
      <c r="E995" s="105"/>
      <c r="F995" s="105"/>
      <c r="G995" s="101"/>
      <c r="H995" s="101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5"/>
      <c r="AA995" s="105"/>
      <c r="AB995" s="105"/>
      <c r="AC995" s="105"/>
      <c r="AD995" s="105"/>
      <c r="AE995" s="105"/>
      <c r="AF995" s="105"/>
      <c r="AG995" s="105"/>
      <c r="AH995" s="105"/>
      <c r="AI995" s="105"/>
      <c r="AJ995" s="105"/>
      <c r="AK995" s="105"/>
      <c r="AL995" s="105"/>
      <c r="AM995" s="105"/>
      <c r="AN995" s="105"/>
      <c r="AO995" s="105"/>
      <c r="AP995" s="105"/>
      <c r="AQ995" s="105"/>
      <c r="AR995" s="105"/>
      <c r="AS995" s="105"/>
      <c r="AT995" s="105"/>
      <c r="AU995" s="105"/>
      <c r="AV995" s="105"/>
      <c r="AW995" s="105"/>
      <c r="AX995" s="105"/>
      <c r="AY995" s="105"/>
      <c r="AZ995" s="105"/>
      <c r="BA995" s="105"/>
      <c r="BB995" s="105"/>
      <c r="BC995" s="105"/>
      <c r="BD995" s="105"/>
      <c r="BE995" s="105"/>
    </row>
    <row r="996" customFormat="false" ht="21.75" hidden="false" customHeight="true" outlineLevel="0" collapsed="false">
      <c r="A996" s="105"/>
      <c r="B996" s="168"/>
      <c r="C996" s="105"/>
      <c r="D996" s="105"/>
      <c r="E996" s="105"/>
      <c r="F996" s="105"/>
      <c r="G996" s="101"/>
      <c r="H996" s="101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5"/>
      <c r="AA996" s="105"/>
      <c r="AB996" s="105"/>
      <c r="AC996" s="105"/>
      <c r="AD996" s="105"/>
      <c r="AE996" s="105"/>
      <c r="AF996" s="105"/>
      <c r="AG996" s="105"/>
      <c r="AH996" s="105"/>
      <c r="AI996" s="105"/>
      <c r="AJ996" s="105"/>
      <c r="AK996" s="105"/>
      <c r="AL996" s="105"/>
      <c r="AM996" s="105"/>
      <c r="AN996" s="105"/>
      <c r="AO996" s="105"/>
      <c r="AP996" s="105"/>
      <c r="AQ996" s="105"/>
      <c r="AR996" s="105"/>
      <c r="AS996" s="105"/>
      <c r="AT996" s="105"/>
      <c r="AU996" s="105"/>
      <c r="AV996" s="105"/>
      <c r="AW996" s="105"/>
      <c r="AX996" s="105"/>
      <c r="AY996" s="105"/>
      <c r="AZ996" s="105"/>
      <c r="BA996" s="105"/>
      <c r="BB996" s="105"/>
      <c r="BC996" s="105"/>
      <c r="BD996" s="105"/>
      <c r="BE996" s="105"/>
    </row>
    <row r="997" customFormat="false" ht="21.75" hidden="false" customHeight="true" outlineLevel="0" collapsed="false">
      <c r="A997" s="105"/>
      <c r="B997" s="168"/>
      <c r="C997" s="105"/>
      <c r="D997" s="105"/>
      <c r="E997" s="105"/>
      <c r="F997" s="105"/>
      <c r="G997" s="101"/>
      <c r="H997" s="101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5"/>
      <c r="AA997" s="105"/>
      <c r="AB997" s="105"/>
      <c r="AC997" s="105"/>
      <c r="AD997" s="105"/>
      <c r="AE997" s="105"/>
      <c r="AF997" s="105"/>
      <c r="AG997" s="105"/>
      <c r="AH997" s="105"/>
      <c r="AI997" s="105"/>
      <c r="AJ997" s="105"/>
      <c r="AK997" s="105"/>
      <c r="AL997" s="105"/>
      <c r="AM997" s="105"/>
      <c r="AN997" s="105"/>
      <c r="AO997" s="105"/>
      <c r="AP997" s="105"/>
      <c r="AQ997" s="105"/>
      <c r="AR997" s="105"/>
      <c r="AS997" s="105"/>
      <c r="AT997" s="105"/>
      <c r="AU997" s="105"/>
      <c r="AV997" s="105"/>
      <c r="AW997" s="105"/>
      <c r="AX997" s="105"/>
      <c r="AY997" s="105"/>
      <c r="AZ997" s="105"/>
      <c r="BA997" s="105"/>
      <c r="BB997" s="105"/>
      <c r="BC997" s="105"/>
      <c r="BD997" s="105"/>
      <c r="BE997" s="105"/>
    </row>
    <row r="998" customFormat="false" ht="21.75" hidden="false" customHeight="true" outlineLevel="0" collapsed="false">
      <c r="A998" s="105"/>
      <c r="B998" s="168"/>
      <c r="C998" s="105"/>
      <c r="D998" s="105"/>
      <c r="E998" s="105"/>
      <c r="F998" s="105"/>
      <c r="G998" s="101"/>
      <c r="H998" s="101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5"/>
      <c r="AA998" s="105"/>
      <c r="AB998" s="105"/>
      <c r="AC998" s="105"/>
      <c r="AD998" s="105"/>
      <c r="AE998" s="105"/>
      <c r="AF998" s="105"/>
      <c r="AG998" s="105"/>
      <c r="AH998" s="105"/>
      <c r="AI998" s="105"/>
      <c r="AJ998" s="105"/>
      <c r="AK998" s="105"/>
      <c r="AL998" s="105"/>
      <c r="AM998" s="105"/>
      <c r="AN998" s="105"/>
      <c r="AO998" s="105"/>
      <c r="AP998" s="105"/>
      <c r="AQ998" s="105"/>
      <c r="AR998" s="105"/>
      <c r="AS998" s="105"/>
      <c r="AT998" s="105"/>
      <c r="AU998" s="105"/>
      <c r="AV998" s="105"/>
      <c r="AW998" s="105"/>
      <c r="AX998" s="105"/>
      <c r="AY998" s="105"/>
      <c r="AZ998" s="105"/>
      <c r="BA998" s="105"/>
      <c r="BB998" s="105"/>
      <c r="BC998" s="105"/>
      <c r="BD998" s="105"/>
      <c r="BE998" s="105"/>
    </row>
    <row r="999" customFormat="false" ht="21.75" hidden="false" customHeight="true" outlineLevel="0" collapsed="false">
      <c r="A999" s="105"/>
      <c r="B999" s="168"/>
      <c r="C999" s="105"/>
      <c r="D999" s="105"/>
      <c r="E999" s="105"/>
      <c r="F999" s="105"/>
      <c r="G999" s="101"/>
      <c r="H999" s="101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5"/>
      <c r="AA999" s="105"/>
      <c r="AB999" s="105"/>
      <c r="AC999" s="105"/>
      <c r="AD999" s="105"/>
      <c r="AE999" s="105"/>
      <c r="AF999" s="105"/>
      <c r="AG999" s="105"/>
      <c r="AH999" s="105"/>
      <c r="AI999" s="105"/>
      <c r="AJ999" s="105"/>
      <c r="AK999" s="105"/>
      <c r="AL999" s="105"/>
      <c r="AM999" s="105"/>
      <c r="AN999" s="105"/>
      <c r="AO999" s="105"/>
      <c r="AP999" s="105"/>
      <c r="AQ999" s="105"/>
      <c r="AR999" s="105"/>
      <c r="AS999" s="105"/>
      <c r="AT999" s="105"/>
      <c r="AU999" s="105"/>
      <c r="AV999" s="105"/>
      <c r="AW999" s="105"/>
      <c r="AX999" s="105"/>
      <c r="AY999" s="105"/>
      <c r="AZ999" s="105"/>
      <c r="BA999" s="105"/>
      <c r="BB999" s="105"/>
      <c r="BC999" s="105"/>
      <c r="BD999" s="105"/>
      <c r="BE999" s="105"/>
    </row>
    <row r="1000" customFormat="false" ht="21.75" hidden="false" customHeight="true" outlineLevel="0" collapsed="false">
      <c r="A1000" s="105"/>
      <c r="B1000" s="168"/>
      <c r="C1000" s="105"/>
      <c r="D1000" s="105"/>
      <c r="E1000" s="105"/>
      <c r="F1000" s="105"/>
      <c r="G1000" s="101"/>
      <c r="H1000" s="101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5"/>
      <c r="AA1000" s="105"/>
      <c r="AB1000" s="105"/>
      <c r="AC1000" s="105"/>
      <c r="AD1000" s="105"/>
      <c r="AE1000" s="105"/>
      <c r="AF1000" s="105"/>
      <c r="AG1000" s="105"/>
      <c r="AH1000" s="105"/>
      <c r="AI1000" s="105"/>
      <c r="AJ1000" s="105"/>
      <c r="AK1000" s="105"/>
      <c r="AL1000" s="105"/>
      <c r="AM1000" s="105"/>
      <c r="AN1000" s="105"/>
      <c r="AO1000" s="105"/>
      <c r="AP1000" s="105"/>
      <c r="AQ1000" s="105"/>
      <c r="AR1000" s="105"/>
      <c r="AS1000" s="105"/>
      <c r="AT1000" s="105"/>
      <c r="AU1000" s="105"/>
      <c r="AV1000" s="105"/>
      <c r="AW1000" s="105"/>
      <c r="AX1000" s="105"/>
      <c r="AY1000" s="105"/>
      <c r="AZ1000" s="105"/>
      <c r="BA1000" s="105"/>
      <c r="BB1000" s="105"/>
      <c r="BC1000" s="105"/>
      <c r="BD1000" s="105"/>
      <c r="BE1000" s="105"/>
    </row>
    <row r="1001" customFormat="false" ht="21.75" hidden="false" customHeight="true" outlineLevel="0" collapsed="false">
      <c r="A1001" s="105"/>
      <c r="B1001" s="168"/>
      <c r="C1001" s="105"/>
      <c r="D1001" s="105"/>
      <c r="E1001" s="105"/>
      <c r="F1001" s="105"/>
      <c r="G1001" s="101"/>
      <c r="H1001" s="101"/>
      <c r="I1001" s="101"/>
      <c r="J1001" s="101"/>
      <c r="K1001" s="101"/>
      <c r="L1001" s="101"/>
      <c r="M1001" s="101"/>
      <c r="N1001" s="101"/>
      <c r="O1001" s="101"/>
      <c r="P1001" s="101"/>
      <c r="Q1001" s="101"/>
      <c r="R1001" s="101"/>
      <c r="S1001" s="101"/>
      <c r="T1001" s="101"/>
      <c r="U1001" s="101"/>
      <c r="V1001" s="101"/>
      <c r="W1001" s="101"/>
      <c r="X1001" s="101"/>
      <c r="Y1001" s="101"/>
      <c r="Z1001" s="105"/>
      <c r="AA1001" s="105"/>
      <c r="AB1001" s="105"/>
      <c r="AC1001" s="105"/>
      <c r="AD1001" s="105"/>
      <c r="AE1001" s="105"/>
      <c r="AF1001" s="105"/>
      <c r="AG1001" s="105"/>
      <c r="AH1001" s="105"/>
      <c r="AI1001" s="105"/>
      <c r="AJ1001" s="105"/>
      <c r="AK1001" s="105"/>
      <c r="AL1001" s="105"/>
      <c r="AM1001" s="105"/>
      <c r="AN1001" s="105"/>
      <c r="AO1001" s="105"/>
      <c r="AP1001" s="105"/>
      <c r="AQ1001" s="105"/>
      <c r="AR1001" s="105"/>
      <c r="AS1001" s="105"/>
      <c r="AT1001" s="105"/>
      <c r="AU1001" s="105"/>
      <c r="AV1001" s="105"/>
      <c r="AW1001" s="105"/>
      <c r="AX1001" s="105"/>
      <c r="AY1001" s="105"/>
      <c r="AZ1001" s="105"/>
      <c r="BA1001" s="105"/>
      <c r="BB1001" s="105"/>
      <c r="BC1001" s="105"/>
      <c r="BD1001" s="105"/>
      <c r="BE1001" s="105"/>
    </row>
    <row r="1002" customFormat="false" ht="21.75" hidden="false" customHeight="true" outlineLevel="0" collapsed="false">
      <c r="A1002" s="105"/>
      <c r="B1002" s="168"/>
      <c r="C1002" s="105"/>
      <c r="D1002" s="105"/>
      <c r="E1002" s="105"/>
      <c r="F1002" s="105"/>
      <c r="G1002" s="101"/>
      <c r="H1002" s="101"/>
      <c r="I1002" s="101"/>
      <c r="J1002" s="101"/>
      <c r="K1002" s="101"/>
      <c r="L1002" s="101"/>
      <c r="M1002" s="101"/>
      <c r="N1002" s="101"/>
      <c r="O1002" s="101"/>
      <c r="P1002" s="101"/>
      <c r="Q1002" s="101"/>
      <c r="R1002" s="101"/>
      <c r="S1002" s="101"/>
      <c r="T1002" s="101"/>
      <c r="U1002" s="101"/>
      <c r="V1002" s="101"/>
      <c r="W1002" s="101"/>
      <c r="X1002" s="101"/>
      <c r="Y1002" s="101"/>
      <c r="Z1002" s="105"/>
      <c r="AA1002" s="105"/>
      <c r="AB1002" s="105"/>
      <c r="AC1002" s="105"/>
      <c r="AD1002" s="105"/>
      <c r="AE1002" s="105"/>
      <c r="AF1002" s="105"/>
      <c r="AG1002" s="105"/>
      <c r="AH1002" s="105"/>
      <c r="AI1002" s="105"/>
      <c r="AJ1002" s="105"/>
      <c r="AK1002" s="105"/>
      <c r="AL1002" s="105"/>
      <c r="AM1002" s="105"/>
      <c r="AN1002" s="105"/>
      <c r="AO1002" s="105"/>
      <c r="AP1002" s="105"/>
      <c r="AQ1002" s="105"/>
      <c r="AR1002" s="105"/>
      <c r="AS1002" s="105"/>
      <c r="AT1002" s="105"/>
      <c r="AU1002" s="105"/>
      <c r="AV1002" s="105"/>
      <c r="AW1002" s="105"/>
      <c r="AX1002" s="105"/>
      <c r="AY1002" s="105"/>
      <c r="AZ1002" s="105"/>
      <c r="BA1002" s="105"/>
      <c r="BB1002" s="105"/>
      <c r="BC1002" s="105"/>
      <c r="BD1002" s="105"/>
      <c r="BE1002" s="105"/>
    </row>
    <row r="1003" customFormat="false" ht="21.75" hidden="false" customHeight="true" outlineLevel="0" collapsed="false">
      <c r="A1003" s="105"/>
      <c r="B1003" s="168"/>
      <c r="C1003" s="105"/>
      <c r="D1003" s="105"/>
      <c r="E1003" s="105"/>
      <c r="F1003" s="105"/>
      <c r="G1003" s="101"/>
      <c r="H1003" s="101"/>
      <c r="I1003" s="101"/>
      <c r="J1003" s="101"/>
      <c r="K1003" s="101"/>
      <c r="L1003" s="101"/>
      <c r="M1003" s="101"/>
      <c r="N1003" s="101"/>
      <c r="O1003" s="101"/>
      <c r="P1003" s="101"/>
      <c r="Q1003" s="101"/>
      <c r="R1003" s="101"/>
      <c r="S1003" s="101"/>
      <c r="T1003" s="101"/>
      <c r="U1003" s="101"/>
      <c r="V1003" s="101"/>
      <c r="W1003" s="101"/>
      <c r="X1003" s="101"/>
      <c r="Y1003" s="101"/>
      <c r="Z1003" s="105"/>
      <c r="AA1003" s="105"/>
      <c r="AB1003" s="105"/>
      <c r="AC1003" s="105"/>
      <c r="AD1003" s="105"/>
      <c r="AE1003" s="105"/>
      <c r="AF1003" s="105"/>
      <c r="AG1003" s="105"/>
      <c r="AH1003" s="105"/>
      <c r="AI1003" s="105"/>
      <c r="AJ1003" s="105"/>
      <c r="AK1003" s="105"/>
      <c r="AL1003" s="105"/>
      <c r="AM1003" s="105"/>
      <c r="AN1003" s="105"/>
      <c r="AO1003" s="105"/>
      <c r="AP1003" s="105"/>
      <c r="AQ1003" s="105"/>
      <c r="AR1003" s="105"/>
      <c r="AS1003" s="105"/>
      <c r="AT1003" s="105"/>
      <c r="AU1003" s="105"/>
      <c r="AV1003" s="105"/>
      <c r="AW1003" s="105"/>
      <c r="AX1003" s="105"/>
      <c r="AY1003" s="105"/>
      <c r="AZ1003" s="105"/>
      <c r="BA1003" s="105"/>
      <c r="BB1003" s="105"/>
      <c r="BC1003" s="105"/>
      <c r="BD1003" s="105"/>
      <c r="BE1003" s="105"/>
    </row>
    <row r="1004" customFormat="false" ht="21.75" hidden="false" customHeight="true" outlineLevel="0" collapsed="false">
      <c r="A1004" s="105"/>
      <c r="B1004" s="168"/>
      <c r="C1004" s="105"/>
      <c r="D1004" s="105"/>
      <c r="E1004" s="105"/>
      <c r="F1004" s="105"/>
      <c r="G1004" s="101"/>
      <c r="H1004" s="101"/>
      <c r="I1004" s="101"/>
      <c r="J1004" s="101"/>
      <c r="K1004" s="101"/>
      <c r="L1004" s="101"/>
      <c r="M1004" s="101"/>
      <c r="N1004" s="101"/>
      <c r="O1004" s="101"/>
      <c r="P1004" s="101"/>
      <c r="Q1004" s="101"/>
      <c r="R1004" s="101"/>
      <c r="S1004" s="101"/>
      <c r="T1004" s="101"/>
      <c r="U1004" s="101"/>
      <c r="V1004" s="101"/>
      <c r="W1004" s="101"/>
      <c r="X1004" s="101"/>
      <c r="Y1004" s="101"/>
      <c r="Z1004" s="105"/>
      <c r="AA1004" s="105"/>
      <c r="AB1004" s="105"/>
      <c r="AC1004" s="105"/>
      <c r="AD1004" s="105"/>
      <c r="AE1004" s="105"/>
      <c r="AF1004" s="105"/>
      <c r="AG1004" s="105"/>
      <c r="AH1004" s="105"/>
      <c r="AI1004" s="105"/>
      <c r="AJ1004" s="105"/>
      <c r="AK1004" s="105"/>
      <c r="AL1004" s="105"/>
      <c r="AM1004" s="105"/>
      <c r="AN1004" s="105"/>
      <c r="AO1004" s="105"/>
      <c r="AP1004" s="105"/>
      <c r="AQ1004" s="105"/>
      <c r="AR1004" s="105"/>
      <c r="AS1004" s="105"/>
      <c r="AT1004" s="105"/>
      <c r="AU1004" s="105"/>
      <c r="AV1004" s="105"/>
      <c r="AW1004" s="105"/>
      <c r="AX1004" s="105"/>
      <c r="AY1004" s="105"/>
      <c r="AZ1004" s="105"/>
      <c r="BA1004" s="105"/>
      <c r="BB1004" s="105"/>
      <c r="BC1004" s="105"/>
      <c r="BD1004" s="105"/>
      <c r="BE1004" s="105"/>
    </row>
    <row r="1005" customFormat="false" ht="21.75" hidden="false" customHeight="true" outlineLevel="0" collapsed="false">
      <c r="A1005" s="105"/>
      <c r="B1005" s="168"/>
      <c r="C1005" s="105"/>
      <c r="D1005" s="105"/>
      <c r="E1005" s="105"/>
      <c r="F1005" s="105"/>
      <c r="G1005" s="101"/>
      <c r="H1005" s="101"/>
      <c r="I1005" s="101"/>
      <c r="J1005" s="101"/>
      <c r="K1005" s="101"/>
      <c r="L1005" s="101"/>
      <c r="M1005" s="101"/>
      <c r="N1005" s="101"/>
      <c r="O1005" s="101"/>
      <c r="P1005" s="101"/>
      <c r="Q1005" s="101"/>
      <c r="R1005" s="101"/>
      <c r="S1005" s="101"/>
      <c r="T1005" s="101"/>
      <c r="U1005" s="101"/>
      <c r="V1005" s="101"/>
      <c r="W1005" s="101"/>
      <c r="X1005" s="101"/>
      <c r="Y1005" s="101"/>
      <c r="Z1005" s="105"/>
      <c r="AA1005" s="105"/>
      <c r="AB1005" s="105"/>
      <c r="AC1005" s="105"/>
      <c r="AD1005" s="105"/>
      <c r="AE1005" s="105"/>
      <c r="AF1005" s="105"/>
      <c r="AG1005" s="105"/>
      <c r="AH1005" s="105"/>
      <c r="AI1005" s="105"/>
      <c r="AJ1005" s="105"/>
      <c r="AK1005" s="105"/>
      <c r="AL1005" s="105"/>
      <c r="AM1005" s="105"/>
      <c r="AN1005" s="105"/>
      <c r="AO1005" s="105"/>
      <c r="AP1005" s="105"/>
      <c r="AQ1005" s="105"/>
      <c r="AR1005" s="105"/>
      <c r="AS1005" s="105"/>
      <c r="AT1005" s="105"/>
      <c r="AU1005" s="105"/>
      <c r="AV1005" s="105"/>
      <c r="AW1005" s="105"/>
      <c r="AX1005" s="105"/>
      <c r="AY1005" s="105"/>
      <c r="AZ1005" s="105"/>
      <c r="BA1005" s="105"/>
      <c r="BB1005" s="105"/>
      <c r="BC1005" s="105"/>
      <c r="BD1005" s="105"/>
      <c r="BE1005" s="105"/>
    </row>
    <row r="1006" customFormat="false" ht="21.75" hidden="false" customHeight="true" outlineLevel="0" collapsed="false">
      <c r="A1006" s="105"/>
      <c r="B1006" s="168"/>
      <c r="C1006" s="105"/>
      <c r="D1006" s="105"/>
      <c r="E1006" s="105"/>
      <c r="F1006" s="105"/>
      <c r="G1006" s="101"/>
      <c r="H1006" s="101"/>
      <c r="I1006" s="101"/>
      <c r="J1006" s="101"/>
      <c r="K1006" s="101"/>
      <c r="L1006" s="101"/>
      <c r="M1006" s="101"/>
      <c r="N1006" s="101"/>
      <c r="O1006" s="101"/>
      <c r="P1006" s="101"/>
      <c r="Q1006" s="101"/>
      <c r="R1006" s="101"/>
      <c r="S1006" s="101"/>
      <c r="T1006" s="101"/>
      <c r="U1006" s="101"/>
      <c r="V1006" s="101"/>
      <c r="W1006" s="101"/>
      <c r="X1006" s="101"/>
      <c r="Y1006" s="101"/>
      <c r="Z1006" s="105"/>
      <c r="AA1006" s="105"/>
      <c r="AB1006" s="105"/>
      <c r="AC1006" s="105"/>
      <c r="AD1006" s="105"/>
      <c r="AE1006" s="105"/>
      <c r="AF1006" s="105"/>
      <c r="AG1006" s="105"/>
      <c r="AH1006" s="105"/>
      <c r="AI1006" s="105"/>
      <c r="AJ1006" s="105"/>
      <c r="AK1006" s="105"/>
      <c r="AL1006" s="105"/>
      <c r="AM1006" s="105"/>
      <c r="AN1006" s="105"/>
      <c r="AO1006" s="105"/>
      <c r="AP1006" s="105"/>
      <c r="AQ1006" s="105"/>
      <c r="AR1006" s="105"/>
      <c r="AS1006" s="105"/>
      <c r="AT1006" s="105"/>
      <c r="AU1006" s="105"/>
      <c r="AV1006" s="105"/>
      <c r="AW1006" s="105"/>
      <c r="AX1006" s="105"/>
      <c r="AY1006" s="105"/>
      <c r="AZ1006" s="105"/>
      <c r="BA1006" s="105"/>
      <c r="BB1006" s="105"/>
      <c r="BC1006" s="105"/>
      <c r="BD1006" s="105"/>
      <c r="BE1006" s="105"/>
    </row>
    <row r="1007" customFormat="false" ht="21.75" hidden="false" customHeight="true" outlineLevel="0" collapsed="false">
      <c r="A1007" s="105"/>
      <c r="B1007" s="168"/>
      <c r="C1007" s="105"/>
      <c r="D1007" s="105"/>
      <c r="E1007" s="105"/>
      <c r="F1007" s="105"/>
      <c r="G1007" s="101"/>
      <c r="H1007" s="101"/>
      <c r="I1007" s="101"/>
      <c r="J1007" s="101"/>
      <c r="K1007" s="101"/>
      <c r="L1007" s="101"/>
      <c r="M1007" s="101"/>
      <c r="N1007" s="101"/>
      <c r="O1007" s="101"/>
      <c r="P1007" s="101"/>
      <c r="Q1007" s="101"/>
      <c r="R1007" s="101"/>
      <c r="S1007" s="101"/>
      <c r="T1007" s="101"/>
      <c r="U1007" s="101"/>
      <c r="V1007" s="101"/>
      <c r="W1007" s="101"/>
      <c r="X1007" s="101"/>
      <c r="Y1007" s="101"/>
      <c r="Z1007" s="105"/>
      <c r="AA1007" s="105"/>
      <c r="AB1007" s="105"/>
      <c r="AC1007" s="105"/>
      <c r="AD1007" s="105"/>
      <c r="AE1007" s="105"/>
      <c r="AF1007" s="105"/>
      <c r="AG1007" s="105"/>
      <c r="AH1007" s="105"/>
      <c r="AI1007" s="105"/>
      <c r="AJ1007" s="105"/>
      <c r="AK1007" s="105"/>
      <c r="AL1007" s="105"/>
      <c r="AM1007" s="105"/>
      <c r="AN1007" s="105"/>
      <c r="AO1007" s="105"/>
      <c r="AP1007" s="105"/>
      <c r="AQ1007" s="105"/>
      <c r="AR1007" s="105"/>
      <c r="AS1007" s="105"/>
      <c r="AT1007" s="105"/>
      <c r="AU1007" s="105"/>
      <c r="AV1007" s="105"/>
      <c r="AW1007" s="105"/>
      <c r="AX1007" s="105"/>
      <c r="AY1007" s="105"/>
      <c r="AZ1007" s="105"/>
      <c r="BA1007" s="105"/>
      <c r="BB1007" s="105"/>
      <c r="BC1007" s="105"/>
      <c r="BD1007" s="105"/>
      <c r="BE1007" s="105"/>
    </row>
    <row r="1008" customFormat="false" ht="21.75" hidden="false" customHeight="true" outlineLevel="0" collapsed="false">
      <c r="A1008" s="105"/>
      <c r="B1008" s="168"/>
      <c r="C1008" s="105"/>
      <c r="D1008" s="105"/>
      <c r="E1008" s="105"/>
      <c r="F1008" s="105"/>
      <c r="G1008" s="101"/>
      <c r="H1008" s="101"/>
      <c r="I1008" s="101"/>
      <c r="J1008" s="101"/>
      <c r="K1008" s="101"/>
      <c r="L1008" s="101"/>
      <c r="M1008" s="101"/>
      <c r="N1008" s="101"/>
      <c r="O1008" s="101"/>
      <c r="P1008" s="101"/>
      <c r="Q1008" s="101"/>
      <c r="R1008" s="101"/>
      <c r="S1008" s="101"/>
      <c r="T1008" s="101"/>
      <c r="U1008" s="101"/>
      <c r="V1008" s="101"/>
      <c r="W1008" s="101"/>
      <c r="X1008" s="101"/>
      <c r="Y1008" s="101"/>
      <c r="Z1008" s="105"/>
      <c r="AA1008" s="105"/>
      <c r="AB1008" s="105"/>
      <c r="AC1008" s="105"/>
      <c r="AD1008" s="105"/>
      <c r="AE1008" s="105"/>
      <c r="AF1008" s="105"/>
      <c r="AG1008" s="105"/>
      <c r="AH1008" s="105"/>
      <c r="AI1008" s="105"/>
      <c r="AJ1008" s="105"/>
      <c r="AK1008" s="105"/>
      <c r="AL1008" s="105"/>
      <c r="AM1008" s="105"/>
      <c r="AN1008" s="105"/>
      <c r="AO1008" s="105"/>
      <c r="AP1008" s="105"/>
      <c r="AQ1008" s="105"/>
      <c r="AR1008" s="105"/>
      <c r="AS1008" s="105"/>
      <c r="AT1008" s="105"/>
      <c r="AU1008" s="105"/>
      <c r="AV1008" s="105"/>
      <c r="AW1008" s="105"/>
      <c r="AX1008" s="105"/>
      <c r="AY1008" s="105"/>
      <c r="AZ1008" s="105"/>
      <c r="BA1008" s="105"/>
      <c r="BB1008" s="105"/>
      <c r="BC1008" s="105"/>
      <c r="BD1008" s="105"/>
      <c r="BE1008" s="105"/>
    </row>
    <row r="1009" customFormat="false" ht="21.75" hidden="false" customHeight="true" outlineLevel="0" collapsed="false">
      <c r="A1009" s="105"/>
      <c r="B1009" s="168"/>
      <c r="C1009" s="105"/>
      <c r="D1009" s="105"/>
      <c r="E1009" s="105"/>
      <c r="F1009" s="105"/>
      <c r="G1009" s="101"/>
      <c r="H1009" s="101"/>
      <c r="I1009" s="101"/>
      <c r="J1009" s="101"/>
      <c r="K1009" s="101"/>
      <c r="L1009" s="101"/>
      <c r="M1009" s="101"/>
      <c r="N1009" s="101"/>
      <c r="O1009" s="101"/>
      <c r="P1009" s="101"/>
      <c r="Q1009" s="101"/>
      <c r="R1009" s="101"/>
      <c r="S1009" s="101"/>
      <c r="T1009" s="101"/>
      <c r="U1009" s="101"/>
      <c r="V1009" s="101"/>
      <c r="W1009" s="101"/>
      <c r="X1009" s="101"/>
      <c r="Y1009" s="101"/>
      <c r="Z1009" s="105"/>
      <c r="AA1009" s="105"/>
      <c r="AB1009" s="105"/>
      <c r="AC1009" s="105"/>
      <c r="AD1009" s="105"/>
      <c r="AE1009" s="105"/>
      <c r="AF1009" s="105"/>
      <c r="AG1009" s="105"/>
      <c r="AH1009" s="105"/>
      <c r="AI1009" s="105"/>
      <c r="AJ1009" s="105"/>
      <c r="AK1009" s="105"/>
      <c r="AL1009" s="105"/>
      <c r="AM1009" s="105"/>
      <c r="AN1009" s="105"/>
      <c r="AO1009" s="105"/>
      <c r="AP1009" s="105"/>
      <c r="AQ1009" s="105"/>
      <c r="AR1009" s="105"/>
      <c r="AS1009" s="105"/>
      <c r="AT1009" s="105"/>
      <c r="AU1009" s="105"/>
      <c r="AV1009" s="105"/>
      <c r="AW1009" s="105"/>
      <c r="AX1009" s="105"/>
      <c r="AY1009" s="105"/>
      <c r="AZ1009" s="105"/>
      <c r="BA1009" s="105"/>
      <c r="BB1009" s="105"/>
      <c r="BC1009" s="105"/>
      <c r="BD1009" s="105"/>
      <c r="BE1009" s="105"/>
    </row>
    <row r="1010" customFormat="false" ht="21.75" hidden="false" customHeight="true" outlineLevel="0" collapsed="false">
      <c r="A1010" s="105"/>
      <c r="B1010" s="168"/>
      <c r="C1010" s="105"/>
      <c r="D1010" s="105"/>
      <c r="E1010" s="105"/>
      <c r="F1010" s="105"/>
      <c r="G1010" s="101"/>
      <c r="H1010" s="101"/>
      <c r="I1010" s="101"/>
      <c r="J1010" s="101"/>
      <c r="K1010" s="101"/>
      <c r="L1010" s="101"/>
      <c r="M1010" s="101"/>
      <c r="N1010" s="101"/>
      <c r="O1010" s="101"/>
      <c r="P1010" s="101"/>
      <c r="Q1010" s="101"/>
      <c r="R1010" s="101"/>
      <c r="S1010" s="101"/>
      <c r="T1010" s="101"/>
      <c r="U1010" s="101"/>
      <c r="V1010" s="101"/>
      <c r="W1010" s="101"/>
      <c r="X1010" s="101"/>
      <c r="Y1010" s="101"/>
      <c r="Z1010" s="105"/>
      <c r="AA1010" s="105"/>
      <c r="AB1010" s="105"/>
      <c r="AC1010" s="105"/>
      <c r="AD1010" s="105"/>
      <c r="AE1010" s="105"/>
      <c r="AF1010" s="105"/>
      <c r="AG1010" s="105"/>
      <c r="AH1010" s="105"/>
      <c r="AI1010" s="105"/>
      <c r="AJ1010" s="105"/>
      <c r="AK1010" s="105"/>
      <c r="AL1010" s="105"/>
      <c r="AM1010" s="105"/>
      <c r="AN1010" s="105"/>
      <c r="AO1010" s="105"/>
      <c r="AP1010" s="105"/>
      <c r="AQ1010" s="105"/>
      <c r="AR1010" s="105"/>
      <c r="AS1010" s="105"/>
      <c r="AT1010" s="105"/>
      <c r="AU1010" s="105"/>
      <c r="AV1010" s="105"/>
      <c r="AW1010" s="105"/>
      <c r="AX1010" s="105"/>
      <c r="AY1010" s="105"/>
      <c r="AZ1010" s="105"/>
      <c r="BA1010" s="105"/>
      <c r="BB1010" s="105"/>
      <c r="BC1010" s="105"/>
      <c r="BD1010" s="105"/>
      <c r="BE1010" s="105"/>
    </row>
    <row r="1011" customFormat="false" ht="21.75" hidden="false" customHeight="true" outlineLevel="0" collapsed="false">
      <c r="A1011" s="105"/>
      <c r="B1011" s="168"/>
      <c r="C1011" s="105"/>
      <c r="D1011" s="105"/>
      <c r="E1011" s="105"/>
      <c r="F1011" s="105"/>
      <c r="G1011" s="101"/>
      <c r="H1011" s="101"/>
      <c r="I1011" s="101"/>
      <c r="J1011" s="101"/>
      <c r="K1011" s="101"/>
      <c r="L1011" s="101"/>
      <c r="M1011" s="101"/>
      <c r="N1011" s="101"/>
      <c r="O1011" s="101"/>
      <c r="P1011" s="101"/>
      <c r="Q1011" s="101"/>
      <c r="R1011" s="101"/>
      <c r="S1011" s="101"/>
      <c r="T1011" s="101"/>
      <c r="U1011" s="101"/>
      <c r="V1011" s="101"/>
      <c r="W1011" s="101"/>
      <c r="X1011" s="101"/>
      <c r="Y1011" s="101"/>
      <c r="Z1011" s="105"/>
      <c r="AA1011" s="105"/>
      <c r="AB1011" s="105"/>
      <c r="AC1011" s="105"/>
      <c r="AD1011" s="105"/>
      <c r="AE1011" s="105"/>
      <c r="AF1011" s="105"/>
      <c r="AG1011" s="105"/>
      <c r="AH1011" s="105"/>
      <c r="AI1011" s="105"/>
      <c r="AJ1011" s="105"/>
      <c r="AK1011" s="105"/>
      <c r="AL1011" s="105"/>
      <c r="AM1011" s="105"/>
      <c r="AN1011" s="105"/>
      <c r="AO1011" s="105"/>
      <c r="AP1011" s="105"/>
      <c r="AQ1011" s="105"/>
      <c r="AR1011" s="105"/>
      <c r="AS1011" s="105"/>
      <c r="AT1011" s="105"/>
      <c r="AU1011" s="105"/>
      <c r="AV1011" s="105"/>
      <c r="AW1011" s="105"/>
      <c r="AX1011" s="105"/>
      <c r="AY1011" s="105"/>
      <c r="AZ1011" s="105"/>
      <c r="BA1011" s="105"/>
      <c r="BB1011" s="105"/>
      <c r="BC1011" s="105"/>
      <c r="BD1011" s="105"/>
      <c r="BE1011" s="105"/>
    </row>
    <row r="1012" customFormat="false" ht="21.75" hidden="false" customHeight="true" outlineLevel="0" collapsed="false">
      <c r="A1012" s="105"/>
      <c r="B1012" s="168"/>
      <c r="C1012" s="105"/>
      <c r="D1012" s="105"/>
      <c r="E1012" s="105"/>
      <c r="F1012" s="105"/>
      <c r="G1012" s="101"/>
      <c r="H1012" s="101"/>
      <c r="I1012" s="101"/>
      <c r="J1012" s="101"/>
      <c r="K1012" s="101"/>
      <c r="L1012" s="101"/>
      <c r="M1012" s="101"/>
      <c r="N1012" s="101"/>
      <c r="O1012" s="101"/>
      <c r="P1012" s="101"/>
      <c r="Q1012" s="101"/>
      <c r="R1012" s="101"/>
      <c r="S1012" s="101"/>
      <c r="T1012" s="101"/>
      <c r="U1012" s="101"/>
      <c r="V1012" s="101"/>
      <c r="W1012" s="101"/>
      <c r="X1012" s="101"/>
      <c r="Y1012" s="101"/>
      <c r="Z1012" s="105"/>
      <c r="AA1012" s="105"/>
      <c r="AB1012" s="105"/>
      <c r="AC1012" s="105"/>
      <c r="AD1012" s="105"/>
      <c r="AE1012" s="105"/>
      <c r="AF1012" s="105"/>
      <c r="AG1012" s="105"/>
      <c r="AH1012" s="105"/>
      <c r="AI1012" s="105"/>
      <c r="AJ1012" s="105"/>
      <c r="AK1012" s="105"/>
      <c r="AL1012" s="105"/>
      <c r="AM1012" s="105"/>
      <c r="AN1012" s="105"/>
      <c r="AO1012" s="105"/>
      <c r="AP1012" s="105"/>
      <c r="AQ1012" s="105"/>
      <c r="AR1012" s="105"/>
      <c r="AS1012" s="105"/>
      <c r="AT1012" s="105"/>
      <c r="AU1012" s="105"/>
      <c r="AV1012" s="105"/>
      <c r="AW1012" s="105"/>
      <c r="AX1012" s="105"/>
      <c r="AY1012" s="105"/>
      <c r="AZ1012" s="105"/>
      <c r="BA1012" s="105"/>
      <c r="BB1012" s="105"/>
      <c r="BC1012" s="105"/>
      <c r="BD1012" s="105"/>
      <c r="BE1012" s="105"/>
    </row>
    <row r="1013" customFormat="false" ht="21.75" hidden="false" customHeight="true" outlineLevel="0" collapsed="false">
      <c r="A1013" s="105"/>
      <c r="B1013" s="168"/>
      <c r="C1013" s="105"/>
      <c r="D1013" s="105"/>
      <c r="E1013" s="105"/>
      <c r="F1013" s="105"/>
      <c r="G1013" s="101"/>
      <c r="H1013" s="101"/>
      <c r="I1013" s="101"/>
      <c r="J1013" s="101"/>
      <c r="K1013" s="101"/>
      <c r="L1013" s="101"/>
      <c r="M1013" s="101"/>
      <c r="N1013" s="101"/>
      <c r="O1013" s="101"/>
      <c r="P1013" s="101"/>
      <c r="Q1013" s="101"/>
      <c r="R1013" s="101"/>
      <c r="S1013" s="101"/>
      <c r="T1013" s="101"/>
      <c r="U1013" s="101"/>
      <c r="V1013" s="101"/>
      <c r="W1013" s="101"/>
      <c r="X1013" s="101"/>
      <c r="Y1013" s="101"/>
      <c r="Z1013" s="105"/>
      <c r="AA1013" s="105"/>
      <c r="AB1013" s="105"/>
      <c r="AC1013" s="105"/>
      <c r="AD1013" s="105"/>
      <c r="AE1013" s="105"/>
      <c r="AF1013" s="105"/>
      <c r="AG1013" s="105"/>
      <c r="AH1013" s="105"/>
      <c r="AI1013" s="105"/>
      <c r="AJ1013" s="105"/>
      <c r="AK1013" s="105"/>
      <c r="AL1013" s="105"/>
      <c r="AM1013" s="105"/>
      <c r="AN1013" s="105"/>
      <c r="AO1013" s="105"/>
      <c r="AP1013" s="105"/>
      <c r="AQ1013" s="105"/>
      <c r="AR1013" s="105"/>
      <c r="AS1013" s="105"/>
      <c r="AT1013" s="105"/>
      <c r="AU1013" s="105"/>
      <c r="AV1013" s="105"/>
      <c r="AW1013" s="105"/>
      <c r="AX1013" s="105"/>
      <c r="AY1013" s="105"/>
      <c r="AZ1013" s="105"/>
      <c r="BA1013" s="105"/>
      <c r="BB1013" s="105"/>
      <c r="BC1013" s="105"/>
      <c r="BD1013" s="105"/>
      <c r="BE1013" s="105"/>
    </row>
    <row r="1014" customFormat="false" ht="21.75" hidden="false" customHeight="true" outlineLevel="0" collapsed="false">
      <c r="A1014" s="105"/>
      <c r="B1014" s="168"/>
      <c r="C1014" s="105"/>
      <c r="D1014" s="105"/>
      <c r="E1014" s="105"/>
      <c r="F1014" s="105"/>
      <c r="G1014" s="101"/>
      <c r="H1014" s="101"/>
      <c r="I1014" s="101"/>
      <c r="J1014" s="101"/>
      <c r="K1014" s="101"/>
      <c r="L1014" s="101"/>
      <c r="M1014" s="101"/>
      <c r="N1014" s="101"/>
      <c r="O1014" s="101"/>
      <c r="P1014" s="101"/>
      <c r="Q1014" s="101"/>
      <c r="R1014" s="101"/>
      <c r="S1014" s="101"/>
      <c r="T1014" s="101"/>
      <c r="U1014" s="101"/>
      <c r="V1014" s="101"/>
      <c r="W1014" s="101"/>
      <c r="X1014" s="101"/>
      <c r="Y1014" s="101"/>
      <c r="Z1014" s="105"/>
      <c r="AA1014" s="105"/>
      <c r="AB1014" s="105"/>
      <c r="AC1014" s="105"/>
      <c r="AD1014" s="105"/>
      <c r="AE1014" s="105"/>
      <c r="AF1014" s="105"/>
      <c r="AG1014" s="105"/>
      <c r="AH1014" s="105"/>
      <c r="AI1014" s="105"/>
      <c r="AJ1014" s="105"/>
      <c r="AK1014" s="105"/>
      <c r="AL1014" s="105"/>
      <c r="AM1014" s="105"/>
      <c r="AN1014" s="105"/>
      <c r="AO1014" s="105"/>
      <c r="AP1014" s="105"/>
      <c r="AQ1014" s="105"/>
      <c r="AR1014" s="105"/>
      <c r="AS1014" s="105"/>
      <c r="AT1014" s="105"/>
      <c r="AU1014" s="105"/>
      <c r="AV1014" s="105"/>
      <c r="AW1014" s="105"/>
      <c r="AX1014" s="105"/>
      <c r="AY1014" s="105"/>
      <c r="AZ1014" s="105"/>
      <c r="BA1014" s="105"/>
      <c r="BB1014" s="105"/>
      <c r="BC1014" s="105"/>
      <c r="BD1014" s="105"/>
      <c r="BE1014" s="105"/>
    </row>
  </sheetData>
  <autoFilter ref="N1:N101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7.38"/>
    <col collapsed="false" customWidth="true" hidden="false" outlineLevel="0" max="3" min="3" style="0" width="41.13"/>
    <col collapsed="false" customWidth="true" hidden="false" outlineLevel="0" max="4" min="4" style="0" width="3.63"/>
    <col collapsed="false" customWidth="true" hidden="false" outlineLevel="0" max="5" min="5" style="0" width="11.12"/>
    <col collapsed="false" customWidth="true" hidden="true" outlineLevel="0" max="7" min="6" style="0" width="16.12"/>
    <col collapsed="false" customWidth="true" hidden="false" outlineLevel="0" max="8" min="8" style="0" width="6"/>
    <col collapsed="false" customWidth="true" hidden="false" outlineLevel="0" max="9" min="9" style="0" width="7.63"/>
    <col collapsed="false" customWidth="true" hidden="false" outlineLevel="0" max="10" min="10" style="0" width="7"/>
    <col collapsed="false" customWidth="true" hidden="false" outlineLevel="0" max="11" min="11" style="0" width="9.13"/>
    <col collapsed="false" customWidth="true" hidden="false" outlineLevel="0" max="12" min="12" style="0" width="11.89"/>
    <col collapsed="false" customWidth="true" hidden="false" outlineLevel="0" max="13" min="13" style="0" width="26.38"/>
  </cols>
  <sheetData>
    <row r="1" customFormat="false" ht="21.75" hidden="false" customHeight="true" outlineLevel="0" collapsed="false">
      <c r="A1" s="169" t="s">
        <v>4171</v>
      </c>
      <c r="B1" s="170" t="s">
        <v>4172</v>
      </c>
      <c r="C1" s="171" t="s">
        <v>4173</v>
      </c>
      <c r="D1" s="171" t="s">
        <v>4174</v>
      </c>
      <c r="E1" s="171" t="s">
        <v>1082</v>
      </c>
      <c r="F1" s="171" t="s">
        <v>4175</v>
      </c>
      <c r="G1" s="171" t="s">
        <v>4176</v>
      </c>
      <c r="H1" s="171" t="s">
        <v>4177</v>
      </c>
      <c r="I1" s="171" t="s">
        <v>4178</v>
      </c>
      <c r="J1" s="171" t="s">
        <v>4179</v>
      </c>
      <c r="K1" s="171" t="s">
        <v>4180</v>
      </c>
      <c r="L1" s="171" t="s">
        <v>4181</v>
      </c>
      <c r="M1" s="171" t="s">
        <v>4182</v>
      </c>
      <c r="N1" s="171" t="s">
        <v>4183</v>
      </c>
      <c r="O1" s="171" t="s">
        <v>4184</v>
      </c>
      <c r="P1" s="171" t="s">
        <v>4185</v>
      </c>
      <c r="Q1" s="171"/>
      <c r="R1" s="171"/>
      <c r="S1" s="171"/>
      <c r="T1" s="171"/>
      <c r="U1" s="171"/>
      <c r="V1" s="171"/>
      <c r="W1" s="171"/>
      <c r="X1" s="171"/>
      <c r="Y1" s="172"/>
      <c r="Z1" s="172"/>
    </row>
    <row r="2" customFormat="false" ht="21.75" hidden="false" customHeight="true" outlineLevel="0" collapsed="false">
      <c r="A2" s="173" t="n">
        <v>60</v>
      </c>
      <c r="B2" s="170" t="s">
        <v>87</v>
      </c>
      <c r="C2" s="172" t="s">
        <v>4186</v>
      </c>
      <c r="D2" s="172"/>
      <c r="E2" s="174" t="s">
        <v>70</v>
      </c>
      <c r="F2" s="171"/>
      <c r="G2" s="171"/>
      <c r="H2" s="175" t="n">
        <v>1</v>
      </c>
      <c r="I2" s="175" t="n">
        <v>0</v>
      </c>
      <c r="J2" s="175" t="n">
        <v>7</v>
      </c>
      <c r="K2" s="175" t="n">
        <v>8</v>
      </c>
      <c r="L2" s="171"/>
      <c r="M2" s="171"/>
      <c r="N2" s="171" t="s">
        <v>4187</v>
      </c>
      <c r="O2" s="171"/>
      <c r="P2" s="176" t="n">
        <v>0</v>
      </c>
      <c r="Q2" s="171"/>
      <c r="R2" s="171"/>
      <c r="S2" s="171"/>
      <c r="T2" s="171"/>
      <c r="U2" s="171"/>
      <c r="V2" s="171"/>
      <c r="W2" s="171"/>
      <c r="X2" s="171"/>
      <c r="Y2" s="172"/>
      <c r="Z2" s="172"/>
    </row>
    <row r="3" customFormat="false" ht="21.75" hidden="false" customHeight="true" outlineLevel="0" collapsed="false">
      <c r="A3" s="173" t="n">
        <v>1</v>
      </c>
      <c r="B3" s="170" t="s">
        <v>4188</v>
      </c>
      <c r="C3" s="169" t="s">
        <v>178</v>
      </c>
      <c r="D3" s="169"/>
      <c r="E3" s="177" t="s">
        <v>70</v>
      </c>
      <c r="F3" s="178" t="s">
        <v>4189</v>
      </c>
      <c r="G3" s="171" t="s">
        <v>4190</v>
      </c>
      <c r="H3" s="175" t="n">
        <v>2</v>
      </c>
      <c r="I3" s="175" t="n">
        <v>0</v>
      </c>
      <c r="J3" s="175" t="n">
        <v>5</v>
      </c>
      <c r="K3" s="175" t="n">
        <v>7</v>
      </c>
      <c r="L3" s="171"/>
      <c r="M3" s="171"/>
      <c r="N3" s="171" t="s">
        <v>4191</v>
      </c>
      <c r="O3" s="171"/>
      <c r="P3" s="176" t="n">
        <v>0</v>
      </c>
      <c r="Q3" s="171"/>
      <c r="R3" s="171"/>
      <c r="S3" s="171"/>
      <c r="T3" s="171"/>
      <c r="U3" s="171"/>
      <c r="V3" s="171"/>
      <c r="W3" s="171"/>
      <c r="X3" s="171"/>
      <c r="Y3" s="172"/>
      <c r="Z3" s="172"/>
    </row>
    <row r="4" customFormat="false" ht="21.75" hidden="false" customHeight="true" outlineLevel="0" collapsed="false">
      <c r="A4" s="173" t="n">
        <v>36</v>
      </c>
      <c r="B4" s="179" t="s">
        <v>4192</v>
      </c>
      <c r="C4" s="178" t="s">
        <v>195</v>
      </c>
      <c r="D4" s="178"/>
      <c r="E4" s="174" t="s">
        <v>70</v>
      </c>
      <c r="F4" s="169" t="s">
        <v>4193</v>
      </c>
      <c r="G4" s="178" t="s">
        <v>4194</v>
      </c>
      <c r="H4" s="169" t="n">
        <v>5</v>
      </c>
      <c r="I4" s="169" t="n">
        <v>0</v>
      </c>
      <c r="J4" s="169" t="n">
        <v>0</v>
      </c>
      <c r="K4" s="169" t="n">
        <v>5</v>
      </c>
      <c r="L4" s="171" t="s">
        <v>4195</v>
      </c>
      <c r="M4" s="171"/>
      <c r="N4" s="171" t="s">
        <v>4187</v>
      </c>
      <c r="O4" s="171"/>
      <c r="P4" s="176" t="n">
        <v>0</v>
      </c>
      <c r="Q4" s="171"/>
      <c r="R4" s="171"/>
      <c r="S4" s="171"/>
      <c r="T4" s="171"/>
      <c r="U4" s="171"/>
      <c r="V4" s="171"/>
      <c r="W4" s="171"/>
      <c r="X4" s="171"/>
      <c r="Y4" s="172"/>
      <c r="Z4" s="172"/>
    </row>
    <row r="5" customFormat="false" ht="21.75" hidden="false" customHeight="true" outlineLevel="0" collapsed="false">
      <c r="A5" s="173" t="n">
        <v>35</v>
      </c>
      <c r="B5" s="179" t="s">
        <v>4196</v>
      </c>
      <c r="C5" s="178" t="s">
        <v>203</v>
      </c>
      <c r="D5" s="178"/>
      <c r="E5" s="174" t="s">
        <v>70</v>
      </c>
      <c r="F5" s="171" t="s">
        <v>4197</v>
      </c>
      <c r="G5" s="178" t="s">
        <v>4198</v>
      </c>
      <c r="H5" s="169" t="n">
        <v>3</v>
      </c>
      <c r="I5" s="169" t="n">
        <v>0</v>
      </c>
      <c r="J5" s="169" t="n">
        <v>3</v>
      </c>
      <c r="K5" s="169" t="n">
        <v>6</v>
      </c>
      <c r="L5" s="171"/>
      <c r="M5" s="171"/>
      <c r="N5" s="171" t="s">
        <v>4187</v>
      </c>
      <c r="O5" s="171"/>
      <c r="P5" s="176" t="n">
        <v>0</v>
      </c>
      <c r="Q5" s="171"/>
      <c r="R5" s="171"/>
      <c r="S5" s="171"/>
      <c r="T5" s="171"/>
      <c r="U5" s="171"/>
      <c r="V5" s="171"/>
      <c r="W5" s="171"/>
      <c r="X5" s="171"/>
      <c r="Y5" s="172"/>
      <c r="Z5" s="172"/>
    </row>
    <row r="6" customFormat="false" ht="21.75" hidden="false" customHeight="true" outlineLevel="0" collapsed="false">
      <c r="A6" s="173" t="n">
        <v>37</v>
      </c>
      <c r="B6" s="179" t="s">
        <v>212</v>
      </c>
      <c r="C6" s="178" t="s">
        <v>4199</v>
      </c>
      <c r="D6" s="178"/>
      <c r="E6" s="177" t="s">
        <v>70</v>
      </c>
      <c r="F6" s="171" t="s">
        <v>4200</v>
      </c>
      <c r="G6" s="171" t="s">
        <v>4201</v>
      </c>
      <c r="H6" s="169" t="n">
        <v>4</v>
      </c>
      <c r="I6" s="169" t="n">
        <v>0</v>
      </c>
      <c r="J6" s="169" t="n">
        <v>2</v>
      </c>
      <c r="K6" s="169" t="n">
        <v>6</v>
      </c>
      <c r="L6" s="171"/>
      <c r="M6" s="171"/>
      <c r="N6" s="171" t="s">
        <v>4191</v>
      </c>
      <c r="O6" s="171"/>
      <c r="P6" s="176" t="n">
        <v>1</v>
      </c>
      <c r="Q6" s="171"/>
      <c r="R6" s="171"/>
      <c r="S6" s="171"/>
      <c r="T6" s="171"/>
      <c r="U6" s="171"/>
      <c r="V6" s="171"/>
      <c r="W6" s="171"/>
      <c r="X6" s="171"/>
      <c r="Y6" s="172"/>
      <c r="Z6" s="172"/>
    </row>
    <row r="7" customFormat="false" ht="21.75" hidden="false" customHeight="true" outlineLevel="0" collapsed="false">
      <c r="A7" s="173" t="n">
        <v>72</v>
      </c>
      <c r="B7" s="170" t="s">
        <v>4202</v>
      </c>
      <c r="C7" s="171" t="s">
        <v>254</v>
      </c>
      <c r="D7" s="171"/>
      <c r="E7" s="177" t="s">
        <v>70</v>
      </c>
      <c r="F7" s="169" t="s">
        <v>4203</v>
      </c>
      <c r="G7" s="171"/>
      <c r="H7" s="171" t="n">
        <v>5</v>
      </c>
      <c r="I7" s="171" t="n">
        <v>0</v>
      </c>
      <c r="J7" s="171" t="n">
        <v>0</v>
      </c>
      <c r="K7" s="171" t="n">
        <v>5</v>
      </c>
      <c r="L7" s="171"/>
      <c r="M7" s="171"/>
      <c r="N7" s="171" t="s">
        <v>4204</v>
      </c>
      <c r="O7" s="171"/>
      <c r="P7" s="176" t="n">
        <v>0</v>
      </c>
      <c r="Q7" s="171"/>
      <c r="R7" s="171"/>
      <c r="S7" s="171"/>
      <c r="T7" s="171"/>
      <c r="U7" s="171"/>
      <c r="V7" s="171"/>
      <c r="W7" s="171"/>
      <c r="X7" s="171"/>
      <c r="Y7" s="172"/>
      <c r="Z7" s="172"/>
    </row>
    <row r="8" customFormat="false" ht="21.75" hidden="false" customHeight="true" outlineLevel="0" collapsed="false">
      <c r="A8" s="173" t="n">
        <v>34</v>
      </c>
      <c r="B8" s="179" t="s">
        <v>255</v>
      </c>
      <c r="C8" s="178" t="s">
        <v>256</v>
      </c>
      <c r="D8" s="178"/>
      <c r="E8" s="174" t="s">
        <v>70</v>
      </c>
      <c r="F8" s="169" t="s">
        <v>4205</v>
      </c>
      <c r="G8" s="178" t="s">
        <v>4206</v>
      </c>
      <c r="H8" s="178" t="n">
        <v>5</v>
      </c>
      <c r="I8" s="178" t="n">
        <v>0</v>
      </c>
      <c r="J8" s="178" t="n">
        <v>1</v>
      </c>
      <c r="K8" s="178" t="n">
        <v>6</v>
      </c>
      <c r="L8" s="171"/>
      <c r="M8" s="171" t="s">
        <v>4207</v>
      </c>
      <c r="N8" s="171" t="s">
        <v>4187</v>
      </c>
      <c r="O8" s="171"/>
      <c r="P8" s="176" t="n">
        <v>0</v>
      </c>
      <c r="Q8" s="171"/>
      <c r="R8" s="171"/>
      <c r="S8" s="171"/>
      <c r="T8" s="171"/>
      <c r="U8" s="171"/>
      <c r="V8" s="171"/>
      <c r="W8" s="171"/>
      <c r="X8" s="171"/>
      <c r="Y8" s="172"/>
      <c r="Z8" s="172"/>
    </row>
    <row r="9" customFormat="false" ht="21.75" hidden="false" customHeight="true" outlineLevel="0" collapsed="false">
      <c r="A9" s="173" t="n">
        <v>74</v>
      </c>
      <c r="B9" s="170" t="s">
        <v>289</v>
      </c>
      <c r="C9" s="171" t="s">
        <v>290</v>
      </c>
      <c r="D9" s="171"/>
      <c r="E9" s="177" t="s">
        <v>70</v>
      </c>
      <c r="F9" s="171" t="s">
        <v>4208</v>
      </c>
      <c r="G9" s="171" t="s">
        <v>4209</v>
      </c>
      <c r="H9" s="171" t="n">
        <v>4</v>
      </c>
      <c r="I9" s="171" t="n">
        <v>0</v>
      </c>
      <c r="J9" s="171" t="n">
        <v>1</v>
      </c>
      <c r="K9" s="171" t="n">
        <v>5</v>
      </c>
      <c r="L9" s="171"/>
      <c r="M9" s="171"/>
      <c r="N9" s="171" t="s">
        <v>4191</v>
      </c>
      <c r="O9" s="171"/>
      <c r="P9" s="180" t="n">
        <v>0</v>
      </c>
      <c r="Q9" s="171"/>
      <c r="R9" s="171"/>
      <c r="S9" s="171"/>
      <c r="T9" s="171"/>
      <c r="U9" s="171"/>
      <c r="V9" s="171"/>
      <c r="W9" s="171"/>
      <c r="X9" s="171"/>
      <c r="Y9" s="172"/>
      <c r="Z9" s="172"/>
    </row>
    <row r="10" customFormat="false" ht="21.75" hidden="false" customHeight="true" outlineLevel="0" collapsed="false">
      <c r="A10" s="173" t="n">
        <v>27</v>
      </c>
      <c r="B10" s="179" t="s">
        <v>309</v>
      </c>
      <c r="C10" s="178" t="s">
        <v>310</v>
      </c>
      <c r="D10" s="178"/>
      <c r="E10" s="174" t="s">
        <v>70</v>
      </c>
      <c r="F10" s="178" t="s">
        <v>4210</v>
      </c>
      <c r="G10" s="181" t="s">
        <v>4211</v>
      </c>
      <c r="H10" s="169" t="n">
        <v>3</v>
      </c>
      <c r="I10" s="169" t="n">
        <v>0</v>
      </c>
      <c r="J10" s="169" t="n">
        <v>1</v>
      </c>
      <c r="K10" s="169" t="n">
        <v>4</v>
      </c>
      <c r="L10" s="171"/>
      <c r="M10" s="171"/>
      <c r="N10" s="171" t="s">
        <v>4204</v>
      </c>
      <c r="O10" s="171"/>
      <c r="P10" s="176" t="n">
        <v>1</v>
      </c>
      <c r="Q10" s="176"/>
      <c r="R10" s="171"/>
      <c r="S10" s="171"/>
      <c r="T10" s="171"/>
      <c r="U10" s="171"/>
      <c r="V10" s="171"/>
      <c r="W10" s="171"/>
      <c r="X10" s="171"/>
      <c r="Y10" s="172"/>
      <c r="Z10" s="172"/>
    </row>
    <row r="11" customFormat="false" ht="21.75" hidden="false" customHeight="true" outlineLevel="0" collapsed="false">
      <c r="A11" s="173" t="n">
        <v>54</v>
      </c>
      <c r="B11" s="170" t="s">
        <v>323</v>
      </c>
      <c r="C11" s="171" t="s">
        <v>324</v>
      </c>
      <c r="D11" s="171"/>
      <c r="E11" s="174" t="s">
        <v>70</v>
      </c>
      <c r="F11" s="178" t="s">
        <v>4212</v>
      </c>
      <c r="G11" s="171" t="s">
        <v>4213</v>
      </c>
      <c r="H11" s="171" t="n">
        <v>3</v>
      </c>
      <c r="I11" s="171" t="n">
        <v>0</v>
      </c>
      <c r="J11" s="171" t="n">
        <v>0</v>
      </c>
      <c r="K11" s="171" t="n">
        <v>3</v>
      </c>
      <c r="L11" s="171"/>
      <c r="M11" s="171"/>
      <c r="N11" s="171" t="s">
        <v>4187</v>
      </c>
      <c r="O11" s="171"/>
      <c r="P11" s="176" t="n">
        <v>0</v>
      </c>
      <c r="Q11" s="171"/>
      <c r="R11" s="171"/>
      <c r="S11" s="171"/>
      <c r="T11" s="171"/>
      <c r="U11" s="171"/>
      <c r="V11" s="171"/>
      <c r="W11" s="171"/>
      <c r="X11" s="171"/>
      <c r="Y11" s="172"/>
      <c r="Z11" s="172"/>
    </row>
    <row r="12" customFormat="false" ht="21.75" hidden="false" customHeight="true" outlineLevel="0" collapsed="false">
      <c r="A12" s="173" t="n">
        <v>28</v>
      </c>
      <c r="B12" s="170" t="s">
        <v>357</v>
      </c>
      <c r="C12" s="169" t="s">
        <v>358</v>
      </c>
      <c r="D12" s="169"/>
      <c r="E12" s="174" t="s">
        <v>70</v>
      </c>
      <c r="F12" s="171" t="s">
        <v>4214</v>
      </c>
      <c r="G12" s="178" t="s">
        <v>4215</v>
      </c>
      <c r="H12" s="169" t="n">
        <v>3</v>
      </c>
      <c r="I12" s="169" t="n">
        <v>0</v>
      </c>
      <c r="J12" s="169" t="n">
        <v>1</v>
      </c>
      <c r="K12" s="169" t="n">
        <v>4</v>
      </c>
      <c r="L12" s="171"/>
      <c r="M12" s="171" t="s">
        <v>4216</v>
      </c>
      <c r="N12" s="171" t="s">
        <v>4187</v>
      </c>
      <c r="O12" s="171"/>
      <c r="P12" s="176" t="n">
        <v>0</v>
      </c>
      <c r="Q12" s="171"/>
      <c r="R12" s="171"/>
      <c r="S12" s="171"/>
      <c r="T12" s="171"/>
      <c r="U12" s="171"/>
      <c r="V12" s="171"/>
      <c r="W12" s="171"/>
      <c r="X12" s="171"/>
      <c r="Y12" s="172"/>
      <c r="Z12" s="172"/>
    </row>
    <row r="13" customFormat="false" ht="21.75" hidden="false" customHeight="true" outlineLevel="0" collapsed="false">
      <c r="A13" s="182"/>
      <c r="B13" s="170" t="s">
        <v>4217</v>
      </c>
      <c r="C13" s="171" t="s">
        <v>4218</v>
      </c>
      <c r="D13" s="171"/>
      <c r="E13" s="174" t="s">
        <v>70</v>
      </c>
      <c r="F13" s="171"/>
      <c r="G13" s="171"/>
      <c r="H13" s="171" t="n">
        <v>5</v>
      </c>
      <c r="I13" s="171" t="n">
        <v>0</v>
      </c>
      <c r="J13" s="171" t="n">
        <v>0</v>
      </c>
      <c r="K13" s="171" t="n">
        <v>5</v>
      </c>
      <c r="L13" s="171"/>
      <c r="M13" s="171"/>
      <c r="N13" s="171"/>
      <c r="O13" s="171"/>
      <c r="P13" s="171" t="n">
        <v>0</v>
      </c>
      <c r="Q13" s="171"/>
      <c r="R13" s="171"/>
      <c r="S13" s="171"/>
      <c r="T13" s="171"/>
      <c r="U13" s="171"/>
      <c r="V13" s="171"/>
      <c r="W13" s="171"/>
      <c r="X13" s="171"/>
      <c r="Y13" s="172"/>
      <c r="Z13" s="172"/>
    </row>
    <row r="14" customFormat="false" ht="21.75" hidden="false" customHeight="true" outlineLevel="0" collapsed="false">
      <c r="A14" s="173" t="n">
        <v>29</v>
      </c>
      <c r="B14" s="170" t="s">
        <v>380</v>
      </c>
      <c r="C14" s="169" t="s">
        <v>381</v>
      </c>
      <c r="D14" s="169"/>
      <c r="E14" s="174" t="s">
        <v>70</v>
      </c>
      <c r="F14" s="178" t="s">
        <v>4219</v>
      </c>
      <c r="G14" s="181" t="s">
        <v>4220</v>
      </c>
      <c r="H14" s="183" t="n">
        <v>2</v>
      </c>
      <c r="I14" s="183" t="n">
        <v>0</v>
      </c>
      <c r="J14" s="183" t="n">
        <v>2</v>
      </c>
      <c r="K14" s="183" t="n">
        <v>4</v>
      </c>
      <c r="L14" s="171"/>
      <c r="M14" s="171" t="s">
        <v>4221</v>
      </c>
      <c r="N14" s="171" t="s">
        <v>4187</v>
      </c>
      <c r="O14" s="171"/>
      <c r="P14" s="176" t="n">
        <v>0</v>
      </c>
      <c r="Q14" s="171"/>
      <c r="R14" s="171"/>
      <c r="S14" s="171"/>
      <c r="T14" s="171"/>
      <c r="U14" s="171"/>
      <c r="V14" s="171"/>
      <c r="W14" s="171"/>
      <c r="X14" s="171"/>
      <c r="Y14" s="172"/>
      <c r="Z14" s="172"/>
    </row>
    <row r="15" customFormat="false" ht="21.75" hidden="false" customHeight="true" outlineLevel="0" collapsed="false">
      <c r="A15" s="173" t="n">
        <v>30</v>
      </c>
      <c r="B15" s="170" t="s">
        <v>382</v>
      </c>
      <c r="C15" s="169" t="s">
        <v>4222</v>
      </c>
      <c r="D15" s="169"/>
      <c r="E15" s="177" t="s">
        <v>70</v>
      </c>
      <c r="F15" s="171" t="s">
        <v>4223</v>
      </c>
      <c r="G15" s="178" t="s">
        <v>4224</v>
      </c>
      <c r="H15" s="169" t="n">
        <v>3</v>
      </c>
      <c r="I15" s="169" t="n">
        <v>0</v>
      </c>
      <c r="J15" s="169" t="n">
        <v>1</v>
      </c>
      <c r="K15" s="169" t="n">
        <v>4</v>
      </c>
      <c r="L15" s="171" t="s">
        <v>4225</v>
      </c>
      <c r="M15" s="171"/>
      <c r="N15" s="171" t="s">
        <v>4191</v>
      </c>
      <c r="O15" s="171"/>
      <c r="P15" s="176" t="n">
        <v>1</v>
      </c>
      <c r="Q15" s="176"/>
      <c r="R15" s="171"/>
      <c r="S15" s="171"/>
      <c r="T15" s="171"/>
      <c r="U15" s="171"/>
      <c r="V15" s="171"/>
      <c r="W15" s="171"/>
      <c r="X15" s="171"/>
      <c r="Y15" s="172"/>
      <c r="Z15" s="172"/>
    </row>
    <row r="16" customFormat="false" ht="21.75" hidden="false" customHeight="true" outlineLevel="0" collapsed="false">
      <c r="A16" s="173" t="n">
        <v>40</v>
      </c>
      <c r="B16" s="179" t="s">
        <v>432</v>
      </c>
      <c r="C16" s="178" t="s">
        <v>4226</v>
      </c>
      <c r="D16" s="178"/>
      <c r="E16" s="174" t="s">
        <v>70</v>
      </c>
      <c r="F16" s="169" t="s">
        <v>4227</v>
      </c>
      <c r="G16" s="181" t="s">
        <v>4228</v>
      </c>
      <c r="H16" s="181" t="n">
        <v>3</v>
      </c>
      <c r="I16" s="181" t="n">
        <v>0</v>
      </c>
      <c r="J16" s="181" t="n">
        <v>1</v>
      </c>
      <c r="K16" s="181" t="n">
        <v>4</v>
      </c>
      <c r="L16" s="171"/>
      <c r="M16" s="171"/>
      <c r="N16" s="171" t="s">
        <v>4187</v>
      </c>
      <c r="O16" s="171"/>
      <c r="P16" s="176" t="n">
        <v>0</v>
      </c>
      <c r="Q16" s="171"/>
      <c r="R16" s="171"/>
      <c r="S16" s="171"/>
      <c r="T16" s="171"/>
      <c r="U16" s="171"/>
      <c r="V16" s="171"/>
      <c r="W16" s="171"/>
      <c r="X16" s="171"/>
      <c r="Y16" s="172"/>
      <c r="Z16" s="172"/>
    </row>
    <row r="17" customFormat="false" ht="21.75" hidden="false" customHeight="true" outlineLevel="0" collapsed="false">
      <c r="A17" s="173" t="n">
        <v>45</v>
      </c>
      <c r="B17" s="179" t="s">
        <v>2221</v>
      </c>
      <c r="C17" s="178" t="s">
        <v>4229</v>
      </c>
      <c r="D17" s="178"/>
      <c r="E17" s="174" t="s">
        <v>70</v>
      </c>
      <c r="F17" s="171" t="s">
        <v>4230</v>
      </c>
      <c r="G17" s="178" t="s">
        <v>4231</v>
      </c>
      <c r="H17" s="169" t="n">
        <v>8</v>
      </c>
      <c r="I17" s="169" t="n">
        <v>0</v>
      </c>
      <c r="J17" s="169" t="n">
        <v>1</v>
      </c>
      <c r="K17" s="169" t="n">
        <v>9</v>
      </c>
      <c r="L17" s="171"/>
      <c r="M17" s="171"/>
      <c r="N17" s="171" t="s">
        <v>4187</v>
      </c>
      <c r="O17" s="171"/>
      <c r="P17" s="176" t="n">
        <v>1</v>
      </c>
      <c r="Q17" s="176"/>
      <c r="R17" s="171"/>
      <c r="S17" s="171"/>
      <c r="T17" s="171"/>
      <c r="U17" s="171"/>
      <c r="V17" s="171"/>
      <c r="W17" s="171"/>
      <c r="X17" s="171"/>
      <c r="Y17" s="172"/>
      <c r="Z17" s="172"/>
    </row>
    <row r="18" customFormat="false" ht="21.75" hidden="false" customHeight="true" outlineLevel="0" collapsed="false">
      <c r="A18" s="173" t="n">
        <v>46</v>
      </c>
      <c r="B18" s="170" t="s">
        <v>472</v>
      </c>
      <c r="C18" s="178" t="s">
        <v>4232</v>
      </c>
      <c r="D18" s="178"/>
      <c r="E18" s="174" t="s">
        <v>70</v>
      </c>
      <c r="F18" s="171" t="s">
        <v>4233</v>
      </c>
      <c r="G18" s="178" t="s">
        <v>4234</v>
      </c>
      <c r="H18" s="184" t="n">
        <v>2</v>
      </c>
      <c r="I18" s="184" t="n">
        <v>0</v>
      </c>
      <c r="J18" s="184" t="n">
        <v>2</v>
      </c>
      <c r="K18" s="184" t="n">
        <v>4</v>
      </c>
      <c r="L18" s="171"/>
      <c r="M18" s="171"/>
      <c r="N18" s="171" t="s">
        <v>4187</v>
      </c>
      <c r="O18" s="171"/>
      <c r="P18" s="176" t="n">
        <v>1</v>
      </c>
      <c r="Q18" s="176"/>
      <c r="R18" s="171"/>
      <c r="S18" s="171"/>
      <c r="T18" s="171"/>
      <c r="U18" s="171"/>
      <c r="V18" s="171"/>
      <c r="W18" s="171"/>
      <c r="X18" s="171"/>
      <c r="Y18" s="172"/>
      <c r="Z18" s="172"/>
    </row>
    <row r="19" customFormat="false" ht="21.75" hidden="false" customHeight="true" outlineLevel="0" collapsed="false">
      <c r="A19" s="173" t="n">
        <v>47</v>
      </c>
      <c r="B19" s="179" t="s">
        <v>2288</v>
      </c>
      <c r="C19" s="178" t="s">
        <v>524</v>
      </c>
      <c r="D19" s="178"/>
      <c r="E19" s="177" t="s">
        <v>70</v>
      </c>
      <c r="F19" s="171" t="s">
        <v>4235</v>
      </c>
      <c r="G19" s="178" t="s">
        <v>4236</v>
      </c>
      <c r="H19" s="184" t="n">
        <v>1</v>
      </c>
      <c r="I19" s="184" t="n">
        <v>0</v>
      </c>
      <c r="J19" s="184" t="n">
        <v>5</v>
      </c>
      <c r="K19" s="184" t="n">
        <v>6</v>
      </c>
      <c r="L19" s="171"/>
      <c r="M19" s="171"/>
      <c r="N19" s="171" t="s">
        <v>4237</v>
      </c>
      <c r="O19" s="171"/>
      <c r="P19" s="176" t="n">
        <v>0</v>
      </c>
      <c r="Q19" s="171"/>
      <c r="R19" s="171"/>
      <c r="S19" s="171"/>
      <c r="T19" s="171"/>
      <c r="U19" s="171"/>
      <c r="V19" s="171"/>
      <c r="W19" s="171"/>
      <c r="X19" s="171"/>
      <c r="Y19" s="172"/>
      <c r="Z19" s="172"/>
    </row>
    <row r="20" customFormat="false" ht="21.75" hidden="false" customHeight="true" outlineLevel="0" collapsed="false">
      <c r="A20" s="173" t="n">
        <v>10</v>
      </c>
      <c r="B20" s="179" t="s">
        <v>4238</v>
      </c>
      <c r="C20" s="178" t="s">
        <v>4239</v>
      </c>
      <c r="D20" s="178"/>
      <c r="E20" s="177" t="s">
        <v>70</v>
      </c>
      <c r="F20" s="178" t="s">
        <v>4240</v>
      </c>
      <c r="G20" s="171" t="s">
        <v>4241</v>
      </c>
      <c r="H20" s="171" t="n">
        <v>6</v>
      </c>
      <c r="I20" s="171" t="n">
        <v>0</v>
      </c>
      <c r="J20" s="171" t="n">
        <v>0</v>
      </c>
      <c r="K20" s="171" t="n">
        <v>6</v>
      </c>
      <c r="L20" s="171"/>
      <c r="M20" s="171"/>
      <c r="N20" s="171" t="s">
        <v>4191</v>
      </c>
      <c r="O20" s="171"/>
      <c r="P20" s="176" t="n">
        <v>1</v>
      </c>
      <c r="Q20" s="176"/>
      <c r="R20" s="171"/>
      <c r="S20" s="171"/>
      <c r="T20" s="171"/>
      <c r="U20" s="171"/>
      <c r="V20" s="171"/>
      <c r="W20" s="171"/>
      <c r="X20" s="171"/>
      <c r="Y20" s="172"/>
      <c r="Z20" s="172"/>
    </row>
    <row r="21" customFormat="false" ht="21.75" hidden="false" customHeight="true" outlineLevel="0" collapsed="false">
      <c r="A21" s="173" t="n">
        <v>11</v>
      </c>
      <c r="B21" s="179" t="s">
        <v>4242</v>
      </c>
      <c r="C21" s="178" t="s">
        <v>522</v>
      </c>
      <c r="D21" s="178"/>
      <c r="E21" s="177" t="s">
        <v>70</v>
      </c>
      <c r="F21" s="171" t="s">
        <v>4243</v>
      </c>
      <c r="G21" s="178" t="s">
        <v>4244</v>
      </c>
      <c r="H21" s="184" t="n">
        <v>2</v>
      </c>
      <c r="I21" s="184" t="n">
        <v>0</v>
      </c>
      <c r="J21" s="184" t="n">
        <v>4</v>
      </c>
      <c r="K21" s="184" t="n">
        <v>6</v>
      </c>
      <c r="L21" s="171"/>
      <c r="M21" s="171"/>
      <c r="N21" s="171" t="s">
        <v>4237</v>
      </c>
      <c r="O21" s="171"/>
      <c r="P21" s="176" t="n">
        <v>0</v>
      </c>
      <c r="Q21" s="171"/>
      <c r="R21" s="171"/>
      <c r="S21" s="171"/>
      <c r="T21" s="171"/>
      <c r="U21" s="171"/>
      <c r="V21" s="171"/>
      <c r="W21" s="171"/>
      <c r="X21" s="171"/>
      <c r="Y21" s="172"/>
      <c r="Z21" s="172"/>
    </row>
    <row r="22" customFormat="false" ht="21.75" hidden="false" customHeight="true" outlineLevel="0" collapsed="false">
      <c r="A22" s="173" t="n">
        <v>51</v>
      </c>
      <c r="B22" s="179" t="s">
        <v>523</v>
      </c>
      <c r="C22" s="171" t="s">
        <v>4245</v>
      </c>
      <c r="D22" s="171"/>
      <c r="E22" s="174" t="s">
        <v>70</v>
      </c>
      <c r="F22" s="178" t="s">
        <v>4246</v>
      </c>
      <c r="G22" s="181" t="s">
        <v>4247</v>
      </c>
      <c r="H22" s="185" t="n">
        <v>5</v>
      </c>
      <c r="I22" s="185" t="n">
        <v>0</v>
      </c>
      <c r="J22" s="185" t="n">
        <v>1</v>
      </c>
      <c r="K22" s="185" t="n">
        <v>6</v>
      </c>
      <c r="L22" s="171"/>
      <c r="M22" s="171"/>
      <c r="N22" s="171" t="s">
        <v>4204</v>
      </c>
      <c r="O22" s="171"/>
      <c r="P22" s="176" t="n">
        <v>0</v>
      </c>
      <c r="Q22" s="176"/>
      <c r="R22" s="171"/>
      <c r="S22" s="171"/>
      <c r="T22" s="171"/>
      <c r="U22" s="171"/>
      <c r="V22" s="171"/>
      <c r="W22" s="171"/>
      <c r="X22" s="171"/>
      <c r="Y22" s="172"/>
      <c r="Z22" s="172"/>
    </row>
    <row r="23" customFormat="false" ht="21.75" hidden="false" customHeight="true" outlineLevel="0" collapsed="false">
      <c r="A23" s="173" t="n">
        <v>12</v>
      </c>
      <c r="B23" s="179" t="s">
        <v>539</v>
      </c>
      <c r="C23" s="178" t="s">
        <v>540</v>
      </c>
      <c r="D23" s="178"/>
      <c r="E23" s="174" t="s">
        <v>70</v>
      </c>
      <c r="F23" s="171" t="s">
        <v>4248</v>
      </c>
      <c r="G23" s="171" t="s">
        <v>4249</v>
      </c>
      <c r="H23" s="175" t="n">
        <v>2</v>
      </c>
      <c r="I23" s="175" t="n">
        <v>0</v>
      </c>
      <c r="J23" s="175" t="n">
        <v>4</v>
      </c>
      <c r="K23" s="175" t="n">
        <v>6</v>
      </c>
      <c r="L23" s="171"/>
      <c r="M23" s="171"/>
      <c r="N23" s="171" t="s">
        <v>4187</v>
      </c>
      <c r="O23" s="171"/>
      <c r="P23" s="176" t="n">
        <v>0</v>
      </c>
      <c r="Q23" s="171"/>
      <c r="R23" s="171"/>
      <c r="S23" s="171"/>
      <c r="T23" s="171"/>
      <c r="U23" s="171"/>
      <c r="V23" s="171"/>
      <c r="W23" s="171"/>
      <c r="X23" s="171"/>
      <c r="Y23" s="172"/>
      <c r="Z23" s="172"/>
    </row>
    <row r="24" customFormat="false" ht="21.75" hidden="false" customHeight="true" outlineLevel="0" collapsed="false">
      <c r="A24" s="173" t="n">
        <v>13</v>
      </c>
      <c r="B24" s="179" t="s">
        <v>4250</v>
      </c>
      <c r="C24" s="178" t="s">
        <v>546</v>
      </c>
      <c r="D24" s="178"/>
      <c r="E24" s="174" t="s">
        <v>70</v>
      </c>
      <c r="F24" s="178" t="s">
        <v>4251</v>
      </c>
      <c r="G24" s="178" t="s">
        <v>2459</v>
      </c>
      <c r="H24" s="169" t="n">
        <v>5</v>
      </c>
      <c r="I24" s="169" t="n">
        <v>0</v>
      </c>
      <c r="J24" s="169" t="n">
        <v>0</v>
      </c>
      <c r="K24" s="169" t="n">
        <v>5</v>
      </c>
      <c r="L24" s="171"/>
      <c r="M24" s="171"/>
      <c r="N24" s="171" t="s">
        <v>4187</v>
      </c>
      <c r="O24" s="171"/>
      <c r="P24" s="176" t="n">
        <v>0</v>
      </c>
      <c r="Q24" s="171"/>
      <c r="R24" s="171"/>
      <c r="S24" s="171"/>
      <c r="T24" s="171"/>
      <c r="U24" s="171"/>
      <c r="V24" s="171"/>
      <c r="W24" s="171"/>
      <c r="X24" s="171"/>
      <c r="Y24" s="172"/>
      <c r="Z24" s="172"/>
    </row>
    <row r="25" customFormat="false" ht="21.75" hidden="false" customHeight="true" outlineLevel="0" collapsed="false">
      <c r="A25" s="173" t="n">
        <v>130</v>
      </c>
      <c r="B25" s="170" t="s">
        <v>2489</v>
      </c>
      <c r="C25" s="171" t="s">
        <v>553</v>
      </c>
      <c r="D25" s="171"/>
      <c r="E25" s="177" t="s">
        <v>70</v>
      </c>
      <c r="F25" s="171"/>
      <c r="G25" s="171"/>
      <c r="H25" s="171" t="n">
        <v>5</v>
      </c>
      <c r="I25" s="171" t="n">
        <v>0</v>
      </c>
      <c r="J25" s="186" t="n">
        <v>0</v>
      </c>
      <c r="K25" s="169" t="n">
        <v>5</v>
      </c>
      <c r="L25" s="171"/>
      <c r="M25" s="171"/>
      <c r="N25" s="171" t="s">
        <v>4191</v>
      </c>
      <c r="O25" s="171"/>
      <c r="P25" s="180" t="s">
        <v>131</v>
      </c>
      <c r="Q25" s="171"/>
      <c r="R25" s="171"/>
      <c r="S25" s="171"/>
      <c r="T25" s="171"/>
      <c r="U25" s="171"/>
      <c r="V25" s="171"/>
      <c r="W25" s="171"/>
      <c r="X25" s="171"/>
      <c r="Y25" s="172"/>
      <c r="Z25" s="172"/>
    </row>
    <row r="26" customFormat="false" ht="21.75" hidden="false" customHeight="true" outlineLevel="0" collapsed="false">
      <c r="A26" s="173" t="n">
        <v>14</v>
      </c>
      <c r="B26" s="179" t="s">
        <v>581</v>
      </c>
      <c r="C26" s="178" t="s">
        <v>4252</v>
      </c>
      <c r="D26" s="178"/>
      <c r="E26" s="177" t="s">
        <v>70</v>
      </c>
      <c r="F26" s="178" t="s">
        <v>4253</v>
      </c>
      <c r="G26" s="178" t="s">
        <v>4254</v>
      </c>
      <c r="H26" s="169" t="n">
        <v>5</v>
      </c>
      <c r="I26" s="169" t="n">
        <v>0</v>
      </c>
      <c r="J26" s="169" t="n">
        <v>0</v>
      </c>
      <c r="K26" s="169" t="n">
        <v>5</v>
      </c>
      <c r="L26" s="171" t="s">
        <v>4255</v>
      </c>
      <c r="M26" s="171"/>
      <c r="N26" s="171" t="s">
        <v>4191</v>
      </c>
      <c r="O26" s="171"/>
      <c r="P26" s="176" t="n">
        <v>1</v>
      </c>
      <c r="Q26" s="176"/>
      <c r="R26" s="171"/>
      <c r="S26" s="171"/>
      <c r="T26" s="171"/>
      <c r="U26" s="171"/>
      <c r="V26" s="171"/>
      <c r="W26" s="171"/>
      <c r="X26" s="171"/>
      <c r="Y26" s="172"/>
      <c r="Z26" s="172"/>
    </row>
    <row r="27" customFormat="false" ht="21.75" hidden="false" customHeight="true" outlineLevel="0" collapsed="false">
      <c r="A27" s="173" t="n">
        <v>19</v>
      </c>
      <c r="B27" s="179" t="s">
        <v>602</v>
      </c>
      <c r="C27" s="178" t="s">
        <v>603</v>
      </c>
      <c r="D27" s="178"/>
      <c r="E27" s="177" t="s">
        <v>70</v>
      </c>
      <c r="F27" s="178" t="s">
        <v>4256</v>
      </c>
      <c r="G27" s="178" t="s">
        <v>4257</v>
      </c>
      <c r="H27" s="169" t="n">
        <v>3</v>
      </c>
      <c r="I27" s="169" t="n">
        <v>0</v>
      </c>
      <c r="J27" s="169" t="n">
        <v>4</v>
      </c>
      <c r="K27" s="169" t="n">
        <v>7</v>
      </c>
      <c r="L27" s="171"/>
      <c r="M27" s="171"/>
      <c r="N27" s="171" t="s">
        <v>4237</v>
      </c>
      <c r="O27" s="171"/>
      <c r="P27" s="176" t="n">
        <v>0</v>
      </c>
      <c r="Q27" s="171"/>
      <c r="R27" s="171"/>
      <c r="S27" s="171"/>
      <c r="T27" s="171"/>
      <c r="U27" s="171"/>
      <c r="V27" s="171"/>
      <c r="W27" s="171"/>
      <c r="X27" s="171"/>
      <c r="Y27" s="172"/>
      <c r="Z27" s="172"/>
    </row>
    <row r="28" customFormat="false" ht="21.75" hidden="false" customHeight="true" outlineLevel="0" collapsed="false">
      <c r="A28" s="173" t="n">
        <v>17</v>
      </c>
      <c r="B28" s="179" t="s">
        <v>608</v>
      </c>
      <c r="C28" s="178" t="s">
        <v>609</v>
      </c>
      <c r="D28" s="178"/>
      <c r="E28" s="187" t="s">
        <v>70</v>
      </c>
      <c r="F28" s="178" t="s">
        <v>4258</v>
      </c>
      <c r="G28" s="171" t="s">
        <v>4259</v>
      </c>
      <c r="H28" s="178" t="n">
        <v>3</v>
      </c>
      <c r="I28" s="178" t="n">
        <v>0</v>
      </c>
      <c r="J28" s="178" t="n">
        <v>0</v>
      </c>
      <c r="K28" s="178" t="n">
        <v>3</v>
      </c>
      <c r="L28" s="171" t="s">
        <v>4260</v>
      </c>
      <c r="M28" s="171"/>
      <c r="N28" s="171" t="s">
        <v>4261</v>
      </c>
      <c r="O28" s="171"/>
      <c r="P28" s="176" t="n">
        <v>1</v>
      </c>
      <c r="Q28" s="171"/>
      <c r="R28" s="171"/>
      <c r="S28" s="171"/>
      <c r="T28" s="171"/>
      <c r="U28" s="171"/>
      <c r="V28" s="171"/>
      <c r="W28" s="171"/>
      <c r="X28" s="171"/>
      <c r="Y28" s="172"/>
      <c r="Z28" s="172"/>
    </row>
    <row r="29" customFormat="false" ht="21.75" hidden="false" customHeight="true" outlineLevel="0" collapsed="false">
      <c r="A29" s="173" t="n">
        <v>49</v>
      </c>
      <c r="B29" s="179" t="s">
        <v>626</v>
      </c>
      <c r="C29" s="171" t="s">
        <v>627</v>
      </c>
      <c r="D29" s="171"/>
      <c r="E29" s="177" t="s">
        <v>70</v>
      </c>
      <c r="F29" s="178" t="s">
        <v>4262</v>
      </c>
      <c r="G29" s="171" t="s">
        <v>4263</v>
      </c>
      <c r="H29" s="171" t="n">
        <v>6</v>
      </c>
      <c r="I29" s="171" t="n">
        <v>0</v>
      </c>
      <c r="J29" s="171" t="n">
        <v>0</v>
      </c>
      <c r="K29" s="171" t="n">
        <v>6</v>
      </c>
      <c r="L29" s="171" t="s">
        <v>4264</v>
      </c>
      <c r="M29" s="171"/>
      <c r="N29" s="171" t="s">
        <v>4191</v>
      </c>
      <c r="O29" s="171"/>
      <c r="P29" s="176" t="n">
        <v>1</v>
      </c>
      <c r="Q29" s="176"/>
      <c r="R29" s="171"/>
      <c r="S29" s="171"/>
      <c r="T29" s="171"/>
      <c r="U29" s="171"/>
      <c r="V29" s="171"/>
      <c r="W29" s="171"/>
      <c r="X29" s="171"/>
      <c r="Y29" s="172"/>
      <c r="Z29" s="172"/>
    </row>
    <row r="30" customFormat="false" ht="21.75" hidden="false" customHeight="true" outlineLevel="0" collapsed="false">
      <c r="A30" s="173" t="n">
        <v>21</v>
      </c>
      <c r="B30" s="179" t="s">
        <v>2904</v>
      </c>
      <c r="C30" s="178" t="s">
        <v>4265</v>
      </c>
      <c r="D30" s="178"/>
      <c r="E30" s="174" t="s">
        <v>70</v>
      </c>
      <c r="F30" s="171" t="s">
        <v>4266</v>
      </c>
      <c r="G30" s="178" t="s">
        <v>4267</v>
      </c>
      <c r="H30" s="169" t="n">
        <v>6</v>
      </c>
      <c r="I30" s="178" t="n">
        <v>0</v>
      </c>
      <c r="J30" s="178" t="n">
        <v>2</v>
      </c>
      <c r="K30" s="178" t="n">
        <v>8</v>
      </c>
      <c r="L30" s="171"/>
      <c r="M30" s="171"/>
      <c r="N30" s="171" t="s">
        <v>4204</v>
      </c>
      <c r="O30" s="171"/>
      <c r="P30" s="176" t="n">
        <v>1</v>
      </c>
      <c r="Q30" s="176"/>
      <c r="R30" s="171"/>
      <c r="S30" s="171"/>
      <c r="T30" s="171"/>
      <c r="U30" s="171"/>
      <c r="V30" s="171"/>
      <c r="W30" s="171"/>
      <c r="X30" s="171"/>
      <c r="Y30" s="172"/>
      <c r="Z30" s="172"/>
    </row>
    <row r="31" customFormat="false" ht="21.75" hidden="false" customHeight="true" outlineLevel="0" collapsed="false">
      <c r="A31" s="173" t="n">
        <v>41</v>
      </c>
      <c r="B31" s="170" t="s">
        <v>676</v>
      </c>
      <c r="C31" s="178" t="s">
        <v>677</v>
      </c>
      <c r="D31" s="171" t="s">
        <v>678</v>
      </c>
      <c r="E31" s="174" t="s">
        <v>70</v>
      </c>
      <c r="F31" s="171"/>
      <c r="G31" s="171"/>
      <c r="H31" s="185" t="n">
        <v>5</v>
      </c>
      <c r="I31" s="185" t="n">
        <v>0</v>
      </c>
      <c r="J31" s="185" t="n">
        <v>1</v>
      </c>
      <c r="K31" s="185" t="n">
        <v>6</v>
      </c>
      <c r="L31" s="171"/>
      <c r="M31" s="171"/>
      <c r="N31" s="171" t="s">
        <v>4187</v>
      </c>
      <c r="O31" s="171"/>
      <c r="P31" s="176" t="n">
        <v>0</v>
      </c>
      <c r="Q31" s="171"/>
      <c r="R31" s="171"/>
      <c r="S31" s="171"/>
      <c r="T31" s="171"/>
      <c r="U31" s="171"/>
      <c r="V31" s="171"/>
      <c r="W31" s="171"/>
      <c r="X31" s="171"/>
      <c r="Y31" s="172"/>
      <c r="Z31" s="172"/>
    </row>
    <row r="32" customFormat="false" ht="21.75" hidden="false" customHeight="true" outlineLevel="0" collapsed="false">
      <c r="A32" s="173" t="n">
        <v>42</v>
      </c>
      <c r="B32" s="179" t="s">
        <v>2934</v>
      </c>
      <c r="C32" s="178" t="s">
        <v>4268</v>
      </c>
      <c r="D32" s="178"/>
      <c r="E32" s="187" t="s">
        <v>70</v>
      </c>
      <c r="F32" s="178" t="s">
        <v>4269</v>
      </c>
      <c r="G32" s="178" t="s">
        <v>4270</v>
      </c>
      <c r="H32" s="169" t="n">
        <v>4</v>
      </c>
      <c r="I32" s="169" t="n">
        <v>0</v>
      </c>
      <c r="J32" s="169" t="n">
        <v>1</v>
      </c>
      <c r="K32" s="169" t="n">
        <v>5</v>
      </c>
      <c r="L32" s="171" t="s">
        <v>4271</v>
      </c>
      <c r="M32" s="171"/>
      <c r="N32" s="171" t="s">
        <v>4261</v>
      </c>
      <c r="O32" s="171"/>
      <c r="P32" s="176" t="n">
        <v>0</v>
      </c>
      <c r="Q32" s="171"/>
      <c r="R32" s="171"/>
      <c r="S32" s="171"/>
      <c r="T32" s="171"/>
      <c r="U32" s="171"/>
      <c r="V32" s="171"/>
      <c r="W32" s="171"/>
      <c r="X32" s="171"/>
      <c r="Y32" s="172"/>
      <c r="Z32" s="172"/>
    </row>
    <row r="33" customFormat="false" ht="21.75" hidden="false" customHeight="true" outlineLevel="0" collapsed="false">
      <c r="A33" s="173" t="n">
        <v>44</v>
      </c>
      <c r="B33" s="179" t="s">
        <v>4272</v>
      </c>
      <c r="C33" s="178" t="s">
        <v>4273</v>
      </c>
      <c r="D33" s="178"/>
      <c r="E33" s="177" t="s">
        <v>70</v>
      </c>
      <c r="F33" s="188" t="s">
        <v>4274</v>
      </c>
      <c r="G33" s="178" t="s">
        <v>4275</v>
      </c>
      <c r="H33" s="169" t="n">
        <v>5</v>
      </c>
      <c r="I33" s="169" t="n">
        <v>0</v>
      </c>
      <c r="J33" s="169" t="n">
        <v>1</v>
      </c>
      <c r="K33" s="169" t="n">
        <v>6</v>
      </c>
      <c r="L33" s="171"/>
      <c r="M33" s="171"/>
      <c r="N33" s="171" t="s">
        <v>4191</v>
      </c>
      <c r="O33" s="171"/>
      <c r="P33" s="176" t="n">
        <v>0</v>
      </c>
      <c r="Q33" s="171"/>
      <c r="R33" s="171"/>
      <c r="S33" s="171"/>
      <c r="T33" s="171"/>
      <c r="U33" s="171"/>
      <c r="V33" s="171"/>
      <c r="W33" s="171"/>
      <c r="X33" s="171"/>
      <c r="Y33" s="172"/>
      <c r="Z33" s="172"/>
    </row>
    <row r="34" customFormat="false" ht="21.75" hidden="false" customHeight="true" outlineLevel="0" collapsed="false">
      <c r="A34" s="173" t="n">
        <v>43</v>
      </c>
      <c r="B34" s="179" t="s">
        <v>700</v>
      </c>
      <c r="C34" s="178" t="s">
        <v>701</v>
      </c>
      <c r="D34" s="178"/>
      <c r="E34" s="177" t="s">
        <v>70</v>
      </c>
      <c r="F34" s="171" t="s">
        <v>4276</v>
      </c>
      <c r="G34" s="178" t="s">
        <v>4277</v>
      </c>
      <c r="H34" s="189" t="n">
        <v>3</v>
      </c>
      <c r="I34" s="189" t="n">
        <v>0</v>
      </c>
      <c r="J34" s="189" t="n">
        <v>3</v>
      </c>
      <c r="K34" s="189" t="n">
        <v>6</v>
      </c>
      <c r="L34" s="171"/>
      <c r="M34" s="171"/>
      <c r="N34" s="171" t="s">
        <v>4191</v>
      </c>
      <c r="O34" s="171"/>
      <c r="P34" s="176" t="n">
        <v>0</v>
      </c>
      <c r="Q34" s="171"/>
      <c r="R34" s="171"/>
      <c r="S34" s="171"/>
      <c r="T34" s="171"/>
      <c r="U34" s="171"/>
      <c r="V34" s="171"/>
      <c r="W34" s="171"/>
      <c r="X34" s="171"/>
      <c r="Y34" s="172"/>
      <c r="Z34" s="172"/>
    </row>
    <row r="35" customFormat="false" ht="21.75" hidden="false" customHeight="true" outlineLevel="0" collapsed="false">
      <c r="A35" s="173" t="n">
        <v>39</v>
      </c>
      <c r="B35" s="179" t="s">
        <v>753</v>
      </c>
      <c r="C35" s="178" t="s">
        <v>754</v>
      </c>
      <c r="D35" s="178"/>
      <c r="E35" s="177" t="s">
        <v>70</v>
      </c>
      <c r="F35" s="171" t="s">
        <v>4278</v>
      </c>
      <c r="G35" s="178" t="s">
        <v>4279</v>
      </c>
      <c r="H35" s="169" t="n">
        <v>5</v>
      </c>
      <c r="I35" s="169" t="n">
        <v>0</v>
      </c>
      <c r="J35" s="169" t="n">
        <v>0</v>
      </c>
      <c r="K35" s="169" t="n">
        <v>5</v>
      </c>
      <c r="L35" s="171" t="s">
        <v>4280</v>
      </c>
      <c r="M35" s="171"/>
      <c r="N35" s="171" t="s">
        <v>4191</v>
      </c>
      <c r="O35" s="171"/>
      <c r="P35" s="176" t="n">
        <v>1</v>
      </c>
      <c r="Q35" s="176"/>
      <c r="R35" s="171"/>
      <c r="S35" s="171"/>
      <c r="T35" s="171"/>
      <c r="U35" s="171"/>
      <c r="V35" s="171"/>
      <c r="W35" s="171"/>
      <c r="X35" s="171"/>
      <c r="Y35" s="172"/>
      <c r="Z35" s="172"/>
    </row>
    <row r="36" customFormat="false" ht="21.75" hidden="false" customHeight="true" outlineLevel="0" collapsed="false">
      <c r="A36" s="173" t="n">
        <v>38</v>
      </c>
      <c r="B36" s="170" t="s">
        <v>783</v>
      </c>
      <c r="C36" s="169" t="s">
        <v>784</v>
      </c>
      <c r="D36" s="169"/>
      <c r="E36" s="177" t="s">
        <v>70</v>
      </c>
      <c r="F36" s="171" t="s">
        <v>4281</v>
      </c>
      <c r="G36" s="178" t="s">
        <v>4282</v>
      </c>
      <c r="H36" s="178" t="n">
        <v>3</v>
      </c>
      <c r="I36" s="178" t="n">
        <v>0</v>
      </c>
      <c r="J36" s="178" t="n">
        <v>0</v>
      </c>
      <c r="K36" s="178" t="n">
        <v>3</v>
      </c>
      <c r="L36" s="171"/>
      <c r="M36" s="171"/>
      <c r="N36" s="171" t="s">
        <v>4191</v>
      </c>
      <c r="O36" s="171"/>
      <c r="P36" s="176" t="s">
        <v>131</v>
      </c>
      <c r="Q36" s="171"/>
      <c r="R36" s="171"/>
      <c r="S36" s="171"/>
      <c r="T36" s="171"/>
      <c r="U36" s="171"/>
      <c r="V36" s="171"/>
      <c r="W36" s="171"/>
      <c r="X36" s="171"/>
      <c r="Y36" s="172"/>
      <c r="Z36" s="172"/>
    </row>
    <row r="37" customFormat="false" ht="21.75" hidden="false" customHeight="true" outlineLevel="0" collapsed="false">
      <c r="A37" s="173" t="n">
        <v>26</v>
      </c>
      <c r="B37" s="179" t="s">
        <v>792</v>
      </c>
      <c r="C37" s="178" t="s">
        <v>793</v>
      </c>
      <c r="D37" s="178"/>
      <c r="E37" s="187" t="s">
        <v>70</v>
      </c>
      <c r="F37" s="171" t="s">
        <v>4283</v>
      </c>
      <c r="G37" s="171" t="s">
        <v>4284</v>
      </c>
      <c r="H37" s="169" t="n">
        <v>5</v>
      </c>
      <c r="I37" s="169" t="n">
        <v>0</v>
      </c>
      <c r="J37" s="169" t="n">
        <v>1</v>
      </c>
      <c r="K37" s="178" t="n">
        <v>6</v>
      </c>
      <c r="L37" s="171"/>
      <c r="M37" s="171" t="s">
        <v>4285</v>
      </c>
      <c r="N37" s="171" t="s">
        <v>4261</v>
      </c>
      <c r="O37" s="171"/>
      <c r="P37" s="176" t="n">
        <v>1</v>
      </c>
      <c r="Q37" s="171"/>
      <c r="R37" s="171"/>
      <c r="S37" s="171"/>
      <c r="T37" s="171"/>
      <c r="U37" s="171"/>
      <c r="V37" s="171"/>
      <c r="W37" s="171"/>
      <c r="X37" s="171"/>
      <c r="Y37" s="172"/>
      <c r="Z37" s="172"/>
    </row>
    <row r="38" customFormat="false" ht="21.75" hidden="false" customHeight="true" outlineLevel="0" collapsed="false">
      <c r="A38" s="173" t="n">
        <v>22</v>
      </c>
      <c r="B38" s="179" t="s">
        <v>4286</v>
      </c>
      <c r="C38" s="178" t="s">
        <v>4287</v>
      </c>
      <c r="D38" s="178"/>
      <c r="E38" s="187" t="s">
        <v>820</v>
      </c>
      <c r="F38" s="171" t="s">
        <v>4288</v>
      </c>
      <c r="G38" s="171"/>
      <c r="H38" s="175" t="n">
        <v>2</v>
      </c>
      <c r="I38" s="175" t="n">
        <v>1</v>
      </c>
      <c r="J38" s="175" t="n">
        <v>3</v>
      </c>
      <c r="K38" s="175" t="n">
        <v>6</v>
      </c>
      <c r="L38" s="171"/>
      <c r="M38" s="171"/>
      <c r="N38" s="171" t="s">
        <v>4261</v>
      </c>
      <c r="O38" s="171"/>
      <c r="P38" s="176" t="n">
        <v>0</v>
      </c>
      <c r="Q38" s="171"/>
      <c r="R38" s="171"/>
      <c r="S38" s="171"/>
      <c r="T38" s="171"/>
      <c r="U38" s="171"/>
      <c r="V38" s="171"/>
      <c r="W38" s="171"/>
      <c r="X38" s="171"/>
      <c r="Y38" s="172"/>
      <c r="Z38" s="172"/>
    </row>
    <row r="39" customFormat="false" ht="21.75" hidden="false" customHeight="true" outlineLevel="0" collapsed="false">
      <c r="A39" s="173" t="n">
        <v>24</v>
      </c>
      <c r="B39" s="179" t="s">
        <v>811</v>
      </c>
      <c r="C39" s="178" t="s">
        <v>793</v>
      </c>
      <c r="D39" s="178" t="s">
        <v>4289</v>
      </c>
      <c r="E39" s="187" t="s">
        <v>70</v>
      </c>
      <c r="F39" s="171" t="s">
        <v>4290</v>
      </c>
      <c r="G39" s="178" t="s">
        <v>4291</v>
      </c>
      <c r="H39" s="169" t="n">
        <v>4</v>
      </c>
      <c r="I39" s="169" t="n">
        <v>0</v>
      </c>
      <c r="J39" s="169" t="n">
        <v>2</v>
      </c>
      <c r="K39" s="169" t="n">
        <v>6</v>
      </c>
      <c r="L39" s="171"/>
      <c r="M39" s="171"/>
      <c r="N39" s="171" t="s">
        <v>4261</v>
      </c>
      <c r="O39" s="171"/>
      <c r="P39" s="176" t="n">
        <v>0</v>
      </c>
      <c r="Q39" s="171"/>
      <c r="R39" s="171"/>
      <c r="S39" s="171"/>
      <c r="T39" s="171"/>
      <c r="U39" s="171"/>
      <c r="V39" s="171"/>
      <c r="W39" s="171"/>
      <c r="X39" s="171"/>
      <c r="Y39" s="172"/>
      <c r="Z39" s="172"/>
    </row>
    <row r="40" customFormat="false" ht="21.75" hidden="false" customHeight="true" outlineLevel="0" collapsed="false">
      <c r="A40" s="173" t="n">
        <v>25</v>
      </c>
      <c r="B40" s="179" t="s">
        <v>823</v>
      </c>
      <c r="C40" s="178" t="s">
        <v>3422</v>
      </c>
      <c r="D40" s="178"/>
      <c r="E40" s="177" t="s">
        <v>70</v>
      </c>
      <c r="F40" s="178" t="s">
        <v>4292</v>
      </c>
      <c r="G40" s="178" t="s">
        <v>4293</v>
      </c>
      <c r="H40" s="169" t="n">
        <v>5</v>
      </c>
      <c r="I40" s="169" t="n">
        <v>0</v>
      </c>
      <c r="J40" s="169" t="n">
        <v>0</v>
      </c>
      <c r="K40" s="169" t="n">
        <v>5</v>
      </c>
      <c r="L40" s="171"/>
      <c r="M40" s="171" t="s">
        <v>4294</v>
      </c>
      <c r="N40" s="171" t="s">
        <v>4191</v>
      </c>
      <c r="O40" s="171"/>
      <c r="P40" s="176" t="n">
        <v>1</v>
      </c>
      <c r="Q40" s="176"/>
      <c r="R40" s="171"/>
      <c r="S40" s="171"/>
      <c r="T40" s="171"/>
      <c r="U40" s="171"/>
      <c r="V40" s="171"/>
      <c r="W40" s="171"/>
      <c r="X40" s="171"/>
      <c r="Y40" s="172"/>
      <c r="Z40" s="172"/>
    </row>
    <row r="41" customFormat="false" ht="21.75" hidden="false" customHeight="true" outlineLevel="0" collapsed="false">
      <c r="A41" s="173" t="n">
        <v>50</v>
      </c>
      <c r="B41" s="179" t="s">
        <v>3429</v>
      </c>
      <c r="C41" s="171" t="s">
        <v>826</v>
      </c>
      <c r="D41" s="171"/>
      <c r="E41" s="177" t="s">
        <v>70</v>
      </c>
      <c r="F41" s="178" t="s">
        <v>4295</v>
      </c>
      <c r="G41" s="171" t="s">
        <v>4296</v>
      </c>
      <c r="H41" s="171" t="n">
        <v>6</v>
      </c>
      <c r="I41" s="171" t="n">
        <v>0</v>
      </c>
      <c r="J41" s="171" t="n">
        <v>0</v>
      </c>
      <c r="K41" s="171" t="n">
        <v>6</v>
      </c>
      <c r="L41" s="171" t="s">
        <v>4264</v>
      </c>
      <c r="M41" s="171"/>
      <c r="N41" s="171" t="s">
        <v>4191</v>
      </c>
      <c r="O41" s="171"/>
      <c r="P41" s="176" t="n">
        <v>0</v>
      </c>
      <c r="Q41" s="171"/>
      <c r="R41" s="171"/>
      <c r="S41" s="171"/>
      <c r="T41" s="171"/>
      <c r="U41" s="171"/>
      <c r="V41" s="171"/>
      <c r="W41" s="171"/>
      <c r="X41" s="171"/>
      <c r="Y41" s="172"/>
      <c r="Z41" s="172"/>
    </row>
    <row r="42" customFormat="false" ht="21.75" hidden="false" customHeight="true" outlineLevel="0" collapsed="false">
      <c r="A42" s="173" t="n">
        <v>4</v>
      </c>
      <c r="B42" s="179" t="s">
        <v>4297</v>
      </c>
      <c r="C42" s="178" t="s">
        <v>4298</v>
      </c>
      <c r="D42" s="178"/>
      <c r="E42" s="174" t="s">
        <v>70</v>
      </c>
      <c r="F42" s="178" t="s">
        <v>4299</v>
      </c>
      <c r="G42" s="171" t="s">
        <v>4300</v>
      </c>
      <c r="H42" s="171" t="n">
        <v>6</v>
      </c>
      <c r="I42" s="171" t="n">
        <v>0</v>
      </c>
      <c r="J42" s="171" t="n">
        <v>1</v>
      </c>
      <c r="K42" s="171" t="n">
        <v>7</v>
      </c>
      <c r="L42" s="171"/>
      <c r="M42" s="171"/>
      <c r="N42" s="171" t="s">
        <v>4187</v>
      </c>
      <c r="O42" s="171"/>
      <c r="P42" s="176" t="n">
        <v>0</v>
      </c>
      <c r="Q42" s="176"/>
      <c r="R42" s="171"/>
      <c r="S42" s="171"/>
      <c r="T42" s="171"/>
      <c r="U42" s="171"/>
      <c r="V42" s="171"/>
      <c r="W42" s="171"/>
      <c r="X42" s="171"/>
      <c r="Y42" s="172"/>
      <c r="Z42" s="172"/>
    </row>
    <row r="43" customFormat="false" ht="21.75" hidden="false" customHeight="true" outlineLevel="0" collapsed="false">
      <c r="A43" s="173" t="n">
        <v>2</v>
      </c>
      <c r="B43" s="170" t="s">
        <v>4301</v>
      </c>
      <c r="C43" s="178" t="s">
        <v>846</v>
      </c>
      <c r="D43" s="178"/>
      <c r="E43" s="174" t="s">
        <v>70</v>
      </c>
      <c r="F43" s="178" t="s">
        <v>4302</v>
      </c>
      <c r="G43" s="171" t="s">
        <v>4303</v>
      </c>
      <c r="H43" s="171" t="n">
        <v>4</v>
      </c>
      <c r="I43" s="171" t="n">
        <v>0</v>
      </c>
      <c r="J43" s="171" t="n">
        <v>0</v>
      </c>
      <c r="K43" s="171" t="n">
        <v>4</v>
      </c>
      <c r="L43" s="171" t="s">
        <v>4304</v>
      </c>
      <c r="M43" s="171"/>
      <c r="N43" s="171" t="s">
        <v>4187</v>
      </c>
      <c r="O43" s="171"/>
      <c r="P43" s="176" t="n">
        <v>1</v>
      </c>
      <c r="Q43" s="171"/>
      <c r="R43" s="171"/>
      <c r="S43" s="171"/>
      <c r="T43" s="171"/>
      <c r="U43" s="171"/>
      <c r="V43" s="171"/>
      <c r="W43" s="171"/>
      <c r="X43" s="171"/>
      <c r="Y43" s="172"/>
      <c r="Z43" s="172"/>
    </row>
    <row r="44" customFormat="false" ht="21.75" hidden="false" customHeight="true" outlineLevel="0" collapsed="false">
      <c r="A44" s="173" t="n">
        <v>56</v>
      </c>
      <c r="B44" s="170" t="s">
        <v>868</v>
      </c>
      <c r="C44" s="171" t="s">
        <v>4305</v>
      </c>
      <c r="D44" s="171"/>
      <c r="E44" s="174" t="s">
        <v>70</v>
      </c>
      <c r="F44" s="171" t="s">
        <v>4306</v>
      </c>
      <c r="G44" s="171"/>
      <c r="H44" s="171" t="n">
        <v>3</v>
      </c>
      <c r="I44" s="171" t="n">
        <v>0</v>
      </c>
      <c r="J44" s="171" t="n">
        <v>0</v>
      </c>
      <c r="K44" s="171" t="n">
        <v>3</v>
      </c>
      <c r="L44" s="171"/>
      <c r="M44" s="171" t="s">
        <v>4307</v>
      </c>
      <c r="N44" s="171" t="s">
        <v>4204</v>
      </c>
      <c r="O44" s="171"/>
      <c r="P44" s="176" t="n">
        <v>0</v>
      </c>
      <c r="Q44" s="171"/>
      <c r="R44" s="171"/>
      <c r="S44" s="171"/>
      <c r="T44" s="171"/>
      <c r="U44" s="171"/>
      <c r="V44" s="171"/>
      <c r="W44" s="171"/>
      <c r="X44" s="171"/>
      <c r="Y44" s="172"/>
      <c r="Z44" s="172"/>
    </row>
    <row r="45" customFormat="false" ht="21.75" hidden="false" customHeight="true" outlineLevel="0" collapsed="false">
      <c r="A45" s="173" t="n">
        <v>52</v>
      </c>
      <c r="B45" s="170" t="s">
        <v>877</v>
      </c>
      <c r="C45" s="188" t="s">
        <v>878</v>
      </c>
      <c r="D45" s="188"/>
      <c r="E45" s="174" t="s">
        <v>70</v>
      </c>
      <c r="F45" s="188" t="s">
        <v>4308</v>
      </c>
      <c r="G45" s="171" t="s">
        <v>4309</v>
      </c>
      <c r="H45" s="171" t="n">
        <v>3</v>
      </c>
      <c r="I45" s="171" t="n">
        <v>0</v>
      </c>
      <c r="J45" s="171" t="n">
        <v>0</v>
      </c>
      <c r="K45" s="171" t="n">
        <v>3</v>
      </c>
      <c r="L45" s="171"/>
      <c r="M45" s="171"/>
      <c r="N45" s="171" t="s">
        <v>4204</v>
      </c>
      <c r="O45" s="171"/>
      <c r="P45" s="176" t="n">
        <v>1</v>
      </c>
      <c r="Q45" s="176"/>
      <c r="R45" s="171"/>
      <c r="S45" s="171"/>
      <c r="T45" s="171"/>
      <c r="U45" s="171"/>
      <c r="V45" s="171"/>
      <c r="W45" s="171"/>
      <c r="X45" s="171"/>
      <c r="Y45" s="172"/>
      <c r="Z45" s="172"/>
    </row>
    <row r="46" customFormat="false" ht="21.75" hidden="false" customHeight="true" outlineLevel="0" collapsed="false">
      <c r="A46" s="173" t="n">
        <v>5</v>
      </c>
      <c r="B46" s="179" t="s">
        <v>885</v>
      </c>
      <c r="C46" s="178" t="s">
        <v>889</v>
      </c>
      <c r="D46" s="178"/>
      <c r="E46" s="177" t="s">
        <v>70</v>
      </c>
      <c r="F46" s="171" t="s">
        <v>4310</v>
      </c>
      <c r="G46" s="171" t="s">
        <v>4311</v>
      </c>
      <c r="H46" s="171" t="n">
        <v>5</v>
      </c>
      <c r="I46" s="171" t="n">
        <v>0</v>
      </c>
      <c r="J46" s="171" t="n">
        <v>1</v>
      </c>
      <c r="K46" s="171" t="n">
        <v>6</v>
      </c>
      <c r="L46" s="171"/>
      <c r="M46" s="171" t="s">
        <v>4312</v>
      </c>
      <c r="N46" s="171" t="s">
        <v>4237</v>
      </c>
      <c r="O46" s="171"/>
      <c r="P46" s="176" t="n">
        <v>0</v>
      </c>
      <c r="Q46" s="171"/>
      <c r="R46" s="171"/>
      <c r="S46" s="171"/>
      <c r="T46" s="171"/>
      <c r="U46" s="171"/>
      <c r="V46" s="171"/>
      <c r="W46" s="171"/>
      <c r="X46" s="171"/>
      <c r="Y46" s="172"/>
      <c r="Z46" s="172"/>
    </row>
    <row r="47" customFormat="false" ht="21.75" hidden="false" customHeight="true" outlineLevel="0" collapsed="false">
      <c r="A47" s="173" t="n">
        <v>6</v>
      </c>
      <c r="B47" s="179" t="s">
        <v>890</v>
      </c>
      <c r="C47" s="178" t="s">
        <v>891</v>
      </c>
      <c r="D47" s="178"/>
      <c r="E47" s="174" t="s">
        <v>70</v>
      </c>
      <c r="F47" s="178" t="s">
        <v>4313</v>
      </c>
      <c r="G47" s="171" t="s">
        <v>4314</v>
      </c>
      <c r="H47" s="171" t="n">
        <v>4</v>
      </c>
      <c r="I47" s="171" t="n">
        <v>0</v>
      </c>
      <c r="J47" s="171" t="n">
        <v>1</v>
      </c>
      <c r="K47" s="171" t="n">
        <v>5</v>
      </c>
      <c r="L47" s="171"/>
      <c r="M47" s="171"/>
      <c r="N47" s="171" t="s">
        <v>4187</v>
      </c>
      <c r="O47" s="171"/>
      <c r="P47" s="176" t="n">
        <v>1</v>
      </c>
      <c r="Q47" s="176"/>
      <c r="R47" s="171"/>
      <c r="S47" s="171"/>
      <c r="T47" s="171"/>
      <c r="U47" s="171"/>
      <c r="V47" s="171"/>
      <c r="W47" s="171"/>
      <c r="X47" s="171"/>
      <c r="Y47" s="172"/>
      <c r="Z47" s="172"/>
    </row>
    <row r="48" customFormat="false" ht="21.75" hidden="false" customHeight="true" outlineLevel="0" collapsed="false">
      <c r="A48" s="173" t="n">
        <v>33</v>
      </c>
      <c r="B48" s="170" t="s">
        <v>932</v>
      </c>
      <c r="C48" s="169" t="s">
        <v>933</v>
      </c>
      <c r="D48" s="169"/>
      <c r="E48" s="174" t="s">
        <v>70</v>
      </c>
      <c r="F48" s="178" t="s">
        <v>4315</v>
      </c>
      <c r="G48" s="178" t="s">
        <v>4316</v>
      </c>
      <c r="H48" s="169" t="n">
        <v>3</v>
      </c>
      <c r="I48" s="169" t="n">
        <v>0</v>
      </c>
      <c r="J48" s="169" t="n">
        <v>0</v>
      </c>
      <c r="K48" s="169" t="n">
        <v>3</v>
      </c>
      <c r="L48" s="171" t="s">
        <v>4317</v>
      </c>
      <c r="M48" s="171"/>
      <c r="N48" s="171" t="s">
        <v>4187</v>
      </c>
      <c r="O48" s="171"/>
      <c r="P48" s="176" t="n">
        <v>0</v>
      </c>
      <c r="Q48" s="171"/>
      <c r="R48" s="171"/>
      <c r="S48" s="171"/>
      <c r="T48" s="171"/>
      <c r="U48" s="171"/>
      <c r="V48" s="171"/>
      <c r="W48" s="171"/>
      <c r="X48" s="171"/>
      <c r="Y48" s="172"/>
      <c r="Z48" s="172"/>
    </row>
    <row r="49" customFormat="false" ht="21.75" hidden="false" customHeight="true" outlineLevel="0" collapsed="false">
      <c r="A49" s="173" t="n">
        <v>31</v>
      </c>
      <c r="B49" s="170" t="s">
        <v>4318</v>
      </c>
      <c r="C49" s="169" t="s">
        <v>935</v>
      </c>
      <c r="D49" s="169"/>
      <c r="E49" s="177" t="s">
        <v>70</v>
      </c>
      <c r="F49" s="178" t="s">
        <v>4319</v>
      </c>
      <c r="G49" s="181" t="s">
        <v>4320</v>
      </c>
      <c r="H49" s="181" t="n">
        <v>6</v>
      </c>
      <c r="I49" s="181" t="n">
        <v>0</v>
      </c>
      <c r="J49" s="181" t="n">
        <v>0</v>
      </c>
      <c r="K49" s="181" t="n">
        <v>6</v>
      </c>
      <c r="L49" s="171"/>
      <c r="M49" s="171"/>
      <c r="N49" s="171" t="s">
        <v>4321</v>
      </c>
      <c r="O49" s="171"/>
      <c r="P49" s="176" t="n">
        <v>0</v>
      </c>
      <c r="Q49" s="171"/>
      <c r="R49" s="171"/>
      <c r="S49" s="171"/>
      <c r="T49" s="171"/>
      <c r="U49" s="171"/>
      <c r="V49" s="171"/>
      <c r="W49" s="171"/>
      <c r="X49" s="171"/>
      <c r="Y49" s="172"/>
      <c r="Z49" s="172"/>
    </row>
    <row r="50" customFormat="false" ht="21.75" hidden="false" customHeight="true" outlineLevel="0" collapsed="false">
      <c r="A50" s="173" t="n">
        <v>9</v>
      </c>
      <c r="B50" s="170" t="s">
        <v>961</v>
      </c>
      <c r="C50" s="169" t="s">
        <v>962</v>
      </c>
      <c r="D50" s="169"/>
      <c r="E50" s="177" t="s">
        <v>70</v>
      </c>
      <c r="F50" s="178" t="s">
        <v>4322</v>
      </c>
      <c r="G50" s="171" t="s">
        <v>4323</v>
      </c>
      <c r="H50" s="171" t="n">
        <v>7</v>
      </c>
      <c r="I50" s="171" t="n">
        <v>0</v>
      </c>
      <c r="J50" s="171" t="n">
        <v>0</v>
      </c>
      <c r="K50" s="171" t="n">
        <v>7</v>
      </c>
      <c r="L50" s="171"/>
      <c r="M50" s="171"/>
      <c r="N50" s="171" t="s">
        <v>4237</v>
      </c>
      <c r="O50" s="171"/>
      <c r="P50" s="176" t="n">
        <v>1</v>
      </c>
      <c r="Q50" s="176"/>
      <c r="R50" s="171"/>
      <c r="S50" s="171"/>
      <c r="T50" s="171"/>
      <c r="U50" s="171"/>
      <c r="V50" s="171"/>
      <c r="W50" s="171"/>
      <c r="X50" s="171"/>
      <c r="Y50" s="172"/>
      <c r="Z50" s="172"/>
    </row>
    <row r="51" customFormat="false" ht="21.75" hidden="false" customHeight="true" outlineLevel="0" collapsed="false">
      <c r="A51" s="173" t="n">
        <v>8</v>
      </c>
      <c r="B51" s="170" t="s">
        <v>973</v>
      </c>
      <c r="C51" s="169" t="s">
        <v>178</v>
      </c>
      <c r="D51" s="169"/>
      <c r="E51" s="177" t="s">
        <v>70</v>
      </c>
      <c r="F51" s="171" t="s">
        <v>4324</v>
      </c>
      <c r="G51" s="172" t="s">
        <v>4325</v>
      </c>
      <c r="H51" s="175" t="n">
        <v>2</v>
      </c>
      <c r="I51" s="175" t="n">
        <v>0</v>
      </c>
      <c r="J51" s="175" t="n">
        <v>9</v>
      </c>
      <c r="K51" s="175" t="n">
        <v>11</v>
      </c>
      <c r="L51" s="171"/>
      <c r="M51" s="171" t="s">
        <v>4326</v>
      </c>
      <c r="N51" s="171" t="s">
        <v>4191</v>
      </c>
      <c r="O51" s="171"/>
      <c r="P51" s="176" t="n">
        <v>0</v>
      </c>
      <c r="Q51" s="171"/>
      <c r="R51" s="171"/>
      <c r="S51" s="171"/>
      <c r="T51" s="171"/>
      <c r="U51" s="171"/>
      <c r="V51" s="171"/>
      <c r="W51" s="171"/>
      <c r="X51" s="171"/>
      <c r="Y51" s="172"/>
      <c r="Z51" s="172"/>
    </row>
    <row r="52" customFormat="false" ht="21.75" hidden="false" customHeight="true" outlineLevel="0" collapsed="false">
      <c r="A52" s="190" t="n">
        <v>62</v>
      </c>
      <c r="B52" s="191" t="s">
        <v>499</v>
      </c>
      <c r="C52" s="171" t="s">
        <v>500</v>
      </c>
      <c r="D52" s="171"/>
      <c r="E52" s="177" t="s">
        <v>70</v>
      </c>
      <c r="F52" s="171"/>
      <c r="G52" s="171"/>
      <c r="H52" s="171" t="n">
        <v>4</v>
      </c>
      <c r="I52" s="171" t="n">
        <v>0</v>
      </c>
      <c r="J52" s="171" t="n">
        <v>3</v>
      </c>
      <c r="K52" s="171" t="n">
        <v>7</v>
      </c>
      <c r="L52" s="171"/>
      <c r="M52" s="171"/>
      <c r="N52" s="171" t="s">
        <v>4261</v>
      </c>
      <c r="O52" s="171"/>
      <c r="P52" s="171"/>
      <c r="Q52" s="171"/>
      <c r="R52" s="171"/>
      <c r="S52" s="171"/>
      <c r="T52" s="171"/>
      <c r="U52" s="171"/>
      <c r="V52" s="171"/>
      <c r="W52" s="171"/>
      <c r="X52" s="171"/>
      <c r="Y52" s="172"/>
      <c r="Z52" s="172"/>
    </row>
    <row r="53" customFormat="false" ht="21.75" hidden="false" customHeight="true" outlineLevel="0" collapsed="false">
      <c r="A53" s="173" t="n">
        <v>16</v>
      </c>
      <c r="B53" s="170" t="s">
        <v>564</v>
      </c>
      <c r="C53" s="169" t="s">
        <v>4327</v>
      </c>
      <c r="D53" s="169"/>
      <c r="E53" s="177" t="s">
        <v>566</v>
      </c>
      <c r="F53" s="178" t="s">
        <v>4328</v>
      </c>
      <c r="G53" s="178" t="s">
        <v>4329</v>
      </c>
      <c r="H53" s="171" t="n">
        <v>3</v>
      </c>
      <c r="I53" s="171" t="n">
        <v>0</v>
      </c>
      <c r="J53" s="171" t="n">
        <v>0</v>
      </c>
      <c r="K53" s="171" t="n">
        <v>3</v>
      </c>
      <c r="L53" s="171"/>
      <c r="M53" s="171"/>
      <c r="N53" s="171" t="s">
        <v>4237</v>
      </c>
      <c r="O53" s="171"/>
      <c r="P53" s="176" t="n">
        <v>0</v>
      </c>
      <c r="Q53" s="171"/>
      <c r="R53" s="171"/>
      <c r="S53" s="171"/>
      <c r="T53" s="171"/>
      <c r="U53" s="171"/>
      <c r="V53" s="171"/>
      <c r="W53" s="171"/>
      <c r="X53" s="171"/>
      <c r="Y53" s="172"/>
      <c r="Z53" s="172"/>
    </row>
    <row r="54" customFormat="false" ht="21.75" hidden="false" customHeight="true" outlineLevel="0" collapsed="false">
      <c r="A54" s="182" t="n">
        <v>131</v>
      </c>
      <c r="B54" s="170" t="s">
        <v>985</v>
      </c>
      <c r="C54" s="171" t="s">
        <v>4330</v>
      </c>
      <c r="D54" s="171"/>
      <c r="E54" s="177" t="s">
        <v>4331</v>
      </c>
      <c r="F54" s="171"/>
      <c r="G54" s="171"/>
      <c r="H54" s="175" t="n">
        <v>1</v>
      </c>
      <c r="I54" s="175" t="n">
        <v>0</v>
      </c>
      <c r="J54" s="175" t="n">
        <v>4</v>
      </c>
      <c r="K54" s="175" t="n">
        <v>5</v>
      </c>
      <c r="L54" s="171"/>
      <c r="M54" s="171"/>
      <c r="N54" s="171"/>
      <c r="O54" s="171"/>
      <c r="P54" s="171"/>
      <c r="Q54" s="171"/>
      <c r="R54" s="171"/>
      <c r="S54" s="171"/>
      <c r="T54" s="171"/>
      <c r="U54" s="171"/>
      <c r="V54" s="171"/>
      <c r="W54" s="171"/>
      <c r="X54" s="171"/>
      <c r="Y54" s="172"/>
      <c r="Z54" s="172"/>
    </row>
    <row r="55" customFormat="false" ht="21.75" hidden="false" customHeight="true" outlineLevel="0" collapsed="false">
      <c r="A55" s="182" t="n">
        <v>132</v>
      </c>
      <c r="B55" s="170" t="s">
        <v>501</v>
      </c>
      <c r="C55" s="171" t="s">
        <v>4332</v>
      </c>
      <c r="D55" s="172" t="s">
        <v>4333</v>
      </c>
      <c r="E55" s="177" t="s">
        <v>4331</v>
      </c>
      <c r="F55" s="171"/>
      <c r="G55" s="171"/>
      <c r="H55" s="175" t="n">
        <v>1</v>
      </c>
      <c r="I55" s="175" t="n">
        <v>0</v>
      </c>
      <c r="J55" s="175" t="n">
        <v>3</v>
      </c>
      <c r="K55" s="175" t="n">
        <v>4</v>
      </c>
      <c r="L55" s="171"/>
      <c r="M55" s="171"/>
      <c r="N55" s="171"/>
      <c r="O55" s="171"/>
      <c r="P55" s="171"/>
      <c r="Q55" s="171"/>
      <c r="R55" s="171"/>
      <c r="S55" s="171"/>
      <c r="T55" s="171"/>
      <c r="U55" s="171"/>
      <c r="V55" s="171"/>
      <c r="W55" s="171"/>
      <c r="X55" s="171"/>
      <c r="Y55" s="172"/>
      <c r="Z55" s="172"/>
    </row>
    <row r="56" customFormat="false" ht="21.75" hidden="false" customHeight="true" outlineLevel="0" collapsed="false">
      <c r="A56" s="182" t="n">
        <v>133</v>
      </c>
      <c r="B56" s="170" t="s">
        <v>514</v>
      </c>
      <c r="C56" s="171" t="s">
        <v>4334</v>
      </c>
      <c r="D56" s="172"/>
      <c r="E56" s="177" t="s">
        <v>4331</v>
      </c>
      <c r="F56" s="171"/>
      <c r="G56" s="171"/>
      <c r="H56" s="175" t="n">
        <v>1</v>
      </c>
      <c r="I56" s="175" t="n">
        <v>0</v>
      </c>
      <c r="J56" s="175" t="n">
        <v>3</v>
      </c>
      <c r="K56" s="175" t="n">
        <v>4</v>
      </c>
      <c r="L56" s="171"/>
      <c r="M56" s="171"/>
      <c r="N56" s="171"/>
      <c r="O56" s="171"/>
      <c r="P56" s="171"/>
      <c r="Q56" s="171"/>
      <c r="R56" s="171"/>
      <c r="S56" s="171"/>
      <c r="T56" s="171"/>
      <c r="U56" s="171"/>
      <c r="V56" s="171"/>
      <c r="W56" s="171"/>
      <c r="X56" s="171"/>
      <c r="Y56" s="172"/>
      <c r="Z56" s="172"/>
    </row>
    <row r="57" customFormat="false" ht="21.75" hidden="false" customHeight="true" outlineLevel="0" collapsed="false">
      <c r="A57" s="182" t="n">
        <v>134</v>
      </c>
      <c r="B57" s="170" t="s">
        <v>366</v>
      </c>
      <c r="C57" s="192" t="s">
        <v>4335</v>
      </c>
      <c r="D57" s="171" t="s">
        <v>4336</v>
      </c>
      <c r="E57" s="174" t="s">
        <v>4331</v>
      </c>
      <c r="F57" s="171"/>
      <c r="G57" s="171"/>
      <c r="H57" s="171" t="n">
        <v>4</v>
      </c>
      <c r="I57" s="171" t="n">
        <v>0</v>
      </c>
      <c r="J57" s="171" t="n">
        <v>0</v>
      </c>
      <c r="K57" s="171" t="n">
        <v>4</v>
      </c>
      <c r="L57" s="171"/>
      <c r="M57" s="171"/>
      <c r="N57" s="171"/>
      <c r="O57" s="171"/>
      <c r="P57" s="171"/>
      <c r="Q57" s="171"/>
      <c r="R57" s="171"/>
      <c r="S57" s="171"/>
      <c r="T57" s="171"/>
      <c r="U57" s="171"/>
      <c r="V57" s="171"/>
      <c r="W57" s="171"/>
      <c r="X57" s="171"/>
      <c r="Y57" s="172"/>
      <c r="Z57" s="172"/>
    </row>
    <row r="58" customFormat="false" ht="21.75" hidden="false" customHeight="true" outlineLevel="0" collapsed="false">
      <c r="A58" s="173" t="n">
        <v>124</v>
      </c>
      <c r="B58" s="170" t="s">
        <v>1248</v>
      </c>
      <c r="C58" s="171" t="s">
        <v>4337</v>
      </c>
      <c r="D58" s="171"/>
      <c r="E58" s="193" t="s">
        <v>187</v>
      </c>
      <c r="F58" s="194"/>
      <c r="G58" s="194"/>
      <c r="H58" s="193" t="n">
        <v>4</v>
      </c>
      <c r="I58" s="193" t="n">
        <v>1</v>
      </c>
      <c r="J58" s="193" t="n">
        <v>5</v>
      </c>
      <c r="K58" s="193" t="n">
        <v>10</v>
      </c>
      <c r="L58" s="171"/>
      <c r="M58" s="171"/>
      <c r="N58" s="171" t="s">
        <v>4237</v>
      </c>
      <c r="O58" s="171"/>
      <c r="P58" s="176" t="n">
        <v>0</v>
      </c>
      <c r="Q58" s="171"/>
      <c r="R58" s="171"/>
      <c r="S58" s="171"/>
      <c r="T58" s="171"/>
      <c r="U58" s="171"/>
      <c r="V58" s="171"/>
      <c r="W58" s="171"/>
      <c r="X58" s="171"/>
      <c r="Y58" s="172"/>
      <c r="Z58" s="172"/>
    </row>
    <row r="59" customFormat="false" ht="21.75" hidden="false" customHeight="true" outlineLevel="0" collapsed="false">
      <c r="A59" s="173" t="n">
        <v>71</v>
      </c>
      <c r="B59" s="170" t="s">
        <v>4338</v>
      </c>
      <c r="C59" s="171" t="s">
        <v>186</v>
      </c>
      <c r="D59" s="171"/>
      <c r="E59" s="193" t="s">
        <v>187</v>
      </c>
      <c r="F59" s="195" t="s">
        <v>4339</v>
      </c>
      <c r="G59" s="193" t="s">
        <v>4340</v>
      </c>
      <c r="H59" s="193" t="n">
        <v>6</v>
      </c>
      <c r="I59" s="193" t="n">
        <v>2</v>
      </c>
      <c r="J59" s="193" t="n">
        <v>0</v>
      </c>
      <c r="K59" s="193" t="n">
        <v>8</v>
      </c>
      <c r="L59" s="171"/>
      <c r="M59" s="171"/>
      <c r="N59" s="171" t="s">
        <v>4204</v>
      </c>
      <c r="O59" s="171"/>
      <c r="P59" s="180" t="n">
        <v>1</v>
      </c>
      <c r="Q59" s="176"/>
      <c r="R59" s="171"/>
      <c r="S59" s="171"/>
      <c r="T59" s="171"/>
      <c r="U59" s="171"/>
      <c r="V59" s="171"/>
      <c r="W59" s="171"/>
      <c r="X59" s="171"/>
      <c r="Y59" s="172"/>
      <c r="Z59" s="172"/>
    </row>
    <row r="60" customFormat="false" ht="21.75" hidden="false" customHeight="true" outlineLevel="0" collapsed="false">
      <c r="A60" s="173" t="n">
        <v>64</v>
      </c>
      <c r="B60" s="170" t="s">
        <v>107</v>
      </c>
      <c r="C60" s="171" t="s">
        <v>4341</v>
      </c>
      <c r="D60" s="171" t="s">
        <v>4342</v>
      </c>
      <c r="E60" s="196" t="s">
        <v>101</v>
      </c>
      <c r="F60" s="171" t="s">
        <v>4343</v>
      </c>
      <c r="G60" s="171" t="s">
        <v>4344</v>
      </c>
      <c r="H60" s="171" t="n">
        <v>0</v>
      </c>
      <c r="I60" s="171" t="n">
        <v>5</v>
      </c>
      <c r="J60" s="171" t="n">
        <v>0</v>
      </c>
      <c r="K60" s="171" t="n">
        <v>5</v>
      </c>
      <c r="L60" s="171"/>
      <c r="M60" s="171"/>
      <c r="N60" s="171" t="s">
        <v>4345</v>
      </c>
      <c r="O60" s="171"/>
      <c r="P60" s="176" t="n">
        <v>1</v>
      </c>
      <c r="Q60" s="176"/>
      <c r="R60" s="171"/>
      <c r="S60" s="171"/>
      <c r="T60" s="171"/>
      <c r="U60" s="171"/>
      <c r="V60" s="171"/>
      <c r="W60" s="171"/>
      <c r="X60" s="171"/>
      <c r="Y60" s="172"/>
      <c r="Z60" s="172"/>
    </row>
    <row r="61" customFormat="false" ht="21.75" hidden="false" customHeight="true" outlineLevel="0" collapsed="false">
      <c r="A61" s="173" t="n">
        <v>65</v>
      </c>
      <c r="B61" s="170" t="s">
        <v>109</v>
      </c>
      <c r="C61" s="171" t="s">
        <v>110</v>
      </c>
      <c r="D61" s="171"/>
      <c r="E61" s="196" t="s">
        <v>101</v>
      </c>
      <c r="F61" s="178" t="s">
        <v>4346</v>
      </c>
      <c r="G61" s="171" t="s">
        <v>4347</v>
      </c>
      <c r="H61" s="171" t="n">
        <v>0</v>
      </c>
      <c r="I61" s="171" t="n">
        <v>5</v>
      </c>
      <c r="J61" s="171" t="n">
        <v>0</v>
      </c>
      <c r="K61" s="171" t="n">
        <v>5</v>
      </c>
      <c r="L61" s="171"/>
      <c r="M61" s="171"/>
      <c r="N61" s="171" t="s">
        <v>4345</v>
      </c>
      <c r="O61" s="171"/>
      <c r="P61" s="176" t="n">
        <v>0</v>
      </c>
      <c r="Q61" s="171"/>
      <c r="R61" s="171"/>
      <c r="S61" s="171"/>
      <c r="T61" s="171"/>
      <c r="U61" s="171"/>
      <c r="V61" s="171"/>
      <c r="W61" s="171"/>
      <c r="X61" s="171"/>
      <c r="Y61" s="172"/>
      <c r="Z61" s="172"/>
    </row>
    <row r="62" customFormat="false" ht="21.75" hidden="false" customHeight="true" outlineLevel="0" collapsed="false">
      <c r="A62" s="173" t="n">
        <v>68</v>
      </c>
      <c r="B62" s="170" t="s">
        <v>139</v>
      </c>
      <c r="C62" s="171" t="s">
        <v>140</v>
      </c>
      <c r="D62" s="171"/>
      <c r="E62" s="196" t="s">
        <v>101</v>
      </c>
      <c r="F62" s="197" t="s">
        <v>4348</v>
      </c>
      <c r="G62" s="198" t="s">
        <v>4349</v>
      </c>
      <c r="H62" s="171" t="n">
        <v>0</v>
      </c>
      <c r="I62" s="171" t="n">
        <v>5</v>
      </c>
      <c r="J62" s="171" t="n">
        <v>0</v>
      </c>
      <c r="K62" s="171" t="n">
        <v>5</v>
      </c>
      <c r="L62" s="171"/>
      <c r="M62" s="171"/>
      <c r="N62" s="171" t="s">
        <v>4350</v>
      </c>
      <c r="O62" s="171"/>
      <c r="P62" s="176" t="n">
        <v>1</v>
      </c>
      <c r="Q62" s="176"/>
      <c r="R62" s="171"/>
      <c r="S62" s="171"/>
      <c r="T62" s="171"/>
      <c r="U62" s="171"/>
      <c r="V62" s="171"/>
      <c r="W62" s="171"/>
      <c r="X62" s="171"/>
      <c r="Y62" s="172"/>
      <c r="Z62" s="172"/>
    </row>
    <row r="63" customFormat="false" ht="21.75" hidden="false" customHeight="true" outlineLevel="0" collapsed="false">
      <c r="A63" s="173" t="n">
        <v>69</v>
      </c>
      <c r="B63" s="170" t="s">
        <v>146</v>
      </c>
      <c r="C63" s="171" t="s">
        <v>147</v>
      </c>
      <c r="D63" s="171"/>
      <c r="E63" s="196" t="s">
        <v>101</v>
      </c>
      <c r="F63" s="178" t="s">
        <v>4351</v>
      </c>
      <c r="G63" s="171" t="s">
        <v>4352</v>
      </c>
      <c r="H63" s="171" t="n">
        <v>0</v>
      </c>
      <c r="I63" s="171" t="n">
        <v>3</v>
      </c>
      <c r="J63" s="171" t="n">
        <v>0</v>
      </c>
      <c r="K63" s="171" t="n">
        <v>3</v>
      </c>
      <c r="L63" s="171"/>
      <c r="M63" s="171"/>
      <c r="N63" s="171" t="s">
        <v>4204</v>
      </c>
      <c r="O63" s="171"/>
      <c r="P63" s="176" t="n">
        <v>0</v>
      </c>
      <c r="Q63" s="171"/>
      <c r="R63" s="171"/>
      <c r="S63" s="171"/>
      <c r="T63" s="171"/>
      <c r="U63" s="171"/>
      <c r="V63" s="171"/>
      <c r="W63" s="171"/>
      <c r="X63" s="171"/>
      <c r="Y63" s="172"/>
      <c r="Z63" s="172"/>
    </row>
    <row r="64" customFormat="false" ht="21.75" hidden="false" customHeight="true" outlineLevel="0" collapsed="false">
      <c r="A64" s="199" t="n">
        <v>123</v>
      </c>
      <c r="B64" s="200" t="s">
        <v>345</v>
      </c>
      <c r="C64" s="171" t="s">
        <v>346</v>
      </c>
      <c r="D64" s="171"/>
      <c r="E64" s="196" t="s">
        <v>101</v>
      </c>
      <c r="F64" s="198" t="s">
        <v>4353</v>
      </c>
      <c r="G64" s="178" t="s">
        <v>4354</v>
      </c>
      <c r="H64" s="175" t="n">
        <v>0</v>
      </c>
      <c r="I64" s="184" t="n">
        <v>1</v>
      </c>
      <c r="J64" s="184" t="n">
        <v>5</v>
      </c>
      <c r="K64" s="184" t="n">
        <v>6</v>
      </c>
      <c r="L64" s="171"/>
      <c r="M64" s="171"/>
      <c r="N64" s="171" t="s">
        <v>4355</v>
      </c>
      <c r="O64" s="171"/>
      <c r="P64" s="176" t="n">
        <v>0</v>
      </c>
      <c r="Q64" s="171"/>
      <c r="R64" s="171"/>
      <c r="S64" s="171"/>
      <c r="T64" s="171"/>
      <c r="U64" s="171"/>
      <c r="V64" s="171"/>
      <c r="W64" s="171"/>
      <c r="X64" s="171"/>
      <c r="Y64" s="172"/>
      <c r="Z64" s="172"/>
    </row>
    <row r="65" customFormat="false" ht="21.75" hidden="false" customHeight="true" outlineLevel="0" collapsed="false">
      <c r="A65" s="173" t="n">
        <v>78</v>
      </c>
      <c r="B65" s="170" t="s">
        <v>550</v>
      </c>
      <c r="C65" s="171" t="s">
        <v>551</v>
      </c>
      <c r="D65" s="171"/>
      <c r="E65" s="196" t="s">
        <v>101</v>
      </c>
      <c r="F65" s="197" t="s">
        <v>4356</v>
      </c>
      <c r="G65" s="171" t="s">
        <v>4357</v>
      </c>
      <c r="H65" s="171" t="n">
        <v>0</v>
      </c>
      <c r="I65" s="171" t="n">
        <v>7</v>
      </c>
      <c r="J65" s="171" t="n">
        <v>0</v>
      </c>
      <c r="K65" s="171" t="n">
        <v>7</v>
      </c>
      <c r="L65" s="171"/>
      <c r="M65" s="171"/>
      <c r="N65" s="171" t="s">
        <v>4350</v>
      </c>
      <c r="O65" s="171"/>
      <c r="P65" s="176" t="n">
        <v>1</v>
      </c>
      <c r="Q65" s="176"/>
      <c r="R65" s="171"/>
      <c r="S65" s="171"/>
      <c r="T65" s="171"/>
      <c r="U65" s="171"/>
      <c r="V65" s="171"/>
      <c r="W65" s="171"/>
      <c r="X65" s="171"/>
      <c r="Y65" s="172"/>
      <c r="Z65" s="172"/>
    </row>
    <row r="66" customFormat="false" ht="21.75" hidden="false" customHeight="true" outlineLevel="0" collapsed="false">
      <c r="A66" s="173" t="n">
        <v>80</v>
      </c>
      <c r="B66" s="170" t="s">
        <v>556</v>
      </c>
      <c r="C66" s="171" t="s">
        <v>557</v>
      </c>
      <c r="D66" s="171"/>
      <c r="E66" s="196" t="s">
        <v>101</v>
      </c>
      <c r="F66" s="197" t="s">
        <v>4358</v>
      </c>
      <c r="G66" s="198" t="s">
        <v>4359</v>
      </c>
      <c r="H66" s="186" t="n">
        <v>0</v>
      </c>
      <c r="I66" s="186" t="n">
        <v>6</v>
      </c>
      <c r="J66" s="186" t="n">
        <v>0</v>
      </c>
      <c r="K66" s="186" t="n">
        <v>6</v>
      </c>
      <c r="L66" s="171"/>
      <c r="M66" s="171"/>
      <c r="N66" s="171" t="s">
        <v>4345</v>
      </c>
      <c r="O66" s="171"/>
      <c r="P66" s="176" t="n">
        <v>1</v>
      </c>
      <c r="Q66" s="176"/>
      <c r="R66" s="171"/>
      <c r="S66" s="171"/>
      <c r="T66" s="171"/>
      <c r="U66" s="171"/>
      <c r="V66" s="171"/>
      <c r="W66" s="171"/>
      <c r="X66" s="171"/>
      <c r="Y66" s="172"/>
      <c r="Z66" s="172"/>
    </row>
    <row r="67" customFormat="false" ht="21.75" hidden="false" customHeight="true" outlineLevel="0" collapsed="false">
      <c r="A67" s="173" t="n">
        <v>85</v>
      </c>
      <c r="B67" s="201" t="s">
        <v>4360</v>
      </c>
      <c r="C67" s="171" t="s">
        <v>4361</v>
      </c>
      <c r="D67" s="171"/>
      <c r="E67" s="196" t="s">
        <v>101</v>
      </c>
      <c r="F67" s="171" t="s">
        <v>4362</v>
      </c>
      <c r="G67" s="171" t="s">
        <v>4363</v>
      </c>
      <c r="H67" s="171" t="n">
        <v>0</v>
      </c>
      <c r="I67" s="171" t="n">
        <v>3</v>
      </c>
      <c r="J67" s="171" t="n">
        <v>4</v>
      </c>
      <c r="K67" s="171" t="n">
        <v>7</v>
      </c>
      <c r="L67" s="171"/>
      <c r="M67" s="171"/>
      <c r="N67" s="171" t="s">
        <v>4355</v>
      </c>
      <c r="O67" s="171"/>
      <c r="P67" s="176" t="n">
        <v>0</v>
      </c>
      <c r="Q67" s="171"/>
      <c r="R67" s="171"/>
      <c r="S67" s="171"/>
      <c r="T67" s="171"/>
      <c r="U67" s="171"/>
      <c r="V67" s="171"/>
      <c r="W67" s="171"/>
      <c r="X67" s="171"/>
      <c r="Y67" s="172"/>
      <c r="Z67" s="172"/>
    </row>
    <row r="68" customFormat="false" ht="21.75" hidden="false" customHeight="true" outlineLevel="0" collapsed="false">
      <c r="A68" s="199" t="n">
        <v>117</v>
      </c>
      <c r="B68" s="200" t="s">
        <v>632</v>
      </c>
      <c r="C68" s="171" t="s">
        <v>4364</v>
      </c>
      <c r="D68" s="171"/>
      <c r="E68" s="196" t="s">
        <v>101</v>
      </c>
      <c r="F68" s="171" t="s">
        <v>4365</v>
      </c>
      <c r="G68" s="171"/>
      <c r="H68" s="186" t="n">
        <v>0</v>
      </c>
      <c r="I68" s="169" t="n">
        <v>8</v>
      </c>
      <c r="J68" s="169" t="n">
        <v>1</v>
      </c>
      <c r="K68" s="186" t="n">
        <v>9</v>
      </c>
      <c r="L68" s="171"/>
      <c r="M68" s="171"/>
      <c r="N68" s="171" t="s">
        <v>4350</v>
      </c>
      <c r="O68" s="171"/>
      <c r="P68" s="176" t="n">
        <v>1</v>
      </c>
      <c r="Q68" s="176"/>
      <c r="R68" s="171"/>
      <c r="S68" s="171"/>
      <c r="T68" s="171"/>
      <c r="U68" s="171"/>
      <c r="V68" s="171"/>
      <c r="W68" s="171"/>
      <c r="X68" s="171"/>
      <c r="Y68" s="172"/>
      <c r="Z68" s="172"/>
    </row>
    <row r="69" customFormat="false" ht="21.75" hidden="false" customHeight="true" outlineLevel="0" collapsed="false">
      <c r="A69" s="199" t="n">
        <v>118</v>
      </c>
      <c r="B69" s="200" t="s">
        <v>2823</v>
      </c>
      <c r="C69" s="171" t="s">
        <v>4366</v>
      </c>
      <c r="D69" s="171"/>
      <c r="E69" s="196" t="s">
        <v>101</v>
      </c>
      <c r="F69" s="171" t="s">
        <v>4367</v>
      </c>
      <c r="G69" s="171"/>
      <c r="H69" s="169" t="n">
        <v>0</v>
      </c>
      <c r="I69" s="169" t="n">
        <v>3</v>
      </c>
      <c r="J69" s="171" t="n">
        <v>3</v>
      </c>
      <c r="K69" s="169" t="n">
        <v>6</v>
      </c>
      <c r="L69" s="171"/>
      <c r="M69" s="171"/>
      <c r="N69" s="171" t="s">
        <v>4350</v>
      </c>
      <c r="O69" s="171"/>
      <c r="P69" s="176" t="n">
        <v>0</v>
      </c>
      <c r="Q69" s="171"/>
      <c r="R69" s="171"/>
      <c r="S69" s="171"/>
      <c r="T69" s="171"/>
      <c r="U69" s="171"/>
      <c r="V69" s="171"/>
      <c r="W69" s="171"/>
      <c r="X69" s="171"/>
      <c r="Y69" s="172"/>
      <c r="Z69" s="172"/>
    </row>
    <row r="70" customFormat="false" ht="21.75" hidden="false" customHeight="true" outlineLevel="0" collapsed="false">
      <c r="A70" s="173" t="n">
        <v>89</v>
      </c>
      <c r="B70" s="201" t="s">
        <v>661</v>
      </c>
      <c r="C70" s="171" t="s">
        <v>4361</v>
      </c>
      <c r="D70" s="171" t="s">
        <v>4368</v>
      </c>
      <c r="E70" s="196" t="s">
        <v>101</v>
      </c>
      <c r="F70" s="197" t="s">
        <v>4369</v>
      </c>
      <c r="G70" s="198" t="s">
        <v>4370</v>
      </c>
      <c r="H70" s="186" t="n">
        <v>0</v>
      </c>
      <c r="I70" s="169" t="n">
        <v>3</v>
      </c>
      <c r="J70" s="186" t="n">
        <v>5</v>
      </c>
      <c r="K70" s="186" t="n">
        <v>8</v>
      </c>
      <c r="L70" s="171"/>
      <c r="M70" s="171"/>
      <c r="N70" s="171" t="s">
        <v>4355</v>
      </c>
      <c r="O70" s="171"/>
      <c r="P70" s="176" t="n">
        <v>0</v>
      </c>
      <c r="Q70" s="171"/>
      <c r="R70" s="171"/>
      <c r="S70" s="171"/>
      <c r="T70" s="171"/>
      <c r="U70" s="171"/>
      <c r="V70" s="171"/>
      <c r="W70" s="171"/>
      <c r="X70" s="171"/>
      <c r="Y70" s="172"/>
      <c r="Z70" s="172"/>
    </row>
    <row r="71" customFormat="false" ht="21.75" hidden="false" customHeight="true" outlineLevel="0" collapsed="false">
      <c r="A71" s="173" t="n">
        <v>90</v>
      </c>
      <c r="B71" s="170" t="s">
        <v>724</v>
      </c>
      <c r="C71" s="171" t="s">
        <v>725</v>
      </c>
      <c r="D71" s="171"/>
      <c r="E71" s="196" t="s">
        <v>101</v>
      </c>
      <c r="F71" s="188" t="s">
        <v>4371</v>
      </c>
      <c r="G71" s="188" t="s">
        <v>4372</v>
      </c>
      <c r="H71" s="171" t="n">
        <v>0</v>
      </c>
      <c r="I71" s="171" t="n">
        <v>4</v>
      </c>
      <c r="J71" s="171" t="n">
        <v>0</v>
      </c>
      <c r="K71" s="188" t="n">
        <v>4</v>
      </c>
      <c r="L71" s="171"/>
      <c r="M71" s="171"/>
      <c r="N71" s="172" t="s">
        <v>4373</v>
      </c>
      <c r="O71" s="172"/>
      <c r="P71" s="180" t="n">
        <v>1</v>
      </c>
      <c r="Q71" s="176"/>
      <c r="R71" s="171"/>
      <c r="S71" s="171"/>
      <c r="T71" s="171"/>
      <c r="U71" s="171"/>
      <c r="V71" s="171"/>
      <c r="W71" s="171"/>
      <c r="X71" s="171"/>
      <c r="Y71" s="172"/>
      <c r="Z71" s="172"/>
    </row>
    <row r="72" customFormat="false" ht="21.75" hidden="false" customHeight="true" outlineLevel="0" collapsed="false">
      <c r="A72" s="173" t="n">
        <v>91</v>
      </c>
      <c r="B72" s="170" t="s">
        <v>726</v>
      </c>
      <c r="C72" s="171" t="s">
        <v>727</v>
      </c>
      <c r="D72" s="171"/>
      <c r="E72" s="196" t="s">
        <v>101</v>
      </c>
      <c r="F72" s="171" t="s">
        <v>4374</v>
      </c>
      <c r="G72" s="171"/>
      <c r="H72" s="171" t="n">
        <v>0</v>
      </c>
      <c r="I72" s="171" t="n">
        <v>5</v>
      </c>
      <c r="J72" s="171" t="n">
        <v>0</v>
      </c>
      <c r="K72" s="171" t="n">
        <v>5</v>
      </c>
      <c r="L72" s="171"/>
      <c r="M72" s="171"/>
      <c r="N72" s="171" t="s">
        <v>4345</v>
      </c>
      <c r="O72" s="171"/>
      <c r="P72" s="176" t="n">
        <v>0</v>
      </c>
      <c r="Q72" s="171"/>
      <c r="R72" s="171"/>
      <c r="S72" s="171"/>
      <c r="T72" s="171"/>
      <c r="U72" s="171"/>
      <c r="V72" s="171"/>
      <c r="W72" s="171"/>
      <c r="X72" s="171"/>
      <c r="Y72" s="172"/>
      <c r="Z72" s="172"/>
    </row>
    <row r="73" customFormat="false" ht="21.75" hidden="false" customHeight="true" outlineLevel="0" collapsed="false">
      <c r="A73" s="173" t="n">
        <v>92</v>
      </c>
      <c r="B73" s="170" t="s">
        <v>737</v>
      </c>
      <c r="C73" s="171" t="s">
        <v>738</v>
      </c>
      <c r="D73" s="171"/>
      <c r="E73" s="196" t="s">
        <v>101</v>
      </c>
      <c r="F73" s="171" t="s">
        <v>4375</v>
      </c>
      <c r="G73" s="171"/>
      <c r="H73" s="171" t="n">
        <v>0</v>
      </c>
      <c r="I73" s="171" t="n">
        <v>5</v>
      </c>
      <c r="J73" s="171" t="n">
        <v>0</v>
      </c>
      <c r="K73" s="171" t="n">
        <v>5</v>
      </c>
      <c r="L73" s="171"/>
      <c r="M73" s="171"/>
      <c r="N73" s="171" t="s">
        <v>4345</v>
      </c>
      <c r="O73" s="171"/>
      <c r="P73" s="176" t="n">
        <v>1</v>
      </c>
      <c r="Q73" s="176"/>
      <c r="R73" s="171"/>
      <c r="S73" s="171"/>
      <c r="T73" s="171"/>
      <c r="U73" s="171"/>
      <c r="V73" s="171"/>
      <c r="W73" s="171"/>
      <c r="X73" s="171"/>
      <c r="Y73" s="172"/>
      <c r="Z73" s="172"/>
    </row>
    <row r="74" customFormat="false" ht="21.75" hidden="false" customHeight="true" outlineLevel="0" collapsed="false">
      <c r="A74" s="173" t="n">
        <v>93</v>
      </c>
      <c r="B74" s="170" t="s">
        <v>739</v>
      </c>
      <c r="C74" s="171" t="s">
        <v>740</v>
      </c>
      <c r="D74" s="171"/>
      <c r="E74" s="196" t="s">
        <v>101</v>
      </c>
      <c r="F74" s="178" t="s">
        <v>4376</v>
      </c>
      <c r="G74" s="171"/>
      <c r="H74" s="171" t="n">
        <v>0</v>
      </c>
      <c r="I74" s="171" t="n">
        <v>6</v>
      </c>
      <c r="J74" s="171" t="n">
        <v>0</v>
      </c>
      <c r="K74" s="171" t="n">
        <v>6</v>
      </c>
      <c r="L74" s="171"/>
      <c r="M74" s="171"/>
      <c r="N74" s="171" t="s">
        <v>4355</v>
      </c>
      <c r="O74" s="171"/>
      <c r="P74" s="180" t="n">
        <v>1</v>
      </c>
      <c r="Q74" s="176"/>
      <c r="R74" s="171"/>
      <c r="S74" s="171"/>
      <c r="T74" s="171"/>
      <c r="U74" s="171"/>
      <c r="V74" s="171"/>
      <c r="W74" s="171"/>
      <c r="X74" s="171"/>
      <c r="Y74" s="172"/>
      <c r="Z74" s="172"/>
    </row>
    <row r="75" customFormat="false" ht="21.75" hidden="false" customHeight="true" outlineLevel="0" collapsed="false">
      <c r="A75" s="173" t="n">
        <v>96</v>
      </c>
      <c r="B75" s="170" t="s">
        <v>765</v>
      </c>
      <c r="C75" s="171" t="s">
        <v>4377</v>
      </c>
      <c r="D75" s="171"/>
      <c r="E75" s="196" t="s">
        <v>101</v>
      </c>
      <c r="F75" s="197" t="s">
        <v>4378</v>
      </c>
      <c r="G75" s="198" t="s">
        <v>4379</v>
      </c>
      <c r="H75" s="186" t="n">
        <v>0</v>
      </c>
      <c r="I75" s="186" t="n">
        <v>4</v>
      </c>
      <c r="J75" s="186" t="n">
        <v>0</v>
      </c>
      <c r="K75" s="186" t="n">
        <v>4</v>
      </c>
      <c r="L75" s="171"/>
      <c r="M75" s="171"/>
      <c r="N75" s="171" t="s">
        <v>4345</v>
      </c>
      <c r="O75" s="171"/>
      <c r="P75" s="176" t="n">
        <v>0</v>
      </c>
      <c r="Q75" s="171"/>
      <c r="R75" s="171"/>
      <c r="S75" s="171"/>
      <c r="T75" s="171"/>
      <c r="U75" s="171"/>
      <c r="V75" s="171"/>
      <c r="W75" s="171"/>
      <c r="X75" s="171"/>
      <c r="Y75" s="172"/>
      <c r="Z75" s="172"/>
    </row>
    <row r="76" customFormat="false" ht="21.75" hidden="false" customHeight="true" outlineLevel="0" collapsed="false">
      <c r="A76" s="173" t="n">
        <v>97</v>
      </c>
      <c r="B76" s="170" t="s">
        <v>779</v>
      </c>
      <c r="C76" s="171" t="s">
        <v>780</v>
      </c>
      <c r="D76" s="171"/>
      <c r="E76" s="196" t="s">
        <v>101</v>
      </c>
      <c r="F76" s="197" t="s">
        <v>4380</v>
      </c>
      <c r="G76" s="198" t="s">
        <v>4381</v>
      </c>
      <c r="H76" s="186" t="n">
        <v>0</v>
      </c>
      <c r="I76" s="198" t="n">
        <v>7</v>
      </c>
      <c r="J76" s="198" t="n">
        <v>0</v>
      </c>
      <c r="K76" s="198" t="n">
        <v>7</v>
      </c>
      <c r="L76" s="171"/>
      <c r="M76" s="171"/>
      <c r="N76" s="171" t="s">
        <v>4345</v>
      </c>
      <c r="O76" s="171"/>
      <c r="P76" s="176" t="n">
        <v>1</v>
      </c>
      <c r="Q76" s="176"/>
      <c r="R76" s="171"/>
      <c r="S76" s="171"/>
      <c r="T76" s="171"/>
      <c r="U76" s="171"/>
      <c r="V76" s="171"/>
      <c r="W76" s="171"/>
      <c r="X76" s="171"/>
      <c r="Y76" s="172"/>
      <c r="Z76" s="172"/>
    </row>
    <row r="77" customFormat="false" ht="21.75" hidden="false" customHeight="true" outlineLevel="0" collapsed="false">
      <c r="A77" s="173" t="n">
        <v>98</v>
      </c>
      <c r="B77" s="170" t="s">
        <v>796</v>
      </c>
      <c r="C77" s="171" t="s">
        <v>797</v>
      </c>
      <c r="D77" s="171"/>
      <c r="E77" s="196" t="s">
        <v>101</v>
      </c>
      <c r="F77" s="188"/>
      <c r="G77" s="188"/>
      <c r="H77" s="171" t="n">
        <v>0</v>
      </c>
      <c r="I77" s="186" t="n">
        <v>4</v>
      </c>
      <c r="J77" s="186" t="n">
        <v>0</v>
      </c>
      <c r="K77" s="186" t="n">
        <v>4</v>
      </c>
      <c r="L77" s="171"/>
      <c r="M77" s="171"/>
      <c r="N77" s="171" t="s">
        <v>4345</v>
      </c>
      <c r="O77" s="171"/>
      <c r="P77" s="176" t="n">
        <v>1</v>
      </c>
      <c r="Q77" s="176"/>
      <c r="R77" s="171"/>
      <c r="S77" s="171"/>
      <c r="T77" s="171"/>
      <c r="U77" s="171"/>
      <c r="V77" s="171"/>
      <c r="W77" s="171"/>
      <c r="X77" s="171"/>
      <c r="Y77" s="172"/>
      <c r="Z77" s="172"/>
    </row>
    <row r="78" customFormat="false" ht="21.75" hidden="false" customHeight="true" outlineLevel="0" collapsed="false">
      <c r="A78" s="173" t="n">
        <v>100</v>
      </c>
      <c r="B78" s="170" t="s">
        <v>833</v>
      </c>
      <c r="C78" s="171" t="s">
        <v>834</v>
      </c>
      <c r="D78" s="171"/>
      <c r="E78" s="196" t="s">
        <v>101</v>
      </c>
      <c r="F78" s="171"/>
      <c r="G78" s="171"/>
      <c r="H78" s="171" t="n">
        <v>0</v>
      </c>
      <c r="I78" s="171" t="n">
        <v>6</v>
      </c>
      <c r="J78" s="198" t="n">
        <v>0</v>
      </c>
      <c r="K78" s="198" t="n">
        <v>6</v>
      </c>
      <c r="L78" s="171"/>
      <c r="M78" s="171"/>
      <c r="N78" s="172" t="s">
        <v>4373</v>
      </c>
      <c r="O78" s="172"/>
      <c r="P78" s="176" t="n">
        <v>1</v>
      </c>
      <c r="Q78" s="176"/>
      <c r="R78" s="171"/>
      <c r="S78" s="171"/>
      <c r="T78" s="171"/>
      <c r="U78" s="171"/>
      <c r="V78" s="171"/>
      <c r="W78" s="171"/>
      <c r="X78" s="171"/>
      <c r="Y78" s="172"/>
      <c r="Z78" s="172"/>
    </row>
    <row r="79" customFormat="false" ht="21.75" hidden="false" customHeight="true" outlineLevel="0" collapsed="false">
      <c r="A79" s="173" t="n">
        <v>101</v>
      </c>
      <c r="B79" s="170" t="s">
        <v>835</v>
      </c>
      <c r="C79" s="171" t="s">
        <v>836</v>
      </c>
      <c r="D79" s="171"/>
      <c r="E79" s="196" t="s">
        <v>101</v>
      </c>
      <c r="F79" s="202" t="s">
        <v>4382</v>
      </c>
      <c r="G79" s="188"/>
      <c r="H79" s="186" t="n">
        <v>0</v>
      </c>
      <c r="I79" s="186" t="n">
        <v>6</v>
      </c>
      <c r="J79" s="186" t="n">
        <v>0</v>
      </c>
      <c r="K79" s="186" t="n">
        <v>6</v>
      </c>
      <c r="L79" s="171"/>
      <c r="M79" s="171"/>
      <c r="N79" s="171" t="s">
        <v>4350</v>
      </c>
      <c r="O79" s="171"/>
      <c r="P79" s="176" t="n">
        <v>1</v>
      </c>
      <c r="Q79" s="176"/>
      <c r="R79" s="171"/>
      <c r="S79" s="171"/>
      <c r="T79" s="171"/>
      <c r="U79" s="171"/>
      <c r="V79" s="171"/>
      <c r="W79" s="171"/>
      <c r="X79" s="171"/>
      <c r="Y79" s="172"/>
      <c r="Z79" s="172"/>
    </row>
    <row r="80" customFormat="false" ht="21.75" hidden="false" customHeight="true" outlineLevel="0" collapsed="false">
      <c r="A80" s="173" t="n">
        <v>102</v>
      </c>
      <c r="B80" s="170" t="s">
        <v>862</v>
      </c>
      <c r="C80" s="171" t="s">
        <v>863</v>
      </c>
      <c r="D80" s="171"/>
      <c r="E80" s="196" t="s">
        <v>101</v>
      </c>
      <c r="F80" s="188" t="s">
        <v>4383</v>
      </c>
      <c r="G80" s="188" t="s">
        <v>4384</v>
      </c>
      <c r="H80" s="171" t="n">
        <v>0</v>
      </c>
      <c r="I80" s="171" t="n">
        <v>6</v>
      </c>
      <c r="J80" s="171" t="n">
        <v>0</v>
      </c>
      <c r="K80" s="171" t="n">
        <v>6</v>
      </c>
      <c r="L80" s="171"/>
      <c r="M80" s="171"/>
      <c r="N80" s="171" t="s">
        <v>4345</v>
      </c>
      <c r="O80" s="171"/>
      <c r="P80" s="180" t="n">
        <v>1</v>
      </c>
      <c r="Q80" s="176"/>
      <c r="R80" s="171"/>
      <c r="S80" s="171"/>
      <c r="T80" s="171"/>
      <c r="U80" s="171"/>
      <c r="V80" s="171"/>
      <c r="W80" s="171"/>
      <c r="X80" s="171"/>
      <c r="Y80" s="172"/>
      <c r="Z80" s="172"/>
    </row>
    <row r="81" customFormat="false" ht="21.75" hidden="false" customHeight="true" outlineLevel="0" collapsed="false">
      <c r="A81" s="199" t="n">
        <v>119</v>
      </c>
      <c r="B81" s="203" t="s">
        <v>866</v>
      </c>
      <c r="C81" s="171" t="s">
        <v>867</v>
      </c>
      <c r="D81" s="171"/>
      <c r="E81" s="196" t="s">
        <v>101</v>
      </c>
      <c r="F81" s="178" t="s">
        <v>4385</v>
      </c>
      <c r="G81" s="171" t="s">
        <v>4386</v>
      </c>
      <c r="H81" s="171" t="n">
        <v>0</v>
      </c>
      <c r="I81" s="171" t="n">
        <v>4</v>
      </c>
      <c r="J81" s="171" t="n">
        <v>3</v>
      </c>
      <c r="K81" s="171" t="n">
        <v>7</v>
      </c>
      <c r="L81" s="171"/>
      <c r="M81" s="171"/>
      <c r="N81" s="171" t="s">
        <v>4350</v>
      </c>
      <c r="O81" s="171"/>
      <c r="P81" s="176" t="n">
        <v>0</v>
      </c>
      <c r="Q81" s="171"/>
      <c r="R81" s="171"/>
      <c r="S81" s="171"/>
      <c r="T81" s="171"/>
      <c r="U81" s="171"/>
      <c r="V81" s="171"/>
      <c r="W81" s="171"/>
      <c r="X81" s="171"/>
      <c r="Y81" s="172"/>
      <c r="Z81" s="172"/>
    </row>
    <row r="82" customFormat="false" ht="21.75" hidden="false" customHeight="true" outlineLevel="0" collapsed="false">
      <c r="A82" s="173" t="n">
        <v>104</v>
      </c>
      <c r="B82" s="170" t="s">
        <v>879</v>
      </c>
      <c r="C82" s="171" t="s">
        <v>880</v>
      </c>
      <c r="D82" s="171"/>
      <c r="E82" s="196" t="s">
        <v>101</v>
      </c>
      <c r="F82" s="171" t="s">
        <v>4387</v>
      </c>
      <c r="G82" s="171"/>
      <c r="H82" s="171" t="n">
        <v>0</v>
      </c>
      <c r="I82" s="186" t="n">
        <v>5</v>
      </c>
      <c r="J82" s="186" t="n">
        <v>2</v>
      </c>
      <c r="K82" s="186" t="n">
        <v>7</v>
      </c>
      <c r="L82" s="171"/>
      <c r="M82" s="171"/>
      <c r="N82" s="171" t="s">
        <v>4350</v>
      </c>
      <c r="O82" s="171"/>
      <c r="P82" s="176" t="n">
        <v>0</v>
      </c>
      <c r="Q82" s="171"/>
      <c r="R82" s="171"/>
      <c r="S82" s="171"/>
      <c r="T82" s="171"/>
      <c r="U82" s="171"/>
      <c r="V82" s="171"/>
      <c r="W82" s="171"/>
      <c r="X82" s="171"/>
      <c r="Y82" s="172"/>
      <c r="Z82" s="172"/>
    </row>
    <row r="83" customFormat="false" ht="21.75" hidden="false" customHeight="true" outlineLevel="0" collapsed="false">
      <c r="A83" s="173" t="n">
        <v>105</v>
      </c>
      <c r="B83" s="170" t="s">
        <v>881</v>
      </c>
      <c r="C83" s="171" t="s">
        <v>882</v>
      </c>
      <c r="D83" s="171"/>
      <c r="E83" s="196" t="s">
        <v>101</v>
      </c>
      <c r="F83" s="171" t="s">
        <v>4388</v>
      </c>
      <c r="G83" s="171"/>
      <c r="H83" s="186" t="n">
        <v>0</v>
      </c>
      <c r="I83" s="186" t="n">
        <v>4</v>
      </c>
      <c r="J83" s="186" t="n">
        <v>0</v>
      </c>
      <c r="K83" s="171" t="n">
        <v>4</v>
      </c>
      <c r="L83" s="171"/>
      <c r="M83" s="171"/>
      <c r="N83" s="171" t="s">
        <v>4345</v>
      </c>
      <c r="O83" s="171"/>
      <c r="P83" s="176" t="n">
        <v>0</v>
      </c>
      <c r="Q83" s="171"/>
      <c r="R83" s="171"/>
      <c r="S83" s="171"/>
      <c r="T83" s="171"/>
      <c r="U83" s="171"/>
      <c r="V83" s="171"/>
      <c r="W83" s="171"/>
      <c r="X83" s="171"/>
      <c r="Y83" s="172"/>
      <c r="Z83" s="172"/>
    </row>
    <row r="84" customFormat="false" ht="21.75" hidden="false" customHeight="true" outlineLevel="0" collapsed="false">
      <c r="A84" s="173" t="n">
        <v>110</v>
      </c>
      <c r="B84" s="170" t="s">
        <v>947</v>
      </c>
      <c r="C84" s="171" t="s">
        <v>948</v>
      </c>
      <c r="D84" s="171"/>
      <c r="E84" s="196" t="s">
        <v>101</v>
      </c>
      <c r="F84" s="198" t="s">
        <v>4389</v>
      </c>
      <c r="G84" s="198" t="s">
        <v>4390</v>
      </c>
      <c r="H84" s="186" t="n">
        <v>0</v>
      </c>
      <c r="I84" s="186" t="n">
        <v>4</v>
      </c>
      <c r="J84" s="186" t="n">
        <v>0</v>
      </c>
      <c r="K84" s="186" t="n">
        <v>4</v>
      </c>
      <c r="L84" s="171"/>
      <c r="M84" s="171"/>
      <c r="N84" s="171" t="s">
        <v>4345</v>
      </c>
      <c r="O84" s="171"/>
      <c r="P84" s="180" t="n">
        <v>1</v>
      </c>
      <c r="Q84" s="176"/>
      <c r="R84" s="171"/>
      <c r="S84" s="171"/>
      <c r="T84" s="171"/>
      <c r="U84" s="171"/>
      <c r="V84" s="171"/>
      <c r="W84" s="171"/>
      <c r="X84" s="171"/>
      <c r="Y84" s="172"/>
      <c r="Z84" s="172"/>
    </row>
    <row r="85" customFormat="false" ht="21.75" hidden="false" customHeight="true" outlineLevel="0" collapsed="false">
      <c r="A85" s="173" t="n">
        <v>112</v>
      </c>
      <c r="B85" s="170" t="s">
        <v>974</v>
      </c>
      <c r="C85" s="171" t="s">
        <v>975</v>
      </c>
      <c r="D85" s="171"/>
      <c r="E85" s="196" t="s">
        <v>101</v>
      </c>
      <c r="F85" s="197" t="s">
        <v>4391</v>
      </c>
      <c r="G85" s="171" t="s">
        <v>4392</v>
      </c>
      <c r="H85" s="186" t="n">
        <v>0</v>
      </c>
      <c r="I85" s="186" t="n">
        <v>5</v>
      </c>
      <c r="J85" s="186" t="n">
        <v>0</v>
      </c>
      <c r="K85" s="171" t="n">
        <v>5</v>
      </c>
      <c r="L85" s="171"/>
      <c r="M85" s="171"/>
      <c r="N85" s="171" t="s">
        <v>4350</v>
      </c>
      <c r="O85" s="171"/>
      <c r="P85" s="176" t="n">
        <v>1</v>
      </c>
      <c r="Q85" s="171"/>
      <c r="R85" s="171"/>
      <c r="S85" s="171"/>
      <c r="T85" s="171"/>
      <c r="U85" s="171"/>
      <c r="V85" s="171"/>
      <c r="W85" s="171"/>
      <c r="X85" s="171"/>
      <c r="Y85" s="172"/>
      <c r="Z85" s="172"/>
    </row>
    <row r="86" customFormat="false" ht="21.75" hidden="false" customHeight="true" outlineLevel="0" collapsed="false">
      <c r="A86" s="173" t="n">
        <v>114</v>
      </c>
      <c r="B86" s="170" t="s">
        <v>993</v>
      </c>
      <c r="C86" s="171" t="s">
        <v>994</v>
      </c>
      <c r="D86" s="171"/>
      <c r="E86" s="196" t="s">
        <v>101</v>
      </c>
      <c r="F86" s="197" t="s">
        <v>4393</v>
      </c>
      <c r="G86" s="198" t="s">
        <v>4394</v>
      </c>
      <c r="H86" s="186" t="n">
        <v>0</v>
      </c>
      <c r="I86" s="186" t="n">
        <v>6</v>
      </c>
      <c r="J86" s="186" t="n">
        <v>0</v>
      </c>
      <c r="K86" s="186" t="n">
        <v>6</v>
      </c>
      <c r="L86" s="171"/>
      <c r="M86" s="171"/>
      <c r="N86" s="171" t="s">
        <v>4345</v>
      </c>
      <c r="O86" s="171"/>
      <c r="P86" s="176" t="n">
        <v>1</v>
      </c>
      <c r="Q86" s="176"/>
      <c r="R86" s="171"/>
      <c r="S86" s="171"/>
      <c r="T86" s="171"/>
      <c r="U86" s="171"/>
      <c r="V86" s="171"/>
      <c r="W86" s="171"/>
      <c r="X86" s="171"/>
      <c r="Y86" s="172"/>
      <c r="Z86" s="172"/>
    </row>
    <row r="87" customFormat="false" ht="21.75" hidden="false" customHeight="true" outlineLevel="0" collapsed="false">
      <c r="A87" s="190" t="n">
        <v>66</v>
      </c>
      <c r="B87" s="170" t="s">
        <v>114</v>
      </c>
      <c r="C87" s="171" t="s">
        <v>4395</v>
      </c>
      <c r="D87" s="171"/>
      <c r="E87" s="196" t="s">
        <v>4396</v>
      </c>
      <c r="F87" s="171"/>
      <c r="G87" s="171"/>
      <c r="H87" s="175" t="n">
        <v>0</v>
      </c>
      <c r="I87" s="175" t="n">
        <v>1</v>
      </c>
      <c r="J87" s="175" t="n">
        <v>4</v>
      </c>
      <c r="K87" s="175" t="n">
        <v>5</v>
      </c>
      <c r="L87" s="171"/>
      <c r="M87" s="171"/>
      <c r="N87" s="171"/>
      <c r="O87" s="171"/>
      <c r="P87" s="171"/>
      <c r="Q87" s="171"/>
      <c r="R87" s="171"/>
      <c r="S87" s="171"/>
      <c r="T87" s="171"/>
      <c r="U87" s="171"/>
      <c r="V87" s="171"/>
      <c r="W87" s="171"/>
      <c r="X87" s="171"/>
      <c r="Y87" s="172"/>
      <c r="Z87" s="172"/>
    </row>
    <row r="88" customFormat="false" ht="21.75" hidden="false" customHeight="true" outlineLevel="0" collapsed="false">
      <c r="A88" s="173" t="n">
        <v>73</v>
      </c>
      <c r="B88" s="170" t="s">
        <v>286</v>
      </c>
      <c r="C88" s="171" t="s">
        <v>287</v>
      </c>
      <c r="D88" s="171"/>
      <c r="E88" s="196" t="s">
        <v>288</v>
      </c>
      <c r="F88" s="193" t="s">
        <v>4397</v>
      </c>
      <c r="G88" s="193" t="s">
        <v>4398</v>
      </c>
      <c r="H88" s="193" t="n">
        <v>1</v>
      </c>
      <c r="I88" s="193" t="n">
        <v>9</v>
      </c>
      <c r="J88" s="193" t="n">
        <v>0</v>
      </c>
      <c r="K88" s="193" t="n">
        <v>10</v>
      </c>
      <c r="L88" s="171"/>
      <c r="M88" s="171"/>
      <c r="N88" s="171" t="s">
        <v>4345</v>
      </c>
      <c r="O88" s="171"/>
      <c r="P88" s="176" t="n">
        <v>0</v>
      </c>
      <c r="Q88" s="171"/>
      <c r="R88" s="171"/>
      <c r="S88" s="171"/>
      <c r="T88" s="171"/>
      <c r="U88" s="171"/>
      <c r="V88" s="171"/>
      <c r="W88" s="171"/>
      <c r="X88" s="171"/>
      <c r="Y88" s="172"/>
      <c r="Z88" s="172"/>
    </row>
    <row r="89" customFormat="false" ht="21.75" hidden="false" customHeight="true" outlineLevel="0" collapsed="false">
      <c r="A89" s="173" t="n">
        <v>81</v>
      </c>
      <c r="B89" s="170" t="s">
        <v>562</v>
      </c>
      <c r="C89" s="171" t="s">
        <v>563</v>
      </c>
      <c r="D89" s="171"/>
      <c r="E89" s="196" t="s">
        <v>288</v>
      </c>
      <c r="F89" s="171" t="s">
        <v>4399</v>
      </c>
      <c r="G89" s="171" t="s">
        <v>4400</v>
      </c>
      <c r="H89" s="204" t="s">
        <v>338</v>
      </c>
      <c r="I89" s="193" t="n">
        <v>4</v>
      </c>
      <c r="J89" s="193" t="n">
        <v>0</v>
      </c>
      <c r="K89" s="193" t="n">
        <v>5</v>
      </c>
      <c r="L89" s="171"/>
      <c r="M89" s="171"/>
      <c r="N89" s="171" t="s">
        <v>4350</v>
      </c>
      <c r="O89" s="171"/>
      <c r="P89" s="176" t="n">
        <v>0</v>
      </c>
      <c r="Q89" s="171"/>
      <c r="R89" s="171"/>
      <c r="S89" s="171"/>
      <c r="T89" s="171"/>
      <c r="U89" s="171"/>
      <c r="V89" s="171"/>
      <c r="W89" s="171"/>
      <c r="X89" s="171"/>
      <c r="Y89" s="172"/>
      <c r="Z89" s="172"/>
    </row>
    <row r="90" customFormat="false" ht="21.75" hidden="false" customHeight="true" outlineLevel="0" collapsed="false">
      <c r="A90" s="173" t="n">
        <v>84</v>
      </c>
      <c r="B90" s="170" t="s">
        <v>588</v>
      </c>
      <c r="C90" s="171" t="s">
        <v>589</v>
      </c>
      <c r="D90" s="171"/>
      <c r="E90" s="196" t="s">
        <v>288</v>
      </c>
      <c r="F90" s="171" t="s">
        <v>4401</v>
      </c>
      <c r="G90" s="171" t="s">
        <v>4402</v>
      </c>
      <c r="H90" s="204" t="s">
        <v>338</v>
      </c>
      <c r="I90" s="204" t="n">
        <v>4</v>
      </c>
      <c r="J90" s="193" t="n">
        <v>0</v>
      </c>
      <c r="K90" s="193" t="n">
        <v>5</v>
      </c>
      <c r="L90" s="171"/>
      <c r="M90" s="171"/>
      <c r="N90" s="171" t="s">
        <v>4345</v>
      </c>
      <c r="O90" s="171"/>
      <c r="P90" s="176" t="n">
        <v>1</v>
      </c>
      <c r="Q90" s="176"/>
      <c r="R90" s="171"/>
      <c r="S90" s="171"/>
      <c r="T90" s="171"/>
      <c r="U90" s="171"/>
      <c r="V90" s="171"/>
      <c r="W90" s="171"/>
      <c r="X90" s="171"/>
      <c r="Y90" s="172"/>
      <c r="Z90" s="172"/>
    </row>
    <row r="91" customFormat="false" ht="21.75" hidden="false" customHeight="true" outlineLevel="0" collapsed="false">
      <c r="A91" s="173" t="n">
        <v>94</v>
      </c>
      <c r="B91" s="170" t="s">
        <v>746</v>
      </c>
      <c r="C91" s="171" t="s">
        <v>747</v>
      </c>
      <c r="D91" s="171"/>
      <c r="E91" s="196" t="s">
        <v>288</v>
      </c>
      <c r="F91" s="171" t="s">
        <v>4401</v>
      </c>
      <c r="G91" s="171" t="s">
        <v>4402</v>
      </c>
      <c r="H91" s="204" t="s">
        <v>338</v>
      </c>
      <c r="I91" s="193" t="n">
        <v>5</v>
      </c>
      <c r="J91" s="193" t="n">
        <v>0</v>
      </c>
      <c r="K91" s="193" t="n">
        <v>6</v>
      </c>
      <c r="L91" s="171"/>
      <c r="M91" s="171"/>
      <c r="N91" s="171" t="s">
        <v>4345</v>
      </c>
      <c r="O91" s="171"/>
      <c r="P91" s="176" t="n">
        <v>1</v>
      </c>
      <c r="Q91" s="176"/>
      <c r="R91" s="171"/>
      <c r="S91" s="171"/>
      <c r="T91" s="171"/>
      <c r="U91" s="171"/>
      <c r="V91" s="171"/>
      <c r="W91" s="171"/>
      <c r="X91" s="171"/>
      <c r="Y91" s="172"/>
      <c r="Z91" s="172"/>
    </row>
    <row r="92" customFormat="false" ht="21.75" hidden="false" customHeight="true" outlineLevel="0" collapsed="false">
      <c r="A92" s="173" t="n">
        <v>103</v>
      </c>
      <c r="B92" s="170" t="s">
        <v>864</v>
      </c>
      <c r="C92" s="171" t="s">
        <v>865</v>
      </c>
      <c r="D92" s="171"/>
      <c r="E92" s="196" t="s">
        <v>288</v>
      </c>
      <c r="F92" s="171" t="s">
        <v>4401</v>
      </c>
      <c r="G92" s="171" t="s">
        <v>4402</v>
      </c>
      <c r="H92" s="204" t="s">
        <v>338</v>
      </c>
      <c r="I92" s="204" t="n">
        <v>5</v>
      </c>
      <c r="J92" s="204" t="n">
        <v>0</v>
      </c>
      <c r="K92" s="193" t="n">
        <v>6</v>
      </c>
      <c r="L92" s="171"/>
      <c r="M92" s="171"/>
      <c r="N92" s="172" t="s">
        <v>4373</v>
      </c>
      <c r="O92" s="172"/>
      <c r="P92" s="176" t="n">
        <v>1</v>
      </c>
      <c r="Q92" s="176"/>
      <c r="R92" s="171"/>
      <c r="S92" s="171"/>
      <c r="T92" s="171"/>
      <c r="U92" s="171"/>
      <c r="V92" s="171"/>
      <c r="W92" s="171"/>
      <c r="X92" s="171"/>
      <c r="Y92" s="172"/>
      <c r="Z92" s="172"/>
    </row>
    <row r="93" customFormat="false" ht="21.75" hidden="false" customHeight="true" outlineLevel="0" collapsed="false">
      <c r="A93" s="173" t="n">
        <v>106</v>
      </c>
      <c r="B93" s="170" t="s">
        <v>903</v>
      </c>
      <c r="C93" s="171" t="s">
        <v>4403</v>
      </c>
      <c r="D93" s="171"/>
      <c r="E93" s="196" t="s">
        <v>288</v>
      </c>
      <c r="F93" s="171" t="s">
        <v>4401</v>
      </c>
      <c r="G93" s="171" t="s">
        <v>4402</v>
      </c>
      <c r="H93" s="204" t="s">
        <v>338</v>
      </c>
      <c r="I93" s="204" t="n">
        <v>5</v>
      </c>
      <c r="J93" s="204" t="n">
        <v>0</v>
      </c>
      <c r="K93" s="193" t="n">
        <v>6</v>
      </c>
      <c r="L93" s="171"/>
      <c r="M93" s="171"/>
      <c r="N93" s="171" t="s">
        <v>4345</v>
      </c>
      <c r="O93" s="171"/>
      <c r="P93" s="180" t="n">
        <v>1</v>
      </c>
      <c r="Q93" s="176"/>
      <c r="R93" s="171"/>
      <c r="S93" s="171"/>
      <c r="T93" s="171"/>
      <c r="U93" s="171"/>
      <c r="V93" s="171"/>
      <c r="W93" s="171"/>
      <c r="X93" s="171"/>
      <c r="Y93" s="172"/>
      <c r="Z93" s="172"/>
    </row>
    <row r="94" customFormat="false" ht="21.75" hidden="false" customHeight="true" outlineLevel="0" collapsed="false">
      <c r="A94" s="173" t="n">
        <v>108</v>
      </c>
      <c r="B94" s="170" t="s">
        <v>914</v>
      </c>
      <c r="C94" s="171" t="s">
        <v>915</v>
      </c>
      <c r="D94" s="171"/>
      <c r="E94" s="196" t="s">
        <v>288</v>
      </c>
      <c r="F94" s="171" t="s">
        <v>4401</v>
      </c>
      <c r="G94" s="171" t="s">
        <v>4402</v>
      </c>
      <c r="H94" s="204" t="s">
        <v>916</v>
      </c>
      <c r="I94" s="193" t="s">
        <v>917</v>
      </c>
      <c r="J94" s="193" t="n">
        <v>0</v>
      </c>
      <c r="K94" s="193" t="n">
        <v>6</v>
      </c>
      <c r="L94" s="171"/>
      <c r="M94" s="171"/>
      <c r="N94" s="171" t="s">
        <v>4355</v>
      </c>
      <c r="O94" s="171"/>
      <c r="P94" s="176" t="n">
        <v>1</v>
      </c>
      <c r="Q94" s="176"/>
      <c r="R94" s="171"/>
      <c r="S94" s="171"/>
      <c r="T94" s="171"/>
      <c r="U94" s="171"/>
      <c r="V94" s="171"/>
      <c r="W94" s="171"/>
      <c r="X94" s="171"/>
      <c r="Y94" s="172"/>
      <c r="Z94" s="172"/>
    </row>
    <row r="95" customFormat="false" ht="21.75" hidden="false" customHeight="true" outlineLevel="0" collapsed="false">
      <c r="A95" s="173" t="n">
        <v>109</v>
      </c>
      <c r="B95" s="170" t="s">
        <v>918</v>
      </c>
      <c r="C95" s="171" t="s">
        <v>919</v>
      </c>
      <c r="D95" s="171"/>
      <c r="E95" s="196" t="s">
        <v>288</v>
      </c>
      <c r="F95" s="171" t="s">
        <v>4401</v>
      </c>
      <c r="G95" s="171" t="s">
        <v>4402</v>
      </c>
      <c r="H95" s="204" t="s">
        <v>338</v>
      </c>
      <c r="I95" s="204" t="n">
        <v>4</v>
      </c>
      <c r="J95" s="193" t="n">
        <v>1</v>
      </c>
      <c r="K95" s="193" t="n">
        <v>6</v>
      </c>
      <c r="L95" s="171"/>
      <c r="M95" s="171"/>
      <c r="N95" s="171" t="s">
        <v>4350</v>
      </c>
      <c r="O95" s="171"/>
      <c r="P95" s="180" t="n">
        <v>1</v>
      </c>
      <c r="Q95" s="176"/>
      <c r="R95" s="171"/>
      <c r="S95" s="171"/>
      <c r="T95" s="171"/>
      <c r="U95" s="171"/>
      <c r="V95" s="171"/>
      <c r="W95" s="171"/>
      <c r="X95" s="171"/>
      <c r="Y95" s="172"/>
      <c r="Z95" s="172"/>
    </row>
    <row r="96" customFormat="false" ht="21.75" hidden="false" customHeight="true" outlineLevel="0" collapsed="false">
      <c r="A96" s="173" t="n">
        <v>75</v>
      </c>
      <c r="B96" s="170" t="s">
        <v>333</v>
      </c>
      <c r="C96" s="171" t="s">
        <v>4404</v>
      </c>
      <c r="D96" s="171"/>
      <c r="E96" s="194" t="s">
        <v>118</v>
      </c>
      <c r="F96" s="194" t="s">
        <v>4405</v>
      </c>
      <c r="G96" s="194"/>
      <c r="H96" s="193" t="n">
        <v>4</v>
      </c>
      <c r="I96" s="193" t="n">
        <v>18</v>
      </c>
      <c r="J96" s="193" t="n">
        <v>0</v>
      </c>
      <c r="K96" s="193" t="n">
        <v>10</v>
      </c>
      <c r="L96" s="171"/>
      <c r="M96" s="171"/>
      <c r="N96" s="171" t="s">
        <v>4345</v>
      </c>
      <c r="O96" s="171"/>
      <c r="P96" s="180" t="n">
        <v>1</v>
      </c>
      <c r="Q96" s="176"/>
      <c r="R96" s="171"/>
      <c r="S96" s="171"/>
      <c r="T96" s="171"/>
      <c r="U96" s="171"/>
      <c r="V96" s="171"/>
      <c r="W96" s="171"/>
      <c r="X96" s="171"/>
      <c r="Y96" s="172"/>
      <c r="Z96" s="172"/>
    </row>
    <row r="97" customFormat="false" ht="21.75" hidden="false" customHeight="true" outlineLevel="0" collapsed="false">
      <c r="A97" s="173" t="n">
        <v>76</v>
      </c>
      <c r="B97" s="170" t="s">
        <v>391</v>
      </c>
      <c r="C97" s="171" t="s">
        <v>4406</v>
      </c>
      <c r="D97" s="171"/>
      <c r="E97" s="194" t="s">
        <v>118</v>
      </c>
      <c r="F97" s="194" t="s">
        <v>4407</v>
      </c>
      <c r="G97" s="194"/>
      <c r="H97" s="193" t="n">
        <v>9</v>
      </c>
      <c r="I97" s="193" t="n">
        <v>12</v>
      </c>
      <c r="J97" s="193" t="n">
        <v>0</v>
      </c>
      <c r="K97" s="193" t="n">
        <v>11</v>
      </c>
      <c r="L97" s="171"/>
      <c r="M97" s="171"/>
      <c r="N97" s="171" t="s">
        <v>4237</v>
      </c>
      <c r="O97" s="171"/>
      <c r="P97" s="180" t="n">
        <v>1</v>
      </c>
      <c r="Q97" s="176"/>
      <c r="R97" s="171"/>
      <c r="S97" s="171"/>
      <c r="T97" s="171"/>
      <c r="U97" s="171"/>
      <c r="V97" s="171"/>
      <c r="W97" s="171"/>
      <c r="X97" s="171"/>
      <c r="Y97" s="172"/>
      <c r="Z97" s="172"/>
    </row>
    <row r="98" customFormat="false" ht="21.75" hidden="false" customHeight="true" outlineLevel="0" collapsed="false">
      <c r="A98" s="173" t="n">
        <v>79</v>
      </c>
      <c r="B98" s="170" t="s">
        <v>558</v>
      </c>
      <c r="C98" s="171" t="s">
        <v>559</v>
      </c>
      <c r="D98" s="171"/>
      <c r="E98" s="194" t="s">
        <v>118</v>
      </c>
      <c r="F98" s="194" t="s">
        <v>4408</v>
      </c>
      <c r="G98" s="194" t="s">
        <v>4409</v>
      </c>
      <c r="H98" s="193" t="n">
        <v>3</v>
      </c>
      <c r="I98" s="193" t="n">
        <v>6</v>
      </c>
      <c r="J98" s="193" t="n">
        <v>0</v>
      </c>
      <c r="K98" s="193" t="n">
        <v>7</v>
      </c>
      <c r="L98" s="171" t="s">
        <v>4410</v>
      </c>
      <c r="M98" s="171"/>
      <c r="N98" s="171" t="s">
        <v>4345</v>
      </c>
      <c r="O98" s="171"/>
      <c r="P98" s="176" t="n">
        <v>1</v>
      </c>
      <c r="Q98" s="176"/>
      <c r="R98" s="171"/>
      <c r="S98" s="171"/>
      <c r="T98" s="171"/>
      <c r="U98" s="171"/>
      <c r="V98" s="171"/>
      <c r="W98" s="171"/>
      <c r="X98" s="171"/>
      <c r="Y98" s="172"/>
      <c r="Z98" s="172"/>
    </row>
    <row r="99" customFormat="false" ht="21.75" hidden="false" customHeight="true" outlineLevel="0" collapsed="false">
      <c r="A99" s="173" t="n">
        <v>83</v>
      </c>
      <c r="B99" s="170" t="s">
        <v>577</v>
      </c>
      <c r="C99" s="171" t="s">
        <v>578</v>
      </c>
      <c r="D99" s="171"/>
      <c r="E99" s="194" t="s">
        <v>118</v>
      </c>
      <c r="F99" s="194" t="s">
        <v>4411</v>
      </c>
      <c r="G99" s="194" t="s">
        <v>4412</v>
      </c>
      <c r="H99" s="193" t="n">
        <v>3</v>
      </c>
      <c r="I99" s="193" t="n">
        <v>4</v>
      </c>
      <c r="J99" s="193" t="n">
        <v>0</v>
      </c>
      <c r="K99" s="193" t="n">
        <v>7</v>
      </c>
      <c r="L99" s="171"/>
      <c r="M99" s="171"/>
      <c r="N99" s="172" t="s">
        <v>4373</v>
      </c>
      <c r="O99" s="172"/>
      <c r="P99" s="176" t="n">
        <v>1</v>
      </c>
      <c r="Q99" s="176"/>
      <c r="R99" s="171"/>
      <c r="S99" s="171"/>
      <c r="T99" s="171"/>
      <c r="U99" s="171"/>
      <c r="V99" s="171"/>
      <c r="W99" s="171"/>
      <c r="X99" s="171"/>
      <c r="Y99" s="172"/>
      <c r="Z99" s="172"/>
    </row>
    <row r="100" customFormat="false" ht="21.75" hidden="false" customHeight="true" outlineLevel="0" collapsed="false">
      <c r="A100" s="173" t="n">
        <v>87</v>
      </c>
      <c r="B100" s="170" t="s">
        <v>628</v>
      </c>
      <c r="C100" s="171" t="s">
        <v>4413</v>
      </c>
      <c r="D100" s="171"/>
      <c r="E100" s="194" t="s">
        <v>118</v>
      </c>
      <c r="F100" s="194" t="s">
        <v>4414</v>
      </c>
      <c r="G100" s="194"/>
      <c r="H100" s="193" t="n">
        <v>3</v>
      </c>
      <c r="I100" s="193" t="n">
        <v>14</v>
      </c>
      <c r="J100" s="193" t="n">
        <v>0</v>
      </c>
      <c r="K100" s="193" t="n">
        <v>10</v>
      </c>
      <c r="L100" s="171"/>
      <c r="M100" s="171"/>
      <c r="N100" s="171" t="s">
        <v>4355</v>
      </c>
      <c r="O100" s="171"/>
      <c r="P100" s="180" t="n">
        <v>1</v>
      </c>
      <c r="Q100" s="176"/>
      <c r="R100" s="171"/>
      <c r="S100" s="171"/>
      <c r="T100" s="171"/>
      <c r="U100" s="171"/>
      <c r="V100" s="171"/>
      <c r="W100" s="171"/>
      <c r="X100" s="171"/>
      <c r="Y100" s="172"/>
      <c r="Z100" s="172"/>
    </row>
    <row r="101" customFormat="false" ht="21.75" hidden="false" customHeight="true" outlineLevel="0" collapsed="false">
      <c r="A101" s="173" t="n">
        <v>88</v>
      </c>
      <c r="B101" s="170" t="s">
        <v>657</v>
      </c>
      <c r="C101" s="171" t="s">
        <v>4415</v>
      </c>
      <c r="D101" s="171"/>
      <c r="E101" s="194" t="s">
        <v>118</v>
      </c>
      <c r="F101" s="205" t="s">
        <v>4416</v>
      </c>
      <c r="G101" s="194"/>
      <c r="H101" s="193" t="n">
        <v>8</v>
      </c>
      <c r="I101" s="193" t="n">
        <v>22</v>
      </c>
      <c r="J101" s="193" t="n">
        <v>0</v>
      </c>
      <c r="K101" s="193" t="n">
        <v>10</v>
      </c>
      <c r="L101" s="171"/>
      <c r="M101" s="171"/>
      <c r="N101" s="171" t="s">
        <v>4355</v>
      </c>
      <c r="O101" s="171"/>
      <c r="P101" s="176" t="n">
        <v>1</v>
      </c>
      <c r="Q101" s="176"/>
      <c r="R101" s="171"/>
      <c r="S101" s="171"/>
      <c r="T101" s="171"/>
      <c r="U101" s="171"/>
      <c r="V101" s="171"/>
      <c r="W101" s="171"/>
      <c r="X101" s="171"/>
      <c r="Y101" s="172"/>
      <c r="Z101" s="172"/>
    </row>
    <row r="102" customFormat="false" ht="21.75" hidden="false" customHeight="true" outlineLevel="0" collapsed="false">
      <c r="A102" s="173" t="n">
        <v>107</v>
      </c>
      <c r="B102" s="170" t="s">
        <v>909</v>
      </c>
      <c r="C102" s="171" t="s">
        <v>4417</v>
      </c>
      <c r="D102" s="171"/>
      <c r="E102" s="194" t="s">
        <v>118</v>
      </c>
      <c r="F102" s="194" t="s">
        <v>4418</v>
      </c>
      <c r="G102" s="206" t="s">
        <v>4419</v>
      </c>
      <c r="H102" s="204" t="n">
        <v>6</v>
      </c>
      <c r="I102" s="204" t="n">
        <v>7</v>
      </c>
      <c r="J102" s="204" t="n">
        <v>0</v>
      </c>
      <c r="K102" s="204" t="n">
        <v>12</v>
      </c>
      <c r="L102" s="171"/>
      <c r="M102" s="171"/>
      <c r="N102" s="172" t="s">
        <v>4373</v>
      </c>
      <c r="O102" s="172"/>
      <c r="P102" s="176" t="n">
        <v>1</v>
      </c>
      <c r="Q102" s="176"/>
      <c r="R102" s="171"/>
      <c r="S102" s="171"/>
      <c r="T102" s="171"/>
      <c r="U102" s="171"/>
      <c r="V102" s="171"/>
      <c r="W102" s="171"/>
      <c r="X102" s="171"/>
      <c r="Y102" s="172"/>
      <c r="Z102" s="172"/>
    </row>
    <row r="103" customFormat="false" ht="21.75" hidden="false" customHeight="true" outlineLevel="0" collapsed="false">
      <c r="A103" s="173" t="n">
        <v>32</v>
      </c>
      <c r="B103" s="170" t="s">
        <v>4420</v>
      </c>
      <c r="C103" s="169" t="s">
        <v>4421</v>
      </c>
      <c r="D103" s="169"/>
      <c r="E103" s="194" t="s">
        <v>118</v>
      </c>
      <c r="F103" s="194" t="s">
        <v>4422</v>
      </c>
      <c r="G103" s="205" t="s">
        <v>4423</v>
      </c>
      <c r="H103" s="193" t="n">
        <v>8</v>
      </c>
      <c r="I103" s="193" t="n">
        <v>4</v>
      </c>
      <c r="J103" s="193" t="n">
        <v>3</v>
      </c>
      <c r="K103" s="193" t="n">
        <v>9</v>
      </c>
      <c r="L103" s="171"/>
      <c r="M103" s="171"/>
      <c r="N103" s="171" t="s">
        <v>4204</v>
      </c>
      <c r="O103" s="171"/>
      <c r="P103" s="176" t="n">
        <v>1</v>
      </c>
      <c r="Q103" s="176"/>
      <c r="R103" s="171"/>
      <c r="S103" s="171"/>
      <c r="T103" s="171"/>
      <c r="U103" s="171"/>
      <c r="V103" s="171"/>
      <c r="W103" s="171"/>
      <c r="X103" s="171"/>
      <c r="Y103" s="172"/>
      <c r="Z103" s="172"/>
    </row>
    <row r="104" customFormat="false" ht="21.75" hidden="false" customHeight="true" outlineLevel="0" collapsed="false">
      <c r="A104" s="173" t="n">
        <v>111</v>
      </c>
      <c r="B104" s="170" t="s">
        <v>965</v>
      </c>
      <c r="C104" s="171" t="s">
        <v>4424</v>
      </c>
      <c r="D104" s="171"/>
      <c r="E104" s="194" t="s">
        <v>118</v>
      </c>
      <c r="F104" s="194" t="s">
        <v>4425</v>
      </c>
      <c r="G104" s="206" t="s">
        <v>4426</v>
      </c>
      <c r="H104" s="193" t="n">
        <v>5</v>
      </c>
      <c r="I104" s="193" t="n">
        <v>12</v>
      </c>
      <c r="J104" s="193" t="n">
        <v>0</v>
      </c>
      <c r="K104" s="193" t="n">
        <v>10</v>
      </c>
      <c r="L104" s="171"/>
      <c r="M104" s="171"/>
      <c r="N104" s="171" t="s">
        <v>4345</v>
      </c>
      <c r="O104" s="171"/>
      <c r="P104" s="176" t="n">
        <v>1</v>
      </c>
      <c r="Q104" s="176"/>
      <c r="R104" s="171"/>
      <c r="S104" s="171"/>
      <c r="T104" s="171"/>
      <c r="U104" s="171"/>
      <c r="V104" s="171"/>
      <c r="W104" s="171"/>
      <c r="X104" s="171"/>
      <c r="Y104" s="172"/>
      <c r="Z104" s="172"/>
    </row>
    <row r="105" customFormat="false" ht="21.75" hidden="false" customHeight="true" outlineLevel="0" collapsed="false">
      <c r="A105" s="173" t="n">
        <v>116</v>
      </c>
      <c r="B105" s="170" t="s">
        <v>999</v>
      </c>
      <c r="C105" s="171" t="s">
        <v>1000</v>
      </c>
      <c r="D105" s="171"/>
      <c r="E105" s="194" t="s">
        <v>118</v>
      </c>
      <c r="F105" s="194" t="s">
        <v>4427</v>
      </c>
      <c r="G105" s="206" t="s">
        <v>4428</v>
      </c>
      <c r="H105" s="204" t="n">
        <v>2</v>
      </c>
      <c r="I105" s="204" t="n">
        <v>4</v>
      </c>
      <c r="J105" s="204" t="n">
        <v>1</v>
      </c>
      <c r="K105" s="204" t="n">
        <v>7</v>
      </c>
      <c r="L105" s="171"/>
      <c r="M105" s="171"/>
      <c r="N105" s="171" t="s">
        <v>4204</v>
      </c>
      <c r="O105" s="171"/>
      <c r="P105" s="176" t="n">
        <v>0</v>
      </c>
      <c r="Q105" s="171"/>
      <c r="R105" s="171"/>
      <c r="S105" s="171"/>
      <c r="T105" s="171"/>
      <c r="U105" s="171"/>
      <c r="V105" s="171"/>
      <c r="W105" s="171"/>
      <c r="X105" s="171"/>
      <c r="Y105" s="172"/>
      <c r="Z105" s="172"/>
    </row>
    <row r="106" customFormat="false" ht="21.75" hidden="false" customHeight="true" outlineLevel="0" collapsed="false">
      <c r="A106" s="171"/>
      <c r="B106" s="171"/>
      <c r="C106" s="171"/>
      <c r="D106" s="171"/>
      <c r="E106" s="171"/>
      <c r="F106" s="171"/>
      <c r="G106" s="171"/>
      <c r="H106" s="171"/>
      <c r="I106" s="171"/>
      <c r="J106" s="171"/>
      <c r="K106" s="171"/>
      <c r="L106" s="171"/>
      <c r="M106" s="171"/>
      <c r="N106" s="171"/>
      <c r="O106" s="171"/>
      <c r="P106" s="171"/>
      <c r="Q106" s="171"/>
      <c r="R106" s="171"/>
      <c r="S106" s="171"/>
      <c r="T106" s="171"/>
      <c r="U106" s="171"/>
      <c r="V106" s="171"/>
      <c r="W106" s="171"/>
      <c r="X106" s="171"/>
      <c r="Y106" s="172"/>
      <c r="Z106" s="172"/>
    </row>
    <row r="107" customFormat="false" ht="21.75" hidden="false" customHeight="true" outlineLevel="0" collapsed="false">
      <c r="A107" s="171"/>
      <c r="B107" s="171"/>
      <c r="C107" s="171"/>
      <c r="D107" s="171"/>
      <c r="E107" s="171"/>
      <c r="F107" s="171"/>
      <c r="G107" s="171"/>
      <c r="H107" s="171"/>
      <c r="I107" s="171"/>
      <c r="J107" s="171"/>
      <c r="K107" s="171"/>
      <c r="L107" s="171"/>
      <c r="M107" s="171"/>
      <c r="N107" s="171"/>
      <c r="O107" s="171"/>
      <c r="P107" s="171"/>
      <c r="Q107" s="171"/>
      <c r="R107" s="171"/>
      <c r="S107" s="171"/>
      <c r="T107" s="171"/>
      <c r="U107" s="171"/>
      <c r="V107" s="171"/>
      <c r="W107" s="171"/>
      <c r="X107" s="171"/>
      <c r="Y107" s="172"/>
      <c r="Z107" s="172"/>
    </row>
    <row r="108" customFormat="false" ht="21.75" hidden="false" customHeight="true" outlineLevel="0" collapsed="false">
      <c r="A108" s="171"/>
      <c r="B108" s="171"/>
      <c r="C108" s="171"/>
      <c r="D108" s="171"/>
      <c r="E108" s="171"/>
      <c r="F108" s="171"/>
      <c r="G108" s="171"/>
      <c r="H108" s="171"/>
      <c r="I108" s="171"/>
      <c r="J108" s="171"/>
      <c r="K108" s="171"/>
      <c r="L108" s="171"/>
      <c r="M108" s="171"/>
      <c r="N108" s="171"/>
      <c r="O108" s="171"/>
      <c r="P108" s="171"/>
      <c r="Q108" s="171"/>
      <c r="R108" s="171"/>
      <c r="S108" s="171"/>
      <c r="T108" s="171"/>
      <c r="U108" s="171"/>
      <c r="V108" s="171"/>
      <c r="W108" s="171"/>
      <c r="X108" s="171"/>
      <c r="Y108" s="172"/>
      <c r="Z108" s="172"/>
    </row>
    <row r="109" customFormat="false" ht="21.75" hidden="false" customHeight="true" outlineLevel="0" collapsed="false">
      <c r="A109" s="171"/>
      <c r="B109" s="171"/>
      <c r="C109" s="171"/>
      <c r="D109" s="171"/>
      <c r="E109" s="171"/>
      <c r="F109" s="171"/>
      <c r="G109" s="171"/>
      <c r="H109" s="171"/>
      <c r="I109" s="171"/>
      <c r="J109" s="171"/>
      <c r="K109" s="171"/>
      <c r="L109" s="171"/>
      <c r="M109" s="171"/>
      <c r="N109" s="171"/>
      <c r="O109" s="171"/>
      <c r="P109" s="171"/>
      <c r="Q109" s="171"/>
      <c r="R109" s="171"/>
      <c r="S109" s="171"/>
      <c r="T109" s="171"/>
      <c r="U109" s="171"/>
      <c r="V109" s="171"/>
      <c r="W109" s="171"/>
      <c r="X109" s="171"/>
      <c r="Y109" s="172"/>
      <c r="Z109" s="172"/>
    </row>
    <row r="110" customFormat="false" ht="21.75" hidden="false" customHeight="true" outlineLevel="0" collapsed="false">
      <c r="A110" s="171"/>
      <c r="B110" s="171"/>
      <c r="C110" s="171"/>
      <c r="D110" s="171"/>
      <c r="E110" s="171"/>
      <c r="F110" s="171"/>
      <c r="G110" s="171"/>
      <c r="H110" s="171"/>
      <c r="I110" s="171"/>
      <c r="J110" s="171"/>
      <c r="K110" s="171"/>
      <c r="L110" s="171"/>
      <c r="M110" s="171"/>
      <c r="N110" s="171"/>
      <c r="O110" s="171"/>
      <c r="P110" s="171"/>
      <c r="Q110" s="171"/>
      <c r="R110" s="171"/>
      <c r="S110" s="171"/>
      <c r="T110" s="171"/>
      <c r="U110" s="171"/>
      <c r="V110" s="171"/>
      <c r="W110" s="171"/>
      <c r="X110" s="171"/>
      <c r="Y110" s="172"/>
      <c r="Z110" s="172"/>
    </row>
    <row r="111" customFormat="false" ht="21.75" hidden="false" customHeight="true" outlineLevel="0" collapsed="false">
      <c r="A111" s="171"/>
      <c r="B111" s="171"/>
      <c r="C111" s="171"/>
      <c r="D111" s="171"/>
      <c r="E111" s="171"/>
      <c r="F111" s="171"/>
      <c r="G111" s="171"/>
      <c r="H111" s="171"/>
      <c r="I111" s="171"/>
      <c r="J111" s="171"/>
      <c r="K111" s="171"/>
      <c r="L111" s="171"/>
      <c r="M111" s="171"/>
      <c r="N111" s="171"/>
      <c r="O111" s="171"/>
      <c r="P111" s="171"/>
      <c r="Q111" s="171"/>
      <c r="R111" s="171"/>
      <c r="S111" s="171"/>
      <c r="T111" s="171"/>
      <c r="U111" s="171"/>
      <c r="V111" s="171"/>
      <c r="W111" s="171"/>
      <c r="X111" s="171"/>
      <c r="Y111" s="172"/>
      <c r="Z111" s="172"/>
    </row>
    <row r="112" customFormat="false" ht="21.75" hidden="false" customHeight="true" outlineLevel="0" collapsed="false">
      <c r="A112" s="171"/>
      <c r="B112" s="171"/>
      <c r="C112" s="171"/>
      <c r="D112" s="171"/>
      <c r="E112" s="171"/>
      <c r="F112" s="171"/>
      <c r="G112" s="171"/>
      <c r="H112" s="171"/>
      <c r="I112" s="171"/>
      <c r="J112" s="171"/>
      <c r="K112" s="171"/>
      <c r="L112" s="171"/>
      <c r="M112" s="171"/>
      <c r="N112" s="171"/>
      <c r="O112" s="171"/>
      <c r="P112" s="171"/>
      <c r="Q112" s="171"/>
      <c r="R112" s="171"/>
      <c r="S112" s="171"/>
      <c r="T112" s="171"/>
      <c r="U112" s="171"/>
      <c r="V112" s="171"/>
      <c r="W112" s="171"/>
      <c r="X112" s="171"/>
      <c r="Y112" s="172"/>
      <c r="Z112" s="172"/>
    </row>
    <row r="113" customFormat="false" ht="21.75" hidden="false" customHeight="true" outlineLevel="0" collapsed="false">
      <c r="A113" s="171"/>
      <c r="B113" s="171"/>
      <c r="C113" s="171"/>
      <c r="D113" s="171"/>
      <c r="E113" s="171"/>
      <c r="F113" s="171"/>
      <c r="G113" s="171"/>
      <c r="H113" s="171"/>
      <c r="I113" s="171"/>
      <c r="J113" s="171"/>
      <c r="K113" s="171"/>
      <c r="L113" s="171"/>
      <c r="M113" s="171"/>
      <c r="N113" s="171"/>
      <c r="O113" s="171"/>
      <c r="P113" s="171"/>
      <c r="Q113" s="171"/>
      <c r="R113" s="171"/>
      <c r="S113" s="171"/>
      <c r="T113" s="171"/>
      <c r="U113" s="171"/>
      <c r="V113" s="171"/>
      <c r="W113" s="171"/>
      <c r="X113" s="171"/>
      <c r="Y113" s="172"/>
      <c r="Z113" s="172"/>
    </row>
    <row r="114" customFormat="false" ht="21.75" hidden="false" customHeight="true" outlineLevel="0" collapsed="false">
      <c r="A114" s="171"/>
      <c r="B114" s="171"/>
      <c r="C114" s="171"/>
      <c r="D114" s="171"/>
      <c r="E114" s="171"/>
      <c r="F114" s="171"/>
      <c r="G114" s="171"/>
      <c r="H114" s="171"/>
      <c r="I114" s="171"/>
      <c r="J114" s="171"/>
      <c r="K114" s="171"/>
      <c r="L114" s="171"/>
      <c r="M114" s="171"/>
      <c r="N114" s="171"/>
      <c r="O114" s="171"/>
      <c r="P114" s="171"/>
      <c r="Q114" s="171"/>
      <c r="R114" s="171"/>
      <c r="S114" s="171"/>
      <c r="T114" s="171"/>
      <c r="U114" s="171"/>
      <c r="V114" s="171"/>
      <c r="W114" s="171"/>
      <c r="X114" s="171"/>
      <c r="Y114" s="172"/>
      <c r="Z114" s="172"/>
    </row>
    <row r="115" customFormat="false" ht="21.75" hidden="false" customHeight="true" outlineLevel="0" collapsed="false">
      <c r="A115" s="171"/>
      <c r="B115" s="171"/>
      <c r="C115" s="171"/>
      <c r="D115" s="171"/>
      <c r="E115" s="171"/>
      <c r="F115" s="171"/>
      <c r="G115" s="171"/>
      <c r="H115" s="171"/>
      <c r="I115" s="171"/>
      <c r="J115" s="171"/>
      <c r="K115" s="171"/>
      <c r="L115" s="171"/>
      <c r="M115" s="171"/>
      <c r="N115" s="171"/>
      <c r="O115" s="171"/>
      <c r="P115" s="171"/>
      <c r="Q115" s="171"/>
      <c r="R115" s="171"/>
      <c r="S115" s="171"/>
      <c r="T115" s="171"/>
      <c r="U115" s="171"/>
      <c r="V115" s="171"/>
      <c r="W115" s="171"/>
      <c r="X115" s="171"/>
      <c r="Y115" s="172"/>
      <c r="Z115" s="172"/>
    </row>
    <row r="116" customFormat="false" ht="21.75" hidden="false" customHeight="true" outlineLevel="0" collapsed="false">
      <c r="A116" s="171"/>
      <c r="B116" s="171"/>
      <c r="C116" s="171"/>
      <c r="D116" s="171"/>
      <c r="E116" s="171"/>
      <c r="F116" s="171"/>
      <c r="G116" s="171"/>
      <c r="H116" s="171"/>
      <c r="I116" s="171"/>
      <c r="J116" s="171"/>
      <c r="K116" s="171"/>
      <c r="L116" s="171"/>
      <c r="M116" s="171"/>
      <c r="N116" s="171"/>
      <c r="O116" s="171"/>
      <c r="P116" s="171"/>
      <c r="Q116" s="171"/>
      <c r="R116" s="171"/>
      <c r="S116" s="171"/>
      <c r="T116" s="171"/>
      <c r="U116" s="171"/>
      <c r="V116" s="171"/>
      <c r="W116" s="171"/>
      <c r="X116" s="171"/>
      <c r="Y116" s="172"/>
      <c r="Z116" s="172"/>
    </row>
    <row r="117" customFormat="false" ht="21.75" hidden="false" customHeight="true" outlineLevel="0" collapsed="false">
      <c r="A117" s="171"/>
      <c r="B117" s="171"/>
      <c r="C117" s="171"/>
      <c r="D117" s="171"/>
      <c r="E117" s="171"/>
      <c r="F117" s="171"/>
      <c r="G117" s="171"/>
      <c r="H117" s="171"/>
      <c r="I117" s="171"/>
      <c r="J117" s="171"/>
      <c r="K117" s="171"/>
      <c r="L117" s="171"/>
      <c r="M117" s="171"/>
      <c r="N117" s="171"/>
      <c r="O117" s="171"/>
      <c r="P117" s="171"/>
      <c r="Q117" s="171"/>
      <c r="R117" s="171"/>
      <c r="S117" s="171"/>
      <c r="T117" s="171"/>
      <c r="U117" s="171"/>
      <c r="V117" s="171"/>
      <c r="W117" s="171"/>
      <c r="X117" s="171"/>
      <c r="Y117" s="172"/>
      <c r="Z117" s="172"/>
    </row>
    <row r="118" customFormat="false" ht="21.75" hidden="false" customHeight="true" outlineLevel="0" collapsed="false">
      <c r="A118" s="171"/>
      <c r="B118" s="171"/>
      <c r="C118" s="171"/>
      <c r="D118" s="171"/>
      <c r="E118" s="171"/>
      <c r="F118" s="171"/>
      <c r="G118" s="171"/>
      <c r="H118" s="171"/>
      <c r="I118" s="171"/>
      <c r="J118" s="171"/>
      <c r="K118" s="171"/>
      <c r="L118" s="171"/>
      <c r="M118" s="171"/>
      <c r="N118" s="171"/>
      <c r="O118" s="171"/>
      <c r="P118" s="171"/>
      <c r="Q118" s="171"/>
      <c r="R118" s="171"/>
      <c r="S118" s="171"/>
      <c r="T118" s="171"/>
      <c r="U118" s="171"/>
      <c r="V118" s="171"/>
      <c r="W118" s="171"/>
      <c r="X118" s="171"/>
      <c r="Y118" s="172"/>
      <c r="Z118" s="172"/>
    </row>
    <row r="119" customFormat="false" ht="21.75" hidden="false" customHeight="true" outlineLevel="0" collapsed="false">
      <c r="A119" s="171"/>
      <c r="B119" s="171"/>
      <c r="C119" s="171"/>
      <c r="D119" s="171"/>
      <c r="E119" s="171"/>
      <c r="F119" s="171"/>
      <c r="G119" s="171"/>
      <c r="H119" s="171"/>
      <c r="I119" s="171"/>
      <c r="J119" s="171"/>
      <c r="K119" s="171"/>
      <c r="L119" s="171"/>
      <c r="M119" s="171"/>
      <c r="N119" s="171"/>
      <c r="O119" s="171"/>
      <c r="P119" s="171"/>
      <c r="Q119" s="171"/>
      <c r="R119" s="171"/>
      <c r="S119" s="171"/>
      <c r="T119" s="171"/>
      <c r="U119" s="171"/>
      <c r="V119" s="171"/>
      <c r="W119" s="171"/>
      <c r="X119" s="171"/>
      <c r="Y119" s="172"/>
      <c r="Z119" s="172"/>
    </row>
    <row r="120" customFormat="false" ht="21.75" hidden="false" customHeight="true" outlineLevel="0" collapsed="false">
      <c r="A120" s="171"/>
      <c r="B120" s="171"/>
      <c r="C120" s="171"/>
      <c r="D120" s="171"/>
      <c r="E120" s="171"/>
      <c r="F120" s="171"/>
      <c r="G120" s="171"/>
      <c r="H120" s="171"/>
      <c r="I120" s="171"/>
      <c r="J120" s="171"/>
      <c r="K120" s="171"/>
      <c r="L120" s="171"/>
      <c r="M120" s="171"/>
      <c r="N120" s="171"/>
      <c r="O120" s="171"/>
      <c r="P120" s="171"/>
      <c r="Q120" s="171"/>
      <c r="R120" s="171"/>
      <c r="S120" s="171"/>
      <c r="T120" s="171"/>
      <c r="U120" s="171"/>
      <c r="V120" s="171"/>
      <c r="W120" s="171"/>
      <c r="X120" s="171"/>
      <c r="Y120" s="172"/>
      <c r="Z120" s="172"/>
    </row>
    <row r="121" customFormat="false" ht="21.75" hidden="false" customHeight="true" outlineLevel="0" collapsed="false">
      <c r="A121" s="171"/>
      <c r="B121" s="171"/>
      <c r="C121" s="171"/>
      <c r="D121" s="171"/>
      <c r="E121" s="171"/>
      <c r="F121" s="171"/>
      <c r="G121" s="171"/>
      <c r="H121" s="171"/>
      <c r="I121" s="171"/>
      <c r="J121" s="171"/>
      <c r="K121" s="171"/>
      <c r="L121" s="171"/>
      <c r="M121" s="171"/>
      <c r="N121" s="171"/>
      <c r="O121" s="171"/>
      <c r="P121" s="171"/>
      <c r="Q121" s="171"/>
      <c r="R121" s="171"/>
      <c r="S121" s="171"/>
      <c r="T121" s="171"/>
      <c r="U121" s="171"/>
      <c r="V121" s="171"/>
      <c r="W121" s="171"/>
      <c r="X121" s="171"/>
      <c r="Y121" s="172"/>
      <c r="Z121" s="172"/>
    </row>
    <row r="122" customFormat="false" ht="21.75" hidden="false" customHeight="true" outlineLevel="0" collapsed="false">
      <c r="A122" s="171"/>
      <c r="B122" s="171"/>
      <c r="C122" s="171"/>
      <c r="D122" s="171"/>
      <c r="E122" s="171"/>
      <c r="F122" s="171"/>
      <c r="G122" s="171"/>
      <c r="H122" s="171"/>
      <c r="I122" s="171"/>
      <c r="J122" s="171"/>
      <c r="K122" s="171"/>
      <c r="L122" s="171"/>
      <c r="M122" s="171"/>
      <c r="N122" s="171"/>
      <c r="O122" s="171"/>
      <c r="P122" s="171"/>
      <c r="Q122" s="171"/>
      <c r="R122" s="171"/>
      <c r="S122" s="171"/>
      <c r="T122" s="171"/>
      <c r="U122" s="171"/>
      <c r="V122" s="171"/>
      <c r="W122" s="171"/>
      <c r="X122" s="171"/>
      <c r="Y122" s="172"/>
      <c r="Z122" s="172"/>
    </row>
    <row r="123" customFormat="false" ht="21.75" hidden="false" customHeight="true" outlineLevel="0" collapsed="false">
      <c r="A123" s="171"/>
      <c r="B123" s="171"/>
      <c r="C123" s="171"/>
      <c r="D123" s="171"/>
      <c r="E123" s="171"/>
      <c r="F123" s="171"/>
      <c r="G123" s="171"/>
      <c r="H123" s="171"/>
      <c r="I123" s="171"/>
      <c r="J123" s="171"/>
      <c r="K123" s="171"/>
      <c r="L123" s="171"/>
      <c r="M123" s="171"/>
      <c r="N123" s="171"/>
      <c r="O123" s="171"/>
      <c r="P123" s="171"/>
      <c r="Q123" s="171"/>
      <c r="R123" s="171"/>
      <c r="S123" s="171"/>
      <c r="T123" s="171"/>
      <c r="U123" s="171"/>
      <c r="V123" s="171"/>
      <c r="W123" s="171"/>
      <c r="X123" s="171"/>
      <c r="Y123" s="172"/>
      <c r="Z123" s="172"/>
    </row>
    <row r="124" customFormat="false" ht="21.75" hidden="false" customHeight="true" outlineLevel="0" collapsed="false">
      <c r="A124" s="171"/>
      <c r="B124" s="171"/>
      <c r="C124" s="171"/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1"/>
      <c r="T124" s="171"/>
      <c r="U124" s="171"/>
      <c r="V124" s="171"/>
      <c r="W124" s="171"/>
      <c r="X124" s="171"/>
      <c r="Y124" s="172"/>
      <c r="Z124" s="172"/>
    </row>
    <row r="125" customFormat="false" ht="21.75" hidden="false" customHeight="true" outlineLevel="0" collapsed="false">
      <c r="A125" s="171"/>
      <c r="B125" s="171"/>
      <c r="C125" s="171"/>
      <c r="D125" s="171"/>
      <c r="E125" s="171"/>
      <c r="F125" s="171"/>
      <c r="G125" s="171"/>
      <c r="H125" s="171"/>
      <c r="I125" s="171"/>
      <c r="J125" s="171"/>
      <c r="K125" s="171"/>
      <c r="L125" s="171"/>
      <c r="M125" s="171"/>
      <c r="N125" s="171"/>
      <c r="O125" s="171"/>
      <c r="P125" s="171"/>
      <c r="Q125" s="171"/>
      <c r="R125" s="171"/>
      <c r="S125" s="171"/>
      <c r="T125" s="171"/>
      <c r="U125" s="171"/>
      <c r="V125" s="171"/>
      <c r="W125" s="171"/>
      <c r="X125" s="171"/>
      <c r="Y125" s="172"/>
      <c r="Z125" s="172"/>
    </row>
    <row r="126" customFormat="false" ht="21.75" hidden="false" customHeight="true" outlineLevel="0" collapsed="false">
      <c r="A126" s="171"/>
      <c r="B126" s="171"/>
      <c r="C126" s="171"/>
      <c r="D126" s="171"/>
      <c r="E126" s="171"/>
      <c r="F126" s="171"/>
      <c r="G126" s="171"/>
      <c r="H126" s="171"/>
      <c r="I126" s="171"/>
      <c r="J126" s="171"/>
      <c r="K126" s="171"/>
      <c r="L126" s="171"/>
      <c r="M126" s="171"/>
      <c r="N126" s="171"/>
      <c r="O126" s="171"/>
      <c r="P126" s="171"/>
      <c r="Q126" s="171"/>
      <c r="R126" s="171"/>
      <c r="S126" s="171"/>
      <c r="T126" s="171"/>
      <c r="U126" s="171"/>
      <c r="V126" s="171"/>
      <c r="W126" s="171"/>
      <c r="X126" s="171"/>
      <c r="Y126" s="172"/>
      <c r="Z126" s="172"/>
    </row>
    <row r="127" customFormat="false" ht="21.75" hidden="false" customHeight="true" outlineLevel="0" collapsed="false">
      <c r="A127" s="171"/>
      <c r="B127" s="171"/>
      <c r="C127" s="171"/>
      <c r="D127" s="171"/>
      <c r="E127" s="171"/>
      <c r="F127" s="171"/>
      <c r="G127" s="171"/>
      <c r="H127" s="171"/>
      <c r="I127" s="171"/>
      <c r="J127" s="171"/>
      <c r="K127" s="171"/>
      <c r="L127" s="171"/>
      <c r="M127" s="171"/>
      <c r="N127" s="171"/>
      <c r="O127" s="171"/>
      <c r="P127" s="171"/>
      <c r="Q127" s="171"/>
      <c r="R127" s="171"/>
      <c r="S127" s="171"/>
      <c r="T127" s="171"/>
      <c r="U127" s="171"/>
      <c r="V127" s="171"/>
      <c r="W127" s="171"/>
      <c r="X127" s="171"/>
      <c r="Y127" s="172"/>
      <c r="Z127" s="172"/>
    </row>
    <row r="128" customFormat="false" ht="21.75" hidden="false" customHeight="true" outlineLevel="0" collapsed="false">
      <c r="A128" s="171"/>
      <c r="B128" s="171"/>
      <c r="C128" s="171"/>
      <c r="D128" s="171"/>
      <c r="E128" s="171"/>
      <c r="F128" s="171"/>
      <c r="G128" s="171"/>
      <c r="H128" s="171"/>
      <c r="I128" s="171"/>
      <c r="J128" s="171"/>
      <c r="K128" s="171"/>
      <c r="L128" s="171"/>
      <c r="M128" s="171"/>
      <c r="N128" s="171"/>
      <c r="O128" s="171"/>
      <c r="P128" s="171"/>
      <c r="Q128" s="171"/>
      <c r="R128" s="171"/>
      <c r="S128" s="171"/>
      <c r="T128" s="171"/>
      <c r="U128" s="171"/>
      <c r="V128" s="171"/>
      <c r="W128" s="171"/>
      <c r="X128" s="171"/>
      <c r="Y128" s="172"/>
      <c r="Z128" s="172"/>
    </row>
    <row r="129" customFormat="false" ht="21.75" hidden="false" customHeight="true" outlineLevel="0" collapsed="false">
      <c r="A129" s="171"/>
      <c r="B129" s="171"/>
      <c r="C129" s="171"/>
      <c r="D129" s="171"/>
      <c r="E129" s="171"/>
      <c r="F129" s="171"/>
      <c r="G129" s="171"/>
      <c r="H129" s="171"/>
      <c r="I129" s="171"/>
      <c r="J129" s="171"/>
      <c r="K129" s="171"/>
      <c r="L129" s="171"/>
      <c r="M129" s="171"/>
      <c r="N129" s="171"/>
      <c r="O129" s="171"/>
      <c r="P129" s="171"/>
      <c r="Q129" s="171"/>
      <c r="R129" s="171"/>
      <c r="S129" s="171"/>
      <c r="T129" s="171"/>
      <c r="U129" s="171"/>
      <c r="V129" s="171"/>
      <c r="W129" s="171"/>
      <c r="X129" s="171"/>
      <c r="Y129" s="172"/>
      <c r="Z129" s="172"/>
    </row>
    <row r="130" customFormat="false" ht="21.75" hidden="false" customHeight="true" outlineLevel="0" collapsed="false">
      <c r="A130" s="171"/>
      <c r="B130" s="171"/>
      <c r="C130" s="171"/>
      <c r="D130" s="171"/>
      <c r="E130" s="171"/>
      <c r="F130" s="171"/>
      <c r="G130" s="171"/>
      <c r="H130" s="171"/>
      <c r="I130" s="171"/>
      <c r="J130" s="171"/>
      <c r="K130" s="171"/>
      <c r="L130" s="171"/>
      <c r="M130" s="171"/>
      <c r="N130" s="171"/>
      <c r="O130" s="171"/>
      <c r="P130" s="171"/>
      <c r="Q130" s="171"/>
      <c r="R130" s="171"/>
      <c r="S130" s="171"/>
      <c r="T130" s="171"/>
      <c r="U130" s="171"/>
      <c r="V130" s="171"/>
      <c r="W130" s="171"/>
      <c r="X130" s="171"/>
      <c r="Y130" s="172"/>
      <c r="Z130" s="172"/>
    </row>
    <row r="131" customFormat="false" ht="21.75" hidden="false" customHeight="true" outlineLevel="0" collapsed="false">
      <c r="A131" s="171"/>
      <c r="B131" s="171"/>
      <c r="C131" s="171"/>
      <c r="D131" s="171"/>
      <c r="E131" s="171"/>
      <c r="F131" s="171"/>
      <c r="G131" s="171"/>
      <c r="H131" s="171"/>
      <c r="I131" s="171"/>
      <c r="J131" s="171"/>
      <c r="K131" s="171"/>
      <c r="L131" s="171"/>
      <c r="M131" s="171"/>
      <c r="N131" s="171"/>
      <c r="O131" s="171"/>
      <c r="P131" s="171"/>
      <c r="Q131" s="171"/>
      <c r="R131" s="171"/>
      <c r="S131" s="171"/>
      <c r="T131" s="171"/>
      <c r="U131" s="171"/>
      <c r="V131" s="171"/>
      <c r="W131" s="171"/>
      <c r="X131" s="171"/>
      <c r="Y131" s="172"/>
      <c r="Z131" s="172"/>
    </row>
    <row r="132" customFormat="false" ht="21.75" hidden="false" customHeight="true" outlineLevel="0" collapsed="false">
      <c r="A132" s="171"/>
      <c r="B132" s="171"/>
      <c r="C132" s="171"/>
      <c r="D132" s="171"/>
      <c r="E132" s="171"/>
      <c r="F132" s="171"/>
      <c r="G132" s="171"/>
      <c r="H132" s="171"/>
      <c r="I132" s="171"/>
      <c r="J132" s="171"/>
      <c r="K132" s="171"/>
      <c r="L132" s="171"/>
      <c r="M132" s="171"/>
      <c r="N132" s="171"/>
      <c r="O132" s="171"/>
      <c r="P132" s="171"/>
      <c r="Q132" s="171"/>
      <c r="R132" s="171"/>
      <c r="S132" s="171"/>
      <c r="T132" s="171"/>
      <c r="U132" s="171"/>
      <c r="V132" s="171"/>
      <c r="W132" s="171"/>
      <c r="X132" s="171"/>
      <c r="Y132" s="172"/>
      <c r="Z132" s="172"/>
    </row>
    <row r="133" customFormat="false" ht="21.75" hidden="false" customHeight="true" outlineLevel="0" collapsed="false">
      <c r="A133" s="171"/>
      <c r="B133" s="171"/>
      <c r="C133" s="171"/>
      <c r="D133" s="171"/>
      <c r="E133" s="171"/>
      <c r="F133" s="171"/>
      <c r="G133" s="171"/>
      <c r="H133" s="171"/>
      <c r="I133" s="171"/>
      <c r="J133" s="171"/>
      <c r="K133" s="171"/>
      <c r="L133" s="171"/>
      <c r="M133" s="171"/>
      <c r="N133" s="171"/>
      <c r="O133" s="171"/>
      <c r="P133" s="171"/>
      <c r="Q133" s="171"/>
      <c r="R133" s="171"/>
      <c r="S133" s="171"/>
      <c r="T133" s="171"/>
      <c r="U133" s="171"/>
      <c r="V133" s="171"/>
      <c r="W133" s="171"/>
      <c r="X133" s="171"/>
      <c r="Y133" s="172"/>
      <c r="Z133" s="172"/>
    </row>
    <row r="134" customFormat="false" ht="21.75" hidden="false" customHeight="true" outlineLevel="0" collapsed="false">
      <c r="A134" s="171"/>
      <c r="B134" s="171"/>
      <c r="C134" s="171"/>
      <c r="D134" s="171"/>
      <c r="E134" s="171"/>
      <c r="F134" s="171"/>
      <c r="G134" s="171"/>
      <c r="H134" s="171"/>
      <c r="I134" s="171"/>
      <c r="J134" s="171"/>
      <c r="K134" s="171"/>
      <c r="L134" s="171"/>
      <c r="M134" s="171"/>
      <c r="N134" s="171"/>
      <c r="O134" s="171"/>
      <c r="P134" s="171"/>
      <c r="Q134" s="171"/>
      <c r="R134" s="171"/>
      <c r="S134" s="171"/>
      <c r="T134" s="171"/>
      <c r="U134" s="171"/>
      <c r="V134" s="171"/>
      <c r="W134" s="171"/>
      <c r="X134" s="171"/>
      <c r="Y134" s="172"/>
      <c r="Z134" s="172"/>
    </row>
    <row r="135" customFormat="false" ht="21.75" hidden="false" customHeight="true" outlineLevel="0" collapsed="false">
      <c r="A135" s="171"/>
      <c r="B135" s="171"/>
      <c r="C135" s="171"/>
      <c r="D135" s="171"/>
      <c r="E135" s="171"/>
      <c r="F135" s="171"/>
      <c r="G135" s="171"/>
      <c r="H135" s="171"/>
      <c r="I135" s="171"/>
      <c r="J135" s="171"/>
      <c r="K135" s="171"/>
      <c r="L135" s="171"/>
      <c r="M135" s="171"/>
      <c r="N135" s="171"/>
      <c r="O135" s="171"/>
      <c r="P135" s="171"/>
      <c r="Q135" s="171"/>
      <c r="R135" s="171"/>
      <c r="S135" s="171"/>
      <c r="T135" s="171"/>
      <c r="U135" s="171"/>
      <c r="V135" s="171"/>
      <c r="W135" s="171"/>
      <c r="X135" s="171"/>
      <c r="Y135" s="172"/>
      <c r="Z135" s="172"/>
    </row>
    <row r="136" customFormat="false" ht="21.75" hidden="false" customHeight="true" outlineLevel="0" collapsed="false">
      <c r="A136" s="171"/>
      <c r="B136" s="171"/>
      <c r="C136" s="171"/>
      <c r="D136" s="171"/>
      <c r="E136" s="171"/>
      <c r="F136" s="171"/>
      <c r="G136" s="171"/>
      <c r="H136" s="171"/>
      <c r="I136" s="171"/>
      <c r="J136" s="171"/>
      <c r="K136" s="171"/>
      <c r="L136" s="171"/>
      <c r="M136" s="171"/>
      <c r="N136" s="171"/>
      <c r="O136" s="171"/>
      <c r="P136" s="171"/>
      <c r="Q136" s="171"/>
      <c r="R136" s="171"/>
      <c r="S136" s="171"/>
      <c r="T136" s="171"/>
      <c r="U136" s="171"/>
      <c r="V136" s="171"/>
      <c r="W136" s="171"/>
      <c r="X136" s="171"/>
      <c r="Y136" s="172"/>
      <c r="Z136" s="172"/>
    </row>
    <row r="137" customFormat="false" ht="21.75" hidden="false" customHeight="true" outlineLevel="0" collapsed="false">
      <c r="A137" s="171"/>
      <c r="B137" s="171"/>
      <c r="C137" s="171"/>
      <c r="D137" s="171"/>
      <c r="E137" s="171"/>
      <c r="F137" s="171"/>
      <c r="G137" s="171"/>
      <c r="H137" s="171"/>
      <c r="I137" s="171"/>
      <c r="J137" s="171"/>
      <c r="K137" s="171"/>
      <c r="L137" s="171"/>
      <c r="M137" s="171"/>
      <c r="N137" s="171"/>
      <c r="O137" s="171"/>
      <c r="P137" s="171"/>
      <c r="Q137" s="171"/>
      <c r="R137" s="171"/>
      <c r="S137" s="171"/>
      <c r="T137" s="171"/>
      <c r="U137" s="171"/>
      <c r="V137" s="171"/>
      <c r="W137" s="171"/>
      <c r="X137" s="171"/>
      <c r="Y137" s="172"/>
      <c r="Z137" s="172"/>
    </row>
    <row r="138" customFormat="false" ht="21.75" hidden="false" customHeight="true" outlineLevel="0" collapsed="false">
      <c r="A138" s="171"/>
      <c r="B138" s="171"/>
      <c r="C138" s="171"/>
      <c r="D138" s="171"/>
      <c r="E138" s="171"/>
      <c r="F138" s="171"/>
      <c r="G138" s="171"/>
      <c r="H138" s="171"/>
      <c r="I138" s="171"/>
      <c r="J138" s="171"/>
      <c r="K138" s="171"/>
      <c r="L138" s="171"/>
      <c r="M138" s="171"/>
      <c r="N138" s="171"/>
      <c r="O138" s="171"/>
      <c r="P138" s="171"/>
      <c r="Q138" s="171"/>
      <c r="R138" s="171"/>
      <c r="S138" s="171"/>
      <c r="T138" s="171"/>
      <c r="U138" s="171"/>
      <c r="V138" s="171"/>
      <c r="W138" s="171"/>
      <c r="X138" s="171"/>
      <c r="Y138" s="172"/>
      <c r="Z138" s="172"/>
    </row>
    <row r="139" customFormat="false" ht="21.75" hidden="false" customHeight="true" outlineLevel="0" collapsed="false">
      <c r="A139" s="171"/>
      <c r="B139" s="171"/>
      <c r="C139" s="171"/>
      <c r="D139" s="171"/>
      <c r="E139" s="171"/>
      <c r="F139" s="171"/>
      <c r="G139" s="171"/>
      <c r="H139" s="171"/>
      <c r="I139" s="171"/>
      <c r="J139" s="171"/>
      <c r="K139" s="171"/>
      <c r="L139" s="171"/>
      <c r="M139" s="171"/>
      <c r="N139" s="171"/>
      <c r="O139" s="171"/>
      <c r="P139" s="171"/>
      <c r="Q139" s="171"/>
      <c r="R139" s="171"/>
      <c r="S139" s="171"/>
      <c r="T139" s="171"/>
      <c r="U139" s="171"/>
      <c r="V139" s="171"/>
      <c r="W139" s="171"/>
      <c r="X139" s="171"/>
      <c r="Y139" s="172"/>
      <c r="Z139" s="172"/>
    </row>
    <row r="140" customFormat="false" ht="21.75" hidden="false" customHeight="true" outlineLevel="0" collapsed="false">
      <c r="A140" s="171"/>
      <c r="B140" s="171"/>
      <c r="C140" s="171"/>
      <c r="D140" s="171"/>
      <c r="E140" s="171"/>
      <c r="F140" s="171"/>
      <c r="G140" s="171"/>
      <c r="H140" s="171"/>
      <c r="I140" s="171"/>
      <c r="J140" s="171"/>
      <c r="K140" s="171"/>
      <c r="L140" s="171"/>
      <c r="M140" s="171"/>
      <c r="N140" s="171"/>
      <c r="O140" s="171"/>
      <c r="P140" s="171"/>
      <c r="Q140" s="171"/>
      <c r="R140" s="171"/>
      <c r="S140" s="171"/>
      <c r="T140" s="171"/>
      <c r="U140" s="171"/>
      <c r="V140" s="171"/>
      <c r="W140" s="171"/>
      <c r="X140" s="171"/>
      <c r="Y140" s="172"/>
      <c r="Z140" s="172"/>
    </row>
    <row r="141" customFormat="false" ht="21.75" hidden="false" customHeight="true" outlineLevel="0" collapsed="false">
      <c r="A141" s="171"/>
      <c r="B141" s="171"/>
      <c r="C141" s="171"/>
      <c r="D141" s="171"/>
      <c r="E141" s="171"/>
      <c r="F141" s="171"/>
      <c r="G141" s="171"/>
      <c r="H141" s="171"/>
      <c r="I141" s="171"/>
      <c r="J141" s="171"/>
      <c r="K141" s="171"/>
      <c r="L141" s="171"/>
      <c r="M141" s="171"/>
      <c r="N141" s="171"/>
      <c r="O141" s="171"/>
      <c r="P141" s="171"/>
      <c r="Q141" s="171"/>
      <c r="R141" s="171"/>
      <c r="S141" s="171"/>
      <c r="T141" s="171"/>
      <c r="U141" s="171"/>
      <c r="V141" s="171"/>
      <c r="W141" s="171"/>
      <c r="X141" s="171"/>
      <c r="Y141" s="172"/>
      <c r="Z141" s="172"/>
    </row>
    <row r="142" customFormat="false" ht="21.75" hidden="false" customHeight="true" outlineLevel="0" collapsed="false">
      <c r="A142" s="171"/>
      <c r="B142" s="171"/>
      <c r="C142" s="171"/>
      <c r="D142" s="171"/>
      <c r="E142" s="171"/>
      <c r="F142" s="171"/>
      <c r="G142" s="171"/>
      <c r="H142" s="171"/>
      <c r="I142" s="171"/>
      <c r="J142" s="171"/>
      <c r="K142" s="171"/>
      <c r="L142" s="171"/>
      <c r="M142" s="171"/>
      <c r="N142" s="171"/>
      <c r="O142" s="171"/>
      <c r="P142" s="171"/>
      <c r="Q142" s="171"/>
      <c r="R142" s="171"/>
      <c r="S142" s="171"/>
      <c r="T142" s="171"/>
      <c r="U142" s="171"/>
      <c r="V142" s="171"/>
      <c r="W142" s="171"/>
      <c r="X142" s="171"/>
      <c r="Y142" s="172"/>
      <c r="Z142" s="172"/>
    </row>
    <row r="143" customFormat="false" ht="21.75" hidden="false" customHeight="true" outlineLevel="0" collapsed="false">
      <c r="A143" s="171"/>
      <c r="B143" s="171"/>
      <c r="C143" s="171"/>
      <c r="D143" s="171"/>
      <c r="E143" s="171"/>
      <c r="F143" s="171"/>
      <c r="G143" s="171"/>
      <c r="H143" s="171"/>
      <c r="I143" s="171"/>
      <c r="J143" s="171"/>
      <c r="K143" s="171"/>
      <c r="L143" s="171"/>
      <c r="M143" s="171"/>
      <c r="N143" s="171"/>
      <c r="O143" s="171"/>
      <c r="P143" s="171"/>
      <c r="Q143" s="171"/>
      <c r="R143" s="171"/>
      <c r="S143" s="171"/>
      <c r="T143" s="171"/>
      <c r="U143" s="171"/>
      <c r="V143" s="171"/>
      <c r="W143" s="171"/>
      <c r="X143" s="171"/>
      <c r="Y143" s="172"/>
      <c r="Z143" s="172"/>
    </row>
    <row r="144" customFormat="false" ht="21.75" hidden="false" customHeight="true" outlineLevel="0" collapsed="false">
      <c r="A144" s="171"/>
      <c r="B144" s="171"/>
      <c r="C144" s="171"/>
      <c r="D144" s="171"/>
      <c r="E144" s="171"/>
      <c r="F144" s="171"/>
      <c r="G144" s="171"/>
      <c r="H144" s="171"/>
      <c r="I144" s="171"/>
      <c r="J144" s="171"/>
      <c r="K144" s="171"/>
      <c r="L144" s="171"/>
      <c r="M144" s="171"/>
      <c r="N144" s="171"/>
      <c r="O144" s="171"/>
      <c r="P144" s="171"/>
      <c r="Q144" s="171"/>
      <c r="R144" s="171"/>
      <c r="S144" s="171"/>
      <c r="T144" s="171"/>
      <c r="U144" s="171"/>
      <c r="V144" s="171"/>
      <c r="W144" s="171"/>
      <c r="X144" s="171"/>
      <c r="Y144" s="172"/>
      <c r="Z144" s="172"/>
    </row>
    <row r="145" customFormat="false" ht="21.75" hidden="false" customHeight="true" outlineLevel="0" collapsed="false">
      <c r="A145" s="171"/>
      <c r="B145" s="171"/>
      <c r="C145" s="171"/>
      <c r="D145" s="171"/>
      <c r="E145" s="171"/>
      <c r="F145" s="171"/>
      <c r="G145" s="171"/>
      <c r="H145" s="171"/>
      <c r="I145" s="171"/>
      <c r="J145" s="171"/>
      <c r="K145" s="171"/>
      <c r="L145" s="171"/>
      <c r="M145" s="171"/>
      <c r="N145" s="171"/>
      <c r="O145" s="171"/>
      <c r="P145" s="171"/>
      <c r="Q145" s="171"/>
      <c r="R145" s="171"/>
      <c r="S145" s="171"/>
      <c r="T145" s="171"/>
      <c r="U145" s="171"/>
      <c r="V145" s="171"/>
      <c r="W145" s="171"/>
      <c r="X145" s="171"/>
      <c r="Y145" s="172"/>
      <c r="Z145" s="172"/>
    </row>
    <row r="146" customFormat="false" ht="21.75" hidden="false" customHeight="true" outlineLevel="0" collapsed="false">
      <c r="A146" s="171"/>
      <c r="B146" s="171"/>
      <c r="C146" s="171"/>
      <c r="D146" s="171"/>
      <c r="E146" s="171"/>
      <c r="F146" s="171"/>
      <c r="G146" s="171"/>
      <c r="H146" s="171"/>
      <c r="I146" s="171"/>
      <c r="J146" s="171"/>
      <c r="K146" s="171"/>
      <c r="L146" s="171"/>
      <c r="M146" s="171"/>
      <c r="N146" s="171"/>
      <c r="O146" s="171"/>
      <c r="P146" s="171"/>
      <c r="Q146" s="171"/>
      <c r="R146" s="171"/>
      <c r="S146" s="171"/>
      <c r="T146" s="171"/>
      <c r="U146" s="171"/>
      <c r="V146" s="171"/>
      <c r="W146" s="171"/>
      <c r="X146" s="171"/>
      <c r="Y146" s="172"/>
      <c r="Z146" s="172"/>
    </row>
    <row r="147" customFormat="false" ht="21.75" hidden="false" customHeight="true" outlineLevel="0" collapsed="false">
      <c r="A147" s="171"/>
      <c r="B147" s="171"/>
      <c r="C147" s="171"/>
      <c r="D147" s="171"/>
      <c r="E147" s="171"/>
      <c r="F147" s="171"/>
      <c r="G147" s="171"/>
      <c r="H147" s="171"/>
      <c r="I147" s="171"/>
      <c r="J147" s="171"/>
      <c r="K147" s="171"/>
      <c r="L147" s="171"/>
      <c r="M147" s="171"/>
      <c r="N147" s="171"/>
      <c r="O147" s="171"/>
      <c r="P147" s="171"/>
      <c r="Q147" s="171"/>
      <c r="R147" s="171"/>
      <c r="S147" s="171"/>
      <c r="T147" s="171"/>
      <c r="U147" s="171"/>
      <c r="V147" s="171"/>
      <c r="W147" s="171"/>
      <c r="X147" s="171"/>
      <c r="Y147" s="172"/>
      <c r="Z147" s="172"/>
    </row>
    <row r="148" customFormat="false" ht="21.75" hidden="false" customHeight="true" outlineLevel="0" collapsed="false">
      <c r="A148" s="171"/>
      <c r="B148" s="171"/>
      <c r="C148" s="171"/>
      <c r="D148" s="171"/>
      <c r="E148" s="171"/>
      <c r="F148" s="171"/>
      <c r="G148" s="171"/>
      <c r="H148" s="171"/>
      <c r="I148" s="171"/>
      <c r="J148" s="171"/>
      <c r="K148" s="171"/>
      <c r="L148" s="171"/>
      <c r="M148" s="171"/>
      <c r="N148" s="171"/>
      <c r="O148" s="171"/>
      <c r="P148" s="171"/>
      <c r="Q148" s="171"/>
      <c r="R148" s="171"/>
      <c r="S148" s="171"/>
      <c r="T148" s="171"/>
      <c r="U148" s="171"/>
      <c r="V148" s="171"/>
      <c r="W148" s="171"/>
      <c r="X148" s="171"/>
      <c r="Y148" s="172"/>
      <c r="Z148" s="172"/>
    </row>
    <row r="149" customFormat="false" ht="21.75" hidden="false" customHeight="true" outlineLevel="0" collapsed="false">
      <c r="A149" s="171"/>
      <c r="B149" s="171"/>
      <c r="C149" s="171"/>
      <c r="D149" s="171"/>
      <c r="E149" s="171"/>
      <c r="F149" s="171"/>
      <c r="G149" s="171"/>
      <c r="H149" s="171"/>
      <c r="I149" s="171"/>
      <c r="J149" s="171"/>
      <c r="K149" s="171"/>
      <c r="L149" s="171"/>
      <c r="M149" s="171"/>
      <c r="N149" s="171"/>
      <c r="O149" s="171"/>
      <c r="P149" s="171"/>
      <c r="Q149" s="171"/>
      <c r="R149" s="171"/>
      <c r="S149" s="171"/>
      <c r="T149" s="171"/>
      <c r="U149" s="171"/>
      <c r="V149" s="171"/>
      <c r="W149" s="171"/>
      <c r="X149" s="171"/>
      <c r="Y149" s="172"/>
      <c r="Z149" s="172"/>
    </row>
    <row r="150" customFormat="false" ht="21.75" hidden="false" customHeight="true" outlineLevel="0" collapsed="false">
      <c r="A150" s="171"/>
      <c r="B150" s="171"/>
      <c r="C150" s="171"/>
      <c r="D150" s="171"/>
      <c r="E150" s="171"/>
      <c r="F150" s="171"/>
      <c r="G150" s="171"/>
      <c r="H150" s="171"/>
      <c r="I150" s="171"/>
      <c r="J150" s="171"/>
      <c r="K150" s="171"/>
      <c r="L150" s="171"/>
      <c r="M150" s="171"/>
      <c r="N150" s="171"/>
      <c r="O150" s="171"/>
      <c r="P150" s="171"/>
      <c r="Q150" s="171"/>
      <c r="R150" s="171"/>
      <c r="S150" s="171"/>
      <c r="T150" s="171"/>
      <c r="U150" s="171"/>
      <c r="V150" s="171"/>
      <c r="W150" s="171"/>
      <c r="X150" s="171"/>
      <c r="Y150" s="172"/>
      <c r="Z150" s="172"/>
    </row>
    <row r="151" customFormat="false" ht="21.75" hidden="false" customHeight="true" outlineLevel="0" collapsed="false">
      <c r="A151" s="171"/>
      <c r="B151" s="171"/>
      <c r="C151" s="171"/>
      <c r="D151" s="171"/>
      <c r="E151" s="171"/>
      <c r="F151" s="171"/>
      <c r="G151" s="171"/>
      <c r="H151" s="171"/>
      <c r="I151" s="171"/>
      <c r="J151" s="171"/>
      <c r="K151" s="171"/>
      <c r="L151" s="171"/>
      <c r="M151" s="171"/>
      <c r="N151" s="171"/>
      <c r="O151" s="171"/>
      <c r="P151" s="171"/>
      <c r="Q151" s="171"/>
      <c r="R151" s="171"/>
      <c r="S151" s="171"/>
      <c r="T151" s="171"/>
      <c r="U151" s="171"/>
      <c r="V151" s="171"/>
      <c r="W151" s="171"/>
      <c r="X151" s="171"/>
      <c r="Y151" s="172"/>
      <c r="Z151" s="172"/>
    </row>
    <row r="152" customFormat="false" ht="21.75" hidden="false" customHeight="true" outlineLevel="0" collapsed="false">
      <c r="A152" s="171"/>
      <c r="B152" s="171"/>
      <c r="C152" s="171"/>
      <c r="D152" s="171"/>
      <c r="E152" s="171"/>
      <c r="F152" s="171"/>
      <c r="G152" s="171"/>
      <c r="H152" s="171"/>
      <c r="I152" s="171"/>
      <c r="J152" s="171"/>
      <c r="K152" s="171"/>
      <c r="L152" s="171"/>
      <c r="M152" s="171"/>
      <c r="N152" s="171"/>
      <c r="O152" s="171"/>
      <c r="P152" s="171"/>
      <c r="Q152" s="171"/>
      <c r="R152" s="171"/>
      <c r="S152" s="171"/>
      <c r="T152" s="171"/>
      <c r="U152" s="171"/>
      <c r="V152" s="171"/>
      <c r="W152" s="171"/>
      <c r="X152" s="171"/>
      <c r="Y152" s="172"/>
      <c r="Z152" s="172"/>
    </row>
    <row r="153" customFormat="false" ht="21.75" hidden="false" customHeight="true" outlineLevel="0" collapsed="false">
      <c r="A153" s="171"/>
      <c r="B153" s="171"/>
      <c r="C153" s="171"/>
      <c r="D153" s="171"/>
      <c r="E153" s="171"/>
      <c r="F153" s="171"/>
      <c r="G153" s="171"/>
      <c r="H153" s="171"/>
      <c r="I153" s="171"/>
      <c r="J153" s="171"/>
      <c r="K153" s="171"/>
      <c r="L153" s="171"/>
      <c r="M153" s="171"/>
      <c r="N153" s="171"/>
      <c r="O153" s="171"/>
      <c r="P153" s="171"/>
      <c r="Q153" s="171"/>
      <c r="R153" s="171"/>
      <c r="S153" s="171"/>
      <c r="T153" s="171"/>
      <c r="U153" s="171"/>
      <c r="V153" s="171"/>
      <c r="W153" s="171"/>
      <c r="X153" s="171"/>
      <c r="Y153" s="172"/>
      <c r="Z153" s="172"/>
    </row>
    <row r="154" customFormat="false" ht="21.75" hidden="false" customHeight="true" outlineLevel="0" collapsed="false">
      <c r="A154" s="171"/>
      <c r="B154" s="171"/>
      <c r="C154" s="171"/>
      <c r="D154" s="171"/>
      <c r="E154" s="171"/>
      <c r="F154" s="171"/>
      <c r="G154" s="171"/>
      <c r="H154" s="171"/>
      <c r="I154" s="171"/>
      <c r="J154" s="171"/>
      <c r="K154" s="171"/>
      <c r="L154" s="171"/>
      <c r="M154" s="171"/>
      <c r="N154" s="171"/>
      <c r="O154" s="171"/>
      <c r="P154" s="171"/>
      <c r="Q154" s="171"/>
      <c r="R154" s="171"/>
      <c r="S154" s="171"/>
      <c r="T154" s="171"/>
      <c r="U154" s="171"/>
      <c r="V154" s="171"/>
      <c r="W154" s="171"/>
      <c r="X154" s="171"/>
      <c r="Y154" s="172"/>
      <c r="Z154" s="172"/>
    </row>
    <row r="155" customFormat="false" ht="21.75" hidden="false" customHeight="true" outlineLevel="0" collapsed="false">
      <c r="A155" s="171"/>
      <c r="B155" s="171"/>
      <c r="C155" s="171"/>
      <c r="D155" s="171"/>
      <c r="E155" s="171"/>
      <c r="F155" s="171"/>
      <c r="G155" s="171"/>
      <c r="H155" s="171"/>
      <c r="I155" s="171"/>
      <c r="J155" s="171"/>
      <c r="K155" s="171"/>
      <c r="L155" s="171"/>
      <c r="M155" s="171"/>
      <c r="N155" s="171"/>
      <c r="O155" s="171"/>
      <c r="P155" s="171"/>
      <c r="Q155" s="171"/>
      <c r="R155" s="171"/>
      <c r="S155" s="171"/>
      <c r="T155" s="171"/>
      <c r="U155" s="171"/>
      <c r="V155" s="171"/>
      <c r="W155" s="171"/>
      <c r="X155" s="171"/>
      <c r="Y155" s="172"/>
      <c r="Z155" s="172"/>
    </row>
    <row r="156" customFormat="false" ht="21.75" hidden="false" customHeight="true" outlineLevel="0" collapsed="false">
      <c r="A156" s="171"/>
      <c r="B156" s="171"/>
      <c r="C156" s="171"/>
      <c r="D156" s="171"/>
      <c r="E156" s="171"/>
      <c r="F156" s="171"/>
      <c r="G156" s="171"/>
      <c r="H156" s="171"/>
      <c r="I156" s="171"/>
      <c r="J156" s="171"/>
      <c r="K156" s="171"/>
      <c r="L156" s="171"/>
      <c r="M156" s="171"/>
      <c r="N156" s="171"/>
      <c r="O156" s="171"/>
      <c r="P156" s="171"/>
      <c r="Q156" s="171"/>
      <c r="R156" s="171"/>
      <c r="S156" s="171"/>
      <c r="T156" s="171"/>
      <c r="U156" s="171"/>
      <c r="V156" s="171"/>
      <c r="W156" s="171"/>
      <c r="X156" s="171"/>
      <c r="Y156" s="172"/>
      <c r="Z156" s="172"/>
    </row>
    <row r="157" customFormat="false" ht="21.75" hidden="false" customHeight="true" outlineLevel="0" collapsed="false">
      <c r="A157" s="171"/>
      <c r="B157" s="171"/>
      <c r="C157" s="171"/>
      <c r="D157" s="171"/>
      <c r="E157" s="171"/>
      <c r="F157" s="171"/>
      <c r="G157" s="171"/>
      <c r="H157" s="171"/>
      <c r="I157" s="171"/>
      <c r="J157" s="171"/>
      <c r="K157" s="171"/>
      <c r="L157" s="171"/>
      <c r="M157" s="171"/>
      <c r="N157" s="171"/>
      <c r="O157" s="171"/>
      <c r="P157" s="171"/>
      <c r="Q157" s="171"/>
      <c r="R157" s="171"/>
      <c r="S157" s="171"/>
      <c r="T157" s="171"/>
      <c r="U157" s="171"/>
      <c r="V157" s="171"/>
      <c r="W157" s="171"/>
      <c r="X157" s="171"/>
      <c r="Y157" s="172"/>
      <c r="Z157" s="172"/>
    </row>
    <row r="158" customFormat="false" ht="21.75" hidden="false" customHeight="true" outlineLevel="0" collapsed="false">
      <c r="A158" s="171"/>
      <c r="B158" s="171"/>
      <c r="C158" s="171"/>
      <c r="D158" s="171"/>
      <c r="E158" s="171"/>
      <c r="F158" s="171"/>
      <c r="G158" s="171"/>
      <c r="H158" s="171"/>
      <c r="I158" s="171"/>
      <c r="J158" s="171"/>
      <c r="K158" s="171"/>
      <c r="L158" s="171"/>
      <c r="M158" s="171"/>
      <c r="N158" s="171"/>
      <c r="O158" s="171"/>
      <c r="P158" s="171"/>
      <c r="Q158" s="171"/>
      <c r="R158" s="171"/>
      <c r="S158" s="171"/>
      <c r="T158" s="171"/>
      <c r="U158" s="171"/>
      <c r="V158" s="171"/>
      <c r="W158" s="171"/>
      <c r="X158" s="171"/>
      <c r="Y158" s="172"/>
      <c r="Z158" s="172"/>
    </row>
    <row r="159" customFormat="false" ht="21.75" hidden="false" customHeight="true" outlineLevel="0" collapsed="false">
      <c r="A159" s="171"/>
      <c r="B159" s="171"/>
      <c r="C159" s="171"/>
      <c r="D159" s="171"/>
      <c r="E159" s="171"/>
      <c r="F159" s="171"/>
      <c r="G159" s="171"/>
      <c r="H159" s="171"/>
      <c r="I159" s="171"/>
      <c r="J159" s="171"/>
      <c r="K159" s="171"/>
      <c r="L159" s="171"/>
      <c r="M159" s="171"/>
      <c r="N159" s="171"/>
      <c r="O159" s="171"/>
      <c r="P159" s="171"/>
      <c r="Q159" s="171"/>
      <c r="R159" s="171"/>
      <c r="S159" s="171"/>
      <c r="T159" s="171"/>
      <c r="U159" s="171"/>
      <c r="V159" s="171"/>
      <c r="W159" s="171"/>
      <c r="X159" s="171"/>
      <c r="Y159" s="172"/>
      <c r="Z159" s="172"/>
    </row>
    <row r="160" customFormat="false" ht="21.75" hidden="false" customHeight="true" outlineLevel="0" collapsed="false">
      <c r="A160" s="171"/>
      <c r="B160" s="171"/>
      <c r="C160" s="171"/>
      <c r="D160" s="171"/>
      <c r="E160" s="171"/>
      <c r="F160" s="171"/>
      <c r="G160" s="171"/>
      <c r="H160" s="171"/>
      <c r="I160" s="171"/>
      <c r="J160" s="171"/>
      <c r="K160" s="171"/>
      <c r="L160" s="171"/>
      <c r="M160" s="171"/>
      <c r="N160" s="171"/>
      <c r="O160" s="171"/>
      <c r="P160" s="171"/>
      <c r="Q160" s="171"/>
      <c r="R160" s="171"/>
      <c r="S160" s="171"/>
      <c r="T160" s="171"/>
      <c r="U160" s="171"/>
      <c r="V160" s="171"/>
      <c r="W160" s="171"/>
      <c r="X160" s="171"/>
      <c r="Y160" s="172"/>
      <c r="Z160" s="172"/>
    </row>
    <row r="161" customFormat="false" ht="21.75" hidden="false" customHeight="true" outlineLevel="0" collapsed="false">
      <c r="A161" s="171"/>
      <c r="B161" s="171"/>
      <c r="C161" s="171"/>
      <c r="D161" s="171"/>
      <c r="E161" s="171"/>
      <c r="F161" s="171"/>
      <c r="G161" s="171"/>
      <c r="H161" s="171"/>
      <c r="I161" s="171"/>
      <c r="J161" s="171"/>
      <c r="K161" s="171"/>
      <c r="L161" s="171"/>
      <c r="M161" s="171"/>
      <c r="N161" s="171"/>
      <c r="O161" s="171"/>
      <c r="P161" s="171"/>
      <c r="Q161" s="171"/>
      <c r="R161" s="171"/>
      <c r="S161" s="171"/>
      <c r="T161" s="171"/>
      <c r="U161" s="171"/>
      <c r="V161" s="171"/>
      <c r="W161" s="171"/>
      <c r="X161" s="171"/>
      <c r="Y161" s="172"/>
      <c r="Z161" s="172"/>
    </row>
    <row r="162" customFormat="false" ht="21.75" hidden="false" customHeight="true" outlineLevel="0" collapsed="false">
      <c r="A162" s="171"/>
      <c r="B162" s="171"/>
      <c r="C162" s="171"/>
      <c r="D162" s="171"/>
      <c r="E162" s="171"/>
      <c r="F162" s="171"/>
      <c r="G162" s="171"/>
      <c r="H162" s="171"/>
      <c r="I162" s="171"/>
      <c r="J162" s="171"/>
      <c r="K162" s="171"/>
      <c r="L162" s="171"/>
      <c r="M162" s="171"/>
      <c r="N162" s="171"/>
      <c r="O162" s="171"/>
      <c r="P162" s="171"/>
      <c r="Q162" s="171"/>
      <c r="R162" s="171"/>
      <c r="S162" s="171"/>
      <c r="T162" s="171"/>
      <c r="U162" s="171"/>
      <c r="V162" s="171"/>
      <c r="W162" s="171"/>
      <c r="X162" s="171"/>
      <c r="Y162" s="172"/>
      <c r="Z162" s="172"/>
    </row>
    <row r="163" customFormat="false" ht="21.75" hidden="false" customHeight="true" outlineLevel="0" collapsed="false">
      <c r="A163" s="171"/>
      <c r="B163" s="171"/>
      <c r="C163" s="171"/>
      <c r="D163" s="171"/>
      <c r="E163" s="171"/>
      <c r="F163" s="171"/>
      <c r="G163" s="171"/>
      <c r="H163" s="171"/>
      <c r="I163" s="171"/>
      <c r="J163" s="171"/>
      <c r="K163" s="171"/>
      <c r="L163" s="171"/>
      <c r="M163" s="171"/>
      <c r="N163" s="171"/>
      <c r="O163" s="171"/>
      <c r="P163" s="171"/>
      <c r="Q163" s="171"/>
      <c r="R163" s="171"/>
      <c r="S163" s="171"/>
      <c r="T163" s="171"/>
      <c r="U163" s="171"/>
      <c r="V163" s="171"/>
      <c r="W163" s="171"/>
      <c r="X163" s="171"/>
      <c r="Y163" s="172"/>
      <c r="Z163" s="172"/>
    </row>
    <row r="164" customFormat="false" ht="21.75" hidden="false" customHeight="true" outlineLevel="0" collapsed="false">
      <c r="A164" s="171"/>
      <c r="B164" s="171"/>
      <c r="C164" s="171"/>
      <c r="D164" s="171"/>
      <c r="E164" s="171"/>
      <c r="F164" s="171"/>
      <c r="G164" s="171"/>
      <c r="H164" s="171"/>
      <c r="I164" s="171"/>
      <c r="J164" s="171"/>
      <c r="K164" s="171"/>
      <c r="L164" s="171"/>
      <c r="M164" s="171"/>
      <c r="N164" s="171"/>
      <c r="O164" s="171"/>
      <c r="P164" s="171"/>
      <c r="Q164" s="171"/>
      <c r="R164" s="171"/>
      <c r="S164" s="171"/>
      <c r="T164" s="171"/>
      <c r="U164" s="171"/>
      <c r="V164" s="171"/>
      <c r="W164" s="171"/>
      <c r="X164" s="171"/>
      <c r="Y164" s="172"/>
      <c r="Z164" s="172"/>
    </row>
    <row r="165" customFormat="false" ht="21.75" hidden="false" customHeight="true" outlineLevel="0" collapsed="false">
      <c r="A165" s="171"/>
      <c r="B165" s="171"/>
      <c r="C165" s="171"/>
      <c r="D165" s="171"/>
      <c r="E165" s="171"/>
      <c r="F165" s="171"/>
      <c r="G165" s="171"/>
      <c r="H165" s="171"/>
      <c r="I165" s="171"/>
      <c r="J165" s="171"/>
      <c r="K165" s="171"/>
      <c r="L165" s="171"/>
      <c r="M165" s="171"/>
      <c r="N165" s="171"/>
      <c r="O165" s="171"/>
      <c r="P165" s="171"/>
      <c r="Q165" s="171"/>
      <c r="R165" s="171"/>
      <c r="S165" s="171"/>
      <c r="T165" s="171"/>
      <c r="U165" s="171"/>
      <c r="V165" s="171"/>
      <c r="W165" s="171"/>
      <c r="X165" s="171"/>
      <c r="Y165" s="172"/>
      <c r="Z165" s="172"/>
    </row>
    <row r="166" customFormat="false" ht="21.75" hidden="false" customHeight="true" outlineLevel="0" collapsed="false">
      <c r="A166" s="171"/>
      <c r="B166" s="171"/>
      <c r="C166" s="171"/>
      <c r="D166" s="171"/>
      <c r="E166" s="171"/>
      <c r="F166" s="171"/>
      <c r="G166" s="171"/>
      <c r="H166" s="171"/>
      <c r="I166" s="171"/>
      <c r="J166" s="171"/>
      <c r="K166" s="171"/>
      <c r="L166" s="171"/>
      <c r="M166" s="171"/>
      <c r="N166" s="171"/>
      <c r="O166" s="171"/>
      <c r="P166" s="171"/>
      <c r="Q166" s="171"/>
      <c r="R166" s="171"/>
      <c r="S166" s="171"/>
      <c r="T166" s="171"/>
      <c r="U166" s="171"/>
      <c r="V166" s="171"/>
      <c r="W166" s="171"/>
      <c r="X166" s="171"/>
      <c r="Y166" s="172"/>
      <c r="Z166" s="172"/>
    </row>
    <row r="167" customFormat="false" ht="21.75" hidden="false" customHeight="true" outlineLevel="0" collapsed="false">
      <c r="A167" s="171"/>
      <c r="B167" s="171"/>
      <c r="C167" s="171"/>
      <c r="D167" s="171"/>
      <c r="E167" s="171"/>
      <c r="F167" s="171"/>
      <c r="G167" s="171"/>
      <c r="H167" s="171"/>
      <c r="I167" s="171"/>
      <c r="J167" s="171"/>
      <c r="K167" s="171"/>
      <c r="L167" s="171"/>
      <c r="M167" s="171"/>
      <c r="N167" s="171"/>
      <c r="O167" s="171"/>
      <c r="P167" s="171"/>
      <c r="Q167" s="171"/>
      <c r="R167" s="171"/>
      <c r="S167" s="171"/>
      <c r="T167" s="171"/>
      <c r="U167" s="171"/>
      <c r="V167" s="171"/>
      <c r="W167" s="171"/>
      <c r="X167" s="171"/>
      <c r="Y167" s="172"/>
      <c r="Z167" s="172"/>
    </row>
    <row r="168" customFormat="false" ht="21.75" hidden="false" customHeight="true" outlineLevel="0" collapsed="false">
      <c r="A168" s="171"/>
      <c r="B168" s="171"/>
      <c r="C168" s="171"/>
      <c r="D168" s="171"/>
      <c r="E168" s="171"/>
      <c r="F168" s="171"/>
      <c r="G168" s="171"/>
      <c r="H168" s="171"/>
      <c r="I168" s="171"/>
      <c r="J168" s="171"/>
      <c r="K168" s="171"/>
      <c r="L168" s="171"/>
      <c r="M168" s="171"/>
      <c r="N168" s="171"/>
      <c r="O168" s="171"/>
      <c r="P168" s="171"/>
      <c r="Q168" s="171"/>
      <c r="R168" s="171"/>
      <c r="S168" s="171"/>
      <c r="T168" s="171"/>
      <c r="U168" s="171"/>
      <c r="V168" s="171"/>
      <c r="W168" s="171"/>
      <c r="X168" s="171"/>
      <c r="Y168" s="172"/>
      <c r="Z168" s="172"/>
    </row>
    <row r="169" customFormat="false" ht="21.75" hidden="false" customHeight="true" outlineLevel="0" collapsed="false">
      <c r="A169" s="171"/>
      <c r="B169" s="171"/>
      <c r="C169" s="171"/>
      <c r="D169" s="171"/>
      <c r="E169" s="171"/>
      <c r="F169" s="171"/>
      <c r="G169" s="171"/>
      <c r="H169" s="171"/>
      <c r="I169" s="171"/>
      <c r="J169" s="171"/>
      <c r="K169" s="171"/>
      <c r="L169" s="171"/>
      <c r="M169" s="171"/>
      <c r="N169" s="171"/>
      <c r="O169" s="171"/>
      <c r="P169" s="171"/>
      <c r="Q169" s="171"/>
      <c r="R169" s="171"/>
      <c r="S169" s="171"/>
      <c r="T169" s="171"/>
      <c r="U169" s="171"/>
      <c r="V169" s="171"/>
      <c r="W169" s="171"/>
      <c r="X169" s="171"/>
      <c r="Y169" s="172"/>
      <c r="Z169" s="172"/>
    </row>
    <row r="170" customFormat="false" ht="21.75" hidden="false" customHeight="true" outlineLevel="0" collapsed="false">
      <c r="A170" s="171"/>
      <c r="B170" s="171"/>
      <c r="C170" s="171"/>
      <c r="D170" s="171"/>
      <c r="E170" s="171"/>
      <c r="F170" s="171"/>
      <c r="G170" s="171"/>
      <c r="H170" s="171"/>
      <c r="I170" s="171"/>
      <c r="J170" s="171"/>
      <c r="K170" s="171"/>
      <c r="L170" s="171"/>
      <c r="M170" s="171"/>
      <c r="N170" s="171"/>
      <c r="O170" s="171"/>
      <c r="P170" s="171"/>
      <c r="Q170" s="171"/>
      <c r="R170" s="171"/>
      <c r="S170" s="171"/>
      <c r="T170" s="171"/>
      <c r="U170" s="171"/>
      <c r="V170" s="171"/>
      <c r="W170" s="171"/>
      <c r="X170" s="171"/>
      <c r="Y170" s="172"/>
      <c r="Z170" s="172"/>
    </row>
    <row r="171" customFormat="false" ht="21.75" hidden="false" customHeight="true" outlineLevel="0" collapsed="false">
      <c r="A171" s="171"/>
      <c r="B171" s="171"/>
      <c r="C171" s="171"/>
      <c r="D171" s="171"/>
      <c r="E171" s="171"/>
      <c r="F171" s="171"/>
      <c r="G171" s="171"/>
      <c r="H171" s="171"/>
      <c r="I171" s="171"/>
      <c r="J171" s="171"/>
      <c r="K171" s="171"/>
      <c r="L171" s="171"/>
      <c r="M171" s="171"/>
      <c r="N171" s="171"/>
      <c r="O171" s="171"/>
      <c r="P171" s="171"/>
      <c r="Q171" s="171"/>
      <c r="R171" s="171"/>
      <c r="S171" s="171"/>
      <c r="T171" s="171"/>
      <c r="U171" s="171"/>
      <c r="V171" s="171"/>
      <c r="W171" s="171"/>
      <c r="X171" s="171"/>
      <c r="Y171" s="172"/>
      <c r="Z171" s="172"/>
    </row>
    <row r="172" customFormat="false" ht="21.75" hidden="false" customHeight="true" outlineLevel="0" collapsed="false">
      <c r="A172" s="171"/>
      <c r="B172" s="171"/>
      <c r="C172" s="171"/>
      <c r="D172" s="171"/>
      <c r="E172" s="171"/>
      <c r="F172" s="171"/>
      <c r="G172" s="171"/>
      <c r="H172" s="171"/>
      <c r="I172" s="171"/>
      <c r="J172" s="171"/>
      <c r="K172" s="171"/>
      <c r="L172" s="171"/>
      <c r="M172" s="171"/>
      <c r="N172" s="171"/>
      <c r="O172" s="171"/>
      <c r="P172" s="171"/>
      <c r="Q172" s="171"/>
      <c r="R172" s="171"/>
      <c r="S172" s="171"/>
      <c r="T172" s="171"/>
      <c r="U172" s="171"/>
      <c r="V172" s="171"/>
      <c r="W172" s="171"/>
      <c r="X172" s="171"/>
      <c r="Y172" s="172"/>
      <c r="Z172" s="172"/>
    </row>
    <row r="173" customFormat="false" ht="21.75" hidden="false" customHeight="true" outlineLevel="0" collapsed="false">
      <c r="A173" s="171"/>
      <c r="B173" s="171"/>
      <c r="C173" s="171"/>
      <c r="D173" s="171"/>
      <c r="E173" s="171"/>
      <c r="F173" s="171"/>
      <c r="G173" s="171"/>
      <c r="H173" s="171"/>
      <c r="I173" s="171"/>
      <c r="J173" s="171"/>
      <c r="K173" s="171"/>
      <c r="L173" s="171"/>
      <c r="M173" s="171"/>
      <c r="N173" s="171"/>
      <c r="O173" s="171"/>
      <c r="P173" s="171"/>
      <c r="Q173" s="171"/>
      <c r="R173" s="171"/>
      <c r="S173" s="171"/>
      <c r="T173" s="171"/>
      <c r="U173" s="171"/>
      <c r="V173" s="171"/>
      <c r="W173" s="171"/>
      <c r="X173" s="171"/>
      <c r="Y173" s="172"/>
      <c r="Z173" s="172"/>
    </row>
    <row r="174" customFormat="false" ht="21.75" hidden="false" customHeight="true" outlineLevel="0" collapsed="false">
      <c r="A174" s="171"/>
      <c r="B174" s="171"/>
      <c r="C174" s="171"/>
      <c r="D174" s="171"/>
      <c r="E174" s="171"/>
      <c r="F174" s="171"/>
      <c r="G174" s="171"/>
      <c r="H174" s="171"/>
      <c r="I174" s="171"/>
      <c r="J174" s="171"/>
      <c r="K174" s="171"/>
      <c r="L174" s="171"/>
      <c r="M174" s="171"/>
      <c r="N174" s="171"/>
      <c r="O174" s="171"/>
      <c r="P174" s="171"/>
      <c r="Q174" s="171"/>
      <c r="R174" s="171"/>
      <c r="S174" s="171"/>
      <c r="T174" s="171"/>
      <c r="U174" s="171"/>
      <c r="V174" s="171"/>
      <c r="W174" s="171"/>
      <c r="X174" s="171"/>
      <c r="Y174" s="172"/>
      <c r="Z174" s="172"/>
    </row>
    <row r="175" customFormat="false" ht="21.75" hidden="false" customHeight="true" outlineLevel="0" collapsed="false">
      <c r="A175" s="171"/>
      <c r="B175" s="171"/>
      <c r="C175" s="171"/>
      <c r="D175" s="171"/>
      <c r="E175" s="171"/>
      <c r="F175" s="171"/>
      <c r="G175" s="171"/>
      <c r="H175" s="171"/>
      <c r="I175" s="171"/>
      <c r="J175" s="171"/>
      <c r="K175" s="171"/>
      <c r="L175" s="171"/>
      <c r="M175" s="171"/>
      <c r="N175" s="171"/>
      <c r="O175" s="171"/>
      <c r="P175" s="171"/>
      <c r="Q175" s="171"/>
      <c r="R175" s="171"/>
      <c r="S175" s="171"/>
      <c r="T175" s="171"/>
      <c r="U175" s="171"/>
      <c r="V175" s="171"/>
      <c r="W175" s="171"/>
      <c r="X175" s="171"/>
      <c r="Y175" s="172"/>
      <c r="Z175" s="172"/>
    </row>
    <row r="176" customFormat="false" ht="21.75" hidden="false" customHeight="true" outlineLevel="0" collapsed="false">
      <c r="A176" s="171"/>
      <c r="B176" s="171"/>
      <c r="C176" s="171"/>
      <c r="D176" s="171"/>
      <c r="E176" s="171"/>
      <c r="F176" s="171"/>
      <c r="G176" s="171"/>
      <c r="H176" s="171"/>
      <c r="I176" s="171"/>
      <c r="J176" s="171"/>
      <c r="K176" s="171"/>
      <c r="L176" s="171"/>
      <c r="M176" s="171"/>
      <c r="N176" s="171"/>
      <c r="O176" s="171"/>
      <c r="P176" s="171"/>
      <c r="Q176" s="171"/>
      <c r="R176" s="171"/>
      <c r="S176" s="171"/>
      <c r="T176" s="171"/>
      <c r="U176" s="171"/>
      <c r="V176" s="171"/>
      <c r="W176" s="171"/>
      <c r="X176" s="171"/>
      <c r="Y176" s="172"/>
      <c r="Z176" s="172"/>
    </row>
    <row r="177" customFormat="false" ht="21.75" hidden="false" customHeight="true" outlineLevel="0" collapsed="false">
      <c r="A177" s="171"/>
      <c r="B177" s="171"/>
      <c r="C177" s="171"/>
      <c r="D177" s="171"/>
      <c r="E177" s="171"/>
      <c r="F177" s="171"/>
      <c r="G177" s="171"/>
      <c r="H177" s="171"/>
      <c r="I177" s="171"/>
      <c r="J177" s="171"/>
      <c r="K177" s="171"/>
      <c r="L177" s="171"/>
      <c r="M177" s="171"/>
      <c r="N177" s="171"/>
      <c r="O177" s="171"/>
      <c r="P177" s="171"/>
      <c r="Q177" s="171"/>
      <c r="R177" s="171"/>
      <c r="S177" s="171"/>
      <c r="T177" s="171"/>
      <c r="U177" s="171"/>
      <c r="V177" s="171"/>
      <c r="W177" s="171"/>
      <c r="X177" s="171"/>
      <c r="Y177" s="172"/>
      <c r="Z177" s="172"/>
    </row>
    <row r="178" customFormat="false" ht="21.75" hidden="false" customHeight="true" outlineLevel="0" collapsed="false">
      <c r="A178" s="171"/>
      <c r="B178" s="171"/>
      <c r="C178" s="171"/>
      <c r="D178" s="171"/>
      <c r="E178" s="171"/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1"/>
      <c r="T178" s="171"/>
      <c r="U178" s="171"/>
      <c r="V178" s="171"/>
      <c r="W178" s="171"/>
      <c r="X178" s="171"/>
      <c r="Y178" s="172"/>
      <c r="Z178" s="172"/>
    </row>
    <row r="179" customFormat="false" ht="21.75" hidden="false" customHeight="true" outlineLevel="0" collapsed="false">
      <c r="A179" s="171"/>
      <c r="B179" s="171"/>
      <c r="C179" s="171"/>
      <c r="D179" s="171"/>
      <c r="E179" s="171"/>
      <c r="F179" s="171"/>
      <c r="G179" s="171"/>
      <c r="H179" s="171"/>
      <c r="I179" s="171"/>
      <c r="J179" s="171"/>
      <c r="K179" s="171"/>
      <c r="L179" s="171"/>
      <c r="M179" s="171"/>
      <c r="N179" s="171"/>
      <c r="O179" s="171"/>
      <c r="P179" s="171"/>
      <c r="Q179" s="171"/>
      <c r="R179" s="171"/>
      <c r="S179" s="171"/>
      <c r="T179" s="171"/>
      <c r="U179" s="171"/>
      <c r="V179" s="171"/>
      <c r="W179" s="171"/>
      <c r="X179" s="171"/>
      <c r="Y179" s="172"/>
      <c r="Z179" s="172"/>
    </row>
    <row r="180" customFormat="false" ht="21.75" hidden="false" customHeight="true" outlineLevel="0" collapsed="false">
      <c r="A180" s="171"/>
      <c r="B180" s="171"/>
      <c r="C180" s="171"/>
      <c r="D180" s="171"/>
      <c r="E180" s="171"/>
      <c r="F180" s="171"/>
      <c r="G180" s="171"/>
      <c r="H180" s="171"/>
      <c r="I180" s="171"/>
      <c r="J180" s="171"/>
      <c r="K180" s="171"/>
      <c r="L180" s="171"/>
      <c r="M180" s="171"/>
      <c r="N180" s="171"/>
      <c r="O180" s="171"/>
      <c r="P180" s="171"/>
      <c r="Q180" s="171"/>
      <c r="R180" s="171"/>
      <c r="S180" s="171"/>
      <c r="T180" s="171"/>
      <c r="U180" s="171"/>
      <c r="V180" s="171"/>
      <c r="W180" s="171"/>
      <c r="X180" s="171"/>
      <c r="Y180" s="172"/>
      <c r="Z180" s="172"/>
    </row>
    <row r="181" customFormat="false" ht="21.75" hidden="false" customHeight="true" outlineLevel="0" collapsed="false">
      <c r="A181" s="171"/>
      <c r="B181" s="171"/>
      <c r="C181" s="171"/>
      <c r="D181" s="171"/>
      <c r="E181" s="171"/>
      <c r="F181" s="171"/>
      <c r="G181" s="171"/>
      <c r="H181" s="171"/>
      <c r="I181" s="171"/>
      <c r="J181" s="171"/>
      <c r="K181" s="171"/>
      <c r="L181" s="171"/>
      <c r="M181" s="171"/>
      <c r="N181" s="171"/>
      <c r="O181" s="171"/>
      <c r="P181" s="171"/>
      <c r="Q181" s="171"/>
      <c r="R181" s="171"/>
      <c r="S181" s="171"/>
      <c r="T181" s="171"/>
      <c r="U181" s="171"/>
      <c r="V181" s="171"/>
      <c r="W181" s="171"/>
      <c r="X181" s="171"/>
      <c r="Y181" s="172"/>
      <c r="Z181" s="172"/>
    </row>
    <row r="182" customFormat="false" ht="21.75" hidden="false" customHeight="true" outlineLevel="0" collapsed="false">
      <c r="A182" s="171"/>
      <c r="B182" s="171"/>
      <c r="C182" s="171"/>
      <c r="D182" s="171"/>
      <c r="E182" s="171"/>
      <c r="F182" s="171"/>
      <c r="G182" s="171"/>
      <c r="H182" s="171"/>
      <c r="I182" s="171"/>
      <c r="J182" s="171"/>
      <c r="K182" s="171"/>
      <c r="L182" s="171"/>
      <c r="M182" s="171"/>
      <c r="N182" s="171"/>
      <c r="O182" s="171"/>
      <c r="P182" s="171"/>
      <c r="Q182" s="171"/>
      <c r="R182" s="171"/>
      <c r="S182" s="171"/>
      <c r="T182" s="171"/>
      <c r="U182" s="171"/>
      <c r="V182" s="171"/>
      <c r="W182" s="171"/>
      <c r="X182" s="171"/>
      <c r="Y182" s="172"/>
      <c r="Z182" s="172"/>
    </row>
    <row r="183" customFormat="false" ht="21.75" hidden="false" customHeight="true" outlineLevel="0" collapsed="false">
      <c r="A183" s="171"/>
      <c r="B183" s="171"/>
      <c r="C183" s="171"/>
      <c r="D183" s="171"/>
      <c r="E183" s="171"/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1"/>
      <c r="T183" s="171"/>
      <c r="U183" s="171"/>
      <c r="V183" s="171"/>
      <c r="W183" s="171"/>
      <c r="X183" s="171"/>
      <c r="Y183" s="172"/>
      <c r="Z183" s="172"/>
    </row>
    <row r="184" customFormat="false" ht="21.75" hidden="false" customHeight="true" outlineLevel="0" collapsed="false">
      <c r="A184" s="171"/>
      <c r="B184" s="171"/>
      <c r="C184" s="171"/>
      <c r="D184" s="171"/>
      <c r="E184" s="171"/>
      <c r="F184" s="171"/>
      <c r="G184" s="171"/>
      <c r="H184" s="171"/>
      <c r="I184" s="171"/>
      <c r="J184" s="171"/>
      <c r="K184" s="171"/>
      <c r="L184" s="171"/>
      <c r="M184" s="171"/>
      <c r="N184" s="171"/>
      <c r="O184" s="171"/>
      <c r="P184" s="171"/>
      <c r="Q184" s="171"/>
      <c r="R184" s="171"/>
      <c r="S184" s="171"/>
      <c r="T184" s="171"/>
      <c r="U184" s="171"/>
      <c r="V184" s="171"/>
      <c r="W184" s="171"/>
      <c r="X184" s="171"/>
      <c r="Y184" s="172"/>
      <c r="Z184" s="172"/>
    </row>
    <row r="185" customFormat="false" ht="21.75" hidden="false" customHeight="true" outlineLevel="0" collapsed="false">
      <c r="A185" s="171"/>
      <c r="B185" s="171"/>
      <c r="C185" s="171"/>
      <c r="D185" s="171"/>
      <c r="E185" s="171"/>
      <c r="F185" s="171"/>
      <c r="G185" s="171"/>
      <c r="H185" s="171"/>
      <c r="I185" s="171"/>
      <c r="J185" s="171"/>
      <c r="K185" s="171"/>
      <c r="L185" s="171"/>
      <c r="M185" s="171"/>
      <c r="N185" s="171"/>
      <c r="O185" s="171"/>
      <c r="P185" s="171"/>
      <c r="Q185" s="171"/>
      <c r="R185" s="171"/>
      <c r="S185" s="171"/>
      <c r="T185" s="171"/>
      <c r="U185" s="171"/>
      <c r="V185" s="171"/>
      <c r="W185" s="171"/>
      <c r="X185" s="171"/>
      <c r="Y185" s="172"/>
      <c r="Z185" s="172"/>
    </row>
    <row r="186" customFormat="false" ht="21.75" hidden="false" customHeight="true" outlineLevel="0" collapsed="false">
      <c r="A186" s="171"/>
      <c r="B186" s="171"/>
      <c r="C186" s="171"/>
      <c r="D186" s="171"/>
      <c r="E186" s="171"/>
      <c r="F186" s="171"/>
      <c r="G186" s="171"/>
      <c r="H186" s="171"/>
      <c r="I186" s="171"/>
      <c r="J186" s="171"/>
      <c r="K186" s="171"/>
      <c r="L186" s="171"/>
      <c r="M186" s="171"/>
      <c r="N186" s="171"/>
      <c r="O186" s="171"/>
      <c r="P186" s="171"/>
      <c r="Q186" s="171"/>
      <c r="R186" s="171"/>
      <c r="S186" s="171"/>
      <c r="T186" s="171"/>
      <c r="U186" s="171"/>
      <c r="V186" s="171"/>
      <c r="W186" s="171"/>
      <c r="X186" s="171"/>
      <c r="Y186" s="172"/>
      <c r="Z186" s="172"/>
    </row>
    <row r="187" customFormat="false" ht="21.75" hidden="false" customHeight="true" outlineLevel="0" collapsed="false">
      <c r="A187" s="171"/>
      <c r="B187" s="171"/>
      <c r="C187" s="171"/>
      <c r="D187" s="171"/>
      <c r="E187" s="171"/>
      <c r="F187" s="171"/>
      <c r="G187" s="171"/>
      <c r="H187" s="171"/>
      <c r="I187" s="171"/>
      <c r="J187" s="171"/>
      <c r="K187" s="171"/>
      <c r="L187" s="171"/>
      <c r="M187" s="171"/>
      <c r="N187" s="171"/>
      <c r="O187" s="171"/>
      <c r="P187" s="171"/>
      <c r="Q187" s="171"/>
      <c r="R187" s="171"/>
      <c r="S187" s="171"/>
      <c r="T187" s="171"/>
      <c r="U187" s="171"/>
      <c r="V187" s="171"/>
      <c r="W187" s="171"/>
      <c r="X187" s="171"/>
      <c r="Y187" s="172"/>
      <c r="Z187" s="172"/>
    </row>
    <row r="188" customFormat="false" ht="21.75" hidden="false" customHeight="true" outlineLevel="0" collapsed="false">
      <c r="A188" s="171"/>
      <c r="B188" s="171"/>
      <c r="C188" s="171"/>
      <c r="D188" s="171"/>
      <c r="E188" s="171"/>
      <c r="F188" s="171"/>
      <c r="G188" s="171"/>
      <c r="H188" s="171"/>
      <c r="I188" s="171"/>
      <c r="J188" s="171"/>
      <c r="K188" s="171"/>
      <c r="L188" s="171"/>
      <c r="M188" s="171"/>
      <c r="N188" s="171"/>
      <c r="O188" s="171"/>
      <c r="P188" s="171"/>
      <c r="Q188" s="171"/>
      <c r="R188" s="171"/>
      <c r="S188" s="171"/>
      <c r="T188" s="171"/>
      <c r="U188" s="171"/>
      <c r="V188" s="171"/>
      <c r="W188" s="171"/>
      <c r="X188" s="171"/>
      <c r="Y188" s="172"/>
      <c r="Z188" s="172"/>
    </row>
    <row r="189" customFormat="false" ht="21.75" hidden="false" customHeight="true" outlineLevel="0" collapsed="false">
      <c r="A189" s="171"/>
      <c r="B189" s="171"/>
      <c r="C189" s="171"/>
      <c r="D189" s="171"/>
      <c r="E189" s="171"/>
      <c r="F189" s="171"/>
      <c r="G189" s="171"/>
      <c r="H189" s="171"/>
      <c r="I189" s="171"/>
      <c r="J189" s="171"/>
      <c r="K189" s="171"/>
      <c r="L189" s="171"/>
      <c r="M189" s="171"/>
      <c r="N189" s="171"/>
      <c r="O189" s="171"/>
      <c r="P189" s="171"/>
      <c r="Q189" s="171"/>
      <c r="R189" s="171"/>
      <c r="S189" s="171"/>
      <c r="T189" s="171"/>
      <c r="U189" s="171"/>
      <c r="V189" s="171"/>
      <c r="W189" s="171"/>
      <c r="X189" s="171"/>
      <c r="Y189" s="172"/>
      <c r="Z189" s="172"/>
    </row>
    <row r="190" customFormat="false" ht="21.75" hidden="false" customHeight="true" outlineLevel="0" collapsed="false">
      <c r="A190" s="171"/>
      <c r="B190" s="171"/>
      <c r="C190" s="171"/>
      <c r="D190" s="171"/>
      <c r="E190" s="171"/>
      <c r="F190" s="171"/>
      <c r="G190" s="171"/>
      <c r="H190" s="171"/>
      <c r="I190" s="171"/>
      <c r="J190" s="171"/>
      <c r="K190" s="171"/>
      <c r="L190" s="171"/>
      <c r="M190" s="171"/>
      <c r="N190" s="171"/>
      <c r="O190" s="171"/>
      <c r="P190" s="171"/>
      <c r="Q190" s="171"/>
      <c r="R190" s="171"/>
      <c r="S190" s="171"/>
      <c r="T190" s="171"/>
      <c r="U190" s="171"/>
      <c r="V190" s="171"/>
      <c r="W190" s="171"/>
      <c r="X190" s="171"/>
      <c r="Y190" s="172"/>
      <c r="Z190" s="172"/>
    </row>
    <row r="191" customFormat="false" ht="21.75" hidden="false" customHeight="true" outlineLevel="0" collapsed="false">
      <c r="A191" s="171"/>
      <c r="B191" s="171"/>
      <c r="C191" s="171"/>
      <c r="D191" s="171"/>
      <c r="E191" s="171"/>
      <c r="F191" s="171"/>
      <c r="G191" s="171"/>
      <c r="H191" s="171"/>
      <c r="I191" s="171"/>
      <c r="J191" s="171"/>
      <c r="K191" s="171"/>
      <c r="L191" s="171"/>
      <c r="M191" s="171"/>
      <c r="N191" s="171"/>
      <c r="O191" s="171"/>
      <c r="P191" s="171"/>
      <c r="Q191" s="171"/>
      <c r="R191" s="171"/>
      <c r="S191" s="171"/>
      <c r="T191" s="171"/>
      <c r="U191" s="171"/>
      <c r="V191" s="171"/>
      <c r="W191" s="171"/>
      <c r="X191" s="171"/>
      <c r="Y191" s="172"/>
      <c r="Z191" s="172"/>
    </row>
    <row r="192" customFormat="false" ht="21.75" hidden="false" customHeight="true" outlineLevel="0" collapsed="false">
      <c r="A192" s="171"/>
      <c r="B192" s="171"/>
      <c r="C192" s="171"/>
      <c r="D192" s="171"/>
      <c r="E192" s="171"/>
      <c r="F192" s="171"/>
      <c r="G192" s="171"/>
      <c r="H192" s="171"/>
      <c r="I192" s="171"/>
      <c r="J192" s="171"/>
      <c r="K192" s="171"/>
      <c r="L192" s="171"/>
      <c r="M192" s="171"/>
      <c r="N192" s="171"/>
      <c r="O192" s="171"/>
      <c r="P192" s="171"/>
      <c r="Q192" s="171"/>
      <c r="R192" s="171"/>
      <c r="S192" s="171"/>
      <c r="T192" s="171"/>
      <c r="U192" s="171"/>
      <c r="V192" s="171"/>
      <c r="W192" s="171"/>
      <c r="X192" s="171"/>
      <c r="Y192" s="172"/>
      <c r="Z192" s="172"/>
    </row>
    <row r="193" customFormat="false" ht="21.75" hidden="false" customHeight="true" outlineLevel="0" collapsed="false">
      <c r="A193" s="171"/>
      <c r="B193" s="171"/>
      <c r="C193" s="171"/>
      <c r="D193" s="171"/>
      <c r="E193" s="171"/>
      <c r="F193" s="171"/>
      <c r="G193" s="171"/>
      <c r="H193" s="171"/>
      <c r="I193" s="171"/>
      <c r="J193" s="171"/>
      <c r="K193" s="171"/>
      <c r="L193" s="171"/>
      <c r="M193" s="171"/>
      <c r="N193" s="171"/>
      <c r="O193" s="171"/>
      <c r="P193" s="171"/>
      <c r="Q193" s="171"/>
      <c r="R193" s="171"/>
      <c r="S193" s="171"/>
      <c r="T193" s="171"/>
      <c r="U193" s="171"/>
      <c r="V193" s="171"/>
      <c r="W193" s="171"/>
      <c r="X193" s="171"/>
      <c r="Y193" s="172"/>
      <c r="Z193" s="172"/>
    </row>
    <row r="194" customFormat="false" ht="21.75" hidden="false" customHeight="true" outlineLevel="0" collapsed="false">
      <c r="A194" s="171"/>
      <c r="B194" s="171"/>
      <c r="C194" s="171"/>
      <c r="D194" s="171"/>
      <c r="E194" s="171"/>
      <c r="F194" s="171"/>
      <c r="G194" s="171"/>
      <c r="H194" s="171"/>
      <c r="I194" s="171"/>
      <c r="J194" s="171"/>
      <c r="K194" s="171"/>
      <c r="L194" s="171"/>
      <c r="M194" s="171"/>
      <c r="N194" s="171"/>
      <c r="O194" s="171"/>
      <c r="P194" s="171"/>
      <c r="Q194" s="171"/>
      <c r="R194" s="171"/>
      <c r="S194" s="171"/>
      <c r="T194" s="171"/>
      <c r="U194" s="171"/>
      <c r="V194" s="171"/>
      <c r="W194" s="171"/>
      <c r="X194" s="171"/>
      <c r="Y194" s="172"/>
      <c r="Z194" s="172"/>
    </row>
    <row r="195" customFormat="false" ht="21.75" hidden="false" customHeight="true" outlineLevel="0" collapsed="false">
      <c r="A195" s="171"/>
      <c r="B195" s="171"/>
      <c r="C195" s="171"/>
      <c r="D195" s="171"/>
      <c r="E195" s="171"/>
      <c r="F195" s="171"/>
      <c r="G195" s="171"/>
      <c r="H195" s="171"/>
      <c r="I195" s="171"/>
      <c r="J195" s="171"/>
      <c r="K195" s="171"/>
      <c r="L195" s="171"/>
      <c r="M195" s="171"/>
      <c r="N195" s="171"/>
      <c r="O195" s="171"/>
      <c r="P195" s="171"/>
      <c r="Q195" s="171"/>
      <c r="R195" s="171"/>
      <c r="S195" s="171"/>
      <c r="T195" s="171"/>
      <c r="U195" s="171"/>
      <c r="V195" s="171"/>
      <c r="W195" s="171"/>
      <c r="X195" s="171"/>
      <c r="Y195" s="172"/>
      <c r="Z195" s="172"/>
    </row>
    <row r="196" customFormat="false" ht="21.75" hidden="false" customHeight="true" outlineLevel="0" collapsed="false">
      <c r="A196" s="171"/>
      <c r="B196" s="171"/>
      <c r="C196" s="171"/>
      <c r="D196" s="171"/>
      <c r="E196" s="171"/>
      <c r="F196" s="171"/>
      <c r="G196" s="171"/>
      <c r="H196" s="171"/>
      <c r="I196" s="171"/>
      <c r="J196" s="171"/>
      <c r="K196" s="171"/>
      <c r="L196" s="171"/>
      <c r="M196" s="171"/>
      <c r="N196" s="171"/>
      <c r="O196" s="171"/>
      <c r="P196" s="171"/>
      <c r="Q196" s="171"/>
      <c r="R196" s="171"/>
      <c r="S196" s="171"/>
      <c r="T196" s="171"/>
      <c r="U196" s="171"/>
      <c r="V196" s="171"/>
      <c r="W196" s="171"/>
      <c r="X196" s="171"/>
      <c r="Y196" s="172"/>
      <c r="Z196" s="172"/>
    </row>
    <row r="197" customFormat="false" ht="21.75" hidden="false" customHeight="true" outlineLevel="0" collapsed="false">
      <c r="A197" s="171"/>
      <c r="B197" s="171"/>
      <c r="C197" s="171"/>
      <c r="D197" s="171"/>
      <c r="E197" s="171"/>
      <c r="F197" s="171"/>
      <c r="G197" s="171"/>
      <c r="H197" s="171"/>
      <c r="I197" s="171"/>
      <c r="J197" s="171"/>
      <c r="K197" s="171"/>
      <c r="L197" s="171"/>
      <c r="M197" s="171"/>
      <c r="N197" s="171"/>
      <c r="O197" s="171"/>
      <c r="P197" s="171"/>
      <c r="Q197" s="171"/>
      <c r="R197" s="171"/>
      <c r="S197" s="171"/>
      <c r="T197" s="171"/>
      <c r="U197" s="171"/>
      <c r="V197" s="171"/>
      <c r="W197" s="171"/>
      <c r="X197" s="171"/>
      <c r="Y197" s="172"/>
      <c r="Z197" s="172"/>
    </row>
    <row r="198" customFormat="false" ht="21.75" hidden="false" customHeight="true" outlineLevel="0" collapsed="false">
      <c r="A198" s="171"/>
      <c r="B198" s="171"/>
      <c r="C198" s="171"/>
      <c r="D198" s="171"/>
      <c r="E198" s="171"/>
      <c r="F198" s="171"/>
      <c r="G198" s="171"/>
      <c r="H198" s="171"/>
      <c r="I198" s="171"/>
      <c r="J198" s="171"/>
      <c r="K198" s="171"/>
      <c r="L198" s="171"/>
      <c r="M198" s="171"/>
      <c r="N198" s="171"/>
      <c r="O198" s="171"/>
      <c r="P198" s="171"/>
      <c r="Q198" s="171"/>
      <c r="R198" s="171"/>
      <c r="S198" s="171"/>
      <c r="T198" s="171"/>
      <c r="U198" s="171"/>
      <c r="V198" s="171"/>
      <c r="W198" s="171"/>
      <c r="X198" s="171"/>
      <c r="Y198" s="172"/>
      <c r="Z198" s="172"/>
    </row>
    <row r="199" customFormat="false" ht="21.75" hidden="false" customHeight="true" outlineLevel="0" collapsed="false">
      <c r="A199" s="171"/>
      <c r="B199" s="171"/>
      <c r="C199" s="171"/>
      <c r="D199" s="171"/>
      <c r="E199" s="171"/>
      <c r="F199" s="171"/>
      <c r="G199" s="171"/>
      <c r="H199" s="171"/>
      <c r="I199" s="171"/>
      <c r="J199" s="171"/>
      <c r="K199" s="171"/>
      <c r="L199" s="171"/>
      <c r="M199" s="171"/>
      <c r="N199" s="171"/>
      <c r="O199" s="171"/>
      <c r="P199" s="171"/>
      <c r="Q199" s="171"/>
      <c r="R199" s="171"/>
      <c r="S199" s="171"/>
      <c r="T199" s="171"/>
      <c r="U199" s="171"/>
      <c r="V199" s="171"/>
      <c r="W199" s="171"/>
      <c r="X199" s="171"/>
      <c r="Y199" s="172"/>
      <c r="Z199" s="172"/>
    </row>
    <row r="200" customFormat="false" ht="21.75" hidden="false" customHeight="true" outlineLevel="0" collapsed="false">
      <c r="A200" s="171"/>
      <c r="B200" s="171"/>
      <c r="C200" s="171"/>
      <c r="D200" s="171"/>
      <c r="E200" s="171"/>
      <c r="F200" s="171"/>
      <c r="G200" s="171"/>
      <c r="H200" s="171"/>
      <c r="I200" s="171"/>
      <c r="J200" s="171"/>
      <c r="K200" s="171"/>
      <c r="L200" s="171"/>
      <c r="M200" s="171"/>
      <c r="N200" s="171"/>
      <c r="O200" s="171"/>
      <c r="P200" s="171"/>
      <c r="Q200" s="171"/>
      <c r="R200" s="171"/>
      <c r="S200" s="171"/>
      <c r="T200" s="171"/>
      <c r="U200" s="171"/>
      <c r="V200" s="171"/>
      <c r="W200" s="171"/>
      <c r="X200" s="171"/>
      <c r="Y200" s="172"/>
      <c r="Z200" s="172"/>
    </row>
    <row r="201" customFormat="false" ht="21.75" hidden="false" customHeight="true" outlineLevel="0" collapsed="false">
      <c r="A201" s="171"/>
      <c r="B201" s="171"/>
      <c r="C201" s="171"/>
      <c r="D201" s="171"/>
      <c r="E201" s="171"/>
      <c r="F201" s="171"/>
      <c r="G201" s="171"/>
      <c r="H201" s="171"/>
      <c r="I201" s="171"/>
      <c r="J201" s="171"/>
      <c r="K201" s="171"/>
      <c r="L201" s="171"/>
      <c r="M201" s="171"/>
      <c r="N201" s="171"/>
      <c r="O201" s="171"/>
      <c r="P201" s="171"/>
      <c r="Q201" s="171"/>
      <c r="R201" s="171"/>
      <c r="S201" s="171"/>
      <c r="T201" s="171"/>
      <c r="U201" s="171"/>
      <c r="V201" s="171"/>
      <c r="W201" s="171"/>
      <c r="X201" s="171"/>
      <c r="Y201" s="172"/>
      <c r="Z201" s="172"/>
    </row>
    <row r="202" customFormat="false" ht="21.75" hidden="false" customHeight="true" outlineLevel="0" collapsed="false">
      <c r="A202" s="171"/>
      <c r="B202" s="171"/>
      <c r="C202" s="171"/>
      <c r="D202" s="171"/>
      <c r="E202" s="171"/>
      <c r="F202" s="171"/>
      <c r="G202" s="171"/>
      <c r="H202" s="171"/>
      <c r="I202" s="171"/>
      <c r="J202" s="171"/>
      <c r="K202" s="171"/>
      <c r="L202" s="171"/>
      <c r="M202" s="171"/>
      <c r="N202" s="171"/>
      <c r="O202" s="171"/>
      <c r="P202" s="171"/>
      <c r="Q202" s="171"/>
      <c r="R202" s="171"/>
      <c r="S202" s="171"/>
      <c r="T202" s="171"/>
      <c r="U202" s="171"/>
      <c r="V202" s="171"/>
      <c r="W202" s="171"/>
      <c r="X202" s="171"/>
      <c r="Y202" s="172"/>
      <c r="Z202" s="172"/>
    </row>
    <row r="203" customFormat="false" ht="21.75" hidden="false" customHeight="true" outlineLevel="0" collapsed="false">
      <c r="A203" s="171"/>
      <c r="B203" s="171"/>
      <c r="C203" s="171"/>
      <c r="D203" s="171"/>
      <c r="E203" s="171"/>
      <c r="F203" s="171"/>
      <c r="G203" s="171"/>
      <c r="H203" s="171"/>
      <c r="I203" s="171"/>
      <c r="J203" s="171"/>
      <c r="K203" s="171"/>
      <c r="L203" s="171"/>
      <c r="M203" s="171"/>
      <c r="N203" s="171"/>
      <c r="O203" s="171"/>
      <c r="P203" s="171"/>
      <c r="Q203" s="171"/>
      <c r="R203" s="171"/>
      <c r="S203" s="171"/>
      <c r="T203" s="171"/>
      <c r="U203" s="171"/>
      <c r="V203" s="171"/>
      <c r="W203" s="171"/>
      <c r="X203" s="171"/>
      <c r="Y203" s="172"/>
      <c r="Z203" s="172"/>
    </row>
    <row r="204" customFormat="false" ht="21.75" hidden="false" customHeight="true" outlineLevel="0" collapsed="false">
      <c r="A204" s="171"/>
      <c r="B204" s="171"/>
      <c r="C204" s="171"/>
      <c r="D204" s="171"/>
      <c r="E204" s="171"/>
      <c r="F204" s="171"/>
      <c r="G204" s="171"/>
      <c r="H204" s="171"/>
      <c r="I204" s="171"/>
      <c r="J204" s="171"/>
      <c r="K204" s="171"/>
      <c r="L204" s="171"/>
      <c r="M204" s="171"/>
      <c r="N204" s="171"/>
      <c r="O204" s="171"/>
      <c r="P204" s="171"/>
      <c r="Q204" s="171"/>
      <c r="R204" s="171"/>
      <c r="S204" s="171"/>
      <c r="T204" s="171"/>
      <c r="U204" s="171"/>
      <c r="V204" s="171"/>
      <c r="W204" s="171"/>
      <c r="X204" s="171"/>
      <c r="Y204" s="172"/>
      <c r="Z204" s="172"/>
    </row>
    <row r="205" customFormat="false" ht="21.75" hidden="false" customHeight="true" outlineLevel="0" collapsed="false">
      <c r="A205" s="171"/>
      <c r="B205" s="171"/>
      <c r="C205" s="171"/>
      <c r="D205" s="171"/>
      <c r="E205" s="171"/>
      <c r="F205" s="171"/>
      <c r="G205" s="171"/>
      <c r="H205" s="171"/>
      <c r="I205" s="171"/>
      <c r="J205" s="171"/>
      <c r="K205" s="171"/>
      <c r="L205" s="171"/>
      <c r="M205" s="171"/>
      <c r="N205" s="171"/>
      <c r="O205" s="171"/>
      <c r="P205" s="171"/>
      <c r="Q205" s="171"/>
      <c r="R205" s="171"/>
      <c r="S205" s="171"/>
      <c r="T205" s="171"/>
      <c r="U205" s="171"/>
      <c r="V205" s="171"/>
      <c r="W205" s="171"/>
      <c r="X205" s="171"/>
      <c r="Y205" s="172"/>
      <c r="Z205" s="172"/>
    </row>
    <row r="206" customFormat="false" ht="21.75" hidden="false" customHeight="true" outlineLevel="0" collapsed="false">
      <c r="A206" s="171"/>
      <c r="B206" s="171"/>
      <c r="C206" s="171"/>
      <c r="D206" s="171"/>
      <c r="E206" s="171"/>
      <c r="F206" s="171"/>
      <c r="G206" s="171"/>
      <c r="H206" s="171"/>
      <c r="I206" s="171"/>
      <c r="J206" s="171"/>
      <c r="K206" s="171"/>
      <c r="L206" s="171"/>
      <c r="M206" s="171"/>
      <c r="N206" s="171"/>
      <c r="O206" s="171"/>
      <c r="P206" s="171"/>
      <c r="Q206" s="171"/>
      <c r="R206" s="171"/>
      <c r="S206" s="171"/>
      <c r="T206" s="171"/>
      <c r="U206" s="171"/>
      <c r="V206" s="171"/>
      <c r="W206" s="171"/>
      <c r="X206" s="171"/>
      <c r="Y206" s="172"/>
      <c r="Z206" s="172"/>
    </row>
    <row r="207" customFormat="false" ht="21.75" hidden="false" customHeight="true" outlineLevel="0" collapsed="false">
      <c r="A207" s="171"/>
      <c r="B207" s="171"/>
      <c r="C207" s="171"/>
      <c r="D207" s="171"/>
      <c r="E207" s="171"/>
      <c r="F207" s="171"/>
      <c r="G207" s="171"/>
      <c r="H207" s="171"/>
      <c r="I207" s="171"/>
      <c r="J207" s="171"/>
      <c r="K207" s="171"/>
      <c r="L207" s="171"/>
      <c r="M207" s="171"/>
      <c r="N207" s="171"/>
      <c r="O207" s="171"/>
      <c r="P207" s="171"/>
      <c r="Q207" s="171"/>
      <c r="R207" s="171"/>
      <c r="S207" s="171"/>
      <c r="T207" s="171"/>
      <c r="U207" s="171"/>
      <c r="V207" s="171"/>
      <c r="W207" s="171"/>
      <c r="X207" s="171"/>
      <c r="Y207" s="172"/>
      <c r="Z207" s="172"/>
    </row>
    <row r="208" customFormat="false" ht="21.75" hidden="false" customHeight="true" outlineLevel="0" collapsed="false">
      <c r="A208" s="171"/>
      <c r="B208" s="171"/>
      <c r="C208" s="171"/>
      <c r="D208" s="171"/>
      <c r="E208" s="171"/>
      <c r="F208" s="171"/>
      <c r="G208" s="171"/>
      <c r="H208" s="171"/>
      <c r="I208" s="171"/>
      <c r="J208" s="171"/>
      <c r="K208" s="171"/>
      <c r="L208" s="171"/>
      <c r="M208" s="171"/>
      <c r="N208" s="171"/>
      <c r="O208" s="171"/>
      <c r="P208" s="171"/>
      <c r="Q208" s="171"/>
      <c r="R208" s="171"/>
      <c r="S208" s="171"/>
      <c r="T208" s="171"/>
      <c r="U208" s="171"/>
      <c r="V208" s="171"/>
      <c r="W208" s="171"/>
      <c r="X208" s="171"/>
      <c r="Y208" s="172"/>
      <c r="Z208" s="172"/>
    </row>
    <row r="209" customFormat="false" ht="21.75" hidden="false" customHeight="true" outlineLevel="0" collapsed="false">
      <c r="A209" s="171"/>
      <c r="B209" s="171"/>
      <c r="C209" s="171"/>
      <c r="D209" s="171"/>
      <c r="E209" s="171"/>
      <c r="F209" s="171"/>
      <c r="G209" s="171"/>
      <c r="H209" s="171"/>
      <c r="I209" s="171"/>
      <c r="J209" s="171"/>
      <c r="K209" s="171"/>
      <c r="L209" s="171"/>
      <c r="M209" s="171"/>
      <c r="N209" s="171"/>
      <c r="O209" s="171"/>
      <c r="P209" s="171"/>
      <c r="Q209" s="171"/>
      <c r="R209" s="171"/>
      <c r="S209" s="171"/>
      <c r="T209" s="171"/>
      <c r="U209" s="171"/>
      <c r="V209" s="171"/>
      <c r="W209" s="171"/>
      <c r="X209" s="171"/>
      <c r="Y209" s="172"/>
      <c r="Z209" s="172"/>
    </row>
    <row r="210" customFormat="false" ht="21.75" hidden="false" customHeight="true" outlineLevel="0" collapsed="false">
      <c r="A210" s="171"/>
      <c r="B210" s="171"/>
      <c r="C210" s="171"/>
      <c r="D210" s="171"/>
      <c r="E210" s="171"/>
      <c r="F210" s="171"/>
      <c r="G210" s="171"/>
      <c r="H210" s="171"/>
      <c r="I210" s="171"/>
      <c r="J210" s="171"/>
      <c r="K210" s="171"/>
      <c r="L210" s="171"/>
      <c r="M210" s="171"/>
      <c r="N210" s="171"/>
      <c r="O210" s="171"/>
      <c r="P210" s="171"/>
      <c r="Q210" s="171"/>
      <c r="R210" s="171"/>
      <c r="S210" s="171"/>
      <c r="T210" s="171"/>
      <c r="U210" s="171"/>
      <c r="V210" s="171"/>
      <c r="W210" s="171"/>
      <c r="X210" s="171"/>
      <c r="Y210" s="172"/>
      <c r="Z210" s="172"/>
    </row>
    <row r="211" customFormat="false" ht="21.75" hidden="false" customHeight="true" outlineLevel="0" collapsed="false">
      <c r="A211" s="171"/>
      <c r="B211" s="171"/>
      <c r="C211" s="171"/>
      <c r="D211" s="171"/>
      <c r="E211" s="171"/>
      <c r="F211" s="171"/>
      <c r="G211" s="171"/>
      <c r="H211" s="171"/>
      <c r="I211" s="171"/>
      <c r="J211" s="171"/>
      <c r="K211" s="171"/>
      <c r="L211" s="171"/>
      <c r="M211" s="171"/>
      <c r="N211" s="171"/>
      <c r="O211" s="171"/>
      <c r="P211" s="171"/>
      <c r="Q211" s="171"/>
      <c r="R211" s="171"/>
      <c r="S211" s="171"/>
      <c r="T211" s="171"/>
      <c r="U211" s="171"/>
      <c r="V211" s="171"/>
      <c r="W211" s="171"/>
      <c r="X211" s="171"/>
      <c r="Y211" s="172"/>
      <c r="Z211" s="172"/>
    </row>
    <row r="212" customFormat="false" ht="21.75" hidden="false" customHeight="true" outlineLevel="0" collapsed="false">
      <c r="A212" s="171"/>
      <c r="B212" s="171"/>
      <c r="C212" s="171"/>
      <c r="D212" s="171"/>
      <c r="E212" s="171"/>
      <c r="F212" s="171"/>
      <c r="G212" s="171"/>
      <c r="H212" s="171"/>
      <c r="I212" s="171"/>
      <c r="J212" s="171"/>
      <c r="K212" s="171"/>
      <c r="L212" s="171"/>
      <c r="M212" s="171"/>
      <c r="N212" s="171"/>
      <c r="O212" s="171"/>
      <c r="P212" s="171"/>
      <c r="Q212" s="171"/>
      <c r="R212" s="171"/>
      <c r="S212" s="171"/>
      <c r="T212" s="171"/>
      <c r="U212" s="171"/>
      <c r="V212" s="171"/>
      <c r="W212" s="171"/>
      <c r="X212" s="171"/>
      <c r="Y212" s="172"/>
      <c r="Z212" s="172"/>
    </row>
    <row r="213" customFormat="false" ht="21.75" hidden="false" customHeight="true" outlineLevel="0" collapsed="false">
      <c r="A213" s="171"/>
      <c r="B213" s="171"/>
      <c r="C213" s="171"/>
      <c r="D213" s="171"/>
      <c r="E213" s="171"/>
      <c r="F213" s="171"/>
      <c r="G213" s="171"/>
      <c r="H213" s="171"/>
      <c r="I213" s="171"/>
      <c r="J213" s="171"/>
      <c r="K213" s="171"/>
      <c r="L213" s="171"/>
      <c r="M213" s="171"/>
      <c r="N213" s="171"/>
      <c r="O213" s="171"/>
      <c r="P213" s="171"/>
      <c r="Q213" s="171"/>
      <c r="R213" s="171"/>
      <c r="S213" s="171"/>
      <c r="T213" s="171"/>
      <c r="U213" s="171"/>
      <c r="V213" s="171"/>
      <c r="W213" s="171"/>
      <c r="X213" s="171"/>
      <c r="Y213" s="172"/>
      <c r="Z213" s="172"/>
    </row>
    <row r="214" customFormat="false" ht="21.75" hidden="false" customHeight="true" outlineLevel="0" collapsed="false">
      <c r="A214" s="171"/>
      <c r="B214" s="171"/>
      <c r="C214" s="171"/>
      <c r="D214" s="171"/>
      <c r="E214" s="171"/>
      <c r="F214" s="171"/>
      <c r="G214" s="171"/>
      <c r="H214" s="171"/>
      <c r="I214" s="171"/>
      <c r="J214" s="171"/>
      <c r="K214" s="171"/>
      <c r="L214" s="171"/>
      <c r="M214" s="171"/>
      <c r="N214" s="171"/>
      <c r="O214" s="171"/>
      <c r="P214" s="171"/>
      <c r="Q214" s="171"/>
      <c r="R214" s="171"/>
      <c r="S214" s="171"/>
      <c r="T214" s="171"/>
      <c r="U214" s="171"/>
      <c r="V214" s="171"/>
      <c r="W214" s="171"/>
      <c r="X214" s="171"/>
      <c r="Y214" s="172"/>
      <c r="Z214" s="172"/>
    </row>
    <row r="215" customFormat="false" ht="21.75" hidden="false" customHeight="true" outlineLevel="0" collapsed="false">
      <c r="A215" s="171"/>
      <c r="B215" s="171"/>
      <c r="C215" s="171"/>
      <c r="D215" s="171"/>
      <c r="E215" s="171"/>
      <c r="F215" s="171"/>
      <c r="G215" s="171"/>
      <c r="H215" s="171"/>
      <c r="I215" s="171"/>
      <c r="J215" s="171"/>
      <c r="K215" s="171"/>
      <c r="L215" s="171"/>
      <c r="M215" s="171"/>
      <c r="N215" s="171"/>
      <c r="O215" s="171"/>
      <c r="P215" s="171"/>
      <c r="Q215" s="171"/>
      <c r="R215" s="171"/>
      <c r="S215" s="171"/>
      <c r="T215" s="171"/>
      <c r="U215" s="171"/>
      <c r="V215" s="171"/>
      <c r="W215" s="171"/>
      <c r="X215" s="171"/>
      <c r="Y215" s="172"/>
      <c r="Z215" s="172"/>
    </row>
    <row r="216" customFormat="false" ht="21.75" hidden="false" customHeight="true" outlineLevel="0" collapsed="false">
      <c r="A216" s="171"/>
      <c r="B216" s="171"/>
      <c r="C216" s="171"/>
      <c r="D216" s="171"/>
      <c r="E216" s="171"/>
      <c r="F216" s="171"/>
      <c r="G216" s="171"/>
      <c r="H216" s="171"/>
      <c r="I216" s="171"/>
      <c r="J216" s="171"/>
      <c r="K216" s="171"/>
      <c r="L216" s="171"/>
      <c r="M216" s="171"/>
      <c r="N216" s="171"/>
      <c r="O216" s="171"/>
      <c r="P216" s="171"/>
      <c r="Q216" s="171"/>
      <c r="R216" s="171"/>
      <c r="S216" s="171"/>
      <c r="T216" s="171"/>
      <c r="U216" s="171"/>
      <c r="V216" s="171"/>
      <c r="W216" s="171"/>
      <c r="X216" s="171"/>
      <c r="Y216" s="172"/>
      <c r="Z216" s="172"/>
    </row>
    <row r="217" customFormat="false" ht="21.75" hidden="false" customHeight="true" outlineLevel="0" collapsed="false">
      <c r="A217" s="171"/>
      <c r="B217" s="171"/>
      <c r="C217" s="171"/>
      <c r="D217" s="171"/>
      <c r="E217" s="171"/>
      <c r="F217" s="171"/>
      <c r="G217" s="171"/>
      <c r="H217" s="171"/>
      <c r="I217" s="171"/>
      <c r="J217" s="171"/>
      <c r="K217" s="171"/>
      <c r="L217" s="171"/>
      <c r="M217" s="171"/>
      <c r="N217" s="171"/>
      <c r="O217" s="171"/>
      <c r="P217" s="171"/>
      <c r="Q217" s="171"/>
      <c r="R217" s="171"/>
      <c r="S217" s="171"/>
      <c r="T217" s="171"/>
      <c r="U217" s="171"/>
      <c r="V217" s="171"/>
      <c r="W217" s="171"/>
      <c r="X217" s="171"/>
      <c r="Y217" s="172"/>
      <c r="Z217" s="172"/>
    </row>
    <row r="218" customFormat="false" ht="21.75" hidden="false" customHeight="true" outlineLevel="0" collapsed="false">
      <c r="A218" s="171"/>
      <c r="B218" s="171"/>
      <c r="C218" s="171"/>
      <c r="D218" s="171"/>
      <c r="E218" s="171"/>
      <c r="F218" s="171"/>
      <c r="G218" s="171"/>
      <c r="H218" s="171"/>
      <c r="I218" s="171"/>
      <c r="J218" s="171"/>
      <c r="K218" s="171"/>
      <c r="L218" s="171"/>
      <c r="M218" s="171"/>
      <c r="N218" s="171"/>
      <c r="O218" s="171"/>
      <c r="P218" s="171"/>
      <c r="Q218" s="171"/>
      <c r="R218" s="171"/>
      <c r="S218" s="171"/>
      <c r="T218" s="171"/>
      <c r="U218" s="171"/>
      <c r="V218" s="171"/>
      <c r="W218" s="171"/>
      <c r="X218" s="171"/>
      <c r="Y218" s="172"/>
      <c r="Z218" s="172"/>
    </row>
    <row r="219" customFormat="false" ht="21.75" hidden="false" customHeight="true" outlineLevel="0" collapsed="false">
      <c r="A219" s="171"/>
      <c r="B219" s="171"/>
      <c r="C219" s="171"/>
      <c r="D219" s="171"/>
      <c r="E219" s="171"/>
      <c r="F219" s="171"/>
      <c r="G219" s="171"/>
      <c r="H219" s="171"/>
      <c r="I219" s="171"/>
      <c r="J219" s="171"/>
      <c r="K219" s="171"/>
      <c r="L219" s="171"/>
      <c r="M219" s="171"/>
      <c r="N219" s="171"/>
      <c r="O219" s="171"/>
      <c r="P219" s="171"/>
      <c r="Q219" s="171"/>
      <c r="R219" s="171"/>
      <c r="S219" s="171"/>
      <c r="T219" s="171"/>
      <c r="U219" s="171"/>
      <c r="V219" s="171"/>
      <c r="W219" s="171"/>
      <c r="X219" s="171"/>
      <c r="Y219" s="172"/>
      <c r="Z219" s="172"/>
    </row>
    <row r="220" customFormat="false" ht="21.75" hidden="false" customHeight="true" outlineLevel="0" collapsed="false">
      <c r="A220" s="171"/>
      <c r="B220" s="171"/>
      <c r="C220" s="171"/>
      <c r="D220" s="171"/>
      <c r="E220" s="171"/>
      <c r="F220" s="171"/>
      <c r="G220" s="171"/>
      <c r="H220" s="171"/>
      <c r="I220" s="171"/>
      <c r="J220" s="171"/>
      <c r="K220" s="171"/>
      <c r="L220" s="171"/>
      <c r="M220" s="171"/>
      <c r="N220" s="171"/>
      <c r="O220" s="171"/>
      <c r="P220" s="171"/>
      <c r="Q220" s="171"/>
      <c r="R220" s="171"/>
      <c r="S220" s="171"/>
      <c r="T220" s="171"/>
      <c r="U220" s="171"/>
      <c r="V220" s="171"/>
      <c r="W220" s="171"/>
      <c r="X220" s="171"/>
      <c r="Y220" s="172"/>
      <c r="Z220" s="172"/>
    </row>
    <row r="221" customFormat="false" ht="21.75" hidden="false" customHeight="true" outlineLevel="0" collapsed="false">
      <c r="A221" s="171"/>
      <c r="B221" s="171"/>
      <c r="C221" s="171"/>
      <c r="D221" s="171"/>
      <c r="E221" s="171"/>
      <c r="F221" s="171"/>
      <c r="G221" s="171"/>
      <c r="H221" s="171"/>
      <c r="I221" s="171"/>
      <c r="J221" s="171"/>
      <c r="K221" s="171"/>
      <c r="L221" s="171"/>
      <c r="M221" s="171"/>
      <c r="N221" s="171"/>
      <c r="O221" s="171"/>
      <c r="P221" s="171"/>
      <c r="Q221" s="171"/>
      <c r="R221" s="171"/>
      <c r="S221" s="171"/>
      <c r="T221" s="171"/>
      <c r="U221" s="171"/>
      <c r="V221" s="171"/>
      <c r="W221" s="171"/>
      <c r="X221" s="171"/>
      <c r="Y221" s="172"/>
      <c r="Z221" s="172"/>
    </row>
    <row r="222" customFormat="false" ht="21.75" hidden="false" customHeight="true" outlineLevel="0" collapsed="false">
      <c r="A222" s="171"/>
      <c r="B222" s="171"/>
      <c r="C222" s="171"/>
      <c r="D222" s="171"/>
      <c r="E222" s="171"/>
      <c r="F222" s="171"/>
      <c r="G222" s="171"/>
      <c r="H222" s="171"/>
      <c r="I222" s="171"/>
      <c r="J222" s="171"/>
      <c r="K222" s="171"/>
      <c r="L222" s="171"/>
      <c r="M222" s="171"/>
      <c r="N222" s="171"/>
      <c r="O222" s="171"/>
      <c r="P222" s="171"/>
      <c r="Q222" s="171"/>
      <c r="R222" s="171"/>
      <c r="S222" s="171"/>
      <c r="T222" s="171"/>
      <c r="U222" s="171"/>
      <c r="V222" s="171"/>
      <c r="W222" s="171"/>
      <c r="X222" s="171"/>
      <c r="Y222" s="172"/>
      <c r="Z222" s="172"/>
    </row>
    <row r="223" customFormat="false" ht="21.75" hidden="false" customHeight="true" outlineLevel="0" collapsed="false">
      <c r="A223" s="171"/>
      <c r="B223" s="171"/>
      <c r="C223" s="171"/>
      <c r="D223" s="171"/>
      <c r="E223" s="171"/>
      <c r="F223" s="171"/>
      <c r="G223" s="171"/>
      <c r="H223" s="171"/>
      <c r="I223" s="171"/>
      <c r="J223" s="171"/>
      <c r="K223" s="171"/>
      <c r="L223" s="171"/>
      <c r="M223" s="171"/>
      <c r="N223" s="171"/>
      <c r="O223" s="171"/>
      <c r="P223" s="171"/>
      <c r="Q223" s="171"/>
      <c r="R223" s="171"/>
      <c r="S223" s="171"/>
      <c r="T223" s="171"/>
      <c r="U223" s="171"/>
      <c r="V223" s="171"/>
      <c r="W223" s="171"/>
      <c r="X223" s="171"/>
      <c r="Y223" s="172"/>
      <c r="Z223" s="172"/>
    </row>
    <row r="224" customFormat="false" ht="21.75" hidden="false" customHeight="true" outlineLevel="0" collapsed="false">
      <c r="A224" s="171"/>
      <c r="B224" s="171"/>
      <c r="C224" s="171"/>
      <c r="D224" s="171"/>
      <c r="E224" s="171"/>
      <c r="F224" s="171"/>
      <c r="G224" s="171"/>
      <c r="H224" s="171"/>
      <c r="I224" s="171"/>
      <c r="J224" s="171"/>
      <c r="K224" s="171"/>
      <c r="L224" s="171"/>
      <c r="M224" s="171"/>
      <c r="N224" s="171"/>
      <c r="O224" s="171"/>
      <c r="P224" s="171"/>
      <c r="Q224" s="171"/>
      <c r="R224" s="171"/>
      <c r="S224" s="171"/>
      <c r="T224" s="171"/>
      <c r="U224" s="171"/>
      <c r="V224" s="171"/>
      <c r="W224" s="171"/>
      <c r="X224" s="171"/>
      <c r="Y224" s="172"/>
      <c r="Z224" s="172"/>
    </row>
    <row r="225" customFormat="false" ht="21.75" hidden="false" customHeight="true" outlineLevel="0" collapsed="false">
      <c r="A225" s="171"/>
      <c r="B225" s="171"/>
      <c r="C225" s="171"/>
      <c r="D225" s="171"/>
      <c r="E225" s="171"/>
      <c r="F225" s="171"/>
      <c r="G225" s="171"/>
      <c r="H225" s="171"/>
      <c r="I225" s="171"/>
      <c r="J225" s="171"/>
      <c r="K225" s="171"/>
      <c r="L225" s="171"/>
      <c r="M225" s="171"/>
      <c r="N225" s="171"/>
      <c r="O225" s="171"/>
      <c r="P225" s="171"/>
      <c r="Q225" s="171"/>
      <c r="R225" s="171"/>
      <c r="S225" s="171"/>
      <c r="T225" s="171"/>
      <c r="U225" s="171"/>
      <c r="V225" s="171"/>
      <c r="W225" s="171"/>
      <c r="X225" s="171"/>
      <c r="Y225" s="172"/>
      <c r="Z225" s="172"/>
    </row>
    <row r="226" customFormat="false" ht="21.75" hidden="false" customHeight="true" outlineLevel="0" collapsed="false">
      <c r="A226" s="171"/>
      <c r="B226" s="171"/>
      <c r="C226" s="171"/>
      <c r="D226" s="171"/>
      <c r="E226" s="171"/>
      <c r="F226" s="171"/>
      <c r="G226" s="171"/>
      <c r="H226" s="171"/>
      <c r="I226" s="171"/>
      <c r="J226" s="171"/>
      <c r="K226" s="171"/>
      <c r="L226" s="171"/>
      <c r="M226" s="171"/>
      <c r="N226" s="171"/>
      <c r="O226" s="171"/>
      <c r="P226" s="171"/>
      <c r="Q226" s="171"/>
      <c r="R226" s="171"/>
      <c r="S226" s="171"/>
      <c r="T226" s="171"/>
      <c r="U226" s="171"/>
      <c r="V226" s="171"/>
      <c r="W226" s="171"/>
      <c r="X226" s="171"/>
      <c r="Y226" s="172"/>
      <c r="Z226" s="172"/>
    </row>
    <row r="227" customFormat="false" ht="21.75" hidden="false" customHeight="true" outlineLevel="0" collapsed="false">
      <c r="A227" s="171"/>
      <c r="B227" s="171"/>
      <c r="C227" s="171"/>
      <c r="D227" s="171"/>
      <c r="E227" s="171"/>
      <c r="F227" s="171"/>
      <c r="G227" s="171"/>
      <c r="H227" s="171"/>
      <c r="I227" s="171"/>
      <c r="J227" s="171"/>
      <c r="K227" s="171"/>
      <c r="L227" s="171"/>
      <c r="M227" s="171"/>
      <c r="N227" s="171"/>
      <c r="O227" s="171"/>
      <c r="P227" s="171"/>
      <c r="Q227" s="171"/>
      <c r="R227" s="171"/>
      <c r="S227" s="171"/>
      <c r="T227" s="171"/>
      <c r="U227" s="171"/>
      <c r="V227" s="171"/>
      <c r="W227" s="171"/>
      <c r="X227" s="171"/>
      <c r="Y227" s="172"/>
      <c r="Z227" s="172"/>
    </row>
    <row r="228" customFormat="false" ht="21.75" hidden="false" customHeight="true" outlineLevel="0" collapsed="false">
      <c r="A228" s="171"/>
      <c r="B228" s="171"/>
      <c r="C228" s="171"/>
      <c r="D228" s="171"/>
      <c r="E228" s="171"/>
      <c r="F228" s="171"/>
      <c r="G228" s="171"/>
      <c r="H228" s="171"/>
      <c r="I228" s="171"/>
      <c r="J228" s="171"/>
      <c r="K228" s="171"/>
      <c r="L228" s="171"/>
      <c r="M228" s="171"/>
      <c r="N228" s="171"/>
      <c r="O228" s="171"/>
      <c r="P228" s="171"/>
      <c r="Q228" s="171"/>
      <c r="R228" s="171"/>
      <c r="S228" s="171"/>
      <c r="T228" s="171"/>
      <c r="U228" s="171"/>
      <c r="V228" s="171"/>
      <c r="W228" s="171"/>
      <c r="X228" s="171"/>
      <c r="Y228" s="172"/>
      <c r="Z228" s="172"/>
    </row>
    <row r="229" customFormat="false" ht="21.75" hidden="false" customHeight="true" outlineLevel="0" collapsed="false">
      <c r="A229" s="171"/>
      <c r="B229" s="171"/>
      <c r="C229" s="171"/>
      <c r="D229" s="171"/>
      <c r="E229" s="171"/>
      <c r="F229" s="171"/>
      <c r="G229" s="171"/>
      <c r="H229" s="171"/>
      <c r="I229" s="171"/>
      <c r="J229" s="171"/>
      <c r="K229" s="171"/>
      <c r="L229" s="171"/>
      <c r="M229" s="171"/>
      <c r="N229" s="171"/>
      <c r="O229" s="171"/>
      <c r="P229" s="171"/>
      <c r="Q229" s="171"/>
      <c r="R229" s="171"/>
      <c r="S229" s="171"/>
      <c r="T229" s="171"/>
      <c r="U229" s="171"/>
      <c r="V229" s="171"/>
      <c r="W229" s="171"/>
      <c r="X229" s="171"/>
      <c r="Y229" s="172"/>
      <c r="Z229" s="172"/>
    </row>
    <row r="230" customFormat="false" ht="21.75" hidden="false" customHeight="true" outlineLevel="0" collapsed="false">
      <c r="A230" s="171"/>
      <c r="B230" s="171"/>
      <c r="C230" s="171"/>
      <c r="D230" s="171"/>
      <c r="E230" s="171"/>
      <c r="F230" s="171"/>
      <c r="G230" s="171"/>
      <c r="H230" s="171"/>
      <c r="I230" s="171"/>
      <c r="J230" s="171"/>
      <c r="K230" s="171"/>
      <c r="L230" s="171"/>
      <c r="M230" s="171"/>
      <c r="N230" s="171"/>
      <c r="O230" s="171"/>
      <c r="P230" s="171"/>
      <c r="Q230" s="171"/>
      <c r="R230" s="171"/>
      <c r="S230" s="171"/>
      <c r="T230" s="171"/>
      <c r="U230" s="171"/>
      <c r="V230" s="171"/>
      <c r="W230" s="171"/>
      <c r="X230" s="171"/>
      <c r="Y230" s="172"/>
      <c r="Z230" s="172"/>
    </row>
    <row r="231" customFormat="false" ht="21.75" hidden="false" customHeight="true" outlineLevel="0" collapsed="false">
      <c r="A231" s="171"/>
      <c r="B231" s="171"/>
      <c r="C231" s="171"/>
      <c r="D231" s="171"/>
      <c r="E231" s="171"/>
      <c r="F231" s="171"/>
      <c r="G231" s="171"/>
      <c r="H231" s="171"/>
      <c r="I231" s="171"/>
      <c r="J231" s="171"/>
      <c r="K231" s="171"/>
      <c r="L231" s="171"/>
      <c r="M231" s="171"/>
      <c r="N231" s="171"/>
      <c r="O231" s="171"/>
      <c r="P231" s="171"/>
      <c r="Q231" s="171"/>
      <c r="R231" s="171"/>
      <c r="S231" s="171"/>
      <c r="T231" s="171"/>
      <c r="U231" s="171"/>
      <c r="V231" s="171"/>
      <c r="W231" s="171"/>
      <c r="X231" s="171"/>
      <c r="Y231" s="172"/>
      <c r="Z231" s="172"/>
    </row>
    <row r="232" customFormat="false" ht="21.75" hidden="false" customHeight="true" outlineLevel="0" collapsed="false">
      <c r="A232" s="171"/>
      <c r="B232" s="171"/>
      <c r="C232" s="171"/>
      <c r="D232" s="171"/>
      <c r="E232" s="171"/>
      <c r="F232" s="171"/>
      <c r="G232" s="171"/>
      <c r="H232" s="171"/>
      <c r="I232" s="171"/>
      <c r="J232" s="171"/>
      <c r="K232" s="171"/>
      <c r="L232" s="171"/>
      <c r="M232" s="171"/>
      <c r="N232" s="171"/>
      <c r="O232" s="171"/>
      <c r="P232" s="171"/>
      <c r="Q232" s="171"/>
      <c r="R232" s="171"/>
      <c r="S232" s="171"/>
      <c r="T232" s="171"/>
      <c r="U232" s="171"/>
      <c r="V232" s="171"/>
      <c r="W232" s="171"/>
      <c r="X232" s="171"/>
      <c r="Y232" s="172"/>
      <c r="Z232" s="172"/>
    </row>
    <row r="233" customFormat="false" ht="21.75" hidden="false" customHeight="true" outlineLevel="0" collapsed="false">
      <c r="A233" s="171"/>
      <c r="B233" s="171"/>
      <c r="C233" s="171"/>
      <c r="D233" s="171"/>
      <c r="E233" s="171"/>
      <c r="F233" s="171"/>
      <c r="G233" s="171"/>
      <c r="H233" s="171"/>
      <c r="I233" s="171"/>
      <c r="J233" s="171"/>
      <c r="K233" s="171"/>
      <c r="L233" s="171"/>
      <c r="M233" s="171"/>
      <c r="N233" s="171"/>
      <c r="O233" s="171"/>
      <c r="P233" s="171"/>
      <c r="Q233" s="171"/>
      <c r="R233" s="171"/>
      <c r="S233" s="171"/>
      <c r="T233" s="171"/>
      <c r="U233" s="171"/>
      <c r="V233" s="171"/>
      <c r="W233" s="171"/>
      <c r="X233" s="171"/>
      <c r="Y233" s="172"/>
      <c r="Z233" s="172"/>
    </row>
    <row r="234" customFormat="false" ht="21.75" hidden="false" customHeight="true" outlineLevel="0" collapsed="false">
      <c r="A234" s="171"/>
      <c r="B234" s="171"/>
      <c r="C234" s="171"/>
      <c r="D234" s="171"/>
      <c r="E234" s="171"/>
      <c r="F234" s="171"/>
      <c r="G234" s="171"/>
      <c r="H234" s="171"/>
      <c r="I234" s="171"/>
      <c r="J234" s="171"/>
      <c r="K234" s="171"/>
      <c r="L234" s="171"/>
      <c r="M234" s="171"/>
      <c r="N234" s="171"/>
      <c r="O234" s="171"/>
      <c r="P234" s="171"/>
      <c r="Q234" s="171"/>
      <c r="R234" s="171"/>
      <c r="S234" s="171"/>
      <c r="T234" s="171"/>
      <c r="U234" s="171"/>
      <c r="V234" s="171"/>
      <c r="W234" s="171"/>
      <c r="X234" s="171"/>
      <c r="Y234" s="172"/>
      <c r="Z234" s="172"/>
    </row>
    <row r="235" customFormat="false" ht="21.75" hidden="false" customHeight="true" outlineLevel="0" collapsed="false">
      <c r="A235" s="171"/>
      <c r="B235" s="171"/>
      <c r="C235" s="171"/>
      <c r="D235" s="171"/>
      <c r="E235" s="171"/>
      <c r="F235" s="171"/>
      <c r="G235" s="171"/>
      <c r="H235" s="171"/>
      <c r="I235" s="171"/>
      <c r="J235" s="171"/>
      <c r="K235" s="171"/>
      <c r="L235" s="171"/>
      <c r="M235" s="171"/>
      <c r="N235" s="171"/>
      <c r="O235" s="171"/>
      <c r="P235" s="171"/>
      <c r="Q235" s="171"/>
      <c r="R235" s="171"/>
      <c r="S235" s="171"/>
      <c r="T235" s="171"/>
      <c r="U235" s="171"/>
      <c r="V235" s="171"/>
      <c r="W235" s="171"/>
      <c r="X235" s="171"/>
      <c r="Y235" s="172"/>
      <c r="Z235" s="172"/>
    </row>
    <row r="236" customFormat="false" ht="21.75" hidden="false" customHeight="true" outlineLevel="0" collapsed="false">
      <c r="A236" s="171"/>
      <c r="B236" s="171"/>
      <c r="C236" s="171"/>
      <c r="D236" s="171"/>
      <c r="E236" s="171"/>
      <c r="F236" s="171"/>
      <c r="G236" s="171"/>
      <c r="H236" s="171"/>
      <c r="I236" s="171"/>
      <c r="J236" s="171"/>
      <c r="K236" s="171"/>
      <c r="L236" s="171"/>
      <c r="M236" s="171"/>
      <c r="N236" s="171"/>
      <c r="O236" s="171"/>
      <c r="P236" s="171"/>
      <c r="Q236" s="171"/>
      <c r="R236" s="171"/>
      <c r="S236" s="171"/>
      <c r="T236" s="171"/>
      <c r="U236" s="171"/>
      <c r="V236" s="171"/>
      <c r="W236" s="171"/>
      <c r="X236" s="171"/>
      <c r="Y236" s="172"/>
      <c r="Z236" s="172"/>
    </row>
    <row r="237" customFormat="false" ht="21.75" hidden="false" customHeight="true" outlineLevel="0" collapsed="false">
      <c r="A237" s="171"/>
      <c r="B237" s="171"/>
      <c r="C237" s="171"/>
      <c r="D237" s="171"/>
      <c r="E237" s="171"/>
      <c r="F237" s="171"/>
      <c r="G237" s="171"/>
      <c r="H237" s="171"/>
      <c r="I237" s="171"/>
      <c r="J237" s="171"/>
      <c r="K237" s="171"/>
      <c r="L237" s="171"/>
      <c r="M237" s="171"/>
      <c r="N237" s="171"/>
      <c r="O237" s="171"/>
      <c r="P237" s="171"/>
      <c r="Q237" s="171"/>
      <c r="R237" s="171"/>
      <c r="S237" s="171"/>
      <c r="T237" s="171"/>
      <c r="U237" s="171"/>
      <c r="V237" s="171"/>
      <c r="W237" s="171"/>
      <c r="X237" s="171"/>
      <c r="Y237" s="172"/>
      <c r="Z237" s="172"/>
    </row>
    <row r="238" customFormat="false" ht="21.75" hidden="false" customHeight="true" outlineLevel="0" collapsed="false">
      <c r="A238" s="171"/>
      <c r="B238" s="171"/>
      <c r="C238" s="171"/>
      <c r="D238" s="171"/>
      <c r="E238" s="171"/>
      <c r="F238" s="171"/>
      <c r="G238" s="171"/>
      <c r="H238" s="171"/>
      <c r="I238" s="171"/>
      <c r="J238" s="171"/>
      <c r="K238" s="171"/>
      <c r="L238" s="171"/>
      <c r="M238" s="171"/>
      <c r="N238" s="171"/>
      <c r="O238" s="171"/>
      <c r="P238" s="171"/>
      <c r="Q238" s="171"/>
      <c r="R238" s="171"/>
      <c r="S238" s="171"/>
      <c r="T238" s="171"/>
      <c r="U238" s="171"/>
      <c r="V238" s="171"/>
      <c r="W238" s="171"/>
      <c r="X238" s="171"/>
      <c r="Y238" s="172"/>
      <c r="Z238" s="172"/>
    </row>
    <row r="239" customFormat="false" ht="21.75" hidden="false" customHeight="true" outlineLevel="0" collapsed="false">
      <c r="A239" s="171"/>
      <c r="B239" s="171"/>
      <c r="C239" s="171"/>
      <c r="D239" s="171"/>
      <c r="E239" s="171"/>
      <c r="F239" s="171"/>
      <c r="G239" s="171"/>
      <c r="H239" s="171"/>
      <c r="I239" s="171"/>
      <c r="J239" s="171"/>
      <c r="K239" s="171"/>
      <c r="L239" s="171"/>
      <c r="M239" s="171"/>
      <c r="N239" s="171"/>
      <c r="O239" s="171"/>
      <c r="P239" s="171"/>
      <c r="Q239" s="171"/>
      <c r="R239" s="171"/>
      <c r="S239" s="171"/>
      <c r="T239" s="171"/>
      <c r="U239" s="171"/>
      <c r="V239" s="171"/>
      <c r="W239" s="171"/>
      <c r="X239" s="171"/>
      <c r="Y239" s="172"/>
      <c r="Z239" s="172"/>
    </row>
    <row r="240" customFormat="false" ht="21.75" hidden="false" customHeight="true" outlineLevel="0" collapsed="false">
      <c r="A240" s="171"/>
      <c r="B240" s="171"/>
      <c r="C240" s="171"/>
      <c r="D240" s="171"/>
      <c r="E240" s="171"/>
      <c r="F240" s="171"/>
      <c r="G240" s="171"/>
      <c r="H240" s="171"/>
      <c r="I240" s="171"/>
      <c r="J240" s="171"/>
      <c r="K240" s="171"/>
      <c r="L240" s="171"/>
      <c r="M240" s="171"/>
      <c r="N240" s="171"/>
      <c r="O240" s="171"/>
      <c r="P240" s="171"/>
      <c r="Q240" s="171"/>
      <c r="R240" s="171"/>
      <c r="S240" s="171"/>
      <c r="T240" s="171"/>
      <c r="U240" s="171"/>
      <c r="V240" s="171"/>
      <c r="W240" s="171"/>
      <c r="X240" s="171"/>
      <c r="Y240" s="172"/>
      <c r="Z240" s="172"/>
    </row>
    <row r="241" customFormat="false" ht="21.75" hidden="false" customHeight="true" outlineLevel="0" collapsed="false">
      <c r="A241" s="171"/>
      <c r="B241" s="171"/>
      <c r="C241" s="171"/>
      <c r="D241" s="171"/>
      <c r="E241" s="171"/>
      <c r="F241" s="171"/>
      <c r="G241" s="171"/>
      <c r="H241" s="171"/>
      <c r="I241" s="171"/>
      <c r="J241" s="171"/>
      <c r="K241" s="171"/>
      <c r="L241" s="171"/>
      <c r="M241" s="171"/>
      <c r="N241" s="171"/>
      <c r="O241" s="171"/>
      <c r="P241" s="171"/>
      <c r="Q241" s="171"/>
      <c r="R241" s="171"/>
      <c r="S241" s="171"/>
      <c r="T241" s="171"/>
      <c r="U241" s="171"/>
      <c r="V241" s="171"/>
      <c r="W241" s="171"/>
      <c r="X241" s="171"/>
      <c r="Y241" s="172"/>
      <c r="Z241" s="172"/>
    </row>
    <row r="242" customFormat="false" ht="21.75" hidden="false" customHeight="true" outlineLevel="0" collapsed="false">
      <c r="A242" s="171"/>
      <c r="B242" s="171"/>
      <c r="C242" s="171"/>
      <c r="D242" s="171"/>
      <c r="E242" s="171"/>
      <c r="F242" s="171"/>
      <c r="G242" s="171"/>
      <c r="H242" s="171"/>
      <c r="I242" s="171"/>
      <c r="J242" s="171"/>
      <c r="K242" s="171"/>
      <c r="L242" s="171"/>
      <c r="M242" s="171"/>
      <c r="N242" s="171"/>
      <c r="O242" s="171"/>
      <c r="P242" s="171"/>
      <c r="Q242" s="171"/>
      <c r="R242" s="171"/>
      <c r="S242" s="171"/>
      <c r="T242" s="171"/>
      <c r="U242" s="171"/>
      <c r="V242" s="171"/>
      <c r="W242" s="171"/>
      <c r="X242" s="171"/>
      <c r="Y242" s="172"/>
      <c r="Z242" s="172"/>
    </row>
    <row r="243" customFormat="false" ht="21.75" hidden="false" customHeight="true" outlineLevel="0" collapsed="false">
      <c r="A243" s="171"/>
      <c r="B243" s="171"/>
      <c r="C243" s="171"/>
      <c r="D243" s="171"/>
      <c r="E243" s="171"/>
      <c r="F243" s="171"/>
      <c r="G243" s="171"/>
      <c r="H243" s="171"/>
      <c r="I243" s="171"/>
      <c r="J243" s="171"/>
      <c r="K243" s="171"/>
      <c r="L243" s="171"/>
      <c r="M243" s="171"/>
      <c r="N243" s="171"/>
      <c r="O243" s="171"/>
      <c r="P243" s="171"/>
      <c r="Q243" s="171"/>
      <c r="R243" s="171"/>
      <c r="S243" s="171"/>
      <c r="T243" s="171"/>
      <c r="U243" s="171"/>
      <c r="V243" s="171"/>
      <c r="W243" s="171"/>
      <c r="X243" s="171"/>
      <c r="Y243" s="172"/>
      <c r="Z243" s="172"/>
    </row>
    <row r="244" customFormat="false" ht="21.75" hidden="false" customHeight="true" outlineLevel="0" collapsed="false">
      <c r="A244" s="171"/>
      <c r="B244" s="171"/>
      <c r="C244" s="171"/>
      <c r="D244" s="171"/>
      <c r="E244" s="171"/>
      <c r="F244" s="171"/>
      <c r="G244" s="171"/>
      <c r="H244" s="171"/>
      <c r="I244" s="171"/>
      <c r="J244" s="171"/>
      <c r="K244" s="171"/>
      <c r="L244" s="171"/>
      <c r="M244" s="171"/>
      <c r="N244" s="171"/>
      <c r="O244" s="171"/>
      <c r="P244" s="171"/>
      <c r="Q244" s="171"/>
      <c r="R244" s="171"/>
      <c r="S244" s="171"/>
      <c r="T244" s="171"/>
      <c r="U244" s="171"/>
      <c r="V244" s="171"/>
      <c r="W244" s="171"/>
      <c r="X244" s="171"/>
      <c r="Y244" s="172"/>
      <c r="Z244" s="172"/>
    </row>
    <row r="245" customFormat="false" ht="21.75" hidden="false" customHeight="true" outlineLevel="0" collapsed="false">
      <c r="A245" s="171"/>
      <c r="B245" s="171"/>
      <c r="C245" s="171"/>
      <c r="D245" s="171"/>
      <c r="E245" s="171"/>
      <c r="F245" s="171"/>
      <c r="G245" s="171"/>
      <c r="H245" s="171"/>
      <c r="I245" s="171"/>
      <c r="J245" s="171"/>
      <c r="K245" s="171"/>
      <c r="L245" s="171"/>
      <c r="M245" s="171"/>
      <c r="N245" s="171"/>
      <c r="O245" s="171"/>
      <c r="P245" s="171"/>
      <c r="Q245" s="171"/>
      <c r="R245" s="171"/>
      <c r="S245" s="171"/>
      <c r="T245" s="171"/>
      <c r="U245" s="171"/>
      <c r="V245" s="171"/>
      <c r="W245" s="171"/>
      <c r="X245" s="171"/>
      <c r="Y245" s="172"/>
      <c r="Z245" s="172"/>
    </row>
    <row r="246" customFormat="false" ht="21.75" hidden="false" customHeight="true" outlineLevel="0" collapsed="false">
      <c r="A246" s="171"/>
      <c r="B246" s="171"/>
      <c r="C246" s="171"/>
      <c r="D246" s="171"/>
      <c r="E246" s="171"/>
      <c r="F246" s="171"/>
      <c r="G246" s="171"/>
      <c r="H246" s="171"/>
      <c r="I246" s="171"/>
      <c r="J246" s="171"/>
      <c r="K246" s="171"/>
      <c r="L246" s="171"/>
      <c r="M246" s="171"/>
      <c r="N246" s="171"/>
      <c r="O246" s="171"/>
      <c r="P246" s="171"/>
      <c r="Q246" s="171"/>
      <c r="R246" s="171"/>
      <c r="S246" s="171"/>
      <c r="T246" s="171"/>
      <c r="U246" s="171"/>
      <c r="V246" s="171"/>
      <c r="W246" s="171"/>
      <c r="X246" s="171"/>
      <c r="Y246" s="172"/>
      <c r="Z246" s="172"/>
    </row>
    <row r="247" customFormat="false" ht="21.75" hidden="false" customHeight="true" outlineLevel="0" collapsed="false">
      <c r="A247" s="171"/>
      <c r="B247" s="171"/>
      <c r="C247" s="171"/>
      <c r="D247" s="171"/>
      <c r="E247" s="171"/>
      <c r="F247" s="171"/>
      <c r="G247" s="171"/>
      <c r="H247" s="171"/>
      <c r="I247" s="171"/>
      <c r="J247" s="171"/>
      <c r="K247" s="171"/>
      <c r="L247" s="171"/>
      <c r="M247" s="171"/>
      <c r="N247" s="171"/>
      <c r="O247" s="171"/>
      <c r="P247" s="171"/>
      <c r="Q247" s="171"/>
      <c r="R247" s="171"/>
      <c r="S247" s="171"/>
      <c r="T247" s="171"/>
      <c r="U247" s="171"/>
      <c r="V247" s="171"/>
      <c r="W247" s="171"/>
      <c r="X247" s="171"/>
      <c r="Y247" s="172"/>
      <c r="Z247" s="172"/>
    </row>
    <row r="248" customFormat="false" ht="21.75" hidden="false" customHeight="true" outlineLevel="0" collapsed="false">
      <c r="A248" s="171"/>
      <c r="B248" s="171"/>
      <c r="C248" s="171"/>
      <c r="D248" s="171"/>
      <c r="E248" s="171"/>
      <c r="F248" s="171"/>
      <c r="G248" s="171"/>
      <c r="H248" s="171"/>
      <c r="I248" s="171"/>
      <c r="J248" s="171"/>
      <c r="K248" s="171"/>
      <c r="L248" s="171"/>
      <c r="M248" s="171"/>
      <c r="N248" s="171"/>
      <c r="O248" s="171"/>
      <c r="P248" s="171"/>
      <c r="Q248" s="171"/>
      <c r="R248" s="171"/>
      <c r="S248" s="171"/>
      <c r="T248" s="171"/>
      <c r="U248" s="171"/>
      <c r="V248" s="171"/>
      <c r="W248" s="171"/>
      <c r="X248" s="171"/>
      <c r="Y248" s="172"/>
      <c r="Z248" s="172"/>
    </row>
    <row r="249" customFormat="false" ht="21.75" hidden="false" customHeight="true" outlineLevel="0" collapsed="false">
      <c r="A249" s="171"/>
      <c r="B249" s="171"/>
      <c r="C249" s="171"/>
      <c r="D249" s="171"/>
      <c r="E249" s="171"/>
      <c r="F249" s="171"/>
      <c r="G249" s="171"/>
      <c r="H249" s="171"/>
      <c r="I249" s="171"/>
      <c r="J249" s="171"/>
      <c r="K249" s="171"/>
      <c r="L249" s="171"/>
      <c r="M249" s="171"/>
      <c r="N249" s="171"/>
      <c r="O249" s="171"/>
      <c r="P249" s="171"/>
      <c r="Q249" s="171"/>
      <c r="R249" s="171"/>
      <c r="S249" s="171"/>
      <c r="T249" s="171"/>
      <c r="U249" s="171"/>
      <c r="V249" s="171"/>
      <c r="W249" s="171"/>
      <c r="X249" s="171"/>
      <c r="Y249" s="172"/>
      <c r="Z249" s="172"/>
    </row>
    <row r="250" customFormat="false" ht="21.75" hidden="false" customHeight="true" outlineLevel="0" collapsed="false">
      <c r="A250" s="171"/>
      <c r="B250" s="171"/>
      <c r="C250" s="171"/>
      <c r="D250" s="171"/>
      <c r="E250" s="171"/>
      <c r="F250" s="171"/>
      <c r="G250" s="171"/>
      <c r="H250" s="171"/>
      <c r="I250" s="171"/>
      <c r="J250" s="171"/>
      <c r="K250" s="171"/>
      <c r="L250" s="171"/>
      <c r="M250" s="171"/>
      <c r="N250" s="171"/>
      <c r="O250" s="171"/>
      <c r="P250" s="171"/>
      <c r="Q250" s="171"/>
      <c r="R250" s="171"/>
      <c r="S250" s="171"/>
      <c r="T250" s="171"/>
      <c r="U250" s="171"/>
      <c r="V250" s="171"/>
      <c r="W250" s="171"/>
      <c r="X250" s="171"/>
      <c r="Y250" s="172"/>
      <c r="Z250" s="172"/>
    </row>
    <row r="251" customFormat="false" ht="21.75" hidden="false" customHeight="true" outlineLevel="0" collapsed="false">
      <c r="A251" s="171"/>
      <c r="B251" s="171"/>
      <c r="C251" s="171"/>
      <c r="D251" s="171"/>
      <c r="E251" s="171"/>
      <c r="F251" s="171"/>
      <c r="G251" s="171"/>
      <c r="H251" s="171"/>
      <c r="I251" s="171"/>
      <c r="J251" s="171"/>
      <c r="K251" s="171"/>
      <c r="L251" s="171"/>
      <c r="M251" s="171"/>
      <c r="N251" s="171"/>
      <c r="O251" s="171"/>
      <c r="P251" s="171"/>
      <c r="Q251" s="171"/>
      <c r="R251" s="171"/>
      <c r="S251" s="171"/>
      <c r="T251" s="171"/>
      <c r="U251" s="171"/>
      <c r="V251" s="171"/>
      <c r="W251" s="171"/>
      <c r="X251" s="171"/>
      <c r="Y251" s="172"/>
      <c r="Z251" s="172"/>
    </row>
    <row r="252" customFormat="false" ht="21.75" hidden="false" customHeight="true" outlineLevel="0" collapsed="false">
      <c r="A252" s="171"/>
      <c r="B252" s="171"/>
      <c r="C252" s="171"/>
      <c r="D252" s="171"/>
      <c r="E252" s="171"/>
      <c r="F252" s="171"/>
      <c r="G252" s="171"/>
      <c r="H252" s="171"/>
      <c r="I252" s="171"/>
      <c r="J252" s="171"/>
      <c r="K252" s="171"/>
      <c r="L252" s="171"/>
      <c r="M252" s="171"/>
      <c r="N252" s="171"/>
      <c r="O252" s="171"/>
      <c r="P252" s="171"/>
      <c r="Q252" s="171"/>
      <c r="R252" s="171"/>
      <c r="S252" s="171"/>
      <c r="T252" s="171"/>
      <c r="U252" s="171"/>
      <c r="V252" s="171"/>
      <c r="W252" s="171"/>
      <c r="X252" s="171"/>
      <c r="Y252" s="172"/>
      <c r="Z252" s="172"/>
    </row>
    <row r="253" customFormat="false" ht="21.75" hidden="false" customHeight="true" outlineLevel="0" collapsed="false">
      <c r="A253" s="171"/>
      <c r="B253" s="171"/>
      <c r="C253" s="171"/>
      <c r="D253" s="171"/>
      <c r="E253" s="171"/>
      <c r="F253" s="171"/>
      <c r="G253" s="171"/>
      <c r="H253" s="171"/>
      <c r="I253" s="171"/>
      <c r="J253" s="171"/>
      <c r="K253" s="171"/>
      <c r="L253" s="171"/>
      <c r="M253" s="171"/>
      <c r="N253" s="171"/>
      <c r="O253" s="171"/>
      <c r="P253" s="171"/>
      <c r="Q253" s="171"/>
      <c r="R253" s="171"/>
      <c r="S253" s="171"/>
      <c r="T253" s="171"/>
      <c r="U253" s="171"/>
      <c r="V253" s="171"/>
      <c r="W253" s="171"/>
      <c r="X253" s="171"/>
      <c r="Y253" s="172"/>
      <c r="Z253" s="172"/>
    </row>
    <row r="254" customFormat="false" ht="21.75" hidden="false" customHeight="true" outlineLevel="0" collapsed="false">
      <c r="A254" s="171"/>
      <c r="B254" s="171"/>
      <c r="C254" s="171"/>
      <c r="D254" s="171"/>
      <c r="E254" s="171"/>
      <c r="F254" s="171"/>
      <c r="G254" s="171"/>
      <c r="H254" s="171"/>
      <c r="I254" s="171"/>
      <c r="J254" s="171"/>
      <c r="K254" s="171"/>
      <c r="L254" s="171"/>
      <c r="M254" s="171"/>
      <c r="N254" s="171"/>
      <c r="O254" s="171"/>
      <c r="P254" s="171"/>
      <c r="Q254" s="171"/>
      <c r="R254" s="171"/>
      <c r="S254" s="171"/>
      <c r="T254" s="171"/>
      <c r="U254" s="171"/>
      <c r="V254" s="171"/>
      <c r="W254" s="171"/>
      <c r="X254" s="171"/>
      <c r="Y254" s="172"/>
      <c r="Z254" s="172"/>
    </row>
    <row r="255" customFormat="false" ht="21.75" hidden="false" customHeight="true" outlineLevel="0" collapsed="false">
      <c r="A255" s="171"/>
      <c r="B255" s="171"/>
      <c r="C255" s="171"/>
      <c r="D255" s="171"/>
      <c r="E255" s="171"/>
      <c r="F255" s="171"/>
      <c r="G255" s="171"/>
      <c r="H255" s="171"/>
      <c r="I255" s="171"/>
      <c r="J255" s="171"/>
      <c r="K255" s="171"/>
      <c r="L255" s="171"/>
      <c r="M255" s="171"/>
      <c r="N255" s="171"/>
      <c r="O255" s="171"/>
      <c r="P255" s="171"/>
      <c r="Q255" s="171"/>
      <c r="R255" s="171"/>
      <c r="S255" s="171"/>
      <c r="T255" s="171"/>
      <c r="U255" s="171"/>
      <c r="V255" s="171"/>
      <c r="W255" s="171"/>
      <c r="X255" s="171"/>
      <c r="Y255" s="172"/>
      <c r="Z255" s="172"/>
    </row>
    <row r="256" customFormat="false" ht="21.75" hidden="false" customHeight="true" outlineLevel="0" collapsed="false">
      <c r="A256" s="171"/>
      <c r="B256" s="171"/>
      <c r="C256" s="171"/>
      <c r="D256" s="171"/>
      <c r="E256" s="171"/>
      <c r="F256" s="171"/>
      <c r="G256" s="171"/>
      <c r="H256" s="171"/>
      <c r="I256" s="171"/>
      <c r="J256" s="171"/>
      <c r="K256" s="171"/>
      <c r="L256" s="171"/>
      <c r="M256" s="171"/>
      <c r="N256" s="171"/>
      <c r="O256" s="171"/>
      <c r="P256" s="171"/>
      <c r="Q256" s="171"/>
      <c r="R256" s="171"/>
      <c r="S256" s="171"/>
      <c r="T256" s="171"/>
      <c r="U256" s="171"/>
      <c r="V256" s="171"/>
      <c r="W256" s="171"/>
      <c r="X256" s="171"/>
      <c r="Y256" s="172"/>
      <c r="Z256" s="172"/>
    </row>
    <row r="257" customFormat="false" ht="21.75" hidden="false" customHeight="true" outlineLevel="0" collapsed="false">
      <c r="A257" s="171"/>
      <c r="B257" s="171"/>
      <c r="C257" s="171"/>
      <c r="D257" s="171"/>
      <c r="E257" s="171"/>
      <c r="F257" s="171"/>
      <c r="G257" s="171"/>
      <c r="H257" s="171"/>
      <c r="I257" s="171"/>
      <c r="J257" s="171"/>
      <c r="K257" s="171"/>
      <c r="L257" s="171"/>
      <c r="M257" s="171"/>
      <c r="N257" s="171"/>
      <c r="O257" s="171"/>
      <c r="P257" s="171"/>
      <c r="Q257" s="171"/>
      <c r="R257" s="171"/>
      <c r="S257" s="171"/>
      <c r="T257" s="171"/>
      <c r="U257" s="171"/>
      <c r="V257" s="171"/>
      <c r="W257" s="171"/>
      <c r="X257" s="171"/>
      <c r="Y257" s="172"/>
      <c r="Z257" s="172"/>
    </row>
    <row r="258" customFormat="false" ht="21.75" hidden="false" customHeight="true" outlineLevel="0" collapsed="false">
      <c r="A258" s="171"/>
      <c r="B258" s="171"/>
      <c r="C258" s="171"/>
      <c r="D258" s="171"/>
      <c r="E258" s="171"/>
      <c r="F258" s="171"/>
      <c r="G258" s="171"/>
      <c r="H258" s="171"/>
      <c r="I258" s="171"/>
      <c r="J258" s="171"/>
      <c r="K258" s="171"/>
      <c r="L258" s="171"/>
      <c r="M258" s="171"/>
      <c r="N258" s="171"/>
      <c r="O258" s="171"/>
      <c r="P258" s="171"/>
      <c r="Q258" s="171"/>
      <c r="R258" s="171"/>
      <c r="S258" s="171"/>
      <c r="T258" s="171"/>
      <c r="U258" s="171"/>
      <c r="V258" s="171"/>
      <c r="W258" s="171"/>
      <c r="X258" s="171"/>
      <c r="Y258" s="172"/>
      <c r="Z258" s="172"/>
    </row>
    <row r="259" customFormat="false" ht="21.75" hidden="false" customHeight="true" outlineLevel="0" collapsed="false">
      <c r="A259" s="171"/>
      <c r="B259" s="171"/>
      <c r="C259" s="171"/>
      <c r="D259" s="171"/>
      <c r="E259" s="171"/>
      <c r="F259" s="171"/>
      <c r="G259" s="171"/>
      <c r="H259" s="171"/>
      <c r="I259" s="171"/>
      <c r="J259" s="171"/>
      <c r="K259" s="171"/>
      <c r="L259" s="171"/>
      <c r="M259" s="171"/>
      <c r="N259" s="171"/>
      <c r="O259" s="171"/>
      <c r="P259" s="171"/>
      <c r="Q259" s="171"/>
      <c r="R259" s="171"/>
      <c r="S259" s="171"/>
      <c r="T259" s="171"/>
      <c r="U259" s="171"/>
      <c r="V259" s="171"/>
      <c r="W259" s="171"/>
      <c r="X259" s="171"/>
      <c r="Y259" s="172"/>
      <c r="Z259" s="172"/>
    </row>
    <row r="260" customFormat="false" ht="21.75" hidden="false" customHeight="true" outlineLevel="0" collapsed="false">
      <c r="A260" s="171"/>
      <c r="B260" s="171"/>
      <c r="C260" s="171"/>
      <c r="D260" s="171"/>
      <c r="E260" s="171"/>
      <c r="F260" s="171"/>
      <c r="G260" s="171"/>
      <c r="H260" s="171"/>
      <c r="I260" s="171"/>
      <c r="J260" s="171"/>
      <c r="K260" s="171"/>
      <c r="L260" s="171"/>
      <c r="M260" s="171"/>
      <c r="N260" s="171"/>
      <c r="O260" s="171"/>
      <c r="P260" s="171"/>
      <c r="Q260" s="171"/>
      <c r="R260" s="171"/>
      <c r="S260" s="171"/>
      <c r="T260" s="171"/>
      <c r="U260" s="171"/>
      <c r="V260" s="171"/>
      <c r="W260" s="171"/>
      <c r="X260" s="171"/>
      <c r="Y260" s="172"/>
      <c r="Z260" s="172"/>
    </row>
    <row r="261" customFormat="false" ht="21.75" hidden="false" customHeight="true" outlineLevel="0" collapsed="false">
      <c r="A261" s="171"/>
      <c r="B261" s="171"/>
      <c r="C261" s="171"/>
      <c r="D261" s="171"/>
      <c r="E261" s="171"/>
      <c r="F261" s="171"/>
      <c r="G261" s="171"/>
      <c r="H261" s="171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2"/>
      <c r="Z261" s="172"/>
    </row>
    <row r="262" customFormat="false" ht="21.75" hidden="false" customHeight="true" outlineLevel="0" collapsed="false">
      <c r="A262" s="171"/>
      <c r="B262" s="171"/>
      <c r="C262" s="171"/>
      <c r="D262" s="171"/>
      <c r="E262" s="171"/>
      <c r="F262" s="171"/>
      <c r="G262" s="171"/>
      <c r="H262" s="171"/>
      <c r="I262" s="171"/>
      <c r="J262" s="171"/>
      <c r="K262" s="171"/>
      <c r="L262" s="171"/>
      <c r="M262" s="171"/>
      <c r="N262" s="171"/>
      <c r="O262" s="171"/>
      <c r="P262" s="171"/>
      <c r="Q262" s="171"/>
      <c r="R262" s="171"/>
      <c r="S262" s="171"/>
      <c r="T262" s="171"/>
      <c r="U262" s="171"/>
      <c r="V262" s="171"/>
      <c r="W262" s="171"/>
      <c r="X262" s="171"/>
      <c r="Y262" s="172"/>
      <c r="Z262" s="172"/>
    </row>
    <row r="263" customFormat="false" ht="21.75" hidden="false" customHeight="true" outlineLevel="0" collapsed="false">
      <c r="A263" s="171"/>
      <c r="B263" s="171"/>
      <c r="C263" s="171"/>
      <c r="D263" s="171"/>
      <c r="E263" s="171"/>
      <c r="F263" s="171"/>
      <c r="G263" s="171"/>
      <c r="H263" s="171"/>
      <c r="I263" s="171"/>
      <c r="J263" s="171"/>
      <c r="K263" s="171"/>
      <c r="L263" s="171"/>
      <c r="M263" s="171"/>
      <c r="N263" s="171"/>
      <c r="O263" s="171"/>
      <c r="P263" s="171"/>
      <c r="Q263" s="171"/>
      <c r="R263" s="171"/>
      <c r="S263" s="171"/>
      <c r="T263" s="171"/>
      <c r="U263" s="171"/>
      <c r="V263" s="171"/>
      <c r="W263" s="171"/>
      <c r="X263" s="171"/>
      <c r="Y263" s="172"/>
      <c r="Z263" s="172"/>
    </row>
    <row r="264" customFormat="false" ht="21.75" hidden="false" customHeight="true" outlineLevel="0" collapsed="false">
      <c r="A264" s="171"/>
      <c r="B264" s="171"/>
      <c r="C264" s="171"/>
      <c r="D264" s="171"/>
      <c r="E264" s="171"/>
      <c r="F264" s="171"/>
      <c r="G264" s="171"/>
      <c r="H264" s="171"/>
      <c r="I264" s="171"/>
      <c r="J264" s="171"/>
      <c r="K264" s="171"/>
      <c r="L264" s="171"/>
      <c r="M264" s="171"/>
      <c r="N264" s="171"/>
      <c r="O264" s="171"/>
      <c r="P264" s="171"/>
      <c r="Q264" s="171"/>
      <c r="R264" s="171"/>
      <c r="S264" s="171"/>
      <c r="T264" s="171"/>
      <c r="U264" s="171"/>
      <c r="V264" s="171"/>
      <c r="W264" s="171"/>
      <c r="X264" s="171"/>
      <c r="Y264" s="172"/>
      <c r="Z264" s="172"/>
    </row>
    <row r="265" customFormat="false" ht="21.75" hidden="false" customHeight="true" outlineLevel="0" collapsed="false">
      <c r="A265" s="171"/>
      <c r="B265" s="171"/>
      <c r="C265" s="171"/>
      <c r="D265" s="171"/>
      <c r="E265" s="171"/>
      <c r="F265" s="171"/>
      <c r="G265" s="171"/>
      <c r="H265" s="171"/>
      <c r="I265" s="171"/>
      <c r="J265" s="171"/>
      <c r="K265" s="171"/>
      <c r="L265" s="171"/>
      <c r="M265" s="171"/>
      <c r="N265" s="171"/>
      <c r="O265" s="171"/>
      <c r="P265" s="171"/>
      <c r="Q265" s="171"/>
      <c r="R265" s="171"/>
      <c r="S265" s="171"/>
      <c r="T265" s="171"/>
      <c r="U265" s="171"/>
      <c r="V265" s="171"/>
      <c r="W265" s="171"/>
      <c r="X265" s="171"/>
      <c r="Y265" s="172"/>
      <c r="Z265" s="172"/>
    </row>
    <row r="266" customFormat="false" ht="21.75" hidden="false" customHeight="true" outlineLevel="0" collapsed="false">
      <c r="A266" s="171"/>
      <c r="B266" s="171"/>
      <c r="C266" s="171"/>
      <c r="D266" s="171"/>
      <c r="E266" s="171"/>
      <c r="F266" s="171"/>
      <c r="G266" s="171"/>
      <c r="H266" s="171"/>
      <c r="I266" s="171"/>
      <c r="J266" s="171"/>
      <c r="K266" s="171"/>
      <c r="L266" s="171"/>
      <c r="M266" s="171"/>
      <c r="N266" s="171"/>
      <c r="O266" s="171"/>
      <c r="P266" s="171"/>
      <c r="Q266" s="171"/>
      <c r="R266" s="171"/>
      <c r="S266" s="171"/>
      <c r="T266" s="171"/>
      <c r="U266" s="171"/>
      <c r="V266" s="171"/>
      <c r="W266" s="171"/>
      <c r="X266" s="171"/>
      <c r="Y266" s="172"/>
      <c r="Z266" s="172"/>
    </row>
    <row r="267" customFormat="false" ht="21.75" hidden="false" customHeight="true" outlineLevel="0" collapsed="false">
      <c r="A267" s="171"/>
      <c r="B267" s="171"/>
      <c r="C267" s="171"/>
      <c r="D267" s="171"/>
      <c r="E267" s="171"/>
      <c r="F267" s="171"/>
      <c r="G267" s="171"/>
      <c r="H267" s="171"/>
      <c r="I267" s="171"/>
      <c r="J267" s="171"/>
      <c r="K267" s="171"/>
      <c r="L267" s="171"/>
      <c r="M267" s="171"/>
      <c r="N267" s="171"/>
      <c r="O267" s="171"/>
      <c r="P267" s="171"/>
      <c r="Q267" s="171"/>
      <c r="R267" s="171"/>
      <c r="S267" s="171"/>
      <c r="T267" s="171"/>
      <c r="U267" s="171"/>
      <c r="V267" s="171"/>
      <c r="W267" s="171"/>
      <c r="X267" s="171"/>
      <c r="Y267" s="172"/>
      <c r="Z267" s="172"/>
    </row>
    <row r="268" customFormat="false" ht="21.75" hidden="false" customHeight="true" outlineLevel="0" collapsed="false">
      <c r="A268" s="171"/>
      <c r="B268" s="171"/>
      <c r="C268" s="171"/>
      <c r="D268" s="171"/>
      <c r="E268" s="171"/>
      <c r="F268" s="171"/>
      <c r="G268" s="171"/>
      <c r="H268" s="171"/>
      <c r="I268" s="171"/>
      <c r="J268" s="171"/>
      <c r="K268" s="171"/>
      <c r="L268" s="171"/>
      <c r="M268" s="171"/>
      <c r="N268" s="171"/>
      <c r="O268" s="171"/>
      <c r="P268" s="171"/>
      <c r="Q268" s="171"/>
      <c r="R268" s="171"/>
      <c r="S268" s="171"/>
      <c r="T268" s="171"/>
      <c r="U268" s="171"/>
      <c r="V268" s="171"/>
      <c r="W268" s="171"/>
      <c r="X268" s="171"/>
      <c r="Y268" s="172"/>
      <c r="Z268" s="172"/>
    </row>
    <row r="269" customFormat="false" ht="21.75" hidden="false" customHeight="true" outlineLevel="0" collapsed="false">
      <c r="A269" s="171"/>
      <c r="B269" s="171"/>
      <c r="C269" s="171"/>
      <c r="D269" s="171"/>
      <c r="E269" s="171"/>
      <c r="F269" s="171"/>
      <c r="G269" s="171"/>
      <c r="H269" s="171"/>
      <c r="I269" s="171"/>
      <c r="J269" s="171"/>
      <c r="K269" s="171"/>
      <c r="L269" s="171"/>
      <c r="M269" s="171"/>
      <c r="N269" s="171"/>
      <c r="O269" s="171"/>
      <c r="P269" s="171"/>
      <c r="Q269" s="171"/>
      <c r="R269" s="171"/>
      <c r="S269" s="171"/>
      <c r="T269" s="171"/>
      <c r="U269" s="171"/>
      <c r="V269" s="171"/>
      <c r="W269" s="171"/>
      <c r="X269" s="171"/>
      <c r="Y269" s="172"/>
      <c r="Z269" s="172"/>
    </row>
    <row r="270" customFormat="false" ht="21.75" hidden="false" customHeight="true" outlineLevel="0" collapsed="false">
      <c r="A270" s="171"/>
      <c r="B270" s="171"/>
      <c r="C270" s="171"/>
      <c r="D270" s="171"/>
      <c r="E270" s="171"/>
      <c r="F270" s="171"/>
      <c r="G270" s="171"/>
      <c r="H270" s="171"/>
      <c r="I270" s="171"/>
      <c r="J270" s="171"/>
      <c r="K270" s="171"/>
      <c r="L270" s="171"/>
      <c r="M270" s="171"/>
      <c r="N270" s="171"/>
      <c r="O270" s="171"/>
      <c r="P270" s="171"/>
      <c r="Q270" s="171"/>
      <c r="R270" s="171"/>
      <c r="S270" s="171"/>
      <c r="T270" s="171"/>
      <c r="U270" s="171"/>
      <c r="V270" s="171"/>
      <c r="W270" s="171"/>
      <c r="X270" s="171"/>
      <c r="Y270" s="172"/>
      <c r="Z270" s="172"/>
    </row>
    <row r="271" customFormat="false" ht="21.75" hidden="false" customHeight="true" outlineLevel="0" collapsed="false">
      <c r="A271" s="171"/>
      <c r="B271" s="171"/>
      <c r="C271" s="171"/>
      <c r="D271" s="171"/>
      <c r="E271" s="171"/>
      <c r="F271" s="171"/>
      <c r="G271" s="171"/>
      <c r="H271" s="171"/>
      <c r="I271" s="171"/>
      <c r="J271" s="171"/>
      <c r="K271" s="171"/>
      <c r="L271" s="171"/>
      <c r="M271" s="171"/>
      <c r="N271" s="171"/>
      <c r="O271" s="171"/>
      <c r="P271" s="171"/>
      <c r="Q271" s="171"/>
      <c r="R271" s="171"/>
      <c r="S271" s="171"/>
      <c r="T271" s="171"/>
      <c r="U271" s="171"/>
      <c r="V271" s="171"/>
      <c r="W271" s="171"/>
      <c r="X271" s="171"/>
      <c r="Y271" s="172"/>
      <c r="Z271" s="172"/>
    </row>
    <row r="272" customFormat="false" ht="21.75" hidden="false" customHeight="true" outlineLevel="0" collapsed="false">
      <c r="A272" s="171"/>
      <c r="B272" s="171"/>
      <c r="C272" s="171"/>
      <c r="D272" s="171"/>
      <c r="E272" s="171"/>
      <c r="F272" s="171"/>
      <c r="G272" s="171"/>
      <c r="H272" s="171"/>
      <c r="I272" s="171"/>
      <c r="J272" s="171"/>
      <c r="K272" s="171"/>
      <c r="L272" s="171"/>
      <c r="M272" s="171"/>
      <c r="N272" s="171"/>
      <c r="O272" s="171"/>
      <c r="P272" s="171"/>
      <c r="Q272" s="171"/>
      <c r="R272" s="171"/>
      <c r="S272" s="171"/>
      <c r="T272" s="171"/>
      <c r="U272" s="171"/>
      <c r="V272" s="171"/>
      <c r="W272" s="171"/>
      <c r="X272" s="171"/>
      <c r="Y272" s="172"/>
      <c r="Z272" s="172"/>
    </row>
    <row r="273" customFormat="false" ht="21.75" hidden="false" customHeight="true" outlineLevel="0" collapsed="false">
      <c r="A273" s="171"/>
      <c r="B273" s="171"/>
      <c r="C273" s="171"/>
      <c r="D273" s="171"/>
      <c r="E273" s="171"/>
      <c r="F273" s="171"/>
      <c r="G273" s="171"/>
      <c r="H273" s="171"/>
      <c r="I273" s="171"/>
      <c r="J273" s="171"/>
      <c r="K273" s="171"/>
      <c r="L273" s="171"/>
      <c r="M273" s="171"/>
      <c r="N273" s="171"/>
      <c r="O273" s="171"/>
      <c r="P273" s="171"/>
      <c r="Q273" s="171"/>
      <c r="R273" s="171"/>
      <c r="S273" s="171"/>
      <c r="T273" s="171"/>
      <c r="U273" s="171"/>
      <c r="V273" s="171"/>
      <c r="W273" s="171"/>
      <c r="X273" s="171"/>
      <c r="Y273" s="172"/>
      <c r="Z273" s="172"/>
    </row>
    <row r="274" customFormat="false" ht="21.75" hidden="false" customHeight="true" outlineLevel="0" collapsed="false">
      <c r="A274" s="171"/>
      <c r="B274" s="171"/>
      <c r="C274" s="171"/>
      <c r="D274" s="171"/>
      <c r="E274" s="171"/>
      <c r="F274" s="171"/>
      <c r="G274" s="171"/>
      <c r="H274" s="171"/>
      <c r="I274" s="171"/>
      <c r="J274" s="171"/>
      <c r="K274" s="171"/>
      <c r="L274" s="171"/>
      <c r="M274" s="171"/>
      <c r="N274" s="171"/>
      <c r="O274" s="171"/>
      <c r="P274" s="171"/>
      <c r="Q274" s="171"/>
      <c r="R274" s="171"/>
      <c r="S274" s="171"/>
      <c r="T274" s="171"/>
      <c r="U274" s="171"/>
      <c r="V274" s="171"/>
      <c r="W274" s="171"/>
      <c r="X274" s="171"/>
      <c r="Y274" s="172"/>
      <c r="Z274" s="172"/>
    </row>
    <row r="275" customFormat="false" ht="21.75" hidden="false" customHeight="true" outlineLevel="0" collapsed="false">
      <c r="A275" s="171"/>
      <c r="B275" s="171"/>
      <c r="C275" s="171"/>
      <c r="D275" s="171"/>
      <c r="E275" s="171"/>
      <c r="F275" s="171"/>
      <c r="G275" s="171"/>
      <c r="H275" s="171"/>
      <c r="I275" s="171"/>
      <c r="J275" s="171"/>
      <c r="K275" s="171"/>
      <c r="L275" s="171"/>
      <c r="M275" s="171"/>
      <c r="N275" s="171"/>
      <c r="O275" s="171"/>
      <c r="P275" s="171"/>
      <c r="Q275" s="171"/>
      <c r="R275" s="171"/>
      <c r="S275" s="171"/>
      <c r="T275" s="171"/>
      <c r="U275" s="171"/>
      <c r="V275" s="171"/>
      <c r="W275" s="171"/>
      <c r="X275" s="171"/>
      <c r="Y275" s="172"/>
      <c r="Z275" s="172"/>
    </row>
    <row r="276" customFormat="false" ht="21.75" hidden="false" customHeight="true" outlineLevel="0" collapsed="false">
      <c r="A276" s="171"/>
      <c r="B276" s="171"/>
      <c r="C276" s="171"/>
      <c r="D276" s="171"/>
      <c r="E276" s="171"/>
      <c r="F276" s="171"/>
      <c r="G276" s="171"/>
      <c r="H276" s="171"/>
      <c r="I276" s="171"/>
      <c r="J276" s="171"/>
      <c r="K276" s="171"/>
      <c r="L276" s="171"/>
      <c r="M276" s="171"/>
      <c r="N276" s="171"/>
      <c r="O276" s="171"/>
      <c r="P276" s="171"/>
      <c r="Q276" s="171"/>
      <c r="R276" s="171"/>
      <c r="S276" s="171"/>
      <c r="T276" s="171"/>
      <c r="U276" s="171"/>
      <c r="V276" s="171"/>
      <c r="W276" s="171"/>
      <c r="X276" s="171"/>
      <c r="Y276" s="172"/>
      <c r="Z276" s="172"/>
    </row>
    <row r="277" customFormat="false" ht="21.75" hidden="false" customHeight="true" outlineLevel="0" collapsed="false">
      <c r="A277" s="171"/>
      <c r="B277" s="171"/>
      <c r="C277" s="171"/>
      <c r="D277" s="171"/>
      <c r="E277" s="171"/>
      <c r="F277" s="171"/>
      <c r="G277" s="171"/>
      <c r="H277" s="171"/>
      <c r="I277" s="171"/>
      <c r="J277" s="171"/>
      <c r="K277" s="171"/>
      <c r="L277" s="171"/>
      <c r="M277" s="171"/>
      <c r="N277" s="171"/>
      <c r="O277" s="171"/>
      <c r="P277" s="171"/>
      <c r="Q277" s="171"/>
      <c r="R277" s="171"/>
      <c r="S277" s="171"/>
      <c r="T277" s="171"/>
      <c r="U277" s="171"/>
      <c r="V277" s="171"/>
      <c r="W277" s="171"/>
      <c r="X277" s="171"/>
      <c r="Y277" s="172"/>
      <c r="Z277" s="172"/>
    </row>
    <row r="278" customFormat="false" ht="21.75" hidden="false" customHeight="true" outlineLevel="0" collapsed="false">
      <c r="A278" s="171"/>
      <c r="B278" s="171"/>
      <c r="C278" s="171"/>
      <c r="D278" s="171"/>
      <c r="E278" s="171"/>
      <c r="F278" s="171"/>
      <c r="G278" s="171"/>
      <c r="H278" s="171"/>
      <c r="I278" s="171"/>
      <c r="J278" s="171"/>
      <c r="K278" s="171"/>
      <c r="L278" s="171"/>
      <c r="M278" s="171"/>
      <c r="N278" s="171"/>
      <c r="O278" s="171"/>
      <c r="P278" s="171"/>
      <c r="Q278" s="171"/>
      <c r="R278" s="171"/>
      <c r="S278" s="171"/>
      <c r="T278" s="171"/>
      <c r="U278" s="171"/>
      <c r="V278" s="171"/>
      <c r="W278" s="171"/>
      <c r="X278" s="171"/>
      <c r="Y278" s="172"/>
      <c r="Z278" s="172"/>
    </row>
    <row r="279" customFormat="false" ht="21.75" hidden="false" customHeight="true" outlineLevel="0" collapsed="false">
      <c r="A279" s="171"/>
      <c r="B279" s="171"/>
      <c r="C279" s="171"/>
      <c r="D279" s="171"/>
      <c r="E279" s="171"/>
      <c r="F279" s="171"/>
      <c r="G279" s="171"/>
      <c r="H279" s="171"/>
      <c r="I279" s="171"/>
      <c r="J279" s="171"/>
      <c r="K279" s="171"/>
      <c r="L279" s="171"/>
      <c r="M279" s="171"/>
      <c r="N279" s="171"/>
      <c r="O279" s="171"/>
      <c r="P279" s="171"/>
      <c r="Q279" s="171"/>
      <c r="R279" s="171"/>
      <c r="S279" s="171"/>
      <c r="T279" s="171"/>
      <c r="U279" s="171"/>
      <c r="V279" s="171"/>
      <c r="W279" s="171"/>
      <c r="X279" s="171"/>
      <c r="Y279" s="172"/>
      <c r="Z279" s="172"/>
    </row>
    <row r="280" customFormat="false" ht="21.75" hidden="false" customHeight="true" outlineLevel="0" collapsed="false">
      <c r="A280" s="171"/>
      <c r="B280" s="171"/>
      <c r="C280" s="171"/>
      <c r="D280" s="171"/>
      <c r="E280" s="171"/>
      <c r="F280" s="171"/>
      <c r="G280" s="171"/>
      <c r="H280" s="171"/>
      <c r="I280" s="171"/>
      <c r="J280" s="171"/>
      <c r="K280" s="171"/>
      <c r="L280" s="171"/>
      <c r="M280" s="171"/>
      <c r="N280" s="171"/>
      <c r="O280" s="171"/>
      <c r="P280" s="171"/>
      <c r="Q280" s="171"/>
      <c r="R280" s="171"/>
      <c r="S280" s="171"/>
      <c r="T280" s="171"/>
      <c r="U280" s="171"/>
      <c r="V280" s="171"/>
      <c r="W280" s="171"/>
      <c r="X280" s="171"/>
      <c r="Y280" s="172"/>
      <c r="Z280" s="172"/>
    </row>
    <row r="281" customFormat="false" ht="21.75" hidden="false" customHeight="true" outlineLevel="0" collapsed="false">
      <c r="A281" s="171"/>
      <c r="B281" s="171"/>
      <c r="C281" s="171"/>
      <c r="D281" s="171"/>
      <c r="E281" s="171"/>
      <c r="F281" s="171"/>
      <c r="G281" s="171"/>
      <c r="H281" s="171"/>
      <c r="I281" s="171"/>
      <c r="J281" s="171"/>
      <c r="K281" s="171"/>
      <c r="L281" s="171"/>
      <c r="M281" s="171"/>
      <c r="N281" s="171"/>
      <c r="O281" s="171"/>
      <c r="P281" s="171"/>
      <c r="Q281" s="171"/>
      <c r="R281" s="171"/>
      <c r="S281" s="171"/>
      <c r="T281" s="171"/>
      <c r="U281" s="171"/>
      <c r="V281" s="171"/>
      <c r="W281" s="171"/>
      <c r="X281" s="171"/>
      <c r="Y281" s="172"/>
      <c r="Z281" s="172"/>
    </row>
    <row r="282" customFormat="false" ht="21.75" hidden="false" customHeight="true" outlineLevel="0" collapsed="false">
      <c r="A282" s="171"/>
      <c r="B282" s="171"/>
      <c r="C282" s="171"/>
      <c r="D282" s="171"/>
      <c r="E282" s="171"/>
      <c r="F282" s="171"/>
      <c r="G282" s="171"/>
      <c r="H282" s="171"/>
      <c r="I282" s="171"/>
      <c r="J282" s="171"/>
      <c r="K282" s="171"/>
      <c r="L282" s="171"/>
      <c r="M282" s="171"/>
      <c r="N282" s="171"/>
      <c r="O282" s="171"/>
      <c r="P282" s="171"/>
      <c r="Q282" s="171"/>
      <c r="R282" s="171"/>
      <c r="S282" s="171"/>
      <c r="T282" s="171"/>
      <c r="U282" s="171"/>
      <c r="V282" s="171"/>
      <c r="W282" s="171"/>
      <c r="X282" s="171"/>
      <c r="Y282" s="172"/>
      <c r="Z282" s="172"/>
    </row>
    <row r="283" customFormat="false" ht="21.75" hidden="false" customHeight="true" outlineLevel="0" collapsed="false">
      <c r="A283" s="171"/>
      <c r="B283" s="171"/>
      <c r="C283" s="171"/>
      <c r="D283" s="171"/>
      <c r="E283" s="171"/>
      <c r="F283" s="171"/>
      <c r="G283" s="171"/>
      <c r="H283" s="171"/>
      <c r="I283" s="171"/>
      <c r="J283" s="171"/>
      <c r="K283" s="171"/>
      <c r="L283" s="171"/>
      <c r="M283" s="171"/>
      <c r="N283" s="171"/>
      <c r="O283" s="171"/>
      <c r="P283" s="171"/>
      <c r="Q283" s="171"/>
      <c r="R283" s="171"/>
      <c r="S283" s="171"/>
      <c r="T283" s="171"/>
      <c r="U283" s="171"/>
      <c r="V283" s="171"/>
      <c r="W283" s="171"/>
      <c r="X283" s="171"/>
      <c r="Y283" s="172"/>
      <c r="Z283" s="172"/>
    </row>
    <row r="284" customFormat="false" ht="21.75" hidden="false" customHeight="true" outlineLevel="0" collapsed="false">
      <c r="A284" s="171"/>
      <c r="B284" s="171"/>
      <c r="C284" s="171"/>
      <c r="D284" s="171"/>
      <c r="E284" s="171"/>
      <c r="F284" s="171"/>
      <c r="G284" s="171"/>
      <c r="H284" s="171"/>
      <c r="I284" s="171"/>
      <c r="J284" s="171"/>
      <c r="K284" s="171"/>
      <c r="L284" s="171"/>
      <c r="M284" s="171"/>
      <c r="N284" s="171"/>
      <c r="O284" s="171"/>
      <c r="P284" s="171"/>
      <c r="Q284" s="171"/>
      <c r="R284" s="171"/>
      <c r="S284" s="171"/>
      <c r="T284" s="171"/>
      <c r="U284" s="171"/>
      <c r="V284" s="171"/>
      <c r="W284" s="171"/>
      <c r="X284" s="171"/>
      <c r="Y284" s="172"/>
      <c r="Z284" s="172"/>
    </row>
    <row r="285" customFormat="false" ht="21.75" hidden="false" customHeight="true" outlineLevel="0" collapsed="false">
      <c r="A285" s="171"/>
      <c r="B285" s="171"/>
      <c r="C285" s="171"/>
      <c r="D285" s="171"/>
      <c r="E285" s="171"/>
      <c r="F285" s="171"/>
      <c r="G285" s="171"/>
      <c r="H285" s="171"/>
      <c r="I285" s="171"/>
      <c r="J285" s="171"/>
      <c r="K285" s="171"/>
      <c r="L285" s="171"/>
      <c r="M285" s="171"/>
      <c r="N285" s="171"/>
      <c r="O285" s="171"/>
      <c r="P285" s="171"/>
      <c r="Q285" s="171"/>
      <c r="R285" s="171"/>
      <c r="S285" s="171"/>
      <c r="T285" s="171"/>
      <c r="U285" s="171"/>
      <c r="V285" s="171"/>
      <c r="W285" s="171"/>
      <c r="X285" s="171"/>
      <c r="Y285" s="172"/>
      <c r="Z285" s="172"/>
    </row>
    <row r="286" customFormat="false" ht="21.75" hidden="false" customHeight="true" outlineLevel="0" collapsed="false">
      <c r="A286" s="171"/>
      <c r="B286" s="171"/>
      <c r="C286" s="171"/>
      <c r="D286" s="171"/>
      <c r="E286" s="171"/>
      <c r="F286" s="171"/>
      <c r="G286" s="171"/>
      <c r="H286" s="171"/>
      <c r="I286" s="171"/>
      <c r="J286" s="171"/>
      <c r="K286" s="171"/>
      <c r="L286" s="171"/>
      <c r="M286" s="171"/>
      <c r="N286" s="171"/>
      <c r="O286" s="171"/>
      <c r="P286" s="171"/>
      <c r="Q286" s="171"/>
      <c r="R286" s="171"/>
      <c r="S286" s="171"/>
      <c r="T286" s="171"/>
      <c r="U286" s="171"/>
      <c r="V286" s="171"/>
      <c r="W286" s="171"/>
      <c r="X286" s="171"/>
      <c r="Y286" s="172"/>
      <c r="Z286" s="172"/>
    </row>
    <row r="287" customFormat="false" ht="21.75" hidden="false" customHeight="true" outlineLevel="0" collapsed="false">
      <c r="A287" s="171"/>
      <c r="B287" s="171"/>
      <c r="C287" s="171"/>
      <c r="D287" s="171"/>
      <c r="E287" s="171"/>
      <c r="F287" s="171"/>
      <c r="G287" s="171"/>
      <c r="H287" s="171"/>
      <c r="I287" s="171"/>
      <c r="J287" s="171"/>
      <c r="K287" s="171"/>
      <c r="L287" s="171"/>
      <c r="M287" s="171"/>
      <c r="N287" s="171"/>
      <c r="O287" s="171"/>
      <c r="P287" s="171"/>
      <c r="Q287" s="171"/>
      <c r="R287" s="171"/>
      <c r="S287" s="171"/>
      <c r="T287" s="171"/>
      <c r="U287" s="171"/>
      <c r="V287" s="171"/>
      <c r="W287" s="171"/>
      <c r="X287" s="171"/>
      <c r="Y287" s="172"/>
      <c r="Z287" s="172"/>
    </row>
    <row r="288" customFormat="false" ht="21.75" hidden="false" customHeight="true" outlineLevel="0" collapsed="false">
      <c r="A288" s="171"/>
      <c r="B288" s="171"/>
      <c r="C288" s="171"/>
      <c r="D288" s="171"/>
      <c r="E288" s="171"/>
      <c r="F288" s="171"/>
      <c r="G288" s="171"/>
      <c r="H288" s="171"/>
      <c r="I288" s="171"/>
      <c r="J288" s="171"/>
      <c r="K288" s="171"/>
      <c r="L288" s="171"/>
      <c r="M288" s="171"/>
      <c r="N288" s="171"/>
      <c r="O288" s="171"/>
      <c r="P288" s="171"/>
      <c r="Q288" s="171"/>
      <c r="R288" s="171"/>
      <c r="S288" s="171"/>
      <c r="T288" s="171"/>
      <c r="U288" s="171"/>
      <c r="V288" s="171"/>
      <c r="W288" s="171"/>
      <c r="X288" s="171"/>
      <c r="Y288" s="172"/>
      <c r="Z288" s="172"/>
    </row>
    <row r="289" customFormat="false" ht="21.75" hidden="false" customHeight="true" outlineLevel="0" collapsed="false">
      <c r="A289" s="171"/>
      <c r="B289" s="171"/>
      <c r="C289" s="171"/>
      <c r="D289" s="171"/>
      <c r="E289" s="171"/>
      <c r="F289" s="171"/>
      <c r="G289" s="171"/>
      <c r="H289" s="171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2"/>
      <c r="Z289" s="172"/>
    </row>
    <row r="290" customFormat="false" ht="21.75" hidden="false" customHeight="true" outlineLevel="0" collapsed="false">
      <c r="A290" s="171"/>
      <c r="B290" s="171"/>
      <c r="C290" s="171"/>
      <c r="D290" s="171"/>
      <c r="E290" s="171"/>
      <c r="F290" s="171"/>
      <c r="G290" s="171"/>
      <c r="H290" s="171"/>
      <c r="I290" s="171"/>
      <c r="J290" s="171"/>
      <c r="K290" s="171"/>
      <c r="L290" s="171"/>
      <c r="M290" s="171"/>
      <c r="N290" s="171"/>
      <c r="O290" s="171"/>
      <c r="P290" s="171"/>
      <c r="Q290" s="171"/>
      <c r="R290" s="171"/>
      <c r="S290" s="171"/>
      <c r="T290" s="171"/>
      <c r="U290" s="171"/>
      <c r="V290" s="171"/>
      <c r="W290" s="171"/>
      <c r="X290" s="171"/>
      <c r="Y290" s="172"/>
      <c r="Z290" s="172"/>
    </row>
    <row r="291" customFormat="false" ht="21.75" hidden="false" customHeight="true" outlineLevel="0" collapsed="false">
      <c r="A291" s="171"/>
      <c r="B291" s="171"/>
      <c r="C291" s="171"/>
      <c r="D291" s="171"/>
      <c r="E291" s="171"/>
      <c r="F291" s="171"/>
      <c r="G291" s="171"/>
      <c r="H291" s="171"/>
      <c r="I291" s="171"/>
      <c r="J291" s="171"/>
      <c r="K291" s="171"/>
      <c r="L291" s="171"/>
      <c r="M291" s="171"/>
      <c r="N291" s="171"/>
      <c r="O291" s="171"/>
      <c r="P291" s="171"/>
      <c r="Q291" s="171"/>
      <c r="R291" s="171"/>
      <c r="S291" s="171"/>
      <c r="T291" s="171"/>
      <c r="U291" s="171"/>
      <c r="V291" s="171"/>
      <c r="W291" s="171"/>
      <c r="X291" s="171"/>
      <c r="Y291" s="172"/>
      <c r="Z291" s="172"/>
    </row>
    <row r="292" customFormat="false" ht="21.75" hidden="false" customHeight="true" outlineLevel="0" collapsed="false">
      <c r="A292" s="171"/>
      <c r="B292" s="171"/>
      <c r="C292" s="171"/>
      <c r="D292" s="171"/>
      <c r="E292" s="171"/>
      <c r="F292" s="171"/>
      <c r="G292" s="171"/>
      <c r="H292" s="171"/>
      <c r="I292" s="171"/>
      <c r="J292" s="171"/>
      <c r="K292" s="171"/>
      <c r="L292" s="171"/>
      <c r="M292" s="171"/>
      <c r="N292" s="171"/>
      <c r="O292" s="171"/>
      <c r="P292" s="171"/>
      <c r="Q292" s="171"/>
      <c r="R292" s="171"/>
      <c r="S292" s="171"/>
      <c r="T292" s="171"/>
      <c r="U292" s="171"/>
      <c r="V292" s="171"/>
      <c r="W292" s="171"/>
      <c r="X292" s="171"/>
      <c r="Y292" s="172"/>
      <c r="Z292" s="172"/>
    </row>
    <row r="293" customFormat="false" ht="21.75" hidden="false" customHeight="true" outlineLevel="0" collapsed="false">
      <c r="A293" s="171"/>
      <c r="B293" s="171"/>
      <c r="C293" s="171"/>
      <c r="D293" s="171"/>
      <c r="E293" s="171"/>
      <c r="F293" s="171"/>
      <c r="G293" s="171"/>
      <c r="H293" s="171"/>
      <c r="I293" s="171"/>
      <c r="J293" s="171"/>
      <c r="K293" s="171"/>
      <c r="L293" s="171"/>
      <c r="M293" s="171"/>
      <c r="N293" s="171"/>
      <c r="O293" s="171"/>
      <c r="P293" s="171"/>
      <c r="Q293" s="171"/>
      <c r="R293" s="171"/>
      <c r="S293" s="171"/>
      <c r="T293" s="171"/>
      <c r="U293" s="171"/>
      <c r="V293" s="171"/>
      <c r="W293" s="171"/>
      <c r="X293" s="171"/>
      <c r="Y293" s="172"/>
      <c r="Z293" s="172"/>
    </row>
    <row r="294" customFormat="false" ht="21.75" hidden="false" customHeight="true" outlineLevel="0" collapsed="false">
      <c r="A294" s="171"/>
      <c r="B294" s="171"/>
      <c r="C294" s="171"/>
      <c r="D294" s="171"/>
      <c r="E294" s="171"/>
      <c r="F294" s="171"/>
      <c r="G294" s="171"/>
      <c r="H294" s="171"/>
      <c r="I294" s="171"/>
      <c r="J294" s="171"/>
      <c r="K294" s="171"/>
      <c r="L294" s="171"/>
      <c r="M294" s="171"/>
      <c r="N294" s="171"/>
      <c r="O294" s="171"/>
      <c r="P294" s="171"/>
      <c r="Q294" s="171"/>
      <c r="R294" s="171"/>
      <c r="S294" s="171"/>
      <c r="T294" s="171"/>
      <c r="U294" s="171"/>
      <c r="V294" s="171"/>
      <c r="W294" s="171"/>
      <c r="X294" s="171"/>
      <c r="Y294" s="172"/>
      <c r="Z294" s="172"/>
    </row>
    <row r="295" customFormat="false" ht="21.75" hidden="false" customHeight="true" outlineLevel="0" collapsed="false">
      <c r="A295" s="171"/>
      <c r="B295" s="171"/>
      <c r="C295" s="171"/>
      <c r="D295" s="171"/>
      <c r="E295" s="171"/>
      <c r="F295" s="171"/>
      <c r="G295" s="171"/>
      <c r="H295" s="171"/>
      <c r="I295" s="171"/>
      <c r="J295" s="171"/>
      <c r="K295" s="171"/>
      <c r="L295" s="171"/>
      <c r="M295" s="171"/>
      <c r="N295" s="171"/>
      <c r="O295" s="171"/>
      <c r="P295" s="171"/>
      <c r="Q295" s="171"/>
      <c r="R295" s="171"/>
      <c r="S295" s="171"/>
      <c r="T295" s="171"/>
      <c r="U295" s="171"/>
      <c r="V295" s="171"/>
      <c r="W295" s="171"/>
      <c r="X295" s="171"/>
      <c r="Y295" s="172"/>
      <c r="Z295" s="172"/>
    </row>
    <row r="296" customFormat="false" ht="21.75" hidden="false" customHeight="true" outlineLevel="0" collapsed="false">
      <c r="A296" s="171"/>
      <c r="B296" s="171"/>
      <c r="C296" s="171"/>
      <c r="D296" s="171"/>
      <c r="E296" s="171"/>
      <c r="F296" s="171"/>
      <c r="G296" s="171"/>
      <c r="H296" s="171"/>
      <c r="I296" s="171"/>
      <c r="J296" s="171"/>
      <c r="K296" s="171"/>
      <c r="L296" s="171"/>
      <c r="M296" s="171"/>
      <c r="N296" s="171"/>
      <c r="O296" s="171"/>
      <c r="P296" s="171"/>
      <c r="Q296" s="171"/>
      <c r="R296" s="171"/>
      <c r="S296" s="171"/>
      <c r="T296" s="171"/>
      <c r="U296" s="171"/>
      <c r="V296" s="171"/>
      <c r="W296" s="171"/>
      <c r="X296" s="171"/>
      <c r="Y296" s="172"/>
      <c r="Z296" s="172"/>
    </row>
    <row r="297" customFormat="false" ht="21.75" hidden="false" customHeight="true" outlineLevel="0" collapsed="false">
      <c r="A297" s="171"/>
      <c r="B297" s="171"/>
      <c r="C297" s="171"/>
      <c r="D297" s="171"/>
      <c r="E297" s="171"/>
      <c r="F297" s="171"/>
      <c r="G297" s="171"/>
      <c r="H297" s="171"/>
      <c r="I297" s="171"/>
      <c r="J297" s="171"/>
      <c r="K297" s="171"/>
      <c r="L297" s="171"/>
      <c r="M297" s="171"/>
      <c r="N297" s="171"/>
      <c r="O297" s="171"/>
      <c r="P297" s="171"/>
      <c r="Q297" s="171"/>
      <c r="R297" s="171"/>
      <c r="S297" s="171"/>
      <c r="T297" s="171"/>
      <c r="U297" s="171"/>
      <c r="V297" s="171"/>
      <c r="W297" s="171"/>
      <c r="X297" s="171"/>
      <c r="Y297" s="172"/>
      <c r="Z297" s="172"/>
    </row>
    <row r="298" customFormat="false" ht="21.75" hidden="false" customHeight="true" outlineLevel="0" collapsed="false">
      <c r="A298" s="171"/>
      <c r="B298" s="171"/>
      <c r="C298" s="171"/>
      <c r="D298" s="171"/>
      <c r="E298" s="171"/>
      <c r="F298" s="171"/>
      <c r="G298" s="171"/>
      <c r="H298" s="171"/>
      <c r="I298" s="171"/>
      <c r="J298" s="171"/>
      <c r="K298" s="171"/>
      <c r="L298" s="171"/>
      <c r="M298" s="171"/>
      <c r="N298" s="171"/>
      <c r="O298" s="171"/>
      <c r="P298" s="171"/>
      <c r="Q298" s="171"/>
      <c r="R298" s="171"/>
      <c r="S298" s="171"/>
      <c r="T298" s="171"/>
      <c r="U298" s="171"/>
      <c r="V298" s="171"/>
      <c r="W298" s="171"/>
      <c r="X298" s="171"/>
      <c r="Y298" s="172"/>
      <c r="Z298" s="172"/>
    </row>
    <row r="299" customFormat="false" ht="21.75" hidden="false" customHeight="true" outlineLevel="0" collapsed="false">
      <c r="A299" s="171"/>
      <c r="B299" s="171"/>
      <c r="C299" s="171"/>
      <c r="D299" s="171"/>
      <c r="E299" s="171"/>
      <c r="F299" s="171"/>
      <c r="G299" s="171"/>
      <c r="H299" s="171"/>
      <c r="I299" s="171"/>
      <c r="J299" s="171"/>
      <c r="K299" s="171"/>
      <c r="L299" s="171"/>
      <c r="M299" s="171"/>
      <c r="N299" s="171"/>
      <c r="O299" s="171"/>
      <c r="P299" s="171"/>
      <c r="Q299" s="171"/>
      <c r="R299" s="171"/>
      <c r="S299" s="171"/>
      <c r="T299" s="171"/>
      <c r="U299" s="171"/>
      <c r="V299" s="171"/>
      <c r="W299" s="171"/>
      <c r="X299" s="171"/>
      <c r="Y299" s="172"/>
      <c r="Z299" s="172"/>
    </row>
    <row r="300" customFormat="false" ht="21.75" hidden="false" customHeight="true" outlineLevel="0" collapsed="false">
      <c r="A300" s="171"/>
      <c r="B300" s="171"/>
      <c r="C300" s="171"/>
      <c r="D300" s="171"/>
      <c r="E300" s="171"/>
      <c r="F300" s="171"/>
      <c r="G300" s="171"/>
      <c r="H300" s="171"/>
      <c r="I300" s="171"/>
      <c r="J300" s="171"/>
      <c r="K300" s="171"/>
      <c r="L300" s="171"/>
      <c r="M300" s="171"/>
      <c r="N300" s="171"/>
      <c r="O300" s="171"/>
      <c r="P300" s="171"/>
      <c r="Q300" s="171"/>
      <c r="R300" s="171"/>
      <c r="S300" s="171"/>
      <c r="T300" s="171"/>
      <c r="U300" s="171"/>
      <c r="V300" s="171"/>
      <c r="W300" s="171"/>
      <c r="X300" s="171"/>
      <c r="Y300" s="172"/>
      <c r="Z300" s="172"/>
    </row>
    <row r="301" customFormat="false" ht="21.75" hidden="false" customHeight="true" outlineLevel="0" collapsed="false">
      <c r="A301" s="171"/>
      <c r="B301" s="171"/>
      <c r="C301" s="171"/>
      <c r="D301" s="171"/>
      <c r="E301" s="171"/>
      <c r="F301" s="171"/>
      <c r="G301" s="171"/>
      <c r="H301" s="171"/>
      <c r="I301" s="171"/>
      <c r="J301" s="171"/>
      <c r="K301" s="171"/>
      <c r="L301" s="171"/>
      <c r="M301" s="171"/>
      <c r="N301" s="171"/>
      <c r="O301" s="171"/>
      <c r="P301" s="171"/>
      <c r="Q301" s="171"/>
      <c r="R301" s="171"/>
      <c r="S301" s="171"/>
      <c r="T301" s="171"/>
      <c r="U301" s="171"/>
      <c r="V301" s="171"/>
      <c r="W301" s="171"/>
      <c r="X301" s="171"/>
      <c r="Y301" s="172"/>
      <c r="Z301" s="172"/>
    </row>
    <row r="302" customFormat="false" ht="21.75" hidden="false" customHeight="true" outlineLevel="0" collapsed="false">
      <c r="A302" s="171"/>
      <c r="B302" s="171"/>
      <c r="C302" s="171"/>
      <c r="D302" s="171"/>
      <c r="E302" s="171"/>
      <c r="F302" s="171"/>
      <c r="G302" s="171"/>
      <c r="H302" s="171"/>
      <c r="I302" s="171"/>
      <c r="J302" s="171"/>
      <c r="K302" s="171"/>
      <c r="L302" s="171"/>
      <c r="M302" s="171"/>
      <c r="N302" s="171"/>
      <c r="O302" s="171"/>
      <c r="P302" s="171"/>
      <c r="Q302" s="171"/>
      <c r="R302" s="171"/>
      <c r="S302" s="171"/>
      <c r="T302" s="171"/>
      <c r="U302" s="171"/>
      <c r="V302" s="171"/>
      <c r="W302" s="171"/>
      <c r="X302" s="171"/>
      <c r="Y302" s="172"/>
      <c r="Z302" s="172"/>
    </row>
    <row r="303" customFormat="false" ht="21.75" hidden="false" customHeight="true" outlineLevel="0" collapsed="false">
      <c r="A303" s="171"/>
      <c r="B303" s="171"/>
      <c r="C303" s="171"/>
      <c r="D303" s="171"/>
      <c r="E303" s="171"/>
      <c r="F303" s="171"/>
      <c r="G303" s="171"/>
      <c r="H303" s="171"/>
      <c r="I303" s="171"/>
      <c r="J303" s="171"/>
      <c r="K303" s="171"/>
      <c r="L303" s="171"/>
      <c r="M303" s="171"/>
      <c r="N303" s="171"/>
      <c r="O303" s="171"/>
      <c r="P303" s="171"/>
      <c r="Q303" s="171"/>
      <c r="R303" s="171"/>
      <c r="S303" s="171"/>
      <c r="T303" s="171"/>
      <c r="U303" s="171"/>
      <c r="V303" s="171"/>
      <c r="W303" s="171"/>
      <c r="X303" s="171"/>
      <c r="Y303" s="172"/>
      <c r="Z303" s="172"/>
    </row>
    <row r="304" customFormat="false" ht="21.75" hidden="false" customHeight="true" outlineLevel="0" collapsed="false">
      <c r="A304" s="171"/>
      <c r="B304" s="171"/>
      <c r="C304" s="171"/>
      <c r="D304" s="171"/>
      <c r="E304" s="171"/>
      <c r="F304" s="171"/>
      <c r="G304" s="171"/>
      <c r="H304" s="171"/>
      <c r="I304" s="171"/>
      <c r="J304" s="171"/>
      <c r="K304" s="171"/>
      <c r="L304" s="171"/>
      <c r="M304" s="171"/>
      <c r="N304" s="171"/>
      <c r="O304" s="171"/>
      <c r="P304" s="171"/>
      <c r="Q304" s="171"/>
      <c r="R304" s="171"/>
      <c r="S304" s="171"/>
      <c r="T304" s="171"/>
      <c r="U304" s="171"/>
      <c r="V304" s="171"/>
      <c r="W304" s="171"/>
      <c r="X304" s="171"/>
      <c r="Y304" s="172"/>
      <c r="Z304" s="172"/>
    </row>
    <row r="305" customFormat="false" ht="21.75" hidden="false" customHeight="true" outlineLevel="0" collapsed="false">
      <c r="A305" s="171"/>
      <c r="B305" s="171"/>
      <c r="C305" s="171"/>
      <c r="D305" s="171"/>
      <c r="E305" s="171"/>
      <c r="F305" s="171"/>
      <c r="G305" s="171"/>
      <c r="H305" s="171"/>
      <c r="I305" s="171"/>
      <c r="J305" s="171"/>
      <c r="K305" s="171"/>
      <c r="L305" s="171"/>
      <c r="M305" s="171"/>
      <c r="N305" s="171"/>
      <c r="O305" s="171"/>
      <c r="P305" s="171"/>
      <c r="Q305" s="171"/>
      <c r="R305" s="171"/>
      <c r="S305" s="171"/>
      <c r="T305" s="171"/>
      <c r="U305" s="171"/>
      <c r="V305" s="171"/>
      <c r="W305" s="171"/>
      <c r="X305" s="171"/>
      <c r="Y305" s="172"/>
      <c r="Z305" s="172"/>
    </row>
    <row r="306" customFormat="false" ht="21.75" hidden="false" customHeight="true" outlineLevel="0" collapsed="false">
      <c r="A306" s="172"/>
      <c r="B306" s="172"/>
      <c r="C306" s="172"/>
      <c r="D306" s="172"/>
      <c r="E306" s="172"/>
      <c r="F306" s="172"/>
      <c r="G306" s="172"/>
      <c r="H306" s="172"/>
      <c r="I306" s="172"/>
      <c r="J306" s="172"/>
      <c r="K306" s="172"/>
      <c r="L306" s="172"/>
      <c r="M306" s="172"/>
      <c r="N306" s="172"/>
      <c r="O306" s="172"/>
      <c r="P306" s="172"/>
      <c r="Q306" s="172"/>
      <c r="R306" s="172"/>
      <c r="S306" s="172"/>
      <c r="T306" s="172"/>
      <c r="U306" s="172"/>
      <c r="V306" s="172"/>
      <c r="W306" s="172"/>
      <c r="X306" s="172"/>
      <c r="Y306" s="172"/>
      <c r="Z306" s="172"/>
    </row>
    <row r="307" customFormat="false" ht="21.75" hidden="false" customHeight="true" outlineLevel="0" collapsed="false">
      <c r="A307" s="172"/>
      <c r="B307" s="172"/>
      <c r="C307" s="172"/>
      <c r="D307" s="172"/>
      <c r="E307" s="172"/>
      <c r="F307" s="172"/>
      <c r="G307" s="172"/>
      <c r="H307" s="172"/>
      <c r="I307" s="172"/>
      <c r="J307" s="172"/>
      <c r="K307" s="172"/>
      <c r="L307" s="172"/>
      <c r="M307" s="172"/>
      <c r="N307" s="172"/>
      <c r="O307" s="172"/>
      <c r="P307" s="172"/>
      <c r="Q307" s="172"/>
      <c r="R307" s="172"/>
      <c r="S307" s="172"/>
      <c r="T307" s="172"/>
      <c r="U307" s="172"/>
      <c r="V307" s="172"/>
      <c r="W307" s="172"/>
      <c r="X307" s="172"/>
      <c r="Y307" s="172"/>
      <c r="Z307" s="172"/>
    </row>
    <row r="308" customFormat="false" ht="21.75" hidden="false" customHeight="true" outlineLevel="0" collapsed="false">
      <c r="A308" s="172"/>
      <c r="B308" s="172"/>
      <c r="C308" s="172"/>
      <c r="D308" s="172"/>
      <c r="E308" s="172"/>
      <c r="F308" s="172"/>
      <c r="G308" s="172"/>
      <c r="H308" s="172"/>
      <c r="I308" s="172"/>
      <c r="J308" s="172"/>
      <c r="K308" s="172"/>
      <c r="L308" s="172"/>
      <c r="M308" s="172"/>
      <c r="N308" s="172"/>
      <c r="O308" s="172"/>
      <c r="P308" s="172"/>
      <c r="Q308" s="172"/>
      <c r="R308" s="172"/>
      <c r="S308" s="172"/>
      <c r="T308" s="172"/>
      <c r="U308" s="172"/>
      <c r="V308" s="172"/>
      <c r="W308" s="172"/>
      <c r="X308" s="172"/>
      <c r="Y308" s="172"/>
      <c r="Z308" s="172"/>
    </row>
    <row r="309" customFormat="false" ht="21.75" hidden="false" customHeight="true" outlineLevel="0" collapsed="false">
      <c r="A309" s="172"/>
      <c r="B309" s="172"/>
      <c r="C309" s="172"/>
      <c r="D309" s="172"/>
      <c r="E309" s="172"/>
      <c r="F309" s="172"/>
      <c r="G309" s="172"/>
      <c r="H309" s="172"/>
      <c r="I309" s="172"/>
      <c r="J309" s="172"/>
      <c r="K309" s="172"/>
      <c r="L309" s="172"/>
      <c r="M309" s="172"/>
      <c r="N309" s="172"/>
      <c r="O309" s="172"/>
      <c r="P309" s="172"/>
      <c r="Q309" s="172"/>
      <c r="R309" s="172"/>
      <c r="S309" s="172"/>
      <c r="T309" s="172"/>
      <c r="U309" s="172"/>
      <c r="V309" s="172"/>
      <c r="W309" s="172"/>
      <c r="X309" s="172"/>
      <c r="Y309" s="172"/>
      <c r="Z309" s="172"/>
    </row>
    <row r="310" customFormat="false" ht="21.75" hidden="false" customHeight="true" outlineLevel="0" collapsed="false">
      <c r="A310" s="172"/>
      <c r="B310" s="172"/>
      <c r="C310" s="172"/>
      <c r="D310" s="172"/>
      <c r="E310" s="172"/>
      <c r="F310" s="172"/>
      <c r="G310" s="172"/>
      <c r="H310" s="172"/>
      <c r="I310" s="172"/>
      <c r="J310" s="172"/>
      <c r="K310" s="172"/>
      <c r="L310" s="172"/>
      <c r="M310" s="172"/>
      <c r="N310" s="172"/>
      <c r="O310" s="172"/>
      <c r="P310" s="172"/>
      <c r="Q310" s="172"/>
      <c r="R310" s="172"/>
      <c r="S310" s="172"/>
      <c r="T310" s="172"/>
      <c r="U310" s="172"/>
      <c r="V310" s="172"/>
      <c r="W310" s="172"/>
      <c r="X310" s="172"/>
      <c r="Y310" s="172"/>
      <c r="Z310" s="172"/>
    </row>
    <row r="311" customFormat="false" ht="21.75" hidden="false" customHeight="true" outlineLevel="0" collapsed="false">
      <c r="A311" s="172"/>
      <c r="B311" s="172"/>
      <c r="C311" s="172"/>
      <c r="D311" s="172"/>
      <c r="E311" s="172"/>
      <c r="F311" s="172"/>
      <c r="G311" s="172"/>
      <c r="H311" s="172"/>
      <c r="I311" s="172"/>
      <c r="J311" s="172"/>
      <c r="K311" s="172"/>
      <c r="L311" s="172"/>
      <c r="M311" s="172"/>
      <c r="N311" s="172"/>
      <c r="O311" s="172"/>
      <c r="P311" s="172"/>
      <c r="Q311" s="172"/>
      <c r="R311" s="172"/>
      <c r="S311" s="172"/>
      <c r="T311" s="172"/>
      <c r="U311" s="172"/>
      <c r="V311" s="172"/>
      <c r="W311" s="172"/>
      <c r="X311" s="172"/>
      <c r="Y311" s="172"/>
      <c r="Z311" s="172"/>
    </row>
    <row r="312" customFormat="false" ht="21.75" hidden="false" customHeight="true" outlineLevel="0" collapsed="false">
      <c r="A312" s="172"/>
      <c r="B312" s="172"/>
      <c r="C312" s="172"/>
      <c r="D312" s="172"/>
      <c r="E312" s="172"/>
      <c r="F312" s="172"/>
      <c r="G312" s="172"/>
      <c r="H312" s="172"/>
      <c r="I312" s="172"/>
      <c r="J312" s="172"/>
      <c r="K312" s="172"/>
      <c r="L312" s="172"/>
      <c r="M312" s="172"/>
      <c r="N312" s="172"/>
      <c r="O312" s="172"/>
      <c r="P312" s="172"/>
      <c r="Q312" s="172"/>
      <c r="R312" s="172"/>
      <c r="S312" s="172"/>
      <c r="T312" s="172"/>
      <c r="U312" s="172"/>
      <c r="V312" s="172"/>
      <c r="W312" s="172"/>
      <c r="X312" s="172"/>
      <c r="Y312" s="172"/>
      <c r="Z312" s="172"/>
    </row>
    <row r="313" customFormat="false" ht="21.75" hidden="false" customHeight="true" outlineLevel="0" collapsed="false">
      <c r="A313" s="172"/>
      <c r="B313" s="172"/>
      <c r="C313" s="172"/>
      <c r="D313" s="172"/>
      <c r="E313" s="172"/>
      <c r="F313" s="172"/>
      <c r="G313" s="172"/>
      <c r="H313" s="172"/>
      <c r="I313" s="172"/>
      <c r="J313" s="172"/>
      <c r="K313" s="172"/>
      <c r="L313" s="172"/>
      <c r="M313" s="172"/>
      <c r="N313" s="172"/>
      <c r="O313" s="172"/>
      <c r="P313" s="172"/>
      <c r="Q313" s="172"/>
      <c r="R313" s="172"/>
      <c r="S313" s="172"/>
      <c r="T313" s="172"/>
      <c r="U313" s="172"/>
      <c r="V313" s="172"/>
      <c r="W313" s="172"/>
      <c r="X313" s="172"/>
      <c r="Y313" s="172"/>
      <c r="Z313" s="172"/>
    </row>
    <row r="314" customFormat="false" ht="21.75" hidden="false" customHeight="true" outlineLevel="0" collapsed="false">
      <c r="A314" s="172"/>
      <c r="B314" s="172"/>
      <c r="C314" s="172"/>
      <c r="D314" s="172"/>
      <c r="E314" s="172"/>
      <c r="F314" s="172"/>
      <c r="G314" s="172"/>
      <c r="H314" s="172"/>
      <c r="I314" s="172"/>
      <c r="J314" s="172"/>
      <c r="K314" s="172"/>
      <c r="L314" s="172"/>
      <c r="M314" s="172"/>
      <c r="N314" s="172"/>
      <c r="O314" s="172"/>
      <c r="P314" s="172"/>
      <c r="Q314" s="172"/>
      <c r="R314" s="172"/>
      <c r="S314" s="172"/>
      <c r="T314" s="172"/>
      <c r="U314" s="172"/>
      <c r="V314" s="172"/>
      <c r="W314" s="172"/>
      <c r="X314" s="172"/>
      <c r="Y314" s="172"/>
      <c r="Z314" s="172"/>
    </row>
    <row r="315" customFormat="false" ht="21.75" hidden="false" customHeight="true" outlineLevel="0" collapsed="false">
      <c r="A315" s="172"/>
      <c r="B315" s="172"/>
      <c r="C315" s="172"/>
      <c r="D315" s="172"/>
      <c r="E315" s="172"/>
      <c r="F315" s="172"/>
      <c r="G315" s="172"/>
      <c r="H315" s="172"/>
      <c r="I315" s="172"/>
      <c r="J315" s="172"/>
      <c r="K315" s="172"/>
      <c r="L315" s="172"/>
      <c r="M315" s="172"/>
      <c r="N315" s="172"/>
      <c r="O315" s="172"/>
      <c r="P315" s="172"/>
      <c r="Q315" s="172"/>
      <c r="R315" s="172"/>
      <c r="S315" s="172"/>
      <c r="T315" s="172"/>
      <c r="U315" s="172"/>
      <c r="V315" s="172"/>
      <c r="W315" s="172"/>
      <c r="X315" s="172"/>
      <c r="Y315" s="172"/>
      <c r="Z315" s="172"/>
    </row>
    <row r="316" customFormat="false" ht="21.75" hidden="false" customHeight="true" outlineLevel="0" collapsed="false">
      <c r="A316" s="172"/>
      <c r="B316" s="172"/>
      <c r="C316" s="172"/>
      <c r="D316" s="172"/>
      <c r="E316" s="172"/>
      <c r="F316" s="172"/>
      <c r="G316" s="172"/>
      <c r="H316" s="172"/>
      <c r="I316" s="172"/>
      <c r="J316" s="172"/>
      <c r="K316" s="172"/>
      <c r="L316" s="172"/>
      <c r="M316" s="172"/>
      <c r="N316" s="172"/>
      <c r="O316" s="172"/>
      <c r="P316" s="172"/>
      <c r="Q316" s="172"/>
      <c r="R316" s="172"/>
      <c r="S316" s="172"/>
      <c r="T316" s="172"/>
      <c r="U316" s="172"/>
      <c r="V316" s="172"/>
      <c r="W316" s="172"/>
      <c r="X316" s="172"/>
      <c r="Y316" s="172"/>
      <c r="Z316" s="172"/>
    </row>
    <row r="317" customFormat="false" ht="21.75" hidden="false" customHeight="true" outlineLevel="0" collapsed="false">
      <c r="A317" s="172"/>
      <c r="B317" s="172"/>
      <c r="C317" s="172"/>
      <c r="D317" s="172"/>
      <c r="E317" s="172"/>
      <c r="F317" s="172"/>
      <c r="G317" s="172"/>
      <c r="H317" s="172"/>
      <c r="I317" s="172"/>
      <c r="J317" s="172"/>
      <c r="K317" s="172"/>
      <c r="L317" s="172"/>
      <c r="M317" s="172"/>
      <c r="N317" s="172"/>
      <c r="O317" s="172"/>
      <c r="P317" s="172"/>
      <c r="Q317" s="172"/>
      <c r="R317" s="172"/>
      <c r="S317" s="172"/>
      <c r="T317" s="172"/>
      <c r="U317" s="172"/>
      <c r="V317" s="172"/>
      <c r="W317" s="172"/>
      <c r="X317" s="172"/>
      <c r="Y317" s="172"/>
      <c r="Z317" s="172"/>
    </row>
    <row r="318" customFormat="false" ht="21.75" hidden="false" customHeight="true" outlineLevel="0" collapsed="false">
      <c r="A318" s="172"/>
      <c r="B318" s="172"/>
      <c r="C318" s="172"/>
      <c r="D318" s="172"/>
      <c r="E318" s="172"/>
      <c r="F318" s="172"/>
      <c r="G318" s="172"/>
      <c r="H318" s="172"/>
      <c r="I318" s="172"/>
      <c r="J318" s="172"/>
      <c r="K318" s="172"/>
      <c r="L318" s="172"/>
      <c r="M318" s="172"/>
      <c r="N318" s="172"/>
      <c r="O318" s="172"/>
      <c r="P318" s="172"/>
      <c r="Q318" s="172"/>
      <c r="R318" s="172"/>
      <c r="S318" s="172"/>
      <c r="T318" s="172"/>
      <c r="U318" s="172"/>
      <c r="V318" s="172"/>
      <c r="W318" s="172"/>
      <c r="X318" s="172"/>
      <c r="Y318" s="172"/>
      <c r="Z318" s="172"/>
    </row>
    <row r="319" customFormat="false" ht="21.75" hidden="false" customHeight="true" outlineLevel="0" collapsed="false">
      <c r="A319" s="172"/>
      <c r="B319" s="172"/>
      <c r="C319" s="172"/>
      <c r="D319" s="172"/>
      <c r="E319" s="172"/>
      <c r="F319" s="172"/>
      <c r="G319" s="172"/>
      <c r="H319" s="172"/>
      <c r="I319" s="172"/>
      <c r="J319" s="172"/>
      <c r="K319" s="172"/>
      <c r="L319" s="172"/>
      <c r="M319" s="172"/>
      <c r="N319" s="172"/>
      <c r="O319" s="172"/>
      <c r="P319" s="172"/>
      <c r="Q319" s="172"/>
      <c r="R319" s="172"/>
      <c r="S319" s="172"/>
      <c r="T319" s="172"/>
      <c r="U319" s="172"/>
      <c r="V319" s="172"/>
      <c r="W319" s="172"/>
      <c r="X319" s="172"/>
      <c r="Y319" s="172"/>
      <c r="Z319" s="172"/>
    </row>
    <row r="320" customFormat="false" ht="21.75" hidden="false" customHeight="true" outlineLevel="0" collapsed="false">
      <c r="A320" s="172"/>
      <c r="B320" s="172"/>
      <c r="C320" s="172"/>
      <c r="D320" s="172"/>
      <c r="E320" s="172"/>
      <c r="F320" s="172"/>
      <c r="G320" s="172"/>
      <c r="H320" s="172"/>
      <c r="I320" s="172"/>
      <c r="J320" s="172"/>
      <c r="K320" s="172"/>
      <c r="L320" s="172"/>
      <c r="M320" s="172"/>
      <c r="N320" s="172"/>
      <c r="O320" s="172"/>
      <c r="P320" s="172"/>
      <c r="Q320" s="172"/>
      <c r="R320" s="172"/>
      <c r="S320" s="172"/>
      <c r="T320" s="172"/>
      <c r="U320" s="172"/>
      <c r="V320" s="172"/>
      <c r="W320" s="172"/>
      <c r="X320" s="172"/>
      <c r="Y320" s="172"/>
      <c r="Z320" s="172"/>
    </row>
    <row r="321" customFormat="false" ht="21.75" hidden="false" customHeight="true" outlineLevel="0" collapsed="false">
      <c r="A321" s="172"/>
      <c r="B321" s="172"/>
      <c r="C321" s="172"/>
      <c r="D321" s="172"/>
      <c r="E321" s="172"/>
      <c r="F321" s="172"/>
      <c r="G321" s="172"/>
      <c r="H321" s="172"/>
      <c r="I321" s="172"/>
      <c r="J321" s="172"/>
      <c r="K321" s="172"/>
      <c r="L321" s="172"/>
      <c r="M321" s="172"/>
      <c r="N321" s="172"/>
      <c r="O321" s="172"/>
      <c r="P321" s="172"/>
      <c r="Q321" s="172"/>
      <c r="R321" s="172"/>
      <c r="S321" s="172"/>
      <c r="T321" s="172"/>
      <c r="U321" s="172"/>
      <c r="V321" s="172"/>
      <c r="W321" s="172"/>
      <c r="X321" s="172"/>
      <c r="Y321" s="172"/>
      <c r="Z321" s="172"/>
    </row>
    <row r="322" customFormat="false" ht="21.75" hidden="false" customHeight="true" outlineLevel="0" collapsed="false">
      <c r="A322" s="172"/>
      <c r="B322" s="172"/>
      <c r="C322" s="172"/>
      <c r="D322" s="172"/>
      <c r="E322" s="172"/>
      <c r="F322" s="172"/>
      <c r="G322" s="172"/>
      <c r="H322" s="172"/>
      <c r="I322" s="172"/>
      <c r="J322" s="172"/>
      <c r="K322" s="172"/>
      <c r="L322" s="172"/>
      <c r="M322" s="172"/>
      <c r="N322" s="172"/>
      <c r="O322" s="172"/>
      <c r="P322" s="172"/>
      <c r="Q322" s="172"/>
      <c r="R322" s="172"/>
      <c r="S322" s="172"/>
      <c r="T322" s="172"/>
      <c r="U322" s="172"/>
      <c r="V322" s="172"/>
      <c r="W322" s="172"/>
      <c r="X322" s="172"/>
      <c r="Y322" s="172"/>
      <c r="Z322" s="172"/>
    </row>
    <row r="323" customFormat="false" ht="21.75" hidden="false" customHeight="true" outlineLevel="0" collapsed="false">
      <c r="A323" s="172"/>
      <c r="B323" s="172"/>
      <c r="C323" s="172"/>
      <c r="D323" s="172"/>
      <c r="E323" s="172"/>
      <c r="F323" s="172"/>
      <c r="G323" s="172"/>
      <c r="H323" s="172"/>
      <c r="I323" s="172"/>
      <c r="J323" s="172"/>
      <c r="K323" s="172"/>
      <c r="L323" s="172"/>
      <c r="M323" s="172"/>
      <c r="N323" s="172"/>
      <c r="O323" s="172"/>
      <c r="P323" s="172"/>
      <c r="Q323" s="172"/>
      <c r="R323" s="172"/>
      <c r="S323" s="172"/>
      <c r="T323" s="172"/>
      <c r="U323" s="172"/>
      <c r="V323" s="172"/>
      <c r="W323" s="172"/>
      <c r="X323" s="172"/>
      <c r="Y323" s="172"/>
      <c r="Z323" s="172"/>
    </row>
    <row r="324" customFormat="false" ht="21.75" hidden="false" customHeight="true" outlineLevel="0" collapsed="false">
      <c r="A324" s="172"/>
      <c r="B324" s="172"/>
      <c r="C324" s="172"/>
      <c r="D324" s="172"/>
      <c r="E324" s="172"/>
      <c r="F324" s="172"/>
      <c r="G324" s="172"/>
      <c r="H324" s="172"/>
      <c r="I324" s="172"/>
      <c r="J324" s="172"/>
      <c r="K324" s="172"/>
      <c r="L324" s="172"/>
      <c r="M324" s="172"/>
      <c r="N324" s="172"/>
      <c r="O324" s="172"/>
      <c r="P324" s="172"/>
      <c r="Q324" s="172"/>
      <c r="R324" s="172"/>
      <c r="S324" s="172"/>
      <c r="T324" s="172"/>
      <c r="U324" s="172"/>
      <c r="V324" s="172"/>
      <c r="W324" s="172"/>
      <c r="X324" s="172"/>
      <c r="Y324" s="172"/>
      <c r="Z324" s="172"/>
    </row>
    <row r="325" customFormat="false" ht="21.75" hidden="false" customHeight="true" outlineLevel="0" collapsed="false">
      <c r="A325" s="172"/>
      <c r="B325" s="172"/>
      <c r="C325" s="172"/>
      <c r="D325" s="172"/>
      <c r="E325" s="172"/>
      <c r="F325" s="172"/>
      <c r="G325" s="172"/>
      <c r="H325" s="172"/>
      <c r="I325" s="172"/>
      <c r="J325" s="172"/>
      <c r="K325" s="172"/>
      <c r="L325" s="172"/>
      <c r="M325" s="172"/>
      <c r="N325" s="172"/>
      <c r="O325" s="172"/>
      <c r="P325" s="172"/>
      <c r="Q325" s="172"/>
      <c r="R325" s="172"/>
      <c r="S325" s="172"/>
      <c r="T325" s="172"/>
      <c r="U325" s="172"/>
      <c r="V325" s="172"/>
      <c r="W325" s="172"/>
      <c r="X325" s="172"/>
      <c r="Y325" s="172"/>
      <c r="Z325" s="172"/>
    </row>
    <row r="326" customFormat="false" ht="21.75" hidden="false" customHeight="true" outlineLevel="0" collapsed="false">
      <c r="A326" s="172"/>
      <c r="B326" s="172"/>
      <c r="C326" s="172"/>
      <c r="D326" s="172"/>
      <c r="E326" s="172"/>
      <c r="F326" s="172"/>
      <c r="G326" s="172"/>
      <c r="H326" s="172"/>
      <c r="I326" s="172"/>
      <c r="J326" s="172"/>
      <c r="K326" s="172"/>
      <c r="L326" s="172"/>
      <c r="M326" s="172"/>
      <c r="N326" s="172"/>
      <c r="O326" s="172"/>
      <c r="P326" s="172"/>
      <c r="Q326" s="172"/>
      <c r="R326" s="172"/>
      <c r="S326" s="172"/>
      <c r="T326" s="172"/>
      <c r="U326" s="172"/>
      <c r="V326" s="172"/>
      <c r="W326" s="172"/>
      <c r="X326" s="172"/>
      <c r="Y326" s="172"/>
      <c r="Z326" s="172"/>
    </row>
    <row r="327" customFormat="false" ht="21.75" hidden="false" customHeight="true" outlineLevel="0" collapsed="false">
      <c r="A327" s="172"/>
      <c r="B327" s="172"/>
      <c r="C327" s="172"/>
      <c r="D327" s="172"/>
      <c r="E327" s="172"/>
      <c r="F327" s="172"/>
      <c r="G327" s="172"/>
      <c r="H327" s="172"/>
      <c r="I327" s="172"/>
      <c r="J327" s="172"/>
      <c r="K327" s="172"/>
      <c r="L327" s="172"/>
      <c r="M327" s="172"/>
      <c r="N327" s="172"/>
      <c r="O327" s="172"/>
      <c r="P327" s="172"/>
      <c r="Q327" s="172"/>
      <c r="R327" s="172"/>
      <c r="S327" s="172"/>
      <c r="T327" s="172"/>
      <c r="U327" s="172"/>
      <c r="V327" s="172"/>
      <c r="W327" s="172"/>
      <c r="X327" s="172"/>
      <c r="Y327" s="172"/>
      <c r="Z327" s="172"/>
    </row>
    <row r="328" customFormat="false" ht="21.75" hidden="false" customHeight="true" outlineLevel="0" collapsed="false">
      <c r="A328" s="172"/>
      <c r="B328" s="172"/>
      <c r="C328" s="172"/>
      <c r="D328" s="172"/>
      <c r="E328" s="172"/>
      <c r="F328" s="172"/>
      <c r="G328" s="172"/>
      <c r="H328" s="172"/>
      <c r="I328" s="172"/>
      <c r="J328" s="172"/>
      <c r="K328" s="172"/>
      <c r="L328" s="172"/>
      <c r="M328" s="172"/>
      <c r="N328" s="172"/>
      <c r="O328" s="172"/>
      <c r="P328" s="172"/>
      <c r="Q328" s="172"/>
      <c r="R328" s="172"/>
      <c r="S328" s="172"/>
      <c r="T328" s="172"/>
      <c r="U328" s="172"/>
      <c r="V328" s="172"/>
      <c r="W328" s="172"/>
      <c r="X328" s="172"/>
      <c r="Y328" s="172"/>
      <c r="Z328" s="172"/>
    </row>
    <row r="329" customFormat="false" ht="21.75" hidden="false" customHeight="true" outlineLevel="0" collapsed="false">
      <c r="A329" s="172"/>
      <c r="B329" s="172"/>
      <c r="C329" s="172"/>
      <c r="D329" s="172"/>
      <c r="E329" s="172"/>
      <c r="F329" s="172"/>
      <c r="G329" s="172"/>
      <c r="H329" s="172"/>
      <c r="I329" s="172"/>
      <c r="J329" s="172"/>
      <c r="K329" s="172"/>
      <c r="L329" s="172"/>
      <c r="M329" s="172"/>
      <c r="N329" s="172"/>
      <c r="O329" s="172"/>
      <c r="P329" s="172"/>
      <c r="Q329" s="172"/>
      <c r="R329" s="172"/>
      <c r="S329" s="172"/>
      <c r="T329" s="172"/>
      <c r="U329" s="172"/>
      <c r="V329" s="172"/>
      <c r="W329" s="172"/>
      <c r="X329" s="172"/>
      <c r="Y329" s="172"/>
      <c r="Z329" s="172"/>
    </row>
    <row r="330" customFormat="false" ht="21.75" hidden="false" customHeight="true" outlineLevel="0" collapsed="false">
      <c r="A330" s="172"/>
      <c r="B330" s="172"/>
      <c r="C330" s="172"/>
      <c r="D330" s="172"/>
      <c r="E330" s="172"/>
      <c r="F330" s="172"/>
      <c r="G330" s="172"/>
      <c r="H330" s="172"/>
      <c r="I330" s="172"/>
      <c r="J330" s="172"/>
      <c r="K330" s="172"/>
      <c r="L330" s="172"/>
      <c r="M330" s="172"/>
      <c r="N330" s="172"/>
      <c r="O330" s="172"/>
      <c r="P330" s="172"/>
      <c r="Q330" s="172"/>
      <c r="R330" s="172"/>
      <c r="S330" s="172"/>
      <c r="T330" s="172"/>
      <c r="U330" s="172"/>
      <c r="V330" s="172"/>
      <c r="W330" s="172"/>
      <c r="X330" s="172"/>
      <c r="Y330" s="172"/>
      <c r="Z330" s="172"/>
    </row>
    <row r="331" customFormat="false" ht="21.75" hidden="false" customHeight="true" outlineLevel="0" collapsed="false">
      <c r="A331" s="172"/>
      <c r="B331" s="172"/>
      <c r="C331" s="172"/>
      <c r="D331" s="172"/>
      <c r="E331" s="172"/>
      <c r="F331" s="172"/>
      <c r="G331" s="172"/>
      <c r="H331" s="172"/>
      <c r="I331" s="172"/>
      <c r="J331" s="172"/>
      <c r="K331" s="172"/>
      <c r="L331" s="172"/>
      <c r="M331" s="172"/>
      <c r="N331" s="172"/>
      <c r="O331" s="172"/>
      <c r="P331" s="172"/>
      <c r="Q331" s="172"/>
      <c r="R331" s="172"/>
      <c r="S331" s="172"/>
      <c r="T331" s="172"/>
      <c r="U331" s="172"/>
      <c r="V331" s="172"/>
      <c r="W331" s="172"/>
      <c r="X331" s="172"/>
      <c r="Y331" s="172"/>
      <c r="Z331" s="172"/>
    </row>
    <row r="332" customFormat="false" ht="21.75" hidden="false" customHeight="true" outlineLevel="0" collapsed="false">
      <c r="A332" s="172"/>
      <c r="B332" s="172"/>
      <c r="C332" s="172"/>
      <c r="D332" s="172"/>
      <c r="E332" s="172"/>
      <c r="F332" s="172"/>
      <c r="G332" s="172"/>
      <c r="H332" s="172"/>
      <c r="I332" s="172"/>
      <c r="J332" s="172"/>
      <c r="K332" s="172"/>
      <c r="L332" s="172"/>
      <c r="M332" s="172"/>
      <c r="N332" s="172"/>
      <c r="O332" s="172"/>
      <c r="P332" s="172"/>
      <c r="Q332" s="172"/>
      <c r="R332" s="172"/>
      <c r="S332" s="172"/>
      <c r="T332" s="172"/>
      <c r="U332" s="172"/>
      <c r="V332" s="172"/>
      <c r="W332" s="172"/>
      <c r="X332" s="172"/>
      <c r="Y332" s="172"/>
      <c r="Z332" s="172"/>
    </row>
    <row r="333" customFormat="false" ht="21.75" hidden="false" customHeight="true" outlineLevel="0" collapsed="false">
      <c r="A333" s="172"/>
      <c r="B333" s="172"/>
      <c r="C333" s="172"/>
      <c r="D333" s="172"/>
      <c r="E333" s="172"/>
      <c r="F333" s="172"/>
      <c r="G333" s="172"/>
      <c r="H333" s="172"/>
      <c r="I333" s="172"/>
      <c r="J333" s="172"/>
      <c r="K333" s="172"/>
      <c r="L333" s="172"/>
      <c r="M333" s="172"/>
      <c r="N333" s="172"/>
      <c r="O333" s="172"/>
      <c r="P333" s="172"/>
      <c r="Q333" s="172"/>
      <c r="R333" s="172"/>
      <c r="S333" s="172"/>
      <c r="T333" s="172"/>
      <c r="U333" s="172"/>
      <c r="V333" s="172"/>
      <c r="W333" s="172"/>
      <c r="X333" s="172"/>
      <c r="Y333" s="172"/>
      <c r="Z333" s="172"/>
    </row>
    <row r="334" customFormat="false" ht="21.75" hidden="false" customHeight="true" outlineLevel="0" collapsed="false">
      <c r="A334" s="172"/>
      <c r="B334" s="172"/>
      <c r="C334" s="172"/>
      <c r="D334" s="172"/>
      <c r="E334" s="172"/>
      <c r="F334" s="172"/>
      <c r="G334" s="172"/>
      <c r="H334" s="172"/>
      <c r="I334" s="172"/>
      <c r="J334" s="172"/>
      <c r="K334" s="172"/>
      <c r="L334" s="172"/>
      <c r="M334" s="172"/>
      <c r="N334" s="172"/>
      <c r="O334" s="172"/>
      <c r="P334" s="172"/>
      <c r="Q334" s="172"/>
      <c r="R334" s="172"/>
      <c r="S334" s="172"/>
      <c r="T334" s="172"/>
      <c r="U334" s="172"/>
      <c r="V334" s="172"/>
      <c r="W334" s="172"/>
      <c r="X334" s="172"/>
      <c r="Y334" s="172"/>
      <c r="Z334" s="172"/>
    </row>
    <row r="335" customFormat="false" ht="21.75" hidden="false" customHeight="true" outlineLevel="0" collapsed="false">
      <c r="A335" s="172"/>
      <c r="B335" s="172"/>
      <c r="C335" s="172"/>
      <c r="D335" s="172"/>
      <c r="E335" s="172"/>
      <c r="F335" s="172"/>
      <c r="G335" s="172"/>
      <c r="H335" s="172"/>
      <c r="I335" s="172"/>
      <c r="J335" s="172"/>
      <c r="K335" s="172"/>
      <c r="L335" s="172"/>
      <c r="M335" s="172"/>
      <c r="N335" s="172"/>
      <c r="O335" s="172"/>
      <c r="P335" s="172"/>
      <c r="Q335" s="172"/>
      <c r="R335" s="172"/>
      <c r="S335" s="172"/>
      <c r="T335" s="172"/>
      <c r="U335" s="172"/>
      <c r="V335" s="172"/>
      <c r="W335" s="172"/>
      <c r="X335" s="172"/>
      <c r="Y335" s="172"/>
      <c r="Z335" s="172"/>
    </row>
    <row r="336" customFormat="false" ht="21.75" hidden="false" customHeight="true" outlineLevel="0" collapsed="false">
      <c r="A336" s="172"/>
      <c r="B336" s="172"/>
      <c r="C336" s="172"/>
      <c r="D336" s="172"/>
      <c r="E336" s="172"/>
      <c r="F336" s="172"/>
      <c r="G336" s="172"/>
      <c r="H336" s="172"/>
      <c r="I336" s="172"/>
      <c r="J336" s="172"/>
      <c r="K336" s="172"/>
      <c r="L336" s="172"/>
      <c r="M336" s="172"/>
      <c r="N336" s="172"/>
      <c r="O336" s="172"/>
      <c r="P336" s="172"/>
      <c r="Q336" s="172"/>
      <c r="R336" s="172"/>
      <c r="S336" s="172"/>
      <c r="T336" s="172"/>
      <c r="U336" s="172"/>
      <c r="V336" s="172"/>
      <c r="W336" s="172"/>
      <c r="X336" s="172"/>
      <c r="Y336" s="172"/>
      <c r="Z336" s="172"/>
    </row>
    <row r="337" customFormat="false" ht="21.75" hidden="false" customHeight="true" outlineLevel="0" collapsed="false">
      <c r="A337" s="172"/>
      <c r="B337" s="172"/>
      <c r="C337" s="172"/>
      <c r="D337" s="172"/>
      <c r="E337" s="172"/>
      <c r="F337" s="172"/>
      <c r="G337" s="172"/>
      <c r="H337" s="172"/>
      <c r="I337" s="172"/>
      <c r="J337" s="172"/>
      <c r="K337" s="172"/>
      <c r="L337" s="172"/>
      <c r="M337" s="172"/>
      <c r="N337" s="172"/>
      <c r="O337" s="172"/>
      <c r="P337" s="172"/>
      <c r="Q337" s="172"/>
      <c r="R337" s="172"/>
      <c r="S337" s="172"/>
      <c r="T337" s="172"/>
      <c r="U337" s="172"/>
      <c r="V337" s="172"/>
      <c r="W337" s="172"/>
      <c r="X337" s="172"/>
      <c r="Y337" s="172"/>
      <c r="Z337" s="172"/>
    </row>
    <row r="338" customFormat="false" ht="21.75" hidden="false" customHeight="true" outlineLevel="0" collapsed="false">
      <c r="A338" s="172"/>
      <c r="B338" s="172"/>
      <c r="C338" s="172"/>
      <c r="D338" s="172"/>
      <c r="E338" s="172"/>
      <c r="F338" s="172"/>
      <c r="G338" s="172"/>
      <c r="H338" s="172"/>
      <c r="I338" s="172"/>
      <c r="J338" s="172"/>
      <c r="K338" s="172"/>
      <c r="L338" s="172"/>
      <c r="M338" s="172"/>
      <c r="N338" s="172"/>
      <c r="O338" s="172"/>
      <c r="P338" s="172"/>
      <c r="Q338" s="172"/>
      <c r="R338" s="172"/>
      <c r="S338" s="172"/>
      <c r="T338" s="172"/>
      <c r="U338" s="172"/>
      <c r="V338" s="172"/>
      <c r="W338" s="172"/>
      <c r="X338" s="172"/>
      <c r="Y338" s="172"/>
      <c r="Z338" s="172"/>
    </row>
    <row r="339" customFormat="false" ht="21.75" hidden="false" customHeight="true" outlineLevel="0" collapsed="false">
      <c r="A339" s="172"/>
      <c r="B339" s="172"/>
      <c r="C339" s="172"/>
      <c r="D339" s="172"/>
      <c r="E339" s="172"/>
      <c r="F339" s="172"/>
      <c r="G339" s="172"/>
      <c r="H339" s="172"/>
      <c r="I339" s="172"/>
      <c r="J339" s="172"/>
      <c r="K339" s="172"/>
      <c r="L339" s="172"/>
      <c r="M339" s="172"/>
      <c r="N339" s="172"/>
      <c r="O339" s="172"/>
      <c r="P339" s="172"/>
      <c r="Q339" s="172"/>
      <c r="R339" s="172"/>
      <c r="S339" s="172"/>
      <c r="T339" s="172"/>
      <c r="U339" s="172"/>
      <c r="V339" s="172"/>
      <c r="W339" s="172"/>
      <c r="X339" s="172"/>
      <c r="Y339" s="172"/>
      <c r="Z339" s="172"/>
    </row>
    <row r="340" customFormat="false" ht="21.75" hidden="false" customHeight="true" outlineLevel="0" collapsed="false">
      <c r="A340" s="172"/>
      <c r="B340" s="172"/>
      <c r="C340" s="172"/>
      <c r="D340" s="172"/>
      <c r="E340" s="172"/>
      <c r="F340" s="172"/>
      <c r="G340" s="172"/>
      <c r="H340" s="172"/>
      <c r="I340" s="172"/>
      <c r="J340" s="172"/>
      <c r="K340" s="172"/>
      <c r="L340" s="172"/>
      <c r="M340" s="172"/>
      <c r="N340" s="172"/>
      <c r="O340" s="172"/>
      <c r="P340" s="172"/>
      <c r="Q340" s="172"/>
      <c r="R340" s="172"/>
      <c r="S340" s="172"/>
      <c r="T340" s="172"/>
      <c r="U340" s="172"/>
      <c r="V340" s="172"/>
      <c r="W340" s="172"/>
      <c r="X340" s="172"/>
      <c r="Y340" s="172"/>
      <c r="Z340" s="172"/>
    </row>
    <row r="341" customFormat="false" ht="21.75" hidden="false" customHeight="true" outlineLevel="0" collapsed="false">
      <c r="A341" s="172"/>
      <c r="B341" s="172"/>
      <c r="C341" s="172"/>
      <c r="D341" s="172"/>
      <c r="E341" s="172"/>
      <c r="F341" s="172"/>
      <c r="G341" s="172"/>
      <c r="H341" s="172"/>
      <c r="I341" s="172"/>
      <c r="J341" s="172"/>
      <c r="K341" s="172"/>
      <c r="L341" s="172"/>
      <c r="M341" s="172"/>
      <c r="N341" s="172"/>
      <c r="O341" s="172"/>
      <c r="P341" s="172"/>
      <c r="Q341" s="172"/>
      <c r="R341" s="172"/>
      <c r="S341" s="172"/>
      <c r="T341" s="172"/>
      <c r="U341" s="172"/>
      <c r="V341" s="172"/>
      <c r="W341" s="172"/>
      <c r="X341" s="172"/>
      <c r="Y341" s="172"/>
      <c r="Z341" s="172"/>
    </row>
    <row r="342" customFormat="false" ht="21.75" hidden="false" customHeight="true" outlineLevel="0" collapsed="false">
      <c r="A342" s="172"/>
      <c r="B342" s="172"/>
      <c r="C342" s="172"/>
      <c r="D342" s="172"/>
      <c r="E342" s="172"/>
      <c r="F342" s="172"/>
      <c r="G342" s="172"/>
      <c r="H342" s="172"/>
      <c r="I342" s="172"/>
      <c r="J342" s="172"/>
      <c r="K342" s="172"/>
      <c r="L342" s="172"/>
      <c r="M342" s="172"/>
      <c r="N342" s="172"/>
      <c r="O342" s="172"/>
      <c r="P342" s="172"/>
      <c r="Q342" s="172"/>
      <c r="R342" s="172"/>
      <c r="S342" s="172"/>
      <c r="T342" s="172"/>
      <c r="U342" s="172"/>
      <c r="V342" s="172"/>
      <c r="W342" s="172"/>
      <c r="X342" s="172"/>
      <c r="Y342" s="172"/>
      <c r="Z342" s="172"/>
    </row>
    <row r="343" customFormat="false" ht="21.75" hidden="false" customHeight="true" outlineLevel="0" collapsed="false">
      <c r="A343" s="172"/>
      <c r="B343" s="172"/>
      <c r="C343" s="172"/>
      <c r="D343" s="172"/>
      <c r="E343" s="172"/>
      <c r="F343" s="172"/>
      <c r="G343" s="172"/>
      <c r="H343" s="172"/>
      <c r="I343" s="172"/>
      <c r="J343" s="172"/>
      <c r="K343" s="172"/>
      <c r="L343" s="172"/>
      <c r="M343" s="172"/>
      <c r="N343" s="172"/>
      <c r="O343" s="172"/>
      <c r="P343" s="172"/>
      <c r="Q343" s="172"/>
      <c r="R343" s="172"/>
      <c r="S343" s="172"/>
      <c r="T343" s="172"/>
      <c r="U343" s="172"/>
      <c r="V343" s="172"/>
      <c r="W343" s="172"/>
      <c r="X343" s="172"/>
      <c r="Y343" s="172"/>
      <c r="Z343" s="172"/>
    </row>
    <row r="344" customFormat="false" ht="21.75" hidden="false" customHeight="true" outlineLevel="0" collapsed="false">
      <c r="A344" s="172"/>
      <c r="B344" s="172"/>
      <c r="C344" s="172"/>
      <c r="D344" s="172"/>
      <c r="E344" s="172"/>
      <c r="F344" s="172"/>
      <c r="G344" s="172"/>
      <c r="H344" s="172"/>
      <c r="I344" s="172"/>
      <c r="J344" s="172"/>
      <c r="K344" s="172"/>
      <c r="L344" s="172"/>
      <c r="M344" s="172"/>
      <c r="N344" s="172"/>
      <c r="O344" s="172"/>
      <c r="P344" s="172"/>
      <c r="Q344" s="172"/>
      <c r="R344" s="172"/>
      <c r="S344" s="172"/>
      <c r="T344" s="172"/>
      <c r="U344" s="172"/>
      <c r="V344" s="172"/>
      <c r="W344" s="172"/>
      <c r="X344" s="172"/>
      <c r="Y344" s="172"/>
      <c r="Z344" s="172"/>
    </row>
    <row r="345" customFormat="false" ht="21.75" hidden="false" customHeight="true" outlineLevel="0" collapsed="false">
      <c r="A345" s="172"/>
      <c r="B345" s="172"/>
      <c r="C345" s="172"/>
      <c r="D345" s="172"/>
      <c r="E345" s="172"/>
      <c r="F345" s="172"/>
      <c r="G345" s="172"/>
      <c r="H345" s="172"/>
      <c r="I345" s="172"/>
      <c r="J345" s="172"/>
      <c r="K345" s="172"/>
      <c r="L345" s="172"/>
      <c r="M345" s="172"/>
      <c r="N345" s="172"/>
      <c r="O345" s="172"/>
      <c r="P345" s="172"/>
      <c r="Q345" s="172"/>
      <c r="R345" s="172"/>
      <c r="S345" s="172"/>
      <c r="T345" s="172"/>
      <c r="U345" s="172"/>
      <c r="V345" s="172"/>
      <c r="W345" s="172"/>
      <c r="X345" s="172"/>
      <c r="Y345" s="172"/>
      <c r="Z345" s="172"/>
    </row>
    <row r="346" customFormat="false" ht="21.75" hidden="false" customHeight="true" outlineLevel="0" collapsed="false">
      <c r="A346" s="172"/>
      <c r="B346" s="172"/>
      <c r="C346" s="172"/>
      <c r="D346" s="172"/>
      <c r="E346" s="172"/>
      <c r="F346" s="172"/>
      <c r="G346" s="172"/>
      <c r="H346" s="172"/>
      <c r="I346" s="172"/>
      <c r="J346" s="172"/>
      <c r="K346" s="172"/>
      <c r="L346" s="172"/>
      <c r="M346" s="172"/>
      <c r="N346" s="172"/>
      <c r="O346" s="172"/>
      <c r="P346" s="172"/>
      <c r="Q346" s="172"/>
      <c r="R346" s="172"/>
      <c r="S346" s="172"/>
      <c r="T346" s="172"/>
      <c r="U346" s="172"/>
      <c r="V346" s="172"/>
      <c r="W346" s="172"/>
      <c r="X346" s="172"/>
      <c r="Y346" s="172"/>
      <c r="Z346" s="172"/>
    </row>
    <row r="347" customFormat="false" ht="21.75" hidden="false" customHeight="true" outlineLevel="0" collapsed="false">
      <c r="A347" s="172"/>
      <c r="B347" s="172"/>
      <c r="C347" s="172"/>
      <c r="D347" s="172"/>
      <c r="E347" s="172"/>
      <c r="F347" s="172"/>
      <c r="G347" s="172"/>
      <c r="H347" s="172"/>
      <c r="I347" s="172"/>
      <c r="J347" s="172"/>
      <c r="K347" s="172"/>
      <c r="L347" s="172"/>
      <c r="M347" s="172"/>
      <c r="N347" s="172"/>
      <c r="O347" s="172"/>
      <c r="P347" s="172"/>
      <c r="Q347" s="172"/>
      <c r="R347" s="172"/>
      <c r="S347" s="172"/>
      <c r="T347" s="172"/>
      <c r="U347" s="172"/>
      <c r="V347" s="172"/>
      <c r="W347" s="172"/>
      <c r="X347" s="172"/>
      <c r="Y347" s="172"/>
      <c r="Z347" s="172"/>
    </row>
    <row r="348" customFormat="false" ht="21.75" hidden="false" customHeight="true" outlineLevel="0" collapsed="false">
      <c r="A348" s="172"/>
      <c r="B348" s="172"/>
      <c r="C348" s="172"/>
      <c r="D348" s="172"/>
      <c r="E348" s="172"/>
      <c r="F348" s="172"/>
      <c r="G348" s="172"/>
      <c r="H348" s="172"/>
      <c r="I348" s="172"/>
      <c r="J348" s="172"/>
      <c r="K348" s="172"/>
      <c r="L348" s="172"/>
      <c r="M348" s="172"/>
      <c r="N348" s="172"/>
      <c r="O348" s="172"/>
      <c r="P348" s="172"/>
      <c r="Q348" s="172"/>
      <c r="R348" s="172"/>
      <c r="S348" s="172"/>
      <c r="T348" s="172"/>
      <c r="U348" s="172"/>
      <c r="V348" s="172"/>
      <c r="W348" s="172"/>
      <c r="X348" s="172"/>
      <c r="Y348" s="172"/>
      <c r="Z348" s="172"/>
    </row>
    <row r="349" customFormat="false" ht="21.75" hidden="false" customHeight="true" outlineLevel="0" collapsed="false">
      <c r="A349" s="172"/>
      <c r="B349" s="172"/>
      <c r="C349" s="172"/>
      <c r="D349" s="172"/>
      <c r="E349" s="172"/>
      <c r="F349" s="172"/>
      <c r="G349" s="172"/>
      <c r="H349" s="172"/>
      <c r="I349" s="172"/>
      <c r="J349" s="172"/>
      <c r="K349" s="172"/>
      <c r="L349" s="172"/>
      <c r="M349" s="172"/>
      <c r="N349" s="172"/>
      <c r="O349" s="172"/>
      <c r="P349" s="172"/>
      <c r="Q349" s="172"/>
      <c r="R349" s="172"/>
      <c r="S349" s="172"/>
      <c r="T349" s="172"/>
      <c r="U349" s="172"/>
      <c r="V349" s="172"/>
      <c r="W349" s="172"/>
      <c r="X349" s="172"/>
      <c r="Y349" s="172"/>
      <c r="Z349" s="172"/>
    </row>
    <row r="350" customFormat="false" ht="21.75" hidden="false" customHeight="true" outlineLevel="0" collapsed="false">
      <c r="A350" s="172"/>
      <c r="B350" s="172"/>
      <c r="C350" s="172"/>
      <c r="D350" s="172"/>
      <c r="E350" s="172"/>
      <c r="F350" s="172"/>
      <c r="G350" s="172"/>
      <c r="H350" s="172"/>
      <c r="I350" s="172"/>
      <c r="J350" s="172"/>
      <c r="K350" s="172"/>
      <c r="L350" s="172"/>
      <c r="M350" s="172"/>
      <c r="N350" s="172"/>
      <c r="O350" s="172"/>
      <c r="P350" s="172"/>
      <c r="Q350" s="172"/>
      <c r="R350" s="172"/>
      <c r="S350" s="172"/>
      <c r="T350" s="172"/>
      <c r="U350" s="172"/>
      <c r="V350" s="172"/>
      <c r="W350" s="172"/>
      <c r="X350" s="172"/>
      <c r="Y350" s="172"/>
      <c r="Z350" s="172"/>
    </row>
    <row r="351" customFormat="false" ht="21.75" hidden="false" customHeight="true" outlineLevel="0" collapsed="false">
      <c r="A351" s="172"/>
      <c r="B351" s="172"/>
      <c r="C351" s="172"/>
      <c r="D351" s="172"/>
      <c r="E351" s="172"/>
      <c r="F351" s="172"/>
      <c r="G351" s="172"/>
      <c r="H351" s="172"/>
      <c r="I351" s="172"/>
      <c r="J351" s="172"/>
      <c r="K351" s="172"/>
      <c r="L351" s="172"/>
      <c r="M351" s="172"/>
      <c r="N351" s="172"/>
      <c r="O351" s="172"/>
      <c r="P351" s="172"/>
      <c r="Q351" s="172"/>
      <c r="R351" s="172"/>
      <c r="S351" s="172"/>
      <c r="T351" s="172"/>
      <c r="U351" s="172"/>
      <c r="V351" s="172"/>
      <c r="W351" s="172"/>
      <c r="X351" s="172"/>
      <c r="Y351" s="172"/>
      <c r="Z351" s="172"/>
    </row>
    <row r="352" customFormat="false" ht="21.75" hidden="false" customHeight="true" outlineLevel="0" collapsed="false">
      <c r="A352" s="172"/>
      <c r="B352" s="172"/>
      <c r="C352" s="172"/>
      <c r="D352" s="172"/>
      <c r="E352" s="172"/>
      <c r="F352" s="172"/>
      <c r="G352" s="172"/>
      <c r="H352" s="172"/>
      <c r="I352" s="172"/>
      <c r="J352" s="172"/>
      <c r="K352" s="172"/>
      <c r="L352" s="172"/>
      <c r="M352" s="172"/>
      <c r="N352" s="172"/>
      <c r="O352" s="172"/>
      <c r="P352" s="172"/>
      <c r="Q352" s="172"/>
      <c r="R352" s="172"/>
      <c r="S352" s="172"/>
      <c r="T352" s="172"/>
      <c r="U352" s="172"/>
      <c r="V352" s="172"/>
      <c r="W352" s="172"/>
      <c r="X352" s="172"/>
      <c r="Y352" s="172"/>
      <c r="Z352" s="172"/>
    </row>
    <row r="353" customFormat="false" ht="21.75" hidden="false" customHeight="true" outlineLevel="0" collapsed="false">
      <c r="A353" s="172"/>
      <c r="B353" s="172"/>
      <c r="C353" s="172"/>
      <c r="D353" s="172"/>
      <c r="E353" s="172"/>
      <c r="F353" s="172"/>
      <c r="G353" s="172"/>
      <c r="H353" s="172"/>
      <c r="I353" s="172"/>
      <c r="J353" s="172"/>
      <c r="K353" s="172"/>
      <c r="L353" s="172"/>
      <c r="M353" s="172"/>
      <c r="N353" s="172"/>
      <c r="O353" s="172"/>
      <c r="P353" s="172"/>
      <c r="Q353" s="172"/>
      <c r="R353" s="172"/>
      <c r="S353" s="172"/>
      <c r="T353" s="172"/>
      <c r="U353" s="172"/>
      <c r="V353" s="172"/>
      <c r="W353" s="172"/>
      <c r="X353" s="172"/>
      <c r="Y353" s="172"/>
      <c r="Z353" s="172"/>
    </row>
    <row r="354" customFormat="false" ht="21.75" hidden="false" customHeight="true" outlineLevel="0" collapsed="false">
      <c r="A354" s="172"/>
      <c r="B354" s="172"/>
      <c r="C354" s="172"/>
      <c r="D354" s="172"/>
      <c r="E354" s="172"/>
      <c r="F354" s="172"/>
      <c r="G354" s="172"/>
      <c r="H354" s="172"/>
      <c r="I354" s="172"/>
      <c r="J354" s="172"/>
      <c r="K354" s="172"/>
      <c r="L354" s="172"/>
      <c r="M354" s="172"/>
      <c r="N354" s="172"/>
      <c r="O354" s="172"/>
      <c r="P354" s="172"/>
      <c r="Q354" s="172"/>
      <c r="R354" s="172"/>
      <c r="S354" s="172"/>
      <c r="T354" s="172"/>
      <c r="U354" s="172"/>
      <c r="V354" s="172"/>
      <c r="W354" s="172"/>
      <c r="X354" s="172"/>
      <c r="Y354" s="172"/>
      <c r="Z354" s="172"/>
    </row>
    <row r="355" customFormat="false" ht="21.75" hidden="false" customHeight="true" outlineLevel="0" collapsed="false">
      <c r="A355" s="172"/>
      <c r="B355" s="172"/>
      <c r="C355" s="172"/>
      <c r="D355" s="172"/>
      <c r="E355" s="172"/>
      <c r="F355" s="172"/>
      <c r="G355" s="172"/>
      <c r="H355" s="172"/>
      <c r="I355" s="172"/>
      <c r="J355" s="172"/>
      <c r="K355" s="172"/>
      <c r="L355" s="172"/>
      <c r="M355" s="172"/>
      <c r="N355" s="172"/>
      <c r="O355" s="172"/>
      <c r="P355" s="172"/>
      <c r="Q355" s="172"/>
      <c r="R355" s="172"/>
      <c r="S355" s="172"/>
      <c r="T355" s="172"/>
      <c r="U355" s="172"/>
      <c r="V355" s="172"/>
      <c r="W355" s="172"/>
      <c r="X355" s="172"/>
      <c r="Y355" s="172"/>
      <c r="Z355" s="172"/>
    </row>
    <row r="356" customFormat="false" ht="21.75" hidden="false" customHeight="true" outlineLevel="0" collapsed="false">
      <c r="A356" s="172"/>
      <c r="B356" s="172"/>
      <c r="C356" s="172"/>
      <c r="D356" s="172"/>
      <c r="E356" s="172"/>
      <c r="F356" s="172"/>
      <c r="G356" s="172"/>
      <c r="H356" s="172"/>
      <c r="I356" s="172"/>
      <c r="J356" s="172"/>
      <c r="K356" s="172"/>
      <c r="L356" s="172"/>
      <c r="M356" s="172"/>
      <c r="N356" s="172"/>
      <c r="O356" s="172"/>
      <c r="P356" s="172"/>
      <c r="Q356" s="172"/>
      <c r="R356" s="172"/>
      <c r="S356" s="172"/>
      <c r="T356" s="172"/>
      <c r="U356" s="172"/>
      <c r="V356" s="172"/>
      <c r="W356" s="172"/>
      <c r="X356" s="172"/>
      <c r="Y356" s="172"/>
      <c r="Z356" s="172"/>
    </row>
    <row r="357" customFormat="false" ht="21.75" hidden="false" customHeight="true" outlineLevel="0" collapsed="false">
      <c r="A357" s="172"/>
      <c r="B357" s="172"/>
      <c r="C357" s="172"/>
      <c r="D357" s="172"/>
      <c r="E357" s="172"/>
      <c r="F357" s="172"/>
      <c r="G357" s="172"/>
      <c r="H357" s="172"/>
      <c r="I357" s="172"/>
      <c r="J357" s="172"/>
      <c r="K357" s="172"/>
      <c r="L357" s="172"/>
      <c r="M357" s="172"/>
      <c r="N357" s="172"/>
      <c r="O357" s="172"/>
      <c r="P357" s="172"/>
      <c r="Q357" s="172"/>
      <c r="R357" s="172"/>
      <c r="S357" s="172"/>
      <c r="T357" s="172"/>
      <c r="U357" s="172"/>
      <c r="V357" s="172"/>
      <c r="W357" s="172"/>
      <c r="X357" s="172"/>
      <c r="Y357" s="172"/>
      <c r="Z357" s="172"/>
    </row>
    <row r="358" customFormat="false" ht="21.75" hidden="false" customHeight="true" outlineLevel="0" collapsed="false">
      <c r="A358" s="172"/>
      <c r="B358" s="172"/>
      <c r="C358" s="172"/>
      <c r="D358" s="172"/>
      <c r="E358" s="172"/>
      <c r="F358" s="172"/>
      <c r="G358" s="172"/>
      <c r="H358" s="172"/>
      <c r="I358" s="172"/>
      <c r="J358" s="172"/>
      <c r="K358" s="172"/>
      <c r="L358" s="172"/>
      <c r="M358" s="172"/>
      <c r="N358" s="172"/>
      <c r="O358" s="172"/>
      <c r="P358" s="172"/>
      <c r="Q358" s="172"/>
      <c r="R358" s="172"/>
      <c r="S358" s="172"/>
      <c r="T358" s="172"/>
      <c r="U358" s="172"/>
      <c r="V358" s="172"/>
      <c r="W358" s="172"/>
      <c r="X358" s="172"/>
      <c r="Y358" s="172"/>
      <c r="Z358" s="172"/>
    </row>
    <row r="359" customFormat="false" ht="21.75" hidden="false" customHeight="true" outlineLevel="0" collapsed="false">
      <c r="A359" s="172"/>
      <c r="B359" s="172"/>
      <c r="C359" s="172"/>
      <c r="D359" s="172"/>
      <c r="E359" s="172"/>
      <c r="F359" s="172"/>
      <c r="G359" s="172"/>
      <c r="H359" s="172"/>
      <c r="I359" s="172"/>
      <c r="J359" s="172"/>
      <c r="K359" s="172"/>
      <c r="L359" s="172"/>
      <c r="M359" s="172"/>
      <c r="N359" s="172"/>
      <c r="O359" s="172"/>
      <c r="P359" s="172"/>
      <c r="Q359" s="172"/>
      <c r="R359" s="172"/>
      <c r="S359" s="172"/>
      <c r="T359" s="172"/>
      <c r="U359" s="172"/>
      <c r="V359" s="172"/>
      <c r="W359" s="172"/>
      <c r="X359" s="172"/>
      <c r="Y359" s="172"/>
      <c r="Z359" s="172"/>
    </row>
    <row r="360" customFormat="false" ht="21.75" hidden="false" customHeight="true" outlineLevel="0" collapsed="false">
      <c r="A360" s="172"/>
      <c r="B360" s="172"/>
      <c r="C360" s="172"/>
      <c r="D360" s="172"/>
      <c r="E360" s="172"/>
      <c r="F360" s="172"/>
      <c r="G360" s="172"/>
      <c r="H360" s="172"/>
      <c r="I360" s="172"/>
      <c r="J360" s="172"/>
      <c r="K360" s="172"/>
      <c r="L360" s="172"/>
      <c r="M360" s="172"/>
      <c r="N360" s="172"/>
      <c r="O360" s="172"/>
      <c r="P360" s="172"/>
      <c r="Q360" s="172"/>
      <c r="R360" s="172"/>
      <c r="S360" s="172"/>
      <c r="T360" s="172"/>
      <c r="U360" s="172"/>
      <c r="V360" s="172"/>
      <c r="W360" s="172"/>
      <c r="X360" s="172"/>
      <c r="Y360" s="172"/>
      <c r="Z360" s="172"/>
    </row>
    <row r="361" customFormat="false" ht="21.75" hidden="false" customHeight="true" outlineLevel="0" collapsed="false">
      <c r="A361" s="172"/>
      <c r="B361" s="172"/>
      <c r="C361" s="172"/>
      <c r="D361" s="172"/>
      <c r="E361" s="172"/>
      <c r="F361" s="172"/>
      <c r="G361" s="172"/>
      <c r="H361" s="172"/>
      <c r="I361" s="172"/>
      <c r="J361" s="172"/>
      <c r="K361" s="172"/>
      <c r="L361" s="172"/>
      <c r="M361" s="172"/>
      <c r="N361" s="172"/>
      <c r="O361" s="172"/>
      <c r="P361" s="172"/>
      <c r="Q361" s="172"/>
      <c r="R361" s="172"/>
      <c r="S361" s="172"/>
      <c r="T361" s="172"/>
      <c r="U361" s="172"/>
      <c r="V361" s="172"/>
      <c r="W361" s="172"/>
      <c r="X361" s="172"/>
      <c r="Y361" s="172"/>
      <c r="Z361" s="172"/>
    </row>
    <row r="362" customFormat="false" ht="21.75" hidden="false" customHeight="true" outlineLevel="0" collapsed="false">
      <c r="A362" s="172"/>
      <c r="B362" s="172"/>
      <c r="C362" s="172"/>
      <c r="D362" s="172"/>
      <c r="E362" s="172"/>
      <c r="F362" s="172"/>
      <c r="G362" s="172"/>
      <c r="H362" s="172"/>
      <c r="I362" s="172"/>
      <c r="J362" s="172"/>
      <c r="K362" s="172"/>
      <c r="L362" s="172"/>
      <c r="M362" s="172"/>
      <c r="N362" s="172"/>
      <c r="O362" s="172"/>
      <c r="P362" s="172"/>
      <c r="Q362" s="172"/>
      <c r="R362" s="172"/>
      <c r="S362" s="172"/>
      <c r="T362" s="172"/>
      <c r="U362" s="172"/>
      <c r="V362" s="172"/>
      <c r="W362" s="172"/>
      <c r="X362" s="172"/>
      <c r="Y362" s="172"/>
      <c r="Z362" s="172"/>
    </row>
    <row r="363" customFormat="false" ht="21.75" hidden="false" customHeight="true" outlineLevel="0" collapsed="false">
      <c r="A363" s="172"/>
      <c r="B363" s="172"/>
      <c r="C363" s="172"/>
      <c r="D363" s="172"/>
      <c r="E363" s="172"/>
      <c r="F363" s="172"/>
      <c r="G363" s="172"/>
      <c r="H363" s="172"/>
      <c r="I363" s="172"/>
      <c r="J363" s="172"/>
      <c r="K363" s="172"/>
      <c r="L363" s="172"/>
      <c r="M363" s="172"/>
      <c r="N363" s="172"/>
      <c r="O363" s="172"/>
      <c r="P363" s="172"/>
      <c r="Q363" s="172"/>
      <c r="R363" s="172"/>
      <c r="S363" s="172"/>
      <c r="T363" s="172"/>
      <c r="U363" s="172"/>
      <c r="V363" s="172"/>
      <c r="W363" s="172"/>
      <c r="X363" s="172"/>
      <c r="Y363" s="172"/>
      <c r="Z363" s="172"/>
    </row>
    <row r="364" customFormat="false" ht="21.75" hidden="false" customHeight="true" outlineLevel="0" collapsed="false">
      <c r="A364" s="172"/>
      <c r="B364" s="172"/>
      <c r="C364" s="172"/>
      <c r="D364" s="172"/>
      <c r="E364" s="172"/>
      <c r="F364" s="172"/>
      <c r="G364" s="172"/>
      <c r="H364" s="172"/>
      <c r="I364" s="172"/>
      <c r="J364" s="172"/>
      <c r="K364" s="172"/>
      <c r="L364" s="172"/>
      <c r="M364" s="172"/>
      <c r="N364" s="172"/>
      <c r="O364" s="172"/>
      <c r="P364" s="172"/>
      <c r="Q364" s="172"/>
      <c r="R364" s="172"/>
      <c r="S364" s="172"/>
      <c r="T364" s="172"/>
      <c r="U364" s="172"/>
      <c r="V364" s="172"/>
      <c r="W364" s="172"/>
      <c r="X364" s="172"/>
      <c r="Y364" s="172"/>
      <c r="Z364" s="172"/>
    </row>
    <row r="365" customFormat="false" ht="21.75" hidden="false" customHeight="true" outlineLevel="0" collapsed="false">
      <c r="A365" s="172"/>
      <c r="B365" s="172"/>
      <c r="C365" s="172"/>
      <c r="D365" s="172"/>
      <c r="E365" s="172"/>
      <c r="F365" s="172"/>
      <c r="G365" s="172"/>
      <c r="H365" s="172"/>
      <c r="I365" s="172"/>
      <c r="J365" s="172"/>
      <c r="K365" s="172"/>
      <c r="L365" s="172"/>
      <c r="M365" s="172"/>
      <c r="N365" s="172"/>
      <c r="O365" s="172"/>
      <c r="P365" s="172"/>
      <c r="Q365" s="172"/>
      <c r="R365" s="172"/>
      <c r="S365" s="172"/>
      <c r="T365" s="172"/>
      <c r="U365" s="172"/>
      <c r="V365" s="172"/>
      <c r="W365" s="172"/>
      <c r="X365" s="172"/>
      <c r="Y365" s="172"/>
      <c r="Z365" s="172"/>
    </row>
    <row r="366" customFormat="false" ht="21.75" hidden="false" customHeight="true" outlineLevel="0" collapsed="false">
      <c r="A366" s="172"/>
      <c r="B366" s="172"/>
      <c r="C366" s="172"/>
      <c r="D366" s="172"/>
      <c r="E366" s="172"/>
      <c r="F366" s="172"/>
      <c r="G366" s="172"/>
      <c r="H366" s="172"/>
      <c r="I366" s="172"/>
      <c r="J366" s="172"/>
      <c r="K366" s="172"/>
      <c r="L366" s="172"/>
      <c r="M366" s="172"/>
      <c r="N366" s="172"/>
      <c r="O366" s="172"/>
      <c r="P366" s="172"/>
      <c r="Q366" s="172"/>
      <c r="R366" s="172"/>
      <c r="S366" s="172"/>
      <c r="T366" s="172"/>
      <c r="U366" s="172"/>
      <c r="V366" s="172"/>
      <c r="W366" s="172"/>
      <c r="X366" s="172"/>
      <c r="Y366" s="172"/>
      <c r="Z366" s="172"/>
    </row>
    <row r="367" customFormat="false" ht="21.75" hidden="false" customHeight="true" outlineLevel="0" collapsed="false">
      <c r="A367" s="172"/>
      <c r="B367" s="172"/>
      <c r="C367" s="172"/>
      <c r="D367" s="172"/>
      <c r="E367" s="172"/>
      <c r="F367" s="172"/>
      <c r="G367" s="172"/>
      <c r="H367" s="172"/>
      <c r="I367" s="172"/>
      <c r="J367" s="172"/>
      <c r="K367" s="172"/>
      <c r="L367" s="172"/>
      <c r="M367" s="172"/>
      <c r="N367" s="172"/>
      <c r="O367" s="172"/>
      <c r="P367" s="172"/>
      <c r="Q367" s="172"/>
      <c r="R367" s="172"/>
      <c r="S367" s="172"/>
      <c r="T367" s="172"/>
      <c r="U367" s="172"/>
      <c r="V367" s="172"/>
      <c r="W367" s="172"/>
      <c r="X367" s="172"/>
      <c r="Y367" s="172"/>
      <c r="Z367" s="172"/>
    </row>
    <row r="368" customFormat="false" ht="21.75" hidden="false" customHeight="true" outlineLevel="0" collapsed="false">
      <c r="A368" s="172"/>
      <c r="B368" s="172"/>
      <c r="C368" s="172"/>
      <c r="D368" s="172"/>
      <c r="E368" s="172"/>
      <c r="F368" s="172"/>
      <c r="G368" s="172"/>
      <c r="H368" s="172"/>
      <c r="I368" s="172"/>
      <c r="J368" s="172"/>
      <c r="K368" s="172"/>
      <c r="L368" s="172"/>
      <c r="M368" s="172"/>
      <c r="N368" s="172"/>
      <c r="O368" s="172"/>
      <c r="P368" s="172"/>
      <c r="Q368" s="172"/>
      <c r="R368" s="172"/>
      <c r="S368" s="172"/>
      <c r="T368" s="172"/>
      <c r="U368" s="172"/>
      <c r="V368" s="172"/>
      <c r="W368" s="172"/>
      <c r="X368" s="172"/>
      <c r="Y368" s="172"/>
      <c r="Z368" s="172"/>
    </row>
    <row r="369" customFormat="false" ht="21.75" hidden="false" customHeight="true" outlineLevel="0" collapsed="false">
      <c r="A369" s="172"/>
      <c r="B369" s="172"/>
      <c r="C369" s="172"/>
      <c r="D369" s="172"/>
      <c r="E369" s="172"/>
      <c r="F369" s="172"/>
      <c r="G369" s="172"/>
      <c r="H369" s="172"/>
      <c r="I369" s="172"/>
      <c r="J369" s="172"/>
      <c r="K369" s="172"/>
      <c r="L369" s="172"/>
      <c r="M369" s="172"/>
      <c r="N369" s="172"/>
      <c r="O369" s="172"/>
      <c r="P369" s="172"/>
      <c r="Q369" s="172"/>
      <c r="R369" s="172"/>
      <c r="S369" s="172"/>
      <c r="T369" s="172"/>
      <c r="U369" s="172"/>
      <c r="V369" s="172"/>
      <c r="W369" s="172"/>
      <c r="X369" s="172"/>
      <c r="Y369" s="172"/>
      <c r="Z369" s="172"/>
    </row>
    <row r="370" customFormat="false" ht="21.75" hidden="false" customHeight="true" outlineLevel="0" collapsed="false">
      <c r="A370" s="172"/>
      <c r="B370" s="172"/>
      <c r="C370" s="172"/>
      <c r="D370" s="172"/>
      <c r="E370" s="172"/>
      <c r="F370" s="172"/>
      <c r="G370" s="172"/>
      <c r="H370" s="172"/>
      <c r="I370" s="172"/>
      <c r="J370" s="172"/>
      <c r="K370" s="172"/>
      <c r="L370" s="172"/>
      <c r="M370" s="172"/>
      <c r="N370" s="172"/>
      <c r="O370" s="172"/>
      <c r="P370" s="172"/>
      <c r="Q370" s="172"/>
      <c r="R370" s="172"/>
      <c r="S370" s="172"/>
      <c r="T370" s="172"/>
      <c r="U370" s="172"/>
      <c r="V370" s="172"/>
      <c r="W370" s="172"/>
      <c r="X370" s="172"/>
      <c r="Y370" s="172"/>
      <c r="Z370" s="172"/>
    </row>
    <row r="371" customFormat="false" ht="21.75" hidden="false" customHeight="true" outlineLevel="0" collapsed="false">
      <c r="A371" s="172"/>
      <c r="B371" s="172"/>
      <c r="C371" s="172"/>
      <c r="D371" s="172"/>
      <c r="E371" s="172"/>
      <c r="F371" s="172"/>
      <c r="G371" s="172"/>
      <c r="H371" s="172"/>
      <c r="I371" s="172"/>
      <c r="J371" s="172"/>
      <c r="K371" s="172"/>
      <c r="L371" s="172"/>
      <c r="M371" s="172"/>
      <c r="N371" s="172"/>
      <c r="O371" s="172"/>
      <c r="P371" s="172"/>
      <c r="Q371" s="172"/>
      <c r="R371" s="172"/>
      <c r="S371" s="172"/>
      <c r="T371" s="172"/>
      <c r="U371" s="172"/>
      <c r="V371" s="172"/>
      <c r="W371" s="172"/>
      <c r="X371" s="172"/>
      <c r="Y371" s="172"/>
      <c r="Z371" s="172"/>
    </row>
    <row r="372" customFormat="false" ht="21.75" hidden="false" customHeight="true" outlineLevel="0" collapsed="false">
      <c r="A372" s="172"/>
      <c r="B372" s="172"/>
      <c r="C372" s="172"/>
      <c r="D372" s="172"/>
      <c r="E372" s="172"/>
      <c r="F372" s="172"/>
      <c r="G372" s="172"/>
      <c r="H372" s="172"/>
      <c r="I372" s="172"/>
      <c r="J372" s="172"/>
      <c r="K372" s="172"/>
      <c r="L372" s="172"/>
      <c r="M372" s="172"/>
      <c r="N372" s="172"/>
      <c r="O372" s="172"/>
      <c r="P372" s="172"/>
      <c r="Q372" s="172"/>
      <c r="R372" s="172"/>
      <c r="S372" s="172"/>
      <c r="T372" s="172"/>
      <c r="U372" s="172"/>
      <c r="V372" s="172"/>
      <c r="W372" s="172"/>
      <c r="X372" s="172"/>
      <c r="Y372" s="172"/>
      <c r="Z372" s="172"/>
    </row>
    <row r="373" customFormat="false" ht="21.75" hidden="false" customHeight="true" outlineLevel="0" collapsed="false">
      <c r="A373" s="172"/>
      <c r="B373" s="172"/>
      <c r="C373" s="172"/>
      <c r="D373" s="172"/>
      <c r="E373" s="172"/>
      <c r="F373" s="172"/>
      <c r="G373" s="172"/>
      <c r="H373" s="172"/>
      <c r="I373" s="172"/>
      <c r="J373" s="172"/>
      <c r="K373" s="172"/>
      <c r="L373" s="172"/>
      <c r="M373" s="172"/>
      <c r="N373" s="172"/>
      <c r="O373" s="172"/>
      <c r="P373" s="172"/>
      <c r="Q373" s="172"/>
      <c r="R373" s="172"/>
      <c r="S373" s="172"/>
      <c r="T373" s="172"/>
      <c r="U373" s="172"/>
      <c r="V373" s="172"/>
      <c r="W373" s="172"/>
      <c r="X373" s="172"/>
      <c r="Y373" s="172"/>
      <c r="Z373" s="172"/>
    </row>
    <row r="374" customFormat="false" ht="21.75" hidden="false" customHeight="true" outlineLevel="0" collapsed="false">
      <c r="A374" s="172"/>
      <c r="B374" s="172"/>
      <c r="C374" s="172"/>
      <c r="D374" s="172"/>
      <c r="E374" s="172"/>
      <c r="F374" s="172"/>
      <c r="G374" s="172"/>
      <c r="H374" s="172"/>
      <c r="I374" s="172"/>
      <c r="J374" s="172"/>
      <c r="K374" s="172"/>
      <c r="L374" s="172"/>
      <c r="M374" s="172"/>
      <c r="N374" s="172"/>
      <c r="O374" s="172"/>
      <c r="P374" s="172"/>
      <c r="Q374" s="172"/>
      <c r="R374" s="172"/>
      <c r="S374" s="172"/>
      <c r="T374" s="172"/>
      <c r="U374" s="172"/>
      <c r="V374" s="172"/>
      <c r="W374" s="172"/>
      <c r="X374" s="172"/>
      <c r="Y374" s="172"/>
      <c r="Z374" s="172"/>
    </row>
    <row r="375" customFormat="false" ht="21.75" hidden="false" customHeight="true" outlineLevel="0" collapsed="false">
      <c r="A375" s="172"/>
      <c r="B375" s="172"/>
      <c r="C375" s="172"/>
      <c r="D375" s="172"/>
      <c r="E375" s="172"/>
      <c r="F375" s="172"/>
      <c r="G375" s="172"/>
      <c r="H375" s="172"/>
      <c r="I375" s="172"/>
      <c r="J375" s="172"/>
      <c r="K375" s="172"/>
      <c r="L375" s="172"/>
      <c r="M375" s="172"/>
      <c r="N375" s="172"/>
      <c r="O375" s="172"/>
      <c r="P375" s="172"/>
      <c r="Q375" s="172"/>
      <c r="R375" s="172"/>
      <c r="S375" s="172"/>
      <c r="T375" s="172"/>
      <c r="U375" s="172"/>
      <c r="V375" s="172"/>
      <c r="W375" s="172"/>
      <c r="X375" s="172"/>
      <c r="Y375" s="172"/>
      <c r="Z375" s="172"/>
    </row>
    <row r="376" customFormat="false" ht="21.75" hidden="false" customHeight="true" outlineLevel="0" collapsed="false">
      <c r="A376" s="172"/>
      <c r="B376" s="172"/>
      <c r="C376" s="172"/>
      <c r="D376" s="172"/>
      <c r="E376" s="172"/>
      <c r="F376" s="172"/>
      <c r="G376" s="172"/>
      <c r="H376" s="172"/>
      <c r="I376" s="172"/>
      <c r="J376" s="172"/>
      <c r="K376" s="172"/>
      <c r="L376" s="172"/>
      <c r="M376" s="172"/>
      <c r="N376" s="172"/>
      <c r="O376" s="172"/>
      <c r="P376" s="172"/>
      <c r="Q376" s="172"/>
      <c r="R376" s="172"/>
      <c r="S376" s="172"/>
      <c r="T376" s="172"/>
      <c r="U376" s="172"/>
      <c r="V376" s="172"/>
      <c r="W376" s="172"/>
      <c r="X376" s="172"/>
      <c r="Y376" s="172"/>
      <c r="Z376" s="172"/>
    </row>
    <row r="377" customFormat="false" ht="21.75" hidden="false" customHeight="true" outlineLevel="0" collapsed="false">
      <c r="A377" s="172"/>
      <c r="B377" s="172"/>
      <c r="C377" s="172"/>
      <c r="D377" s="172"/>
      <c r="E377" s="172"/>
      <c r="F377" s="172"/>
      <c r="G377" s="172"/>
      <c r="H377" s="172"/>
      <c r="I377" s="172"/>
      <c r="J377" s="172"/>
      <c r="K377" s="172"/>
      <c r="L377" s="172"/>
      <c r="M377" s="172"/>
      <c r="N377" s="172"/>
      <c r="O377" s="172"/>
      <c r="P377" s="172"/>
      <c r="Q377" s="172"/>
      <c r="R377" s="172"/>
      <c r="S377" s="172"/>
      <c r="T377" s="172"/>
      <c r="U377" s="172"/>
      <c r="V377" s="172"/>
      <c r="W377" s="172"/>
      <c r="X377" s="172"/>
      <c r="Y377" s="172"/>
      <c r="Z377" s="172"/>
    </row>
    <row r="378" customFormat="false" ht="21.75" hidden="false" customHeight="true" outlineLevel="0" collapsed="false">
      <c r="A378" s="172"/>
      <c r="B378" s="172"/>
      <c r="C378" s="172"/>
      <c r="D378" s="172"/>
      <c r="E378" s="172"/>
      <c r="F378" s="172"/>
      <c r="G378" s="172"/>
      <c r="H378" s="172"/>
      <c r="I378" s="172"/>
      <c r="J378" s="172"/>
      <c r="K378" s="172"/>
      <c r="L378" s="172"/>
      <c r="M378" s="172"/>
      <c r="N378" s="172"/>
      <c r="O378" s="172"/>
      <c r="P378" s="172"/>
      <c r="Q378" s="172"/>
      <c r="R378" s="172"/>
      <c r="S378" s="172"/>
      <c r="T378" s="172"/>
      <c r="U378" s="172"/>
      <c r="V378" s="172"/>
      <c r="W378" s="172"/>
      <c r="X378" s="172"/>
      <c r="Y378" s="172"/>
      <c r="Z378" s="172"/>
    </row>
    <row r="379" customFormat="false" ht="21.75" hidden="false" customHeight="true" outlineLevel="0" collapsed="false">
      <c r="A379" s="172"/>
      <c r="B379" s="172"/>
      <c r="C379" s="172"/>
      <c r="D379" s="172"/>
      <c r="E379" s="172"/>
      <c r="F379" s="172"/>
      <c r="G379" s="172"/>
      <c r="H379" s="172"/>
      <c r="I379" s="172"/>
      <c r="J379" s="172"/>
      <c r="K379" s="172"/>
      <c r="L379" s="172"/>
      <c r="M379" s="172"/>
      <c r="N379" s="172"/>
      <c r="O379" s="172"/>
      <c r="P379" s="172"/>
      <c r="Q379" s="172"/>
      <c r="R379" s="172"/>
      <c r="S379" s="172"/>
      <c r="T379" s="172"/>
      <c r="U379" s="172"/>
      <c r="V379" s="172"/>
      <c r="W379" s="172"/>
      <c r="X379" s="172"/>
      <c r="Y379" s="172"/>
      <c r="Z379" s="172"/>
    </row>
    <row r="380" customFormat="false" ht="21.75" hidden="false" customHeight="true" outlineLevel="0" collapsed="false">
      <c r="A380" s="172"/>
      <c r="B380" s="172"/>
      <c r="C380" s="172"/>
      <c r="D380" s="172"/>
      <c r="E380" s="172"/>
      <c r="F380" s="172"/>
      <c r="G380" s="172"/>
      <c r="H380" s="172"/>
      <c r="I380" s="172"/>
      <c r="J380" s="172"/>
      <c r="K380" s="172"/>
      <c r="L380" s="172"/>
      <c r="M380" s="172"/>
      <c r="N380" s="172"/>
      <c r="O380" s="172"/>
      <c r="P380" s="172"/>
      <c r="Q380" s="172"/>
      <c r="R380" s="172"/>
      <c r="S380" s="172"/>
      <c r="T380" s="172"/>
      <c r="U380" s="172"/>
      <c r="V380" s="172"/>
      <c r="W380" s="172"/>
      <c r="X380" s="172"/>
      <c r="Y380" s="172"/>
      <c r="Z380" s="172"/>
    </row>
    <row r="381" customFormat="false" ht="21.75" hidden="false" customHeight="true" outlineLevel="0" collapsed="false">
      <c r="A381" s="172"/>
      <c r="B381" s="172"/>
      <c r="C381" s="172"/>
      <c r="D381" s="172"/>
      <c r="E381" s="172"/>
      <c r="F381" s="172"/>
      <c r="G381" s="172"/>
      <c r="H381" s="172"/>
      <c r="I381" s="172"/>
      <c r="J381" s="172"/>
      <c r="K381" s="172"/>
      <c r="L381" s="172"/>
      <c r="M381" s="172"/>
      <c r="N381" s="172"/>
      <c r="O381" s="172"/>
      <c r="P381" s="172"/>
      <c r="Q381" s="172"/>
      <c r="R381" s="172"/>
      <c r="S381" s="172"/>
      <c r="T381" s="172"/>
      <c r="U381" s="172"/>
      <c r="V381" s="172"/>
      <c r="W381" s="172"/>
      <c r="X381" s="172"/>
      <c r="Y381" s="172"/>
      <c r="Z381" s="172"/>
    </row>
    <row r="382" customFormat="false" ht="21.75" hidden="false" customHeight="true" outlineLevel="0" collapsed="false">
      <c r="A382" s="172"/>
      <c r="B382" s="172"/>
      <c r="C382" s="172"/>
      <c r="D382" s="172"/>
      <c r="E382" s="172"/>
      <c r="F382" s="172"/>
      <c r="G382" s="172"/>
      <c r="H382" s="172"/>
      <c r="I382" s="172"/>
      <c r="J382" s="172"/>
      <c r="K382" s="172"/>
      <c r="L382" s="172"/>
      <c r="M382" s="172"/>
      <c r="N382" s="172"/>
      <c r="O382" s="172"/>
      <c r="P382" s="172"/>
      <c r="Q382" s="172"/>
      <c r="R382" s="172"/>
      <c r="S382" s="172"/>
      <c r="T382" s="172"/>
      <c r="U382" s="172"/>
      <c r="V382" s="172"/>
      <c r="W382" s="172"/>
      <c r="X382" s="172"/>
      <c r="Y382" s="172"/>
      <c r="Z382" s="172"/>
    </row>
    <row r="383" customFormat="false" ht="21.75" hidden="false" customHeight="true" outlineLevel="0" collapsed="false">
      <c r="A383" s="172"/>
      <c r="B383" s="172"/>
      <c r="C383" s="172"/>
      <c r="D383" s="172"/>
      <c r="E383" s="172"/>
      <c r="F383" s="172"/>
      <c r="G383" s="172"/>
      <c r="H383" s="172"/>
      <c r="I383" s="172"/>
      <c r="J383" s="172"/>
      <c r="K383" s="172"/>
      <c r="L383" s="172"/>
      <c r="M383" s="172"/>
      <c r="N383" s="172"/>
      <c r="O383" s="172"/>
      <c r="P383" s="172"/>
      <c r="Q383" s="172"/>
      <c r="R383" s="172"/>
      <c r="S383" s="172"/>
      <c r="T383" s="172"/>
      <c r="U383" s="172"/>
      <c r="V383" s="172"/>
      <c r="W383" s="172"/>
      <c r="X383" s="172"/>
      <c r="Y383" s="172"/>
      <c r="Z383" s="172"/>
    </row>
    <row r="384" customFormat="false" ht="21.75" hidden="false" customHeight="true" outlineLevel="0" collapsed="false">
      <c r="A384" s="172"/>
      <c r="B384" s="172"/>
      <c r="C384" s="172"/>
      <c r="D384" s="172"/>
      <c r="E384" s="172"/>
      <c r="F384" s="172"/>
      <c r="G384" s="172"/>
      <c r="H384" s="172"/>
      <c r="I384" s="172"/>
      <c r="J384" s="172"/>
      <c r="K384" s="172"/>
      <c r="L384" s="172"/>
      <c r="M384" s="172"/>
      <c r="N384" s="172"/>
      <c r="O384" s="172"/>
      <c r="P384" s="172"/>
      <c r="Q384" s="172"/>
      <c r="R384" s="172"/>
      <c r="S384" s="172"/>
      <c r="T384" s="172"/>
      <c r="U384" s="172"/>
      <c r="V384" s="172"/>
      <c r="W384" s="172"/>
      <c r="X384" s="172"/>
      <c r="Y384" s="172"/>
      <c r="Z384" s="172"/>
    </row>
    <row r="385" customFormat="false" ht="21.75" hidden="false" customHeight="true" outlineLevel="0" collapsed="false">
      <c r="A385" s="172"/>
      <c r="B385" s="172"/>
      <c r="C385" s="172"/>
      <c r="D385" s="172"/>
      <c r="E385" s="172"/>
      <c r="F385" s="172"/>
      <c r="G385" s="172"/>
      <c r="H385" s="172"/>
      <c r="I385" s="172"/>
      <c r="J385" s="172"/>
      <c r="K385" s="172"/>
      <c r="L385" s="172"/>
      <c r="M385" s="172"/>
      <c r="N385" s="172"/>
      <c r="O385" s="172"/>
      <c r="P385" s="172"/>
      <c r="Q385" s="172"/>
      <c r="R385" s="172"/>
      <c r="S385" s="172"/>
      <c r="T385" s="172"/>
      <c r="U385" s="172"/>
      <c r="V385" s="172"/>
      <c r="W385" s="172"/>
      <c r="X385" s="172"/>
      <c r="Y385" s="172"/>
      <c r="Z385" s="172"/>
    </row>
    <row r="386" customFormat="false" ht="21.75" hidden="false" customHeight="true" outlineLevel="0" collapsed="false">
      <c r="A386" s="172"/>
      <c r="B386" s="172"/>
      <c r="C386" s="172"/>
      <c r="D386" s="172"/>
      <c r="E386" s="172"/>
      <c r="F386" s="172"/>
      <c r="G386" s="172"/>
      <c r="H386" s="172"/>
      <c r="I386" s="172"/>
      <c r="J386" s="172"/>
      <c r="K386" s="172"/>
      <c r="L386" s="172"/>
      <c r="M386" s="172"/>
      <c r="N386" s="172"/>
      <c r="O386" s="172"/>
      <c r="P386" s="172"/>
      <c r="Q386" s="172"/>
      <c r="R386" s="172"/>
      <c r="S386" s="172"/>
      <c r="T386" s="172"/>
      <c r="U386" s="172"/>
      <c r="V386" s="172"/>
      <c r="W386" s="172"/>
      <c r="X386" s="172"/>
      <c r="Y386" s="172"/>
      <c r="Z386" s="172"/>
    </row>
    <row r="387" customFormat="false" ht="21.75" hidden="false" customHeight="true" outlineLevel="0" collapsed="false">
      <c r="A387" s="172"/>
      <c r="B387" s="172"/>
      <c r="C387" s="172"/>
      <c r="D387" s="172"/>
      <c r="E387" s="172"/>
      <c r="F387" s="172"/>
      <c r="G387" s="172"/>
      <c r="H387" s="172"/>
      <c r="I387" s="172"/>
      <c r="J387" s="172"/>
      <c r="K387" s="172"/>
      <c r="L387" s="172"/>
      <c r="M387" s="172"/>
      <c r="N387" s="172"/>
      <c r="O387" s="172"/>
      <c r="P387" s="172"/>
      <c r="Q387" s="172"/>
      <c r="R387" s="172"/>
      <c r="S387" s="172"/>
      <c r="T387" s="172"/>
      <c r="U387" s="172"/>
      <c r="V387" s="172"/>
      <c r="W387" s="172"/>
      <c r="X387" s="172"/>
      <c r="Y387" s="172"/>
      <c r="Z387" s="172"/>
    </row>
    <row r="388" customFormat="false" ht="21.75" hidden="false" customHeight="true" outlineLevel="0" collapsed="false">
      <c r="A388" s="172"/>
      <c r="B388" s="172"/>
      <c r="C388" s="172"/>
      <c r="D388" s="172"/>
      <c r="E388" s="172"/>
      <c r="F388" s="172"/>
      <c r="G388" s="172"/>
      <c r="H388" s="172"/>
      <c r="I388" s="172"/>
      <c r="J388" s="172"/>
      <c r="K388" s="172"/>
      <c r="L388" s="172"/>
      <c r="M388" s="172"/>
      <c r="N388" s="172"/>
      <c r="O388" s="172"/>
      <c r="P388" s="172"/>
      <c r="Q388" s="172"/>
      <c r="R388" s="172"/>
      <c r="S388" s="172"/>
      <c r="T388" s="172"/>
      <c r="U388" s="172"/>
      <c r="V388" s="172"/>
      <c r="W388" s="172"/>
      <c r="X388" s="172"/>
      <c r="Y388" s="172"/>
      <c r="Z388" s="172"/>
    </row>
    <row r="389" customFormat="false" ht="21.75" hidden="false" customHeight="true" outlineLevel="0" collapsed="false">
      <c r="A389" s="172"/>
      <c r="B389" s="172"/>
      <c r="C389" s="172"/>
      <c r="D389" s="172"/>
      <c r="E389" s="172"/>
      <c r="F389" s="172"/>
      <c r="G389" s="172"/>
      <c r="H389" s="172"/>
      <c r="I389" s="172"/>
      <c r="J389" s="172"/>
      <c r="K389" s="172"/>
      <c r="L389" s="172"/>
      <c r="M389" s="172"/>
      <c r="N389" s="172"/>
      <c r="O389" s="172"/>
      <c r="P389" s="172"/>
      <c r="Q389" s="172"/>
      <c r="R389" s="172"/>
      <c r="S389" s="172"/>
      <c r="T389" s="172"/>
      <c r="U389" s="172"/>
      <c r="V389" s="172"/>
      <c r="W389" s="172"/>
      <c r="X389" s="172"/>
      <c r="Y389" s="172"/>
      <c r="Z389" s="172"/>
    </row>
    <row r="390" customFormat="false" ht="21.75" hidden="false" customHeight="true" outlineLevel="0" collapsed="false">
      <c r="A390" s="172"/>
      <c r="B390" s="172"/>
      <c r="C390" s="172"/>
      <c r="D390" s="172"/>
      <c r="E390" s="172"/>
      <c r="F390" s="172"/>
      <c r="G390" s="172"/>
      <c r="H390" s="172"/>
      <c r="I390" s="172"/>
      <c r="J390" s="172"/>
      <c r="K390" s="172"/>
      <c r="L390" s="172"/>
      <c r="M390" s="172"/>
      <c r="N390" s="172"/>
      <c r="O390" s="172"/>
      <c r="P390" s="172"/>
      <c r="Q390" s="172"/>
      <c r="R390" s="172"/>
      <c r="S390" s="172"/>
      <c r="T390" s="172"/>
      <c r="U390" s="172"/>
      <c r="V390" s="172"/>
      <c r="W390" s="172"/>
      <c r="X390" s="172"/>
      <c r="Y390" s="172"/>
      <c r="Z390" s="172"/>
    </row>
    <row r="391" customFormat="false" ht="21.75" hidden="false" customHeight="true" outlineLevel="0" collapsed="false">
      <c r="A391" s="172"/>
      <c r="B391" s="172"/>
      <c r="C391" s="172"/>
      <c r="D391" s="172"/>
      <c r="E391" s="172"/>
      <c r="F391" s="172"/>
      <c r="G391" s="172"/>
      <c r="H391" s="172"/>
      <c r="I391" s="172"/>
      <c r="J391" s="172"/>
      <c r="K391" s="172"/>
      <c r="L391" s="172"/>
      <c r="M391" s="172"/>
      <c r="N391" s="172"/>
      <c r="O391" s="172"/>
      <c r="P391" s="172"/>
      <c r="Q391" s="172"/>
      <c r="R391" s="172"/>
      <c r="S391" s="172"/>
      <c r="T391" s="172"/>
      <c r="U391" s="172"/>
      <c r="V391" s="172"/>
      <c r="W391" s="172"/>
      <c r="X391" s="172"/>
      <c r="Y391" s="172"/>
      <c r="Z391" s="172"/>
    </row>
    <row r="392" customFormat="false" ht="21.75" hidden="false" customHeight="true" outlineLevel="0" collapsed="false">
      <c r="A392" s="172"/>
      <c r="B392" s="172"/>
      <c r="C392" s="172"/>
      <c r="D392" s="172"/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</row>
    <row r="393" customFormat="false" ht="21.75" hidden="false" customHeight="true" outlineLevel="0" collapsed="false">
      <c r="A393" s="172"/>
      <c r="B393" s="172"/>
      <c r="C393" s="172"/>
      <c r="D393" s="172"/>
      <c r="E393" s="172"/>
      <c r="F393" s="172"/>
      <c r="G393" s="172"/>
      <c r="H393" s="172"/>
      <c r="I393" s="172"/>
      <c r="J393" s="172"/>
      <c r="K393" s="172"/>
      <c r="L393" s="172"/>
      <c r="M393" s="172"/>
      <c r="N393" s="172"/>
      <c r="O393" s="172"/>
      <c r="P393" s="172"/>
      <c r="Q393" s="172"/>
      <c r="R393" s="172"/>
      <c r="S393" s="172"/>
      <c r="T393" s="172"/>
      <c r="U393" s="172"/>
      <c r="V393" s="172"/>
      <c r="W393" s="172"/>
      <c r="X393" s="172"/>
      <c r="Y393" s="172"/>
      <c r="Z393" s="172"/>
    </row>
    <row r="394" customFormat="false" ht="21.75" hidden="false" customHeight="true" outlineLevel="0" collapsed="false">
      <c r="A394" s="172"/>
      <c r="B394" s="172"/>
      <c r="C394" s="172"/>
      <c r="D394" s="172"/>
      <c r="E394" s="172"/>
      <c r="F394" s="172"/>
      <c r="G394" s="172"/>
      <c r="H394" s="172"/>
      <c r="I394" s="172"/>
      <c r="J394" s="172"/>
      <c r="K394" s="172"/>
      <c r="L394" s="172"/>
      <c r="M394" s="172"/>
      <c r="N394" s="172"/>
      <c r="O394" s="172"/>
      <c r="P394" s="172"/>
      <c r="Q394" s="172"/>
      <c r="R394" s="172"/>
      <c r="S394" s="172"/>
      <c r="T394" s="172"/>
      <c r="U394" s="172"/>
      <c r="V394" s="172"/>
      <c r="W394" s="172"/>
      <c r="X394" s="172"/>
      <c r="Y394" s="172"/>
      <c r="Z394" s="172"/>
    </row>
    <row r="395" customFormat="false" ht="21.75" hidden="false" customHeight="true" outlineLevel="0" collapsed="false">
      <c r="A395" s="172"/>
      <c r="B395" s="172"/>
      <c r="C395" s="172"/>
      <c r="D395" s="172"/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</row>
    <row r="396" customFormat="false" ht="21.75" hidden="false" customHeight="true" outlineLevel="0" collapsed="false">
      <c r="A396" s="172"/>
      <c r="B396" s="172"/>
      <c r="C396" s="172"/>
      <c r="D396" s="172"/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</row>
    <row r="397" customFormat="false" ht="21.75" hidden="false" customHeight="true" outlineLevel="0" collapsed="false">
      <c r="A397" s="172"/>
      <c r="B397" s="172"/>
      <c r="C397" s="172"/>
      <c r="D397" s="172"/>
      <c r="E397" s="172"/>
      <c r="F397" s="172"/>
      <c r="G397" s="172"/>
      <c r="H397" s="172"/>
      <c r="I397" s="172"/>
      <c r="J397" s="172"/>
      <c r="K397" s="172"/>
      <c r="L397" s="172"/>
      <c r="M397" s="172"/>
      <c r="N397" s="172"/>
      <c r="O397" s="172"/>
      <c r="P397" s="172"/>
      <c r="Q397" s="172"/>
      <c r="R397" s="172"/>
      <c r="S397" s="172"/>
      <c r="T397" s="172"/>
      <c r="U397" s="172"/>
      <c r="V397" s="172"/>
      <c r="W397" s="172"/>
      <c r="X397" s="172"/>
      <c r="Y397" s="172"/>
      <c r="Z397" s="172"/>
    </row>
    <row r="398" customFormat="false" ht="21.75" hidden="false" customHeight="true" outlineLevel="0" collapsed="false">
      <c r="A398" s="172"/>
      <c r="B398" s="172"/>
      <c r="C398" s="172"/>
      <c r="D398" s="172"/>
      <c r="E398" s="172"/>
      <c r="F398" s="172"/>
      <c r="G398" s="172"/>
      <c r="H398" s="172"/>
      <c r="I398" s="172"/>
      <c r="J398" s="172"/>
      <c r="K398" s="172"/>
      <c r="L398" s="172"/>
      <c r="M398" s="172"/>
      <c r="N398" s="172"/>
      <c r="O398" s="172"/>
      <c r="P398" s="172"/>
      <c r="Q398" s="172"/>
      <c r="R398" s="172"/>
      <c r="S398" s="172"/>
      <c r="T398" s="172"/>
      <c r="U398" s="172"/>
      <c r="V398" s="172"/>
      <c r="W398" s="172"/>
      <c r="X398" s="172"/>
      <c r="Y398" s="172"/>
      <c r="Z398" s="172"/>
    </row>
    <row r="399" customFormat="false" ht="21.75" hidden="false" customHeight="true" outlineLevel="0" collapsed="false">
      <c r="A399" s="172"/>
      <c r="B399" s="172"/>
      <c r="C399" s="172"/>
      <c r="D399" s="172"/>
      <c r="E399" s="172"/>
      <c r="F399" s="172"/>
      <c r="G399" s="172"/>
      <c r="H399" s="172"/>
      <c r="I399" s="172"/>
      <c r="J399" s="172"/>
      <c r="K399" s="172"/>
      <c r="L399" s="172"/>
      <c r="M399" s="172"/>
      <c r="N399" s="172"/>
      <c r="O399" s="172"/>
      <c r="P399" s="172"/>
      <c r="Q399" s="172"/>
      <c r="R399" s="172"/>
      <c r="S399" s="172"/>
      <c r="T399" s="172"/>
      <c r="U399" s="172"/>
      <c r="V399" s="172"/>
      <c r="W399" s="172"/>
      <c r="X399" s="172"/>
      <c r="Y399" s="172"/>
      <c r="Z399" s="172"/>
    </row>
    <row r="400" customFormat="false" ht="21.75" hidden="false" customHeight="true" outlineLevel="0" collapsed="false">
      <c r="A400" s="172"/>
      <c r="B400" s="172"/>
      <c r="C400" s="172"/>
      <c r="D400" s="172"/>
      <c r="E400" s="172"/>
      <c r="F400" s="172"/>
      <c r="G400" s="172"/>
      <c r="H400" s="172"/>
      <c r="I400" s="172"/>
      <c r="J400" s="172"/>
      <c r="K400" s="172"/>
      <c r="L400" s="172"/>
      <c r="M400" s="172"/>
      <c r="N400" s="172"/>
      <c r="O400" s="172"/>
      <c r="P400" s="172"/>
      <c r="Q400" s="172"/>
      <c r="R400" s="172"/>
      <c r="S400" s="172"/>
      <c r="T400" s="172"/>
      <c r="U400" s="172"/>
      <c r="V400" s="172"/>
      <c r="W400" s="172"/>
      <c r="X400" s="172"/>
      <c r="Y400" s="172"/>
      <c r="Z400" s="172"/>
    </row>
    <row r="401" customFormat="false" ht="21.75" hidden="false" customHeight="true" outlineLevel="0" collapsed="false">
      <c r="A401" s="172"/>
      <c r="B401" s="172"/>
      <c r="C401" s="172"/>
      <c r="D401" s="172"/>
      <c r="E401" s="172"/>
      <c r="F401" s="172"/>
      <c r="G401" s="172"/>
      <c r="H401" s="172"/>
      <c r="I401" s="172"/>
      <c r="J401" s="172"/>
      <c r="K401" s="172"/>
      <c r="L401" s="172"/>
      <c r="M401" s="172"/>
      <c r="N401" s="172"/>
      <c r="O401" s="172"/>
      <c r="P401" s="172"/>
      <c r="Q401" s="172"/>
      <c r="R401" s="172"/>
      <c r="S401" s="172"/>
      <c r="T401" s="172"/>
      <c r="U401" s="172"/>
      <c r="V401" s="172"/>
      <c r="W401" s="172"/>
      <c r="X401" s="172"/>
      <c r="Y401" s="172"/>
      <c r="Z401" s="172"/>
    </row>
    <row r="402" customFormat="false" ht="21.75" hidden="false" customHeight="true" outlineLevel="0" collapsed="false">
      <c r="A402" s="172"/>
      <c r="B402" s="172"/>
      <c r="C402" s="172"/>
      <c r="D402" s="172"/>
      <c r="E402" s="172"/>
      <c r="F402" s="172"/>
      <c r="G402" s="172"/>
      <c r="H402" s="172"/>
      <c r="I402" s="172"/>
      <c r="J402" s="172"/>
      <c r="K402" s="172"/>
      <c r="L402" s="172"/>
      <c r="M402" s="172"/>
      <c r="N402" s="172"/>
      <c r="O402" s="172"/>
      <c r="P402" s="172"/>
      <c r="Q402" s="172"/>
      <c r="R402" s="172"/>
      <c r="S402" s="172"/>
      <c r="T402" s="172"/>
      <c r="U402" s="172"/>
      <c r="V402" s="172"/>
      <c r="W402" s="172"/>
      <c r="X402" s="172"/>
      <c r="Y402" s="172"/>
      <c r="Z402" s="172"/>
    </row>
    <row r="403" customFormat="false" ht="21.75" hidden="false" customHeight="true" outlineLevel="0" collapsed="false">
      <c r="A403" s="172"/>
      <c r="B403" s="172"/>
      <c r="C403" s="172"/>
      <c r="D403" s="172"/>
      <c r="E403" s="172"/>
      <c r="F403" s="172"/>
      <c r="G403" s="172"/>
      <c r="H403" s="172"/>
      <c r="I403" s="172"/>
      <c r="J403" s="172"/>
      <c r="K403" s="172"/>
      <c r="L403" s="172"/>
      <c r="M403" s="172"/>
      <c r="N403" s="172"/>
      <c r="O403" s="172"/>
      <c r="P403" s="172"/>
      <c r="Q403" s="172"/>
      <c r="R403" s="172"/>
      <c r="S403" s="172"/>
      <c r="T403" s="172"/>
      <c r="U403" s="172"/>
      <c r="V403" s="172"/>
      <c r="W403" s="172"/>
      <c r="X403" s="172"/>
      <c r="Y403" s="172"/>
      <c r="Z403" s="172"/>
    </row>
    <row r="404" customFormat="false" ht="21.75" hidden="false" customHeight="true" outlineLevel="0" collapsed="false">
      <c r="A404" s="172"/>
      <c r="B404" s="172"/>
      <c r="C404" s="172"/>
      <c r="D404" s="172"/>
      <c r="E404" s="172"/>
      <c r="F404" s="172"/>
      <c r="G404" s="172"/>
      <c r="H404" s="172"/>
      <c r="I404" s="172"/>
      <c r="J404" s="172"/>
      <c r="K404" s="172"/>
      <c r="L404" s="172"/>
      <c r="M404" s="172"/>
      <c r="N404" s="172"/>
      <c r="O404" s="172"/>
      <c r="P404" s="172"/>
      <c r="Q404" s="172"/>
      <c r="R404" s="172"/>
      <c r="S404" s="172"/>
      <c r="T404" s="172"/>
      <c r="U404" s="172"/>
      <c r="V404" s="172"/>
      <c r="W404" s="172"/>
      <c r="X404" s="172"/>
      <c r="Y404" s="172"/>
      <c r="Z404" s="172"/>
    </row>
    <row r="405" customFormat="false" ht="21.75" hidden="false" customHeight="true" outlineLevel="0" collapsed="false">
      <c r="A405" s="172"/>
      <c r="B405" s="172"/>
      <c r="C405" s="172"/>
      <c r="D405" s="172"/>
      <c r="E405" s="172"/>
      <c r="F405" s="172"/>
      <c r="G405" s="172"/>
      <c r="H405" s="172"/>
      <c r="I405" s="172"/>
      <c r="J405" s="172"/>
      <c r="K405" s="172"/>
      <c r="L405" s="172"/>
      <c r="M405" s="172"/>
      <c r="N405" s="172"/>
      <c r="O405" s="172"/>
      <c r="P405" s="172"/>
      <c r="Q405" s="172"/>
      <c r="R405" s="172"/>
      <c r="S405" s="172"/>
      <c r="T405" s="172"/>
      <c r="U405" s="172"/>
      <c r="V405" s="172"/>
      <c r="W405" s="172"/>
      <c r="X405" s="172"/>
      <c r="Y405" s="172"/>
      <c r="Z405" s="172"/>
    </row>
    <row r="406" customFormat="false" ht="21.75" hidden="false" customHeight="true" outlineLevel="0" collapsed="false">
      <c r="A406" s="172"/>
      <c r="B406" s="172"/>
      <c r="C406" s="172"/>
      <c r="D406" s="172"/>
      <c r="E406" s="172"/>
      <c r="F406" s="172"/>
      <c r="G406" s="172"/>
      <c r="H406" s="172"/>
      <c r="I406" s="172"/>
      <c r="J406" s="172"/>
      <c r="K406" s="172"/>
      <c r="L406" s="172"/>
      <c r="M406" s="172"/>
      <c r="N406" s="172"/>
      <c r="O406" s="172"/>
      <c r="P406" s="172"/>
      <c r="Q406" s="172"/>
      <c r="R406" s="172"/>
      <c r="S406" s="172"/>
      <c r="T406" s="172"/>
      <c r="U406" s="172"/>
      <c r="V406" s="172"/>
      <c r="W406" s="172"/>
      <c r="X406" s="172"/>
      <c r="Y406" s="172"/>
      <c r="Z406" s="172"/>
    </row>
    <row r="407" customFormat="false" ht="21.75" hidden="false" customHeight="true" outlineLevel="0" collapsed="false">
      <c r="A407" s="172"/>
      <c r="B407" s="172"/>
      <c r="C407" s="172"/>
      <c r="D407" s="172"/>
      <c r="E407" s="172"/>
      <c r="F407" s="172"/>
      <c r="G407" s="172"/>
      <c r="H407" s="172"/>
      <c r="I407" s="172"/>
      <c r="J407" s="172"/>
      <c r="K407" s="172"/>
      <c r="L407" s="172"/>
      <c r="M407" s="172"/>
      <c r="N407" s="172"/>
      <c r="O407" s="172"/>
      <c r="P407" s="172"/>
      <c r="Q407" s="172"/>
      <c r="R407" s="172"/>
      <c r="S407" s="172"/>
      <c r="T407" s="172"/>
      <c r="U407" s="172"/>
      <c r="V407" s="172"/>
      <c r="W407" s="172"/>
      <c r="X407" s="172"/>
      <c r="Y407" s="172"/>
      <c r="Z407" s="172"/>
    </row>
    <row r="408" customFormat="false" ht="21.75" hidden="false" customHeight="true" outlineLevel="0" collapsed="false">
      <c r="A408" s="172"/>
      <c r="B408" s="172"/>
      <c r="C408" s="172"/>
      <c r="D408" s="172"/>
      <c r="E408" s="172"/>
      <c r="F408" s="172"/>
      <c r="G408" s="172"/>
      <c r="H408" s="172"/>
      <c r="I408" s="172"/>
      <c r="J408" s="172"/>
      <c r="K408" s="172"/>
      <c r="L408" s="172"/>
      <c r="M408" s="172"/>
      <c r="N408" s="172"/>
      <c r="O408" s="172"/>
      <c r="P408" s="172"/>
      <c r="Q408" s="172"/>
      <c r="R408" s="172"/>
      <c r="S408" s="172"/>
      <c r="T408" s="172"/>
      <c r="U408" s="172"/>
      <c r="V408" s="172"/>
      <c r="W408" s="172"/>
      <c r="X408" s="172"/>
      <c r="Y408" s="172"/>
      <c r="Z408" s="172"/>
    </row>
    <row r="409" customFormat="false" ht="21.75" hidden="false" customHeight="true" outlineLevel="0" collapsed="false">
      <c r="A409" s="172"/>
      <c r="B409" s="172"/>
      <c r="C409" s="172"/>
      <c r="D409" s="172"/>
      <c r="E409" s="172"/>
      <c r="F409" s="172"/>
      <c r="G409" s="172"/>
      <c r="H409" s="172"/>
      <c r="I409" s="172"/>
      <c r="J409" s="172"/>
      <c r="K409" s="172"/>
      <c r="L409" s="172"/>
      <c r="M409" s="172"/>
      <c r="N409" s="172"/>
      <c r="O409" s="172"/>
      <c r="P409" s="172"/>
      <c r="Q409" s="172"/>
      <c r="R409" s="172"/>
      <c r="S409" s="172"/>
      <c r="T409" s="172"/>
      <c r="U409" s="172"/>
      <c r="V409" s="172"/>
      <c r="W409" s="172"/>
      <c r="X409" s="172"/>
      <c r="Y409" s="172"/>
      <c r="Z409" s="172"/>
    </row>
    <row r="410" customFormat="false" ht="21.75" hidden="false" customHeight="true" outlineLevel="0" collapsed="false">
      <c r="A410" s="172"/>
      <c r="B410" s="172"/>
      <c r="C410" s="172"/>
      <c r="D410" s="172"/>
      <c r="E410" s="172"/>
      <c r="F410" s="172"/>
      <c r="G410" s="172"/>
      <c r="H410" s="172"/>
      <c r="I410" s="172"/>
      <c r="J410" s="172"/>
      <c r="K410" s="172"/>
      <c r="L410" s="172"/>
      <c r="M410" s="172"/>
      <c r="N410" s="172"/>
      <c r="O410" s="172"/>
      <c r="P410" s="172"/>
      <c r="Q410" s="172"/>
      <c r="R410" s="172"/>
      <c r="S410" s="172"/>
      <c r="T410" s="172"/>
      <c r="U410" s="172"/>
      <c r="V410" s="172"/>
      <c r="W410" s="172"/>
      <c r="X410" s="172"/>
      <c r="Y410" s="172"/>
      <c r="Z410" s="172"/>
    </row>
    <row r="411" customFormat="false" ht="21.75" hidden="false" customHeight="true" outlineLevel="0" collapsed="false">
      <c r="A411" s="172"/>
      <c r="B411" s="172"/>
      <c r="C411" s="172"/>
      <c r="D411" s="172"/>
      <c r="E411" s="172"/>
      <c r="F411" s="172"/>
      <c r="G411" s="172"/>
      <c r="H411" s="172"/>
      <c r="I411" s="172"/>
      <c r="J411" s="172"/>
      <c r="K411" s="172"/>
      <c r="L411" s="172"/>
      <c r="M411" s="172"/>
      <c r="N411" s="172"/>
      <c r="O411" s="172"/>
      <c r="P411" s="172"/>
      <c r="Q411" s="172"/>
      <c r="R411" s="172"/>
      <c r="S411" s="172"/>
      <c r="T411" s="172"/>
      <c r="U411" s="172"/>
      <c r="V411" s="172"/>
      <c r="W411" s="172"/>
      <c r="X411" s="172"/>
      <c r="Y411" s="172"/>
      <c r="Z411" s="172"/>
    </row>
    <row r="412" customFormat="false" ht="21.75" hidden="false" customHeight="true" outlineLevel="0" collapsed="false">
      <c r="A412" s="172"/>
      <c r="B412" s="172"/>
      <c r="C412" s="172"/>
      <c r="D412" s="172"/>
      <c r="E412" s="172"/>
      <c r="F412" s="172"/>
      <c r="G412" s="172"/>
      <c r="H412" s="172"/>
      <c r="I412" s="172"/>
      <c r="J412" s="172"/>
      <c r="K412" s="172"/>
      <c r="L412" s="172"/>
      <c r="M412" s="172"/>
      <c r="N412" s="172"/>
      <c r="O412" s="172"/>
      <c r="P412" s="172"/>
      <c r="Q412" s="172"/>
      <c r="R412" s="172"/>
      <c r="S412" s="172"/>
      <c r="T412" s="172"/>
      <c r="U412" s="172"/>
      <c r="V412" s="172"/>
      <c r="W412" s="172"/>
      <c r="X412" s="172"/>
      <c r="Y412" s="172"/>
      <c r="Z412" s="172"/>
    </row>
    <row r="413" customFormat="false" ht="21.75" hidden="false" customHeight="true" outlineLevel="0" collapsed="false">
      <c r="A413" s="172"/>
      <c r="B413" s="172"/>
      <c r="C413" s="172"/>
      <c r="D413" s="172"/>
      <c r="E413" s="172"/>
      <c r="F413" s="172"/>
      <c r="G413" s="172"/>
      <c r="H413" s="172"/>
      <c r="I413" s="172"/>
      <c r="J413" s="172"/>
      <c r="K413" s="172"/>
      <c r="L413" s="172"/>
      <c r="M413" s="172"/>
      <c r="N413" s="172"/>
      <c r="O413" s="172"/>
      <c r="P413" s="172"/>
      <c r="Q413" s="172"/>
      <c r="R413" s="172"/>
      <c r="S413" s="172"/>
      <c r="T413" s="172"/>
      <c r="U413" s="172"/>
      <c r="V413" s="172"/>
      <c r="W413" s="172"/>
      <c r="X413" s="172"/>
      <c r="Y413" s="172"/>
      <c r="Z413" s="172"/>
    </row>
    <row r="414" customFormat="false" ht="21.75" hidden="false" customHeight="true" outlineLevel="0" collapsed="false">
      <c r="A414" s="172"/>
      <c r="B414" s="172"/>
      <c r="C414" s="172"/>
      <c r="D414" s="172"/>
      <c r="E414" s="172"/>
      <c r="F414" s="172"/>
      <c r="G414" s="172"/>
      <c r="H414" s="172"/>
      <c r="I414" s="172"/>
      <c r="J414" s="172"/>
      <c r="K414" s="172"/>
      <c r="L414" s="172"/>
      <c r="M414" s="172"/>
      <c r="N414" s="172"/>
      <c r="O414" s="172"/>
      <c r="P414" s="172"/>
      <c r="Q414" s="172"/>
      <c r="R414" s="172"/>
      <c r="S414" s="172"/>
      <c r="T414" s="172"/>
      <c r="U414" s="172"/>
      <c r="V414" s="172"/>
      <c r="W414" s="172"/>
      <c r="X414" s="172"/>
      <c r="Y414" s="172"/>
      <c r="Z414" s="172"/>
    </row>
    <row r="415" customFormat="false" ht="21.75" hidden="false" customHeight="true" outlineLevel="0" collapsed="false">
      <c r="A415" s="172"/>
      <c r="B415" s="172"/>
      <c r="C415" s="172"/>
      <c r="D415" s="172"/>
      <c r="E415" s="172"/>
      <c r="F415" s="172"/>
      <c r="G415" s="172"/>
      <c r="H415" s="172"/>
      <c r="I415" s="172"/>
      <c r="J415" s="172"/>
      <c r="K415" s="172"/>
      <c r="L415" s="172"/>
      <c r="M415" s="172"/>
      <c r="N415" s="172"/>
      <c r="O415" s="172"/>
      <c r="P415" s="172"/>
      <c r="Q415" s="172"/>
      <c r="R415" s="172"/>
      <c r="S415" s="172"/>
      <c r="T415" s="172"/>
      <c r="U415" s="172"/>
      <c r="V415" s="172"/>
      <c r="W415" s="172"/>
      <c r="X415" s="172"/>
      <c r="Y415" s="172"/>
      <c r="Z415" s="172"/>
    </row>
    <row r="416" customFormat="false" ht="21.75" hidden="false" customHeight="true" outlineLevel="0" collapsed="false">
      <c r="A416" s="172"/>
      <c r="B416" s="172"/>
      <c r="C416" s="172"/>
      <c r="D416" s="172"/>
      <c r="E416" s="172"/>
      <c r="F416" s="172"/>
      <c r="G416" s="172"/>
      <c r="H416" s="172"/>
      <c r="I416" s="172"/>
      <c r="J416" s="172"/>
      <c r="K416" s="172"/>
      <c r="L416" s="172"/>
      <c r="M416" s="172"/>
      <c r="N416" s="172"/>
      <c r="O416" s="172"/>
      <c r="P416" s="172"/>
      <c r="Q416" s="172"/>
      <c r="R416" s="172"/>
      <c r="S416" s="172"/>
      <c r="T416" s="172"/>
      <c r="U416" s="172"/>
      <c r="V416" s="172"/>
      <c r="W416" s="172"/>
      <c r="X416" s="172"/>
      <c r="Y416" s="172"/>
      <c r="Z416" s="172"/>
    </row>
    <row r="417" customFormat="false" ht="21.75" hidden="false" customHeight="true" outlineLevel="0" collapsed="false">
      <c r="A417" s="172"/>
      <c r="B417" s="172"/>
      <c r="C417" s="172"/>
      <c r="D417" s="172"/>
      <c r="E417" s="172"/>
      <c r="F417" s="172"/>
      <c r="G417" s="172"/>
      <c r="H417" s="172"/>
      <c r="I417" s="172"/>
      <c r="J417" s="172"/>
      <c r="K417" s="172"/>
      <c r="L417" s="172"/>
      <c r="M417" s="172"/>
      <c r="N417" s="172"/>
      <c r="O417" s="172"/>
      <c r="P417" s="172"/>
      <c r="Q417" s="172"/>
      <c r="R417" s="172"/>
      <c r="S417" s="172"/>
      <c r="T417" s="172"/>
      <c r="U417" s="172"/>
      <c r="V417" s="172"/>
      <c r="W417" s="172"/>
      <c r="X417" s="172"/>
      <c r="Y417" s="172"/>
      <c r="Z417" s="172"/>
    </row>
    <row r="418" customFormat="false" ht="21.75" hidden="false" customHeight="true" outlineLevel="0" collapsed="false">
      <c r="A418" s="172"/>
      <c r="B418" s="172"/>
      <c r="C418" s="172"/>
      <c r="D418" s="172"/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</row>
    <row r="419" customFormat="false" ht="21.75" hidden="false" customHeight="true" outlineLevel="0" collapsed="false">
      <c r="A419" s="172"/>
      <c r="B419" s="172"/>
      <c r="C419" s="172"/>
      <c r="D419" s="172"/>
      <c r="E419" s="172"/>
      <c r="F419" s="172"/>
      <c r="G419" s="172"/>
      <c r="H419" s="172"/>
      <c r="I419" s="172"/>
      <c r="J419" s="172"/>
      <c r="K419" s="172"/>
      <c r="L419" s="172"/>
      <c r="M419" s="172"/>
      <c r="N419" s="172"/>
      <c r="O419" s="172"/>
      <c r="P419" s="172"/>
      <c r="Q419" s="172"/>
      <c r="R419" s="172"/>
      <c r="S419" s="172"/>
      <c r="T419" s="172"/>
      <c r="U419" s="172"/>
      <c r="V419" s="172"/>
      <c r="W419" s="172"/>
      <c r="X419" s="172"/>
      <c r="Y419" s="172"/>
      <c r="Z419" s="172"/>
    </row>
    <row r="420" customFormat="false" ht="21.75" hidden="false" customHeight="true" outlineLevel="0" collapsed="false">
      <c r="A420" s="172"/>
      <c r="B420" s="172"/>
      <c r="C420" s="172"/>
      <c r="D420" s="172"/>
      <c r="E420" s="172"/>
      <c r="F420" s="172"/>
      <c r="G420" s="172"/>
      <c r="H420" s="172"/>
      <c r="I420" s="172"/>
      <c r="J420" s="172"/>
      <c r="K420" s="172"/>
      <c r="L420" s="172"/>
      <c r="M420" s="172"/>
      <c r="N420" s="172"/>
      <c r="O420" s="172"/>
      <c r="P420" s="172"/>
      <c r="Q420" s="172"/>
      <c r="R420" s="172"/>
      <c r="S420" s="172"/>
      <c r="T420" s="172"/>
      <c r="U420" s="172"/>
      <c r="V420" s="172"/>
      <c r="W420" s="172"/>
      <c r="X420" s="172"/>
      <c r="Y420" s="172"/>
      <c r="Z420" s="172"/>
    </row>
    <row r="421" customFormat="false" ht="21.75" hidden="false" customHeight="true" outlineLevel="0" collapsed="false">
      <c r="A421" s="172"/>
      <c r="B421" s="172"/>
      <c r="C421" s="172"/>
      <c r="D421" s="172"/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</row>
    <row r="422" customFormat="false" ht="21.75" hidden="false" customHeight="true" outlineLevel="0" collapsed="false">
      <c r="A422" s="172"/>
      <c r="B422" s="172"/>
      <c r="C422" s="172"/>
      <c r="D422" s="172"/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</row>
    <row r="423" customFormat="false" ht="21.75" hidden="false" customHeight="true" outlineLevel="0" collapsed="false">
      <c r="A423" s="172"/>
      <c r="B423" s="172"/>
      <c r="C423" s="172"/>
      <c r="D423" s="172"/>
      <c r="E423" s="172"/>
      <c r="F423" s="172"/>
      <c r="G423" s="172"/>
      <c r="H423" s="172"/>
      <c r="I423" s="172"/>
      <c r="J423" s="172"/>
      <c r="K423" s="172"/>
      <c r="L423" s="172"/>
      <c r="M423" s="172"/>
      <c r="N423" s="172"/>
      <c r="O423" s="172"/>
      <c r="P423" s="172"/>
      <c r="Q423" s="172"/>
      <c r="R423" s="172"/>
      <c r="S423" s="172"/>
      <c r="T423" s="172"/>
      <c r="U423" s="172"/>
      <c r="V423" s="172"/>
      <c r="W423" s="172"/>
      <c r="X423" s="172"/>
      <c r="Y423" s="172"/>
      <c r="Z423" s="172"/>
    </row>
    <row r="424" customFormat="false" ht="21.75" hidden="false" customHeight="true" outlineLevel="0" collapsed="false">
      <c r="A424" s="172"/>
      <c r="B424" s="172"/>
      <c r="C424" s="172"/>
      <c r="D424" s="172"/>
      <c r="E424" s="172"/>
      <c r="F424" s="172"/>
      <c r="G424" s="172"/>
      <c r="H424" s="172"/>
      <c r="I424" s="172"/>
      <c r="J424" s="172"/>
      <c r="K424" s="172"/>
      <c r="L424" s="172"/>
      <c r="M424" s="172"/>
      <c r="N424" s="172"/>
      <c r="O424" s="172"/>
      <c r="P424" s="172"/>
      <c r="Q424" s="172"/>
      <c r="R424" s="172"/>
      <c r="S424" s="172"/>
      <c r="T424" s="172"/>
      <c r="U424" s="172"/>
      <c r="V424" s="172"/>
      <c r="W424" s="172"/>
      <c r="X424" s="172"/>
      <c r="Y424" s="172"/>
      <c r="Z424" s="172"/>
    </row>
    <row r="425" customFormat="false" ht="21.75" hidden="false" customHeight="true" outlineLevel="0" collapsed="false">
      <c r="A425" s="172"/>
      <c r="B425" s="172"/>
      <c r="C425" s="172"/>
      <c r="D425" s="172"/>
      <c r="E425" s="172"/>
      <c r="F425" s="172"/>
      <c r="G425" s="172"/>
      <c r="H425" s="172"/>
      <c r="I425" s="172"/>
      <c r="J425" s="172"/>
      <c r="K425" s="172"/>
      <c r="L425" s="172"/>
      <c r="M425" s="172"/>
      <c r="N425" s="172"/>
      <c r="O425" s="172"/>
      <c r="P425" s="172"/>
      <c r="Q425" s="172"/>
      <c r="R425" s="172"/>
      <c r="S425" s="172"/>
      <c r="T425" s="172"/>
      <c r="U425" s="172"/>
      <c r="V425" s="172"/>
      <c r="W425" s="172"/>
      <c r="X425" s="172"/>
      <c r="Y425" s="172"/>
      <c r="Z425" s="172"/>
    </row>
    <row r="426" customFormat="false" ht="21.75" hidden="false" customHeight="true" outlineLevel="0" collapsed="false">
      <c r="A426" s="172"/>
      <c r="B426" s="172"/>
      <c r="C426" s="172"/>
      <c r="D426" s="172"/>
      <c r="E426" s="172"/>
      <c r="F426" s="172"/>
      <c r="G426" s="172"/>
      <c r="H426" s="172"/>
      <c r="I426" s="172"/>
      <c r="J426" s="172"/>
      <c r="K426" s="172"/>
      <c r="L426" s="172"/>
      <c r="M426" s="172"/>
      <c r="N426" s="172"/>
      <c r="O426" s="172"/>
      <c r="P426" s="172"/>
      <c r="Q426" s="172"/>
      <c r="R426" s="172"/>
      <c r="S426" s="172"/>
      <c r="T426" s="172"/>
      <c r="U426" s="172"/>
      <c r="V426" s="172"/>
      <c r="W426" s="172"/>
      <c r="X426" s="172"/>
      <c r="Y426" s="172"/>
      <c r="Z426" s="172"/>
    </row>
    <row r="427" customFormat="false" ht="21.75" hidden="false" customHeight="true" outlineLevel="0" collapsed="false">
      <c r="A427" s="172"/>
      <c r="B427" s="172"/>
      <c r="C427" s="172"/>
      <c r="D427" s="172"/>
      <c r="E427" s="172"/>
      <c r="F427" s="172"/>
      <c r="G427" s="172"/>
      <c r="H427" s="172"/>
      <c r="I427" s="172"/>
      <c r="J427" s="172"/>
      <c r="K427" s="172"/>
      <c r="L427" s="172"/>
      <c r="M427" s="172"/>
      <c r="N427" s="172"/>
      <c r="O427" s="172"/>
      <c r="P427" s="172"/>
      <c r="Q427" s="172"/>
      <c r="R427" s="172"/>
      <c r="S427" s="172"/>
      <c r="T427" s="172"/>
      <c r="U427" s="172"/>
      <c r="V427" s="172"/>
      <c r="W427" s="172"/>
      <c r="X427" s="172"/>
      <c r="Y427" s="172"/>
      <c r="Z427" s="172"/>
    </row>
    <row r="428" customFormat="false" ht="21.75" hidden="false" customHeight="true" outlineLevel="0" collapsed="false">
      <c r="A428" s="172"/>
      <c r="B428" s="172"/>
      <c r="C428" s="172"/>
      <c r="D428" s="172"/>
      <c r="E428" s="172"/>
      <c r="F428" s="172"/>
      <c r="G428" s="172"/>
      <c r="H428" s="172"/>
      <c r="I428" s="172"/>
      <c r="J428" s="172"/>
      <c r="K428" s="172"/>
      <c r="L428" s="172"/>
      <c r="M428" s="172"/>
      <c r="N428" s="172"/>
      <c r="O428" s="172"/>
      <c r="P428" s="172"/>
      <c r="Q428" s="172"/>
      <c r="R428" s="172"/>
      <c r="S428" s="172"/>
      <c r="T428" s="172"/>
      <c r="U428" s="172"/>
      <c r="V428" s="172"/>
      <c r="W428" s="172"/>
      <c r="X428" s="172"/>
      <c r="Y428" s="172"/>
      <c r="Z428" s="172"/>
    </row>
    <row r="429" customFormat="false" ht="21.75" hidden="false" customHeight="true" outlineLevel="0" collapsed="false">
      <c r="A429" s="172"/>
      <c r="B429" s="172"/>
      <c r="C429" s="172"/>
      <c r="D429" s="172"/>
      <c r="E429" s="172"/>
      <c r="F429" s="172"/>
      <c r="G429" s="172"/>
      <c r="H429" s="172"/>
      <c r="I429" s="172"/>
      <c r="J429" s="172"/>
      <c r="K429" s="172"/>
      <c r="L429" s="172"/>
      <c r="M429" s="172"/>
      <c r="N429" s="172"/>
      <c r="O429" s="172"/>
      <c r="P429" s="172"/>
      <c r="Q429" s="172"/>
      <c r="R429" s="172"/>
      <c r="S429" s="172"/>
      <c r="T429" s="172"/>
      <c r="U429" s="172"/>
      <c r="V429" s="172"/>
      <c r="W429" s="172"/>
      <c r="X429" s="172"/>
      <c r="Y429" s="172"/>
      <c r="Z429" s="172"/>
    </row>
    <row r="430" customFormat="false" ht="21.75" hidden="false" customHeight="true" outlineLevel="0" collapsed="false">
      <c r="A430" s="172"/>
      <c r="B430" s="172"/>
      <c r="C430" s="172"/>
      <c r="D430" s="172"/>
      <c r="E430" s="172"/>
      <c r="F430" s="172"/>
      <c r="G430" s="172"/>
      <c r="H430" s="172"/>
      <c r="I430" s="172"/>
      <c r="J430" s="172"/>
      <c r="K430" s="172"/>
      <c r="L430" s="172"/>
      <c r="M430" s="172"/>
      <c r="N430" s="172"/>
      <c r="O430" s="172"/>
      <c r="P430" s="172"/>
      <c r="Q430" s="172"/>
      <c r="R430" s="172"/>
      <c r="S430" s="172"/>
      <c r="T430" s="172"/>
      <c r="U430" s="172"/>
      <c r="V430" s="172"/>
      <c r="W430" s="172"/>
      <c r="X430" s="172"/>
      <c r="Y430" s="172"/>
      <c r="Z430" s="172"/>
    </row>
    <row r="431" customFormat="false" ht="21.75" hidden="false" customHeight="true" outlineLevel="0" collapsed="false">
      <c r="A431" s="172"/>
      <c r="B431" s="172"/>
      <c r="C431" s="172"/>
      <c r="D431" s="172"/>
      <c r="E431" s="172"/>
      <c r="F431" s="172"/>
      <c r="G431" s="172"/>
      <c r="H431" s="172"/>
      <c r="I431" s="172"/>
      <c r="J431" s="172"/>
      <c r="K431" s="172"/>
      <c r="L431" s="172"/>
      <c r="M431" s="172"/>
      <c r="N431" s="172"/>
      <c r="O431" s="172"/>
      <c r="P431" s="172"/>
      <c r="Q431" s="172"/>
      <c r="R431" s="172"/>
      <c r="S431" s="172"/>
      <c r="T431" s="172"/>
      <c r="U431" s="172"/>
      <c r="V431" s="172"/>
      <c r="W431" s="172"/>
      <c r="X431" s="172"/>
      <c r="Y431" s="172"/>
      <c r="Z431" s="172"/>
    </row>
    <row r="432" customFormat="false" ht="21.75" hidden="false" customHeight="true" outlineLevel="0" collapsed="false">
      <c r="A432" s="172"/>
      <c r="B432" s="172"/>
      <c r="C432" s="172"/>
      <c r="D432" s="172"/>
      <c r="E432" s="172"/>
      <c r="F432" s="172"/>
      <c r="G432" s="172"/>
      <c r="H432" s="172"/>
      <c r="I432" s="172"/>
      <c r="J432" s="172"/>
      <c r="K432" s="172"/>
      <c r="L432" s="172"/>
      <c r="M432" s="172"/>
      <c r="N432" s="172"/>
      <c r="O432" s="172"/>
      <c r="P432" s="172"/>
      <c r="Q432" s="172"/>
      <c r="R432" s="172"/>
      <c r="S432" s="172"/>
      <c r="T432" s="172"/>
      <c r="U432" s="172"/>
      <c r="V432" s="172"/>
      <c r="W432" s="172"/>
      <c r="X432" s="172"/>
      <c r="Y432" s="172"/>
      <c r="Z432" s="172"/>
    </row>
    <row r="433" customFormat="false" ht="21.75" hidden="false" customHeight="true" outlineLevel="0" collapsed="false">
      <c r="A433" s="172"/>
      <c r="B433" s="172"/>
      <c r="C433" s="172"/>
      <c r="D433" s="172"/>
      <c r="E433" s="172"/>
      <c r="F433" s="172"/>
      <c r="G433" s="172"/>
      <c r="H433" s="172"/>
      <c r="I433" s="172"/>
      <c r="J433" s="172"/>
      <c r="K433" s="172"/>
      <c r="L433" s="172"/>
      <c r="M433" s="172"/>
      <c r="N433" s="172"/>
      <c r="O433" s="172"/>
      <c r="P433" s="172"/>
      <c r="Q433" s="172"/>
      <c r="R433" s="172"/>
      <c r="S433" s="172"/>
      <c r="T433" s="172"/>
      <c r="U433" s="172"/>
      <c r="V433" s="172"/>
      <c r="W433" s="172"/>
      <c r="X433" s="172"/>
      <c r="Y433" s="172"/>
      <c r="Z433" s="172"/>
    </row>
    <row r="434" customFormat="false" ht="21.75" hidden="false" customHeight="true" outlineLevel="0" collapsed="false">
      <c r="A434" s="172"/>
      <c r="B434" s="172"/>
      <c r="C434" s="172"/>
      <c r="D434" s="172"/>
      <c r="E434" s="172"/>
      <c r="F434" s="172"/>
      <c r="G434" s="172"/>
      <c r="H434" s="172"/>
      <c r="I434" s="172"/>
      <c r="J434" s="172"/>
      <c r="K434" s="172"/>
      <c r="L434" s="172"/>
      <c r="M434" s="172"/>
      <c r="N434" s="172"/>
      <c r="O434" s="172"/>
      <c r="P434" s="172"/>
      <c r="Q434" s="172"/>
      <c r="R434" s="172"/>
      <c r="S434" s="172"/>
      <c r="T434" s="172"/>
      <c r="U434" s="172"/>
      <c r="V434" s="172"/>
      <c r="W434" s="172"/>
      <c r="X434" s="172"/>
      <c r="Y434" s="172"/>
      <c r="Z434" s="172"/>
    </row>
    <row r="435" customFormat="false" ht="21.75" hidden="false" customHeight="true" outlineLevel="0" collapsed="false">
      <c r="A435" s="172"/>
      <c r="B435" s="172"/>
      <c r="C435" s="172"/>
      <c r="D435" s="172"/>
      <c r="E435" s="172"/>
      <c r="F435" s="172"/>
      <c r="G435" s="172"/>
      <c r="H435" s="172"/>
      <c r="I435" s="172"/>
      <c r="J435" s="172"/>
      <c r="K435" s="172"/>
      <c r="L435" s="172"/>
      <c r="M435" s="172"/>
      <c r="N435" s="172"/>
      <c r="O435" s="172"/>
      <c r="P435" s="172"/>
      <c r="Q435" s="172"/>
      <c r="R435" s="172"/>
      <c r="S435" s="172"/>
      <c r="T435" s="172"/>
      <c r="U435" s="172"/>
      <c r="V435" s="172"/>
      <c r="W435" s="172"/>
      <c r="X435" s="172"/>
      <c r="Y435" s="172"/>
      <c r="Z435" s="172"/>
    </row>
    <row r="436" customFormat="false" ht="21.75" hidden="false" customHeight="true" outlineLevel="0" collapsed="false">
      <c r="A436" s="172"/>
      <c r="B436" s="172"/>
      <c r="C436" s="172"/>
      <c r="D436" s="172"/>
      <c r="E436" s="172"/>
      <c r="F436" s="172"/>
      <c r="G436" s="172"/>
      <c r="H436" s="172"/>
      <c r="I436" s="172"/>
      <c r="J436" s="172"/>
      <c r="K436" s="172"/>
      <c r="L436" s="172"/>
      <c r="M436" s="172"/>
      <c r="N436" s="172"/>
      <c r="O436" s="172"/>
      <c r="P436" s="172"/>
      <c r="Q436" s="172"/>
      <c r="R436" s="172"/>
      <c r="S436" s="172"/>
      <c r="T436" s="172"/>
      <c r="U436" s="172"/>
      <c r="V436" s="172"/>
      <c r="W436" s="172"/>
      <c r="X436" s="172"/>
      <c r="Y436" s="172"/>
      <c r="Z436" s="172"/>
    </row>
    <row r="437" customFormat="false" ht="21.75" hidden="false" customHeight="true" outlineLevel="0" collapsed="false">
      <c r="A437" s="172"/>
      <c r="B437" s="172"/>
      <c r="C437" s="172"/>
      <c r="D437" s="172"/>
      <c r="E437" s="172"/>
      <c r="F437" s="172"/>
      <c r="G437" s="172"/>
      <c r="H437" s="172"/>
      <c r="I437" s="172"/>
      <c r="J437" s="172"/>
      <c r="K437" s="172"/>
      <c r="L437" s="172"/>
      <c r="M437" s="172"/>
      <c r="N437" s="172"/>
      <c r="O437" s="172"/>
      <c r="P437" s="172"/>
      <c r="Q437" s="172"/>
      <c r="R437" s="172"/>
      <c r="S437" s="172"/>
      <c r="T437" s="172"/>
      <c r="U437" s="172"/>
      <c r="V437" s="172"/>
      <c r="W437" s="172"/>
      <c r="X437" s="172"/>
      <c r="Y437" s="172"/>
      <c r="Z437" s="172"/>
    </row>
    <row r="438" customFormat="false" ht="21.75" hidden="false" customHeight="true" outlineLevel="0" collapsed="false">
      <c r="A438" s="172"/>
      <c r="B438" s="172"/>
      <c r="C438" s="172"/>
      <c r="D438" s="172"/>
      <c r="E438" s="172"/>
      <c r="F438" s="172"/>
      <c r="G438" s="172"/>
      <c r="H438" s="172"/>
      <c r="I438" s="172"/>
      <c r="J438" s="172"/>
      <c r="K438" s="172"/>
      <c r="L438" s="172"/>
      <c r="M438" s="172"/>
      <c r="N438" s="172"/>
      <c r="O438" s="172"/>
      <c r="P438" s="172"/>
      <c r="Q438" s="172"/>
      <c r="R438" s="172"/>
      <c r="S438" s="172"/>
      <c r="T438" s="172"/>
      <c r="U438" s="172"/>
      <c r="V438" s="172"/>
      <c r="W438" s="172"/>
      <c r="X438" s="172"/>
      <c r="Y438" s="172"/>
      <c r="Z438" s="172"/>
    </row>
    <row r="439" customFormat="false" ht="21.75" hidden="false" customHeight="true" outlineLevel="0" collapsed="false">
      <c r="A439" s="172"/>
      <c r="B439" s="172"/>
      <c r="C439" s="172"/>
      <c r="D439" s="172"/>
      <c r="E439" s="172"/>
      <c r="F439" s="172"/>
      <c r="G439" s="172"/>
      <c r="H439" s="172"/>
      <c r="I439" s="172"/>
      <c r="J439" s="172"/>
      <c r="K439" s="172"/>
      <c r="L439" s="172"/>
      <c r="M439" s="172"/>
      <c r="N439" s="172"/>
      <c r="O439" s="172"/>
      <c r="P439" s="172"/>
      <c r="Q439" s="172"/>
      <c r="R439" s="172"/>
      <c r="S439" s="172"/>
      <c r="T439" s="172"/>
      <c r="U439" s="172"/>
      <c r="V439" s="172"/>
      <c r="W439" s="172"/>
      <c r="X439" s="172"/>
      <c r="Y439" s="172"/>
      <c r="Z439" s="172"/>
    </row>
    <row r="440" customFormat="false" ht="21.75" hidden="false" customHeight="true" outlineLevel="0" collapsed="false">
      <c r="A440" s="172"/>
      <c r="B440" s="172"/>
      <c r="C440" s="172"/>
      <c r="D440" s="172"/>
      <c r="E440" s="172"/>
      <c r="F440" s="172"/>
      <c r="G440" s="172"/>
      <c r="H440" s="172"/>
      <c r="I440" s="172"/>
      <c r="J440" s="172"/>
      <c r="K440" s="172"/>
      <c r="L440" s="172"/>
      <c r="M440" s="172"/>
      <c r="N440" s="172"/>
      <c r="O440" s="172"/>
      <c r="P440" s="172"/>
      <c r="Q440" s="172"/>
      <c r="R440" s="172"/>
      <c r="S440" s="172"/>
      <c r="T440" s="172"/>
      <c r="U440" s="172"/>
      <c r="V440" s="172"/>
      <c r="W440" s="172"/>
      <c r="X440" s="172"/>
      <c r="Y440" s="172"/>
      <c r="Z440" s="172"/>
    </row>
    <row r="441" customFormat="false" ht="21.75" hidden="false" customHeight="true" outlineLevel="0" collapsed="false">
      <c r="A441" s="172"/>
      <c r="B441" s="172"/>
      <c r="C441" s="172"/>
      <c r="D441" s="172"/>
      <c r="E441" s="172"/>
      <c r="F441" s="172"/>
      <c r="G441" s="172"/>
      <c r="H441" s="172"/>
      <c r="I441" s="172"/>
      <c r="J441" s="172"/>
      <c r="K441" s="172"/>
      <c r="L441" s="172"/>
      <c r="M441" s="172"/>
      <c r="N441" s="172"/>
      <c r="O441" s="172"/>
      <c r="P441" s="172"/>
      <c r="Q441" s="172"/>
      <c r="R441" s="172"/>
      <c r="S441" s="172"/>
      <c r="T441" s="172"/>
      <c r="U441" s="172"/>
      <c r="V441" s="172"/>
      <c r="W441" s="172"/>
      <c r="X441" s="172"/>
      <c r="Y441" s="172"/>
      <c r="Z441" s="172"/>
    </row>
    <row r="442" customFormat="false" ht="21.75" hidden="false" customHeight="true" outlineLevel="0" collapsed="false">
      <c r="A442" s="172"/>
      <c r="B442" s="172"/>
      <c r="C442" s="172"/>
      <c r="D442" s="172"/>
      <c r="E442" s="172"/>
      <c r="F442" s="172"/>
      <c r="G442" s="172"/>
      <c r="H442" s="172"/>
      <c r="I442" s="172"/>
      <c r="J442" s="172"/>
      <c r="K442" s="172"/>
      <c r="L442" s="172"/>
      <c r="M442" s="172"/>
      <c r="N442" s="172"/>
      <c r="O442" s="172"/>
      <c r="P442" s="172"/>
      <c r="Q442" s="172"/>
      <c r="R442" s="172"/>
      <c r="S442" s="172"/>
      <c r="T442" s="172"/>
      <c r="U442" s="172"/>
      <c r="V442" s="172"/>
      <c r="W442" s="172"/>
      <c r="X442" s="172"/>
      <c r="Y442" s="172"/>
      <c r="Z442" s="172"/>
    </row>
    <row r="443" customFormat="false" ht="21.75" hidden="false" customHeight="true" outlineLevel="0" collapsed="false">
      <c r="A443" s="172"/>
      <c r="B443" s="172"/>
      <c r="C443" s="172"/>
      <c r="D443" s="172"/>
      <c r="E443" s="172"/>
      <c r="F443" s="172"/>
      <c r="G443" s="172"/>
      <c r="H443" s="172"/>
      <c r="I443" s="172"/>
      <c r="J443" s="172"/>
      <c r="K443" s="172"/>
      <c r="L443" s="172"/>
      <c r="M443" s="172"/>
      <c r="N443" s="172"/>
      <c r="O443" s="172"/>
      <c r="P443" s="172"/>
      <c r="Q443" s="172"/>
      <c r="R443" s="172"/>
      <c r="S443" s="172"/>
      <c r="T443" s="172"/>
      <c r="U443" s="172"/>
      <c r="V443" s="172"/>
      <c r="W443" s="172"/>
      <c r="X443" s="172"/>
      <c r="Y443" s="172"/>
      <c r="Z443" s="172"/>
    </row>
    <row r="444" customFormat="false" ht="21.75" hidden="false" customHeight="true" outlineLevel="0" collapsed="false">
      <c r="A444" s="172"/>
      <c r="B444" s="172"/>
      <c r="C444" s="172"/>
      <c r="D444" s="172"/>
      <c r="E444" s="172"/>
      <c r="F444" s="172"/>
      <c r="G444" s="172"/>
      <c r="H444" s="172"/>
      <c r="I444" s="172"/>
      <c r="J444" s="172"/>
      <c r="K444" s="172"/>
      <c r="L444" s="172"/>
      <c r="M444" s="172"/>
      <c r="N444" s="172"/>
      <c r="O444" s="172"/>
      <c r="P444" s="172"/>
      <c r="Q444" s="172"/>
      <c r="R444" s="172"/>
      <c r="S444" s="172"/>
      <c r="T444" s="172"/>
      <c r="U444" s="172"/>
      <c r="V444" s="172"/>
      <c r="W444" s="172"/>
      <c r="X444" s="172"/>
      <c r="Y444" s="172"/>
      <c r="Z444" s="172"/>
    </row>
    <row r="445" customFormat="false" ht="21.75" hidden="false" customHeight="true" outlineLevel="0" collapsed="false">
      <c r="A445" s="172"/>
      <c r="B445" s="172"/>
      <c r="C445" s="172"/>
      <c r="D445" s="172"/>
      <c r="E445" s="172"/>
      <c r="F445" s="172"/>
      <c r="G445" s="172"/>
      <c r="H445" s="172"/>
      <c r="I445" s="172"/>
      <c r="J445" s="172"/>
      <c r="K445" s="172"/>
      <c r="L445" s="172"/>
      <c r="M445" s="172"/>
      <c r="N445" s="172"/>
      <c r="O445" s="172"/>
      <c r="P445" s="172"/>
      <c r="Q445" s="172"/>
      <c r="R445" s="172"/>
      <c r="S445" s="172"/>
      <c r="T445" s="172"/>
      <c r="U445" s="172"/>
      <c r="V445" s="172"/>
      <c r="W445" s="172"/>
      <c r="X445" s="172"/>
      <c r="Y445" s="172"/>
      <c r="Z445" s="172"/>
    </row>
    <row r="446" customFormat="false" ht="21.75" hidden="false" customHeight="true" outlineLevel="0" collapsed="false">
      <c r="A446" s="172"/>
      <c r="B446" s="172"/>
      <c r="C446" s="172"/>
      <c r="D446" s="172"/>
      <c r="E446" s="172"/>
      <c r="F446" s="172"/>
      <c r="G446" s="172"/>
      <c r="H446" s="172"/>
      <c r="I446" s="172"/>
      <c r="J446" s="172"/>
      <c r="K446" s="172"/>
      <c r="L446" s="172"/>
      <c r="M446" s="172"/>
      <c r="N446" s="172"/>
      <c r="O446" s="172"/>
      <c r="P446" s="172"/>
      <c r="Q446" s="172"/>
      <c r="R446" s="172"/>
      <c r="S446" s="172"/>
      <c r="T446" s="172"/>
      <c r="U446" s="172"/>
      <c r="V446" s="172"/>
      <c r="W446" s="172"/>
      <c r="X446" s="172"/>
      <c r="Y446" s="172"/>
      <c r="Z446" s="172"/>
    </row>
    <row r="447" customFormat="false" ht="21.75" hidden="false" customHeight="true" outlineLevel="0" collapsed="false">
      <c r="A447" s="172"/>
      <c r="B447" s="172"/>
      <c r="C447" s="172"/>
      <c r="D447" s="172"/>
      <c r="E447" s="172"/>
      <c r="F447" s="172"/>
      <c r="G447" s="172"/>
      <c r="H447" s="172"/>
      <c r="I447" s="172"/>
      <c r="J447" s="172"/>
      <c r="K447" s="172"/>
      <c r="L447" s="172"/>
      <c r="M447" s="172"/>
      <c r="N447" s="172"/>
      <c r="O447" s="172"/>
      <c r="P447" s="172"/>
      <c r="Q447" s="172"/>
      <c r="R447" s="172"/>
      <c r="S447" s="172"/>
      <c r="T447" s="172"/>
      <c r="U447" s="172"/>
      <c r="V447" s="172"/>
      <c r="W447" s="172"/>
      <c r="X447" s="172"/>
      <c r="Y447" s="172"/>
      <c r="Z447" s="172"/>
    </row>
    <row r="448" customFormat="false" ht="21.75" hidden="false" customHeight="true" outlineLevel="0" collapsed="false">
      <c r="A448" s="172"/>
      <c r="B448" s="172"/>
      <c r="C448" s="172"/>
      <c r="D448" s="172"/>
      <c r="E448" s="172"/>
      <c r="F448" s="172"/>
      <c r="G448" s="172"/>
      <c r="H448" s="172"/>
      <c r="I448" s="172"/>
      <c r="J448" s="172"/>
      <c r="K448" s="172"/>
      <c r="L448" s="172"/>
      <c r="M448" s="172"/>
      <c r="N448" s="172"/>
      <c r="O448" s="172"/>
      <c r="P448" s="172"/>
      <c r="Q448" s="172"/>
      <c r="R448" s="172"/>
      <c r="S448" s="172"/>
      <c r="T448" s="172"/>
      <c r="U448" s="172"/>
      <c r="V448" s="172"/>
      <c r="W448" s="172"/>
      <c r="X448" s="172"/>
      <c r="Y448" s="172"/>
      <c r="Z448" s="172"/>
    </row>
    <row r="449" customFormat="false" ht="21.75" hidden="false" customHeight="true" outlineLevel="0" collapsed="false">
      <c r="A449" s="172"/>
      <c r="B449" s="172"/>
      <c r="C449" s="172"/>
      <c r="D449" s="172"/>
      <c r="E449" s="172"/>
      <c r="F449" s="172"/>
      <c r="G449" s="172"/>
      <c r="H449" s="172"/>
      <c r="I449" s="172"/>
      <c r="J449" s="172"/>
      <c r="K449" s="172"/>
      <c r="L449" s="172"/>
      <c r="M449" s="172"/>
      <c r="N449" s="172"/>
      <c r="O449" s="172"/>
      <c r="P449" s="172"/>
      <c r="Q449" s="172"/>
      <c r="R449" s="172"/>
      <c r="S449" s="172"/>
      <c r="T449" s="172"/>
      <c r="U449" s="172"/>
      <c r="V449" s="172"/>
      <c r="W449" s="172"/>
      <c r="X449" s="172"/>
      <c r="Y449" s="172"/>
      <c r="Z449" s="172"/>
    </row>
    <row r="450" customFormat="false" ht="21.75" hidden="false" customHeight="true" outlineLevel="0" collapsed="false">
      <c r="A450" s="172"/>
      <c r="B450" s="172"/>
      <c r="C450" s="172"/>
      <c r="D450" s="172"/>
      <c r="E450" s="172"/>
      <c r="F450" s="172"/>
      <c r="G450" s="172"/>
      <c r="H450" s="172"/>
      <c r="I450" s="172"/>
      <c r="J450" s="172"/>
      <c r="K450" s="172"/>
      <c r="L450" s="172"/>
      <c r="M450" s="172"/>
      <c r="N450" s="172"/>
      <c r="O450" s="172"/>
      <c r="P450" s="172"/>
      <c r="Q450" s="172"/>
      <c r="R450" s="172"/>
      <c r="S450" s="172"/>
      <c r="T450" s="172"/>
      <c r="U450" s="172"/>
      <c r="V450" s="172"/>
      <c r="W450" s="172"/>
      <c r="X450" s="172"/>
      <c r="Y450" s="172"/>
      <c r="Z450" s="172"/>
    </row>
    <row r="451" customFormat="false" ht="21.75" hidden="false" customHeight="true" outlineLevel="0" collapsed="false">
      <c r="A451" s="172"/>
      <c r="B451" s="172"/>
      <c r="C451" s="172"/>
      <c r="D451" s="172"/>
      <c r="E451" s="172"/>
      <c r="F451" s="172"/>
      <c r="G451" s="172"/>
      <c r="H451" s="172"/>
      <c r="I451" s="172"/>
      <c r="J451" s="172"/>
      <c r="K451" s="172"/>
      <c r="L451" s="172"/>
      <c r="M451" s="172"/>
      <c r="N451" s="172"/>
      <c r="O451" s="172"/>
      <c r="P451" s="172"/>
      <c r="Q451" s="172"/>
      <c r="R451" s="172"/>
      <c r="S451" s="172"/>
      <c r="T451" s="172"/>
      <c r="U451" s="172"/>
      <c r="V451" s="172"/>
      <c r="W451" s="172"/>
      <c r="X451" s="172"/>
      <c r="Y451" s="172"/>
      <c r="Z451" s="172"/>
    </row>
    <row r="452" customFormat="false" ht="21.75" hidden="false" customHeight="true" outlineLevel="0" collapsed="false">
      <c r="A452" s="172"/>
      <c r="B452" s="172"/>
      <c r="C452" s="172"/>
      <c r="D452" s="172"/>
      <c r="E452" s="172"/>
      <c r="F452" s="172"/>
      <c r="G452" s="172"/>
      <c r="H452" s="172"/>
      <c r="I452" s="172"/>
      <c r="J452" s="172"/>
      <c r="K452" s="172"/>
      <c r="L452" s="172"/>
      <c r="M452" s="172"/>
      <c r="N452" s="172"/>
      <c r="O452" s="172"/>
      <c r="P452" s="172"/>
      <c r="Q452" s="172"/>
      <c r="R452" s="172"/>
      <c r="S452" s="172"/>
      <c r="T452" s="172"/>
      <c r="U452" s="172"/>
      <c r="V452" s="172"/>
      <c r="W452" s="172"/>
      <c r="X452" s="172"/>
      <c r="Y452" s="172"/>
      <c r="Z452" s="172"/>
    </row>
    <row r="453" customFormat="false" ht="21.75" hidden="false" customHeight="true" outlineLevel="0" collapsed="false">
      <c r="A453" s="172"/>
      <c r="B453" s="172"/>
      <c r="C453" s="172"/>
      <c r="D453" s="172"/>
      <c r="E453" s="172"/>
      <c r="F453" s="172"/>
      <c r="G453" s="172"/>
      <c r="H453" s="172"/>
      <c r="I453" s="172"/>
      <c r="J453" s="172"/>
      <c r="K453" s="172"/>
      <c r="L453" s="172"/>
      <c r="M453" s="172"/>
      <c r="N453" s="172"/>
      <c r="O453" s="172"/>
      <c r="P453" s="172"/>
      <c r="Q453" s="172"/>
      <c r="R453" s="172"/>
      <c r="S453" s="172"/>
      <c r="T453" s="172"/>
      <c r="U453" s="172"/>
      <c r="V453" s="172"/>
      <c r="W453" s="172"/>
      <c r="X453" s="172"/>
      <c r="Y453" s="172"/>
      <c r="Z453" s="172"/>
    </row>
    <row r="454" customFormat="false" ht="21.75" hidden="false" customHeight="true" outlineLevel="0" collapsed="false">
      <c r="A454" s="172"/>
      <c r="B454" s="172"/>
      <c r="C454" s="172"/>
      <c r="D454" s="172"/>
      <c r="E454" s="172"/>
      <c r="F454" s="172"/>
      <c r="G454" s="172"/>
      <c r="H454" s="172"/>
      <c r="I454" s="172"/>
      <c r="J454" s="172"/>
      <c r="K454" s="172"/>
      <c r="L454" s="172"/>
      <c r="M454" s="172"/>
      <c r="N454" s="172"/>
      <c r="O454" s="172"/>
      <c r="P454" s="172"/>
      <c r="Q454" s="172"/>
      <c r="R454" s="172"/>
      <c r="S454" s="172"/>
      <c r="T454" s="172"/>
      <c r="U454" s="172"/>
      <c r="V454" s="172"/>
      <c r="W454" s="172"/>
      <c r="X454" s="172"/>
      <c r="Y454" s="172"/>
      <c r="Z454" s="172"/>
    </row>
    <row r="455" customFormat="false" ht="21.75" hidden="false" customHeight="true" outlineLevel="0" collapsed="false">
      <c r="A455" s="172"/>
      <c r="B455" s="172"/>
      <c r="C455" s="172"/>
      <c r="D455" s="172"/>
      <c r="E455" s="172"/>
      <c r="F455" s="172"/>
      <c r="G455" s="172"/>
      <c r="H455" s="172"/>
      <c r="I455" s="172"/>
      <c r="J455" s="172"/>
      <c r="K455" s="172"/>
      <c r="L455" s="172"/>
      <c r="M455" s="172"/>
      <c r="N455" s="172"/>
      <c r="O455" s="172"/>
      <c r="P455" s="172"/>
      <c r="Q455" s="172"/>
      <c r="R455" s="172"/>
      <c r="S455" s="172"/>
      <c r="T455" s="172"/>
      <c r="U455" s="172"/>
      <c r="V455" s="172"/>
      <c r="W455" s="172"/>
      <c r="X455" s="172"/>
      <c r="Y455" s="172"/>
      <c r="Z455" s="172"/>
    </row>
    <row r="456" customFormat="false" ht="21.75" hidden="false" customHeight="true" outlineLevel="0" collapsed="false">
      <c r="A456" s="172"/>
      <c r="B456" s="172"/>
      <c r="C456" s="172"/>
      <c r="D456" s="172"/>
      <c r="E456" s="172"/>
      <c r="F456" s="172"/>
      <c r="G456" s="172"/>
      <c r="H456" s="172"/>
      <c r="I456" s="172"/>
      <c r="J456" s="172"/>
      <c r="K456" s="172"/>
      <c r="L456" s="172"/>
      <c r="M456" s="172"/>
      <c r="N456" s="172"/>
      <c r="O456" s="172"/>
      <c r="P456" s="172"/>
      <c r="Q456" s="172"/>
      <c r="R456" s="172"/>
      <c r="S456" s="172"/>
      <c r="T456" s="172"/>
      <c r="U456" s="172"/>
      <c r="V456" s="172"/>
      <c r="W456" s="172"/>
      <c r="X456" s="172"/>
      <c r="Y456" s="172"/>
      <c r="Z456" s="172"/>
    </row>
    <row r="457" customFormat="false" ht="21.75" hidden="false" customHeight="true" outlineLevel="0" collapsed="false">
      <c r="A457" s="172"/>
      <c r="B457" s="172"/>
      <c r="C457" s="172"/>
      <c r="D457" s="172"/>
      <c r="E457" s="172"/>
      <c r="F457" s="172"/>
      <c r="G457" s="172"/>
      <c r="H457" s="172"/>
      <c r="I457" s="172"/>
      <c r="J457" s="172"/>
      <c r="K457" s="172"/>
      <c r="L457" s="172"/>
      <c r="M457" s="172"/>
      <c r="N457" s="172"/>
      <c r="O457" s="172"/>
      <c r="P457" s="172"/>
      <c r="Q457" s="172"/>
      <c r="R457" s="172"/>
      <c r="S457" s="172"/>
      <c r="T457" s="172"/>
      <c r="U457" s="172"/>
      <c r="V457" s="172"/>
      <c r="W457" s="172"/>
      <c r="X457" s="172"/>
      <c r="Y457" s="172"/>
      <c r="Z457" s="172"/>
    </row>
    <row r="458" customFormat="false" ht="21.75" hidden="false" customHeight="true" outlineLevel="0" collapsed="false">
      <c r="A458" s="172"/>
      <c r="B458" s="172"/>
      <c r="C458" s="172"/>
      <c r="D458" s="172"/>
      <c r="E458" s="172"/>
      <c r="F458" s="172"/>
      <c r="G458" s="172"/>
      <c r="H458" s="172"/>
      <c r="I458" s="172"/>
      <c r="J458" s="172"/>
      <c r="K458" s="172"/>
      <c r="L458" s="172"/>
      <c r="M458" s="172"/>
      <c r="N458" s="172"/>
      <c r="O458" s="172"/>
      <c r="P458" s="172"/>
      <c r="Q458" s="172"/>
      <c r="R458" s="172"/>
      <c r="S458" s="172"/>
      <c r="T458" s="172"/>
      <c r="U458" s="172"/>
      <c r="V458" s="172"/>
      <c r="W458" s="172"/>
      <c r="X458" s="172"/>
      <c r="Y458" s="172"/>
      <c r="Z458" s="172"/>
    </row>
    <row r="459" customFormat="false" ht="21.75" hidden="false" customHeight="true" outlineLevel="0" collapsed="false">
      <c r="A459" s="172"/>
      <c r="B459" s="172"/>
      <c r="C459" s="172"/>
      <c r="D459" s="172"/>
      <c r="E459" s="172"/>
      <c r="F459" s="172"/>
      <c r="G459" s="172"/>
      <c r="H459" s="172"/>
      <c r="I459" s="172"/>
      <c r="J459" s="172"/>
      <c r="K459" s="172"/>
      <c r="L459" s="172"/>
      <c r="M459" s="172"/>
      <c r="N459" s="172"/>
      <c r="O459" s="172"/>
      <c r="P459" s="172"/>
      <c r="Q459" s="172"/>
      <c r="R459" s="172"/>
      <c r="S459" s="172"/>
      <c r="T459" s="172"/>
      <c r="U459" s="172"/>
      <c r="V459" s="172"/>
      <c r="W459" s="172"/>
      <c r="X459" s="172"/>
      <c r="Y459" s="172"/>
      <c r="Z459" s="172"/>
    </row>
    <row r="460" customFormat="false" ht="21.75" hidden="false" customHeight="true" outlineLevel="0" collapsed="false">
      <c r="A460" s="172"/>
      <c r="B460" s="172"/>
      <c r="C460" s="172"/>
      <c r="D460" s="172"/>
      <c r="E460" s="172"/>
      <c r="F460" s="172"/>
      <c r="G460" s="172"/>
      <c r="H460" s="172"/>
      <c r="I460" s="172"/>
      <c r="J460" s="172"/>
      <c r="K460" s="172"/>
      <c r="L460" s="172"/>
      <c r="M460" s="172"/>
      <c r="N460" s="172"/>
      <c r="O460" s="172"/>
      <c r="P460" s="172"/>
      <c r="Q460" s="172"/>
      <c r="R460" s="172"/>
      <c r="S460" s="172"/>
      <c r="T460" s="172"/>
      <c r="U460" s="172"/>
      <c r="V460" s="172"/>
      <c r="W460" s="172"/>
      <c r="X460" s="172"/>
      <c r="Y460" s="172"/>
      <c r="Z460" s="172"/>
    </row>
    <row r="461" customFormat="false" ht="21.75" hidden="false" customHeight="true" outlineLevel="0" collapsed="false">
      <c r="A461" s="172"/>
      <c r="B461" s="172"/>
      <c r="C461" s="172"/>
      <c r="D461" s="172"/>
      <c r="E461" s="172"/>
      <c r="F461" s="172"/>
      <c r="G461" s="172"/>
      <c r="H461" s="172"/>
      <c r="I461" s="172"/>
      <c r="J461" s="172"/>
      <c r="K461" s="172"/>
      <c r="L461" s="172"/>
      <c r="M461" s="172"/>
      <c r="N461" s="172"/>
      <c r="O461" s="172"/>
      <c r="P461" s="172"/>
      <c r="Q461" s="172"/>
      <c r="R461" s="172"/>
      <c r="S461" s="172"/>
      <c r="T461" s="172"/>
      <c r="U461" s="172"/>
      <c r="V461" s="172"/>
      <c r="W461" s="172"/>
      <c r="X461" s="172"/>
      <c r="Y461" s="172"/>
      <c r="Z461" s="172"/>
    </row>
    <row r="462" customFormat="false" ht="21.75" hidden="false" customHeight="true" outlineLevel="0" collapsed="false">
      <c r="A462" s="172"/>
      <c r="B462" s="172"/>
      <c r="C462" s="172"/>
      <c r="D462" s="172"/>
      <c r="E462" s="172"/>
      <c r="F462" s="172"/>
      <c r="G462" s="172"/>
      <c r="H462" s="172"/>
      <c r="I462" s="172"/>
      <c r="J462" s="172"/>
      <c r="K462" s="172"/>
      <c r="L462" s="172"/>
      <c r="M462" s="172"/>
      <c r="N462" s="172"/>
      <c r="O462" s="172"/>
      <c r="P462" s="172"/>
      <c r="Q462" s="172"/>
      <c r="R462" s="172"/>
      <c r="S462" s="172"/>
      <c r="T462" s="172"/>
      <c r="U462" s="172"/>
      <c r="V462" s="172"/>
      <c r="W462" s="172"/>
      <c r="X462" s="172"/>
      <c r="Y462" s="172"/>
      <c r="Z462" s="172"/>
    </row>
    <row r="463" customFormat="false" ht="21.75" hidden="false" customHeight="true" outlineLevel="0" collapsed="false">
      <c r="A463" s="172"/>
      <c r="B463" s="172"/>
      <c r="C463" s="172"/>
      <c r="D463" s="172"/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</row>
    <row r="464" customFormat="false" ht="21.75" hidden="false" customHeight="true" outlineLevel="0" collapsed="false">
      <c r="A464" s="172"/>
      <c r="B464" s="172"/>
      <c r="C464" s="172"/>
      <c r="D464" s="172"/>
      <c r="E464" s="172"/>
      <c r="F464" s="172"/>
      <c r="G464" s="172"/>
      <c r="H464" s="172"/>
      <c r="I464" s="172"/>
      <c r="J464" s="172"/>
      <c r="K464" s="172"/>
      <c r="L464" s="172"/>
      <c r="M464" s="172"/>
      <c r="N464" s="172"/>
      <c r="O464" s="172"/>
      <c r="P464" s="172"/>
      <c r="Q464" s="172"/>
      <c r="R464" s="172"/>
      <c r="S464" s="172"/>
      <c r="T464" s="172"/>
      <c r="U464" s="172"/>
      <c r="V464" s="172"/>
      <c r="W464" s="172"/>
      <c r="X464" s="172"/>
      <c r="Y464" s="172"/>
      <c r="Z464" s="172"/>
    </row>
    <row r="465" customFormat="false" ht="21.75" hidden="false" customHeight="true" outlineLevel="0" collapsed="false">
      <c r="A465" s="172"/>
      <c r="B465" s="172"/>
      <c r="C465" s="172"/>
      <c r="D465" s="172"/>
      <c r="E465" s="172"/>
      <c r="F465" s="172"/>
      <c r="G465" s="172"/>
      <c r="H465" s="172"/>
      <c r="I465" s="172"/>
      <c r="J465" s="172"/>
      <c r="K465" s="172"/>
      <c r="L465" s="172"/>
      <c r="M465" s="172"/>
      <c r="N465" s="172"/>
      <c r="O465" s="172"/>
      <c r="P465" s="172"/>
      <c r="Q465" s="172"/>
      <c r="R465" s="172"/>
      <c r="S465" s="172"/>
      <c r="T465" s="172"/>
      <c r="U465" s="172"/>
      <c r="V465" s="172"/>
      <c r="W465" s="172"/>
      <c r="X465" s="172"/>
      <c r="Y465" s="172"/>
      <c r="Z465" s="172"/>
    </row>
    <row r="466" customFormat="false" ht="21.75" hidden="false" customHeight="true" outlineLevel="0" collapsed="false">
      <c r="A466" s="172"/>
      <c r="B466" s="172"/>
      <c r="C466" s="172"/>
      <c r="D466" s="172"/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</row>
    <row r="467" customFormat="false" ht="21.75" hidden="false" customHeight="true" outlineLevel="0" collapsed="false">
      <c r="A467" s="172"/>
      <c r="B467" s="172"/>
      <c r="C467" s="172"/>
      <c r="D467" s="172"/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</row>
    <row r="468" customFormat="false" ht="21.75" hidden="false" customHeight="true" outlineLevel="0" collapsed="false">
      <c r="A468" s="172"/>
      <c r="B468" s="172"/>
      <c r="C468" s="172"/>
      <c r="D468" s="172"/>
      <c r="E468" s="172"/>
      <c r="F468" s="172"/>
      <c r="G468" s="172"/>
      <c r="H468" s="172"/>
      <c r="I468" s="172"/>
      <c r="J468" s="172"/>
      <c r="K468" s="172"/>
      <c r="L468" s="172"/>
      <c r="M468" s="172"/>
      <c r="N468" s="172"/>
      <c r="O468" s="172"/>
      <c r="P468" s="172"/>
      <c r="Q468" s="172"/>
      <c r="R468" s="172"/>
      <c r="S468" s="172"/>
      <c r="T468" s="172"/>
      <c r="U468" s="172"/>
      <c r="V468" s="172"/>
      <c r="W468" s="172"/>
      <c r="X468" s="172"/>
      <c r="Y468" s="172"/>
      <c r="Z468" s="172"/>
    </row>
    <row r="469" customFormat="false" ht="21.75" hidden="false" customHeight="true" outlineLevel="0" collapsed="false">
      <c r="A469" s="172"/>
      <c r="B469" s="172"/>
      <c r="C469" s="172"/>
      <c r="D469" s="172"/>
      <c r="E469" s="172"/>
      <c r="F469" s="172"/>
      <c r="G469" s="172"/>
      <c r="H469" s="172"/>
      <c r="I469" s="172"/>
      <c r="J469" s="172"/>
      <c r="K469" s="172"/>
      <c r="L469" s="172"/>
      <c r="M469" s="172"/>
      <c r="N469" s="172"/>
      <c r="O469" s="172"/>
      <c r="P469" s="172"/>
      <c r="Q469" s="172"/>
      <c r="R469" s="172"/>
      <c r="S469" s="172"/>
      <c r="T469" s="172"/>
      <c r="U469" s="172"/>
      <c r="V469" s="172"/>
      <c r="W469" s="172"/>
      <c r="X469" s="172"/>
      <c r="Y469" s="172"/>
      <c r="Z469" s="172"/>
    </row>
    <row r="470" customFormat="false" ht="21.75" hidden="false" customHeight="true" outlineLevel="0" collapsed="false">
      <c r="A470" s="172"/>
      <c r="B470" s="172"/>
      <c r="C470" s="172"/>
      <c r="D470" s="172"/>
      <c r="E470" s="172"/>
      <c r="F470" s="172"/>
      <c r="G470" s="172"/>
      <c r="H470" s="172"/>
      <c r="I470" s="172"/>
      <c r="J470" s="172"/>
      <c r="K470" s="172"/>
      <c r="L470" s="172"/>
      <c r="M470" s="172"/>
      <c r="N470" s="172"/>
      <c r="O470" s="172"/>
      <c r="P470" s="172"/>
      <c r="Q470" s="172"/>
      <c r="R470" s="172"/>
      <c r="S470" s="172"/>
      <c r="T470" s="172"/>
      <c r="U470" s="172"/>
      <c r="V470" s="172"/>
      <c r="W470" s="172"/>
      <c r="X470" s="172"/>
      <c r="Y470" s="172"/>
      <c r="Z470" s="172"/>
    </row>
    <row r="471" customFormat="false" ht="21.75" hidden="false" customHeight="true" outlineLevel="0" collapsed="false">
      <c r="A471" s="172"/>
      <c r="B471" s="172"/>
      <c r="C471" s="172"/>
      <c r="D471" s="172"/>
      <c r="E471" s="172"/>
      <c r="F471" s="172"/>
      <c r="G471" s="172"/>
      <c r="H471" s="172"/>
      <c r="I471" s="172"/>
      <c r="J471" s="172"/>
      <c r="K471" s="172"/>
      <c r="L471" s="172"/>
      <c r="M471" s="172"/>
      <c r="N471" s="172"/>
      <c r="O471" s="172"/>
      <c r="P471" s="172"/>
      <c r="Q471" s="172"/>
      <c r="R471" s="172"/>
      <c r="S471" s="172"/>
      <c r="T471" s="172"/>
      <c r="U471" s="172"/>
      <c r="V471" s="172"/>
      <c r="W471" s="172"/>
      <c r="X471" s="172"/>
      <c r="Y471" s="172"/>
      <c r="Z471" s="172"/>
    </row>
    <row r="472" customFormat="false" ht="21.75" hidden="false" customHeight="true" outlineLevel="0" collapsed="false">
      <c r="A472" s="172"/>
      <c r="B472" s="172"/>
      <c r="C472" s="172"/>
      <c r="D472" s="172"/>
      <c r="E472" s="172"/>
      <c r="F472" s="172"/>
      <c r="G472" s="172"/>
      <c r="H472" s="172"/>
      <c r="I472" s="172"/>
      <c r="J472" s="172"/>
      <c r="K472" s="172"/>
      <c r="L472" s="172"/>
      <c r="M472" s="172"/>
      <c r="N472" s="172"/>
      <c r="O472" s="172"/>
      <c r="P472" s="172"/>
      <c r="Q472" s="172"/>
      <c r="R472" s="172"/>
      <c r="S472" s="172"/>
      <c r="T472" s="172"/>
      <c r="U472" s="172"/>
      <c r="V472" s="172"/>
      <c r="W472" s="172"/>
      <c r="X472" s="172"/>
      <c r="Y472" s="172"/>
      <c r="Z472" s="172"/>
    </row>
    <row r="473" customFormat="false" ht="21.75" hidden="false" customHeight="true" outlineLevel="0" collapsed="false">
      <c r="A473" s="172"/>
      <c r="B473" s="172"/>
      <c r="C473" s="172"/>
      <c r="D473" s="172"/>
      <c r="E473" s="172"/>
      <c r="F473" s="172"/>
      <c r="G473" s="172"/>
      <c r="H473" s="172"/>
      <c r="I473" s="172"/>
      <c r="J473" s="172"/>
      <c r="K473" s="172"/>
      <c r="L473" s="172"/>
      <c r="M473" s="172"/>
      <c r="N473" s="172"/>
      <c r="O473" s="172"/>
      <c r="P473" s="172"/>
      <c r="Q473" s="172"/>
      <c r="R473" s="172"/>
      <c r="S473" s="172"/>
      <c r="T473" s="172"/>
      <c r="U473" s="172"/>
      <c r="V473" s="172"/>
      <c r="W473" s="172"/>
      <c r="X473" s="172"/>
      <c r="Y473" s="172"/>
      <c r="Z473" s="172"/>
    </row>
    <row r="474" customFormat="false" ht="21.75" hidden="false" customHeight="true" outlineLevel="0" collapsed="false">
      <c r="A474" s="172"/>
      <c r="B474" s="172"/>
      <c r="C474" s="172"/>
      <c r="D474" s="172"/>
      <c r="E474" s="172"/>
      <c r="F474" s="172"/>
      <c r="G474" s="172"/>
      <c r="H474" s="172"/>
      <c r="I474" s="172"/>
      <c r="J474" s="172"/>
      <c r="K474" s="172"/>
      <c r="L474" s="172"/>
      <c r="M474" s="172"/>
      <c r="N474" s="172"/>
      <c r="O474" s="172"/>
      <c r="P474" s="172"/>
      <c r="Q474" s="172"/>
      <c r="R474" s="172"/>
      <c r="S474" s="172"/>
      <c r="T474" s="172"/>
      <c r="U474" s="172"/>
      <c r="V474" s="172"/>
      <c r="W474" s="172"/>
      <c r="X474" s="172"/>
      <c r="Y474" s="172"/>
      <c r="Z474" s="172"/>
    </row>
    <row r="475" customFormat="false" ht="21.75" hidden="false" customHeight="true" outlineLevel="0" collapsed="false">
      <c r="A475" s="172"/>
      <c r="B475" s="172"/>
      <c r="C475" s="172"/>
      <c r="D475" s="172"/>
      <c r="E475" s="172"/>
      <c r="F475" s="172"/>
      <c r="G475" s="172"/>
      <c r="H475" s="172"/>
      <c r="I475" s="172"/>
      <c r="J475" s="172"/>
      <c r="K475" s="172"/>
      <c r="L475" s="172"/>
      <c r="M475" s="172"/>
      <c r="N475" s="172"/>
      <c r="O475" s="172"/>
      <c r="P475" s="172"/>
      <c r="Q475" s="172"/>
      <c r="R475" s="172"/>
      <c r="S475" s="172"/>
      <c r="T475" s="172"/>
      <c r="U475" s="172"/>
      <c r="V475" s="172"/>
      <c r="W475" s="172"/>
      <c r="X475" s="172"/>
      <c r="Y475" s="172"/>
      <c r="Z475" s="172"/>
    </row>
    <row r="476" customFormat="false" ht="21.75" hidden="false" customHeight="true" outlineLevel="0" collapsed="false">
      <c r="A476" s="172"/>
      <c r="B476" s="172"/>
      <c r="C476" s="172"/>
      <c r="D476" s="172"/>
      <c r="E476" s="172"/>
      <c r="F476" s="172"/>
      <c r="G476" s="172"/>
      <c r="H476" s="172"/>
      <c r="I476" s="172"/>
      <c r="J476" s="172"/>
      <c r="K476" s="172"/>
      <c r="L476" s="172"/>
      <c r="M476" s="172"/>
      <c r="N476" s="172"/>
      <c r="O476" s="172"/>
      <c r="P476" s="172"/>
      <c r="Q476" s="172"/>
      <c r="R476" s="172"/>
      <c r="S476" s="172"/>
      <c r="T476" s="172"/>
      <c r="U476" s="172"/>
      <c r="V476" s="172"/>
      <c r="W476" s="172"/>
      <c r="X476" s="172"/>
      <c r="Y476" s="172"/>
      <c r="Z476" s="172"/>
    </row>
    <row r="477" customFormat="false" ht="21.75" hidden="false" customHeight="true" outlineLevel="0" collapsed="false">
      <c r="A477" s="172"/>
      <c r="B477" s="172"/>
      <c r="C477" s="172"/>
      <c r="D477" s="172"/>
      <c r="E477" s="172"/>
      <c r="F477" s="172"/>
      <c r="G477" s="172"/>
      <c r="H477" s="172"/>
      <c r="I477" s="172"/>
      <c r="J477" s="172"/>
      <c r="K477" s="172"/>
      <c r="L477" s="172"/>
      <c r="M477" s="172"/>
      <c r="N477" s="172"/>
      <c r="O477" s="172"/>
      <c r="P477" s="172"/>
      <c r="Q477" s="172"/>
      <c r="R477" s="172"/>
      <c r="S477" s="172"/>
      <c r="T477" s="172"/>
      <c r="U477" s="172"/>
      <c r="V477" s="172"/>
      <c r="W477" s="172"/>
      <c r="X477" s="172"/>
      <c r="Y477" s="172"/>
      <c r="Z477" s="172"/>
    </row>
    <row r="478" customFormat="false" ht="21.75" hidden="false" customHeight="true" outlineLevel="0" collapsed="false">
      <c r="A478" s="172"/>
      <c r="B478" s="172"/>
      <c r="C478" s="172"/>
      <c r="D478" s="172"/>
      <c r="E478" s="172"/>
      <c r="F478" s="172"/>
      <c r="G478" s="172"/>
      <c r="H478" s="172"/>
      <c r="I478" s="172"/>
      <c r="J478" s="172"/>
      <c r="K478" s="172"/>
      <c r="L478" s="172"/>
      <c r="M478" s="172"/>
      <c r="N478" s="172"/>
      <c r="O478" s="172"/>
      <c r="P478" s="172"/>
      <c r="Q478" s="172"/>
      <c r="R478" s="172"/>
      <c r="S478" s="172"/>
      <c r="T478" s="172"/>
      <c r="U478" s="172"/>
      <c r="V478" s="172"/>
      <c r="W478" s="172"/>
      <c r="X478" s="172"/>
      <c r="Y478" s="172"/>
      <c r="Z478" s="172"/>
    </row>
    <row r="479" customFormat="false" ht="21.75" hidden="false" customHeight="true" outlineLevel="0" collapsed="false">
      <c r="A479" s="172"/>
      <c r="B479" s="172"/>
      <c r="C479" s="172"/>
      <c r="D479" s="172"/>
      <c r="E479" s="172"/>
      <c r="F479" s="172"/>
      <c r="G479" s="172"/>
      <c r="H479" s="172"/>
      <c r="I479" s="172"/>
      <c r="J479" s="172"/>
      <c r="K479" s="172"/>
      <c r="L479" s="172"/>
      <c r="M479" s="172"/>
      <c r="N479" s="172"/>
      <c r="O479" s="172"/>
      <c r="P479" s="172"/>
      <c r="Q479" s="172"/>
      <c r="R479" s="172"/>
      <c r="S479" s="172"/>
      <c r="T479" s="172"/>
      <c r="U479" s="172"/>
      <c r="V479" s="172"/>
      <c r="W479" s="172"/>
      <c r="X479" s="172"/>
      <c r="Y479" s="172"/>
      <c r="Z479" s="172"/>
    </row>
    <row r="480" customFormat="false" ht="21.75" hidden="false" customHeight="true" outlineLevel="0" collapsed="false">
      <c r="A480" s="172"/>
      <c r="B480" s="172"/>
      <c r="C480" s="172"/>
      <c r="D480" s="172"/>
      <c r="E480" s="172"/>
      <c r="F480" s="172"/>
      <c r="G480" s="172"/>
      <c r="H480" s="172"/>
      <c r="I480" s="172"/>
      <c r="J480" s="172"/>
      <c r="K480" s="172"/>
      <c r="L480" s="172"/>
      <c r="M480" s="172"/>
      <c r="N480" s="172"/>
      <c r="O480" s="172"/>
      <c r="P480" s="172"/>
      <c r="Q480" s="172"/>
      <c r="R480" s="172"/>
      <c r="S480" s="172"/>
      <c r="T480" s="172"/>
      <c r="U480" s="172"/>
      <c r="V480" s="172"/>
      <c r="W480" s="172"/>
      <c r="X480" s="172"/>
      <c r="Y480" s="172"/>
      <c r="Z480" s="172"/>
    </row>
    <row r="481" customFormat="false" ht="21.75" hidden="false" customHeight="true" outlineLevel="0" collapsed="false">
      <c r="A481" s="172"/>
      <c r="B481" s="172"/>
      <c r="C481" s="172"/>
      <c r="D481" s="172"/>
      <c r="E481" s="172"/>
      <c r="F481" s="172"/>
      <c r="G481" s="172"/>
      <c r="H481" s="172"/>
      <c r="I481" s="172"/>
      <c r="J481" s="172"/>
      <c r="K481" s="172"/>
      <c r="L481" s="172"/>
      <c r="M481" s="172"/>
      <c r="N481" s="172"/>
      <c r="O481" s="172"/>
      <c r="P481" s="172"/>
      <c r="Q481" s="172"/>
      <c r="R481" s="172"/>
      <c r="S481" s="172"/>
      <c r="T481" s="172"/>
      <c r="U481" s="172"/>
      <c r="V481" s="172"/>
      <c r="W481" s="172"/>
      <c r="X481" s="172"/>
      <c r="Y481" s="172"/>
      <c r="Z481" s="172"/>
    </row>
    <row r="482" customFormat="false" ht="21.75" hidden="false" customHeight="true" outlineLevel="0" collapsed="false">
      <c r="A482" s="172"/>
      <c r="B482" s="172"/>
      <c r="C482" s="172"/>
      <c r="D482" s="172"/>
      <c r="E482" s="172"/>
      <c r="F482" s="172"/>
      <c r="G482" s="172"/>
      <c r="H482" s="172"/>
      <c r="I482" s="172"/>
      <c r="J482" s="172"/>
      <c r="K482" s="172"/>
      <c r="L482" s="172"/>
      <c r="M482" s="172"/>
      <c r="N482" s="172"/>
      <c r="O482" s="172"/>
      <c r="P482" s="172"/>
      <c r="Q482" s="172"/>
      <c r="R482" s="172"/>
      <c r="S482" s="172"/>
      <c r="T482" s="172"/>
      <c r="U482" s="172"/>
      <c r="V482" s="172"/>
      <c r="W482" s="172"/>
      <c r="X482" s="172"/>
      <c r="Y482" s="172"/>
      <c r="Z482" s="172"/>
    </row>
    <row r="483" customFormat="false" ht="21.75" hidden="false" customHeight="true" outlineLevel="0" collapsed="false">
      <c r="A483" s="172"/>
      <c r="B483" s="172"/>
      <c r="C483" s="172"/>
      <c r="D483" s="172"/>
      <c r="E483" s="172"/>
      <c r="F483" s="172"/>
      <c r="G483" s="172"/>
      <c r="H483" s="172"/>
      <c r="I483" s="172"/>
      <c r="J483" s="172"/>
      <c r="K483" s="172"/>
      <c r="L483" s="172"/>
      <c r="M483" s="172"/>
      <c r="N483" s="172"/>
      <c r="O483" s="172"/>
      <c r="P483" s="172"/>
      <c r="Q483" s="172"/>
      <c r="R483" s="172"/>
      <c r="S483" s="172"/>
      <c r="T483" s="172"/>
      <c r="U483" s="172"/>
      <c r="V483" s="172"/>
      <c r="W483" s="172"/>
      <c r="X483" s="172"/>
      <c r="Y483" s="172"/>
      <c r="Z483" s="172"/>
    </row>
    <row r="484" customFormat="false" ht="21.75" hidden="false" customHeight="true" outlineLevel="0" collapsed="false">
      <c r="A484" s="172"/>
      <c r="B484" s="172"/>
      <c r="C484" s="172"/>
      <c r="D484" s="172"/>
      <c r="E484" s="172"/>
      <c r="F484" s="172"/>
      <c r="G484" s="172"/>
      <c r="H484" s="172"/>
      <c r="I484" s="172"/>
      <c r="J484" s="172"/>
      <c r="K484" s="172"/>
      <c r="L484" s="172"/>
      <c r="M484" s="172"/>
      <c r="N484" s="172"/>
      <c r="O484" s="172"/>
      <c r="P484" s="172"/>
      <c r="Q484" s="172"/>
      <c r="R484" s="172"/>
      <c r="S484" s="172"/>
      <c r="T484" s="172"/>
      <c r="U484" s="172"/>
      <c r="V484" s="172"/>
      <c r="W484" s="172"/>
      <c r="X484" s="172"/>
      <c r="Y484" s="172"/>
      <c r="Z484" s="172"/>
    </row>
    <row r="485" customFormat="false" ht="21.75" hidden="false" customHeight="true" outlineLevel="0" collapsed="false">
      <c r="A485" s="172"/>
      <c r="B485" s="172"/>
      <c r="C485" s="172"/>
      <c r="D485" s="172"/>
      <c r="E485" s="172"/>
      <c r="F485" s="172"/>
      <c r="G485" s="172"/>
      <c r="H485" s="172"/>
      <c r="I485" s="172"/>
      <c r="J485" s="172"/>
      <c r="K485" s="172"/>
      <c r="L485" s="172"/>
      <c r="M485" s="172"/>
      <c r="N485" s="172"/>
      <c r="O485" s="172"/>
      <c r="P485" s="172"/>
      <c r="Q485" s="172"/>
      <c r="R485" s="172"/>
      <c r="S485" s="172"/>
      <c r="T485" s="172"/>
      <c r="U485" s="172"/>
      <c r="V485" s="172"/>
      <c r="W485" s="172"/>
      <c r="X485" s="172"/>
      <c r="Y485" s="172"/>
      <c r="Z485" s="172"/>
    </row>
    <row r="486" customFormat="false" ht="21.75" hidden="false" customHeight="true" outlineLevel="0" collapsed="false">
      <c r="A486" s="172"/>
      <c r="B486" s="172"/>
      <c r="C486" s="172"/>
      <c r="D486" s="172"/>
      <c r="E486" s="172"/>
      <c r="F486" s="172"/>
      <c r="G486" s="172"/>
      <c r="H486" s="172"/>
      <c r="I486" s="172"/>
      <c r="J486" s="172"/>
      <c r="K486" s="172"/>
      <c r="L486" s="172"/>
      <c r="M486" s="172"/>
      <c r="N486" s="172"/>
      <c r="O486" s="172"/>
      <c r="P486" s="172"/>
      <c r="Q486" s="172"/>
      <c r="R486" s="172"/>
      <c r="S486" s="172"/>
      <c r="T486" s="172"/>
      <c r="U486" s="172"/>
      <c r="V486" s="172"/>
      <c r="W486" s="172"/>
      <c r="X486" s="172"/>
      <c r="Y486" s="172"/>
      <c r="Z486" s="172"/>
    </row>
    <row r="487" customFormat="false" ht="21.75" hidden="false" customHeight="true" outlineLevel="0" collapsed="false">
      <c r="A487" s="172"/>
      <c r="B487" s="172"/>
      <c r="C487" s="172"/>
      <c r="D487" s="172"/>
      <c r="E487" s="172"/>
      <c r="F487" s="172"/>
      <c r="G487" s="172"/>
      <c r="H487" s="172"/>
      <c r="I487" s="172"/>
      <c r="J487" s="172"/>
      <c r="K487" s="172"/>
      <c r="L487" s="172"/>
      <c r="M487" s="172"/>
      <c r="N487" s="172"/>
      <c r="O487" s="172"/>
      <c r="P487" s="172"/>
      <c r="Q487" s="172"/>
      <c r="R487" s="172"/>
      <c r="S487" s="172"/>
      <c r="T487" s="172"/>
      <c r="U487" s="172"/>
      <c r="V487" s="172"/>
      <c r="W487" s="172"/>
      <c r="X487" s="172"/>
      <c r="Y487" s="172"/>
      <c r="Z487" s="172"/>
    </row>
    <row r="488" customFormat="false" ht="21.75" hidden="false" customHeight="true" outlineLevel="0" collapsed="false">
      <c r="A488" s="172"/>
      <c r="B488" s="172"/>
      <c r="C488" s="172"/>
      <c r="D488" s="172"/>
      <c r="E488" s="172"/>
      <c r="F488" s="172"/>
      <c r="G488" s="172"/>
      <c r="H488" s="172"/>
      <c r="I488" s="172"/>
      <c r="J488" s="172"/>
      <c r="K488" s="172"/>
      <c r="L488" s="172"/>
      <c r="M488" s="172"/>
      <c r="N488" s="172"/>
      <c r="O488" s="172"/>
      <c r="P488" s="172"/>
      <c r="Q488" s="172"/>
      <c r="R488" s="172"/>
      <c r="S488" s="172"/>
      <c r="T488" s="172"/>
      <c r="U488" s="172"/>
      <c r="V488" s="172"/>
      <c r="W488" s="172"/>
      <c r="X488" s="172"/>
      <c r="Y488" s="172"/>
      <c r="Z488" s="172"/>
    </row>
    <row r="489" customFormat="false" ht="21.75" hidden="false" customHeight="true" outlineLevel="0" collapsed="false">
      <c r="A489" s="172"/>
      <c r="B489" s="172"/>
      <c r="C489" s="172"/>
      <c r="D489" s="172"/>
      <c r="E489" s="172"/>
      <c r="F489" s="172"/>
      <c r="G489" s="172"/>
      <c r="H489" s="172"/>
      <c r="I489" s="172"/>
      <c r="J489" s="172"/>
      <c r="K489" s="172"/>
      <c r="L489" s="172"/>
      <c r="M489" s="172"/>
      <c r="N489" s="172"/>
      <c r="O489" s="172"/>
      <c r="P489" s="172"/>
      <c r="Q489" s="172"/>
      <c r="R489" s="172"/>
      <c r="S489" s="172"/>
      <c r="T489" s="172"/>
      <c r="U489" s="172"/>
      <c r="V489" s="172"/>
      <c r="W489" s="172"/>
      <c r="X489" s="172"/>
      <c r="Y489" s="172"/>
      <c r="Z489" s="172"/>
    </row>
    <row r="490" customFormat="false" ht="21.75" hidden="false" customHeight="true" outlineLevel="0" collapsed="false">
      <c r="A490" s="172"/>
      <c r="B490" s="172"/>
      <c r="C490" s="172"/>
      <c r="D490" s="172"/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</row>
    <row r="491" customFormat="false" ht="21.75" hidden="false" customHeight="true" outlineLevel="0" collapsed="false">
      <c r="A491" s="172"/>
      <c r="B491" s="172"/>
      <c r="C491" s="172"/>
      <c r="D491" s="172"/>
      <c r="E491" s="172"/>
      <c r="F491" s="172"/>
      <c r="G491" s="172"/>
      <c r="H491" s="172"/>
      <c r="I491" s="172"/>
      <c r="J491" s="172"/>
      <c r="K491" s="172"/>
      <c r="L491" s="172"/>
      <c r="M491" s="172"/>
      <c r="N491" s="172"/>
      <c r="O491" s="172"/>
      <c r="P491" s="172"/>
      <c r="Q491" s="172"/>
      <c r="R491" s="172"/>
      <c r="S491" s="172"/>
      <c r="T491" s="172"/>
      <c r="U491" s="172"/>
      <c r="V491" s="172"/>
      <c r="W491" s="172"/>
      <c r="X491" s="172"/>
      <c r="Y491" s="172"/>
      <c r="Z491" s="172"/>
    </row>
    <row r="492" customFormat="false" ht="21.75" hidden="false" customHeight="true" outlineLevel="0" collapsed="false">
      <c r="A492" s="172"/>
      <c r="B492" s="172"/>
      <c r="C492" s="172"/>
      <c r="D492" s="172"/>
      <c r="E492" s="172"/>
      <c r="F492" s="172"/>
      <c r="G492" s="172"/>
      <c r="H492" s="172"/>
      <c r="I492" s="172"/>
      <c r="J492" s="172"/>
      <c r="K492" s="172"/>
      <c r="L492" s="172"/>
      <c r="M492" s="172"/>
      <c r="N492" s="172"/>
      <c r="O492" s="172"/>
      <c r="P492" s="172"/>
      <c r="Q492" s="172"/>
      <c r="R492" s="172"/>
      <c r="S492" s="172"/>
      <c r="T492" s="172"/>
      <c r="U492" s="172"/>
      <c r="V492" s="172"/>
      <c r="W492" s="172"/>
      <c r="X492" s="172"/>
      <c r="Y492" s="172"/>
      <c r="Z492" s="172"/>
    </row>
    <row r="493" customFormat="false" ht="21.75" hidden="false" customHeight="true" outlineLevel="0" collapsed="false">
      <c r="A493" s="172"/>
      <c r="B493" s="172"/>
      <c r="C493" s="172"/>
      <c r="D493" s="172"/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</row>
    <row r="494" customFormat="false" ht="21.75" hidden="false" customHeight="true" outlineLevel="0" collapsed="false">
      <c r="A494" s="172"/>
      <c r="B494" s="172"/>
      <c r="C494" s="172"/>
      <c r="D494" s="172"/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</row>
    <row r="495" customFormat="false" ht="21.75" hidden="false" customHeight="true" outlineLevel="0" collapsed="false">
      <c r="A495" s="172"/>
      <c r="B495" s="172"/>
      <c r="C495" s="172"/>
      <c r="D495" s="172"/>
      <c r="E495" s="172"/>
      <c r="F495" s="172"/>
      <c r="G495" s="172"/>
      <c r="H495" s="172"/>
      <c r="I495" s="172"/>
      <c r="J495" s="172"/>
      <c r="K495" s="172"/>
      <c r="L495" s="172"/>
      <c r="M495" s="172"/>
      <c r="N495" s="172"/>
      <c r="O495" s="172"/>
      <c r="P495" s="172"/>
      <c r="Q495" s="172"/>
      <c r="R495" s="172"/>
      <c r="S495" s="172"/>
      <c r="T495" s="172"/>
      <c r="U495" s="172"/>
      <c r="V495" s="172"/>
      <c r="W495" s="172"/>
      <c r="X495" s="172"/>
      <c r="Y495" s="172"/>
      <c r="Z495" s="172"/>
    </row>
    <row r="496" customFormat="false" ht="21.75" hidden="false" customHeight="true" outlineLevel="0" collapsed="false">
      <c r="A496" s="172"/>
      <c r="B496" s="172"/>
      <c r="C496" s="172"/>
      <c r="D496" s="172"/>
      <c r="E496" s="172"/>
      <c r="F496" s="172"/>
      <c r="G496" s="172"/>
      <c r="H496" s="172"/>
      <c r="I496" s="172"/>
      <c r="J496" s="172"/>
      <c r="K496" s="172"/>
      <c r="L496" s="172"/>
      <c r="M496" s="172"/>
      <c r="N496" s="172"/>
      <c r="O496" s="172"/>
      <c r="P496" s="172"/>
      <c r="Q496" s="172"/>
      <c r="R496" s="172"/>
      <c r="S496" s="172"/>
      <c r="T496" s="172"/>
      <c r="U496" s="172"/>
      <c r="V496" s="172"/>
      <c r="W496" s="172"/>
      <c r="X496" s="172"/>
      <c r="Y496" s="172"/>
      <c r="Z496" s="172"/>
    </row>
    <row r="497" customFormat="false" ht="21.75" hidden="false" customHeight="true" outlineLevel="0" collapsed="false">
      <c r="A497" s="172"/>
      <c r="B497" s="172"/>
      <c r="C497" s="172"/>
      <c r="D497" s="172"/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</row>
    <row r="498" customFormat="false" ht="21.75" hidden="false" customHeight="true" outlineLevel="0" collapsed="false">
      <c r="A498" s="172"/>
      <c r="B498" s="172"/>
      <c r="C498" s="172"/>
      <c r="D498" s="172"/>
      <c r="E498" s="172"/>
      <c r="F498" s="172"/>
      <c r="G498" s="172"/>
      <c r="H498" s="172"/>
      <c r="I498" s="172"/>
      <c r="J498" s="172"/>
      <c r="K498" s="172"/>
      <c r="L498" s="172"/>
      <c r="M498" s="172"/>
      <c r="N498" s="172"/>
      <c r="O498" s="172"/>
      <c r="P498" s="172"/>
      <c r="Q498" s="172"/>
      <c r="R498" s="172"/>
      <c r="S498" s="172"/>
      <c r="T498" s="172"/>
      <c r="U498" s="172"/>
      <c r="V498" s="172"/>
      <c r="W498" s="172"/>
      <c r="X498" s="172"/>
      <c r="Y498" s="172"/>
      <c r="Z498" s="172"/>
    </row>
    <row r="499" customFormat="false" ht="21.75" hidden="false" customHeight="true" outlineLevel="0" collapsed="false">
      <c r="A499" s="172"/>
      <c r="B499" s="172"/>
      <c r="C499" s="172"/>
      <c r="D499" s="172"/>
      <c r="E499" s="172"/>
      <c r="F499" s="172"/>
      <c r="G499" s="172"/>
      <c r="H499" s="172"/>
      <c r="I499" s="172"/>
      <c r="J499" s="172"/>
      <c r="K499" s="172"/>
      <c r="L499" s="172"/>
      <c r="M499" s="172"/>
      <c r="N499" s="172"/>
      <c r="O499" s="172"/>
      <c r="P499" s="172"/>
      <c r="Q499" s="172"/>
      <c r="R499" s="172"/>
      <c r="S499" s="172"/>
      <c r="T499" s="172"/>
      <c r="U499" s="172"/>
      <c r="V499" s="172"/>
      <c r="W499" s="172"/>
      <c r="X499" s="172"/>
      <c r="Y499" s="172"/>
      <c r="Z499" s="172"/>
    </row>
    <row r="500" customFormat="false" ht="21.75" hidden="false" customHeight="true" outlineLevel="0" collapsed="false">
      <c r="A500" s="172"/>
      <c r="B500" s="172"/>
      <c r="C500" s="172"/>
      <c r="D500" s="172"/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</row>
    <row r="501" customFormat="false" ht="21.75" hidden="false" customHeight="true" outlineLevel="0" collapsed="false">
      <c r="A501" s="172"/>
      <c r="B501" s="172"/>
      <c r="C501" s="172"/>
      <c r="D501" s="172"/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</row>
    <row r="502" customFormat="false" ht="21.75" hidden="false" customHeight="true" outlineLevel="0" collapsed="false">
      <c r="A502" s="172"/>
      <c r="B502" s="172"/>
      <c r="C502" s="172"/>
      <c r="D502" s="172"/>
      <c r="E502" s="172"/>
      <c r="F502" s="172"/>
      <c r="G502" s="172"/>
      <c r="H502" s="172"/>
      <c r="I502" s="172"/>
      <c r="J502" s="172"/>
      <c r="K502" s="172"/>
      <c r="L502" s="172"/>
      <c r="M502" s="172"/>
      <c r="N502" s="172"/>
      <c r="O502" s="172"/>
      <c r="P502" s="172"/>
      <c r="Q502" s="172"/>
      <c r="R502" s="172"/>
      <c r="S502" s="172"/>
      <c r="T502" s="172"/>
      <c r="U502" s="172"/>
      <c r="V502" s="172"/>
      <c r="W502" s="172"/>
      <c r="X502" s="172"/>
      <c r="Y502" s="172"/>
      <c r="Z502" s="172"/>
    </row>
    <row r="503" customFormat="false" ht="21.75" hidden="false" customHeight="true" outlineLevel="0" collapsed="false">
      <c r="A503" s="172"/>
      <c r="B503" s="172"/>
      <c r="C503" s="172"/>
      <c r="D503" s="172"/>
      <c r="E503" s="172"/>
      <c r="F503" s="172"/>
      <c r="G503" s="172"/>
      <c r="H503" s="172"/>
      <c r="I503" s="172"/>
      <c r="J503" s="172"/>
      <c r="K503" s="172"/>
      <c r="L503" s="172"/>
      <c r="M503" s="172"/>
      <c r="N503" s="172"/>
      <c r="O503" s="172"/>
      <c r="P503" s="172"/>
      <c r="Q503" s="172"/>
      <c r="R503" s="172"/>
      <c r="S503" s="172"/>
      <c r="T503" s="172"/>
      <c r="U503" s="172"/>
      <c r="V503" s="172"/>
      <c r="W503" s="172"/>
      <c r="X503" s="172"/>
      <c r="Y503" s="172"/>
      <c r="Z503" s="172"/>
    </row>
    <row r="504" customFormat="false" ht="21.75" hidden="false" customHeight="true" outlineLevel="0" collapsed="false">
      <c r="A504" s="172"/>
      <c r="B504" s="172"/>
      <c r="C504" s="172"/>
      <c r="D504" s="172"/>
      <c r="E504" s="172"/>
      <c r="F504" s="172"/>
      <c r="G504" s="172"/>
      <c r="H504" s="172"/>
      <c r="I504" s="172"/>
      <c r="J504" s="172"/>
      <c r="K504" s="172"/>
      <c r="L504" s="172"/>
      <c r="M504" s="172"/>
      <c r="N504" s="172"/>
      <c r="O504" s="172"/>
      <c r="P504" s="172"/>
      <c r="Q504" s="172"/>
      <c r="R504" s="172"/>
      <c r="S504" s="172"/>
      <c r="T504" s="172"/>
      <c r="U504" s="172"/>
      <c r="V504" s="172"/>
      <c r="W504" s="172"/>
      <c r="X504" s="172"/>
      <c r="Y504" s="172"/>
      <c r="Z504" s="172"/>
    </row>
    <row r="505" customFormat="false" ht="21.75" hidden="false" customHeight="true" outlineLevel="0" collapsed="false">
      <c r="A505" s="172"/>
      <c r="B505" s="172"/>
      <c r="C505" s="172"/>
      <c r="D505" s="172"/>
      <c r="E505" s="172"/>
      <c r="F505" s="172"/>
      <c r="G505" s="172"/>
      <c r="H505" s="172"/>
      <c r="I505" s="172"/>
      <c r="J505" s="172"/>
      <c r="K505" s="172"/>
      <c r="L505" s="172"/>
      <c r="M505" s="172"/>
      <c r="N505" s="172"/>
      <c r="O505" s="172"/>
      <c r="P505" s="172"/>
      <c r="Q505" s="172"/>
      <c r="R505" s="172"/>
      <c r="S505" s="172"/>
      <c r="T505" s="172"/>
      <c r="U505" s="172"/>
      <c r="V505" s="172"/>
      <c r="W505" s="172"/>
      <c r="X505" s="172"/>
      <c r="Y505" s="172"/>
      <c r="Z505" s="172"/>
    </row>
    <row r="506" customFormat="false" ht="21.75" hidden="false" customHeight="true" outlineLevel="0" collapsed="false">
      <c r="A506" s="172"/>
      <c r="B506" s="172"/>
      <c r="C506" s="172"/>
      <c r="D506" s="172"/>
      <c r="E506" s="172"/>
      <c r="F506" s="172"/>
      <c r="G506" s="172"/>
      <c r="H506" s="172"/>
      <c r="I506" s="172"/>
      <c r="J506" s="172"/>
      <c r="K506" s="172"/>
      <c r="L506" s="172"/>
      <c r="M506" s="172"/>
      <c r="N506" s="172"/>
      <c r="O506" s="172"/>
      <c r="P506" s="172"/>
      <c r="Q506" s="172"/>
      <c r="R506" s="172"/>
      <c r="S506" s="172"/>
      <c r="T506" s="172"/>
      <c r="U506" s="172"/>
      <c r="V506" s="172"/>
      <c r="W506" s="172"/>
      <c r="X506" s="172"/>
      <c r="Y506" s="172"/>
      <c r="Z506" s="172"/>
    </row>
    <row r="507" customFormat="false" ht="21.75" hidden="false" customHeight="true" outlineLevel="0" collapsed="false">
      <c r="A507" s="172"/>
      <c r="B507" s="172"/>
      <c r="C507" s="172"/>
      <c r="D507" s="172"/>
      <c r="E507" s="172"/>
      <c r="F507" s="172"/>
      <c r="G507" s="172"/>
      <c r="H507" s="172"/>
      <c r="I507" s="172"/>
      <c r="J507" s="172"/>
      <c r="K507" s="172"/>
      <c r="L507" s="172"/>
      <c r="M507" s="172"/>
      <c r="N507" s="172"/>
      <c r="O507" s="172"/>
      <c r="P507" s="172"/>
      <c r="Q507" s="172"/>
      <c r="R507" s="172"/>
      <c r="S507" s="172"/>
      <c r="T507" s="172"/>
      <c r="U507" s="172"/>
      <c r="V507" s="172"/>
      <c r="W507" s="172"/>
      <c r="X507" s="172"/>
      <c r="Y507" s="172"/>
      <c r="Z507" s="172"/>
    </row>
    <row r="508" customFormat="false" ht="21.75" hidden="false" customHeight="true" outlineLevel="0" collapsed="false">
      <c r="A508" s="172"/>
      <c r="B508" s="172"/>
      <c r="C508" s="172"/>
      <c r="D508" s="172"/>
      <c r="E508" s="172"/>
      <c r="F508" s="172"/>
      <c r="G508" s="172"/>
      <c r="H508" s="172"/>
      <c r="I508" s="172"/>
      <c r="J508" s="172"/>
      <c r="K508" s="172"/>
      <c r="L508" s="172"/>
      <c r="M508" s="172"/>
      <c r="N508" s="172"/>
      <c r="O508" s="172"/>
      <c r="P508" s="172"/>
      <c r="Q508" s="172"/>
      <c r="R508" s="172"/>
      <c r="S508" s="172"/>
      <c r="T508" s="172"/>
      <c r="U508" s="172"/>
      <c r="V508" s="172"/>
      <c r="W508" s="172"/>
      <c r="X508" s="172"/>
      <c r="Y508" s="172"/>
      <c r="Z508" s="172"/>
    </row>
    <row r="509" customFormat="false" ht="21.75" hidden="false" customHeight="true" outlineLevel="0" collapsed="false">
      <c r="A509" s="172"/>
      <c r="B509" s="172"/>
      <c r="C509" s="172"/>
      <c r="D509" s="172"/>
      <c r="E509" s="172"/>
      <c r="F509" s="172"/>
      <c r="G509" s="172"/>
      <c r="H509" s="172"/>
      <c r="I509" s="172"/>
      <c r="J509" s="172"/>
      <c r="K509" s="172"/>
      <c r="L509" s="172"/>
      <c r="M509" s="172"/>
      <c r="N509" s="172"/>
      <c r="O509" s="172"/>
      <c r="P509" s="172"/>
      <c r="Q509" s="172"/>
      <c r="R509" s="172"/>
      <c r="S509" s="172"/>
      <c r="T509" s="172"/>
      <c r="U509" s="172"/>
      <c r="V509" s="172"/>
      <c r="W509" s="172"/>
      <c r="X509" s="172"/>
      <c r="Y509" s="172"/>
      <c r="Z509" s="172"/>
    </row>
    <row r="510" customFormat="false" ht="21.75" hidden="false" customHeight="true" outlineLevel="0" collapsed="false">
      <c r="A510" s="172"/>
      <c r="B510" s="172"/>
      <c r="C510" s="172"/>
      <c r="D510" s="172"/>
      <c r="E510" s="172"/>
      <c r="F510" s="172"/>
      <c r="G510" s="172"/>
      <c r="H510" s="172"/>
      <c r="I510" s="172"/>
      <c r="J510" s="172"/>
      <c r="K510" s="172"/>
      <c r="L510" s="172"/>
      <c r="M510" s="172"/>
      <c r="N510" s="172"/>
      <c r="O510" s="172"/>
      <c r="P510" s="172"/>
      <c r="Q510" s="172"/>
      <c r="R510" s="172"/>
      <c r="S510" s="172"/>
      <c r="T510" s="172"/>
      <c r="U510" s="172"/>
      <c r="V510" s="172"/>
      <c r="W510" s="172"/>
      <c r="X510" s="172"/>
      <c r="Y510" s="172"/>
      <c r="Z510" s="172"/>
    </row>
    <row r="511" customFormat="false" ht="21.75" hidden="false" customHeight="true" outlineLevel="0" collapsed="false">
      <c r="A511" s="172"/>
      <c r="B511" s="172"/>
      <c r="C511" s="172"/>
      <c r="D511" s="172"/>
      <c r="E511" s="172"/>
      <c r="F511" s="172"/>
      <c r="G511" s="172"/>
      <c r="H511" s="172"/>
      <c r="I511" s="172"/>
      <c r="J511" s="172"/>
      <c r="K511" s="172"/>
      <c r="L511" s="172"/>
      <c r="M511" s="172"/>
      <c r="N511" s="172"/>
      <c r="O511" s="172"/>
      <c r="P511" s="172"/>
      <c r="Q511" s="172"/>
      <c r="R511" s="172"/>
      <c r="S511" s="172"/>
      <c r="T511" s="172"/>
      <c r="U511" s="172"/>
      <c r="V511" s="172"/>
      <c r="W511" s="172"/>
      <c r="X511" s="172"/>
      <c r="Y511" s="172"/>
      <c r="Z511" s="172"/>
    </row>
    <row r="512" customFormat="false" ht="21.75" hidden="false" customHeight="true" outlineLevel="0" collapsed="false">
      <c r="A512" s="172"/>
      <c r="B512" s="172"/>
      <c r="C512" s="172"/>
      <c r="D512" s="172"/>
      <c r="E512" s="172"/>
      <c r="F512" s="172"/>
      <c r="G512" s="172"/>
      <c r="H512" s="172"/>
      <c r="I512" s="172"/>
      <c r="J512" s="172"/>
      <c r="K512" s="172"/>
      <c r="L512" s="172"/>
      <c r="M512" s="172"/>
      <c r="N512" s="172"/>
      <c r="O512" s="172"/>
      <c r="P512" s="172"/>
      <c r="Q512" s="172"/>
      <c r="R512" s="172"/>
      <c r="S512" s="172"/>
      <c r="T512" s="172"/>
      <c r="U512" s="172"/>
      <c r="V512" s="172"/>
      <c r="W512" s="172"/>
      <c r="X512" s="172"/>
      <c r="Y512" s="172"/>
      <c r="Z512" s="172"/>
    </row>
    <row r="513" customFormat="false" ht="21.75" hidden="false" customHeight="true" outlineLevel="0" collapsed="false">
      <c r="A513" s="172"/>
      <c r="B513" s="172"/>
      <c r="C513" s="172"/>
      <c r="D513" s="172"/>
      <c r="E513" s="172"/>
      <c r="F513" s="172"/>
      <c r="G513" s="172"/>
      <c r="H513" s="172"/>
      <c r="I513" s="172"/>
      <c r="J513" s="172"/>
      <c r="K513" s="172"/>
      <c r="L513" s="172"/>
      <c r="M513" s="172"/>
      <c r="N513" s="172"/>
      <c r="O513" s="172"/>
      <c r="P513" s="172"/>
      <c r="Q513" s="172"/>
      <c r="R513" s="172"/>
      <c r="S513" s="172"/>
      <c r="T513" s="172"/>
      <c r="U513" s="172"/>
      <c r="V513" s="172"/>
      <c r="W513" s="172"/>
      <c r="X513" s="172"/>
      <c r="Y513" s="172"/>
      <c r="Z513" s="172"/>
    </row>
    <row r="514" customFormat="false" ht="21.75" hidden="false" customHeight="true" outlineLevel="0" collapsed="false">
      <c r="A514" s="172"/>
      <c r="B514" s="172"/>
      <c r="C514" s="172"/>
      <c r="D514" s="172"/>
      <c r="E514" s="172"/>
      <c r="F514" s="172"/>
      <c r="G514" s="172"/>
      <c r="H514" s="172"/>
      <c r="I514" s="172"/>
      <c r="J514" s="172"/>
      <c r="K514" s="172"/>
      <c r="L514" s="172"/>
      <c r="M514" s="172"/>
      <c r="N514" s="172"/>
      <c r="O514" s="172"/>
      <c r="P514" s="172"/>
      <c r="Q514" s="172"/>
      <c r="R514" s="172"/>
      <c r="S514" s="172"/>
      <c r="T514" s="172"/>
      <c r="U514" s="172"/>
      <c r="V514" s="172"/>
      <c r="W514" s="172"/>
      <c r="X514" s="172"/>
      <c r="Y514" s="172"/>
      <c r="Z514" s="172"/>
    </row>
    <row r="515" customFormat="false" ht="21.75" hidden="false" customHeight="true" outlineLevel="0" collapsed="false">
      <c r="A515" s="172"/>
      <c r="B515" s="172"/>
      <c r="C515" s="172"/>
      <c r="D515" s="172"/>
      <c r="E515" s="172"/>
      <c r="F515" s="172"/>
      <c r="G515" s="172"/>
      <c r="H515" s="172"/>
      <c r="I515" s="172"/>
      <c r="J515" s="172"/>
      <c r="K515" s="172"/>
      <c r="L515" s="172"/>
      <c r="M515" s="172"/>
      <c r="N515" s="172"/>
      <c r="O515" s="172"/>
      <c r="P515" s="172"/>
      <c r="Q515" s="172"/>
      <c r="R515" s="172"/>
      <c r="S515" s="172"/>
      <c r="T515" s="172"/>
      <c r="U515" s="172"/>
      <c r="V515" s="172"/>
      <c r="W515" s="172"/>
      <c r="X515" s="172"/>
      <c r="Y515" s="172"/>
      <c r="Z515" s="172"/>
    </row>
    <row r="516" customFormat="false" ht="21.75" hidden="false" customHeight="true" outlineLevel="0" collapsed="false">
      <c r="A516" s="172"/>
      <c r="B516" s="172"/>
      <c r="C516" s="172"/>
      <c r="D516" s="172"/>
      <c r="E516" s="172"/>
      <c r="F516" s="172"/>
      <c r="G516" s="172"/>
      <c r="H516" s="172"/>
      <c r="I516" s="172"/>
      <c r="J516" s="172"/>
      <c r="K516" s="172"/>
      <c r="L516" s="172"/>
      <c r="M516" s="172"/>
      <c r="N516" s="172"/>
      <c r="O516" s="172"/>
      <c r="P516" s="172"/>
      <c r="Q516" s="172"/>
      <c r="R516" s="172"/>
      <c r="S516" s="172"/>
      <c r="T516" s="172"/>
      <c r="U516" s="172"/>
      <c r="V516" s="172"/>
      <c r="W516" s="172"/>
      <c r="X516" s="172"/>
      <c r="Y516" s="172"/>
      <c r="Z516" s="172"/>
    </row>
    <row r="517" customFormat="false" ht="21.75" hidden="false" customHeight="true" outlineLevel="0" collapsed="false">
      <c r="A517" s="172"/>
      <c r="B517" s="172"/>
      <c r="C517" s="172"/>
      <c r="D517" s="172"/>
      <c r="E517" s="172"/>
      <c r="F517" s="172"/>
      <c r="G517" s="172"/>
      <c r="H517" s="172"/>
      <c r="I517" s="172"/>
      <c r="J517" s="172"/>
      <c r="K517" s="172"/>
      <c r="L517" s="172"/>
      <c r="M517" s="172"/>
      <c r="N517" s="172"/>
      <c r="O517" s="172"/>
      <c r="P517" s="172"/>
      <c r="Q517" s="172"/>
      <c r="R517" s="172"/>
      <c r="S517" s="172"/>
      <c r="T517" s="172"/>
      <c r="U517" s="172"/>
      <c r="V517" s="172"/>
      <c r="W517" s="172"/>
      <c r="X517" s="172"/>
      <c r="Y517" s="172"/>
      <c r="Z517" s="172"/>
    </row>
    <row r="518" customFormat="false" ht="21.75" hidden="false" customHeight="true" outlineLevel="0" collapsed="false">
      <c r="A518" s="172"/>
      <c r="B518" s="172"/>
      <c r="C518" s="172"/>
      <c r="D518" s="172"/>
      <c r="E518" s="172"/>
      <c r="F518" s="172"/>
      <c r="G518" s="172"/>
      <c r="H518" s="172"/>
      <c r="I518" s="172"/>
      <c r="J518" s="172"/>
      <c r="K518" s="172"/>
      <c r="L518" s="172"/>
      <c r="M518" s="172"/>
      <c r="N518" s="172"/>
      <c r="O518" s="172"/>
      <c r="P518" s="172"/>
      <c r="Q518" s="172"/>
      <c r="R518" s="172"/>
      <c r="S518" s="172"/>
      <c r="T518" s="172"/>
      <c r="U518" s="172"/>
      <c r="V518" s="172"/>
      <c r="W518" s="172"/>
      <c r="X518" s="172"/>
      <c r="Y518" s="172"/>
      <c r="Z518" s="172"/>
    </row>
    <row r="519" customFormat="false" ht="21.75" hidden="false" customHeight="true" outlineLevel="0" collapsed="false">
      <c r="A519" s="172"/>
      <c r="B519" s="172"/>
      <c r="C519" s="172"/>
      <c r="D519" s="172"/>
      <c r="E519" s="172"/>
      <c r="F519" s="172"/>
      <c r="G519" s="172"/>
      <c r="H519" s="172"/>
      <c r="I519" s="172"/>
      <c r="J519" s="172"/>
      <c r="K519" s="172"/>
      <c r="L519" s="172"/>
      <c r="M519" s="172"/>
      <c r="N519" s="172"/>
      <c r="O519" s="172"/>
      <c r="P519" s="172"/>
      <c r="Q519" s="172"/>
      <c r="R519" s="172"/>
      <c r="S519" s="172"/>
      <c r="T519" s="172"/>
      <c r="U519" s="172"/>
      <c r="V519" s="172"/>
      <c r="W519" s="172"/>
      <c r="X519" s="172"/>
      <c r="Y519" s="172"/>
      <c r="Z519" s="172"/>
    </row>
    <row r="520" customFormat="false" ht="21.75" hidden="false" customHeight="true" outlineLevel="0" collapsed="false">
      <c r="A520" s="172"/>
      <c r="B520" s="172"/>
      <c r="C520" s="172"/>
      <c r="D520" s="172"/>
      <c r="E520" s="172"/>
      <c r="F520" s="172"/>
      <c r="G520" s="172"/>
      <c r="H520" s="172"/>
      <c r="I520" s="172"/>
      <c r="J520" s="172"/>
      <c r="K520" s="172"/>
      <c r="L520" s="172"/>
      <c r="M520" s="172"/>
      <c r="N520" s="172"/>
      <c r="O520" s="172"/>
      <c r="P520" s="172"/>
      <c r="Q520" s="172"/>
      <c r="R520" s="172"/>
      <c r="S520" s="172"/>
      <c r="T520" s="172"/>
      <c r="U520" s="172"/>
      <c r="V520" s="172"/>
      <c r="W520" s="172"/>
      <c r="X520" s="172"/>
      <c r="Y520" s="172"/>
      <c r="Z520" s="172"/>
    </row>
    <row r="521" customFormat="false" ht="21.75" hidden="false" customHeight="true" outlineLevel="0" collapsed="false">
      <c r="A521" s="172"/>
      <c r="B521" s="172"/>
      <c r="C521" s="172"/>
      <c r="D521" s="172"/>
      <c r="E521" s="172"/>
      <c r="F521" s="172"/>
      <c r="G521" s="172"/>
      <c r="H521" s="172"/>
      <c r="I521" s="172"/>
      <c r="J521" s="172"/>
      <c r="K521" s="172"/>
      <c r="L521" s="172"/>
      <c r="M521" s="172"/>
      <c r="N521" s="172"/>
      <c r="O521" s="172"/>
      <c r="P521" s="172"/>
      <c r="Q521" s="172"/>
      <c r="R521" s="172"/>
      <c r="S521" s="172"/>
      <c r="T521" s="172"/>
      <c r="U521" s="172"/>
      <c r="V521" s="172"/>
      <c r="W521" s="172"/>
      <c r="X521" s="172"/>
      <c r="Y521" s="172"/>
      <c r="Z521" s="172"/>
    </row>
    <row r="522" customFormat="false" ht="21.75" hidden="false" customHeight="true" outlineLevel="0" collapsed="false">
      <c r="A522" s="172"/>
      <c r="B522" s="172"/>
      <c r="C522" s="172"/>
      <c r="D522" s="172"/>
      <c r="E522" s="172"/>
      <c r="F522" s="172"/>
      <c r="G522" s="172"/>
      <c r="H522" s="172"/>
      <c r="I522" s="172"/>
      <c r="J522" s="172"/>
      <c r="K522" s="172"/>
      <c r="L522" s="172"/>
      <c r="M522" s="172"/>
      <c r="N522" s="172"/>
      <c r="O522" s="172"/>
      <c r="P522" s="172"/>
      <c r="Q522" s="172"/>
      <c r="R522" s="172"/>
      <c r="S522" s="172"/>
      <c r="T522" s="172"/>
      <c r="U522" s="172"/>
      <c r="V522" s="172"/>
      <c r="W522" s="172"/>
      <c r="X522" s="172"/>
      <c r="Y522" s="172"/>
      <c r="Z522" s="172"/>
    </row>
    <row r="523" customFormat="false" ht="21.75" hidden="false" customHeight="true" outlineLevel="0" collapsed="false">
      <c r="A523" s="172"/>
      <c r="B523" s="172"/>
      <c r="C523" s="172"/>
      <c r="D523" s="172"/>
      <c r="E523" s="172"/>
      <c r="F523" s="172"/>
      <c r="G523" s="172"/>
      <c r="H523" s="172"/>
      <c r="I523" s="172"/>
      <c r="J523" s="172"/>
      <c r="K523" s="172"/>
      <c r="L523" s="172"/>
      <c r="M523" s="172"/>
      <c r="N523" s="172"/>
      <c r="O523" s="172"/>
      <c r="P523" s="172"/>
      <c r="Q523" s="172"/>
      <c r="R523" s="172"/>
      <c r="S523" s="172"/>
      <c r="T523" s="172"/>
      <c r="U523" s="172"/>
      <c r="V523" s="172"/>
      <c r="W523" s="172"/>
      <c r="X523" s="172"/>
      <c r="Y523" s="172"/>
      <c r="Z523" s="172"/>
    </row>
    <row r="524" customFormat="false" ht="21.75" hidden="false" customHeight="true" outlineLevel="0" collapsed="false">
      <c r="A524" s="172"/>
      <c r="B524" s="172"/>
      <c r="C524" s="172"/>
      <c r="D524" s="172"/>
      <c r="E524" s="172"/>
      <c r="F524" s="172"/>
      <c r="G524" s="172"/>
      <c r="H524" s="172"/>
      <c r="I524" s="172"/>
      <c r="J524" s="172"/>
      <c r="K524" s="172"/>
      <c r="L524" s="172"/>
      <c r="M524" s="172"/>
      <c r="N524" s="172"/>
      <c r="O524" s="172"/>
      <c r="P524" s="172"/>
      <c r="Q524" s="172"/>
      <c r="R524" s="172"/>
      <c r="S524" s="172"/>
      <c r="T524" s="172"/>
      <c r="U524" s="172"/>
      <c r="V524" s="172"/>
      <c r="W524" s="172"/>
      <c r="X524" s="172"/>
      <c r="Y524" s="172"/>
      <c r="Z524" s="172"/>
    </row>
    <row r="525" customFormat="false" ht="21.75" hidden="false" customHeight="true" outlineLevel="0" collapsed="false">
      <c r="A525" s="172"/>
      <c r="B525" s="172"/>
      <c r="C525" s="172"/>
      <c r="D525" s="172"/>
      <c r="E525" s="172"/>
      <c r="F525" s="172"/>
      <c r="G525" s="172"/>
      <c r="H525" s="172"/>
      <c r="I525" s="172"/>
      <c r="J525" s="172"/>
      <c r="K525" s="172"/>
      <c r="L525" s="172"/>
      <c r="M525" s="172"/>
      <c r="N525" s="172"/>
      <c r="O525" s="172"/>
      <c r="P525" s="172"/>
      <c r="Q525" s="172"/>
      <c r="R525" s="172"/>
      <c r="S525" s="172"/>
      <c r="T525" s="172"/>
      <c r="U525" s="172"/>
      <c r="V525" s="172"/>
      <c r="W525" s="172"/>
      <c r="X525" s="172"/>
      <c r="Y525" s="172"/>
      <c r="Z525" s="172"/>
    </row>
    <row r="526" customFormat="false" ht="21.75" hidden="false" customHeight="true" outlineLevel="0" collapsed="false">
      <c r="A526" s="172"/>
      <c r="B526" s="172"/>
      <c r="C526" s="172"/>
      <c r="D526" s="172"/>
      <c r="E526" s="172"/>
      <c r="F526" s="172"/>
      <c r="G526" s="172"/>
      <c r="H526" s="172"/>
      <c r="I526" s="172"/>
      <c r="J526" s="172"/>
      <c r="K526" s="172"/>
      <c r="L526" s="172"/>
      <c r="M526" s="172"/>
      <c r="N526" s="172"/>
      <c r="O526" s="172"/>
      <c r="P526" s="172"/>
      <c r="Q526" s="172"/>
      <c r="R526" s="172"/>
      <c r="S526" s="172"/>
      <c r="T526" s="172"/>
      <c r="U526" s="172"/>
      <c r="V526" s="172"/>
      <c r="W526" s="172"/>
      <c r="X526" s="172"/>
      <c r="Y526" s="172"/>
      <c r="Z526" s="172"/>
    </row>
    <row r="527" customFormat="false" ht="21.75" hidden="false" customHeight="true" outlineLevel="0" collapsed="false">
      <c r="A527" s="172"/>
      <c r="B527" s="172"/>
      <c r="C527" s="172"/>
      <c r="D527" s="172"/>
      <c r="E527" s="172"/>
      <c r="F527" s="172"/>
      <c r="G527" s="172"/>
      <c r="H527" s="172"/>
      <c r="I527" s="172"/>
      <c r="J527" s="172"/>
      <c r="K527" s="172"/>
      <c r="L527" s="172"/>
      <c r="M527" s="172"/>
      <c r="N527" s="172"/>
      <c r="O527" s="172"/>
      <c r="P527" s="172"/>
      <c r="Q527" s="172"/>
      <c r="R527" s="172"/>
      <c r="S527" s="172"/>
      <c r="T527" s="172"/>
      <c r="U527" s="172"/>
      <c r="V527" s="172"/>
      <c r="W527" s="172"/>
      <c r="X527" s="172"/>
      <c r="Y527" s="172"/>
      <c r="Z527" s="172"/>
    </row>
    <row r="528" customFormat="false" ht="21.75" hidden="false" customHeight="true" outlineLevel="0" collapsed="false">
      <c r="A528" s="172"/>
      <c r="B528" s="172"/>
      <c r="C528" s="172"/>
      <c r="D528" s="172"/>
      <c r="E528" s="172"/>
      <c r="F528" s="172"/>
      <c r="G528" s="172"/>
      <c r="H528" s="172"/>
      <c r="I528" s="172"/>
      <c r="J528" s="172"/>
      <c r="K528" s="172"/>
      <c r="L528" s="172"/>
      <c r="M528" s="172"/>
      <c r="N528" s="172"/>
      <c r="O528" s="172"/>
      <c r="P528" s="172"/>
      <c r="Q528" s="172"/>
      <c r="R528" s="172"/>
      <c r="S528" s="172"/>
      <c r="T528" s="172"/>
      <c r="U528" s="172"/>
      <c r="V528" s="172"/>
      <c r="W528" s="172"/>
      <c r="X528" s="172"/>
      <c r="Y528" s="172"/>
      <c r="Z528" s="172"/>
    </row>
    <row r="529" customFormat="false" ht="21.75" hidden="false" customHeight="true" outlineLevel="0" collapsed="false">
      <c r="A529" s="172"/>
      <c r="B529" s="172"/>
      <c r="C529" s="172"/>
      <c r="D529" s="172"/>
      <c r="E529" s="172"/>
      <c r="F529" s="172"/>
      <c r="G529" s="172"/>
      <c r="H529" s="172"/>
      <c r="I529" s="172"/>
      <c r="J529" s="172"/>
      <c r="K529" s="172"/>
      <c r="L529" s="172"/>
      <c r="M529" s="172"/>
      <c r="N529" s="172"/>
      <c r="O529" s="172"/>
      <c r="P529" s="172"/>
      <c r="Q529" s="172"/>
      <c r="R529" s="172"/>
      <c r="S529" s="172"/>
      <c r="T529" s="172"/>
      <c r="U529" s="172"/>
      <c r="V529" s="172"/>
      <c r="W529" s="172"/>
      <c r="X529" s="172"/>
      <c r="Y529" s="172"/>
      <c r="Z529" s="172"/>
    </row>
    <row r="530" customFormat="false" ht="21.75" hidden="false" customHeight="true" outlineLevel="0" collapsed="false">
      <c r="A530" s="172"/>
      <c r="B530" s="172"/>
      <c r="C530" s="172"/>
      <c r="D530" s="172"/>
      <c r="E530" s="172"/>
      <c r="F530" s="172"/>
      <c r="G530" s="172"/>
      <c r="H530" s="172"/>
      <c r="I530" s="172"/>
      <c r="J530" s="172"/>
      <c r="K530" s="172"/>
      <c r="L530" s="172"/>
      <c r="M530" s="172"/>
      <c r="N530" s="172"/>
      <c r="O530" s="172"/>
      <c r="P530" s="172"/>
      <c r="Q530" s="172"/>
      <c r="R530" s="172"/>
      <c r="S530" s="172"/>
      <c r="T530" s="172"/>
      <c r="U530" s="172"/>
      <c r="V530" s="172"/>
      <c r="W530" s="172"/>
      <c r="X530" s="172"/>
      <c r="Y530" s="172"/>
      <c r="Z530" s="172"/>
    </row>
    <row r="531" customFormat="false" ht="21.75" hidden="false" customHeight="true" outlineLevel="0" collapsed="false">
      <c r="A531" s="172"/>
      <c r="B531" s="172"/>
      <c r="C531" s="172"/>
      <c r="D531" s="172"/>
      <c r="E531" s="172"/>
      <c r="F531" s="172"/>
      <c r="G531" s="172"/>
      <c r="H531" s="172"/>
      <c r="I531" s="172"/>
      <c r="J531" s="172"/>
      <c r="K531" s="172"/>
      <c r="L531" s="172"/>
      <c r="M531" s="172"/>
      <c r="N531" s="172"/>
      <c r="O531" s="172"/>
      <c r="P531" s="172"/>
      <c r="Q531" s="172"/>
      <c r="R531" s="172"/>
      <c r="S531" s="172"/>
      <c r="T531" s="172"/>
      <c r="U531" s="172"/>
      <c r="V531" s="172"/>
      <c r="W531" s="172"/>
      <c r="X531" s="172"/>
      <c r="Y531" s="172"/>
      <c r="Z531" s="172"/>
    </row>
    <row r="532" customFormat="false" ht="21.75" hidden="false" customHeight="true" outlineLevel="0" collapsed="false">
      <c r="A532" s="172"/>
      <c r="B532" s="172"/>
      <c r="C532" s="172"/>
      <c r="D532" s="172"/>
      <c r="E532" s="172"/>
      <c r="F532" s="172"/>
      <c r="G532" s="172"/>
      <c r="H532" s="172"/>
      <c r="I532" s="172"/>
      <c r="J532" s="172"/>
      <c r="K532" s="172"/>
      <c r="L532" s="172"/>
      <c r="M532" s="172"/>
      <c r="N532" s="172"/>
      <c r="O532" s="172"/>
      <c r="P532" s="172"/>
      <c r="Q532" s="172"/>
      <c r="R532" s="172"/>
      <c r="S532" s="172"/>
      <c r="T532" s="172"/>
      <c r="U532" s="172"/>
      <c r="V532" s="172"/>
      <c r="W532" s="172"/>
      <c r="X532" s="172"/>
      <c r="Y532" s="172"/>
      <c r="Z532" s="172"/>
    </row>
    <row r="533" customFormat="false" ht="21.75" hidden="false" customHeight="true" outlineLevel="0" collapsed="false">
      <c r="A533" s="172"/>
      <c r="B533" s="172"/>
      <c r="C533" s="172"/>
      <c r="D533" s="172"/>
      <c r="E533" s="172"/>
      <c r="F533" s="172"/>
      <c r="G533" s="172"/>
      <c r="H533" s="172"/>
      <c r="I533" s="172"/>
      <c r="J533" s="172"/>
      <c r="K533" s="172"/>
      <c r="L533" s="172"/>
      <c r="M533" s="172"/>
      <c r="N533" s="172"/>
      <c r="O533" s="172"/>
      <c r="P533" s="172"/>
      <c r="Q533" s="172"/>
      <c r="R533" s="172"/>
      <c r="S533" s="172"/>
      <c r="T533" s="172"/>
      <c r="U533" s="172"/>
      <c r="V533" s="172"/>
      <c r="W533" s="172"/>
      <c r="X533" s="172"/>
      <c r="Y533" s="172"/>
      <c r="Z533" s="172"/>
    </row>
    <row r="534" customFormat="false" ht="21.75" hidden="false" customHeight="true" outlineLevel="0" collapsed="false">
      <c r="A534" s="172"/>
      <c r="B534" s="172"/>
      <c r="C534" s="172"/>
      <c r="D534" s="172"/>
      <c r="E534" s="172"/>
      <c r="F534" s="172"/>
      <c r="G534" s="172"/>
      <c r="H534" s="172"/>
      <c r="I534" s="172"/>
      <c r="J534" s="172"/>
      <c r="K534" s="172"/>
      <c r="L534" s="172"/>
      <c r="M534" s="172"/>
      <c r="N534" s="172"/>
      <c r="O534" s="172"/>
      <c r="P534" s="172"/>
      <c r="Q534" s="172"/>
      <c r="R534" s="172"/>
      <c r="S534" s="172"/>
      <c r="T534" s="172"/>
      <c r="U534" s="172"/>
      <c r="V534" s="172"/>
      <c r="W534" s="172"/>
      <c r="X534" s="172"/>
      <c r="Y534" s="172"/>
      <c r="Z534" s="172"/>
    </row>
    <row r="535" customFormat="false" ht="21.75" hidden="false" customHeight="true" outlineLevel="0" collapsed="false">
      <c r="A535" s="172"/>
      <c r="B535" s="172"/>
      <c r="C535" s="172"/>
      <c r="D535" s="172"/>
      <c r="E535" s="172"/>
      <c r="F535" s="172"/>
      <c r="G535" s="172"/>
      <c r="H535" s="172"/>
      <c r="I535" s="172"/>
      <c r="J535" s="172"/>
      <c r="K535" s="172"/>
      <c r="L535" s="172"/>
      <c r="M535" s="172"/>
      <c r="N535" s="172"/>
      <c r="O535" s="172"/>
      <c r="P535" s="172"/>
      <c r="Q535" s="172"/>
      <c r="R535" s="172"/>
      <c r="S535" s="172"/>
      <c r="T535" s="172"/>
      <c r="U535" s="172"/>
      <c r="V535" s="172"/>
      <c r="W535" s="172"/>
      <c r="X535" s="172"/>
      <c r="Y535" s="172"/>
      <c r="Z535" s="172"/>
    </row>
    <row r="536" customFormat="false" ht="21.75" hidden="false" customHeight="true" outlineLevel="0" collapsed="false">
      <c r="A536" s="172"/>
      <c r="B536" s="172"/>
      <c r="C536" s="172"/>
      <c r="D536" s="172"/>
      <c r="E536" s="172"/>
      <c r="F536" s="172"/>
      <c r="G536" s="172"/>
      <c r="H536" s="172"/>
      <c r="I536" s="172"/>
      <c r="J536" s="172"/>
      <c r="K536" s="172"/>
      <c r="L536" s="172"/>
      <c r="M536" s="172"/>
      <c r="N536" s="172"/>
      <c r="O536" s="172"/>
      <c r="P536" s="172"/>
      <c r="Q536" s="172"/>
      <c r="R536" s="172"/>
      <c r="S536" s="172"/>
      <c r="T536" s="172"/>
      <c r="U536" s="172"/>
      <c r="V536" s="172"/>
      <c r="W536" s="172"/>
      <c r="X536" s="172"/>
      <c r="Y536" s="172"/>
      <c r="Z536" s="172"/>
    </row>
    <row r="537" customFormat="false" ht="21.75" hidden="false" customHeight="true" outlineLevel="0" collapsed="false">
      <c r="A537" s="172"/>
      <c r="B537" s="172"/>
      <c r="C537" s="172"/>
      <c r="D537" s="172"/>
      <c r="E537" s="172"/>
      <c r="F537" s="172"/>
      <c r="G537" s="172"/>
      <c r="H537" s="172"/>
      <c r="I537" s="172"/>
      <c r="J537" s="172"/>
      <c r="K537" s="172"/>
      <c r="L537" s="172"/>
      <c r="M537" s="172"/>
      <c r="N537" s="172"/>
      <c r="O537" s="172"/>
      <c r="P537" s="172"/>
      <c r="Q537" s="172"/>
      <c r="R537" s="172"/>
      <c r="S537" s="172"/>
      <c r="T537" s="172"/>
      <c r="U537" s="172"/>
      <c r="V537" s="172"/>
      <c r="W537" s="172"/>
      <c r="X537" s="172"/>
      <c r="Y537" s="172"/>
      <c r="Z537" s="172"/>
    </row>
    <row r="538" customFormat="false" ht="21.75" hidden="false" customHeight="true" outlineLevel="0" collapsed="false">
      <c r="A538" s="172"/>
      <c r="B538" s="172"/>
      <c r="C538" s="172"/>
      <c r="D538" s="172"/>
      <c r="E538" s="172"/>
      <c r="F538" s="172"/>
      <c r="G538" s="172"/>
      <c r="H538" s="172"/>
      <c r="I538" s="172"/>
      <c r="J538" s="172"/>
      <c r="K538" s="172"/>
      <c r="L538" s="172"/>
      <c r="M538" s="172"/>
      <c r="N538" s="172"/>
      <c r="O538" s="172"/>
      <c r="P538" s="172"/>
      <c r="Q538" s="172"/>
      <c r="R538" s="172"/>
      <c r="S538" s="172"/>
      <c r="T538" s="172"/>
      <c r="U538" s="172"/>
      <c r="V538" s="172"/>
      <c r="W538" s="172"/>
      <c r="X538" s="172"/>
      <c r="Y538" s="172"/>
      <c r="Z538" s="172"/>
    </row>
    <row r="539" customFormat="false" ht="21.75" hidden="false" customHeight="true" outlineLevel="0" collapsed="false">
      <c r="A539" s="172"/>
      <c r="B539" s="172"/>
      <c r="C539" s="172"/>
      <c r="D539" s="172"/>
      <c r="E539" s="172"/>
      <c r="F539" s="172"/>
      <c r="G539" s="172"/>
      <c r="H539" s="172"/>
      <c r="I539" s="172"/>
      <c r="J539" s="172"/>
      <c r="K539" s="172"/>
      <c r="L539" s="172"/>
      <c r="M539" s="172"/>
      <c r="N539" s="172"/>
      <c r="O539" s="172"/>
      <c r="P539" s="172"/>
      <c r="Q539" s="172"/>
      <c r="R539" s="172"/>
      <c r="S539" s="172"/>
      <c r="T539" s="172"/>
      <c r="U539" s="172"/>
      <c r="V539" s="172"/>
      <c r="W539" s="172"/>
      <c r="X539" s="172"/>
      <c r="Y539" s="172"/>
      <c r="Z539" s="172"/>
    </row>
    <row r="540" customFormat="false" ht="21.75" hidden="false" customHeight="true" outlineLevel="0" collapsed="false">
      <c r="A540" s="172"/>
      <c r="B540" s="172"/>
      <c r="C540" s="172"/>
      <c r="D540" s="172"/>
      <c r="E540" s="172"/>
      <c r="F540" s="172"/>
      <c r="G540" s="172"/>
      <c r="H540" s="172"/>
      <c r="I540" s="172"/>
      <c r="J540" s="172"/>
      <c r="K540" s="172"/>
      <c r="L540" s="172"/>
      <c r="M540" s="172"/>
      <c r="N540" s="172"/>
      <c r="O540" s="172"/>
      <c r="P540" s="172"/>
      <c r="Q540" s="172"/>
      <c r="R540" s="172"/>
      <c r="S540" s="172"/>
      <c r="T540" s="172"/>
      <c r="U540" s="172"/>
      <c r="V540" s="172"/>
      <c r="W540" s="172"/>
      <c r="X540" s="172"/>
      <c r="Y540" s="172"/>
      <c r="Z540" s="172"/>
    </row>
    <row r="541" customFormat="false" ht="21.75" hidden="false" customHeight="true" outlineLevel="0" collapsed="false">
      <c r="A541" s="172"/>
      <c r="B541" s="172"/>
      <c r="C541" s="172"/>
      <c r="D541" s="172"/>
      <c r="E541" s="172"/>
      <c r="F541" s="172"/>
      <c r="G541" s="172"/>
      <c r="H541" s="172"/>
      <c r="I541" s="172"/>
      <c r="J541" s="172"/>
      <c r="K541" s="172"/>
      <c r="L541" s="172"/>
      <c r="M541" s="172"/>
      <c r="N541" s="172"/>
      <c r="O541" s="172"/>
      <c r="P541" s="172"/>
      <c r="Q541" s="172"/>
      <c r="R541" s="172"/>
      <c r="S541" s="172"/>
      <c r="T541" s="172"/>
      <c r="U541" s="172"/>
      <c r="V541" s="172"/>
      <c r="W541" s="172"/>
      <c r="X541" s="172"/>
      <c r="Y541" s="172"/>
      <c r="Z541" s="172"/>
    </row>
    <row r="542" customFormat="false" ht="21.75" hidden="false" customHeight="true" outlineLevel="0" collapsed="false">
      <c r="A542" s="172"/>
      <c r="B542" s="172"/>
      <c r="C542" s="172"/>
      <c r="D542" s="172"/>
      <c r="E542" s="172"/>
      <c r="F542" s="172"/>
      <c r="G542" s="172"/>
      <c r="H542" s="172"/>
      <c r="I542" s="172"/>
      <c r="J542" s="172"/>
      <c r="K542" s="172"/>
      <c r="L542" s="172"/>
      <c r="M542" s="172"/>
      <c r="N542" s="172"/>
      <c r="O542" s="172"/>
      <c r="P542" s="172"/>
      <c r="Q542" s="172"/>
      <c r="R542" s="172"/>
      <c r="S542" s="172"/>
      <c r="T542" s="172"/>
      <c r="U542" s="172"/>
      <c r="V542" s="172"/>
      <c r="W542" s="172"/>
      <c r="X542" s="172"/>
      <c r="Y542" s="172"/>
      <c r="Z542" s="172"/>
    </row>
    <row r="543" customFormat="false" ht="21.75" hidden="false" customHeight="true" outlineLevel="0" collapsed="false">
      <c r="A543" s="172"/>
      <c r="B543" s="172"/>
      <c r="C543" s="172"/>
      <c r="D543" s="172"/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</row>
    <row r="544" customFormat="false" ht="21.75" hidden="false" customHeight="true" outlineLevel="0" collapsed="false">
      <c r="A544" s="172"/>
      <c r="B544" s="172"/>
      <c r="C544" s="172"/>
      <c r="D544" s="172"/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</row>
    <row r="545" customFormat="false" ht="21.75" hidden="false" customHeight="true" outlineLevel="0" collapsed="false">
      <c r="A545" s="172"/>
      <c r="B545" s="172"/>
      <c r="C545" s="172"/>
      <c r="D545" s="172"/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</row>
    <row r="546" customFormat="false" ht="21.75" hidden="false" customHeight="true" outlineLevel="0" collapsed="false">
      <c r="A546" s="172"/>
      <c r="B546" s="172"/>
      <c r="C546" s="172"/>
      <c r="D546" s="172"/>
      <c r="E546" s="172"/>
      <c r="F546" s="172"/>
      <c r="G546" s="172"/>
      <c r="H546" s="172"/>
      <c r="I546" s="172"/>
      <c r="J546" s="172"/>
      <c r="K546" s="172"/>
      <c r="L546" s="172"/>
      <c r="M546" s="172"/>
      <c r="N546" s="172"/>
      <c r="O546" s="172"/>
      <c r="P546" s="172"/>
      <c r="Q546" s="172"/>
      <c r="R546" s="172"/>
      <c r="S546" s="172"/>
      <c r="T546" s="172"/>
      <c r="U546" s="172"/>
      <c r="V546" s="172"/>
      <c r="W546" s="172"/>
      <c r="X546" s="172"/>
      <c r="Y546" s="172"/>
      <c r="Z546" s="172"/>
    </row>
    <row r="547" customFormat="false" ht="21.75" hidden="false" customHeight="true" outlineLevel="0" collapsed="false">
      <c r="A547" s="172"/>
      <c r="B547" s="172"/>
      <c r="C547" s="172"/>
      <c r="D547" s="172"/>
      <c r="E547" s="172"/>
      <c r="F547" s="172"/>
      <c r="G547" s="172"/>
      <c r="H547" s="172"/>
      <c r="I547" s="172"/>
      <c r="J547" s="172"/>
      <c r="K547" s="172"/>
      <c r="L547" s="172"/>
      <c r="M547" s="172"/>
      <c r="N547" s="172"/>
      <c r="O547" s="172"/>
      <c r="P547" s="172"/>
      <c r="Q547" s="172"/>
      <c r="R547" s="172"/>
      <c r="S547" s="172"/>
      <c r="T547" s="172"/>
      <c r="U547" s="172"/>
      <c r="V547" s="172"/>
      <c r="W547" s="172"/>
      <c r="X547" s="172"/>
      <c r="Y547" s="172"/>
      <c r="Z547" s="172"/>
    </row>
    <row r="548" customFormat="false" ht="21.75" hidden="false" customHeight="true" outlineLevel="0" collapsed="false">
      <c r="A548" s="172"/>
      <c r="B548" s="172"/>
      <c r="C548" s="172"/>
      <c r="D548" s="172"/>
      <c r="E548" s="172"/>
      <c r="F548" s="172"/>
      <c r="G548" s="172"/>
      <c r="H548" s="172"/>
      <c r="I548" s="172"/>
      <c r="J548" s="172"/>
      <c r="K548" s="172"/>
      <c r="L548" s="172"/>
      <c r="M548" s="172"/>
      <c r="N548" s="172"/>
      <c r="O548" s="172"/>
      <c r="P548" s="172"/>
      <c r="Q548" s="172"/>
      <c r="R548" s="172"/>
      <c r="S548" s="172"/>
      <c r="T548" s="172"/>
      <c r="U548" s="172"/>
      <c r="V548" s="172"/>
      <c r="W548" s="172"/>
      <c r="X548" s="172"/>
      <c r="Y548" s="172"/>
      <c r="Z548" s="172"/>
    </row>
    <row r="549" customFormat="false" ht="21.75" hidden="false" customHeight="true" outlineLevel="0" collapsed="false">
      <c r="A549" s="172"/>
      <c r="B549" s="172"/>
      <c r="C549" s="172"/>
      <c r="D549" s="172"/>
      <c r="E549" s="172"/>
      <c r="F549" s="172"/>
      <c r="G549" s="172"/>
      <c r="H549" s="172"/>
      <c r="I549" s="172"/>
      <c r="J549" s="172"/>
      <c r="K549" s="172"/>
      <c r="L549" s="172"/>
      <c r="M549" s="172"/>
      <c r="N549" s="172"/>
      <c r="O549" s="172"/>
      <c r="P549" s="172"/>
      <c r="Q549" s="172"/>
      <c r="R549" s="172"/>
      <c r="S549" s="172"/>
      <c r="T549" s="172"/>
      <c r="U549" s="172"/>
      <c r="V549" s="172"/>
      <c r="W549" s="172"/>
      <c r="X549" s="172"/>
      <c r="Y549" s="172"/>
      <c r="Z549" s="172"/>
    </row>
    <row r="550" customFormat="false" ht="21.75" hidden="false" customHeight="true" outlineLevel="0" collapsed="false">
      <c r="A550" s="172"/>
      <c r="B550" s="172"/>
      <c r="C550" s="172"/>
      <c r="D550" s="172"/>
      <c r="E550" s="172"/>
      <c r="F550" s="172"/>
      <c r="G550" s="172"/>
      <c r="H550" s="172"/>
      <c r="I550" s="172"/>
      <c r="J550" s="172"/>
      <c r="K550" s="172"/>
      <c r="L550" s="172"/>
      <c r="M550" s="172"/>
      <c r="N550" s="172"/>
      <c r="O550" s="172"/>
      <c r="P550" s="172"/>
      <c r="Q550" s="172"/>
      <c r="R550" s="172"/>
      <c r="S550" s="172"/>
      <c r="T550" s="172"/>
      <c r="U550" s="172"/>
      <c r="V550" s="172"/>
      <c r="W550" s="172"/>
      <c r="X550" s="172"/>
      <c r="Y550" s="172"/>
      <c r="Z550" s="172"/>
    </row>
    <row r="551" customFormat="false" ht="21.75" hidden="false" customHeight="true" outlineLevel="0" collapsed="false">
      <c r="A551" s="172"/>
      <c r="B551" s="172"/>
      <c r="C551" s="172"/>
      <c r="D551" s="172"/>
      <c r="E551" s="172"/>
      <c r="F551" s="172"/>
      <c r="G551" s="172"/>
      <c r="H551" s="172"/>
      <c r="I551" s="172"/>
      <c r="J551" s="172"/>
      <c r="K551" s="172"/>
      <c r="L551" s="172"/>
      <c r="M551" s="172"/>
      <c r="N551" s="172"/>
      <c r="O551" s="172"/>
      <c r="P551" s="172"/>
      <c r="Q551" s="172"/>
      <c r="R551" s="172"/>
      <c r="S551" s="172"/>
      <c r="T551" s="172"/>
      <c r="U551" s="172"/>
      <c r="V551" s="172"/>
      <c r="W551" s="172"/>
      <c r="X551" s="172"/>
      <c r="Y551" s="172"/>
      <c r="Z551" s="172"/>
    </row>
    <row r="552" customFormat="false" ht="21.75" hidden="false" customHeight="true" outlineLevel="0" collapsed="false">
      <c r="A552" s="172"/>
      <c r="B552" s="172"/>
      <c r="C552" s="172"/>
      <c r="D552" s="172"/>
      <c r="E552" s="172"/>
      <c r="F552" s="172"/>
      <c r="G552" s="172"/>
      <c r="H552" s="172"/>
      <c r="I552" s="172"/>
      <c r="J552" s="172"/>
      <c r="K552" s="172"/>
      <c r="L552" s="172"/>
      <c r="M552" s="172"/>
      <c r="N552" s="172"/>
      <c r="O552" s="172"/>
      <c r="P552" s="172"/>
      <c r="Q552" s="172"/>
      <c r="R552" s="172"/>
      <c r="S552" s="172"/>
      <c r="T552" s="172"/>
      <c r="U552" s="172"/>
      <c r="V552" s="172"/>
      <c r="W552" s="172"/>
      <c r="X552" s="172"/>
      <c r="Y552" s="172"/>
      <c r="Z552" s="172"/>
    </row>
    <row r="553" customFormat="false" ht="21.75" hidden="false" customHeight="true" outlineLevel="0" collapsed="false">
      <c r="A553" s="172"/>
      <c r="B553" s="172"/>
      <c r="C553" s="172"/>
      <c r="D553" s="172"/>
      <c r="E553" s="172"/>
      <c r="F553" s="172"/>
      <c r="G553" s="172"/>
      <c r="H553" s="172"/>
      <c r="I553" s="172"/>
      <c r="J553" s="172"/>
      <c r="K553" s="172"/>
      <c r="L553" s="172"/>
      <c r="M553" s="172"/>
      <c r="N553" s="172"/>
      <c r="O553" s="172"/>
      <c r="P553" s="172"/>
      <c r="Q553" s="172"/>
      <c r="R553" s="172"/>
      <c r="S553" s="172"/>
      <c r="T553" s="172"/>
      <c r="U553" s="172"/>
      <c r="V553" s="172"/>
      <c r="W553" s="172"/>
      <c r="X553" s="172"/>
      <c r="Y553" s="172"/>
      <c r="Z553" s="172"/>
    </row>
    <row r="554" customFormat="false" ht="21.75" hidden="false" customHeight="true" outlineLevel="0" collapsed="false">
      <c r="A554" s="172"/>
      <c r="B554" s="172"/>
      <c r="C554" s="172"/>
      <c r="D554" s="172"/>
      <c r="E554" s="172"/>
      <c r="F554" s="172"/>
      <c r="G554" s="172"/>
      <c r="H554" s="172"/>
      <c r="I554" s="172"/>
      <c r="J554" s="172"/>
      <c r="K554" s="172"/>
      <c r="L554" s="172"/>
      <c r="M554" s="172"/>
      <c r="N554" s="172"/>
      <c r="O554" s="172"/>
      <c r="P554" s="172"/>
      <c r="Q554" s="172"/>
      <c r="R554" s="172"/>
      <c r="S554" s="172"/>
      <c r="T554" s="172"/>
      <c r="U554" s="172"/>
      <c r="V554" s="172"/>
      <c r="W554" s="172"/>
      <c r="X554" s="172"/>
      <c r="Y554" s="172"/>
      <c r="Z554" s="172"/>
    </row>
    <row r="555" customFormat="false" ht="21.75" hidden="false" customHeight="true" outlineLevel="0" collapsed="false">
      <c r="A555" s="172"/>
      <c r="B555" s="172"/>
      <c r="C555" s="172"/>
      <c r="D555" s="172"/>
      <c r="E555" s="172"/>
      <c r="F555" s="172"/>
      <c r="G555" s="172"/>
      <c r="H555" s="172"/>
      <c r="I555" s="172"/>
      <c r="J555" s="172"/>
      <c r="K555" s="172"/>
      <c r="L555" s="172"/>
      <c r="M555" s="172"/>
      <c r="N555" s="172"/>
      <c r="O555" s="172"/>
      <c r="P555" s="172"/>
      <c r="Q555" s="172"/>
      <c r="R555" s="172"/>
      <c r="S555" s="172"/>
      <c r="T555" s="172"/>
      <c r="U555" s="172"/>
      <c r="V555" s="172"/>
      <c r="W555" s="172"/>
      <c r="X555" s="172"/>
      <c r="Y555" s="172"/>
      <c r="Z555" s="172"/>
    </row>
    <row r="556" customFormat="false" ht="21.75" hidden="false" customHeight="true" outlineLevel="0" collapsed="false">
      <c r="A556" s="172"/>
      <c r="B556" s="172"/>
      <c r="C556" s="172"/>
      <c r="D556" s="172"/>
      <c r="E556" s="172"/>
      <c r="F556" s="172"/>
      <c r="G556" s="172"/>
      <c r="H556" s="172"/>
      <c r="I556" s="172"/>
      <c r="J556" s="172"/>
      <c r="K556" s="172"/>
      <c r="L556" s="172"/>
      <c r="M556" s="172"/>
      <c r="N556" s="172"/>
      <c r="O556" s="172"/>
      <c r="P556" s="172"/>
      <c r="Q556" s="172"/>
      <c r="R556" s="172"/>
      <c r="S556" s="172"/>
      <c r="T556" s="172"/>
      <c r="U556" s="172"/>
      <c r="V556" s="172"/>
      <c r="W556" s="172"/>
      <c r="X556" s="172"/>
      <c r="Y556" s="172"/>
      <c r="Z556" s="172"/>
    </row>
    <row r="557" customFormat="false" ht="21.75" hidden="false" customHeight="true" outlineLevel="0" collapsed="false">
      <c r="A557" s="172"/>
      <c r="B557" s="172"/>
      <c r="C557" s="172"/>
      <c r="D557" s="172"/>
      <c r="E557" s="172"/>
      <c r="F557" s="172"/>
      <c r="G557" s="172"/>
      <c r="H557" s="172"/>
      <c r="I557" s="172"/>
      <c r="J557" s="172"/>
      <c r="K557" s="172"/>
      <c r="L557" s="172"/>
      <c r="M557" s="172"/>
      <c r="N557" s="172"/>
      <c r="O557" s="172"/>
      <c r="P557" s="172"/>
      <c r="Q557" s="172"/>
      <c r="R557" s="172"/>
      <c r="S557" s="172"/>
      <c r="T557" s="172"/>
      <c r="U557" s="172"/>
      <c r="V557" s="172"/>
      <c r="W557" s="172"/>
      <c r="X557" s="172"/>
      <c r="Y557" s="172"/>
      <c r="Z557" s="172"/>
    </row>
    <row r="558" customFormat="false" ht="21.75" hidden="false" customHeight="true" outlineLevel="0" collapsed="false">
      <c r="A558" s="172"/>
      <c r="B558" s="172"/>
      <c r="C558" s="172"/>
      <c r="D558" s="172"/>
      <c r="E558" s="172"/>
      <c r="F558" s="172"/>
      <c r="G558" s="172"/>
      <c r="H558" s="172"/>
      <c r="I558" s="172"/>
      <c r="J558" s="172"/>
      <c r="K558" s="172"/>
      <c r="L558" s="172"/>
      <c r="M558" s="172"/>
      <c r="N558" s="172"/>
      <c r="O558" s="172"/>
      <c r="P558" s="172"/>
      <c r="Q558" s="172"/>
      <c r="R558" s="172"/>
      <c r="S558" s="172"/>
      <c r="T558" s="172"/>
      <c r="U558" s="172"/>
      <c r="V558" s="172"/>
      <c r="W558" s="172"/>
      <c r="X558" s="172"/>
      <c r="Y558" s="172"/>
      <c r="Z558" s="172"/>
    </row>
    <row r="559" customFormat="false" ht="21.75" hidden="false" customHeight="true" outlineLevel="0" collapsed="false">
      <c r="A559" s="172"/>
      <c r="B559" s="172"/>
      <c r="C559" s="172"/>
      <c r="D559" s="172"/>
      <c r="E559" s="172"/>
      <c r="F559" s="172"/>
      <c r="G559" s="172"/>
      <c r="H559" s="172"/>
      <c r="I559" s="172"/>
      <c r="J559" s="172"/>
      <c r="K559" s="172"/>
      <c r="L559" s="172"/>
      <c r="M559" s="172"/>
      <c r="N559" s="172"/>
      <c r="O559" s="172"/>
      <c r="P559" s="172"/>
      <c r="Q559" s="172"/>
      <c r="R559" s="172"/>
      <c r="S559" s="172"/>
      <c r="T559" s="172"/>
      <c r="U559" s="172"/>
      <c r="V559" s="172"/>
      <c r="W559" s="172"/>
      <c r="X559" s="172"/>
      <c r="Y559" s="172"/>
      <c r="Z559" s="172"/>
    </row>
    <row r="560" customFormat="false" ht="21.75" hidden="false" customHeight="true" outlineLevel="0" collapsed="false">
      <c r="A560" s="172"/>
      <c r="B560" s="172"/>
      <c r="C560" s="172"/>
      <c r="D560" s="172"/>
      <c r="E560" s="172"/>
      <c r="F560" s="172"/>
      <c r="G560" s="172"/>
      <c r="H560" s="172"/>
      <c r="I560" s="172"/>
      <c r="J560" s="172"/>
      <c r="K560" s="172"/>
      <c r="L560" s="172"/>
      <c r="M560" s="172"/>
      <c r="N560" s="172"/>
      <c r="O560" s="172"/>
      <c r="P560" s="172"/>
      <c r="Q560" s="172"/>
      <c r="R560" s="172"/>
      <c r="S560" s="172"/>
      <c r="T560" s="172"/>
      <c r="U560" s="172"/>
      <c r="V560" s="172"/>
      <c r="W560" s="172"/>
      <c r="X560" s="172"/>
      <c r="Y560" s="172"/>
      <c r="Z560" s="172"/>
    </row>
    <row r="561" customFormat="false" ht="21.75" hidden="false" customHeight="true" outlineLevel="0" collapsed="false">
      <c r="A561" s="172"/>
      <c r="B561" s="172"/>
      <c r="C561" s="172"/>
      <c r="D561" s="172"/>
      <c r="E561" s="172"/>
      <c r="F561" s="172"/>
      <c r="G561" s="172"/>
      <c r="H561" s="172"/>
      <c r="I561" s="172"/>
      <c r="J561" s="172"/>
      <c r="K561" s="172"/>
      <c r="L561" s="172"/>
      <c r="M561" s="172"/>
      <c r="N561" s="172"/>
      <c r="O561" s="172"/>
      <c r="P561" s="172"/>
      <c r="Q561" s="172"/>
      <c r="R561" s="172"/>
      <c r="S561" s="172"/>
      <c r="T561" s="172"/>
      <c r="U561" s="172"/>
      <c r="V561" s="172"/>
      <c r="W561" s="172"/>
      <c r="X561" s="172"/>
      <c r="Y561" s="172"/>
      <c r="Z561" s="172"/>
    </row>
    <row r="562" customFormat="false" ht="21.75" hidden="false" customHeight="true" outlineLevel="0" collapsed="false">
      <c r="A562" s="172"/>
      <c r="B562" s="172"/>
      <c r="C562" s="172"/>
      <c r="D562" s="172"/>
      <c r="E562" s="172"/>
      <c r="F562" s="172"/>
      <c r="G562" s="172"/>
      <c r="H562" s="172"/>
      <c r="I562" s="172"/>
      <c r="J562" s="172"/>
      <c r="K562" s="172"/>
      <c r="L562" s="172"/>
      <c r="M562" s="172"/>
      <c r="N562" s="172"/>
      <c r="O562" s="172"/>
      <c r="P562" s="172"/>
      <c r="Q562" s="172"/>
      <c r="R562" s="172"/>
      <c r="S562" s="172"/>
      <c r="T562" s="172"/>
      <c r="U562" s="172"/>
      <c r="V562" s="172"/>
      <c r="W562" s="172"/>
      <c r="X562" s="172"/>
      <c r="Y562" s="172"/>
      <c r="Z562" s="172"/>
    </row>
    <row r="563" customFormat="false" ht="21.75" hidden="false" customHeight="true" outlineLevel="0" collapsed="false">
      <c r="A563" s="172"/>
      <c r="B563" s="172"/>
      <c r="C563" s="172"/>
      <c r="D563" s="172"/>
      <c r="E563" s="172"/>
      <c r="F563" s="172"/>
      <c r="G563" s="172"/>
      <c r="H563" s="172"/>
      <c r="I563" s="172"/>
      <c r="J563" s="172"/>
      <c r="K563" s="172"/>
      <c r="L563" s="172"/>
      <c r="M563" s="172"/>
      <c r="N563" s="172"/>
      <c r="O563" s="172"/>
      <c r="P563" s="172"/>
      <c r="Q563" s="172"/>
      <c r="R563" s="172"/>
      <c r="S563" s="172"/>
      <c r="T563" s="172"/>
      <c r="U563" s="172"/>
      <c r="V563" s="172"/>
      <c r="W563" s="172"/>
      <c r="X563" s="172"/>
      <c r="Y563" s="172"/>
      <c r="Z563" s="172"/>
    </row>
    <row r="564" customFormat="false" ht="21.75" hidden="false" customHeight="true" outlineLevel="0" collapsed="false">
      <c r="A564" s="172"/>
      <c r="B564" s="172"/>
      <c r="C564" s="172"/>
      <c r="D564" s="172"/>
      <c r="E564" s="172"/>
      <c r="F564" s="172"/>
      <c r="G564" s="172"/>
      <c r="H564" s="172"/>
      <c r="I564" s="172"/>
      <c r="J564" s="172"/>
      <c r="K564" s="172"/>
      <c r="L564" s="172"/>
      <c r="M564" s="172"/>
      <c r="N564" s="172"/>
      <c r="O564" s="172"/>
      <c r="P564" s="172"/>
      <c r="Q564" s="172"/>
      <c r="R564" s="172"/>
      <c r="S564" s="172"/>
      <c r="T564" s="172"/>
      <c r="U564" s="172"/>
      <c r="V564" s="172"/>
      <c r="W564" s="172"/>
      <c r="X564" s="172"/>
      <c r="Y564" s="172"/>
      <c r="Z564" s="172"/>
    </row>
    <row r="565" customFormat="false" ht="21.75" hidden="false" customHeight="true" outlineLevel="0" collapsed="false">
      <c r="A565" s="172"/>
      <c r="B565" s="172"/>
      <c r="C565" s="172"/>
      <c r="D565" s="172"/>
      <c r="E565" s="172"/>
      <c r="F565" s="172"/>
      <c r="G565" s="172"/>
      <c r="H565" s="172"/>
      <c r="I565" s="172"/>
      <c r="J565" s="172"/>
      <c r="K565" s="172"/>
      <c r="L565" s="172"/>
      <c r="M565" s="172"/>
      <c r="N565" s="172"/>
      <c r="O565" s="172"/>
      <c r="P565" s="172"/>
      <c r="Q565" s="172"/>
      <c r="R565" s="172"/>
      <c r="S565" s="172"/>
      <c r="T565" s="172"/>
      <c r="U565" s="172"/>
      <c r="V565" s="172"/>
      <c r="W565" s="172"/>
      <c r="X565" s="172"/>
      <c r="Y565" s="172"/>
      <c r="Z565" s="172"/>
    </row>
    <row r="566" customFormat="false" ht="21.75" hidden="false" customHeight="true" outlineLevel="0" collapsed="false">
      <c r="A566" s="172"/>
      <c r="B566" s="172"/>
      <c r="C566" s="172"/>
      <c r="D566" s="172"/>
      <c r="E566" s="172"/>
      <c r="F566" s="172"/>
      <c r="G566" s="172"/>
      <c r="H566" s="172"/>
      <c r="I566" s="172"/>
      <c r="J566" s="172"/>
      <c r="K566" s="172"/>
      <c r="L566" s="172"/>
      <c r="M566" s="172"/>
      <c r="N566" s="172"/>
      <c r="O566" s="172"/>
      <c r="P566" s="172"/>
      <c r="Q566" s="172"/>
      <c r="R566" s="172"/>
      <c r="S566" s="172"/>
      <c r="T566" s="172"/>
      <c r="U566" s="172"/>
      <c r="V566" s="172"/>
      <c r="W566" s="172"/>
      <c r="X566" s="172"/>
      <c r="Y566" s="172"/>
      <c r="Z566" s="172"/>
    </row>
    <row r="567" customFormat="false" ht="21.75" hidden="false" customHeight="true" outlineLevel="0" collapsed="false">
      <c r="A567" s="172"/>
      <c r="B567" s="172"/>
      <c r="C567" s="172"/>
      <c r="D567" s="172"/>
      <c r="E567" s="172"/>
      <c r="F567" s="172"/>
      <c r="G567" s="172"/>
      <c r="H567" s="172"/>
      <c r="I567" s="172"/>
      <c r="J567" s="172"/>
      <c r="K567" s="172"/>
      <c r="L567" s="172"/>
      <c r="M567" s="172"/>
      <c r="N567" s="172"/>
      <c r="O567" s="172"/>
      <c r="P567" s="172"/>
      <c r="Q567" s="172"/>
      <c r="R567" s="172"/>
      <c r="S567" s="172"/>
      <c r="T567" s="172"/>
      <c r="U567" s="172"/>
      <c r="V567" s="172"/>
      <c r="W567" s="172"/>
      <c r="X567" s="172"/>
      <c r="Y567" s="172"/>
      <c r="Z567" s="172"/>
    </row>
    <row r="568" customFormat="false" ht="21.75" hidden="false" customHeight="true" outlineLevel="0" collapsed="false">
      <c r="A568" s="172"/>
      <c r="B568" s="172"/>
      <c r="C568" s="172"/>
      <c r="D568" s="172"/>
      <c r="E568" s="172"/>
      <c r="F568" s="172"/>
      <c r="G568" s="172"/>
      <c r="H568" s="172"/>
      <c r="I568" s="172"/>
      <c r="J568" s="172"/>
      <c r="K568" s="172"/>
      <c r="L568" s="172"/>
      <c r="M568" s="172"/>
      <c r="N568" s="172"/>
      <c r="O568" s="172"/>
      <c r="P568" s="172"/>
      <c r="Q568" s="172"/>
      <c r="R568" s="172"/>
      <c r="S568" s="172"/>
      <c r="T568" s="172"/>
      <c r="U568" s="172"/>
      <c r="V568" s="172"/>
      <c r="W568" s="172"/>
      <c r="X568" s="172"/>
      <c r="Y568" s="172"/>
      <c r="Z568" s="172"/>
    </row>
    <row r="569" customFormat="false" ht="21.75" hidden="false" customHeight="true" outlineLevel="0" collapsed="false">
      <c r="A569" s="172"/>
      <c r="B569" s="172"/>
      <c r="C569" s="172"/>
      <c r="D569" s="172"/>
      <c r="E569" s="172"/>
      <c r="F569" s="172"/>
      <c r="G569" s="172"/>
      <c r="H569" s="172"/>
      <c r="I569" s="172"/>
      <c r="J569" s="172"/>
      <c r="K569" s="172"/>
      <c r="L569" s="172"/>
      <c r="M569" s="172"/>
      <c r="N569" s="172"/>
      <c r="O569" s="172"/>
      <c r="P569" s="172"/>
      <c r="Q569" s="172"/>
      <c r="R569" s="172"/>
      <c r="S569" s="172"/>
      <c r="T569" s="172"/>
      <c r="U569" s="172"/>
      <c r="V569" s="172"/>
      <c r="W569" s="172"/>
      <c r="X569" s="172"/>
      <c r="Y569" s="172"/>
      <c r="Z569" s="172"/>
    </row>
    <row r="570" customFormat="false" ht="21.75" hidden="false" customHeight="true" outlineLevel="0" collapsed="false">
      <c r="A570" s="172"/>
      <c r="B570" s="172"/>
      <c r="C570" s="172"/>
      <c r="D570" s="172"/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</row>
    <row r="571" customFormat="false" ht="21.75" hidden="false" customHeight="true" outlineLevel="0" collapsed="false">
      <c r="A571" s="172"/>
      <c r="B571" s="172"/>
      <c r="C571" s="172"/>
      <c r="D571" s="172"/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</row>
    <row r="572" customFormat="false" ht="21.75" hidden="false" customHeight="true" outlineLevel="0" collapsed="false">
      <c r="A572" s="172"/>
      <c r="B572" s="172"/>
      <c r="C572" s="172"/>
      <c r="D572" s="172"/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</row>
    <row r="573" customFormat="false" ht="21.75" hidden="false" customHeight="true" outlineLevel="0" collapsed="false">
      <c r="A573" s="172"/>
      <c r="B573" s="172"/>
      <c r="C573" s="172"/>
      <c r="D573" s="172"/>
      <c r="E573" s="172"/>
      <c r="F573" s="172"/>
      <c r="G573" s="172"/>
      <c r="H573" s="172"/>
      <c r="I573" s="172"/>
      <c r="J573" s="172"/>
      <c r="K573" s="172"/>
      <c r="L573" s="172"/>
      <c r="M573" s="172"/>
      <c r="N573" s="172"/>
      <c r="O573" s="172"/>
      <c r="P573" s="172"/>
      <c r="Q573" s="172"/>
      <c r="R573" s="172"/>
      <c r="S573" s="172"/>
      <c r="T573" s="172"/>
      <c r="U573" s="172"/>
      <c r="V573" s="172"/>
      <c r="W573" s="172"/>
      <c r="X573" s="172"/>
      <c r="Y573" s="172"/>
      <c r="Z573" s="172"/>
    </row>
    <row r="574" customFormat="false" ht="21.75" hidden="false" customHeight="true" outlineLevel="0" collapsed="false">
      <c r="A574" s="172"/>
      <c r="B574" s="172"/>
      <c r="C574" s="172"/>
      <c r="D574" s="172"/>
      <c r="E574" s="172"/>
      <c r="F574" s="172"/>
      <c r="G574" s="172"/>
      <c r="H574" s="172"/>
      <c r="I574" s="172"/>
      <c r="J574" s="172"/>
      <c r="K574" s="172"/>
      <c r="L574" s="172"/>
      <c r="M574" s="172"/>
      <c r="N574" s="172"/>
      <c r="O574" s="172"/>
      <c r="P574" s="172"/>
      <c r="Q574" s="172"/>
      <c r="R574" s="172"/>
      <c r="S574" s="172"/>
      <c r="T574" s="172"/>
      <c r="U574" s="172"/>
      <c r="V574" s="172"/>
      <c r="W574" s="172"/>
      <c r="X574" s="172"/>
      <c r="Y574" s="172"/>
      <c r="Z574" s="172"/>
    </row>
    <row r="575" customFormat="false" ht="21.75" hidden="false" customHeight="true" outlineLevel="0" collapsed="false">
      <c r="A575" s="172"/>
      <c r="B575" s="172"/>
      <c r="C575" s="172"/>
      <c r="D575" s="172"/>
      <c r="E575" s="172"/>
      <c r="F575" s="172"/>
      <c r="G575" s="172"/>
      <c r="H575" s="172"/>
      <c r="I575" s="172"/>
      <c r="J575" s="172"/>
      <c r="K575" s="172"/>
      <c r="L575" s="172"/>
      <c r="M575" s="172"/>
      <c r="N575" s="172"/>
      <c r="O575" s="172"/>
      <c r="P575" s="172"/>
      <c r="Q575" s="172"/>
      <c r="R575" s="172"/>
      <c r="S575" s="172"/>
      <c r="T575" s="172"/>
      <c r="U575" s="172"/>
      <c r="V575" s="172"/>
      <c r="W575" s="172"/>
      <c r="X575" s="172"/>
      <c r="Y575" s="172"/>
      <c r="Z575" s="172"/>
    </row>
    <row r="576" customFormat="false" ht="21.75" hidden="false" customHeight="true" outlineLevel="0" collapsed="false">
      <c r="A576" s="172"/>
      <c r="B576" s="172"/>
      <c r="C576" s="172"/>
      <c r="D576" s="172"/>
      <c r="E576" s="172"/>
      <c r="F576" s="172"/>
      <c r="G576" s="172"/>
      <c r="H576" s="172"/>
      <c r="I576" s="172"/>
      <c r="J576" s="172"/>
      <c r="K576" s="172"/>
      <c r="L576" s="172"/>
      <c r="M576" s="172"/>
      <c r="N576" s="172"/>
      <c r="O576" s="172"/>
      <c r="P576" s="172"/>
      <c r="Q576" s="172"/>
      <c r="R576" s="172"/>
      <c r="S576" s="172"/>
      <c r="T576" s="172"/>
      <c r="U576" s="172"/>
      <c r="V576" s="172"/>
      <c r="W576" s="172"/>
      <c r="X576" s="172"/>
      <c r="Y576" s="172"/>
      <c r="Z576" s="172"/>
    </row>
    <row r="577" customFormat="false" ht="21.75" hidden="false" customHeight="true" outlineLevel="0" collapsed="false">
      <c r="A577" s="172"/>
      <c r="B577" s="172"/>
      <c r="C577" s="172"/>
      <c r="D577" s="172"/>
      <c r="E577" s="172"/>
      <c r="F577" s="172"/>
      <c r="G577" s="172"/>
      <c r="H577" s="172"/>
      <c r="I577" s="172"/>
      <c r="J577" s="172"/>
      <c r="K577" s="172"/>
      <c r="L577" s="172"/>
      <c r="M577" s="172"/>
      <c r="N577" s="172"/>
      <c r="O577" s="172"/>
      <c r="P577" s="172"/>
      <c r="Q577" s="172"/>
      <c r="R577" s="172"/>
      <c r="S577" s="172"/>
      <c r="T577" s="172"/>
      <c r="U577" s="172"/>
      <c r="V577" s="172"/>
      <c r="W577" s="172"/>
      <c r="X577" s="172"/>
      <c r="Y577" s="172"/>
      <c r="Z577" s="172"/>
    </row>
    <row r="578" customFormat="false" ht="21.75" hidden="false" customHeight="true" outlineLevel="0" collapsed="false">
      <c r="A578" s="172"/>
      <c r="B578" s="172"/>
      <c r="C578" s="172"/>
      <c r="D578" s="172"/>
      <c r="E578" s="172"/>
      <c r="F578" s="172"/>
      <c r="G578" s="172"/>
      <c r="H578" s="172"/>
      <c r="I578" s="172"/>
      <c r="J578" s="172"/>
      <c r="K578" s="172"/>
      <c r="L578" s="172"/>
      <c r="M578" s="172"/>
      <c r="N578" s="172"/>
      <c r="O578" s="172"/>
      <c r="P578" s="172"/>
      <c r="Q578" s="172"/>
      <c r="R578" s="172"/>
      <c r="S578" s="172"/>
      <c r="T578" s="172"/>
      <c r="U578" s="172"/>
      <c r="V578" s="172"/>
      <c r="W578" s="172"/>
      <c r="X578" s="172"/>
      <c r="Y578" s="172"/>
      <c r="Z578" s="172"/>
    </row>
    <row r="579" customFormat="false" ht="21.75" hidden="false" customHeight="true" outlineLevel="0" collapsed="false">
      <c r="A579" s="172"/>
      <c r="B579" s="172"/>
      <c r="C579" s="172"/>
      <c r="D579" s="172"/>
      <c r="E579" s="172"/>
      <c r="F579" s="172"/>
      <c r="G579" s="172"/>
      <c r="H579" s="172"/>
      <c r="I579" s="172"/>
      <c r="J579" s="172"/>
      <c r="K579" s="172"/>
      <c r="L579" s="172"/>
      <c r="M579" s="172"/>
      <c r="N579" s="172"/>
      <c r="O579" s="172"/>
      <c r="P579" s="172"/>
      <c r="Q579" s="172"/>
      <c r="R579" s="172"/>
      <c r="S579" s="172"/>
      <c r="T579" s="172"/>
      <c r="U579" s="172"/>
      <c r="V579" s="172"/>
      <c r="W579" s="172"/>
      <c r="X579" s="172"/>
      <c r="Y579" s="172"/>
      <c r="Z579" s="172"/>
    </row>
    <row r="580" customFormat="false" ht="21.75" hidden="false" customHeight="true" outlineLevel="0" collapsed="false">
      <c r="A580" s="172"/>
      <c r="B580" s="172"/>
      <c r="C580" s="172"/>
      <c r="D580" s="172"/>
      <c r="E580" s="172"/>
      <c r="F580" s="172"/>
      <c r="G580" s="172"/>
      <c r="H580" s="172"/>
      <c r="I580" s="172"/>
      <c r="J580" s="172"/>
      <c r="K580" s="172"/>
      <c r="L580" s="172"/>
      <c r="M580" s="172"/>
      <c r="N580" s="172"/>
      <c r="O580" s="172"/>
      <c r="P580" s="172"/>
      <c r="Q580" s="172"/>
      <c r="R580" s="172"/>
      <c r="S580" s="172"/>
      <c r="T580" s="172"/>
      <c r="U580" s="172"/>
      <c r="V580" s="172"/>
      <c r="W580" s="172"/>
      <c r="X580" s="172"/>
      <c r="Y580" s="172"/>
      <c r="Z580" s="172"/>
    </row>
    <row r="581" customFormat="false" ht="21.75" hidden="false" customHeight="true" outlineLevel="0" collapsed="false">
      <c r="A581" s="172"/>
      <c r="B581" s="172"/>
      <c r="C581" s="172"/>
      <c r="D581" s="172"/>
      <c r="E581" s="172"/>
      <c r="F581" s="172"/>
      <c r="G581" s="172"/>
      <c r="H581" s="172"/>
      <c r="I581" s="172"/>
      <c r="J581" s="172"/>
      <c r="K581" s="172"/>
      <c r="L581" s="172"/>
      <c r="M581" s="172"/>
      <c r="N581" s="172"/>
      <c r="O581" s="172"/>
      <c r="P581" s="172"/>
      <c r="Q581" s="172"/>
      <c r="R581" s="172"/>
      <c r="S581" s="172"/>
      <c r="T581" s="172"/>
      <c r="U581" s="172"/>
      <c r="V581" s="172"/>
      <c r="W581" s="172"/>
      <c r="X581" s="172"/>
      <c r="Y581" s="172"/>
      <c r="Z581" s="172"/>
    </row>
    <row r="582" customFormat="false" ht="21.75" hidden="false" customHeight="true" outlineLevel="0" collapsed="false">
      <c r="A582" s="172"/>
      <c r="B582" s="172"/>
      <c r="C582" s="172"/>
      <c r="D582" s="172"/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</row>
    <row r="583" customFormat="false" ht="21.75" hidden="false" customHeight="true" outlineLevel="0" collapsed="false">
      <c r="A583" s="172"/>
      <c r="B583" s="172"/>
      <c r="C583" s="172"/>
      <c r="D583" s="172"/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</row>
    <row r="584" customFormat="false" ht="21.75" hidden="false" customHeight="true" outlineLevel="0" collapsed="false">
      <c r="A584" s="172"/>
      <c r="B584" s="172"/>
      <c r="C584" s="172"/>
      <c r="D584" s="172"/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</row>
    <row r="585" customFormat="false" ht="21.75" hidden="false" customHeight="true" outlineLevel="0" collapsed="false">
      <c r="A585" s="172"/>
      <c r="B585" s="172"/>
      <c r="C585" s="172"/>
      <c r="D585" s="172"/>
      <c r="E585" s="172"/>
      <c r="F585" s="172"/>
      <c r="G585" s="172"/>
      <c r="H585" s="172"/>
      <c r="I585" s="172"/>
      <c r="J585" s="172"/>
      <c r="K585" s="172"/>
      <c r="L585" s="172"/>
      <c r="M585" s="172"/>
      <c r="N585" s="172"/>
      <c r="O585" s="172"/>
      <c r="P585" s="172"/>
      <c r="Q585" s="172"/>
      <c r="R585" s="172"/>
      <c r="S585" s="172"/>
      <c r="T585" s="172"/>
      <c r="U585" s="172"/>
      <c r="V585" s="172"/>
      <c r="W585" s="172"/>
      <c r="X585" s="172"/>
      <c r="Y585" s="172"/>
      <c r="Z585" s="172"/>
    </row>
    <row r="586" customFormat="false" ht="21.75" hidden="false" customHeight="true" outlineLevel="0" collapsed="false">
      <c r="A586" s="172"/>
      <c r="B586" s="172"/>
      <c r="C586" s="172"/>
      <c r="D586" s="172"/>
      <c r="E586" s="172"/>
      <c r="F586" s="172"/>
      <c r="G586" s="172"/>
      <c r="H586" s="172"/>
      <c r="I586" s="172"/>
      <c r="J586" s="172"/>
      <c r="K586" s="172"/>
      <c r="L586" s="172"/>
      <c r="M586" s="172"/>
      <c r="N586" s="172"/>
      <c r="O586" s="172"/>
      <c r="P586" s="172"/>
      <c r="Q586" s="172"/>
      <c r="R586" s="172"/>
      <c r="S586" s="172"/>
      <c r="T586" s="172"/>
      <c r="U586" s="172"/>
      <c r="V586" s="172"/>
      <c r="W586" s="172"/>
      <c r="X586" s="172"/>
      <c r="Y586" s="172"/>
      <c r="Z586" s="172"/>
    </row>
    <row r="587" customFormat="false" ht="21.75" hidden="false" customHeight="true" outlineLevel="0" collapsed="false">
      <c r="A587" s="172"/>
      <c r="B587" s="172"/>
      <c r="C587" s="172"/>
      <c r="D587" s="172"/>
      <c r="E587" s="172"/>
      <c r="F587" s="172"/>
      <c r="G587" s="172"/>
      <c r="H587" s="172"/>
      <c r="I587" s="172"/>
      <c r="J587" s="172"/>
      <c r="K587" s="172"/>
      <c r="L587" s="172"/>
      <c r="M587" s="172"/>
      <c r="N587" s="172"/>
      <c r="O587" s="172"/>
      <c r="P587" s="172"/>
      <c r="Q587" s="172"/>
      <c r="R587" s="172"/>
      <c r="S587" s="172"/>
      <c r="T587" s="172"/>
      <c r="U587" s="172"/>
      <c r="V587" s="172"/>
      <c r="W587" s="172"/>
      <c r="X587" s="172"/>
      <c r="Y587" s="172"/>
      <c r="Z587" s="172"/>
    </row>
    <row r="588" customFormat="false" ht="21.75" hidden="false" customHeight="true" outlineLevel="0" collapsed="false">
      <c r="A588" s="172"/>
      <c r="B588" s="172"/>
      <c r="C588" s="172"/>
      <c r="D588" s="172"/>
      <c r="E588" s="172"/>
      <c r="F588" s="172"/>
      <c r="G588" s="172"/>
      <c r="H588" s="172"/>
      <c r="I588" s="172"/>
      <c r="J588" s="172"/>
      <c r="K588" s="172"/>
      <c r="L588" s="172"/>
      <c r="M588" s="172"/>
      <c r="N588" s="172"/>
      <c r="O588" s="172"/>
      <c r="P588" s="172"/>
      <c r="Q588" s="172"/>
      <c r="R588" s="172"/>
      <c r="S588" s="172"/>
      <c r="T588" s="172"/>
      <c r="U588" s="172"/>
      <c r="V588" s="172"/>
      <c r="W588" s="172"/>
      <c r="X588" s="172"/>
      <c r="Y588" s="172"/>
      <c r="Z588" s="172"/>
    </row>
    <row r="589" customFormat="false" ht="21.75" hidden="false" customHeight="true" outlineLevel="0" collapsed="false">
      <c r="A589" s="172"/>
      <c r="B589" s="172"/>
      <c r="C589" s="172"/>
      <c r="D589" s="172"/>
      <c r="E589" s="172"/>
      <c r="F589" s="172"/>
      <c r="G589" s="172"/>
      <c r="H589" s="172"/>
      <c r="I589" s="172"/>
      <c r="J589" s="172"/>
      <c r="K589" s="172"/>
      <c r="L589" s="172"/>
      <c r="M589" s="172"/>
      <c r="N589" s="172"/>
      <c r="O589" s="172"/>
      <c r="P589" s="172"/>
      <c r="Q589" s="172"/>
      <c r="R589" s="172"/>
      <c r="S589" s="172"/>
      <c r="T589" s="172"/>
      <c r="U589" s="172"/>
      <c r="V589" s="172"/>
      <c r="W589" s="172"/>
      <c r="X589" s="172"/>
      <c r="Y589" s="172"/>
      <c r="Z589" s="172"/>
    </row>
    <row r="590" customFormat="false" ht="21.75" hidden="false" customHeight="true" outlineLevel="0" collapsed="false">
      <c r="A590" s="172"/>
      <c r="B590" s="172"/>
      <c r="C590" s="172"/>
      <c r="D590" s="172"/>
      <c r="E590" s="172"/>
      <c r="F590" s="172"/>
      <c r="G590" s="172"/>
      <c r="H590" s="172"/>
      <c r="I590" s="172"/>
      <c r="J590" s="172"/>
      <c r="K590" s="172"/>
      <c r="L590" s="172"/>
      <c r="M590" s="172"/>
      <c r="N590" s="172"/>
      <c r="O590" s="172"/>
      <c r="P590" s="172"/>
      <c r="Q590" s="172"/>
      <c r="R590" s="172"/>
      <c r="S590" s="172"/>
      <c r="T590" s="172"/>
      <c r="U590" s="172"/>
      <c r="V590" s="172"/>
      <c r="W590" s="172"/>
      <c r="X590" s="172"/>
      <c r="Y590" s="172"/>
      <c r="Z590" s="172"/>
    </row>
    <row r="591" customFormat="false" ht="21.75" hidden="false" customHeight="true" outlineLevel="0" collapsed="false">
      <c r="A591" s="172"/>
      <c r="B591" s="172"/>
      <c r="C591" s="172"/>
      <c r="D591" s="172"/>
      <c r="E591" s="172"/>
      <c r="F591" s="172"/>
      <c r="G591" s="172"/>
      <c r="H591" s="172"/>
      <c r="I591" s="172"/>
      <c r="J591" s="172"/>
      <c r="K591" s="172"/>
      <c r="L591" s="172"/>
      <c r="M591" s="172"/>
      <c r="N591" s="172"/>
      <c r="O591" s="172"/>
      <c r="P591" s="172"/>
      <c r="Q591" s="172"/>
      <c r="R591" s="172"/>
      <c r="S591" s="172"/>
      <c r="T591" s="172"/>
      <c r="U591" s="172"/>
      <c r="V591" s="172"/>
      <c r="W591" s="172"/>
      <c r="X591" s="172"/>
      <c r="Y591" s="172"/>
      <c r="Z591" s="172"/>
    </row>
    <row r="592" customFormat="false" ht="21.75" hidden="false" customHeight="true" outlineLevel="0" collapsed="false">
      <c r="A592" s="172"/>
      <c r="B592" s="172"/>
      <c r="C592" s="172"/>
      <c r="D592" s="172"/>
      <c r="E592" s="172"/>
      <c r="F592" s="172"/>
      <c r="G592" s="172"/>
      <c r="H592" s="172"/>
      <c r="I592" s="172"/>
      <c r="J592" s="172"/>
      <c r="K592" s="172"/>
      <c r="L592" s="172"/>
      <c r="M592" s="172"/>
      <c r="N592" s="172"/>
      <c r="O592" s="172"/>
      <c r="P592" s="172"/>
      <c r="Q592" s="172"/>
      <c r="R592" s="172"/>
      <c r="S592" s="172"/>
      <c r="T592" s="172"/>
      <c r="U592" s="172"/>
      <c r="V592" s="172"/>
      <c r="W592" s="172"/>
      <c r="X592" s="172"/>
      <c r="Y592" s="172"/>
      <c r="Z592" s="172"/>
    </row>
    <row r="593" customFormat="false" ht="21.75" hidden="false" customHeight="true" outlineLevel="0" collapsed="false">
      <c r="A593" s="172"/>
      <c r="B593" s="172"/>
      <c r="C593" s="172"/>
      <c r="D593" s="172"/>
      <c r="E593" s="172"/>
      <c r="F593" s="172"/>
      <c r="G593" s="172"/>
      <c r="H593" s="172"/>
      <c r="I593" s="172"/>
      <c r="J593" s="172"/>
      <c r="K593" s="172"/>
      <c r="L593" s="172"/>
      <c r="M593" s="172"/>
      <c r="N593" s="172"/>
      <c r="O593" s="172"/>
      <c r="P593" s="172"/>
      <c r="Q593" s="172"/>
      <c r="R593" s="172"/>
      <c r="S593" s="172"/>
      <c r="T593" s="172"/>
      <c r="U593" s="172"/>
      <c r="V593" s="172"/>
      <c r="W593" s="172"/>
      <c r="X593" s="172"/>
      <c r="Y593" s="172"/>
      <c r="Z593" s="172"/>
    </row>
    <row r="594" customFormat="false" ht="21.75" hidden="false" customHeight="true" outlineLevel="0" collapsed="false">
      <c r="A594" s="172"/>
      <c r="B594" s="172"/>
      <c r="C594" s="172"/>
      <c r="D594" s="172"/>
      <c r="E594" s="172"/>
      <c r="F594" s="172"/>
      <c r="G594" s="172"/>
      <c r="H594" s="172"/>
      <c r="I594" s="172"/>
      <c r="J594" s="172"/>
      <c r="K594" s="172"/>
      <c r="L594" s="172"/>
      <c r="M594" s="172"/>
      <c r="N594" s="172"/>
      <c r="O594" s="172"/>
      <c r="P594" s="172"/>
      <c r="Q594" s="172"/>
      <c r="R594" s="172"/>
      <c r="S594" s="172"/>
      <c r="T594" s="172"/>
      <c r="U594" s="172"/>
      <c r="V594" s="172"/>
      <c r="W594" s="172"/>
      <c r="X594" s="172"/>
      <c r="Y594" s="172"/>
      <c r="Z594" s="172"/>
    </row>
    <row r="595" customFormat="false" ht="21.75" hidden="false" customHeight="true" outlineLevel="0" collapsed="false">
      <c r="A595" s="172"/>
      <c r="B595" s="172"/>
      <c r="C595" s="172"/>
      <c r="D595" s="172"/>
      <c r="E595" s="172"/>
      <c r="F595" s="172"/>
      <c r="G595" s="172"/>
      <c r="H595" s="172"/>
      <c r="I595" s="172"/>
      <c r="J595" s="172"/>
      <c r="K595" s="172"/>
      <c r="L595" s="172"/>
      <c r="M595" s="172"/>
      <c r="N595" s="172"/>
      <c r="O595" s="172"/>
      <c r="P595" s="172"/>
      <c r="Q595" s="172"/>
      <c r="R595" s="172"/>
      <c r="S595" s="172"/>
      <c r="T595" s="172"/>
      <c r="U595" s="172"/>
      <c r="V595" s="172"/>
      <c r="W595" s="172"/>
      <c r="X595" s="172"/>
      <c r="Y595" s="172"/>
      <c r="Z595" s="172"/>
    </row>
    <row r="596" customFormat="false" ht="21.75" hidden="false" customHeight="true" outlineLevel="0" collapsed="false">
      <c r="A596" s="172"/>
      <c r="B596" s="172"/>
      <c r="C596" s="172"/>
      <c r="D596" s="172"/>
      <c r="E596" s="172"/>
      <c r="F596" s="172"/>
      <c r="G596" s="172"/>
      <c r="H596" s="172"/>
      <c r="I596" s="172"/>
      <c r="J596" s="172"/>
      <c r="K596" s="172"/>
      <c r="L596" s="172"/>
      <c r="M596" s="172"/>
      <c r="N596" s="172"/>
      <c r="O596" s="172"/>
      <c r="P596" s="172"/>
      <c r="Q596" s="172"/>
      <c r="R596" s="172"/>
      <c r="S596" s="172"/>
      <c r="T596" s="172"/>
      <c r="U596" s="172"/>
      <c r="V596" s="172"/>
      <c r="W596" s="172"/>
      <c r="X596" s="172"/>
      <c r="Y596" s="172"/>
      <c r="Z596" s="172"/>
    </row>
    <row r="597" customFormat="false" ht="21.75" hidden="false" customHeight="true" outlineLevel="0" collapsed="false">
      <c r="A597" s="172"/>
      <c r="B597" s="172"/>
      <c r="C597" s="172"/>
      <c r="D597" s="172"/>
      <c r="E597" s="172"/>
      <c r="F597" s="172"/>
      <c r="G597" s="172"/>
      <c r="H597" s="172"/>
      <c r="I597" s="172"/>
      <c r="J597" s="172"/>
      <c r="K597" s="172"/>
      <c r="L597" s="172"/>
      <c r="M597" s="172"/>
      <c r="N597" s="172"/>
      <c r="O597" s="172"/>
      <c r="P597" s="172"/>
      <c r="Q597" s="172"/>
      <c r="R597" s="172"/>
      <c r="S597" s="172"/>
      <c r="T597" s="172"/>
      <c r="U597" s="172"/>
      <c r="V597" s="172"/>
      <c r="W597" s="172"/>
      <c r="X597" s="172"/>
      <c r="Y597" s="172"/>
      <c r="Z597" s="172"/>
    </row>
    <row r="598" customFormat="false" ht="21.75" hidden="false" customHeight="true" outlineLevel="0" collapsed="false">
      <c r="A598" s="172"/>
      <c r="B598" s="172"/>
      <c r="C598" s="172"/>
      <c r="D598" s="172"/>
      <c r="E598" s="172"/>
      <c r="F598" s="172"/>
      <c r="G598" s="172"/>
      <c r="H598" s="172"/>
      <c r="I598" s="172"/>
      <c r="J598" s="172"/>
      <c r="K598" s="172"/>
      <c r="L598" s="172"/>
      <c r="M598" s="172"/>
      <c r="N598" s="172"/>
      <c r="O598" s="172"/>
      <c r="P598" s="172"/>
      <c r="Q598" s="172"/>
      <c r="R598" s="172"/>
      <c r="S598" s="172"/>
      <c r="T598" s="172"/>
      <c r="U598" s="172"/>
      <c r="V598" s="172"/>
      <c r="W598" s="172"/>
      <c r="X598" s="172"/>
      <c r="Y598" s="172"/>
      <c r="Z598" s="172"/>
    </row>
    <row r="599" customFormat="false" ht="21.75" hidden="false" customHeight="true" outlineLevel="0" collapsed="false">
      <c r="A599" s="172"/>
      <c r="B599" s="172"/>
      <c r="C599" s="172"/>
      <c r="D599" s="172"/>
      <c r="E599" s="172"/>
      <c r="F599" s="172"/>
      <c r="G599" s="172"/>
      <c r="H599" s="172"/>
      <c r="I599" s="172"/>
      <c r="J599" s="172"/>
      <c r="K599" s="172"/>
      <c r="L599" s="172"/>
      <c r="M599" s="172"/>
      <c r="N599" s="172"/>
      <c r="O599" s="172"/>
      <c r="P599" s="172"/>
      <c r="Q599" s="172"/>
      <c r="R599" s="172"/>
      <c r="S599" s="172"/>
      <c r="T599" s="172"/>
      <c r="U599" s="172"/>
      <c r="V599" s="172"/>
      <c r="W599" s="172"/>
      <c r="X599" s="172"/>
      <c r="Y599" s="172"/>
      <c r="Z599" s="172"/>
    </row>
    <row r="600" customFormat="false" ht="21.75" hidden="false" customHeight="true" outlineLevel="0" collapsed="false">
      <c r="A600" s="172"/>
      <c r="B600" s="172"/>
      <c r="C600" s="172"/>
      <c r="D600" s="172"/>
      <c r="E600" s="172"/>
      <c r="F600" s="172"/>
      <c r="G600" s="172"/>
      <c r="H600" s="172"/>
      <c r="I600" s="172"/>
      <c r="J600" s="172"/>
      <c r="K600" s="172"/>
      <c r="L600" s="172"/>
      <c r="M600" s="172"/>
      <c r="N600" s="172"/>
      <c r="O600" s="172"/>
      <c r="P600" s="172"/>
      <c r="Q600" s="172"/>
      <c r="R600" s="172"/>
      <c r="S600" s="172"/>
      <c r="T600" s="172"/>
      <c r="U600" s="172"/>
      <c r="V600" s="172"/>
      <c r="W600" s="172"/>
      <c r="X600" s="172"/>
      <c r="Y600" s="172"/>
      <c r="Z600" s="172"/>
    </row>
    <row r="601" customFormat="false" ht="21.75" hidden="false" customHeight="true" outlineLevel="0" collapsed="false">
      <c r="A601" s="172"/>
      <c r="B601" s="172"/>
      <c r="C601" s="172"/>
      <c r="D601" s="172"/>
      <c r="E601" s="172"/>
      <c r="F601" s="172"/>
      <c r="G601" s="172"/>
      <c r="H601" s="172"/>
      <c r="I601" s="172"/>
      <c r="J601" s="172"/>
      <c r="K601" s="172"/>
      <c r="L601" s="172"/>
      <c r="M601" s="172"/>
      <c r="N601" s="172"/>
      <c r="O601" s="172"/>
      <c r="P601" s="172"/>
      <c r="Q601" s="172"/>
      <c r="R601" s="172"/>
      <c r="S601" s="172"/>
      <c r="T601" s="172"/>
      <c r="U601" s="172"/>
      <c r="V601" s="172"/>
      <c r="W601" s="172"/>
      <c r="X601" s="172"/>
      <c r="Y601" s="172"/>
      <c r="Z601" s="172"/>
    </row>
    <row r="602" customFormat="false" ht="21.75" hidden="false" customHeight="true" outlineLevel="0" collapsed="false">
      <c r="A602" s="172"/>
      <c r="B602" s="172"/>
      <c r="C602" s="172"/>
      <c r="D602" s="172"/>
      <c r="E602" s="172"/>
      <c r="F602" s="172"/>
      <c r="G602" s="172"/>
      <c r="H602" s="172"/>
      <c r="I602" s="172"/>
      <c r="J602" s="172"/>
      <c r="K602" s="172"/>
      <c r="L602" s="172"/>
      <c r="M602" s="172"/>
      <c r="N602" s="172"/>
      <c r="O602" s="172"/>
      <c r="P602" s="172"/>
      <c r="Q602" s="172"/>
      <c r="R602" s="172"/>
      <c r="S602" s="172"/>
      <c r="T602" s="172"/>
      <c r="U602" s="172"/>
      <c r="V602" s="172"/>
      <c r="W602" s="172"/>
      <c r="X602" s="172"/>
      <c r="Y602" s="172"/>
      <c r="Z602" s="172"/>
    </row>
    <row r="603" customFormat="false" ht="21.75" hidden="false" customHeight="true" outlineLevel="0" collapsed="false">
      <c r="A603" s="172"/>
      <c r="B603" s="172"/>
      <c r="C603" s="172"/>
      <c r="D603" s="172"/>
      <c r="E603" s="172"/>
      <c r="F603" s="172"/>
      <c r="G603" s="172"/>
      <c r="H603" s="172"/>
      <c r="I603" s="172"/>
      <c r="J603" s="172"/>
      <c r="K603" s="172"/>
      <c r="L603" s="172"/>
      <c r="M603" s="172"/>
      <c r="N603" s="172"/>
      <c r="O603" s="172"/>
      <c r="P603" s="172"/>
      <c r="Q603" s="172"/>
      <c r="R603" s="172"/>
      <c r="S603" s="172"/>
      <c r="T603" s="172"/>
      <c r="U603" s="172"/>
      <c r="V603" s="172"/>
      <c r="W603" s="172"/>
      <c r="X603" s="172"/>
      <c r="Y603" s="172"/>
      <c r="Z603" s="172"/>
    </row>
    <row r="604" customFormat="false" ht="21.75" hidden="false" customHeight="true" outlineLevel="0" collapsed="false">
      <c r="A604" s="172"/>
      <c r="B604" s="172"/>
      <c r="C604" s="172"/>
      <c r="D604" s="172"/>
      <c r="E604" s="172"/>
      <c r="F604" s="172"/>
      <c r="G604" s="172"/>
      <c r="H604" s="172"/>
      <c r="I604" s="172"/>
      <c r="J604" s="172"/>
      <c r="K604" s="172"/>
      <c r="L604" s="172"/>
      <c r="M604" s="172"/>
      <c r="N604" s="172"/>
      <c r="O604" s="172"/>
      <c r="P604" s="172"/>
      <c r="Q604" s="172"/>
      <c r="R604" s="172"/>
      <c r="S604" s="172"/>
      <c r="T604" s="172"/>
      <c r="U604" s="172"/>
      <c r="V604" s="172"/>
      <c r="W604" s="172"/>
      <c r="X604" s="172"/>
      <c r="Y604" s="172"/>
      <c r="Z604" s="172"/>
    </row>
    <row r="605" customFormat="false" ht="21.75" hidden="false" customHeight="true" outlineLevel="0" collapsed="false">
      <c r="A605" s="172"/>
      <c r="B605" s="172"/>
      <c r="C605" s="172"/>
      <c r="D605" s="172"/>
      <c r="E605" s="172"/>
      <c r="F605" s="172"/>
      <c r="G605" s="172"/>
      <c r="H605" s="172"/>
      <c r="I605" s="172"/>
      <c r="J605" s="172"/>
      <c r="K605" s="172"/>
      <c r="L605" s="172"/>
      <c r="M605" s="172"/>
      <c r="N605" s="172"/>
      <c r="O605" s="172"/>
      <c r="P605" s="172"/>
      <c r="Q605" s="172"/>
      <c r="R605" s="172"/>
      <c r="S605" s="172"/>
      <c r="T605" s="172"/>
      <c r="U605" s="172"/>
      <c r="V605" s="172"/>
      <c r="W605" s="172"/>
      <c r="X605" s="172"/>
      <c r="Y605" s="172"/>
      <c r="Z605" s="172"/>
    </row>
    <row r="606" customFormat="false" ht="21.75" hidden="false" customHeight="true" outlineLevel="0" collapsed="false">
      <c r="A606" s="172"/>
      <c r="B606" s="172"/>
      <c r="C606" s="172"/>
      <c r="D606" s="172"/>
      <c r="E606" s="172"/>
      <c r="F606" s="172"/>
      <c r="G606" s="172"/>
      <c r="H606" s="172"/>
      <c r="I606" s="172"/>
      <c r="J606" s="172"/>
      <c r="K606" s="172"/>
      <c r="L606" s="172"/>
      <c r="M606" s="172"/>
      <c r="N606" s="172"/>
      <c r="O606" s="172"/>
      <c r="P606" s="172"/>
      <c r="Q606" s="172"/>
      <c r="R606" s="172"/>
      <c r="S606" s="172"/>
      <c r="T606" s="172"/>
      <c r="U606" s="172"/>
      <c r="V606" s="172"/>
      <c r="W606" s="172"/>
      <c r="X606" s="172"/>
      <c r="Y606" s="172"/>
      <c r="Z606" s="172"/>
    </row>
    <row r="607" customFormat="false" ht="21.75" hidden="false" customHeight="true" outlineLevel="0" collapsed="false">
      <c r="A607" s="172"/>
      <c r="B607" s="172"/>
      <c r="C607" s="172"/>
      <c r="D607" s="172"/>
      <c r="E607" s="172"/>
      <c r="F607" s="172"/>
      <c r="G607" s="172"/>
      <c r="H607" s="172"/>
      <c r="I607" s="172"/>
      <c r="J607" s="172"/>
      <c r="K607" s="172"/>
      <c r="L607" s="172"/>
      <c r="M607" s="172"/>
      <c r="N607" s="172"/>
      <c r="O607" s="172"/>
      <c r="P607" s="172"/>
      <c r="Q607" s="172"/>
      <c r="R607" s="172"/>
      <c r="S607" s="172"/>
      <c r="T607" s="172"/>
      <c r="U607" s="172"/>
      <c r="V607" s="172"/>
      <c r="W607" s="172"/>
      <c r="X607" s="172"/>
      <c r="Y607" s="172"/>
      <c r="Z607" s="172"/>
    </row>
    <row r="608" customFormat="false" ht="21.75" hidden="false" customHeight="true" outlineLevel="0" collapsed="false">
      <c r="A608" s="172"/>
      <c r="B608" s="172"/>
      <c r="C608" s="172"/>
      <c r="D608" s="172"/>
      <c r="E608" s="172"/>
      <c r="F608" s="172"/>
      <c r="G608" s="172"/>
      <c r="H608" s="172"/>
      <c r="I608" s="172"/>
      <c r="J608" s="172"/>
      <c r="K608" s="172"/>
      <c r="L608" s="172"/>
      <c r="M608" s="172"/>
      <c r="N608" s="172"/>
      <c r="O608" s="172"/>
      <c r="P608" s="172"/>
      <c r="Q608" s="172"/>
      <c r="R608" s="172"/>
      <c r="S608" s="172"/>
      <c r="T608" s="172"/>
      <c r="U608" s="172"/>
      <c r="V608" s="172"/>
      <c r="W608" s="172"/>
      <c r="X608" s="172"/>
      <c r="Y608" s="172"/>
      <c r="Z608" s="172"/>
    </row>
    <row r="609" customFormat="false" ht="21.75" hidden="false" customHeight="true" outlineLevel="0" collapsed="false">
      <c r="A609" s="172"/>
      <c r="B609" s="172"/>
      <c r="C609" s="172"/>
      <c r="D609" s="172"/>
      <c r="E609" s="172"/>
      <c r="F609" s="172"/>
      <c r="G609" s="172"/>
      <c r="H609" s="172"/>
      <c r="I609" s="172"/>
      <c r="J609" s="172"/>
      <c r="K609" s="172"/>
      <c r="L609" s="172"/>
      <c r="M609" s="172"/>
      <c r="N609" s="172"/>
      <c r="O609" s="172"/>
      <c r="P609" s="172"/>
      <c r="Q609" s="172"/>
      <c r="R609" s="172"/>
      <c r="S609" s="172"/>
      <c r="T609" s="172"/>
      <c r="U609" s="172"/>
      <c r="V609" s="172"/>
      <c r="W609" s="172"/>
      <c r="X609" s="172"/>
      <c r="Y609" s="172"/>
      <c r="Z609" s="172"/>
    </row>
    <row r="610" customFormat="false" ht="21.75" hidden="false" customHeight="true" outlineLevel="0" collapsed="false">
      <c r="A610" s="172"/>
      <c r="B610" s="172"/>
      <c r="C610" s="172"/>
      <c r="D610" s="172"/>
      <c r="E610" s="172"/>
      <c r="F610" s="172"/>
      <c r="G610" s="172"/>
      <c r="H610" s="172"/>
      <c r="I610" s="172"/>
      <c r="J610" s="172"/>
      <c r="K610" s="172"/>
      <c r="L610" s="172"/>
      <c r="M610" s="172"/>
      <c r="N610" s="172"/>
      <c r="O610" s="172"/>
      <c r="P610" s="172"/>
      <c r="Q610" s="172"/>
      <c r="R610" s="172"/>
      <c r="S610" s="172"/>
      <c r="T610" s="172"/>
      <c r="U610" s="172"/>
      <c r="V610" s="172"/>
      <c r="W610" s="172"/>
      <c r="X610" s="172"/>
      <c r="Y610" s="172"/>
      <c r="Z610" s="172"/>
    </row>
    <row r="611" customFormat="false" ht="21.75" hidden="false" customHeight="true" outlineLevel="0" collapsed="false">
      <c r="A611" s="172"/>
      <c r="B611" s="172"/>
      <c r="C611" s="172"/>
      <c r="D611" s="172"/>
      <c r="E611" s="172"/>
      <c r="F611" s="172"/>
      <c r="G611" s="172"/>
      <c r="H611" s="172"/>
      <c r="I611" s="172"/>
      <c r="J611" s="172"/>
      <c r="K611" s="172"/>
      <c r="L611" s="172"/>
      <c r="M611" s="172"/>
      <c r="N611" s="172"/>
      <c r="O611" s="172"/>
      <c r="P611" s="172"/>
      <c r="Q611" s="172"/>
      <c r="R611" s="172"/>
      <c r="S611" s="172"/>
      <c r="T611" s="172"/>
      <c r="U611" s="172"/>
      <c r="V611" s="172"/>
      <c r="W611" s="172"/>
      <c r="X611" s="172"/>
      <c r="Y611" s="172"/>
      <c r="Z611" s="172"/>
    </row>
    <row r="612" customFormat="false" ht="21.75" hidden="false" customHeight="true" outlineLevel="0" collapsed="false">
      <c r="A612" s="172"/>
      <c r="B612" s="172"/>
      <c r="C612" s="172"/>
      <c r="D612" s="172"/>
      <c r="E612" s="172"/>
      <c r="F612" s="172"/>
      <c r="G612" s="172"/>
      <c r="H612" s="172"/>
      <c r="I612" s="172"/>
      <c r="J612" s="172"/>
      <c r="K612" s="172"/>
      <c r="L612" s="172"/>
      <c r="M612" s="172"/>
      <c r="N612" s="172"/>
      <c r="O612" s="172"/>
      <c r="P612" s="172"/>
      <c r="Q612" s="172"/>
      <c r="R612" s="172"/>
      <c r="S612" s="172"/>
      <c r="T612" s="172"/>
      <c r="U612" s="172"/>
      <c r="V612" s="172"/>
      <c r="W612" s="172"/>
      <c r="X612" s="172"/>
      <c r="Y612" s="172"/>
      <c r="Z612" s="172"/>
    </row>
    <row r="613" customFormat="false" ht="21.75" hidden="false" customHeight="true" outlineLevel="0" collapsed="false">
      <c r="A613" s="172"/>
      <c r="B613" s="172"/>
      <c r="C613" s="172"/>
      <c r="D613" s="172"/>
      <c r="E613" s="172"/>
      <c r="F613" s="172"/>
      <c r="G613" s="172"/>
      <c r="H613" s="172"/>
      <c r="I613" s="172"/>
      <c r="J613" s="172"/>
      <c r="K613" s="172"/>
      <c r="L613" s="172"/>
      <c r="M613" s="172"/>
      <c r="N613" s="172"/>
      <c r="O613" s="172"/>
      <c r="P613" s="172"/>
      <c r="Q613" s="172"/>
      <c r="R613" s="172"/>
      <c r="S613" s="172"/>
      <c r="T613" s="172"/>
      <c r="U613" s="172"/>
      <c r="V613" s="172"/>
      <c r="W613" s="172"/>
      <c r="X613" s="172"/>
      <c r="Y613" s="172"/>
      <c r="Z613" s="172"/>
    </row>
    <row r="614" customFormat="false" ht="21.75" hidden="false" customHeight="true" outlineLevel="0" collapsed="false">
      <c r="A614" s="172"/>
      <c r="B614" s="172"/>
      <c r="C614" s="172"/>
      <c r="D614" s="172"/>
      <c r="E614" s="172"/>
      <c r="F614" s="172"/>
      <c r="G614" s="172"/>
      <c r="H614" s="172"/>
      <c r="I614" s="172"/>
      <c r="J614" s="172"/>
      <c r="K614" s="172"/>
      <c r="L614" s="172"/>
      <c r="M614" s="172"/>
      <c r="N614" s="172"/>
      <c r="O614" s="172"/>
      <c r="P614" s="172"/>
      <c r="Q614" s="172"/>
      <c r="R614" s="172"/>
      <c r="S614" s="172"/>
      <c r="T614" s="172"/>
      <c r="U614" s="172"/>
      <c r="V614" s="172"/>
      <c r="W614" s="172"/>
      <c r="X614" s="172"/>
      <c r="Y614" s="172"/>
      <c r="Z614" s="172"/>
    </row>
    <row r="615" customFormat="false" ht="21.75" hidden="false" customHeight="true" outlineLevel="0" collapsed="false">
      <c r="A615" s="172"/>
      <c r="B615" s="172"/>
      <c r="C615" s="172"/>
      <c r="D615" s="172"/>
      <c r="E615" s="172"/>
      <c r="F615" s="172"/>
      <c r="G615" s="172"/>
      <c r="H615" s="172"/>
      <c r="I615" s="172"/>
      <c r="J615" s="172"/>
      <c r="K615" s="172"/>
      <c r="L615" s="172"/>
      <c r="M615" s="172"/>
      <c r="N615" s="172"/>
      <c r="O615" s="172"/>
      <c r="P615" s="172"/>
      <c r="Q615" s="172"/>
      <c r="R615" s="172"/>
      <c r="S615" s="172"/>
      <c r="T615" s="172"/>
      <c r="U615" s="172"/>
      <c r="V615" s="172"/>
      <c r="W615" s="172"/>
      <c r="X615" s="172"/>
      <c r="Y615" s="172"/>
      <c r="Z615" s="172"/>
    </row>
    <row r="616" customFormat="false" ht="21.75" hidden="false" customHeight="true" outlineLevel="0" collapsed="false">
      <c r="A616" s="172"/>
      <c r="B616" s="172"/>
      <c r="C616" s="172"/>
      <c r="D616" s="172"/>
      <c r="E616" s="172"/>
      <c r="F616" s="172"/>
      <c r="G616" s="172"/>
      <c r="H616" s="172"/>
      <c r="I616" s="172"/>
      <c r="J616" s="172"/>
      <c r="K616" s="172"/>
      <c r="L616" s="172"/>
      <c r="M616" s="172"/>
      <c r="N616" s="172"/>
      <c r="O616" s="172"/>
      <c r="P616" s="172"/>
      <c r="Q616" s="172"/>
      <c r="R616" s="172"/>
      <c r="S616" s="172"/>
      <c r="T616" s="172"/>
      <c r="U616" s="172"/>
      <c r="V616" s="172"/>
      <c r="W616" s="172"/>
      <c r="X616" s="172"/>
      <c r="Y616" s="172"/>
      <c r="Z616" s="172"/>
    </row>
    <row r="617" customFormat="false" ht="21.75" hidden="false" customHeight="true" outlineLevel="0" collapsed="false">
      <c r="A617" s="172"/>
      <c r="B617" s="172"/>
      <c r="C617" s="172"/>
      <c r="D617" s="172"/>
      <c r="E617" s="172"/>
      <c r="F617" s="172"/>
      <c r="G617" s="172"/>
      <c r="H617" s="172"/>
      <c r="I617" s="172"/>
      <c r="J617" s="172"/>
      <c r="K617" s="172"/>
      <c r="L617" s="172"/>
      <c r="M617" s="172"/>
      <c r="N617" s="172"/>
      <c r="O617" s="172"/>
      <c r="P617" s="172"/>
      <c r="Q617" s="172"/>
      <c r="R617" s="172"/>
      <c r="S617" s="172"/>
      <c r="T617" s="172"/>
      <c r="U617" s="172"/>
      <c r="V617" s="172"/>
      <c r="W617" s="172"/>
      <c r="X617" s="172"/>
      <c r="Y617" s="172"/>
      <c r="Z617" s="172"/>
    </row>
    <row r="618" customFormat="false" ht="21.75" hidden="false" customHeight="true" outlineLevel="0" collapsed="false">
      <c r="A618" s="172"/>
      <c r="B618" s="172"/>
      <c r="C618" s="172"/>
      <c r="D618" s="172"/>
      <c r="E618" s="172"/>
      <c r="F618" s="172"/>
      <c r="G618" s="172"/>
      <c r="H618" s="172"/>
      <c r="I618" s="172"/>
      <c r="J618" s="172"/>
      <c r="K618" s="172"/>
      <c r="L618" s="172"/>
      <c r="M618" s="172"/>
      <c r="N618" s="172"/>
      <c r="O618" s="172"/>
      <c r="P618" s="172"/>
      <c r="Q618" s="172"/>
      <c r="R618" s="172"/>
      <c r="S618" s="172"/>
      <c r="T618" s="172"/>
      <c r="U618" s="172"/>
      <c r="V618" s="172"/>
      <c r="W618" s="172"/>
      <c r="X618" s="172"/>
      <c r="Y618" s="172"/>
      <c r="Z618" s="172"/>
    </row>
    <row r="619" customFormat="false" ht="21.75" hidden="false" customHeight="true" outlineLevel="0" collapsed="false">
      <c r="A619" s="172"/>
      <c r="B619" s="172"/>
      <c r="C619" s="172"/>
      <c r="D619" s="172"/>
      <c r="E619" s="172"/>
      <c r="F619" s="172"/>
      <c r="G619" s="172"/>
      <c r="H619" s="172"/>
      <c r="I619" s="172"/>
      <c r="J619" s="172"/>
      <c r="K619" s="172"/>
      <c r="L619" s="172"/>
      <c r="M619" s="172"/>
      <c r="N619" s="172"/>
      <c r="O619" s="172"/>
      <c r="P619" s="172"/>
      <c r="Q619" s="172"/>
      <c r="R619" s="172"/>
      <c r="S619" s="172"/>
      <c r="T619" s="172"/>
      <c r="U619" s="172"/>
      <c r="V619" s="172"/>
      <c r="W619" s="172"/>
      <c r="X619" s="172"/>
      <c r="Y619" s="172"/>
      <c r="Z619" s="172"/>
    </row>
    <row r="620" customFormat="false" ht="21.75" hidden="false" customHeight="true" outlineLevel="0" collapsed="false">
      <c r="A620" s="172"/>
      <c r="B620" s="172"/>
      <c r="C620" s="172"/>
      <c r="D620" s="172"/>
      <c r="E620" s="172"/>
      <c r="F620" s="172"/>
      <c r="G620" s="172"/>
      <c r="H620" s="172"/>
      <c r="I620" s="172"/>
      <c r="J620" s="172"/>
      <c r="K620" s="172"/>
      <c r="L620" s="172"/>
      <c r="M620" s="172"/>
      <c r="N620" s="172"/>
      <c r="O620" s="172"/>
      <c r="P620" s="172"/>
      <c r="Q620" s="172"/>
      <c r="R620" s="172"/>
      <c r="S620" s="172"/>
      <c r="T620" s="172"/>
      <c r="U620" s="172"/>
      <c r="V620" s="172"/>
      <c r="W620" s="172"/>
      <c r="X620" s="172"/>
      <c r="Y620" s="172"/>
      <c r="Z620" s="172"/>
    </row>
    <row r="621" customFormat="false" ht="21.75" hidden="false" customHeight="true" outlineLevel="0" collapsed="false">
      <c r="A621" s="172"/>
      <c r="B621" s="172"/>
      <c r="C621" s="172"/>
      <c r="D621" s="172"/>
      <c r="E621" s="172"/>
      <c r="F621" s="172"/>
      <c r="G621" s="172"/>
      <c r="H621" s="172"/>
      <c r="I621" s="172"/>
      <c r="J621" s="172"/>
      <c r="K621" s="172"/>
      <c r="L621" s="172"/>
      <c r="M621" s="172"/>
      <c r="N621" s="172"/>
      <c r="O621" s="172"/>
      <c r="P621" s="172"/>
      <c r="Q621" s="172"/>
      <c r="R621" s="172"/>
      <c r="S621" s="172"/>
      <c r="T621" s="172"/>
      <c r="U621" s="172"/>
      <c r="V621" s="172"/>
      <c r="W621" s="172"/>
      <c r="X621" s="172"/>
      <c r="Y621" s="172"/>
      <c r="Z621" s="172"/>
    </row>
    <row r="622" customFormat="false" ht="21.75" hidden="false" customHeight="true" outlineLevel="0" collapsed="false">
      <c r="A622" s="172"/>
      <c r="B622" s="172"/>
      <c r="C622" s="172"/>
      <c r="D622" s="172"/>
      <c r="E622" s="172"/>
      <c r="F622" s="172"/>
      <c r="G622" s="172"/>
      <c r="H622" s="172"/>
      <c r="I622" s="172"/>
      <c r="J622" s="172"/>
      <c r="K622" s="172"/>
      <c r="L622" s="172"/>
      <c r="M622" s="172"/>
      <c r="N622" s="172"/>
      <c r="O622" s="172"/>
      <c r="P622" s="172"/>
      <c r="Q622" s="172"/>
      <c r="R622" s="172"/>
      <c r="S622" s="172"/>
      <c r="T622" s="172"/>
      <c r="U622" s="172"/>
      <c r="V622" s="172"/>
      <c r="W622" s="172"/>
      <c r="X622" s="172"/>
      <c r="Y622" s="172"/>
      <c r="Z622" s="172"/>
    </row>
    <row r="623" customFormat="false" ht="21.75" hidden="false" customHeight="true" outlineLevel="0" collapsed="false">
      <c r="A623" s="172"/>
      <c r="B623" s="172"/>
      <c r="C623" s="172"/>
      <c r="D623" s="172"/>
      <c r="E623" s="172"/>
      <c r="F623" s="172"/>
      <c r="G623" s="172"/>
      <c r="H623" s="172"/>
      <c r="I623" s="172"/>
      <c r="J623" s="172"/>
      <c r="K623" s="172"/>
      <c r="L623" s="172"/>
      <c r="M623" s="172"/>
      <c r="N623" s="172"/>
      <c r="O623" s="172"/>
      <c r="P623" s="172"/>
      <c r="Q623" s="172"/>
      <c r="R623" s="172"/>
      <c r="S623" s="172"/>
      <c r="T623" s="172"/>
      <c r="U623" s="172"/>
      <c r="V623" s="172"/>
      <c r="W623" s="172"/>
      <c r="X623" s="172"/>
      <c r="Y623" s="172"/>
      <c r="Z623" s="172"/>
    </row>
    <row r="624" customFormat="false" ht="21.75" hidden="false" customHeight="true" outlineLevel="0" collapsed="false">
      <c r="A624" s="172"/>
      <c r="B624" s="172"/>
      <c r="C624" s="172"/>
      <c r="D624" s="172"/>
      <c r="E624" s="172"/>
      <c r="F624" s="172"/>
      <c r="G624" s="172"/>
      <c r="H624" s="172"/>
      <c r="I624" s="172"/>
      <c r="J624" s="172"/>
      <c r="K624" s="172"/>
      <c r="L624" s="172"/>
      <c r="M624" s="172"/>
      <c r="N624" s="172"/>
      <c r="O624" s="172"/>
      <c r="P624" s="172"/>
      <c r="Q624" s="172"/>
      <c r="R624" s="172"/>
      <c r="S624" s="172"/>
      <c r="T624" s="172"/>
      <c r="U624" s="172"/>
      <c r="V624" s="172"/>
      <c r="W624" s="172"/>
      <c r="X624" s="172"/>
      <c r="Y624" s="172"/>
      <c r="Z624" s="172"/>
    </row>
    <row r="625" customFormat="false" ht="21.75" hidden="false" customHeight="true" outlineLevel="0" collapsed="false">
      <c r="A625" s="172"/>
      <c r="B625" s="172"/>
      <c r="C625" s="172"/>
      <c r="D625" s="172"/>
      <c r="E625" s="172"/>
      <c r="F625" s="172"/>
      <c r="G625" s="172"/>
      <c r="H625" s="172"/>
      <c r="I625" s="172"/>
      <c r="J625" s="172"/>
      <c r="K625" s="172"/>
      <c r="L625" s="172"/>
      <c r="M625" s="172"/>
      <c r="N625" s="172"/>
      <c r="O625" s="172"/>
      <c r="P625" s="172"/>
      <c r="Q625" s="172"/>
      <c r="R625" s="172"/>
      <c r="S625" s="172"/>
      <c r="T625" s="172"/>
      <c r="U625" s="172"/>
      <c r="V625" s="172"/>
      <c r="W625" s="172"/>
      <c r="X625" s="172"/>
      <c r="Y625" s="172"/>
      <c r="Z625" s="172"/>
    </row>
    <row r="626" customFormat="false" ht="21.75" hidden="false" customHeight="true" outlineLevel="0" collapsed="false">
      <c r="A626" s="172"/>
      <c r="B626" s="172"/>
      <c r="C626" s="172"/>
      <c r="D626" s="172"/>
      <c r="E626" s="172"/>
      <c r="F626" s="172"/>
      <c r="G626" s="172"/>
      <c r="H626" s="172"/>
      <c r="I626" s="172"/>
      <c r="J626" s="172"/>
      <c r="K626" s="172"/>
      <c r="L626" s="172"/>
      <c r="M626" s="172"/>
      <c r="N626" s="172"/>
      <c r="O626" s="172"/>
      <c r="P626" s="172"/>
      <c r="Q626" s="172"/>
      <c r="R626" s="172"/>
      <c r="S626" s="172"/>
      <c r="T626" s="172"/>
      <c r="U626" s="172"/>
      <c r="V626" s="172"/>
      <c r="W626" s="172"/>
      <c r="X626" s="172"/>
      <c r="Y626" s="172"/>
      <c r="Z626" s="172"/>
    </row>
    <row r="627" customFormat="false" ht="21.75" hidden="false" customHeight="true" outlineLevel="0" collapsed="false">
      <c r="A627" s="172"/>
      <c r="B627" s="172"/>
      <c r="C627" s="172"/>
      <c r="D627" s="172"/>
      <c r="E627" s="172"/>
      <c r="F627" s="172"/>
      <c r="G627" s="172"/>
      <c r="H627" s="172"/>
      <c r="I627" s="172"/>
      <c r="J627" s="172"/>
      <c r="K627" s="172"/>
      <c r="L627" s="172"/>
      <c r="M627" s="172"/>
      <c r="N627" s="172"/>
      <c r="O627" s="172"/>
      <c r="P627" s="172"/>
      <c r="Q627" s="172"/>
      <c r="R627" s="172"/>
      <c r="S627" s="172"/>
      <c r="T627" s="172"/>
      <c r="U627" s="172"/>
      <c r="V627" s="172"/>
      <c r="W627" s="172"/>
      <c r="X627" s="172"/>
      <c r="Y627" s="172"/>
      <c r="Z627" s="172"/>
    </row>
    <row r="628" customFormat="false" ht="21.75" hidden="false" customHeight="true" outlineLevel="0" collapsed="false">
      <c r="A628" s="172"/>
      <c r="B628" s="172"/>
      <c r="C628" s="172"/>
      <c r="D628" s="172"/>
      <c r="E628" s="172"/>
      <c r="F628" s="172"/>
      <c r="G628" s="172"/>
      <c r="H628" s="172"/>
      <c r="I628" s="172"/>
      <c r="J628" s="172"/>
      <c r="K628" s="172"/>
      <c r="L628" s="172"/>
      <c r="M628" s="172"/>
      <c r="N628" s="172"/>
      <c r="O628" s="172"/>
      <c r="P628" s="172"/>
      <c r="Q628" s="172"/>
      <c r="R628" s="172"/>
      <c r="S628" s="172"/>
      <c r="T628" s="172"/>
      <c r="U628" s="172"/>
      <c r="V628" s="172"/>
      <c r="W628" s="172"/>
      <c r="X628" s="172"/>
      <c r="Y628" s="172"/>
      <c r="Z628" s="172"/>
    </row>
    <row r="629" customFormat="false" ht="21.75" hidden="false" customHeight="true" outlineLevel="0" collapsed="false">
      <c r="A629" s="172"/>
      <c r="B629" s="172"/>
      <c r="C629" s="172"/>
      <c r="D629" s="172"/>
      <c r="E629" s="172"/>
      <c r="F629" s="172"/>
      <c r="G629" s="172"/>
      <c r="H629" s="172"/>
      <c r="I629" s="172"/>
      <c r="J629" s="172"/>
      <c r="K629" s="172"/>
      <c r="L629" s="172"/>
      <c r="M629" s="172"/>
      <c r="N629" s="172"/>
      <c r="O629" s="172"/>
      <c r="P629" s="172"/>
      <c r="Q629" s="172"/>
      <c r="R629" s="172"/>
      <c r="S629" s="172"/>
      <c r="T629" s="172"/>
      <c r="U629" s="172"/>
      <c r="V629" s="172"/>
      <c r="W629" s="172"/>
      <c r="X629" s="172"/>
      <c r="Y629" s="172"/>
      <c r="Z629" s="172"/>
    </row>
    <row r="630" customFormat="false" ht="21.75" hidden="false" customHeight="true" outlineLevel="0" collapsed="false">
      <c r="A630" s="172"/>
      <c r="B630" s="172"/>
      <c r="C630" s="172"/>
      <c r="D630" s="172"/>
      <c r="E630" s="172"/>
      <c r="F630" s="172"/>
      <c r="G630" s="172"/>
      <c r="H630" s="172"/>
      <c r="I630" s="172"/>
      <c r="J630" s="172"/>
      <c r="K630" s="172"/>
      <c r="L630" s="172"/>
      <c r="M630" s="172"/>
      <c r="N630" s="172"/>
      <c r="O630" s="172"/>
      <c r="P630" s="172"/>
      <c r="Q630" s="172"/>
      <c r="R630" s="172"/>
      <c r="S630" s="172"/>
      <c r="T630" s="172"/>
      <c r="U630" s="172"/>
      <c r="V630" s="172"/>
      <c r="W630" s="172"/>
      <c r="X630" s="172"/>
      <c r="Y630" s="172"/>
      <c r="Z630" s="172"/>
    </row>
    <row r="631" customFormat="false" ht="21.75" hidden="false" customHeight="true" outlineLevel="0" collapsed="false">
      <c r="A631" s="172"/>
      <c r="B631" s="172"/>
      <c r="C631" s="172"/>
      <c r="D631" s="172"/>
      <c r="E631" s="172"/>
      <c r="F631" s="172"/>
      <c r="G631" s="172"/>
      <c r="H631" s="172"/>
      <c r="I631" s="172"/>
      <c r="J631" s="172"/>
      <c r="K631" s="172"/>
      <c r="L631" s="172"/>
      <c r="M631" s="172"/>
      <c r="N631" s="172"/>
      <c r="O631" s="172"/>
      <c r="P631" s="172"/>
      <c r="Q631" s="172"/>
      <c r="R631" s="172"/>
      <c r="S631" s="172"/>
      <c r="T631" s="172"/>
      <c r="U631" s="172"/>
      <c r="V631" s="172"/>
      <c r="W631" s="172"/>
      <c r="X631" s="172"/>
      <c r="Y631" s="172"/>
      <c r="Z631" s="172"/>
    </row>
    <row r="632" customFormat="false" ht="21.75" hidden="false" customHeight="true" outlineLevel="0" collapsed="false">
      <c r="A632" s="172"/>
      <c r="B632" s="172"/>
      <c r="C632" s="172"/>
      <c r="D632" s="172"/>
      <c r="E632" s="172"/>
      <c r="F632" s="172"/>
      <c r="G632" s="172"/>
      <c r="H632" s="172"/>
      <c r="I632" s="172"/>
      <c r="J632" s="172"/>
      <c r="K632" s="172"/>
      <c r="L632" s="172"/>
      <c r="M632" s="172"/>
      <c r="N632" s="172"/>
      <c r="O632" s="172"/>
      <c r="P632" s="172"/>
      <c r="Q632" s="172"/>
      <c r="R632" s="172"/>
      <c r="S632" s="172"/>
      <c r="T632" s="172"/>
      <c r="U632" s="172"/>
      <c r="V632" s="172"/>
      <c r="W632" s="172"/>
      <c r="X632" s="172"/>
      <c r="Y632" s="172"/>
      <c r="Z632" s="172"/>
    </row>
    <row r="633" customFormat="false" ht="21.75" hidden="false" customHeight="true" outlineLevel="0" collapsed="false">
      <c r="A633" s="172"/>
      <c r="B633" s="172"/>
      <c r="C633" s="172"/>
      <c r="D633" s="172"/>
      <c r="E633" s="172"/>
      <c r="F633" s="172"/>
      <c r="G633" s="172"/>
      <c r="H633" s="172"/>
      <c r="I633" s="172"/>
      <c r="J633" s="172"/>
      <c r="K633" s="172"/>
      <c r="L633" s="172"/>
      <c r="M633" s="172"/>
      <c r="N633" s="172"/>
      <c r="O633" s="172"/>
      <c r="P633" s="172"/>
      <c r="Q633" s="172"/>
      <c r="R633" s="172"/>
      <c r="S633" s="172"/>
      <c r="T633" s="172"/>
      <c r="U633" s="172"/>
      <c r="V633" s="172"/>
      <c r="W633" s="172"/>
      <c r="X633" s="172"/>
      <c r="Y633" s="172"/>
      <c r="Z633" s="172"/>
    </row>
    <row r="634" customFormat="false" ht="21.75" hidden="false" customHeight="true" outlineLevel="0" collapsed="false">
      <c r="A634" s="172"/>
      <c r="B634" s="172"/>
      <c r="C634" s="172"/>
      <c r="D634" s="172"/>
      <c r="E634" s="172"/>
      <c r="F634" s="172"/>
      <c r="G634" s="172"/>
      <c r="H634" s="172"/>
      <c r="I634" s="172"/>
      <c r="J634" s="172"/>
      <c r="K634" s="172"/>
      <c r="L634" s="172"/>
      <c r="M634" s="172"/>
      <c r="N634" s="172"/>
      <c r="O634" s="172"/>
      <c r="P634" s="172"/>
      <c r="Q634" s="172"/>
      <c r="R634" s="172"/>
      <c r="S634" s="172"/>
      <c r="T634" s="172"/>
      <c r="U634" s="172"/>
      <c r="V634" s="172"/>
      <c r="W634" s="172"/>
      <c r="X634" s="172"/>
      <c r="Y634" s="172"/>
      <c r="Z634" s="172"/>
    </row>
    <row r="635" customFormat="false" ht="21.75" hidden="false" customHeight="true" outlineLevel="0" collapsed="false">
      <c r="A635" s="172"/>
      <c r="B635" s="172"/>
      <c r="C635" s="172"/>
      <c r="D635" s="172"/>
      <c r="E635" s="172"/>
      <c r="F635" s="172"/>
      <c r="G635" s="172"/>
      <c r="H635" s="172"/>
      <c r="I635" s="172"/>
      <c r="J635" s="172"/>
      <c r="K635" s="172"/>
      <c r="L635" s="172"/>
      <c r="M635" s="172"/>
      <c r="N635" s="172"/>
      <c r="O635" s="172"/>
      <c r="P635" s="172"/>
      <c r="Q635" s="172"/>
      <c r="R635" s="172"/>
      <c r="S635" s="172"/>
      <c r="T635" s="172"/>
      <c r="U635" s="172"/>
      <c r="V635" s="172"/>
      <c r="W635" s="172"/>
      <c r="X635" s="172"/>
      <c r="Y635" s="172"/>
      <c r="Z635" s="172"/>
    </row>
    <row r="636" customFormat="false" ht="21.75" hidden="false" customHeight="true" outlineLevel="0" collapsed="false">
      <c r="A636" s="172"/>
      <c r="B636" s="172"/>
      <c r="C636" s="172"/>
      <c r="D636" s="172"/>
      <c r="E636" s="172"/>
      <c r="F636" s="172"/>
      <c r="G636" s="172"/>
      <c r="H636" s="172"/>
      <c r="I636" s="172"/>
      <c r="J636" s="172"/>
      <c r="K636" s="172"/>
      <c r="L636" s="172"/>
      <c r="M636" s="172"/>
      <c r="N636" s="172"/>
      <c r="O636" s="172"/>
      <c r="P636" s="172"/>
      <c r="Q636" s="172"/>
      <c r="R636" s="172"/>
      <c r="S636" s="172"/>
      <c r="T636" s="172"/>
      <c r="U636" s="172"/>
      <c r="V636" s="172"/>
      <c r="W636" s="172"/>
      <c r="X636" s="172"/>
      <c r="Y636" s="172"/>
      <c r="Z636" s="172"/>
    </row>
    <row r="637" customFormat="false" ht="21.75" hidden="false" customHeight="true" outlineLevel="0" collapsed="false">
      <c r="A637" s="172"/>
      <c r="B637" s="172"/>
      <c r="C637" s="172"/>
      <c r="D637" s="172"/>
      <c r="E637" s="172"/>
      <c r="F637" s="172"/>
      <c r="G637" s="172"/>
      <c r="H637" s="172"/>
      <c r="I637" s="172"/>
      <c r="J637" s="172"/>
      <c r="K637" s="172"/>
      <c r="L637" s="172"/>
      <c r="M637" s="172"/>
      <c r="N637" s="172"/>
      <c r="O637" s="172"/>
      <c r="P637" s="172"/>
      <c r="Q637" s="172"/>
      <c r="R637" s="172"/>
      <c r="S637" s="172"/>
      <c r="T637" s="172"/>
      <c r="U637" s="172"/>
      <c r="V637" s="172"/>
      <c r="W637" s="172"/>
      <c r="X637" s="172"/>
      <c r="Y637" s="172"/>
      <c r="Z637" s="172"/>
    </row>
    <row r="638" customFormat="false" ht="21.75" hidden="false" customHeight="true" outlineLevel="0" collapsed="false">
      <c r="A638" s="172"/>
      <c r="B638" s="172"/>
      <c r="C638" s="172"/>
      <c r="D638" s="172"/>
      <c r="E638" s="172"/>
      <c r="F638" s="172"/>
      <c r="G638" s="172"/>
      <c r="H638" s="172"/>
      <c r="I638" s="172"/>
      <c r="J638" s="172"/>
      <c r="K638" s="172"/>
      <c r="L638" s="172"/>
      <c r="M638" s="172"/>
      <c r="N638" s="172"/>
      <c r="O638" s="172"/>
      <c r="P638" s="172"/>
      <c r="Q638" s="172"/>
      <c r="R638" s="172"/>
      <c r="S638" s="172"/>
      <c r="T638" s="172"/>
      <c r="U638" s="172"/>
      <c r="V638" s="172"/>
      <c r="W638" s="172"/>
      <c r="X638" s="172"/>
      <c r="Y638" s="172"/>
      <c r="Z638" s="172"/>
    </row>
    <row r="639" customFormat="false" ht="21.75" hidden="false" customHeight="true" outlineLevel="0" collapsed="false">
      <c r="A639" s="172"/>
      <c r="B639" s="172"/>
      <c r="C639" s="172"/>
      <c r="D639" s="172"/>
      <c r="E639" s="172"/>
      <c r="F639" s="172"/>
      <c r="G639" s="172"/>
      <c r="H639" s="172"/>
      <c r="I639" s="172"/>
      <c r="J639" s="172"/>
      <c r="K639" s="172"/>
      <c r="L639" s="172"/>
      <c r="M639" s="172"/>
      <c r="N639" s="172"/>
      <c r="O639" s="172"/>
      <c r="P639" s="172"/>
      <c r="Q639" s="172"/>
      <c r="R639" s="172"/>
      <c r="S639" s="172"/>
      <c r="T639" s="172"/>
      <c r="U639" s="172"/>
      <c r="V639" s="172"/>
      <c r="W639" s="172"/>
      <c r="X639" s="172"/>
      <c r="Y639" s="172"/>
      <c r="Z639" s="172"/>
    </row>
    <row r="640" customFormat="false" ht="21.75" hidden="false" customHeight="true" outlineLevel="0" collapsed="false">
      <c r="A640" s="172"/>
      <c r="B640" s="172"/>
      <c r="C640" s="172"/>
      <c r="D640" s="172"/>
      <c r="E640" s="172"/>
      <c r="F640" s="172"/>
      <c r="G640" s="172"/>
      <c r="H640" s="172"/>
      <c r="I640" s="172"/>
      <c r="J640" s="172"/>
      <c r="K640" s="172"/>
      <c r="L640" s="172"/>
      <c r="M640" s="172"/>
      <c r="N640" s="172"/>
      <c r="O640" s="172"/>
      <c r="P640" s="172"/>
      <c r="Q640" s="172"/>
      <c r="R640" s="172"/>
      <c r="S640" s="172"/>
      <c r="T640" s="172"/>
      <c r="U640" s="172"/>
      <c r="V640" s="172"/>
      <c r="W640" s="172"/>
      <c r="X640" s="172"/>
      <c r="Y640" s="172"/>
      <c r="Z640" s="172"/>
    </row>
    <row r="641" customFormat="false" ht="21.75" hidden="false" customHeight="true" outlineLevel="0" collapsed="false">
      <c r="A641" s="172"/>
      <c r="B641" s="172"/>
      <c r="C641" s="172"/>
      <c r="D641" s="172"/>
      <c r="E641" s="172"/>
      <c r="F641" s="172"/>
      <c r="G641" s="172"/>
      <c r="H641" s="172"/>
      <c r="I641" s="172"/>
      <c r="J641" s="172"/>
      <c r="K641" s="172"/>
      <c r="L641" s="172"/>
      <c r="M641" s="172"/>
      <c r="N641" s="172"/>
      <c r="O641" s="172"/>
      <c r="P641" s="172"/>
      <c r="Q641" s="172"/>
      <c r="R641" s="172"/>
      <c r="S641" s="172"/>
      <c r="T641" s="172"/>
      <c r="U641" s="172"/>
      <c r="V641" s="172"/>
      <c r="W641" s="172"/>
      <c r="X641" s="172"/>
      <c r="Y641" s="172"/>
      <c r="Z641" s="172"/>
    </row>
    <row r="642" customFormat="false" ht="21.75" hidden="false" customHeight="true" outlineLevel="0" collapsed="false">
      <c r="A642" s="172"/>
      <c r="B642" s="172"/>
      <c r="C642" s="172"/>
      <c r="D642" s="172"/>
      <c r="E642" s="172"/>
      <c r="F642" s="172"/>
      <c r="G642" s="172"/>
      <c r="H642" s="172"/>
      <c r="I642" s="172"/>
      <c r="J642" s="172"/>
      <c r="K642" s="172"/>
      <c r="L642" s="172"/>
      <c r="M642" s="172"/>
      <c r="N642" s="172"/>
      <c r="O642" s="172"/>
      <c r="P642" s="172"/>
      <c r="Q642" s="172"/>
      <c r="R642" s="172"/>
      <c r="S642" s="172"/>
      <c r="T642" s="172"/>
      <c r="U642" s="172"/>
      <c r="V642" s="172"/>
      <c r="W642" s="172"/>
      <c r="X642" s="172"/>
      <c r="Y642" s="172"/>
      <c r="Z642" s="172"/>
    </row>
    <row r="643" customFormat="false" ht="21.75" hidden="false" customHeight="true" outlineLevel="0" collapsed="false">
      <c r="A643" s="172"/>
      <c r="B643" s="172"/>
      <c r="C643" s="172"/>
      <c r="D643" s="172"/>
      <c r="E643" s="172"/>
      <c r="F643" s="172"/>
      <c r="G643" s="172"/>
      <c r="H643" s="172"/>
      <c r="I643" s="172"/>
      <c r="J643" s="172"/>
      <c r="K643" s="172"/>
      <c r="L643" s="172"/>
      <c r="M643" s="172"/>
      <c r="N643" s="172"/>
      <c r="O643" s="172"/>
      <c r="P643" s="172"/>
      <c r="Q643" s="172"/>
      <c r="R643" s="172"/>
      <c r="S643" s="172"/>
      <c r="T643" s="172"/>
      <c r="U643" s="172"/>
      <c r="V643" s="172"/>
      <c r="W643" s="172"/>
      <c r="X643" s="172"/>
      <c r="Y643" s="172"/>
      <c r="Z643" s="172"/>
    </row>
    <row r="644" customFormat="false" ht="21.75" hidden="false" customHeight="true" outlineLevel="0" collapsed="false">
      <c r="A644" s="172"/>
      <c r="B644" s="172"/>
      <c r="C644" s="172"/>
      <c r="D644" s="172"/>
      <c r="E644" s="172"/>
      <c r="F644" s="172"/>
      <c r="G644" s="172"/>
      <c r="H644" s="172"/>
      <c r="I644" s="172"/>
      <c r="J644" s="172"/>
      <c r="K644" s="172"/>
      <c r="L644" s="172"/>
      <c r="M644" s="172"/>
      <c r="N644" s="172"/>
      <c r="O644" s="172"/>
      <c r="P644" s="172"/>
      <c r="Q644" s="172"/>
      <c r="R644" s="172"/>
      <c r="S644" s="172"/>
      <c r="T644" s="172"/>
      <c r="U644" s="172"/>
      <c r="V644" s="172"/>
      <c r="W644" s="172"/>
      <c r="X644" s="172"/>
      <c r="Y644" s="172"/>
      <c r="Z644" s="172"/>
    </row>
    <row r="645" customFormat="false" ht="21.75" hidden="false" customHeight="true" outlineLevel="0" collapsed="false">
      <c r="A645" s="172"/>
      <c r="B645" s="172"/>
      <c r="C645" s="172"/>
      <c r="D645" s="172"/>
      <c r="E645" s="172"/>
      <c r="F645" s="172"/>
      <c r="G645" s="172"/>
      <c r="H645" s="172"/>
      <c r="I645" s="172"/>
      <c r="J645" s="172"/>
      <c r="K645" s="172"/>
      <c r="L645" s="172"/>
      <c r="M645" s="172"/>
      <c r="N645" s="172"/>
      <c r="O645" s="172"/>
      <c r="P645" s="172"/>
      <c r="Q645" s="172"/>
      <c r="R645" s="172"/>
      <c r="S645" s="172"/>
      <c r="T645" s="172"/>
      <c r="U645" s="172"/>
      <c r="V645" s="172"/>
      <c r="W645" s="172"/>
      <c r="X645" s="172"/>
      <c r="Y645" s="172"/>
      <c r="Z645" s="172"/>
    </row>
    <row r="646" customFormat="false" ht="21.75" hidden="false" customHeight="true" outlineLevel="0" collapsed="false">
      <c r="A646" s="172"/>
      <c r="B646" s="172"/>
      <c r="C646" s="172"/>
      <c r="D646" s="172"/>
      <c r="E646" s="172"/>
      <c r="F646" s="172"/>
      <c r="G646" s="172"/>
      <c r="H646" s="172"/>
      <c r="I646" s="172"/>
      <c r="J646" s="172"/>
      <c r="K646" s="172"/>
      <c r="L646" s="172"/>
      <c r="M646" s="172"/>
      <c r="N646" s="172"/>
      <c r="O646" s="172"/>
      <c r="P646" s="172"/>
      <c r="Q646" s="172"/>
      <c r="R646" s="172"/>
      <c r="S646" s="172"/>
      <c r="T646" s="172"/>
      <c r="U646" s="172"/>
      <c r="V646" s="172"/>
      <c r="W646" s="172"/>
      <c r="X646" s="172"/>
      <c r="Y646" s="172"/>
      <c r="Z646" s="172"/>
    </row>
    <row r="647" customFormat="false" ht="21.75" hidden="false" customHeight="true" outlineLevel="0" collapsed="false">
      <c r="A647" s="172"/>
      <c r="B647" s="172"/>
      <c r="C647" s="172"/>
      <c r="D647" s="172"/>
      <c r="E647" s="172"/>
      <c r="F647" s="172"/>
      <c r="G647" s="172"/>
      <c r="H647" s="172"/>
      <c r="I647" s="172"/>
      <c r="J647" s="172"/>
      <c r="K647" s="172"/>
      <c r="L647" s="172"/>
      <c r="M647" s="172"/>
      <c r="N647" s="172"/>
      <c r="O647" s="172"/>
      <c r="P647" s="172"/>
      <c r="Q647" s="172"/>
      <c r="R647" s="172"/>
      <c r="S647" s="172"/>
      <c r="T647" s="172"/>
      <c r="U647" s="172"/>
      <c r="V647" s="172"/>
      <c r="W647" s="172"/>
      <c r="X647" s="172"/>
      <c r="Y647" s="172"/>
      <c r="Z647" s="172"/>
    </row>
    <row r="648" customFormat="false" ht="21.75" hidden="false" customHeight="true" outlineLevel="0" collapsed="false">
      <c r="A648" s="172"/>
      <c r="B648" s="172"/>
      <c r="C648" s="172"/>
      <c r="D648" s="172"/>
      <c r="E648" s="172"/>
      <c r="F648" s="172"/>
      <c r="G648" s="172"/>
      <c r="H648" s="172"/>
      <c r="I648" s="172"/>
      <c r="J648" s="172"/>
      <c r="K648" s="172"/>
      <c r="L648" s="172"/>
      <c r="M648" s="172"/>
      <c r="N648" s="172"/>
      <c r="O648" s="172"/>
      <c r="P648" s="172"/>
      <c r="Q648" s="172"/>
      <c r="R648" s="172"/>
      <c r="S648" s="172"/>
      <c r="T648" s="172"/>
      <c r="U648" s="172"/>
      <c r="V648" s="172"/>
      <c r="W648" s="172"/>
      <c r="X648" s="172"/>
      <c r="Y648" s="172"/>
      <c r="Z648" s="172"/>
    </row>
    <row r="649" customFormat="false" ht="21.75" hidden="false" customHeight="true" outlineLevel="0" collapsed="false">
      <c r="A649" s="172"/>
      <c r="B649" s="172"/>
      <c r="C649" s="172"/>
      <c r="D649" s="172"/>
      <c r="E649" s="172"/>
      <c r="F649" s="172"/>
      <c r="G649" s="172"/>
      <c r="H649" s="172"/>
      <c r="I649" s="172"/>
      <c r="J649" s="172"/>
      <c r="K649" s="172"/>
      <c r="L649" s="172"/>
      <c r="M649" s="172"/>
      <c r="N649" s="172"/>
      <c r="O649" s="172"/>
      <c r="P649" s="172"/>
      <c r="Q649" s="172"/>
      <c r="R649" s="172"/>
      <c r="S649" s="172"/>
      <c r="T649" s="172"/>
      <c r="U649" s="172"/>
      <c r="V649" s="172"/>
      <c r="W649" s="172"/>
      <c r="X649" s="172"/>
      <c r="Y649" s="172"/>
      <c r="Z649" s="172"/>
    </row>
    <row r="650" customFormat="false" ht="21.75" hidden="false" customHeight="true" outlineLevel="0" collapsed="false">
      <c r="A650" s="172"/>
      <c r="B650" s="172"/>
      <c r="C650" s="172"/>
      <c r="D650" s="172"/>
      <c r="E650" s="172"/>
      <c r="F650" s="172"/>
      <c r="G650" s="172"/>
      <c r="H650" s="172"/>
      <c r="I650" s="172"/>
      <c r="J650" s="172"/>
      <c r="K650" s="172"/>
      <c r="L650" s="172"/>
      <c r="M650" s="172"/>
      <c r="N650" s="172"/>
      <c r="O650" s="172"/>
      <c r="P650" s="172"/>
      <c r="Q650" s="172"/>
      <c r="R650" s="172"/>
      <c r="S650" s="172"/>
      <c r="T650" s="172"/>
      <c r="U650" s="172"/>
      <c r="V650" s="172"/>
      <c r="W650" s="172"/>
      <c r="X650" s="172"/>
      <c r="Y650" s="172"/>
      <c r="Z650" s="172"/>
    </row>
    <row r="651" customFormat="false" ht="21.75" hidden="false" customHeight="true" outlineLevel="0" collapsed="false">
      <c r="A651" s="172"/>
      <c r="B651" s="172"/>
      <c r="C651" s="172"/>
      <c r="D651" s="172"/>
      <c r="E651" s="172"/>
      <c r="F651" s="172"/>
      <c r="G651" s="172"/>
      <c r="H651" s="172"/>
      <c r="I651" s="172"/>
      <c r="J651" s="172"/>
      <c r="K651" s="172"/>
      <c r="L651" s="172"/>
      <c r="M651" s="172"/>
      <c r="N651" s="172"/>
      <c r="O651" s="172"/>
      <c r="P651" s="172"/>
      <c r="Q651" s="172"/>
      <c r="R651" s="172"/>
      <c r="S651" s="172"/>
      <c r="T651" s="172"/>
      <c r="U651" s="172"/>
      <c r="V651" s="172"/>
      <c r="W651" s="172"/>
      <c r="X651" s="172"/>
      <c r="Y651" s="172"/>
      <c r="Z651" s="172"/>
    </row>
    <row r="652" customFormat="false" ht="21.75" hidden="false" customHeight="true" outlineLevel="0" collapsed="false">
      <c r="A652" s="172"/>
      <c r="B652" s="172"/>
      <c r="C652" s="172"/>
      <c r="D652" s="172"/>
      <c r="E652" s="172"/>
      <c r="F652" s="172"/>
      <c r="G652" s="172"/>
      <c r="H652" s="172"/>
      <c r="I652" s="172"/>
      <c r="J652" s="172"/>
      <c r="K652" s="172"/>
      <c r="L652" s="172"/>
      <c r="M652" s="172"/>
      <c r="N652" s="172"/>
      <c r="O652" s="172"/>
      <c r="P652" s="172"/>
      <c r="Q652" s="172"/>
      <c r="R652" s="172"/>
      <c r="S652" s="172"/>
      <c r="T652" s="172"/>
      <c r="U652" s="172"/>
      <c r="V652" s="172"/>
      <c r="W652" s="172"/>
      <c r="X652" s="172"/>
      <c r="Y652" s="172"/>
      <c r="Z652" s="172"/>
    </row>
    <row r="653" customFormat="false" ht="21.75" hidden="false" customHeight="true" outlineLevel="0" collapsed="false">
      <c r="A653" s="172"/>
      <c r="B653" s="172"/>
      <c r="C653" s="172"/>
      <c r="D653" s="172"/>
      <c r="E653" s="172"/>
      <c r="F653" s="172"/>
      <c r="G653" s="172"/>
      <c r="H653" s="172"/>
      <c r="I653" s="172"/>
      <c r="J653" s="172"/>
      <c r="K653" s="172"/>
      <c r="L653" s="172"/>
      <c r="M653" s="172"/>
      <c r="N653" s="172"/>
      <c r="O653" s="172"/>
      <c r="P653" s="172"/>
      <c r="Q653" s="172"/>
      <c r="R653" s="172"/>
      <c r="S653" s="172"/>
      <c r="T653" s="172"/>
      <c r="U653" s="172"/>
      <c r="V653" s="172"/>
      <c r="W653" s="172"/>
      <c r="X653" s="172"/>
      <c r="Y653" s="172"/>
      <c r="Z653" s="172"/>
    </row>
    <row r="654" customFormat="false" ht="21.75" hidden="false" customHeight="true" outlineLevel="0" collapsed="false">
      <c r="A654" s="172"/>
      <c r="B654" s="172"/>
      <c r="C654" s="172"/>
      <c r="D654" s="172"/>
      <c r="E654" s="172"/>
      <c r="F654" s="172"/>
      <c r="G654" s="172"/>
      <c r="H654" s="172"/>
      <c r="I654" s="172"/>
      <c r="J654" s="172"/>
      <c r="K654" s="172"/>
      <c r="L654" s="172"/>
      <c r="M654" s="172"/>
      <c r="N654" s="172"/>
      <c r="O654" s="172"/>
      <c r="P654" s="172"/>
      <c r="Q654" s="172"/>
      <c r="R654" s="172"/>
      <c r="S654" s="172"/>
      <c r="T654" s="172"/>
      <c r="U654" s="172"/>
      <c r="V654" s="172"/>
      <c r="W654" s="172"/>
      <c r="X654" s="172"/>
      <c r="Y654" s="172"/>
      <c r="Z654" s="172"/>
    </row>
    <row r="655" customFormat="false" ht="21.75" hidden="false" customHeight="true" outlineLevel="0" collapsed="false">
      <c r="A655" s="172"/>
      <c r="B655" s="172"/>
      <c r="C655" s="172"/>
      <c r="D655" s="172"/>
      <c r="E655" s="172"/>
      <c r="F655" s="172"/>
      <c r="G655" s="172"/>
      <c r="H655" s="172"/>
      <c r="I655" s="172"/>
      <c r="J655" s="172"/>
      <c r="K655" s="172"/>
      <c r="L655" s="172"/>
      <c r="M655" s="172"/>
      <c r="N655" s="172"/>
      <c r="O655" s="172"/>
      <c r="P655" s="172"/>
      <c r="Q655" s="172"/>
      <c r="R655" s="172"/>
      <c r="S655" s="172"/>
      <c r="T655" s="172"/>
      <c r="U655" s="172"/>
      <c r="V655" s="172"/>
      <c r="W655" s="172"/>
      <c r="X655" s="172"/>
      <c r="Y655" s="172"/>
      <c r="Z655" s="172"/>
    </row>
    <row r="656" customFormat="false" ht="21.75" hidden="false" customHeight="true" outlineLevel="0" collapsed="false">
      <c r="A656" s="172"/>
      <c r="B656" s="172"/>
      <c r="C656" s="172"/>
      <c r="D656" s="172"/>
      <c r="E656" s="172"/>
      <c r="F656" s="172"/>
      <c r="G656" s="172"/>
      <c r="H656" s="172"/>
      <c r="I656" s="172"/>
      <c r="J656" s="172"/>
      <c r="K656" s="172"/>
      <c r="L656" s="172"/>
      <c r="M656" s="172"/>
      <c r="N656" s="172"/>
      <c r="O656" s="172"/>
      <c r="P656" s="172"/>
      <c r="Q656" s="172"/>
      <c r="R656" s="172"/>
      <c r="S656" s="172"/>
      <c r="T656" s="172"/>
      <c r="U656" s="172"/>
      <c r="V656" s="172"/>
      <c r="W656" s="172"/>
      <c r="X656" s="172"/>
      <c r="Y656" s="172"/>
      <c r="Z656" s="172"/>
    </row>
    <row r="657" customFormat="false" ht="21.75" hidden="false" customHeight="true" outlineLevel="0" collapsed="false">
      <c r="A657" s="172"/>
      <c r="B657" s="172"/>
      <c r="C657" s="172"/>
      <c r="D657" s="172"/>
      <c r="E657" s="172"/>
      <c r="F657" s="172"/>
      <c r="G657" s="172"/>
      <c r="H657" s="172"/>
      <c r="I657" s="172"/>
      <c r="J657" s="172"/>
      <c r="K657" s="172"/>
      <c r="L657" s="172"/>
      <c r="M657" s="172"/>
      <c r="N657" s="172"/>
      <c r="O657" s="172"/>
      <c r="P657" s="172"/>
      <c r="Q657" s="172"/>
      <c r="R657" s="172"/>
      <c r="S657" s="172"/>
      <c r="T657" s="172"/>
      <c r="U657" s="172"/>
      <c r="V657" s="172"/>
      <c r="W657" s="172"/>
      <c r="X657" s="172"/>
      <c r="Y657" s="172"/>
      <c r="Z657" s="172"/>
    </row>
    <row r="658" customFormat="false" ht="21.75" hidden="false" customHeight="true" outlineLevel="0" collapsed="false">
      <c r="A658" s="172"/>
      <c r="B658" s="172"/>
      <c r="C658" s="172"/>
      <c r="D658" s="172"/>
      <c r="E658" s="172"/>
      <c r="F658" s="172"/>
      <c r="G658" s="172"/>
      <c r="H658" s="172"/>
      <c r="I658" s="172"/>
      <c r="J658" s="172"/>
      <c r="K658" s="172"/>
      <c r="L658" s="172"/>
      <c r="M658" s="172"/>
      <c r="N658" s="172"/>
      <c r="O658" s="172"/>
      <c r="P658" s="172"/>
      <c r="Q658" s="172"/>
      <c r="R658" s="172"/>
      <c r="S658" s="172"/>
      <c r="T658" s="172"/>
      <c r="U658" s="172"/>
      <c r="V658" s="172"/>
      <c r="W658" s="172"/>
      <c r="X658" s="172"/>
      <c r="Y658" s="172"/>
      <c r="Z658" s="172"/>
    </row>
    <row r="659" customFormat="false" ht="21.75" hidden="false" customHeight="true" outlineLevel="0" collapsed="false">
      <c r="A659" s="172"/>
      <c r="B659" s="172"/>
      <c r="C659" s="172"/>
      <c r="D659" s="172"/>
      <c r="E659" s="172"/>
      <c r="F659" s="172"/>
      <c r="G659" s="172"/>
      <c r="H659" s="172"/>
      <c r="I659" s="172"/>
      <c r="J659" s="172"/>
      <c r="K659" s="172"/>
      <c r="L659" s="172"/>
      <c r="M659" s="172"/>
      <c r="N659" s="172"/>
      <c r="O659" s="172"/>
      <c r="P659" s="172"/>
      <c r="Q659" s="172"/>
      <c r="R659" s="172"/>
      <c r="S659" s="172"/>
      <c r="T659" s="172"/>
      <c r="U659" s="172"/>
      <c r="V659" s="172"/>
      <c r="W659" s="172"/>
      <c r="X659" s="172"/>
      <c r="Y659" s="172"/>
      <c r="Z659" s="172"/>
    </row>
    <row r="660" customFormat="false" ht="21.75" hidden="false" customHeight="true" outlineLevel="0" collapsed="false">
      <c r="A660" s="172"/>
      <c r="B660" s="172"/>
      <c r="C660" s="172"/>
      <c r="D660" s="172"/>
      <c r="E660" s="172"/>
      <c r="F660" s="172"/>
      <c r="G660" s="172"/>
      <c r="H660" s="172"/>
      <c r="I660" s="172"/>
      <c r="J660" s="172"/>
      <c r="K660" s="172"/>
      <c r="L660" s="172"/>
      <c r="M660" s="172"/>
      <c r="N660" s="172"/>
      <c r="O660" s="172"/>
      <c r="P660" s="172"/>
      <c r="Q660" s="172"/>
      <c r="R660" s="172"/>
      <c r="S660" s="172"/>
      <c r="T660" s="172"/>
      <c r="U660" s="172"/>
      <c r="V660" s="172"/>
      <c r="W660" s="172"/>
      <c r="X660" s="172"/>
      <c r="Y660" s="172"/>
      <c r="Z660" s="172"/>
    </row>
    <row r="661" customFormat="false" ht="21.75" hidden="false" customHeight="true" outlineLevel="0" collapsed="false">
      <c r="A661" s="172"/>
      <c r="B661" s="172"/>
      <c r="C661" s="172"/>
      <c r="D661" s="172"/>
      <c r="E661" s="172"/>
      <c r="F661" s="172"/>
      <c r="G661" s="172"/>
      <c r="H661" s="172"/>
      <c r="I661" s="172"/>
      <c r="J661" s="172"/>
      <c r="K661" s="172"/>
      <c r="L661" s="172"/>
      <c r="M661" s="172"/>
      <c r="N661" s="172"/>
      <c r="O661" s="172"/>
      <c r="P661" s="172"/>
      <c r="Q661" s="172"/>
      <c r="R661" s="172"/>
      <c r="S661" s="172"/>
      <c r="T661" s="172"/>
      <c r="U661" s="172"/>
      <c r="V661" s="172"/>
      <c r="W661" s="172"/>
      <c r="X661" s="172"/>
      <c r="Y661" s="172"/>
      <c r="Z661" s="172"/>
    </row>
    <row r="662" customFormat="false" ht="21.75" hidden="false" customHeight="true" outlineLevel="0" collapsed="false">
      <c r="A662" s="172"/>
      <c r="B662" s="172"/>
      <c r="C662" s="172"/>
      <c r="D662" s="172"/>
      <c r="E662" s="172"/>
      <c r="F662" s="172"/>
      <c r="G662" s="172"/>
      <c r="H662" s="172"/>
      <c r="I662" s="172"/>
      <c r="J662" s="172"/>
      <c r="K662" s="172"/>
      <c r="L662" s="172"/>
      <c r="M662" s="172"/>
      <c r="N662" s="172"/>
      <c r="O662" s="172"/>
      <c r="P662" s="172"/>
      <c r="Q662" s="172"/>
      <c r="R662" s="172"/>
      <c r="S662" s="172"/>
      <c r="T662" s="172"/>
      <c r="U662" s="172"/>
      <c r="V662" s="172"/>
      <c r="W662" s="172"/>
      <c r="X662" s="172"/>
      <c r="Y662" s="172"/>
      <c r="Z662" s="172"/>
    </row>
    <row r="663" customFormat="false" ht="21.75" hidden="false" customHeight="true" outlineLevel="0" collapsed="false">
      <c r="A663" s="172"/>
      <c r="B663" s="172"/>
      <c r="C663" s="172"/>
      <c r="D663" s="172"/>
      <c r="E663" s="172"/>
      <c r="F663" s="172"/>
      <c r="G663" s="172"/>
      <c r="H663" s="172"/>
      <c r="I663" s="172"/>
      <c r="J663" s="172"/>
      <c r="K663" s="172"/>
      <c r="L663" s="172"/>
      <c r="M663" s="172"/>
      <c r="N663" s="172"/>
      <c r="O663" s="172"/>
      <c r="P663" s="172"/>
      <c r="Q663" s="172"/>
      <c r="R663" s="172"/>
      <c r="S663" s="172"/>
      <c r="T663" s="172"/>
      <c r="U663" s="172"/>
      <c r="V663" s="172"/>
      <c r="W663" s="172"/>
      <c r="X663" s="172"/>
      <c r="Y663" s="172"/>
      <c r="Z663" s="172"/>
    </row>
    <row r="664" customFormat="false" ht="21.75" hidden="false" customHeight="true" outlineLevel="0" collapsed="false">
      <c r="A664" s="172"/>
      <c r="B664" s="172"/>
      <c r="C664" s="172"/>
      <c r="D664" s="172"/>
      <c r="E664" s="172"/>
      <c r="F664" s="172"/>
      <c r="G664" s="172"/>
      <c r="H664" s="172"/>
      <c r="I664" s="172"/>
      <c r="J664" s="172"/>
      <c r="K664" s="172"/>
      <c r="L664" s="172"/>
      <c r="M664" s="172"/>
      <c r="N664" s="172"/>
      <c r="O664" s="172"/>
      <c r="P664" s="172"/>
      <c r="Q664" s="172"/>
      <c r="R664" s="172"/>
      <c r="S664" s="172"/>
      <c r="T664" s="172"/>
      <c r="U664" s="172"/>
      <c r="V664" s="172"/>
      <c r="W664" s="172"/>
      <c r="X664" s="172"/>
      <c r="Y664" s="172"/>
      <c r="Z664" s="172"/>
    </row>
    <row r="665" customFormat="false" ht="21.75" hidden="false" customHeight="true" outlineLevel="0" collapsed="false">
      <c r="A665" s="172"/>
      <c r="B665" s="172"/>
      <c r="C665" s="172"/>
      <c r="D665" s="172"/>
      <c r="E665" s="172"/>
      <c r="F665" s="172"/>
      <c r="G665" s="172"/>
      <c r="H665" s="172"/>
      <c r="I665" s="172"/>
      <c r="J665" s="172"/>
      <c r="K665" s="172"/>
      <c r="L665" s="172"/>
      <c r="M665" s="172"/>
      <c r="N665" s="172"/>
      <c r="O665" s="172"/>
      <c r="P665" s="172"/>
      <c r="Q665" s="172"/>
      <c r="R665" s="172"/>
      <c r="S665" s="172"/>
      <c r="T665" s="172"/>
      <c r="U665" s="172"/>
      <c r="V665" s="172"/>
      <c r="W665" s="172"/>
      <c r="X665" s="172"/>
      <c r="Y665" s="172"/>
      <c r="Z665" s="172"/>
    </row>
    <row r="666" customFormat="false" ht="21.75" hidden="false" customHeight="true" outlineLevel="0" collapsed="false">
      <c r="A666" s="172"/>
      <c r="B666" s="172"/>
      <c r="C666" s="172"/>
      <c r="D666" s="172"/>
      <c r="E666" s="172"/>
      <c r="F666" s="172"/>
      <c r="G666" s="172"/>
      <c r="H666" s="172"/>
      <c r="I666" s="172"/>
      <c r="J666" s="172"/>
      <c r="K666" s="172"/>
      <c r="L666" s="172"/>
      <c r="M666" s="172"/>
      <c r="N666" s="172"/>
      <c r="O666" s="172"/>
      <c r="P666" s="172"/>
      <c r="Q666" s="172"/>
      <c r="R666" s="172"/>
      <c r="S666" s="172"/>
      <c r="T666" s="172"/>
      <c r="U666" s="172"/>
      <c r="V666" s="172"/>
      <c r="W666" s="172"/>
      <c r="X666" s="172"/>
      <c r="Y666" s="172"/>
      <c r="Z666" s="172"/>
    </row>
    <row r="667" customFormat="false" ht="21.75" hidden="false" customHeight="true" outlineLevel="0" collapsed="false">
      <c r="A667" s="172"/>
      <c r="B667" s="172"/>
      <c r="C667" s="172"/>
      <c r="D667" s="172"/>
      <c r="E667" s="172"/>
      <c r="F667" s="172"/>
      <c r="G667" s="172"/>
      <c r="H667" s="172"/>
      <c r="I667" s="172"/>
      <c r="J667" s="172"/>
      <c r="K667" s="172"/>
      <c r="L667" s="172"/>
      <c r="M667" s="172"/>
      <c r="N667" s="172"/>
      <c r="O667" s="172"/>
      <c r="P667" s="172"/>
      <c r="Q667" s="172"/>
      <c r="R667" s="172"/>
      <c r="S667" s="172"/>
      <c r="T667" s="172"/>
      <c r="U667" s="172"/>
      <c r="V667" s="172"/>
      <c r="W667" s="172"/>
      <c r="X667" s="172"/>
      <c r="Y667" s="172"/>
      <c r="Z667" s="172"/>
    </row>
    <row r="668" customFormat="false" ht="21.75" hidden="false" customHeight="true" outlineLevel="0" collapsed="false">
      <c r="A668" s="172"/>
      <c r="B668" s="172"/>
      <c r="C668" s="172"/>
      <c r="D668" s="172"/>
      <c r="E668" s="172"/>
      <c r="F668" s="172"/>
      <c r="G668" s="172"/>
      <c r="H668" s="172"/>
      <c r="I668" s="172"/>
      <c r="J668" s="172"/>
      <c r="K668" s="172"/>
      <c r="L668" s="172"/>
      <c r="M668" s="172"/>
      <c r="N668" s="172"/>
      <c r="O668" s="172"/>
      <c r="P668" s="172"/>
      <c r="Q668" s="172"/>
      <c r="R668" s="172"/>
      <c r="S668" s="172"/>
      <c r="T668" s="172"/>
      <c r="U668" s="172"/>
      <c r="V668" s="172"/>
      <c r="W668" s="172"/>
      <c r="X668" s="172"/>
      <c r="Y668" s="172"/>
      <c r="Z668" s="172"/>
    </row>
    <row r="669" customFormat="false" ht="21.75" hidden="false" customHeight="true" outlineLevel="0" collapsed="false">
      <c r="A669" s="172"/>
      <c r="B669" s="172"/>
      <c r="C669" s="172"/>
      <c r="D669" s="172"/>
      <c r="E669" s="172"/>
      <c r="F669" s="172"/>
      <c r="G669" s="172"/>
      <c r="H669" s="172"/>
      <c r="I669" s="172"/>
      <c r="J669" s="172"/>
      <c r="K669" s="172"/>
      <c r="L669" s="172"/>
      <c r="M669" s="172"/>
      <c r="N669" s="172"/>
      <c r="O669" s="172"/>
      <c r="P669" s="172"/>
      <c r="Q669" s="172"/>
      <c r="R669" s="172"/>
      <c r="S669" s="172"/>
      <c r="T669" s="172"/>
      <c r="U669" s="172"/>
      <c r="V669" s="172"/>
      <c r="W669" s="172"/>
      <c r="X669" s="172"/>
      <c r="Y669" s="172"/>
      <c r="Z669" s="172"/>
    </row>
    <row r="670" customFormat="false" ht="21.75" hidden="false" customHeight="true" outlineLevel="0" collapsed="false">
      <c r="A670" s="172"/>
      <c r="B670" s="172"/>
      <c r="C670" s="172"/>
      <c r="D670" s="172"/>
      <c r="E670" s="172"/>
      <c r="F670" s="172"/>
      <c r="G670" s="172"/>
      <c r="H670" s="172"/>
      <c r="I670" s="172"/>
      <c r="J670" s="172"/>
      <c r="K670" s="172"/>
      <c r="L670" s="172"/>
      <c r="M670" s="172"/>
      <c r="N670" s="172"/>
      <c r="O670" s="172"/>
      <c r="P670" s="172"/>
      <c r="Q670" s="172"/>
      <c r="R670" s="172"/>
      <c r="S670" s="172"/>
      <c r="T670" s="172"/>
      <c r="U670" s="172"/>
      <c r="V670" s="172"/>
      <c r="W670" s="172"/>
      <c r="X670" s="172"/>
      <c r="Y670" s="172"/>
      <c r="Z670" s="172"/>
    </row>
    <row r="671" customFormat="false" ht="21.75" hidden="false" customHeight="true" outlineLevel="0" collapsed="false">
      <c r="A671" s="172"/>
      <c r="B671" s="172"/>
      <c r="C671" s="172"/>
      <c r="D671" s="172"/>
      <c r="E671" s="172"/>
      <c r="F671" s="172"/>
      <c r="G671" s="172"/>
      <c r="H671" s="172"/>
      <c r="I671" s="172"/>
      <c r="J671" s="172"/>
      <c r="K671" s="172"/>
      <c r="L671" s="172"/>
      <c r="M671" s="172"/>
      <c r="N671" s="172"/>
      <c r="O671" s="172"/>
      <c r="P671" s="172"/>
      <c r="Q671" s="172"/>
      <c r="R671" s="172"/>
      <c r="S671" s="172"/>
      <c r="T671" s="172"/>
      <c r="U671" s="172"/>
      <c r="V671" s="172"/>
      <c r="W671" s="172"/>
      <c r="X671" s="172"/>
      <c r="Y671" s="172"/>
      <c r="Z671" s="172"/>
    </row>
    <row r="672" customFormat="false" ht="21.75" hidden="false" customHeight="true" outlineLevel="0" collapsed="false">
      <c r="A672" s="172"/>
      <c r="B672" s="172"/>
      <c r="C672" s="172"/>
      <c r="D672" s="172"/>
      <c r="E672" s="172"/>
      <c r="F672" s="172"/>
      <c r="G672" s="172"/>
      <c r="H672" s="172"/>
      <c r="I672" s="172"/>
      <c r="J672" s="172"/>
      <c r="K672" s="172"/>
      <c r="L672" s="172"/>
      <c r="M672" s="172"/>
      <c r="N672" s="172"/>
      <c r="O672" s="172"/>
      <c r="P672" s="172"/>
      <c r="Q672" s="172"/>
      <c r="R672" s="172"/>
      <c r="S672" s="172"/>
      <c r="T672" s="172"/>
      <c r="U672" s="172"/>
      <c r="V672" s="172"/>
      <c r="W672" s="172"/>
      <c r="X672" s="172"/>
      <c r="Y672" s="172"/>
      <c r="Z672" s="172"/>
    </row>
    <row r="673" customFormat="false" ht="21.75" hidden="false" customHeight="true" outlineLevel="0" collapsed="false">
      <c r="A673" s="172"/>
      <c r="B673" s="172"/>
      <c r="C673" s="172"/>
      <c r="D673" s="172"/>
      <c r="E673" s="172"/>
      <c r="F673" s="172"/>
      <c r="G673" s="172"/>
      <c r="H673" s="172"/>
      <c r="I673" s="172"/>
      <c r="J673" s="172"/>
      <c r="K673" s="172"/>
      <c r="L673" s="172"/>
      <c r="M673" s="172"/>
      <c r="N673" s="172"/>
      <c r="O673" s="172"/>
      <c r="P673" s="172"/>
      <c r="Q673" s="172"/>
      <c r="R673" s="172"/>
      <c r="S673" s="172"/>
      <c r="T673" s="172"/>
      <c r="U673" s="172"/>
      <c r="V673" s="172"/>
      <c r="W673" s="172"/>
      <c r="X673" s="172"/>
      <c r="Y673" s="172"/>
      <c r="Z673" s="172"/>
    </row>
    <row r="674" customFormat="false" ht="21.75" hidden="false" customHeight="true" outlineLevel="0" collapsed="false">
      <c r="A674" s="172"/>
      <c r="B674" s="172"/>
      <c r="C674" s="172"/>
      <c r="D674" s="172"/>
      <c r="E674" s="172"/>
      <c r="F674" s="172"/>
      <c r="G674" s="172"/>
      <c r="H674" s="172"/>
      <c r="I674" s="172"/>
      <c r="J674" s="172"/>
      <c r="K674" s="172"/>
      <c r="L674" s="172"/>
      <c r="M674" s="172"/>
      <c r="N674" s="172"/>
      <c r="O674" s="172"/>
      <c r="P674" s="172"/>
      <c r="Q674" s="172"/>
      <c r="R674" s="172"/>
      <c r="S674" s="172"/>
      <c r="T674" s="172"/>
      <c r="U674" s="172"/>
      <c r="V674" s="172"/>
      <c r="W674" s="172"/>
      <c r="X674" s="172"/>
      <c r="Y674" s="172"/>
      <c r="Z674" s="172"/>
    </row>
    <row r="675" customFormat="false" ht="21.75" hidden="false" customHeight="true" outlineLevel="0" collapsed="false">
      <c r="A675" s="172"/>
      <c r="B675" s="172"/>
      <c r="C675" s="172"/>
      <c r="D675" s="172"/>
      <c r="E675" s="172"/>
      <c r="F675" s="172"/>
      <c r="G675" s="172"/>
      <c r="H675" s="172"/>
      <c r="I675" s="172"/>
      <c r="J675" s="172"/>
      <c r="K675" s="172"/>
      <c r="L675" s="172"/>
      <c r="M675" s="172"/>
      <c r="N675" s="172"/>
      <c r="O675" s="172"/>
      <c r="P675" s="172"/>
      <c r="Q675" s="172"/>
      <c r="R675" s="172"/>
      <c r="S675" s="172"/>
      <c r="T675" s="172"/>
      <c r="U675" s="172"/>
      <c r="V675" s="172"/>
      <c r="W675" s="172"/>
      <c r="X675" s="172"/>
      <c r="Y675" s="172"/>
      <c r="Z675" s="172"/>
    </row>
    <row r="676" customFormat="false" ht="21.75" hidden="false" customHeight="true" outlineLevel="0" collapsed="false">
      <c r="A676" s="172"/>
      <c r="B676" s="172"/>
      <c r="C676" s="172"/>
      <c r="D676" s="172"/>
      <c r="E676" s="172"/>
      <c r="F676" s="172"/>
      <c r="G676" s="172"/>
      <c r="H676" s="172"/>
      <c r="I676" s="172"/>
      <c r="J676" s="172"/>
      <c r="K676" s="172"/>
      <c r="L676" s="172"/>
      <c r="M676" s="172"/>
      <c r="N676" s="172"/>
      <c r="O676" s="172"/>
      <c r="P676" s="172"/>
      <c r="Q676" s="172"/>
      <c r="R676" s="172"/>
      <c r="S676" s="172"/>
      <c r="T676" s="172"/>
      <c r="U676" s="172"/>
      <c r="V676" s="172"/>
      <c r="W676" s="172"/>
      <c r="X676" s="172"/>
      <c r="Y676" s="172"/>
      <c r="Z676" s="172"/>
    </row>
    <row r="677" customFormat="false" ht="21.75" hidden="false" customHeight="true" outlineLevel="0" collapsed="false">
      <c r="A677" s="172"/>
      <c r="B677" s="172"/>
      <c r="C677" s="172"/>
      <c r="D677" s="172"/>
      <c r="E677" s="172"/>
      <c r="F677" s="172"/>
      <c r="G677" s="172"/>
      <c r="H677" s="172"/>
      <c r="I677" s="172"/>
      <c r="J677" s="172"/>
      <c r="K677" s="172"/>
      <c r="L677" s="172"/>
      <c r="M677" s="172"/>
      <c r="N677" s="172"/>
      <c r="O677" s="172"/>
      <c r="P677" s="172"/>
      <c r="Q677" s="172"/>
      <c r="R677" s="172"/>
      <c r="S677" s="172"/>
      <c r="T677" s="172"/>
      <c r="U677" s="172"/>
      <c r="V677" s="172"/>
      <c r="W677" s="172"/>
      <c r="X677" s="172"/>
      <c r="Y677" s="172"/>
      <c r="Z677" s="172"/>
    </row>
    <row r="678" customFormat="false" ht="21.75" hidden="false" customHeight="true" outlineLevel="0" collapsed="false">
      <c r="A678" s="172"/>
      <c r="B678" s="172"/>
      <c r="C678" s="172"/>
      <c r="D678" s="172"/>
      <c r="E678" s="172"/>
      <c r="F678" s="172"/>
      <c r="G678" s="172"/>
      <c r="H678" s="172"/>
      <c r="I678" s="172"/>
      <c r="J678" s="172"/>
      <c r="K678" s="172"/>
      <c r="L678" s="172"/>
      <c r="M678" s="172"/>
      <c r="N678" s="172"/>
      <c r="O678" s="172"/>
      <c r="P678" s="172"/>
      <c r="Q678" s="172"/>
      <c r="R678" s="172"/>
      <c r="S678" s="172"/>
      <c r="T678" s="172"/>
      <c r="U678" s="172"/>
      <c r="V678" s="172"/>
      <c r="W678" s="172"/>
      <c r="X678" s="172"/>
      <c r="Y678" s="172"/>
      <c r="Z678" s="172"/>
    </row>
    <row r="679" customFormat="false" ht="21.75" hidden="false" customHeight="true" outlineLevel="0" collapsed="false">
      <c r="A679" s="172"/>
      <c r="B679" s="172"/>
      <c r="C679" s="172"/>
      <c r="D679" s="172"/>
      <c r="E679" s="172"/>
      <c r="F679" s="172"/>
      <c r="G679" s="172"/>
      <c r="H679" s="172"/>
      <c r="I679" s="172"/>
      <c r="J679" s="172"/>
      <c r="K679" s="172"/>
      <c r="L679" s="172"/>
      <c r="M679" s="172"/>
      <c r="N679" s="172"/>
      <c r="O679" s="172"/>
      <c r="P679" s="172"/>
      <c r="Q679" s="172"/>
      <c r="R679" s="172"/>
      <c r="S679" s="172"/>
      <c r="T679" s="172"/>
      <c r="U679" s="172"/>
      <c r="V679" s="172"/>
      <c r="W679" s="172"/>
      <c r="X679" s="172"/>
      <c r="Y679" s="172"/>
      <c r="Z679" s="172"/>
    </row>
    <row r="680" customFormat="false" ht="21.75" hidden="false" customHeight="true" outlineLevel="0" collapsed="false">
      <c r="A680" s="172"/>
      <c r="B680" s="172"/>
      <c r="C680" s="172"/>
      <c r="D680" s="172"/>
      <c r="E680" s="172"/>
      <c r="F680" s="172"/>
      <c r="G680" s="172"/>
      <c r="H680" s="172"/>
      <c r="I680" s="172"/>
      <c r="J680" s="172"/>
      <c r="K680" s="172"/>
      <c r="L680" s="172"/>
      <c r="M680" s="172"/>
      <c r="N680" s="172"/>
      <c r="O680" s="172"/>
      <c r="P680" s="172"/>
      <c r="Q680" s="172"/>
      <c r="R680" s="172"/>
      <c r="S680" s="172"/>
      <c r="T680" s="172"/>
      <c r="U680" s="172"/>
      <c r="V680" s="172"/>
      <c r="W680" s="172"/>
      <c r="X680" s="172"/>
      <c r="Y680" s="172"/>
      <c r="Z680" s="172"/>
    </row>
    <row r="681" customFormat="false" ht="21.75" hidden="false" customHeight="true" outlineLevel="0" collapsed="false">
      <c r="A681" s="172"/>
      <c r="B681" s="172"/>
      <c r="C681" s="172"/>
      <c r="D681" s="172"/>
      <c r="E681" s="172"/>
      <c r="F681" s="172"/>
      <c r="G681" s="172"/>
      <c r="H681" s="172"/>
      <c r="I681" s="172"/>
      <c r="J681" s="172"/>
      <c r="K681" s="172"/>
      <c r="L681" s="172"/>
      <c r="M681" s="172"/>
      <c r="N681" s="172"/>
      <c r="O681" s="172"/>
      <c r="P681" s="172"/>
      <c r="Q681" s="172"/>
      <c r="R681" s="172"/>
      <c r="S681" s="172"/>
      <c r="T681" s="172"/>
      <c r="U681" s="172"/>
      <c r="V681" s="172"/>
      <c r="W681" s="172"/>
      <c r="X681" s="172"/>
      <c r="Y681" s="172"/>
      <c r="Z681" s="172"/>
    </row>
    <row r="682" customFormat="false" ht="21.75" hidden="false" customHeight="true" outlineLevel="0" collapsed="false">
      <c r="A682" s="172"/>
      <c r="B682" s="172"/>
      <c r="C682" s="172"/>
      <c r="D682" s="172"/>
      <c r="E682" s="172"/>
      <c r="F682" s="172"/>
      <c r="G682" s="172"/>
      <c r="H682" s="172"/>
      <c r="I682" s="172"/>
      <c r="J682" s="172"/>
      <c r="K682" s="172"/>
      <c r="L682" s="172"/>
      <c r="M682" s="172"/>
      <c r="N682" s="172"/>
      <c r="O682" s="172"/>
      <c r="P682" s="172"/>
      <c r="Q682" s="172"/>
      <c r="R682" s="172"/>
      <c r="S682" s="172"/>
      <c r="T682" s="172"/>
      <c r="U682" s="172"/>
      <c r="V682" s="172"/>
      <c r="W682" s="172"/>
      <c r="X682" s="172"/>
      <c r="Y682" s="172"/>
      <c r="Z682" s="172"/>
    </row>
    <row r="683" customFormat="false" ht="21.75" hidden="false" customHeight="true" outlineLevel="0" collapsed="false">
      <c r="A683" s="172"/>
      <c r="B683" s="172"/>
      <c r="C683" s="172"/>
      <c r="D683" s="172"/>
      <c r="E683" s="172"/>
      <c r="F683" s="172"/>
      <c r="G683" s="172"/>
      <c r="H683" s="172"/>
      <c r="I683" s="172"/>
      <c r="J683" s="172"/>
      <c r="K683" s="172"/>
      <c r="L683" s="172"/>
      <c r="M683" s="172"/>
      <c r="N683" s="172"/>
      <c r="O683" s="172"/>
      <c r="P683" s="172"/>
      <c r="Q683" s="172"/>
      <c r="R683" s="172"/>
      <c r="S683" s="172"/>
      <c r="T683" s="172"/>
      <c r="U683" s="172"/>
      <c r="V683" s="172"/>
      <c r="W683" s="172"/>
      <c r="X683" s="172"/>
      <c r="Y683" s="172"/>
      <c r="Z683" s="172"/>
    </row>
    <row r="684" customFormat="false" ht="21.75" hidden="false" customHeight="true" outlineLevel="0" collapsed="false">
      <c r="A684" s="172"/>
      <c r="B684" s="172"/>
      <c r="C684" s="172"/>
      <c r="D684" s="172"/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</row>
    <row r="685" customFormat="false" ht="21.75" hidden="false" customHeight="true" outlineLevel="0" collapsed="false">
      <c r="A685" s="172"/>
      <c r="B685" s="172"/>
      <c r="C685" s="172"/>
      <c r="D685" s="172"/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</row>
    <row r="686" customFormat="false" ht="21.75" hidden="false" customHeight="true" outlineLevel="0" collapsed="false">
      <c r="A686" s="172"/>
      <c r="B686" s="172"/>
      <c r="C686" s="172"/>
      <c r="D686" s="172"/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</row>
    <row r="687" customFormat="false" ht="21.75" hidden="false" customHeight="true" outlineLevel="0" collapsed="false">
      <c r="A687" s="172"/>
      <c r="B687" s="172"/>
      <c r="C687" s="172"/>
      <c r="D687" s="172"/>
      <c r="E687" s="172"/>
      <c r="F687" s="172"/>
      <c r="G687" s="172"/>
      <c r="H687" s="172"/>
      <c r="I687" s="172"/>
      <c r="J687" s="172"/>
      <c r="K687" s="172"/>
      <c r="L687" s="172"/>
      <c r="M687" s="172"/>
      <c r="N687" s="172"/>
      <c r="O687" s="172"/>
      <c r="P687" s="172"/>
      <c r="Q687" s="172"/>
      <c r="R687" s="172"/>
      <c r="S687" s="172"/>
      <c r="T687" s="172"/>
      <c r="U687" s="172"/>
      <c r="V687" s="172"/>
      <c r="W687" s="172"/>
      <c r="X687" s="172"/>
      <c r="Y687" s="172"/>
      <c r="Z687" s="172"/>
    </row>
    <row r="688" customFormat="false" ht="21.75" hidden="false" customHeight="true" outlineLevel="0" collapsed="false">
      <c r="A688" s="172"/>
      <c r="B688" s="172"/>
      <c r="C688" s="172"/>
      <c r="D688" s="172"/>
      <c r="E688" s="172"/>
      <c r="F688" s="172"/>
      <c r="G688" s="172"/>
      <c r="H688" s="172"/>
      <c r="I688" s="172"/>
      <c r="J688" s="172"/>
      <c r="K688" s="172"/>
      <c r="L688" s="172"/>
      <c r="M688" s="172"/>
      <c r="N688" s="172"/>
      <c r="O688" s="172"/>
      <c r="P688" s="172"/>
      <c r="Q688" s="172"/>
      <c r="R688" s="172"/>
      <c r="S688" s="172"/>
      <c r="T688" s="172"/>
      <c r="U688" s="172"/>
      <c r="V688" s="172"/>
      <c r="W688" s="172"/>
      <c r="X688" s="172"/>
      <c r="Y688" s="172"/>
      <c r="Z688" s="172"/>
    </row>
    <row r="689" customFormat="false" ht="21.75" hidden="false" customHeight="true" outlineLevel="0" collapsed="false">
      <c r="A689" s="172"/>
      <c r="B689" s="172"/>
      <c r="C689" s="172"/>
      <c r="D689" s="172"/>
      <c r="E689" s="172"/>
      <c r="F689" s="172"/>
      <c r="G689" s="172"/>
      <c r="H689" s="172"/>
      <c r="I689" s="172"/>
      <c r="J689" s="172"/>
      <c r="K689" s="172"/>
      <c r="L689" s="172"/>
      <c r="M689" s="172"/>
      <c r="N689" s="172"/>
      <c r="O689" s="172"/>
      <c r="P689" s="172"/>
      <c r="Q689" s="172"/>
      <c r="R689" s="172"/>
      <c r="S689" s="172"/>
      <c r="T689" s="172"/>
      <c r="U689" s="172"/>
      <c r="V689" s="172"/>
      <c r="W689" s="172"/>
      <c r="X689" s="172"/>
      <c r="Y689" s="172"/>
      <c r="Z689" s="172"/>
    </row>
    <row r="690" customFormat="false" ht="21.75" hidden="false" customHeight="true" outlineLevel="0" collapsed="false">
      <c r="A690" s="172"/>
      <c r="B690" s="172"/>
      <c r="C690" s="172"/>
      <c r="D690" s="172"/>
      <c r="E690" s="172"/>
      <c r="F690" s="172"/>
      <c r="G690" s="172"/>
      <c r="H690" s="172"/>
      <c r="I690" s="172"/>
      <c r="J690" s="172"/>
      <c r="K690" s="172"/>
      <c r="L690" s="172"/>
      <c r="M690" s="172"/>
      <c r="N690" s="172"/>
      <c r="O690" s="172"/>
      <c r="P690" s="172"/>
      <c r="Q690" s="172"/>
      <c r="R690" s="172"/>
      <c r="S690" s="172"/>
      <c r="T690" s="172"/>
      <c r="U690" s="172"/>
      <c r="V690" s="172"/>
      <c r="W690" s="172"/>
      <c r="X690" s="172"/>
      <c r="Y690" s="172"/>
      <c r="Z690" s="172"/>
    </row>
    <row r="691" customFormat="false" ht="21.75" hidden="false" customHeight="true" outlineLevel="0" collapsed="false">
      <c r="A691" s="172"/>
      <c r="B691" s="172"/>
      <c r="C691" s="172"/>
      <c r="D691" s="172"/>
      <c r="E691" s="172"/>
      <c r="F691" s="172"/>
      <c r="G691" s="172"/>
      <c r="H691" s="172"/>
      <c r="I691" s="172"/>
      <c r="J691" s="172"/>
      <c r="K691" s="172"/>
      <c r="L691" s="172"/>
      <c r="M691" s="172"/>
      <c r="N691" s="172"/>
      <c r="O691" s="172"/>
      <c r="P691" s="172"/>
      <c r="Q691" s="172"/>
      <c r="R691" s="172"/>
      <c r="S691" s="172"/>
      <c r="T691" s="172"/>
      <c r="U691" s="172"/>
      <c r="V691" s="172"/>
      <c r="W691" s="172"/>
      <c r="X691" s="172"/>
      <c r="Y691" s="172"/>
      <c r="Z691" s="172"/>
    </row>
    <row r="692" customFormat="false" ht="21.75" hidden="false" customHeight="true" outlineLevel="0" collapsed="false">
      <c r="A692" s="172"/>
      <c r="B692" s="172"/>
      <c r="C692" s="172"/>
      <c r="D692" s="172"/>
      <c r="E692" s="172"/>
      <c r="F692" s="172"/>
      <c r="G692" s="172"/>
      <c r="H692" s="172"/>
      <c r="I692" s="172"/>
      <c r="J692" s="172"/>
      <c r="K692" s="172"/>
      <c r="L692" s="172"/>
      <c r="M692" s="172"/>
      <c r="N692" s="172"/>
      <c r="O692" s="172"/>
      <c r="P692" s="172"/>
      <c r="Q692" s="172"/>
      <c r="R692" s="172"/>
      <c r="S692" s="172"/>
      <c r="T692" s="172"/>
      <c r="U692" s="172"/>
      <c r="V692" s="172"/>
      <c r="W692" s="172"/>
      <c r="X692" s="172"/>
      <c r="Y692" s="172"/>
      <c r="Z692" s="172"/>
    </row>
    <row r="693" customFormat="false" ht="21.75" hidden="false" customHeight="true" outlineLevel="0" collapsed="false">
      <c r="A693" s="172"/>
      <c r="B693" s="172"/>
      <c r="C693" s="172"/>
      <c r="D693" s="172"/>
      <c r="E693" s="172"/>
      <c r="F693" s="172"/>
      <c r="G693" s="172"/>
      <c r="H693" s="172"/>
      <c r="I693" s="172"/>
      <c r="J693" s="172"/>
      <c r="K693" s="172"/>
      <c r="L693" s="172"/>
      <c r="M693" s="172"/>
      <c r="N693" s="172"/>
      <c r="O693" s="172"/>
      <c r="P693" s="172"/>
      <c r="Q693" s="172"/>
      <c r="R693" s="172"/>
      <c r="S693" s="172"/>
      <c r="T693" s="172"/>
      <c r="U693" s="172"/>
      <c r="V693" s="172"/>
      <c r="W693" s="172"/>
      <c r="X693" s="172"/>
      <c r="Y693" s="172"/>
      <c r="Z693" s="172"/>
    </row>
    <row r="694" customFormat="false" ht="21.75" hidden="false" customHeight="true" outlineLevel="0" collapsed="false">
      <c r="A694" s="172"/>
      <c r="B694" s="172"/>
      <c r="C694" s="172"/>
      <c r="D694" s="172"/>
      <c r="E694" s="172"/>
      <c r="F694" s="172"/>
      <c r="G694" s="172"/>
      <c r="H694" s="172"/>
      <c r="I694" s="172"/>
      <c r="J694" s="172"/>
      <c r="K694" s="172"/>
      <c r="L694" s="172"/>
      <c r="M694" s="172"/>
      <c r="N694" s="172"/>
      <c r="O694" s="172"/>
      <c r="P694" s="172"/>
      <c r="Q694" s="172"/>
      <c r="R694" s="172"/>
      <c r="S694" s="172"/>
      <c r="T694" s="172"/>
      <c r="U694" s="172"/>
      <c r="V694" s="172"/>
      <c r="W694" s="172"/>
      <c r="X694" s="172"/>
      <c r="Y694" s="172"/>
      <c r="Z694" s="172"/>
    </row>
    <row r="695" customFormat="false" ht="21.75" hidden="false" customHeight="true" outlineLevel="0" collapsed="false">
      <c r="A695" s="172"/>
      <c r="B695" s="172"/>
      <c r="C695" s="172"/>
      <c r="D695" s="172"/>
      <c r="E695" s="172"/>
      <c r="F695" s="172"/>
      <c r="G695" s="172"/>
      <c r="H695" s="172"/>
      <c r="I695" s="172"/>
      <c r="J695" s="172"/>
      <c r="K695" s="172"/>
      <c r="L695" s="172"/>
      <c r="M695" s="172"/>
      <c r="N695" s="172"/>
      <c r="O695" s="172"/>
      <c r="P695" s="172"/>
      <c r="Q695" s="172"/>
      <c r="R695" s="172"/>
      <c r="S695" s="172"/>
      <c r="T695" s="172"/>
      <c r="U695" s="172"/>
      <c r="V695" s="172"/>
      <c r="W695" s="172"/>
      <c r="X695" s="172"/>
      <c r="Y695" s="172"/>
      <c r="Z695" s="172"/>
    </row>
    <row r="696" customFormat="false" ht="21.75" hidden="false" customHeight="true" outlineLevel="0" collapsed="false">
      <c r="A696" s="172"/>
      <c r="B696" s="172"/>
      <c r="C696" s="172"/>
      <c r="D696" s="172"/>
      <c r="E696" s="172"/>
      <c r="F696" s="172"/>
      <c r="G696" s="172"/>
      <c r="H696" s="172"/>
      <c r="I696" s="172"/>
      <c r="J696" s="172"/>
      <c r="K696" s="172"/>
      <c r="L696" s="172"/>
      <c r="M696" s="172"/>
      <c r="N696" s="172"/>
      <c r="O696" s="172"/>
      <c r="P696" s="172"/>
      <c r="Q696" s="172"/>
      <c r="R696" s="172"/>
      <c r="S696" s="172"/>
      <c r="T696" s="172"/>
      <c r="U696" s="172"/>
      <c r="V696" s="172"/>
      <c r="W696" s="172"/>
      <c r="X696" s="172"/>
      <c r="Y696" s="172"/>
      <c r="Z696" s="172"/>
    </row>
    <row r="697" customFormat="false" ht="21.75" hidden="false" customHeight="true" outlineLevel="0" collapsed="false">
      <c r="A697" s="172"/>
      <c r="B697" s="172"/>
      <c r="C697" s="172"/>
      <c r="D697" s="172"/>
      <c r="E697" s="172"/>
      <c r="F697" s="172"/>
      <c r="G697" s="172"/>
      <c r="H697" s="172"/>
      <c r="I697" s="172"/>
      <c r="J697" s="172"/>
      <c r="K697" s="172"/>
      <c r="L697" s="172"/>
      <c r="M697" s="172"/>
      <c r="N697" s="172"/>
      <c r="O697" s="172"/>
      <c r="P697" s="172"/>
      <c r="Q697" s="172"/>
      <c r="R697" s="172"/>
      <c r="S697" s="172"/>
      <c r="T697" s="172"/>
      <c r="U697" s="172"/>
      <c r="V697" s="172"/>
      <c r="W697" s="172"/>
      <c r="X697" s="172"/>
      <c r="Y697" s="172"/>
      <c r="Z697" s="172"/>
    </row>
    <row r="698" customFormat="false" ht="21.75" hidden="false" customHeight="true" outlineLevel="0" collapsed="false">
      <c r="A698" s="172"/>
      <c r="B698" s="172"/>
      <c r="C698" s="172"/>
      <c r="D698" s="172"/>
      <c r="E698" s="172"/>
      <c r="F698" s="172"/>
      <c r="G698" s="172"/>
      <c r="H698" s="172"/>
      <c r="I698" s="172"/>
      <c r="J698" s="172"/>
      <c r="K698" s="172"/>
      <c r="L698" s="172"/>
      <c r="M698" s="172"/>
      <c r="N698" s="172"/>
      <c r="O698" s="172"/>
      <c r="P698" s="172"/>
      <c r="Q698" s="172"/>
      <c r="R698" s="172"/>
      <c r="S698" s="172"/>
      <c r="T698" s="172"/>
      <c r="U698" s="172"/>
      <c r="V698" s="172"/>
      <c r="W698" s="172"/>
      <c r="X698" s="172"/>
      <c r="Y698" s="172"/>
      <c r="Z698" s="172"/>
    </row>
    <row r="699" customFormat="false" ht="21.75" hidden="false" customHeight="true" outlineLevel="0" collapsed="false">
      <c r="A699" s="172"/>
      <c r="B699" s="172"/>
      <c r="C699" s="172"/>
      <c r="D699" s="172"/>
      <c r="E699" s="172"/>
      <c r="F699" s="172"/>
      <c r="G699" s="172"/>
      <c r="H699" s="172"/>
      <c r="I699" s="172"/>
      <c r="J699" s="172"/>
      <c r="K699" s="172"/>
      <c r="L699" s="172"/>
      <c r="M699" s="172"/>
      <c r="N699" s="172"/>
      <c r="O699" s="172"/>
      <c r="P699" s="172"/>
      <c r="Q699" s="172"/>
      <c r="R699" s="172"/>
      <c r="S699" s="172"/>
      <c r="T699" s="172"/>
      <c r="U699" s="172"/>
      <c r="V699" s="172"/>
      <c r="W699" s="172"/>
      <c r="X699" s="172"/>
      <c r="Y699" s="172"/>
      <c r="Z699" s="172"/>
    </row>
    <row r="700" customFormat="false" ht="21.75" hidden="false" customHeight="true" outlineLevel="0" collapsed="false">
      <c r="A700" s="172"/>
      <c r="B700" s="172"/>
      <c r="C700" s="172"/>
      <c r="D700" s="172"/>
      <c r="E700" s="172"/>
      <c r="F700" s="172"/>
      <c r="G700" s="172"/>
      <c r="H700" s="172"/>
      <c r="I700" s="172"/>
      <c r="J700" s="172"/>
      <c r="K700" s="172"/>
      <c r="L700" s="172"/>
      <c r="M700" s="172"/>
      <c r="N700" s="172"/>
      <c r="O700" s="172"/>
      <c r="P700" s="172"/>
      <c r="Q700" s="172"/>
      <c r="R700" s="172"/>
      <c r="S700" s="172"/>
      <c r="T700" s="172"/>
      <c r="U700" s="172"/>
      <c r="V700" s="172"/>
      <c r="W700" s="172"/>
      <c r="X700" s="172"/>
      <c r="Y700" s="172"/>
      <c r="Z700" s="172"/>
    </row>
    <row r="701" customFormat="false" ht="21.75" hidden="false" customHeight="true" outlineLevel="0" collapsed="false">
      <c r="A701" s="172"/>
      <c r="B701" s="172"/>
      <c r="C701" s="172"/>
      <c r="D701" s="172"/>
      <c r="E701" s="172"/>
      <c r="F701" s="172"/>
      <c r="G701" s="172"/>
      <c r="H701" s="172"/>
      <c r="I701" s="172"/>
      <c r="J701" s="172"/>
      <c r="K701" s="172"/>
      <c r="L701" s="172"/>
      <c r="M701" s="172"/>
      <c r="N701" s="172"/>
      <c r="O701" s="172"/>
      <c r="P701" s="172"/>
      <c r="Q701" s="172"/>
      <c r="R701" s="172"/>
      <c r="S701" s="172"/>
      <c r="T701" s="172"/>
      <c r="U701" s="172"/>
      <c r="V701" s="172"/>
      <c r="W701" s="172"/>
      <c r="X701" s="172"/>
      <c r="Y701" s="172"/>
      <c r="Z701" s="172"/>
    </row>
    <row r="702" customFormat="false" ht="21.75" hidden="false" customHeight="true" outlineLevel="0" collapsed="false">
      <c r="A702" s="172"/>
      <c r="B702" s="172"/>
      <c r="C702" s="172"/>
      <c r="D702" s="172"/>
      <c r="E702" s="172"/>
      <c r="F702" s="172"/>
      <c r="G702" s="172"/>
      <c r="H702" s="172"/>
      <c r="I702" s="172"/>
      <c r="J702" s="172"/>
      <c r="K702" s="172"/>
      <c r="L702" s="172"/>
      <c r="M702" s="172"/>
      <c r="N702" s="172"/>
      <c r="O702" s="172"/>
      <c r="P702" s="172"/>
      <c r="Q702" s="172"/>
      <c r="R702" s="172"/>
      <c r="S702" s="172"/>
      <c r="T702" s="172"/>
      <c r="U702" s="172"/>
      <c r="V702" s="172"/>
      <c r="W702" s="172"/>
      <c r="X702" s="172"/>
      <c r="Y702" s="172"/>
      <c r="Z702" s="172"/>
    </row>
    <row r="703" customFormat="false" ht="21.75" hidden="false" customHeight="true" outlineLevel="0" collapsed="false">
      <c r="A703" s="172"/>
      <c r="B703" s="172"/>
      <c r="C703" s="172"/>
      <c r="D703" s="172"/>
      <c r="E703" s="172"/>
      <c r="F703" s="172"/>
      <c r="G703" s="172"/>
      <c r="H703" s="172"/>
      <c r="I703" s="172"/>
      <c r="J703" s="172"/>
      <c r="K703" s="172"/>
      <c r="L703" s="172"/>
      <c r="M703" s="172"/>
      <c r="N703" s="172"/>
      <c r="O703" s="172"/>
      <c r="P703" s="172"/>
      <c r="Q703" s="172"/>
      <c r="R703" s="172"/>
      <c r="S703" s="172"/>
      <c r="T703" s="172"/>
      <c r="U703" s="172"/>
      <c r="V703" s="172"/>
      <c r="W703" s="172"/>
      <c r="X703" s="172"/>
      <c r="Y703" s="172"/>
      <c r="Z703" s="172"/>
    </row>
    <row r="704" customFormat="false" ht="21.75" hidden="false" customHeight="true" outlineLevel="0" collapsed="false">
      <c r="A704" s="172"/>
      <c r="B704" s="172"/>
      <c r="C704" s="172"/>
      <c r="D704" s="172"/>
      <c r="E704" s="172"/>
      <c r="F704" s="172"/>
      <c r="G704" s="172"/>
      <c r="H704" s="172"/>
      <c r="I704" s="172"/>
      <c r="J704" s="172"/>
      <c r="K704" s="172"/>
      <c r="L704" s="172"/>
      <c r="M704" s="172"/>
      <c r="N704" s="172"/>
      <c r="O704" s="172"/>
      <c r="P704" s="172"/>
      <c r="Q704" s="172"/>
      <c r="R704" s="172"/>
      <c r="S704" s="172"/>
      <c r="T704" s="172"/>
      <c r="U704" s="172"/>
      <c r="V704" s="172"/>
      <c r="W704" s="172"/>
      <c r="X704" s="172"/>
      <c r="Y704" s="172"/>
      <c r="Z704" s="172"/>
    </row>
    <row r="705" customFormat="false" ht="21.75" hidden="false" customHeight="true" outlineLevel="0" collapsed="false">
      <c r="A705" s="172"/>
      <c r="B705" s="172"/>
      <c r="C705" s="172"/>
      <c r="D705" s="172"/>
      <c r="E705" s="172"/>
      <c r="F705" s="172"/>
      <c r="G705" s="172"/>
      <c r="H705" s="172"/>
      <c r="I705" s="172"/>
      <c r="J705" s="172"/>
      <c r="K705" s="172"/>
      <c r="L705" s="172"/>
      <c r="M705" s="172"/>
      <c r="N705" s="172"/>
      <c r="O705" s="172"/>
      <c r="P705" s="172"/>
      <c r="Q705" s="172"/>
      <c r="R705" s="172"/>
      <c r="S705" s="172"/>
      <c r="T705" s="172"/>
      <c r="U705" s="172"/>
      <c r="V705" s="172"/>
      <c r="W705" s="172"/>
      <c r="X705" s="172"/>
      <c r="Y705" s="172"/>
      <c r="Z705" s="172"/>
    </row>
    <row r="706" customFormat="false" ht="21.75" hidden="false" customHeight="true" outlineLevel="0" collapsed="false">
      <c r="A706" s="172"/>
      <c r="B706" s="172"/>
      <c r="C706" s="172"/>
      <c r="D706" s="172"/>
      <c r="E706" s="172"/>
      <c r="F706" s="172"/>
      <c r="G706" s="172"/>
      <c r="H706" s="172"/>
      <c r="I706" s="172"/>
      <c r="J706" s="172"/>
      <c r="K706" s="172"/>
      <c r="L706" s="172"/>
      <c r="M706" s="172"/>
      <c r="N706" s="172"/>
      <c r="O706" s="172"/>
      <c r="P706" s="172"/>
      <c r="Q706" s="172"/>
      <c r="R706" s="172"/>
      <c r="S706" s="172"/>
      <c r="T706" s="172"/>
      <c r="U706" s="172"/>
      <c r="V706" s="172"/>
      <c r="W706" s="172"/>
      <c r="X706" s="172"/>
      <c r="Y706" s="172"/>
      <c r="Z706" s="172"/>
    </row>
    <row r="707" customFormat="false" ht="21.75" hidden="false" customHeight="true" outlineLevel="0" collapsed="false">
      <c r="A707" s="172"/>
      <c r="B707" s="172"/>
      <c r="C707" s="172"/>
      <c r="D707" s="172"/>
      <c r="E707" s="172"/>
      <c r="F707" s="172"/>
      <c r="G707" s="172"/>
      <c r="H707" s="172"/>
      <c r="I707" s="172"/>
      <c r="J707" s="172"/>
      <c r="K707" s="172"/>
      <c r="L707" s="172"/>
      <c r="M707" s="172"/>
      <c r="N707" s="172"/>
      <c r="O707" s="172"/>
      <c r="P707" s="172"/>
      <c r="Q707" s="172"/>
      <c r="R707" s="172"/>
      <c r="S707" s="172"/>
      <c r="T707" s="172"/>
      <c r="U707" s="172"/>
      <c r="V707" s="172"/>
      <c r="W707" s="172"/>
      <c r="X707" s="172"/>
      <c r="Y707" s="172"/>
      <c r="Z707" s="172"/>
    </row>
    <row r="708" customFormat="false" ht="21.75" hidden="false" customHeight="true" outlineLevel="0" collapsed="false">
      <c r="A708" s="172"/>
      <c r="B708" s="172"/>
      <c r="C708" s="172"/>
      <c r="D708" s="172"/>
      <c r="E708" s="172"/>
      <c r="F708" s="172"/>
      <c r="G708" s="172"/>
      <c r="H708" s="172"/>
      <c r="I708" s="172"/>
      <c r="J708" s="172"/>
      <c r="K708" s="172"/>
      <c r="L708" s="172"/>
      <c r="M708" s="172"/>
      <c r="N708" s="172"/>
      <c r="O708" s="172"/>
      <c r="P708" s="172"/>
      <c r="Q708" s="172"/>
      <c r="R708" s="172"/>
      <c r="S708" s="172"/>
      <c r="T708" s="172"/>
      <c r="U708" s="172"/>
      <c r="V708" s="172"/>
      <c r="W708" s="172"/>
      <c r="X708" s="172"/>
      <c r="Y708" s="172"/>
      <c r="Z708" s="172"/>
    </row>
    <row r="709" customFormat="false" ht="21.75" hidden="false" customHeight="true" outlineLevel="0" collapsed="false">
      <c r="A709" s="172"/>
      <c r="B709" s="172"/>
      <c r="C709" s="172"/>
      <c r="D709" s="172"/>
      <c r="E709" s="172"/>
      <c r="F709" s="172"/>
      <c r="G709" s="172"/>
      <c r="H709" s="172"/>
      <c r="I709" s="172"/>
      <c r="J709" s="172"/>
      <c r="K709" s="172"/>
      <c r="L709" s="172"/>
      <c r="M709" s="172"/>
      <c r="N709" s="172"/>
      <c r="O709" s="172"/>
      <c r="P709" s="172"/>
      <c r="Q709" s="172"/>
      <c r="R709" s="172"/>
      <c r="S709" s="172"/>
      <c r="T709" s="172"/>
      <c r="U709" s="172"/>
      <c r="V709" s="172"/>
      <c r="W709" s="172"/>
      <c r="X709" s="172"/>
      <c r="Y709" s="172"/>
      <c r="Z709" s="172"/>
    </row>
    <row r="710" customFormat="false" ht="21.75" hidden="false" customHeight="true" outlineLevel="0" collapsed="false">
      <c r="A710" s="172"/>
      <c r="B710" s="172"/>
      <c r="C710" s="172"/>
      <c r="D710" s="172"/>
      <c r="E710" s="172"/>
      <c r="F710" s="172"/>
      <c r="G710" s="172"/>
      <c r="H710" s="172"/>
      <c r="I710" s="172"/>
      <c r="J710" s="172"/>
      <c r="K710" s="172"/>
      <c r="L710" s="172"/>
      <c r="M710" s="172"/>
      <c r="N710" s="172"/>
      <c r="O710" s="172"/>
      <c r="P710" s="172"/>
      <c r="Q710" s="172"/>
      <c r="R710" s="172"/>
      <c r="S710" s="172"/>
      <c r="T710" s="172"/>
      <c r="U710" s="172"/>
      <c r="V710" s="172"/>
      <c r="W710" s="172"/>
      <c r="X710" s="172"/>
      <c r="Y710" s="172"/>
      <c r="Z710" s="172"/>
    </row>
    <row r="711" customFormat="false" ht="21.75" hidden="false" customHeight="true" outlineLevel="0" collapsed="false">
      <c r="A711" s="172"/>
      <c r="B711" s="172"/>
      <c r="C711" s="172"/>
      <c r="D711" s="172"/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</row>
    <row r="712" customFormat="false" ht="21.75" hidden="false" customHeight="true" outlineLevel="0" collapsed="false">
      <c r="A712" s="172"/>
      <c r="B712" s="172"/>
      <c r="C712" s="172"/>
      <c r="D712" s="172"/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</row>
    <row r="713" customFormat="false" ht="21.75" hidden="false" customHeight="true" outlineLevel="0" collapsed="false">
      <c r="A713" s="172"/>
      <c r="B713" s="172"/>
      <c r="C713" s="172"/>
      <c r="D713" s="172"/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</row>
    <row r="714" customFormat="false" ht="21.75" hidden="false" customHeight="true" outlineLevel="0" collapsed="false">
      <c r="A714" s="172"/>
      <c r="B714" s="172"/>
      <c r="C714" s="172"/>
      <c r="D714" s="172"/>
      <c r="E714" s="172"/>
      <c r="F714" s="172"/>
      <c r="G714" s="172"/>
      <c r="H714" s="172"/>
      <c r="I714" s="172"/>
      <c r="J714" s="172"/>
      <c r="K714" s="172"/>
      <c r="L714" s="172"/>
      <c r="M714" s="172"/>
      <c r="N714" s="172"/>
      <c r="O714" s="172"/>
      <c r="P714" s="172"/>
      <c r="Q714" s="172"/>
      <c r="R714" s="172"/>
      <c r="S714" s="172"/>
      <c r="T714" s="172"/>
      <c r="U714" s="172"/>
      <c r="V714" s="172"/>
      <c r="W714" s="172"/>
      <c r="X714" s="172"/>
      <c r="Y714" s="172"/>
      <c r="Z714" s="172"/>
    </row>
    <row r="715" customFormat="false" ht="21.75" hidden="false" customHeight="true" outlineLevel="0" collapsed="false">
      <c r="A715" s="172"/>
      <c r="B715" s="172"/>
      <c r="C715" s="172"/>
      <c r="D715" s="172"/>
      <c r="E715" s="172"/>
      <c r="F715" s="172"/>
      <c r="G715" s="172"/>
      <c r="H715" s="172"/>
      <c r="I715" s="172"/>
      <c r="J715" s="172"/>
      <c r="K715" s="172"/>
      <c r="L715" s="172"/>
      <c r="M715" s="172"/>
      <c r="N715" s="172"/>
      <c r="O715" s="172"/>
      <c r="P715" s="172"/>
      <c r="Q715" s="172"/>
      <c r="R715" s="172"/>
      <c r="S715" s="172"/>
      <c r="T715" s="172"/>
      <c r="U715" s="172"/>
      <c r="V715" s="172"/>
      <c r="W715" s="172"/>
      <c r="X715" s="172"/>
      <c r="Y715" s="172"/>
      <c r="Z715" s="172"/>
    </row>
    <row r="716" customFormat="false" ht="21.75" hidden="false" customHeight="true" outlineLevel="0" collapsed="false">
      <c r="A716" s="172"/>
      <c r="B716" s="172"/>
      <c r="C716" s="172"/>
      <c r="D716" s="172"/>
      <c r="E716" s="172"/>
      <c r="F716" s="172"/>
      <c r="G716" s="172"/>
      <c r="H716" s="172"/>
      <c r="I716" s="172"/>
      <c r="J716" s="172"/>
      <c r="K716" s="172"/>
      <c r="L716" s="172"/>
      <c r="M716" s="172"/>
      <c r="N716" s="172"/>
      <c r="O716" s="172"/>
      <c r="P716" s="172"/>
      <c r="Q716" s="172"/>
      <c r="R716" s="172"/>
      <c r="S716" s="172"/>
      <c r="T716" s="172"/>
      <c r="U716" s="172"/>
      <c r="V716" s="172"/>
      <c r="W716" s="172"/>
      <c r="X716" s="172"/>
      <c r="Y716" s="172"/>
      <c r="Z716" s="172"/>
    </row>
    <row r="717" customFormat="false" ht="21.75" hidden="false" customHeight="true" outlineLevel="0" collapsed="false">
      <c r="A717" s="172"/>
      <c r="B717" s="172"/>
      <c r="C717" s="172"/>
      <c r="D717" s="172"/>
      <c r="E717" s="172"/>
      <c r="F717" s="172"/>
      <c r="G717" s="172"/>
      <c r="H717" s="172"/>
      <c r="I717" s="172"/>
      <c r="J717" s="172"/>
      <c r="K717" s="172"/>
      <c r="L717" s="172"/>
      <c r="M717" s="172"/>
      <c r="N717" s="172"/>
      <c r="O717" s="172"/>
      <c r="P717" s="172"/>
      <c r="Q717" s="172"/>
      <c r="R717" s="172"/>
      <c r="S717" s="172"/>
      <c r="T717" s="172"/>
      <c r="U717" s="172"/>
      <c r="V717" s="172"/>
      <c r="W717" s="172"/>
      <c r="X717" s="172"/>
      <c r="Y717" s="172"/>
      <c r="Z717" s="172"/>
    </row>
    <row r="718" customFormat="false" ht="21.75" hidden="false" customHeight="true" outlineLevel="0" collapsed="false">
      <c r="A718" s="172"/>
      <c r="B718" s="172"/>
      <c r="C718" s="172"/>
      <c r="D718" s="172"/>
      <c r="E718" s="172"/>
      <c r="F718" s="172"/>
      <c r="G718" s="172"/>
      <c r="H718" s="172"/>
      <c r="I718" s="172"/>
      <c r="J718" s="172"/>
      <c r="K718" s="172"/>
      <c r="L718" s="172"/>
      <c r="M718" s="172"/>
      <c r="N718" s="172"/>
      <c r="O718" s="172"/>
      <c r="P718" s="172"/>
      <c r="Q718" s="172"/>
      <c r="R718" s="172"/>
      <c r="S718" s="172"/>
      <c r="T718" s="172"/>
      <c r="U718" s="172"/>
      <c r="V718" s="172"/>
      <c r="W718" s="172"/>
      <c r="X718" s="172"/>
      <c r="Y718" s="172"/>
      <c r="Z718" s="172"/>
    </row>
    <row r="719" customFormat="false" ht="21.75" hidden="false" customHeight="true" outlineLevel="0" collapsed="false">
      <c r="A719" s="172"/>
      <c r="B719" s="172"/>
      <c r="C719" s="172"/>
      <c r="D719" s="172"/>
      <c r="E719" s="172"/>
      <c r="F719" s="172"/>
      <c r="G719" s="172"/>
      <c r="H719" s="172"/>
      <c r="I719" s="172"/>
      <c r="J719" s="172"/>
      <c r="K719" s="172"/>
      <c r="L719" s="172"/>
      <c r="M719" s="172"/>
      <c r="N719" s="172"/>
      <c r="O719" s="172"/>
      <c r="P719" s="172"/>
      <c r="Q719" s="172"/>
      <c r="R719" s="172"/>
      <c r="S719" s="172"/>
      <c r="T719" s="172"/>
      <c r="U719" s="172"/>
      <c r="V719" s="172"/>
      <c r="W719" s="172"/>
      <c r="X719" s="172"/>
      <c r="Y719" s="172"/>
      <c r="Z719" s="172"/>
    </row>
    <row r="720" customFormat="false" ht="21.75" hidden="false" customHeight="true" outlineLevel="0" collapsed="false">
      <c r="A720" s="172"/>
      <c r="B720" s="172"/>
      <c r="C720" s="172"/>
      <c r="D720" s="172"/>
      <c r="E720" s="172"/>
      <c r="F720" s="172"/>
      <c r="G720" s="172"/>
      <c r="H720" s="172"/>
      <c r="I720" s="172"/>
      <c r="J720" s="172"/>
      <c r="K720" s="172"/>
      <c r="L720" s="172"/>
      <c r="M720" s="172"/>
      <c r="N720" s="172"/>
      <c r="O720" s="172"/>
      <c r="P720" s="172"/>
      <c r="Q720" s="172"/>
      <c r="R720" s="172"/>
      <c r="S720" s="172"/>
      <c r="T720" s="172"/>
      <c r="U720" s="172"/>
      <c r="V720" s="172"/>
      <c r="W720" s="172"/>
      <c r="X720" s="172"/>
      <c r="Y720" s="172"/>
      <c r="Z720" s="172"/>
    </row>
    <row r="721" customFormat="false" ht="21.75" hidden="false" customHeight="true" outlineLevel="0" collapsed="false">
      <c r="A721" s="172"/>
      <c r="B721" s="172"/>
      <c r="C721" s="172"/>
      <c r="D721" s="172"/>
      <c r="E721" s="172"/>
      <c r="F721" s="172"/>
      <c r="G721" s="172"/>
      <c r="H721" s="172"/>
      <c r="I721" s="172"/>
      <c r="J721" s="172"/>
      <c r="K721" s="172"/>
      <c r="L721" s="172"/>
      <c r="M721" s="172"/>
      <c r="N721" s="172"/>
      <c r="O721" s="172"/>
      <c r="P721" s="172"/>
      <c r="Q721" s="172"/>
      <c r="R721" s="172"/>
      <c r="S721" s="172"/>
      <c r="T721" s="172"/>
      <c r="U721" s="172"/>
      <c r="V721" s="172"/>
      <c r="W721" s="172"/>
      <c r="X721" s="172"/>
      <c r="Y721" s="172"/>
      <c r="Z721" s="172"/>
    </row>
    <row r="722" customFormat="false" ht="21.75" hidden="false" customHeight="true" outlineLevel="0" collapsed="false">
      <c r="A722" s="172"/>
      <c r="B722" s="172"/>
      <c r="C722" s="172"/>
      <c r="D722" s="172"/>
      <c r="E722" s="172"/>
      <c r="F722" s="172"/>
      <c r="G722" s="172"/>
      <c r="H722" s="172"/>
      <c r="I722" s="172"/>
      <c r="J722" s="172"/>
      <c r="K722" s="172"/>
      <c r="L722" s="172"/>
      <c r="M722" s="172"/>
      <c r="N722" s="172"/>
      <c r="O722" s="172"/>
      <c r="P722" s="172"/>
      <c r="Q722" s="172"/>
      <c r="R722" s="172"/>
      <c r="S722" s="172"/>
      <c r="T722" s="172"/>
      <c r="U722" s="172"/>
      <c r="V722" s="172"/>
      <c r="W722" s="172"/>
      <c r="X722" s="172"/>
      <c r="Y722" s="172"/>
      <c r="Z722" s="172"/>
    </row>
    <row r="723" customFormat="false" ht="21.75" hidden="false" customHeight="true" outlineLevel="0" collapsed="false">
      <c r="A723" s="172"/>
      <c r="B723" s="172"/>
      <c r="C723" s="172"/>
      <c r="D723" s="172"/>
      <c r="E723" s="172"/>
      <c r="F723" s="172"/>
      <c r="G723" s="172"/>
      <c r="H723" s="172"/>
      <c r="I723" s="172"/>
      <c r="J723" s="172"/>
      <c r="K723" s="172"/>
      <c r="L723" s="172"/>
      <c r="M723" s="172"/>
      <c r="N723" s="172"/>
      <c r="O723" s="172"/>
      <c r="P723" s="172"/>
      <c r="Q723" s="172"/>
      <c r="R723" s="172"/>
      <c r="S723" s="172"/>
      <c r="T723" s="172"/>
      <c r="U723" s="172"/>
      <c r="V723" s="172"/>
      <c r="W723" s="172"/>
      <c r="X723" s="172"/>
      <c r="Y723" s="172"/>
      <c r="Z723" s="172"/>
    </row>
    <row r="724" customFormat="false" ht="21.75" hidden="false" customHeight="true" outlineLevel="0" collapsed="false">
      <c r="A724" s="172"/>
      <c r="B724" s="172"/>
      <c r="C724" s="172"/>
      <c r="D724" s="172"/>
      <c r="E724" s="172"/>
      <c r="F724" s="172"/>
      <c r="G724" s="172"/>
      <c r="H724" s="172"/>
      <c r="I724" s="172"/>
      <c r="J724" s="172"/>
      <c r="K724" s="172"/>
      <c r="L724" s="172"/>
      <c r="M724" s="172"/>
      <c r="N724" s="172"/>
      <c r="O724" s="172"/>
      <c r="P724" s="172"/>
      <c r="Q724" s="172"/>
      <c r="R724" s="172"/>
      <c r="S724" s="172"/>
      <c r="T724" s="172"/>
      <c r="U724" s="172"/>
      <c r="V724" s="172"/>
      <c r="W724" s="172"/>
      <c r="X724" s="172"/>
      <c r="Y724" s="172"/>
      <c r="Z724" s="172"/>
    </row>
    <row r="725" customFormat="false" ht="21.75" hidden="false" customHeight="true" outlineLevel="0" collapsed="false">
      <c r="A725" s="172"/>
      <c r="B725" s="172"/>
      <c r="C725" s="172"/>
      <c r="D725" s="172"/>
      <c r="E725" s="172"/>
      <c r="F725" s="172"/>
      <c r="G725" s="172"/>
      <c r="H725" s="172"/>
      <c r="I725" s="172"/>
      <c r="J725" s="172"/>
      <c r="K725" s="172"/>
      <c r="L725" s="172"/>
      <c r="M725" s="172"/>
      <c r="N725" s="172"/>
      <c r="O725" s="172"/>
      <c r="P725" s="172"/>
      <c r="Q725" s="172"/>
      <c r="R725" s="172"/>
      <c r="S725" s="172"/>
      <c r="T725" s="172"/>
      <c r="U725" s="172"/>
      <c r="V725" s="172"/>
      <c r="W725" s="172"/>
      <c r="X725" s="172"/>
      <c r="Y725" s="172"/>
      <c r="Z725" s="172"/>
    </row>
    <row r="726" customFormat="false" ht="21.75" hidden="false" customHeight="true" outlineLevel="0" collapsed="false">
      <c r="A726" s="172"/>
      <c r="B726" s="172"/>
      <c r="C726" s="172"/>
      <c r="D726" s="172"/>
      <c r="E726" s="172"/>
      <c r="F726" s="172"/>
      <c r="G726" s="172"/>
      <c r="H726" s="172"/>
      <c r="I726" s="172"/>
      <c r="J726" s="172"/>
      <c r="K726" s="172"/>
      <c r="L726" s="172"/>
      <c r="M726" s="172"/>
      <c r="N726" s="172"/>
      <c r="O726" s="172"/>
      <c r="P726" s="172"/>
      <c r="Q726" s="172"/>
      <c r="R726" s="172"/>
      <c r="S726" s="172"/>
      <c r="T726" s="172"/>
      <c r="U726" s="172"/>
      <c r="V726" s="172"/>
      <c r="W726" s="172"/>
      <c r="X726" s="172"/>
      <c r="Y726" s="172"/>
      <c r="Z726" s="172"/>
    </row>
    <row r="727" customFormat="false" ht="21.75" hidden="false" customHeight="true" outlineLevel="0" collapsed="false">
      <c r="A727" s="172"/>
      <c r="B727" s="172"/>
      <c r="C727" s="172"/>
      <c r="D727" s="172"/>
      <c r="E727" s="172"/>
      <c r="F727" s="172"/>
      <c r="G727" s="172"/>
      <c r="H727" s="172"/>
      <c r="I727" s="172"/>
      <c r="J727" s="172"/>
      <c r="K727" s="172"/>
      <c r="L727" s="172"/>
      <c r="M727" s="172"/>
      <c r="N727" s="172"/>
      <c r="O727" s="172"/>
      <c r="P727" s="172"/>
      <c r="Q727" s="172"/>
      <c r="R727" s="172"/>
      <c r="S727" s="172"/>
      <c r="T727" s="172"/>
      <c r="U727" s="172"/>
      <c r="V727" s="172"/>
      <c r="W727" s="172"/>
      <c r="X727" s="172"/>
      <c r="Y727" s="172"/>
      <c r="Z727" s="172"/>
    </row>
    <row r="728" customFormat="false" ht="21.75" hidden="false" customHeight="true" outlineLevel="0" collapsed="false">
      <c r="A728" s="172"/>
      <c r="B728" s="172"/>
      <c r="C728" s="172"/>
      <c r="D728" s="172"/>
      <c r="E728" s="172"/>
      <c r="F728" s="172"/>
      <c r="G728" s="172"/>
      <c r="H728" s="172"/>
      <c r="I728" s="172"/>
      <c r="J728" s="172"/>
      <c r="K728" s="172"/>
      <c r="L728" s="172"/>
      <c r="M728" s="172"/>
      <c r="N728" s="172"/>
      <c r="O728" s="172"/>
      <c r="P728" s="172"/>
      <c r="Q728" s="172"/>
      <c r="R728" s="172"/>
      <c r="S728" s="172"/>
      <c r="T728" s="172"/>
      <c r="U728" s="172"/>
      <c r="V728" s="172"/>
      <c r="W728" s="172"/>
      <c r="X728" s="172"/>
      <c r="Y728" s="172"/>
      <c r="Z728" s="172"/>
    </row>
    <row r="729" customFormat="false" ht="21.75" hidden="false" customHeight="true" outlineLevel="0" collapsed="false">
      <c r="A729" s="172"/>
      <c r="B729" s="172"/>
      <c r="C729" s="172"/>
      <c r="D729" s="172"/>
      <c r="E729" s="172"/>
      <c r="F729" s="172"/>
      <c r="G729" s="172"/>
      <c r="H729" s="172"/>
      <c r="I729" s="172"/>
      <c r="J729" s="172"/>
      <c r="K729" s="172"/>
      <c r="L729" s="172"/>
      <c r="M729" s="172"/>
      <c r="N729" s="172"/>
      <c r="O729" s="172"/>
      <c r="P729" s="172"/>
      <c r="Q729" s="172"/>
      <c r="R729" s="172"/>
      <c r="S729" s="172"/>
      <c r="T729" s="172"/>
      <c r="U729" s="172"/>
      <c r="V729" s="172"/>
      <c r="W729" s="172"/>
      <c r="X729" s="172"/>
      <c r="Y729" s="172"/>
      <c r="Z729" s="172"/>
    </row>
    <row r="730" customFormat="false" ht="21.75" hidden="false" customHeight="true" outlineLevel="0" collapsed="false">
      <c r="A730" s="172"/>
      <c r="B730" s="172"/>
      <c r="C730" s="172"/>
      <c r="D730" s="172"/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</row>
    <row r="731" customFormat="false" ht="21.75" hidden="false" customHeight="true" outlineLevel="0" collapsed="false">
      <c r="A731" s="172"/>
      <c r="B731" s="172"/>
      <c r="C731" s="172"/>
      <c r="D731" s="172"/>
      <c r="E731" s="172"/>
      <c r="F731" s="172"/>
      <c r="G731" s="172"/>
      <c r="H731" s="172"/>
      <c r="I731" s="172"/>
      <c r="J731" s="172"/>
      <c r="K731" s="172"/>
      <c r="L731" s="172"/>
      <c r="M731" s="172"/>
      <c r="N731" s="172"/>
      <c r="O731" s="172"/>
      <c r="P731" s="172"/>
      <c r="Q731" s="172"/>
      <c r="R731" s="172"/>
      <c r="S731" s="172"/>
      <c r="T731" s="172"/>
      <c r="U731" s="172"/>
      <c r="V731" s="172"/>
      <c r="W731" s="172"/>
      <c r="X731" s="172"/>
      <c r="Y731" s="172"/>
      <c r="Z731" s="172"/>
    </row>
    <row r="732" customFormat="false" ht="21.75" hidden="false" customHeight="true" outlineLevel="0" collapsed="false">
      <c r="A732" s="172"/>
      <c r="B732" s="172"/>
      <c r="C732" s="172"/>
      <c r="D732" s="172"/>
      <c r="E732" s="172"/>
      <c r="F732" s="172"/>
      <c r="G732" s="172"/>
      <c r="H732" s="172"/>
      <c r="I732" s="172"/>
      <c r="J732" s="172"/>
      <c r="K732" s="172"/>
      <c r="L732" s="172"/>
      <c r="M732" s="172"/>
      <c r="N732" s="172"/>
      <c r="O732" s="172"/>
      <c r="P732" s="172"/>
      <c r="Q732" s="172"/>
      <c r="R732" s="172"/>
      <c r="S732" s="172"/>
      <c r="T732" s="172"/>
      <c r="U732" s="172"/>
      <c r="V732" s="172"/>
      <c r="W732" s="172"/>
      <c r="X732" s="172"/>
      <c r="Y732" s="172"/>
      <c r="Z732" s="172"/>
    </row>
    <row r="733" customFormat="false" ht="21.75" hidden="false" customHeight="true" outlineLevel="0" collapsed="false">
      <c r="A733" s="172"/>
      <c r="B733" s="172"/>
      <c r="C733" s="172"/>
      <c r="D733" s="172"/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</row>
    <row r="734" customFormat="false" ht="21.75" hidden="false" customHeight="true" outlineLevel="0" collapsed="false">
      <c r="A734" s="172"/>
      <c r="B734" s="172"/>
      <c r="C734" s="172"/>
      <c r="D734" s="172"/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</row>
    <row r="735" customFormat="false" ht="21.75" hidden="false" customHeight="true" outlineLevel="0" collapsed="false">
      <c r="A735" s="172"/>
      <c r="B735" s="172"/>
      <c r="C735" s="172"/>
      <c r="D735" s="172"/>
      <c r="E735" s="172"/>
      <c r="F735" s="172"/>
      <c r="G735" s="172"/>
      <c r="H735" s="172"/>
      <c r="I735" s="172"/>
      <c r="J735" s="172"/>
      <c r="K735" s="172"/>
      <c r="L735" s="172"/>
      <c r="M735" s="172"/>
      <c r="N735" s="172"/>
      <c r="O735" s="172"/>
      <c r="P735" s="172"/>
      <c r="Q735" s="172"/>
      <c r="R735" s="172"/>
      <c r="S735" s="172"/>
      <c r="T735" s="172"/>
      <c r="U735" s="172"/>
      <c r="V735" s="172"/>
      <c r="W735" s="172"/>
      <c r="X735" s="172"/>
      <c r="Y735" s="172"/>
      <c r="Z735" s="172"/>
    </row>
    <row r="736" customFormat="false" ht="21.75" hidden="false" customHeight="true" outlineLevel="0" collapsed="false">
      <c r="A736" s="172"/>
      <c r="B736" s="172"/>
      <c r="C736" s="172"/>
      <c r="D736" s="172"/>
      <c r="E736" s="172"/>
      <c r="F736" s="172"/>
      <c r="G736" s="172"/>
      <c r="H736" s="172"/>
      <c r="I736" s="172"/>
      <c r="J736" s="172"/>
      <c r="K736" s="172"/>
      <c r="L736" s="172"/>
      <c r="M736" s="172"/>
      <c r="N736" s="172"/>
      <c r="O736" s="172"/>
      <c r="P736" s="172"/>
      <c r="Q736" s="172"/>
      <c r="R736" s="172"/>
      <c r="S736" s="172"/>
      <c r="T736" s="172"/>
      <c r="U736" s="172"/>
      <c r="V736" s="172"/>
      <c r="W736" s="172"/>
      <c r="X736" s="172"/>
      <c r="Y736" s="172"/>
      <c r="Z736" s="172"/>
    </row>
    <row r="737" customFormat="false" ht="21.75" hidden="false" customHeight="true" outlineLevel="0" collapsed="false">
      <c r="A737" s="172"/>
      <c r="B737" s="172"/>
      <c r="C737" s="172"/>
      <c r="D737" s="172"/>
      <c r="E737" s="172"/>
      <c r="F737" s="172"/>
      <c r="G737" s="172"/>
      <c r="H737" s="172"/>
      <c r="I737" s="172"/>
      <c r="J737" s="172"/>
      <c r="K737" s="172"/>
      <c r="L737" s="172"/>
      <c r="M737" s="172"/>
      <c r="N737" s="172"/>
      <c r="O737" s="172"/>
      <c r="P737" s="172"/>
      <c r="Q737" s="172"/>
      <c r="R737" s="172"/>
      <c r="S737" s="172"/>
      <c r="T737" s="172"/>
      <c r="U737" s="172"/>
      <c r="V737" s="172"/>
      <c r="W737" s="172"/>
      <c r="X737" s="172"/>
      <c r="Y737" s="172"/>
      <c r="Z737" s="172"/>
    </row>
    <row r="738" customFormat="false" ht="21.75" hidden="false" customHeight="true" outlineLevel="0" collapsed="false">
      <c r="A738" s="172"/>
      <c r="B738" s="172"/>
      <c r="C738" s="172"/>
      <c r="D738" s="172"/>
      <c r="E738" s="172"/>
      <c r="F738" s="172"/>
      <c r="G738" s="172"/>
      <c r="H738" s="172"/>
      <c r="I738" s="172"/>
      <c r="J738" s="172"/>
      <c r="K738" s="172"/>
      <c r="L738" s="172"/>
      <c r="M738" s="172"/>
      <c r="N738" s="172"/>
      <c r="O738" s="172"/>
      <c r="P738" s="172"/>
      <c r="Q738" s="172"/>
      <c r="R738" s="172"/>
      <c r="S738" s="172"/>
      <c r="T738" s="172"/>
      <c r="U738" s="172"/>
      <c r="V738" s="172"/>
      <c r="W738" s="172"/>
      <c r="X738" s="172"/>
      <c r="Y738" s="172"/>
      <c r="Z738" s="172"/>
    </row>
    <row r="739" customFormat="false" ht="21.75" hidden="false" customHeight="true" outlineLevel="0" collapsed="false">
      <c r="A739" s="172"/>
      <c r="B739" s="172"/>
      <c r="C739" s="172"/>
      <c r="D739" s="172"/>
      <c r="E739" s="172"/>
      <c r="F739" s="172"/>
      <c r="G739" s="172"/>
      <c r="H739" s="172"/>
      <c r="I739" s="172"/>
      <c r="J739" s="172"/>
      <c r="K739" s="172"/>
      <c r="L739" s="172"/>
      <c r="M739" s="172"/>
      <c r="N739" s="172"/>
      <c r="O739" s="172"/>
      <c r="P739" s="172"/>
      <c r="Q739" s="172"/>
      <c r="R739" s="172"/>
      <c r="S739" s="172"/>
      <c r="T739" s="172"/>
      <c r="U739" s="172"/>
      <c r="V739" s="172"/>
      <c r="W739" s="172"/>
      <c r="X739" s="172"/>
      <c r="Y739" s="172"/>
      <c r="Z739" s="172"/>
    </row>
    <row r="740" customFormat="false" ht="21.75" hidden="false" customHeight="true" outlineLevel="0" collapsed="false">
      <c r="A740" s="172"/>
      <c r="B740" s="172"/>
      <c r="C740" s="172"/>
      <c r="D740" s="172"/>
      <c r="E740" s="172"/>
      <c r="F740" s="172"/>
      <c r="G740" s="172"/>
      <c r="H740" s="172"/>
      <c r="I740" s="172"/>
      <c r="J740" s="172"/>
      <c r="K740" s="172"/>
      <c r="L740" s="172"/>
      <c r="M740" s="172"/>
      <c r="N740" s="172"/>
      <c r="O740" s="172"/>
      <c r="P740" s="172"/>
      <c r="Q740" s="172"/>
      <c r="R740" s="172"/>
      <c r="S740" s="172"/>
      <c r="T740" s="172"/>
      <c r="U740" s="172"/>
      <c r="V740" s="172"/>
      <c r="W740" s="172"/>
      <c r="X740" s="172"/>
      <c r="Y740" s="172"/>
      <c r="Z740" s="172"/>
    </row>
    <row r="741" customFormat="false" ht="21.75" hidden="false" customHeight="true" outlineLevel="0" collapsed="false">
      <c r="A741" s="172"/>
      <c r="B741" s="172"/>
      <c r="C741" s="172"/>
      <c r="D741" s="172"/>
      <c r="E741" s="172"/>
      <c r="F741" s="172"/>
      <c r="G741" s="172"/>
      <c r="H741" s="172"/>
      <c r="I741" s="172"/>
      <c r="J741" s="172"/>
      <c r="K741" s="172"/>
      <c r="L741" s="172"/>
      <c r="M741" s="172"/>
      <c r="N741" s="172"/>
      <c r="O741" s="172"/>
      <c r="P741" s="172"/>
      <c r="Q741" s="172"/>
      <c r="R741" s="172"/>
      <c r="S741" s="172"/>
      <c r="T741" s="172"/>
      <c r="U741" s="172"/>
      <c r="V741" s="172"/>
      <c r="W741" s="172"/>
      <c r="X741" s="172"/>
      <c r="Y741" s="172"/>
      <c r="Z741" s="172"/>
    </row>
    <row r="742" customFormat="false" ht="21.75" hidden="false" customHeight="true" outlineLevel="0" collapsed="false">
      <c r="A742" s="172"/>
      <c r="B742" s="172"/>
      <c r="C742" s="172"/>
      <c r="D742" s="172"/>
      <c r="E742" s="172"/>
      <c r="F742" s="172"/>
      <c r="G742" s="172"/>
      <c r="H742" s="172"/>
      <c r="I742" s="172"/>
      <c r="J742" s="172"/>
      <c r="K742" s="172"/>
      <c r="L742" s="172"/>
      <c r="M742" s="172"/>
      <c r="N742" s="172"/>
      <c r="O742" s="172"/>
      <c r="P742" s="172"/>
      <c r="Q742" s="172"/>
      <c r="R742" s="172"/>
      <c r="S742" s="172"/>
      <c r="T742" s="172"/>
      <c r="U742" s="172"/>
      <c r="V742" s="172"/>
      <c r="W742" s="172"/>
      <c r="X742" s="172"/>
      <c r="Y742" s="172"/>
      <c r="Z742" s="172"/>
    </row>
    <row r="743" customFormat="false" ht="21.75" hidden="false" customHeight="true" outlineLevel="0" collapsed="false">
      <c r="A743" s="172"/>
      <c r="B743" s="172"/>
      <c r="C743" s="172"/>
      <c r="D743" s="172"/>
      <c r="E743" s="172"/>
      <c r="F743" s="172"/>
      <c r="G743" s="172"/>
      <c r="H743" s="172"/>
      <c r="I743" s="172"/>
      <c r="J743" s="172"/>
      <c r="K743" s="172"/>
      <c r="L743" s="172"/>
      <c r="M743" s="172"/>
      <c r="N743" s="172"/>
      <c r="O743" s="172"/>
      <c r="P743" s="172"/>
      <c r="Q743" s="172"/>
      <c r="R743" s="172"/>
      <c r="S743" s="172"/>
      <c r="T743" s="172"/>
      <c r="U743" s="172"/>
      <c r="V743" s="172"/>
      <c r="W743" s="172"/>
      <c r="X743" s="172"/>
      <c r="Y743" s="172"/>
      <c r="Z743" s="172"/>
    </row>
    <row r="744" customFormat="false" ht="21.75" hidden="false" customHeight="true" outlineLevel="0" collapsed="false">
      <c r="A744" s="172"/>
      <c r="B744" s="172"/>
      <c r="C744" s="172"/>
      <c r="D744" s="172"/>
      <c r="E744" s="172"/>
      <c r="F744" s="172"/>
      <c r="G744" s="172"/>
      <c r="H744" s="172"/>
      <c r="I744" s="172"/>
      <c r="J744" s="172"/>
      <c r="K744" s="172"/>
      <c r="L744" s="172"/>
      <c r="M744" s="172"/>
      <c r="N744" s="172"/>
      <c r="O744" s="172"/>
      <c r="P744" s="172"/>
      <c r="Q744" s="172"/>
      <c r="R744" s="172"/>
      <c r="S744" s="172"/>
      <c r="T744" s="172"/>
      <c r="U744" s="172"/>
      <c r="V744" s="172"/>
      <c r="W744" s="172"/>
      <c r="X744" s="172"/>
      <c r="Y744" s="172"/>
      <c r="Z744" s="172"/>
    </row>
    <row r="745" customFormat="false" ht="21.75" hidden="false" customHeight="true" outlineLevel="0" collapsed="false">
      <c r="A745" s="172"/>
      <c r="B745" s="172"/>
      <c r="C745" s="172"/>
      <c r="D745" s="172"/>
      <c r="E745" s="172"/>
      <c r="F745" s="172"/>
      <c r="G745" s="172"/>
      <c r="H745" s="172"/>
      <c r="I745" s="172"/>
      <c r="J745" s="172"/>
      <c r="K745" s="172"/>
      <c r="L745" s="172"/>
      <c r="M745" s="172"/>
      <c r="N745" s="172"/>
      <c r="O745" s="172"/>
      <c r="P745" s="172"/>
      <c r="Q745" s="172"/>
      <c r="R745" s="172"/>
      <c r="S745" s="172"/>
      <c r="T745" s="172"/>
      <c r="U745" s="172"/>
      <c r="V745" s="172"/>
      <c r="W745" s="172"/>
      <c r="X745" s="172"/>
      <c r="Y745" s="172"/>
      <c r="Z745" s="172"/>
    </row>
    <row r="746" customFormat="false" ht="21.75" hidden="false" customHeight="true" outlineLevel="0" collapsed="false">
      <c r="A746" s="172"/>
      <c r="B746" s="172"/>
      <c r="C746" s="172"/>
      <c r="D746" s="172"/>
      <c r="E746" s="172"/>
      <c r="F746" s="172"/>
      <c r="G746" s="172"/>
      <c r="H746" s="172"/>
      <c r="I746" s="172"/>
      <c r="J746" s="172"/>
      <c r="K746" s="172"/>
      <c r="L746" s="172"/>
      <c r="M746" s="172"/>
      <c r="N746" s="172"/>
      <c r="O746" s="172"/>
      <c r="P746" s="172"/>
      <c r="Q746" s="172"/>
      <c r="R746" s="172"/>
      <c r="S746" s="172"/>
      <c r="T746" s="172"/>
      <c r="U746" s="172"/>
      <c r="V746" s="172"/>
      <c r="W746" s="172"/>
      <c r="X746" s="172"/>
      <c r="Y746" s="172"/>
      <c r="Z746" s="172"/>
    </row>
    <row r="747" customFormat="false" ht="21.75" hidden="false" customHeight="true" outlineLevel="0" collapsed="false">
      <c r="A747" s="172"/>
      <c r="B747" s="172"/>
      <c r="C747" s="172"/>
      <c r="D747" s="172"/>
      <c r="E747" s="172"/>
      <c r="F747" s="172"/>
      <c r="G747" s="172"/>
      <c r="H747" s="172"/>
      <c r="I747" s="172"/>
      <c r="J747" s="172"/>
      <c r="K747" s="172"/>
      <c r="L747" s="172"/>
      <c r="M747" s="172"/>
      <c r="N747" s="172"/>
      <c r="O747" s="172"/>
      <c r="P747" s="172"/>
      <c r="Q747" s="172"/>
      <c r="R747" s="172"/>
      <c r="S747" s="172"/>
      <c r="T747" s="172"/>
      <c r="U747" s="172"/>
      <c r="V747" s="172"/>
      <c r="W747" s="172"/>
      <c r="X747" s="172"/>
      <c r="Y747" s="172"/>
      <c r="Z747" s="172"/>
    </row>
    <row r="748" customFormat="false" ht="21.75" hidden="false" customHeight="true" outlineLevel="0" collapsed="false">
      <c r="A748" s="172"/>
      <c r="B748" s="172"/>
      <c r="C748" s="172"/>
      <c r="D748" s="172"/>
      <c r="E748" s="172"/>
      <c r="F748" s="172"/>
      <c r="G748" s="172"/>
      <c r="H748" s="172"/>
      <c r="I748" s="172"/>
      <c r="J748" s="172"/>
      <c r="K748" s="172"/>
      <c r="L748" s="172"/>
      <c r="M748" s="172"/>
      <c r="N748" s="172"/>
      <c r="O748" s="172"/>
      <c r="P748" s="172"/>
      <c r="Q748" s="172"/>
      <c r="R748" s="172"/>
      <c r="S748" s="172"/>
      <c r="T748" s="172"/>
      <c r="U748" s="172"/>
      <c r="V748" s="172"/>
      <c r="W748" s="172"/>
      <c r="X748" s="172"/>
      <c r="Y748" s="172"/>
      <c r="Z748" s="172"/>
    </row>
    <row r="749" customFormat="false" ht="21.75" hidden="false" customHeight="true" outlineLevel="0" collapsed="false">
      <c r="A749" s="172"/>
      <c r="B749" s="172"/>
      <c r="C749" s="172"/>
      <c r="D749" s="172"/>
      <c r="E749" s="172"/>
      <c r="F749" s="172"/>
      <c r="G749" s="172"/>
      <c r="H749" s="172"/>
      <c r="I749" s="172"/>
      <c r="J749" s="172"/>
      <c r="K749" s="172"/>
      <c r="L749" s="172"/>
      <c r="M749" s="172"/>
      <c r="N749" s="172"/>
      <c r="O749" s="172"/>
      <c r="P749" s="172"/>
      <c r="Q749" s="172"/>
      <c r="R749" s="172"/>
      <c r="S749" s="172"/>
      <c r="T749" s="172"/>
      <c r="U749" s="172"/>
      <c r="V749" s="172"/>
      <c r="W749" s="172"/>
      <c r="X749" s="172"/>
      <c r="Y749" s="172"/>
      <c r="Z749" s="172"/>
    </row>
    <row r="750" customFormat="false" ht="21.75" hidden="false" customHeight="true" outlineLevel="0" collapsed="false">
      <c r="A750" s="172"/>
      <c r="B750" s="172"/>
      <c r="C750" s="172"/>
      <c r="D750" s="172"/>
      <c r="E750" s="172"/>
      <c r="F750" s="172"/>
      <c r="G750" s="172"/>
      <c r="H750" s="172"/>
      <c r="I750" s="172"/>
      <c r="J750" s="172"/>
      <c r="K750" s="172"/>
      <c r="L750" s="172"/>
      <c r="M750" s="172"/>
      <c r="N750" s="172"/>
      <c r="O750" s="172"/>
      <c r="P750" s="172"/>
      <c r="Q750" s="172"/>
      <c r="R750" s="172"/>
      <c r="S750" s="172"/>
      <c r="T750" s="172"/>
      <c r="U750" s="172"/>
      <c r="V750" s="172"/>
      <c r="W750" s="172"/>
      <c r="X750" s="172"/>
      <c r="Y750" s="172"/>
      <c r="Z750" s="172"/>
    </row>
    <row r="751" customFormat="false" ht="21.75" hidden="false" customHeight="true" outlineLevel="0" collapsed="false">
      <c r="A751" s="172"/>
      <c r="B751" s="172"/>
      <c r="C751" s="172"/>
      <c r="D751" s="172"/>
      <c r="E751" s="172"/>
      <c r="F751" s="172"/>
      <c r="G751" s="172"/>
      <c r="H751" s="172"/>
      <c r="I751" s="172"/>
      <c r="J751" s="172"/>
      <c r="K751" s="172"/>
      <c r="L751" s="172"/>
      <c r="M751" s="172"/>
      <c r="N751" s="172"/>
      <c r="O751" s="172"/>
      <c r="P751" s="172"/>
      <c r="Q751" s="172"/>
      <c r="R751" s="172"/>
      <c r="S751" s="172"/>
      <c r="T751" s="172"/>
      <c r="U751" s="172"/>
      <c r="V751" s="172"/>
      <c r="W751" s="172"/>
      <c r="X751" s="172"/>
      <c r="Y751" s="172"/>
      <c r="Z751" s="172"/>
    </row>
    <row r="752" customFormat="false" ht="21.75" hidden="false" customHeight="true" outlineLevel="0" collapsed="false">
      <c r="A752" s="172"/>
      <c r="B752" s="172"/>
      <c r="C752" s="172"/>
      <c r="D752" s="172"/>
      <c r="E752" s="172"/>
      <c r="F752" s="172"/>
      <c r="G752" s="172"/>
      <c r="H752" s="172"/>
      <c r="I752" s="172"/>
      <c r="J752" s="172"/>
      <c r="K752" s="172"/>
      <c r="L752" s="172"/>
      <c r="M752" s="172"/>
      <c r="N752" s="172"/>
      <c r="O752" s="172"/>
      <c r="P752" s="172"/>
      <c r="Q752" s="172"/>
      <c r="R752" s="172"/>
      <c r="S752" s="172"/>
      <c r="T752" s="172"/>
      <c r="U752" s="172"/>
      <c r="V752" s="172"/>
      <c r="W752" s="172"/>
      <c r="X752" s="172"/>
      <c r="Y752" s="172"/>
      <c r="Z752" s="172"/>
    </row>
    <row r="753" customFormat="false" ht="21.75" hidden="false" customHeight="true" outlineLevel="0" collapsed="false">
      <c r="A753" s="172"/>
      <c r="B753" s="172"/>
      <c r="C753" s="172"/>
      <c r="D753" s="172"/>
      <c r="E753" s="172"/>
      <c r="F753" s="172"/>
      <c r="G753" s="172"/>
      <c r="H753" s="172"/>
      <c r="I753" s="172"/>
      <c r="J753" s="172"/>
      <c r="K753" s="172"/>
      <c r="L753" s="172"/>
      <c r="M753" s="172"/>
      <c r="N753" s="172"/>
      <c r="O753" s="172"/>
      <c r="P753" s="172"/>
      <c r="Q753" s="172"/>
      <c r="R753" s="172"/>
      <c r="S753" s="172"/>
      <c r="T753" s="172"/>
      <c r="U753" s="172"/>
      <c r="V753" s="172"/>
      <c r="W753" s="172"/>
      <c r="X753" s="172"/>
      <c r="Y753" s="172"/>
      <c r="Z753" s="172"/>
    </row>
    <row r="754" customFormat="false" ht="21.75" hidden="false" customHeight="true" outlineLevel="0" collapsed="false">
      <c r="A754" s="172"/>
      <c r="B754" s="172"/>
      <c r="C754" s="172"/>
      <c r="D754" s="172"/>
      <c r="E754" s="172"/>
      <c r="F754" s="172"/>
      <c r="G754" s="172"/>
      <c r="H754" s="172"/>
      <c r="I754" s="172"/>
      <c r="J754" s="172"/>
      <c r="K754" s="172"/>
      <c r="L754" s="172"/>
      <c r="M754" s="172"/>
      <c r="N754" s="172"/>
      <c r="O754" s="172"/>
      <c r="P754" s="172"/>
      <c r="Q754" s="172"/>
      <c r="R754" s="172"/>
      <c r="S754" s="172"/>
      <c r="T754" s="172"/>
      <c r="U754" s="172"/>
      <c r="V754" s="172"/>
      <c r="W754" s="172"/>
      <c r="X754" s="172"/>
      <c r="Y754" s="172"/>
      <c r="Z754" s="172"/>
    </row>
    <row r="755" customFormat="false" ht="21.75" hidden="false" customHeight="true" outlineLevel="0" collapsed="false">
      <c r="A755" s="172"/>
      <c r="B755" s="172"/>
      <c r="C755" s="172"/>
      <c r="D755" s="172"/>
      <c r="E755" s="172"/>
      <c r="F755" s="172"/>
      <c r="G755" s="172"/>
      <c r="H755" s="172"/>
      <c r="I755" s="172"/>
      <c r="J755" s="172"/>
      <c r="K755" s="172"/>
      <c r="L755" s="172"/>
      <c r="M755" s="172"/>
      <c r="N755" s="172"/>
      <c r="O755" s="172"/>
      <c r="P755" s="172"/>
      <c r="Q755" s="172"/>
      <c r="R755" s="172"/>
      <c r="S755" s="172"/>
      <c r="T755" s="172"/>
      <c r="U755" s="172"/>
      <c r="V755" s="172"/>
      <c r="W755" s="172"/>
      <c r="X755" s="172"/>
      <c r="Y755" s="172"/>
      <c r="Z755" s="172"/>
    </row>
    <row r="756" customFormat="false" ht="21.75" hidden="false" customHeight="true" outlineLevel="0" collapsed="false">
      <c r="A756" s="172"/>
      <c r="B756" s="172"/>
      <c r="C756" s="172"/>
      <c r="D756" s="172"/>
      <c r="E756" s="172"/>
      <c r="F756" s="172"/>
      <c r="G756" s="172"/>
      <c r="H756" s="172"/>
      <c r="I756" s="172"/>
      <c r="J756" s="172"/>
      <c r="K756" s="172"/>
      <c r="L756" s="172"/>
      <c r="M756" s="172"/>
      <c r="N756" s="172"/>
      <c r="O756" s="172"/>
      <c r="P756" s="172"/>
      <c r="Q756" s="172"/>
      <c r="R756" s="172"/>
      <c r="S756" s="172"/>
      <c r="T756" s="172"/>
      <c r="U756" s="172"/>
      <c r="V756" s="172"/>
      <c r="W756" s="172"/>
      <c r="X756" s="172"/>
      <c r="Y756" s="172"/>
      <c r="Z756" s="172"/>
    </row>
    <row r="757" customFormat="false" ht="21.75" hidden="false" customHeight="true" outlineLevel="0" collapsed="false">
      <c r="A757" s="172"/>
      <c r="B757" s="172"/>
      <c r="C757" s="172"/>
      <c r="D757" s="172"/>
      <c r="E757" s="172"/>
      <c r="F757" s="172"/>
      <c r="G757" s="172"/>
      <c r="H757" s="172"/>
      <c r="I757" s="172"/>
      <c r="J757" s="172"/>
      <c r="K757" s="172"/>
      <c r="L757" s="172"/>
      <c r="M757" s="172"/>
      <c r="N757" s="172"/>
      <c r="O757" s="172"/>
      <c r="P757" s="172"/>
      <c r="Q757" s="172"/>
      <c r="R757" s="172"/>
      <c r="S757" s="172"/>
      <c r="T757" s="172"/>
      <c r="U757" s="172"/>
      <c r="V757" s="172"/>
      <c r="W757" s="172"/>
      <c r="X757" s="172"/>
      <c r="Y757" s="172"/>
      <c r="Z757" s="172"/>
    </row>
    <row r="758" customFormat="false" ht="21.75" hidden="false" customHeight="true" outlineLevel="0" collapsed="false">
      <c r="A758" s="172"/>
      <c r="B758" s="172"/>
      <c r="C758" s="172"/>
      <c r="D758" s="172"/>
      <c r="E758" s="172"/>
      <c r="F758" s="172"/>
      <c r="G758" s="172"/>
      <c r="H758" s="172"/>
      <c r="I758" s="172"/>
      <c r="J758" s="172"/>
      <c r="K758" s="172"/>
      <c r="L758" s="172"/>
      <c r="M758" s="172"/>
      <c r="N758" s="172"/>
      <c r="O758" s="172"/>
      <c r="P758" s="172"/>
      <c r="Q758" s="172"/>
      <c r="R758" s="172"/>
      <c r="S758" s="172"/>
      <c r="T758" s="172"/>
      <c r="U758" s="172"/>
      <c r="V758" s="172"/>
      <c r="W758" s="172"/>
      <c r="X758" s="172"/>
      <c r="Y758" s="172"/>
      <c r="Z758" s="172"/>
    </row>
    <row r="759" customFormat="false" ht="21.75" hidden="false" customHeight="true" outlineLevel="0" collapsed="false">
      <c r="A759" s="172"/>
      <c r="B759" s="172"/>
      <c r="C759" s="172"/>
      <c r="D759" s="172"/>
      <c r="E759" s="172"/>
      <c r="F759" s="172"/>
      <c r="G759" s="172"/>
      <c r="H759" s="172"/>
      <c r="I759" s="172"/>
      <c r="J759" s="172"/>
      <c r="K759" s="172"/>
      <c r="L759" s="172"/>
      <c r="M759" s="172"/>
      <c r="N759" s="172"/>
      <c r="O759" s="172"/>
      <c r="P759" s="172"/>
      <c r="Q759" s="172"/>
      <c r="R759" s="172"/>
      <c r="S759" s="172"/>
      <c r="T759" s="172"/>
      <c r="U759" s="172"/>
      <c r="V759" s="172"/>
      <c r="W759" s="172"/>
      <c r="X759" s="172"/>
      <c r="Y759" s="172"/>
      <c r="Z759" s="172"/>
    </row>
    <row r="760" customFormat="false" ht="21.75" hidden="false" customHeight="true" outlineLevel="0" collapsed="false">
      <c r="A760" s="172"/>
      <c r="B760" s="172"/>
      <c r="C760" s="172"/>
      <c r="D760" s="172"/>
      <c r="E760" s="172"/>
      <c r="F760" s="172"/>
      <c r="G760" s="172"/>
      <c r="H760" s="172"/>
      <c r="I760" s="172"/>
      <c r="J760" s="172"/>
      <c r="K760" s="172"/>
      <c r="L760" s="172"/>
      <c r="M760" s="172"/>
      <c r="N760" s="172"/>
      <c r="O760" s="172"/>
      <c r="P760" s="172"/>
      <c r="Q760" s="172"/>
      <c r="R760" s="172"/>
      <c r="S760" s="172"/>
      <c r="T760" s="172"/>
      <c r="U760" s="172"/>
      <c r="V760" s="172"/>
      <c r="W760" s="172"/>
      <c r="X760" s="172"/>
      <c r="Y760" s="172"/>
      <c r="Z760" s="172"/>
    </row>
    <row r="761" customFormat="false" ht="21.75" hidden="false" customHeight="true" outlineLevel="0" collapsed="false">
      <c r="A761" s="172"/>
      <c r="B761" s="172"/>
      <c r="C761" s="172"/>
      <c r="D761" s="172"/>
      <c r="E761" s="172"/>
      <c r="F761" s="172"/>
      <c r="G761" s="172"/>
      <c r="H761" s="172"/>
      <c r="I761" s="172"/>
      <c r="J761" s="172"/>
      <c r="K761" s="172"/>
      <c r="L761" s="172"/>
      <c r="M761" s="172"/>
      <c r="N761" s="172"/>
      <c r="O761" s="172"/>
      <c r="P761" s="172"/>
      <c r="Q761" s="172"/>
      <c r="R761" s="172"/>
      <c r="S761" s="172"/>
      <c r="T761" s="172"/>
      <c r="U761" s="172"/>
      <c r="V761" s="172"/>
      <c r="W761" s="172"/>
      <c r="X761" s="172"/>
      <c r="Y761" s="172"/>
      <c r="Z761" s="172"/>
    </row>
    <row r="762" customFormat="false" ht="21.75" hidden="false" customHeight="true" outlineLevel="0" collapsed="false">
      <c r="A762" s="172"/>
      <c r="B762" s="172"/>
      <c r="C762" s="172"/>
      <c r="D762" s="172"/>
      <c r="E762" s="172"/>
      <c r="F762" s="172"/>
      <c r="G762" s="172"/>
      <c r="H762" s="172"/>
      <c r="I762" s="172"/>
      <c r="J762" s="172"/>
      <c r="K762" s="172"/>
      <c r="L762" s="172"/>
      <c r="M762" s="172"/>
      <c r="N762" s="172"/>
      <c r="O762" s="172"/>
      <c r="P762" s="172"/>
      <c r="Q762" s="172"/>
      <c r="R762" s="172"/>
      <c r="S762" s="172"/>
      <c r="T762" s="172"/>
      <c r="U762" s="172"/>
      <c r="V762" s="172"/>
      <c r="W762" s="172"/>
      <c r="X762" s="172"/>
      <c r="Y762" s="172"/>
      <c r="Z762" s="172"/>
    </row>
    <row r="763" customFormat="false" ht="21.75" hidden="false" customHeight="true" outlineLevel="0" collapsed="false">
      <c r="A763" s="172"/>
      <c r="B763" s="172"/>
      <c r="C763" s="172"/>
      <c r="D763" s="172"/>
      <c r="E763" s="172"/>
      <c r="F763" s="172"/>
      <c r="G763" s="172"/>
      <c r="H763" s="172"/>
      <c r="I763" s="172"/>
      <c r="J763" s="172"/>
      <c r="K763" s="172"/>
      <c r="L763" s="172"/>
      <c r="M763" s="172"/>
      <c r="N763" s="172"/>
      <c r="O763" s="172"/>
      <c r="P763" s="172"/>
      <c r="Q763" s="172"/>
      <c r="R763" s="172"/>
      <c r="S763" s="172"/>
      <c r="T763" s="172"/>
      <c r="U763" s="172"/>
      <c r="V763" s="172"/>
      <c r="W763" s="172"/>
      <c r="X763" s="172"/>
      <c r="Y763" s="172"/>
      <c r="Z763" s="172"/>
    </row>
    <row r="764" customFormat="false" ht="21.75" hidden="false" customHeight="true" outlineLevel="0" collapsed="false">
      <c r="A764" s="172"/>
      <c r="B764" s="172"/>
      <c r="C764" s="172"/>
      <c r="D764" s="172"/>
      <c r="E764" s="172"/>
      <c r="F764" s="172"/>
      <c r="G764" s="172"/>
      <c r="H764" s="172"/>
      <c r="I764" s="172"/>
      <c r="J764" s="172"/>
      <c r="K764" s="172"/>
      <c r="L764" s="172"/>
      <c r="M764" s="172"/>
      <c r="N764" s="172"/>
      <c r="O764" s="172"/>
      <c r="P764" s="172"/>
      <c r="Q764" s="172"/>
      <c r="R764" s="172"/>
      <c r="S764" s="172"/>
      <c r="T764" s="172"/>
      <c r="U764" s="172"/>
      <c r="V764" s="172"/>
      <c r="W764" s="172"/>
      <c r="X764" s="172"/>
      <c r="Y764" s="172"/>
      <c r="Z764" s="172"/>
    </row>
    <row r="765" customFormat="false" ht="21.75" hidden="false" customHeight="true" outlineLevel="0" collapsed="false">
      <c r="A765" s="172"/>
      <c r="B765" s="172"/>
      <c r="C765" s="172"/>
      <c r="D765" s="172"/>
      <c r="E765" s="172"/>
      <c r="F765" s="172"/>
      <c r="G765" s="172"/>
      <c r="H765" s="172"/>
      <c r="I765" s="172"/>
      <c r="J765" s="172"/>
      <c r="K765" s="172"/>
      <c r="L765" s="172"/>
      <c r="M765" s="172"/>
      <c r="N765" s="172"/>
      <c r="O765" s="172"/>
      <c r="P765" s="172"/>
      <c r="Q765" s="172"/>
      <c r="R765" s="172"/>
      <c r="S765" s="172"/>
      <c r="T765" s="172"/>
      <c r="U765" s="172"/>
      <c r="V765" s="172"/>
      <c r="W765" s="172"/>
      <c r="X765" s="172"/>
      <c r="Y765" s="172"/>
      <c r="Z765" s="172"/>
    </row>
    <row r="766" customFormat="false" ht="21.75" hidden="false" customHeight="true" outlineLevel="0" collapsed="false">
      <c r="A766" s="172"/>
      <c r="B766" s="172"/>
      <c r="C766" s="172"/>
      <c r="D766" s="172"/>
      <c r="E766" s="172"/>
      <c r="F766" s="172"/>
      <c r="G766" s="172"/>
      <c r="H766" s="172"/>
      <c r="I766" s="172"/>
      <c r="J766" s="172"/>
      <c r="K766" s="172"/>
      <c r="L766" s="172"/>
      <c r="M766" s="172"/>
      <c r="N766" s="172"/>
      <c r="O766" s="172"/>
      <c r="P766" s="172"/>
      <c r="Q766" s="172"/>
      <c r="R766" s="172"/>
      <c r="S766" s="172"/>
      <c r="T766" s="172"/>
      <c r="U766" s="172"/>
      <c r="V766" s="172"/>
      <c r="W766" s="172"/>
      <c r="X766" s="172"/>
      <c r="Y766" s="172"/>
      <c r="Z766" s="172"/>
    </row>
    <row r="767" customFormat="false" ht="21.75" hidden="false" customHeight="true" outlineLevel="0" collapsed="false">
      <c r="A767" s="172"/>
      <c r="B767" s="172"/>
      <c r="C767" s="172"/>
      <c r="D767" s="172"/>
      <c r="E767" s="172"/>
      <c r="F767" s="172"/>
      <c r="G767" s="172"/>
      <c r="H767" s="172"/>
      <c r="I767" s="172"/>
      <c r="J767" s="172"/>
      <c r="K767" s="172"/>
      <c r="L767" s="172"/>
      <c r="M767" s="172"/>
      <c r="N767" s="172"/>
      <c r="O767" s="172"/>
      <c r="P767" s="172"/>
      <c r="Q767" s="172"/>
      <c r="R767" s="172"/>
      <c r="S767" s="172"/>
      <c r="T767" s="172"/>
      <c r="U767" s="172"/>
      <c r="V767" s="172"/>
      <c r="W767" s="172"/>
      <c r="X767" s="172"/>
      <c r="Y767" s="172"/>
      <c r="Z767" s="172"/>
    </row>
    <row r="768" customFormat="false" ht="21.75" hidden="false" customHeight="true" outlineLevel="0" collapsed="false">
      <c r="A768" s="172"/>
      <c r="B768" s="172"/>
      <c r="C768" s="172"/>
      <c r="D768" s="172"/>
      <c r="E768" s="172"/>
      <c r="F768" s="172"/>
      <c r="G768" s="172"/>
      <c r="H768" s="172"/>
      <c r="I768" s="172"/>
      <c r="J768" s="172"/>
      <c r="K768" s="172"/>
      <c r="L768" s="172"/>
      <c r="M768" s="172"/>
      <c r="N768" s="172"/>
      <c r="O768" s="172"/>
      <c r="P768" s="172"/>
      <c r="Q768" s="172"/>
      <c r="R768" s="172"/>
      <c r="S768" s="172"/>
      <c r="T768" s="172"/>
      <c r="U768" s="172"/>
      <c r="V768" s="172"/>
      <c r="W768" s="172"/>
      <c r="X768" s="172"/>
      <c r="Y768" s="172"/>
      <c r="Z768" s="172"/>
    </row>
    <row r="769" customFormat="false" ht="21.75" hidden="false" customHeight="true" outlineLevel="0" collapsed="false">
      <c r="A769" s="172"/>
      <c r="B769" s="172"/>
      <c r="C769" s="172"/>
      <c r="D769" s="172"/>
      <c r="E769" s="172"/>
      <c r="F769" s="172"/>
      <c r="G769" s="172"/>
      <c r="H769" s="172"/>
      <c r="I769" s="172"/>
      <c r="J769" s="172"/>
      <c r="K769" s="172"/>
      <c r="L769" s="172"/>
      <c r="M769" s="172"/>
      <c r="N769" s="172"/>
      <c r="O769" s="172"/>
      <c r="P769" s="172"/>
      <c r="Q769" s="172"/>
      <c r="R769" s="172"/>
      <c r="S769" s="172"/>
      <c r="T769" s="172"/>
      <c r="U769" s="172"/>
      <c r="V769" s="172"/>
      <c r="W769" s="172"/>
      <c r="X769" s="172"/>
      <c r="Y769" s="172"/>
      <c r="Z769" s="172"/>
    </row>
    <row r="770" customFormat="false" ht="21.75" hidden="false" customHeight="true" outlineLevel="0" collapsed="false">
      <c r="A770" s="172"/>
      <c r="B770" s="172"/>
      <c r="C770" s="172"/>
      <c r="D770" s="172"/>
      <c r="E770" s="172"/>
      <c r="F770" s="172"/>
      <c r="G770" s="172"/>
      <c r="H770" s="172"/>
      <c r="I770" s="172"/>
      <c r="J770" s="172"/>
      <c r="K770" s="172"/>
      <c r="L770" s="172"/>
      <c r="M770" s="172"/>
      <c r="N770" s="172"/>
      <c r="O770" s="172"/>
      <c r="P770" s="172"/>
      <c r="Q770" s="172"/>
      <c r="R770" s="172"/>
      <c r="S770" s="172"/>
      <c r="T770" s="172"/>
      <c r="U770" s="172"/>
      <c r="V770" s="172"/>
      <c r="W770" s="172"/>
      <c r="X770" s="172"/>
      <c r="Y770" s="172"/>
      <c r="Z770" s="172"/>
    </row>
    <row r="771" customFormat="false" ht="21.75" hidden="false" customHeight="true" outlineLevel="0" collapsed="false">
      <c r="A771" s="172"/>
      <c r="B771" s="172"/>
      <c r="C771" s="172"/>
      <c r="D771" s="172"/>
      <c r="E771" s="172"/>
      <c r="F771" s="172"/>
      <c r="G771" s="172"/>
      <c r="H771" s="172"/>
      <c r="I771" s="172"/>
      <c r="J771" s="172"/>
      <c r="K771" s="172"/>
      <c r="L771" s="172"/>
      <c r="M771" s="172"/>
      <c r="N771" s="172"/>
      <c r="O771" s="172"/>
      <c r="P771" s="172"/>
      <c r="Q771" s="172"/>
      <c r="R771" s="172"/>
      <c r="S771" s="172"/>
      <c r="T771" s="172"/>
      <c r="U771" s="172"/>
      <c r="V771" s="172"/>
      <c r="W771" s="172"/>
      <c r="X771" s="172"/>
      <c r="Y771" s="172"/>
      <c r="Z771" s="172"/>
    </row>
    <row r="772" customFormat="false" ht="21.75" hidden="false" customHeight="true" outlineLevel="0" collapsed="false">
      <c r="A772" s="172"/>
      <c r="B772" s="172"/>
      <c r="C772" s="172"/>
      <c r="D772" s="172"/>
      <c r="E772" s="172"/>
      <c r="F772" s="172"/>
      <c r="G772" s="172"/>
      <c r="H772" s="172"/>
      <c r="I772" s="172"/>
      <c r="J772" s="172"/>
      <c r="K772" s="172"/>
      <c r="L772" s="172"/>
      <c r="M772" s="172"/>
      <c r="N772" s="172"/>
      <c r="O772" s="172"/>
      <c r="P772" s="172"/>
      <c r="Q772" s="172"/>
      <c r="R772" s="172"/>
      <c r="S772" s="172"/>
      <c r="T772" s="172"/>
      <c r="U772" s="172"/>
      <c r="V772" s="172"/>
      <c r="W772" s="172"/>
      <c r="X772" s="172"/>
      <c r="Y772" s="172"/>
      <c r="Z772" s="172"/>
    </row>
    <row r="773" customFormat="false" ht="21.75" hidden="false" customHeight="true" outlineLevel="0" collapsed="false">
      <c r="A773" s="172"/>
      <c r="B773" s="172"/>
      <c r="C773" s="172"/>
      <c r="D773" s="172"/>
      <c r="E773" s="172"/>
      <c r="F773" s="172"/>
      <c r="G773" s="172"/>
      <c r="H773" s="172"/>
      <c r="I773" s="172"/>
      <c r="J773" s="172"/>
      <c r="K773" s="172"/>
      <c r="L773" s="172"/>
      <c r="M773" s="172"/>
      <c r="N773" s="172"/>
      <c r="O773" s="172"/>
      <c r="P773" s="172"/>
      <c r="Q773" s="172"/>
      <c r="R773" s="172"/>
      <c r="S773" s="172"/>
      <c r="T773" s="172"/>
      <c r="U773" s="172"/>
      <c r="V773" s="172"/>
      <c r="W773" s="172"/>
      <c r="X773" s="172"/>
      <c r="Y773" s="172"/>
      <c r="Z773" s="172"/>
    </row>
    <row r="774" customFormat="false" ht="21.75" hidden="false" customHeight="true" outlineLevel="0" collapsed="false">
      <c r="A774" s="172"/>
      <c r="B774" s="172"/>
      <c r="C774" s="172"/>
      <c r="D774" s="172"/>
      <c r="E774" s="172"/>
      <c r="F774" s="172"/>
      <c r="G774" s="172"/>
      <c r="H774" s="172"/>
      <c r="I774" s="172"/>
      <c r="J774" s="172"/>
      <c r="K774" s="172"/>
      <c r="L774" s="172"/>
      <c r="M774" s="172"/>
      <c r="N774" s="172"/>
      <c r="O774" s="172"/>
      <c r="P774" s="172"/>
      <c r="Q774" s="172"/>
      <c r="R774" s="172"/>
      <c r="S774" s="172"/>
      <c r="T774" s="172"/>
      <c r="U774" s="172"/>
      <c r="V774" s="172"/>
      <c r="W774" s="172"/>
      <c r="X774" s="172"/>
      <c r="Y774" s="172"/>
      <c r="Z774" s="172"/>
    </row>
    <row r="775" customFormat="false" ht="21.75" hidden="false" customHeight="true" outlineLevel="0" collapsed="false">
      <c r="A775" s="172"/>
      <c r="B775" s="172"/>
      <c r="C775" s="172"/>
      <c r="D775" s="172"/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</row>
    <row r="776" customFormat="false" ht="21.75" hidden="false" customHeight="true" outlineLevel="0" collapsed="false">
      <c r="A776" s="172"/>
      <c r="B776" s="172"/>
      <c r="C776" s="172"/>
      <c r="D776" s="172"/>
      <c r="E776" s="172"/>
      <c r="F776" s="172"/>
      <c r="G776" s="172"/>
      <c r="H776" s="172"/>
      <c r="I776" s="172"/>
      <c r="J776" s="172"/>
      <c r="K776" s="172"/>
      <c r="L776" s="172"/>
      <c r="M776" s="172"/>
      <c r="N776" s="172"/>
      <c r="O776" s="172"/>
      <c r="P776" s="172"/>
      <c r="Q776" s="172"/>
      <c r="R776" s="172"/>
      <c r="S776" s="172"/>
      <c r="T776" s="172"/>
      <c r="U776" s="172"/>
      <c r="V776" s="172"/>
      <c r="W776" s="172"/>
      <c r="X776" s="172"/>
      <c r="Y776" s="172"/>
      <c r="Z776" s="172"/>
    </row>
    <row r="777" customFormat="false" ht="21.75" hidden="false" customHeight="true" outlineLevel="0" collapsed="false">
      <c r="A777" s="172"/>
      <c r="B777" s="172"/>
      <c r="C777" s="172"/>
      <c r="D777" s="172"/>
      <c r="E777" s="172"/>
      <c r="F777" s="172"/>
      <c r="G777" s="172"/>
      <c r="H777" s="172"/>
      <c r="I777" s="172"/>
      <c r="J777" s="172"/>
      <c r="K777" s="172"/>
      <c r="L777" s="172"/>
      <c r="M777" s="172"/>
      <c r="N777" s="172"/>
      <c r="O777" s="172"/>
      <c r="P777" s="172"/>
      <c r="Q777" s="172"/>
      <c r="R777" s="172"/>
      <c r="S777" s="172"/>
      <c r="T777" s="172"/>
      <c r="U777" s="172"/>
      <c r="V777" s="172"/>
      <c r="W777" s="172"/>
      <c r="X777" s="172"/>
      <c r="Y777" s="172"/>
      <c r="Z777" s="172"/>
    </row>
    <row r="778" customFormat="false" ht="21.75" hidden="false" customHeight="true" outlineLevel="0" collapsed="false">
      <c r="A778" s="172"/>
      <c r="B778" s="172"/>
      <c r="C778" s="172"/>
      <c r="D778" s="172"/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</row>
    <row r="779" customFormat="false" ht="21.75" hidden="false" customHeight="true" outlineLevel="0" collapsed="false">
      <c r="A779" s="172"/>
      <c r="B779" s="172"/>
      <c r="C779" s="172"/>
      <c r="D779" s="172"/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</row>
    <row r="780" customFormat="false" ht="21.75" hidden="false" customHeight="true" outlineLevel="0" collapsed="false">
      <c r="A780" s="172"/>
      <c r="B780" s="172"/>
      <c r="C780" s="172"/>
      <c r="D780" s="172"/>
      <c r="E780" s="172"/>
      <c r="F780" s="172"/>
      <c r="G780" s="172"/>
      <c r="H780" s="172"/>
      <c r="I780" s="172"/>
      <c r="J780" s="172"/>
      <c r="K780" s="172"/>
      <c r="L780" s="172"/>
      <c r="M780" s="172"/>
      <c r="N780" s="172"/>
      <c r="O780" s="172"/>
      <c r="P780" s="172"/>
      <c r="Q780" s="172"/>
      <c r="R780" s="172"/>
      <c r="S780" s="172"/>
      <c r="T780" s="172"/>
      <c r="U780" s="172"/>
      <c r="V780" s="172"/>
      <c r="W780" s="172"/>
      <c r="X780" s="172"/>
      <c r="Y780" s="172"/>
      <c r="Z780" s="172"/>
    </row>
    <row r="781" customFormat="false" ht="21.75" hidden="false" customHeight="true" outlineLevel="0" collapsed="false">
      <c r="A781" s="172"/>
      <c r="B781" s="172"/>
      <c r="C781" s="172"/>
      <c r="D781" s="172"/>
      <c r="E781" s="172"/>
      <c r="F781" s="172"/>
      <c r="G781" s="172"/>
      <c r="H781" s="172"/>
      <c r="I781" s="172"/>
      <c r="J781" s="172"/>
      <c r="K781" s="172"/>
      <c r="L781" s="172"/>
      <c r="M781" s="172"/>
      <c r="N781" s="172"/>
      <c r="O781" s="172"/>
      <c r="P781" s="172"/>
      <c r="Q781" s="172"/>
      <c r="R781" s="172"/>
      <c r="S781" s="172"/>
      <c r="T781" s="172"/>
      <c r="U781" s="172"/>
      <c r="V781" s="172"/>
      <c r="W781" s="172"/>
      <c r="X781" s="172"/>
      <c r="Y781" s="172"/>
      <c r="Z781" s="172"/>
    </row>
    <row r="782" customFormat="false" ht="21.75" hidden="false" customHeight="true" outlineLevel="0" collapsed="false">
      <c r="A782" s="172"/>
      <c r="B782" s="172"/>
      <c r="C782" s="172"/>
      <c r="D782" s="172"/>
      <c r="E782" s="172"/>
      <c r="F782" s="172"/>
      <c r="G782" s="172"/>
      <c r="H782" s="172"/>
      <c r="I782" s="172"/>
      <c r="J782" s="172"/>
      <c r="K782" s="172"/>
      <c r="L782" s="172"/>
      <c r="M782" s="172"/>
      <c r="N782" s="172"/>
      <c r="O782" s="172"/>
      <c r="P782" s="172"/>
      <c r="Q782" s="172"/>
      <c r="R782" s="172"/>
      <c r="S782" s="172"/>
      <c r="T782" s="172"/>
      <c r="U782" s="172"/>
      <c r="V782" s="172"/>
      <c r="W782" s="172"/>
      <c r="X782" s="172"/>
      <c r="Y782" s="172"/>
      <c r="Z782" s="172"/>
    </row>
    <row r="783" customFormat="false" ht="21.75" hidden="false" customHeight="true" outlineLevel="0" collapsed="false">
      <c r="A783" s="172"/>
      <c r="B783" s="172"/>
      <c r="C783" s="172"/>
      <c r="D783" s="172"/>
      <c r="E783" s="172"/>
      <c r="F783" s="172"/>
      <c r="G783" s="172"/>
      <c r="H783" s="172"/>
      <c r="I783" s="172"/>
      <c r="J783" s="172"/>
      <c r="K783" s="172"/>
      <c r="L783" s="172"/>
      <c r="M783" s="172"/>
      <c r="N783" s="172"/>
      <c r="O783" s="172"/>
      <c r="P783" s="172"/>
      <c r="Q783" s="172"/>
      <c r="R783" s="172"/>
      <c r="S783" s="172"/>
      <c r="T783" s="172"/>
      <c r="U783" s="172"/>
      <c r="V783" s="172"/>
      <c r="W783" s="172"/>
      <c r="X783" s="172"/>
      <c r="Y783" s="172"/>
      <c r="Z783" s="172"/>
    </row>
    <row r="784" customFormat="false" ht="21.75" hidden="false" customHeight="true" outlineLevel="0" collapsed="false">
      <c r="A784" s="172"/>
      <c r="B784" s="172"/>
      <c r="C784" s="172"/>
      <c r="D784" s="172"/>
      <c r="E784" s="172"/>
      <c r="F784" s="172"/>
      <c r="G784" s="172"/>
      <c r="H784" s="172"/>
      <c r="I784" s="172"/>
      <c r="J784" s="172"/>
      <c r="K784" s="172"/>
      <c r="L784" s="172"/>
      <c r="M784" s="172"/>
      <c r="N784" s="172"/>
      <c r="O784" s="172"/>
      <c r="P784" s="172"/>
      <c r="Q784" s="172"/>
      <c r="R784" s="172"/>
      <c r="S784" s="172"/>
      <c r="T784" s="172"/>
      <c r="U784" s="172"/>
      <c r="V784" s="172"/>
      <c r="W784" s="172"/>
      <c r="X784" s="172"/>
      <c r="Y784" s="172"/>
      <c r="Z784" s="172"/>
    </row>
    <row r="785" customFormat="false" ht="21.75" hidden="false" customHeight="true" outlineLevel="0" collapsed="false">
      <c r="A785" s="172"/>
      <c r="B785" s="172"/>
      <c r="C785" s="172"/>
      <c r="D785" s="172"/>
      <c r="E785" s="172"/>
      <c r="F785" s="172"/>
      <c r="G785" s="172"/>
      <c r="H785" s="172"/>
      <c r="I785" s="172"/>
      <c r="J785" s="172"/>
      <c r="K785" s="172"/>
      <c r="L785" s="172"/>
      <c r="M785" s="172"/>
      <c r="N785" s="172"/>
      <c r="O785" s="172"/>
      <c r="P785" s="172"/>
      <c r="Q785" s="172"/>
      <c r="R785" s="172"/>
      <c r="S785" s="172"/>
      <c r="T785" s="172"/>
      <c r="U785" s="172"/>
      <c r="V785" s="172"/>
      <c r="W785" s="172"/>
      <c r="X785" s="172"/>
      <c r="Y785" s="172"/>
      <c r="Z785" s="172"/>
    </row>
    <row r="786" customFormat="false" ht="21.75" hidden="false" customHeight="true" outlineLevel="0" collapsed="false">
      <c r="A786" s="172"/>
      <c r="B786" s="172"/>
      <c r="C786" s="172"/>
      <c r="D786" s="172"/>
      <c r="E786" s="172"/>
      <c r="F786" s="172"/>
      <c r="G786" s="172"/>
      <c r="H786" s="172"/>
      <c r="I786" s="172"/>
      <c r="J786" s="172"/>
      <c r="K786" s="172"/>
      <c r="L786" s="172"/>
      <c r="M786" s="172"/>
      <c r="N786" s="172"/>
      <c r="O786" s="172"/>
      <c r="P786" s="172"/>
      <c r="Q786" s="172"/>
      <c r="R786" s="172"/>
      <c r="S786" s="172"/>
      <c r="T786" s="172"/>
      <c r="U786" s="172"/>
      <c r="V786" s="172"/>
      <c r="W786" s="172"/>
      <c r="X786" s="172"/>
      <c r="Y786" s="172"/>
      <c r="Z786" s="172"/>
    </row>
    <row r="787" customFormat="false" ht="21.75" hidden="false" customHeight="true" outlineLevel="0" collapsed="false">
      <c r="A787" s="172"/>
      <c r="B787" s="172"/>
      <c r="C787" s="172"/>
      <c r="D787" s="172"/>
      <c r="E787" s="172"/>
      <c r="F787" s="172"/>
      <c r="G787" s="172"/>
      <c r="H787" s="172"/>
      <c r="I787" s="172"/>
      <c r="J787" s="172"/>
      <c r="K787" s="172"/>
      <c r="L787" s="172"/>
      <c r="M787" s="172"/>
      <c r="N787" s="172"/>
      <c r="O787" s="172"/>
      <c r="P787" s="172"/>
      <c r="Q787" s="172"/>
      <c r="R787" s="172"/>
      <c r="S787" s="172"/>
      <c r="T787" s="172"/>
      <c r="U787" s="172"/>
      <c r="V787" s="172"/>
      <c r="W787" s="172"/>
      <c r="X787" s="172"/>
      <c r="Y787" s="172"/>
      <c r="Z787" s="172"/>
    </row>
    <row r="788" customFormat="false" ht="21.75" hidden="false" customHeight="true" outlineLevel="0" collapsed="false">
      <c r="A788" s="172"/>
      <c r="B788" s="172"/>
      <c r="C788" s="172"/>
      <c r="D788" s="172"/>
      <c r="E788" s="172"/>
      <c r="F788" s="172"/>
      <c r="G788" s="172"/>
      <c r="H788" s="172"/>
      <c r="I788" s="172"/>
      <c r="J788" s="172"/>
      <c r="K788" s="172"/>
      <c r="L788" s="172"/>
      <c r="M788" s="172"/>
      <c r="N788" s="172"/>
      <c r="O788" s="172"/>
      <c r="P788" s="172"/>
      <c r="Q788" s="172"/>
      <c r="R788" s="172"/>
      <c r="S788" s="172"/>
      <c r="T788" s="172"/>
      <c r="U788" s="172"/>
      <c r="V788" s="172"/>
      <c r="W788" s="172"/>
      <c r="X788" s="172"/>
      <c r="Y788" s="172"/>
      <c r="Z788" s="172"/>
    </row>
    <row r="789" customFormat="false" ht="21.75" hidden="false" customHeight="true" outlineLevel="0" collapsed="false">
      <c r="A789" s="172"/>
      <c r="B789" s="172"/>
      <c r="C789" s="172"/>
      <c r="D789" s="172"/>
      <c r="E789" s="172"/>
      <c r="F789" s="172"/>
      <c r="G789" s="172"/>
      <c r="H789" s="172"/>
      <c r="I789" s="172"/>
      <c r="J789" s="172"/>
      <c r="K789" s="172"/>
      <c r="L789" s="172"/>
      <c r="M789" s="172"/>
      <c r="N789" s="172"/>
      <c r="O789" s="172"/>
      <c r="P789" s="172"/>
      <c r="Q789" s="172"/>
      <c r="R789" s="172"/>
      <c r="S789" s="172"/>
      <c r="T789" s="172"/>
      <c r="U789" s="172"/>
      <c r="V789" s="172"/>
      <c r="W789" s="172"/>
      <c r="X789" s="172"/>
      <c r="Y789" s="172"/>
      <c r="Z789" s="172"/>
    </row>
    <row r="790" customFormat="false" ht="21.75" hidden="false" customHeight="true" outlineLevel="0" collapsed="false">
      <c r="A790" s="172"/>
      <c r="B790" s="172"/>
      <c r="C790" s="172"/>
      <c r="D790" s="172"/>
      <c r="E790" s="172"/>
      <c r="F790" s="172"/>
      <c r="G790" s="172"/>
      <c r="H790" s="172"/>
      <c r="I790" s="172"/>
      <c r="J790" s="172"/>
      <c r="K790" s="172"/>
      <c r="L790" s="172"/>
      <c r="M790" s="172"/>
      <c r="N790" s="172"/>
      <c r="O790" s="172"/>
      <c r="P790" s="172"/>
      <c r="Q790" s="172"/>
      <c r="R790" s="172"/>
      <c r="S790" s="172"/>
      <c r="T790" s="172"/>
      <c r="U790" s="172"/>
      <c r="V790" s="172"/>
      <c r="W790" s="172"/>
      <c r="X790" s="172"/>
      <c r="Y790" s="172"/>
      <c r="Z790" s="172"/>
    </row>
    <row r="791" customFormat="false" ht="21.75" hidden="false" customHeight="true" outlineLevel="0" collapsed="false">
      <c r="A791" s="172"/>
      <c r="B791" s="172"/>
      <c r="C791" s="172"/>
      <c r="D791" s="172"/>
      <c r="E791" s="172"/>
      <c r="F791" s="172"/>
      <c r="G791" s="172"/>
      <c r="H791" s="172"/>
      <c r="I791" s="172"/>
      <c r="J791" s="172"/>
      <c r="K791" s="172"/>
      <c r="L791" s="172"/>
      <c r="M791" s="172"/>
      <c r="N791" s="172"/>
      <c r="O791" s="172"/>
      <c r="P791" s="172"/>
      <c r="Q791" s="172"/>
      <c r="R791" s="172"/>
      <c r="S791" s="172"/>
      <c r="T791" s="172"/>
      <c r="U791" s="172"/>
      <c r="V791" s="172"/>
      <c r="W791" s="172"/>
      <c r="X791" s="172"/>
      <c r="Y791" s="172"/>
      <c r="Z791" s="172"/>
    </row>
    <row r="792" customFormat="false" ht="21.75" hidden="false" customHeight="true" outlineLevel="0" collapsed="false">
      <c r="A792" s="172"/>
      <c r="B792" s="172"/>
      <c r="C792" s="172"/>
      <c r="D792" s="172"/>
      <c r="E792" s="172"/>
      <c r="F792" s="172"/>
      <c r="G792" s="172"/>
      <c r="H792" s="172"/>
      <c r="I792" s="172"/>
      <c r="J792" s="172"/>
      <c r="K792" s="172"/>
      <c r="L792" s="172"/>
      <c r="M792" s="172"/>
      <c r="N792" s="172"/>
      <c r="O792" s="172"/>
      <c r="P792" s="172"/>
      <c r="Q792" s="172"/>
      <c r="R792" s="172"/>
      <c r="S792" s="172"/>
      <c r="T792" s="172"/>
      <c r="U792" s="172"/>
      <c r="V792" s="172"/>
      <c r="W792" s="172"/>
      <c r="X792" s="172"/>
      <c r="Y792" s="172"/>
      <c r="Z792" s="172"/>
    </row>
    <row r="793" customFormat="false" ht="21.75" hidden="false" customHeight="true" outlineLevel="0" collapsed="false">
      <c r="A793" s="172"/>
      <c r="B793" s="172"/>
      <c r="C793" s="172"/>
      <c r="D793" s="172"/>
      <c r="E793" s="172"/>
      <c r="F793" s="172"/>
      <c r="G793" s="172"/>
      <c r="H793" s="172"/>
      <c r="I793" s="172"/>
      <c r="J793" s="172"/>
      <c r="K793" s="172"/>
      <c r="L793" s="172"/>
      <c r="M793" s="172"/>
      <c r="N793" s="172"/>
      <c r="O793" s="172"/>
      <c r="P793" s="172"/>
      <c r="Q793" s="172"/>
      <c r="R793" s="172"/>
      <c r="S793" s="172"/>
      <c r="T793" s="172"/>
      <c r="U793" s="172"/>
      <c r="V793" s="172"/>
      <c r="W793" s="172"/>
      <c r="X793" s="172"/>
      <c r="Y793" s="172"/>
      <c r="Z793" s="172"/>
    </row>
    <row r="794" customFormat="false" ht="21.75" hidden="false" customHeight="true" outlineLevel="0" collapsed="false">
      <c r="A794" s="172"/>
      <c r="B794" s="172"/>
      <c r="C794" s="172"/>
      <c r="D794" s="172"/>
      <c r="E794" s="172"/>
      <c r="F794" s="172"/>
      <c r="G794" s="172"/>
      <c r="H794" s="172"/>
      <c r="I794" s="172"/>
      <c r="J794" s="172"/>
      <c r="K794" s="172"/>
      <c r="L794" s="172"/>
      <c r="M794" s="172"/>
      <c r="N794" s="172"/>
      <c r="O794" s="172"/>
      <c r="P794" s="172"/>
      <c r="Q794" s="172"/>
      <c r="R794" s="172"/>
      <c r="S794" s="172"/>
      <c r="T794" s="172"/>
      <c r="U794" s="172"/>
      <c r="V794" s="172"/>
      <c r="W794" s="172"/>
      <c r="X794" s="172"/>
      <c r="Y794" s="172"/>
      <c r="Z794" s="172"/>
    </row>
    <row r="795" customFormat="false" ht="21.75" hidden="false" customHeight="true" outlineLevel="0" collapsed="false">
      <c r="A795" s="172"/>
      <c r="B795" s="172"/>
      <c r="C795" s="172"/>
      <c r="D795" s="172"/>
      <c r="E795" s="172"/>
      <c r="F795" s="172"/>
      <c r="G795" s="172"/>
      <c r="H795" s="172"/>
      <c r="I795" s="172"/>
      <c r="J795" s="172"/>
      <c r="K795" s="172"/>
      <c r="L795" s="172"/>
      <c r="M795" s="172"/>
      <c r="N795" s="172"/>
      <c r="O795" s="172"/>
      <c r="P795" s="172"/>
      <c r="Q795" s="172"/>
      <c r="R795" s="172"/>
      <c r="S795" s="172"/>
      <c r="T795" s="172"/>
      <c r="U795" s="172"/>
      <c r="V795" s="172"/>
      <c r="W795" s="172"/>
      <c r="X795" s="172"/>
      <c r="Y795" s="172"/>
      <c r="Z795" s="172"/>
    </row>
    <row r="796" customFormat="false" ht="21.75" hidden="false" customHeight="true" outlineLevel="0" collapsed="false">
      <c r="A796" s="172"/>
      <c r="B796" s="172"/>
      <c r="C796" s="172"/>
      <c r="D796" s="172"/>
      <c r="E796" s="172"/>
      <c r="F796" s="172"/>
      <c r="G796" s="172"/>
      <c r="H796" s="172"/>
      <c r="I796" s="172"/>
      <c r="J796" s="172"/>
      <c r="K796" s="172"/>
      <c r="L796" s="172"/>
      <c r="M796" s="172"/>
      <c r="N796" s="172"/>
      <c r="O796" s="172"/>
      <c r="P796" s="172"/>
      <c r="Q796" s="172"/>
      <c r="R796" s="172"/>
      <c r="S796" s="172"/>
      <c r="T796" s="172"/>
      <c r="U796" s="172"/>
      <c r="V796" s="172"/>
      <c r="W796" s="172"/>
      <c r="X796" s="172"/>
      <c r="Y796" s="172"/>
      <c r="Z796" s="172"/>
    </row>
    <row r="797" customFormat="false" ht="21.75" hidden="false" customHeight="true" outlineLevel="0" collapsed="false">
      <c r="A797" s="172"/>
      <c r="B797" s="172"/>
      <c r="C797" s="172"/>
      <c r="D797" s="172"/>
      <c r="E797" s="172"/>
      <c r="F797" s="172"/>
      <c r="G797" s="172"/>
      <c r="H797" s="172"/>
      <c r="I797" s="172"/>
      <c r="J797" s="172"/>
      <c r="K797" s="172"/>
      <c r="L797" s="172"/>
      <c r="M797" s="172"/>
      <c r="N797" s="172"/>
      <c r="O797" s="172"/>
      <c r="P797" s="172"/>
      <c r="Q797" s="172"/>
      <c r="R797" s="172"/>
      <c r="S797" s="172"/>
      <c r="T797" s="172"/>
      <c r="U797" s="172"/>
      <c r="V797" s="172"/>
      <c r="W797" s="172"/>
      <c r="X797" s="172"/>
      <c r="Y797" s="172"/>
      <c r="Z797" s="172"/>
    </row>
    <row r="798" customFormat="false" ht="21.75" hidden="false" customHeight="true" outlineLevel="0" collapsed="false">
      <c r="A798" s="172"/>
      <c r="B798" s="172"/>
      <c r="C798" s="172"/>
      <c r="D798" s="172"/>
      <c r="E798" s="172"/>
      <c r="F798" s="172"/>
      <c r="G798" s="172"/>
      <c r="H798" s="172"/>
      <c r="I798" s="172"/>
      <c r="J798" s="172"/>
      <c r="K798" s="172"/>
      <c r="L798" s="172"/>
      <c r="M798" s="172"/>
      <c r="N798" s="172"/>
      <c r="O798" s="172"/>
      <c r="P798" s="172"/>
      <c r="Q798" s="172"/>
      <c r="R798" s="172"/>
      <c r="S798" s="172"/>
      <c r="T798" s="172"/>
      <c r="U798" s="172"/>
      <c r="V798" s="172"/>
      <c r="W798" s="172"/>
      <c r="X798" s="172"/>
      <c r="Y798" s="172"/>
      <c r="Z798" s="172"/>
    </row>
    <row r="799" customFormat="false" ht="21.75" hidden="false" customHeight="true" outlineLevel="0" collapsed="false">
      <c r="A799" s="172"/>
      <c r="B799" s="172"/>
      <c r="C799" s="172"/>
      <c r="D799" s="172"/>
      <c r="E799" s="172"/>
      <c r="F799" s="172"/>
      <c r="G799" s="172"/>
      <c r="H799" s="172"/>
      <c r="I799" s="172"/>
      <c r="J799" s="172"/>
      <c r="K799" s="172"/>
      <c r="L799" s="172"/>
      <c r="M799" s="172"/>
      <c r="N799" s="172"/>
      <c r="O799" s="172"/>
      <c r="P799" s="172"/>
      <c r="Q799" s="172"/>
      <c r="R799" s="172"/>
      <c r="S799" s="172"/>
      <c r="T799" s="172"/>
      <c r="U799" s="172"/>
      <c r="V799" s="172"/>
      <c r="W799" s="172"/>
      <c r="X799" s="172"/>
      <c r="Y799" s="172"/>
      <c r="Z799" s="172"/>
    </row>
    <row r="800" customFormat="false" ht="21.75" hidden="false" customHeight="true" outlineLevel="0" collapsed="false">
      <c r="A800" s="172"/>
      <c r="B800" s="172"/>
      <c r="C800" s="172"/>
      <c r="D800" s="172"/>
      <c r="E800" s="172"/>
      <c r="F800" s="172"/>
      <c r="G800" s="172"/>
      <c r="H800" s="172"/>
      <c r="I800" s="172"/>
      <c r="J800" s="172"/>
      <c r="K800" s="172"/>
      <c r="L800" s="172"/>
      <c r="M800" s="172"/>
      <c r="N800" s="172"/>
      <c r="O800" s="172"/>
      <c r="P800" s="172"/>
      <c r="Q800" s="172"/>
      <c r="R800" s="172"/>
      <c r="S800" s="172"/>
      <c r="T800" s="172"/>
      <c r="U800" s="172"/>
      <c r="V800" s="172"/>
      <c r="W800" s="172"/>
      <c r="X800" s="172"/>
      <c r="Y800" s="172"/>
      <c r="Z800" s="172"/>
    </row>
    <row r="801" customFormat="false" ht="21.75" hidden="false" customHeight="true" outlineLevel="0" collapsed="false">
      <c r="A801" s="172"/>
      <c r="B801" s="172"/>
      <c r="C801" s="172"/>
      <c r="D801" s="172"/>
      <c r="E801" s="172"/>
      <c r="F801" s="172"/>
      <c r="G801" s="172"/>
      <c r="H801" s="172"/>
      <c r="I801" s="172"/>
      <c r="J801" s="172"/>
      <c r="K801" s="172"/>
      <c r="L801" s="172"/>
      <c r="M801" s="172"/>
      <c r="N801" s="172"/>
      <c r="O801" s="172"/>
      <c r="P801" s="172"/>
      <c r="Q801" s="172"/>
      <c r="R801" s="172"/>
      <c r="S801" s="172"/>
      <c r="T801" s="172"/>
      <c r="U801" s="172"/>
      <c r="V801" s="172"/>
      <c r="W801" s="172"/>
      <c r="X801" s="172"/>
      <c r="Y801" s="172"/>
      <c r="Z801" s="172"/>
    </row>
    <row r="802" customFormat="false" ht="21.75" hidden="false" customHeight="true" outlineLevel="0" collapsed="false">
      <c r="A802" s="172"/>
      <c r="B802" s="172"/>
      <c r="C802" s="172"/>
      <c r="D802" s="172"/>
      <c r="E802" s="172"/>
      <c r="F802" s="172"/>
      <c r="G802" s="172"/>
      <c r="H802" s="172"/>
      <c r="I802" s="172"/>
      <c r="J802" s="172"/>
      <c r="K802" s="172"/>
      <c r="L802" s="172"/>
      <c r="M802" s="172"/>
      <c r="N802" s="172"/>
      <c r="O802" s="172"/>
      <c r="P802" s="172"/>
      <c r="Q802" s="172"/>
      <c r="R802" s="172"/>
      <c r="S802" s="172"/>
      <c r="T802" s="172"/>
      <c r="U802" s="172"/>
      <c r="V802" s="172"/>
      <c r="W802" s="172"/>
      <c r="X802" s="172"/>
      <c r="Y802" s="172"/>
      <c r="Z802" s="172"/>
    </row>
    <row r="803" customFormat="false" ht="21.75" hidden="false" customHeight="true" outlineLevel="0" collapsed="false">
      <c r="A803" s="172"/>
      <c r="B803" s="172"/>
      <c r="C803" s="172"/>
      <c r="D803" s="172"/>
      <c r="E803" s="172"/>
      <c r="F803" s="172"/>
      <c r="G803" s="172"/>
      <c r="H803" s="172"/>
      <c r="I803" s="172"/>
      <c r="J803" s="172"/>
      <c r="K803" s="172"/>
      <c r="L803" s="172"/>
      <c r="M803" s="172"/>
      <c r="N803" s="172"/>
      <c r="O803" s="172"/>
      <c r="P803" s="172"/>
      <c r="Q803" s="172"/>
      <c r="R803" s="172"/>
      <c r="S803" s="172"/>
      <c r="T803" s="172"/>
      <c r="U803" s="172"/>
      <c r="V803" s="172"/>
      <c r="W803" s="172"/>
      <c r="X803" s="172"/>
      <c r="Y803" s="172"/>
      <c r="Z803" s="172"/>
    </row>
    <row r="804" customFormat="false" ht="21.75" hidden="false" customHeight="true" outlineLevel="0" collapsed="false">
      <c r="A804" s="172"/>
      <c r="B804" s="172"/>
      <c r="C804" s="172"/>
      <c r="D804" s="172"/>
      <c r="E804" s="172"/>
      <c r="F804" s="172"/>
      <c r="G804" s="172"/>
      <c r="H804" s="172"/>
      <c r="I804" s="172"/>
      <c r="J804" s="172"/>
      <c r="K804" s="172"/>
      <c r="L804" s="172"/>
      <c r="M804" s="172"/>
      <c r="N804" s="172"/>
      <c r="O804" s="172"/>
      <c r="P804" s="172"/>
      <c r="Q804" s="172"/>
      <c r="R804" s="172"/>
      <c r="S804" s="172"/>
      <c r="T804" s="172"/>
      <c r="U804" s="172"/>
      <c r="V804" s="172"/>
      <c r="W804" s="172"/>
      <c r="X804" s="172"/>
      <c r="Y804" s="172"/>
      <c r="Z804" s="172"/>
    </row>
    <row r="805" customFormat="false" ht="21.75" hidden="false" customHeight="true" outlineLevel="0" collapsed="false">
      <c r="A805" s="172"/>
      <c r="B805" s="172"/>
      <c r="C805" s="172"/>
      <c r="D805" s="172"/>
      <c r="E805" s="172"/>
      <c r="F805" s="172"/>
      <c r="G805" s="172"/>
      <c r="H805" s="172"/>
      <c r="I805" s="172"/>
      <c r="J805" s="172"/>
      <c r="K805" s="172"/>
      <c r="L805" s="172"/>
      <c r="M805" s="172"/>
      <c r="N805" s="172"/>
      <c r="O805" s="172"/>
      <c r="P805" s="172"/>
      <c r="Q805" s="172"/>
      <c r="R805" s="172"/>
      <c r="S805" s="172"/>
      <c r="T805" s="172"/>
      <c r="U805" s="172"/>
      <c r="V805" s="172"/>
      <c r="W805" s="172"/>
      <c r="X805" s="172"/>
      <c r="Y805" s="172"/>
      <c r="Z805" s="172"/>
    </row>
    <row r="806" customFormat="false" ht="21.75" hidden="false" customHeight="true" outlineLevel="0" collapsed="false">
      <c r="A806" s="172"/>
      <c r="B806" s="172"/>
      <c r="C806" s="172"/>
      <c r="D806" s="172"/>
      <c r="E806" s="172"/>
      <c r="F806" s="172"/>
      <c r="G806" s="172"/>
      <c r="H806" s="172"/>
      <c r="I806" s="172"/>
      <c r="J806" s="172"/>
      <c r="K806" s="172"/>
      <c r="L806" s="172"/>
      <c r="M806" s="172"/>
      <c r="N806" s="172"/>
      <c r="O806" s="172"/>
      <c r="P806" s="172"/>
      <c r="Q806" s="172"/>
      <c r="R806" s="172"/>
      <c r="S806" s="172"/>
      <c r="T806" s="172"/>
      <c r="U806" s="172"/>
      <c r="V806" s="172"/>
      <c r="W806" s="172"/>
      <c r="X806" s="172"/>
      <c r="Y806" s="172"/>
      <c r="Z806" s="172"/>
    </row>
    <row r="807" customFormat="false" ht="21.75" hidden="false" customHeight="true" outlineLevel="0" collapsed="false">
      <c r="A807" s="172"/>
      <c r="B807" s="172"/>
      <c r="C807" s="172"/>
      <c r="D807" s="172"/>
      <c r="E807" s="172"/>
      <c r="F807" s="172"/>
      <c r="G807" s="172"/>
      <c r="H807" s="172"/>
      <c r="I807" s="172"/>
      <c r="J807" s="172"/>
      <c r="K807" s="172"/>
      <c r="L807" s="172"/>
      <c r="M807" s="172"/>
      <c r="N807" s="172"/>
      <c r="O807" s="172"/>
      <c r="P807" s="172"/>
      <c r="Q807" s="172"/>
      <c r="R807" s="172"/>
      <c r="S807" s="172"/>
      <c r="T807" s="172"/>
      <c r="U807" s="172"/>
      <c r="V807" s="172"/>
      <c r="W807" s="172"/>
      <c r="X807" s="172"/>
      <c r="Y807" s="172"/>
      <c r="Z807" s="172"/>
    </row>
    <row r="808" customFormat="false" ht="21.75" hidden="false" customHeight="true" outlineLevel="0" collapsed="false">
      <c r="A808" s="172"/>
      <c r="B808" s="172"/>
      <c r="C808" s="172"/>
      <c r="D808" s="172"/>
      <c r="E808" s="172"/>
      <c r="F808" s="172"/>
      <c r="G808" s="172"/>
      <c r="H808" s="172"/>
      <c r="I808" s="172"/>
      <c r="J808" s="172"/>
      <c r="K808" s="172"/>
      <c r="L808" s="172"/>
      <c r="M808" s="172"/>
      <c r="N808" s="172"/>
      <c r="O808" s="172"/>
      <c r="P808" s="172"/>
      <c r="Q808" s="172"/>
      <c r="R808" s="172"/>
      <c r="S808" s="172"/>
      <c r="T808" s="172"/>
      <c r="U808" s="172"/>
      <c r="V808" s="172"/>
      <c r="W808" s="172"/>
      <c r="X808" s="172"/>
      <c r="Y808" s="172"/>
      <c r="Z808" s="172"/>
    </row>
    <row r="809" customFormat="false" ht="21.75" hidden="false" customHeight="true" outlineLevel="0" collapsed="false">
      <c r="A809" s="172"/>
      <c r="B809" s="172"/>
      <c r="C809" s="172"/>
      <c r="D809" s="172"/>
      <c r="E809" s="172"/>
      <c r="F809" s="172"/>
      <c r="G809" s="172"/>
      <c r="H809" s="172"/>
      <c r="I809" s="172"/>
      <c r="J809" s="172"/>
      <c r="K809" s="172"/>
      <c r="L809" s="172"/>
      <c r="M809" s="172"/>
      <c r="N809" s="172"/>
      <c r="O809" s="172"/>
      <c r="P809" s="172"/>
      <c r="Q809" s="172"/>
      <c r="R809" s="172"/>
      <c r="S809" s="172"/>
      <c r="T809" s="172"/>
      <c r="U809" s="172"/>
      <c r="V809" s="172"/>
      <c r="W809" s="172"/>
      <c r="X809" s="172"/>
      <c r="Y809" s="172"/>
      <c r="Z809" s="172"/>
    </row>
    <row r="810" customFormat="false" ht="21.75" hidden="false" customHeight="true" outlineLevel="0" collapsed="false">
      <c r="A810" s="172"/>
      <c r="B810" s="172"/>
      <c r="C810" s="172"/>
      <c r="D810" s="172"/>
      <c r="E810" s="172"/>
      <c r="F810" s="172"/>
      <c r="G810" s="172"/>
      <c r="H810" s="172"/>
      <c r="I810" s="172"/>
      <c r="J810" s="172"/>
      <c r="K810" s="172"/>
      <c r="L810" s="172"/>
      <c r="M810" s="172"/>
      <c r="N810" s="172"/>
      <c r="O810" s="172"/>
      <c r="P810" s="172"/>
      <c r="Q810" s="172"/>
      <c r="R810" s="172"/>
      <c r="S810" s="172"/>
      <c r="T810" s="172"/>
      <c r="U810" s="172"/>
      <c r="V810" s="172"/>
      <c r="W810" s="172"/>
      <c r="X810" s="172"/>
      <c r="Y810" s="172"/>
      <c r="Z810" s="172"/>
    </row>
    <row r="811" customFormat="false" ht="21.75" hidden="false" customHeight="true" outlineLevel="0" collapsed="false">
      <c r="A811" s="172"/>
      <c r="B811" s="172"/>
      <c r="C811" s="172"/>
      <c r="D811" s="172"/>
      <c r="E811" s="172"/>
      <c r="F811" s="172"/>
      <c r="G811" s="172"/>
      <c r="H811" s="172"/>
      <c r="I811" s="172"/>
      <c r="J811" s="172"/>
      <c r="K811" s="172"/>
      <c r="L811" s="172"/>
      <c r="M811" s="172"/>
      <c r="N811" s="172"/>
      <c r="O811" s="172"/>
      <c r="P811" s="172"/>
      <c r="Q811" s="172"/>
      <c r="R811" s="172"/>
      <c r="S811" s="172"/>
      <c r="T811" s="172"/>
      <c r="U811" s="172"/>
      <c r="V811" s="172"/>
      <c r="W811" s="172"/>
      <c r="X811" s="172"/>
      <c r="Y811" s="172"/>
      <c r="Z811" s="172"/>
    </row>
    <row r="812" customFormat="false" ht="21.75" hidden="false" customHeight="true" outlineLevel="0" collapsed="false">
      <c r="A812" s="172"/>
      <c r="B812" s="172"/>
      <c r="C812" s="172"/>
      <c r="D812" s="172"/>
      <c r="E812" s="172"/>
      <c r="F812" s="172"/>
      <c r="G812" s="172"/>
      <c r="H812" s="172"/>
      <c r="I812" s="172"/>
      <c r="J812" s="172"/>
      <c r="K812" s="172"/>
      <c r="L812" s="172"/>
      <c r="M812" s="172"/>
      <c r="N812" s="172"/>
      <c r="O812" s="172"/>
      <c r="P812" s="172"/>
      <c r="Q812" s="172"/>
      <c r="R812" s="172"/>
      <c r="S812" s="172"/>
      <c r="T812" s="172"/>
      <c r="U812" s="172"/>
      <c r="V812" s="172"/>
      <c r="W812" s="172"/>
      <c r="X812" s="172"/>
      <c r="Y812" s="172"/>
      <c r="Z812" s="172"/>
    </row>
    <row r="813" customFormat="false" ht="21.75" hidden="false" customHeight="true" outlineLevel="0" collapsed="false">
      <c r="A813" s="172"/>
      <c r="B813" s="172"/>
      <c r="C813" s="172"/>
      <c r="D813" s="172"/>
      <c r="E813" s="172"/>
      <c r="F813" s="172"/>
      <c r="G813" s="172"/>
      <c r="H813" s="172"/>
      <c r="I813" s="172"/>
      <c r="J813" s="172"/>
      <c r="K813" s="172"/>
      <c r="L813" s="172"/>
      <c r="M813" s="172"/>
      <c r="N813" s="172"/>
      <c r="O813" s="172"/>
      <c r="P813" s="172"/>
      <c r="Q813" s="172"/>
      <c r="R813" s="172"/>
      <c r="S813" s="172"/>
      <c r="T813" s="172"/>
      <c r="U813" s="172"/>
      <c r="V813" s="172"/>
      <c r="W813" s="172"/>
      <c r="X813" s="172"/>
      <c r="Y813" s="172"/>
      <c r="Z813" s="172"/>
    </row>
    <row r="814" customFormat="false" ht="21.75" hidden="false" customHeight="true" outlineLevel="0" collapsed="false">
      <c r="A814" s="172"/>
      <c r="B814" s="172"/>
      <c r="C814" s="172"/>
      <c r="D814" s="172"/>
      <c r="E814" s="172"/>
      <c r="F814" s="172"/>
      <c r="G814" s="172"/>
      <c r="H814" s="172"/>
      <c r="I814" s="172"/>
      <c r="J814" s="172"/>
      <c r="K814" s="172"/>
      <c r="L814" s="172"/>
      <c r="M814" s="172"/>
      <c r="N814" s="172"/>
      <c r="O814" s="172"/>
      <c r="P814" s="172"/>
      <c r="Q814" s="172"/>
      <c r="R814" s="172"/>
      <c r="S814" s="172"/>
      <c r="T814" s="172"/>
      <c r="U814" s="172"/>
      <c r="V814" s="172"/>
      <c r="W814" s="172"/>
      <c r="X814" s="172"/>
      <c r="Y814" s="172"/>
      <c r="Z814" s="172"/>
    </row>
    <row r="815" customFormat="false" ht="21.75" hidden="false" customHeight="true" outlineLevel="0" collapsed="false">
      <c r="A815" s="172"/>
      <c r="B815" s="172"/>
      <c r="C815" s="172"/>
      <c r="D815" s="172"/>
      <c r="E815" s="172"/>
      <c r="F815" s="172"/>
      <c r="G815" s="172"/>
      <c r="H815" s="172"/>
      <c r="I815" s="172"/>
      <c r="J815" s="172"/>
      <c r="K815" s="172"/>
      <c r="L815" s="172"/>
      <c r="M815" s="172"/>
      <c r="N815" s="172"/>
      <c r="O815" s="172"/>
      <c r="P815" s="172"/>
      <c r="Q815" s="172"/>
      <c r="R815" s="172"/>
      <c r="S815" s="172"/>
      <c r="T815" s="172"/>
      <c r="U815" s="172"/>
      <c r="V815" s="172"/>
      <c r="W815" s="172"/>
      <c r="X815" s="172"/>
      <c r="Y815" s="172"/>
      <c r="Z815" s="172"/>
    </row>
    <row r="816" customFormat="false" ht="21.75" hidden="false" customHeight="true" outlineLevel="0" collapsed="false">
      <c r="A816" s="172"/>
      <c r="B816" s="172"/>
      <c r="C816" s="172"/>
      <c r="D816" s="172"/>
      <c r="E816" s="172"/>
      <c r="F816" s="172"/>
      <c r="G816" s="172"/>
      <c r="H816" s="172"/>
      <c r="I816" s="172"/>
      <c r="J816" s="172"/>
      <c r="K816" s="172"/>
      <c r="L816" s="172"/>
      <c r="M816" s="172"/>
      <c r="N816" s="172"/>
      <c r="O816" s="172"/>
      <c r="P816" s="172"/>
      <c r="Q816" s="172"/>
      <c r="R816" s="172"/>
      <c r="S816" s="172"/>
      <c r="T816" s="172"/>
      <c r="U816" s="172"/>
      <c r="V816" s="172"/>
      <c r="W816" s="172"/>
      <c r="X816" s="172"/>
      <c r="Y816" s="172"/>
      <c r="Z816" s="172"/>
    </row>
    <row r="817" customFormat="false" ht="21.75" hidden="false" customHeight="true" outlineLevel="0" collapsed="false">
      <c r="A817" s="172"/>
      <c r="B817" s="172"/>
      <c r="C817" s="172"/>
      <c r="D817" s="172"/>
      <c r="E817" s="172"/>
      <c r="F817" s="172"/>
      <c r="G817" s="172"/>
      <c r="H817" s="172"/>
      <c r="I817" s="172"/>
      <c r="J817" s="172"/>
      <c r="K817" s="172"/>
      <c r="L817" s="172"/>
      <c r="M817" s="172"/>
      <c r="N817" s="172"/>
      <c r="O817" s="172"/>
      <c r="P817" s="172"/>
      <c r="Q817" s="172"/>
      <c r="R817" s="172"/>
      <c r="S817" s="172"/>
      <c r="T817" s="172"/>
      <c r="U817" s="172"/>
      <c r="V817" s="172"/>
      <c r="W817" s="172"/>
      <c r="X817" s="172"/>
      <c r="Y817" s="172"/>
      <c r="Z817" s="172"/>
    </row>
    <row r="818" customFormat="false" ht="21.75" hidden="false" customHeight="true" outlineLevel="0" collapsed="false">
      <c r="A818" s="172"/>
      <c r="B818" s="172"/>
      <c r="C818" s="172"/>
      <c r="D818" s="172"/>
      <c r="E818" s="172"/>
      <c r="F818" s="172"/>
      <c r="G818" s="172"/>
      <c r="H818" s="172"/>
      <c r="I818" s="172"/>
      <c r="J818" s="172"/>
      <c r="K818" s="172"/>
      <c r="L818" s="172"/>
      <c r="M818" s="172"/>
      <c r="N818" s="172"/>
      <c r="O818" s="172"/>
      <c r="P818" s="172"/>
      <c r="Q818" s="172"/>
      <c r="R818" s="172"/>
      <c r="S818" s="172"/>
      <c r="T818" s="172"/>
      <c r="U818" s="172"/>
      <c r="V818" s="172"/>
      <c r="W818" s="172"/>
      <c r="X818" s="172"/>
      <c r="Y818" s="172"/>
      <c r="Z818" s="172"/>
    </row>
    <row r="819" customFormat="false" ht="21.75" hidden="false" customHeight="true" outlineLevel="0" collapsed="false">
      <c r="A819" s="172"/>
      <c r="B819" s="172"/>
      <c r="C819" s="172"/>
      <c r="D819" s="172"/>
      <c r="E819" s="172"/>
      <c r="F819" s="172"/>
      <c r="G819" s="172"/>
      <c r="H819" s="172"/>
      <c r="I819" s="172"/>
      <c r="J819" s="172"/>
      <c r="K819" s="172"/>
      <c r="L819" s="172"/>
      <c r="M819" s="172"/>
      <c r="N819" s="172"/>
      <c r="O819" s="172"/>
      <c r="P819" s="172"/>
      <c r="Q819" s="172"/>
      <c r="R819" s="172"/>
      <c r="S819" s="172"/>
      <c r="T819" s="172"/>
      <c r="U819" s="172"/>
      <c r="V819" s="172"/>
      <c r="W819" s="172"/>
      <c r="X819" s="172"/>
      <c r="Y819" s="172"/>
      <c r="Z819" s="172"/>
    </row>
    <row r="820" customFormat="false" ht="21.75" hidden="false" customHeight="true" outlineLevel="0" collapsed="false">
      <c r="A820" s="172"/>
      <c r="B820" s="172"/>
      <c r="C820" s="172"/>
      <c r="D820" s="172"/>
      <c r="E820" s="172"/>
      <c r="F820" s="172"/>
      <c r="G820" s="172"/>
      <c r="H820" s="172"/>
      <c r="I820" s="172"/>
      <c r="J820" s="172"/>
      <c r="K820" s="172"/>
      <c r="L820" s="172"/>
      <c r="M820" s="172"/>
      <c r="N820" s="172"/>
      <c r="O820" s="172"/>
      <c r="P820" s="172"/>
      <c r="Q820" s="172"/>
      <c r="R820" s="172"/>
      <c r="S820" s="172"/>
      <c r="T820" s="172"/>
      <c r="U820" s="172"/>
      <c r="V820" s="172"/>
      <c r="W820" s="172"/>
      <c r="X820" s="172"/>
      <c r="Y820" s="172"/>
      <c r="Z820" s="172"/>
    </row>
    <row r="821" customFormat="false" ht="21.75" hidden="false" customHeight="true" outlineLevel="0" collapsed="false">
      <c r="A821" s="172"/>
      <c r="B821" s="172"/>
      <c r="C821" s="172"/>
      <c r="D821" s="172"/>
      <c r="E821" s="172"/>
      <c r="F821" s="172"/>
      <c r="G821" s="172"/>
      <c r="H821" s="172"/>
      <c r="I821" s="172"/>
      <c r="J821" s="172"/>
      <c r="K821" s="172"/>
      <c r="L821" s="172"/>
      <c r="M821" s="172"/>
      <c r="N821" s="172"/>
      <c r="O821" s="172"/>
      <c r="P821" s="172"/>
      <c r="Q821" s="172"/>
      <c r="R821" s="172"/>
      <c r="S821" s="172"/>
      <c r="T821" s="172"/>
      <c r="U821" s="172"/>
      <c r="V821" s="172"/>
      <c r="W821" s="172"/>
      <c r="X821" s="172"/>
      <c r="Y821" s="172"/>
      <c r="Z821" s="172"/>
    </row>
    <row r="822" customFormat="false" ht="21.75" hidden="false" customHeight="true" outlineLevel="0" collapsed="false">
      <c r="A822" s="172"/>
      <c r="B822" s="172"/>
      <c r="C822" s="172"/>
      <c r="D822" s="172"/>
      <c r="E822" s="172"/>
      <c r="F822" s="172"/>
      <c r="G822" s="172"/>
      <c r="H822" s="172"/>
      <c r="I822" s="172"/>
      <c r="J822" s="172"/>
      <c r="K822" s="172"/>
      <c r="L822" s="172"/>
      <c r="M822" s="172"/>
      <c r="N822" s="172"/>
      <c r="O822" s="172"/>
      <c r="P822" s="172"/>
      <c r="Q822" s="172"/>
      <c r="R822" s="172"/>
      <c r="S822" s="172"/>
      <c r="T822" s="172"/>
      <c r="U822" s="172"/>
      <c r="V822" s="172"/>
      <c r="W822" s="172"/>
      <c r="X822" s="172"/>
      <c r="Y822" s="172"/>
      <c r="Z822" s="172"/>
    </row>
    <row r="823" customFormat="false" ht="21.75" hidden="false" customHeight="true" outlineLevel="0" collapsed="false">
      <c r="A823" s="172"/>
      <c r="B823" s="172"/>
      <c r="C823" s="172"/>
      <c r="D823" s="172"/>
      <c r="E823" s="172"/>
      <c r="F823" s="172"/>
      <c r="G823" s="172"/>
      <c r="H823" s="172"/>
      <c r="I823" s="172"/>
      <c r="J823" s="172"/>
      <c r="K823" s="172"/>
      <c r="L823" s="172"/>
      <c r="M823" s="172"/>
      <c r="N823" s="172"/>
      <c r="O823" s="172"/>
      <c r="P823" s="172"/>
      <c r="Q823" s="172"/>
      <c r="R823" s="172"/>
      <c r="S823" s="172"/>
      <c r="T823" s="172"/>
      <c r="U823" s="172"/>
      <c r="V823" s="172"/>
      <c r="W823" s="172"/>
      <c r="X823" s="172"/>
      <c r="Y823" s="172"/>
      <c r="Z823" s="172"/>
    </row>
    <row r="824" customFormat="false" ht="21.75" hidden="false" customHeight="true" outlineLevel="0" collapsed="false">
      <c r="A824" s="172"/>
      <c r="B824" s="172"/>
      <c r="C824" s="172"/>
      <c r="D824" s="172"/>
      <c r="E824" s="172"/>
      <c r="F824" s="172"/>
      <c r="G824" s="172"/>
      <c r="H824" s="172"/>
      <c r="I824" s="172"/>
      <c r="J824" s="172"/>
      <c r="K824" s="172"/>
      <c r="L824" s="172"/>
      <c r="M824" s="172"/>
      <c r="N824" s="172"/>
      <c r="O824" s="172"/>
      <c r="P824" s="172"/>
      <c r="Q824" s="172"/>
      <c r="R824" s="172"/>
      <c r="S824" s="172"/>
      <c r="T824" s="172"/>
      <c r="U824" s="172"/>
      <c r="V824" s="172"/>
      <c r="W824" s="172"/>
      <c r="X824" s="172"/>
      <c r="Y824" s="172"/>
      <c r="Z824" s="172"/>
    </row>
    <row r="825" customFormat="false" ht="21.75" hidden="false" customHeight="true" outlineLevel="0" collapsed="false">
      <c r="A825" s="172"/>
      <c r="B825" s="172"/>
      <c r="C825" s="172"/>
      <c r="D825" s="172"/>
      <c r="E825" s="172"/>
      <c r="F825" s="172"/>
      <c r="G825" s="172"/>
      <c r="H825" s="172"/>
      <c r="I825" s="172"/>
      <c r="J825" s="172"/>
      <c r="K825" s="172"/>
      <c r="L825" s="172"/>
      <c r="M825" s="172"/>
      <c r="N825" s="172"/>
      <c r="O825" s="172"/>
      <c r="P825" s="172"/>
      <c r="Q825" s="172"/>
      <c r="R825" s="172"/>
      <c r="S825" s="172"/>
      <c r="T825" s="172"/>
      <c r="U825" s="172"/>
      <c r="V825" s="172"/>
      <c r="W825" s="172"/>
      <c r="X825" s="172"/>
      <c r="Y825" s="172"/>
      <c r="Z825" s="172"/>
    </row>
    <row r="826" customFormat="false" ht="21.75" hidden="false" customHeight="true" outlineLevel="0" collapsed="false">
      <c r="A826" s="172"/>
      <c r="B826" s="172"/>
      <c r="C826" s="172"/>
      <c r="D826" s="172"/>
      <c r="E826" s="172"/>
      <c r="F826" s="172"/>
      <c r="G826" s="172"/>
      <c r="H826" s="172"/>
      <c r="I826" s="172"/>
      <c r="J826" s="172"/>
      <c r="K826" s="172"/>
      <c r="L826" s="172"/>
      <c r="M826" s="172"/>
      <c r="N826" s="172"/>
      <c r="O826" s="172"/>
      <c r="P826" s="172"/>
      <c r="Q826" s="172"/>
      <c r="R826" s="172"/>
      <c r="S826" s="172"/>
      <c r="T826" s="172"/>
      <c r="U826" s="172"/>
      <c r="V826" s="172"/>
      <c r="W826" s="172"/>
      <c r="X826" s="172"/>
      <c r="Y826" s="172"/>
      <c r="Z826" s="172"/>
    </row>
    <row r="827" customFormat="false" ht="21.75" hidden="false" customHeight="true" outlineLevel="0" collapsed="false">
      <c r="A827" s="172"/>
      <c r="B827" s="172"/>
      <c r="C827" s="172"/>
      <c r="D827" s="172"/>
      <c r="E827" s="172"/>
      <c r="F827" s="172"/>
      <c r="G827" s="172"/>
      <c r="H827" s="172"/>
      <c r="I827" s="172"/>
      <c r="J827" s="172"/>
      <c r="K827" s="172"/>
      <c r="L827" s="172"/>
      <c r="M827" s="172"/>
      <c r="N827" s="172"/>
      <c r="O827" s="172"/>
      <c r="P827" s="172"/>
      <c r="Q827" s="172"/>
      <c r="R827" s="172"/>
      <c r="S827" s="172"/>
      <c r="T827" s="172"/>
      <c r="U827" s="172"/>
      <c r="V827" s="172"/>
      <c r="W827" s="172"/>
      <c r="X827" s="172"/>
      <c r="Y827" s="172"/>
      <c r="Z827" s="172"/>
    </row>
    <row r="828" customFormat="false" ht="21.75" hidden="false" customHeight="true" outlineLevel="0" collapsed="false">
      <c r="A828" s="172"/>
      <c r="B828" s="172"/>
      <c r="C828" s="172"/>
      <c r="D828" s="172"/>
      <c r="E828" s="172"/>
      <c r="F828" s="172"/>
      <c r="G828" s="172"/>
      <c r="H828" s="172"/>
      <c r="I828" s="172"/>
      <c r="J828" s="172"/>
      <c r="K828" s="172"/>
      <c r="L828" s="172"/>
      <c r="M828" s="172"/>
      <c r="N828" s="172"/>
      <c r="O828" s="172"/>
      <c r="P828" s="172"/>
      <c r="Q828" s="172"/>
      <c r="R828" s="172"/>
      <c r="S828" s="172"/>
      <c r="T828" s="172"/>
      <c r="U828" s="172"/>
      <c r="V828" s="172"/>
      <c r="W828" s="172"/>
      <c r="X828" s="172"/>
      <c r="Y828" s="172"/>
      <c r="Z828" s="172"/>
    </row>
    <row r="829" customFormat="false" ht="21.75" hidden="false" customHeight="true" outlineLevel="0" collapsed="false">
      <c r="A829" s="172"/>
      <c r="B829" s="172"/>
      <c r="C829" s="172"/>
      <c r="D829" s="172"/>
      <c r="E829" s="172"/>
      <c r="F829" s="172"/>
      <c r="G829" s="172"/>
      <c r="H829" s="172"/>
      <c r="I829" s="172"/>
      <c r="J829" s="172"/>
      <c r="K829" s="172"/>
      <c r="L829" s="172"/>
      <c r="M829" s="172"/>
      <c r="N829" s="172"/>
      <c r="O829" s="172"/>
      <c r="P829" s="172"/>
      <c r="Q829" s="172"/>
      <c r="R829" s="172"/>
      <c r="S829" s="172"/>
      <c r="T829" s="172"/>
      <c r="U829" s="172"/>
      <c r="V829" s="172"/>
      <c r="W829" s="172"/>
      <c r="X829" s="172"/>
      <c r="Y829" s="172"/>
      <c r="Z829" s="172"/>
    </row>
    <row r="830" customFormat="false" ht="21.75" hidden="false" customHeight="true" outlineLevel="0" collapsed="false">
      <c r="A830" s="172"/>
      <c r="B830" s="172"/>
      <c r="C830" s="172"/>
      <c r="D830" s="172"/>
      <c r="E830" s="172"/>
      <c r="F830" s="172"/>
      <c r="G830" s="172"/>
      <c r="H830" s="172"/>
      <c r="I830" s="172"/>
      <c r="J830" s="172"/>
      <c r="K830" s="172"/>
      <c r="L830" s="172"/>
      <c r="M830" s="172"/>
      <c r="N830" s="172"/>
      <c r="O830" s="172"/>
      <c r="P830" s="172"/>
      <c r="Q830" s="172"/>
      <c r="R830" s="172"/>
      <c r="S830" s="172"/>
      <c r="T830" s="172"/>
      <c r="U830" s="172"/>
      <c r="V830" s="172"/>
      <c r="W830" s="172"/>
      <c r="X830" s="172"/>
      <c r="Y830" s="172"/>
      <c r="Z830" s="172"/>
    </row>
    <row r="831" customFormat="false" ht="21.75" hidden="false" customHeight="true" outlineLevel="0" collapsed="false">
      <c r="A831" s="172"/>
      <c r="B831" s="172"/>
      <c r="C831" s="172"/>
      <c r="D831" s="172"/>
      <c r="E831" s="172"/>
      <c r="F831" s="172"/>
      <c r="G831" s="172"/>
      <c r="H831" s="172"/>
      <c r="I831" s="172"/>
      <c r="J831" s="172"/>
      <c r="K831" s="172"/>
      <c r="L831" s="172"/>
      <c r="M831" s="172"/>
      <c r="N831" s="172"/>
      <c r="O831" s="172"/>
      <c r="P831" s="172"/>
      <c r="Q831" s="172"/>
      <c r="R831" s="172"/>
      <c r="S831" s="172"/>
      <c r="T831" s="172"/>
      <c r="U831" s="172"/>
      <c r="V831" s="172"/>
      <c r="W831" s="172"/>
      <c r="X831" s="172"/>
      <c r="Y831" s="172"/>
      <c r="Z831" s="172"/>
    </row>
    <row r="832" customFormat="false" ht="21.75" hidden="false" customHeight="true" outlineLevel="0" collapsed="false">
      <c r="A832" s="172"/>
      <c r="B832" s="172"/>
      <c r="C832" s="172"/>
      <c r="D832" s="172"/>
      <c r="E832" s="172"/>
      <c r="F832" s="172"/>
      <c r="G832" s="172"/>
      <c r="H832" s="172"/>
      <c r="I832" s="172"/>
      <c r="J832" s="172"/>
      <c r="K832" s="172"/>
      <c r="L832" s="172"/>
      <c r="M832" s="172"/>
      <c r="N832" s="172"/>
      <c r="O832" s="172"/>
      <c r="P832" s="172"/>
      <c r="Q832" s="172"/>
      <c r="R832" s="172"/>
      <c r="S832" s="172"/>
      <c r="T832" s="172"/>
      <c r="U832" s="172"/>
      <c r="V832" s="172"/>
      <c r="W832" s="172"/>
      <c r="X832" s="172"/>
      <c r="Y832" s="172"/>
      <c r="Z832" s="172"/>
    </row>
    <row r="833" customFormat="false" ht="21.75" hidden="false" customHeight="true" outlineLevel="0" collapsed="false">
      <c r="A833" s="172"/>
      <c r="B833" s="172"/>
      <c r="C833" s="172"/>
      <c r="D833" s="172"/>
      <c r="E833" s="172"/>
      <c r="F833" s="172"/>
      <c r="G833" s="172"/>
      <c r="H833" s="172"/>
      <c r="I833" s="172"/>
      <c r="J833" s="172"/>
      <c r="K833" s="172"/>
      <c r="L833" s="172"/>
      <c r="M833" s="172"/>
      <c r="N833" s="172"/>
      <c r="O833" s="172"/>
      <c r="P833" s="172"/>
      <c r="Q833" s="172"/>
      <c r="R833" s="172"/>
      <c r="S833" s="172"/>
      <c r="T833" s="172"/>
      <c r="U833" s="172"/>
      <c r="V833" s="172"/>
      <c r="W833" s="172"/>
      <c r="X833" s="172"/>
      <c r="Y833" s="172"/>
      <c r="Z833" s="172"/>
    </row>
    <row r="834" customFormat="false" ht="21.75" hidden="false" customHeight="true" outlineLevel="0" collapsed="false">
      <c r="A834" s="172"/>
      <c r="B834" s="172"/>
      <c r="C834" s="172"/>
      <c r="D834" s="172"/>
      <c r="E834" s="172"/>
      <c r="F834" s="172"/>
      <c r="G834" s="172"/>
      <c r="H834" s="172"/>
      <c r="I834" s="172"/>
      <c r="J834" s="172"/>
      <c r="K834" s="172"/>
      <c r="L834" s="172"/>
      <c r="M834" s="172"/>
      <c r="N834" s="172"/>
      <c r="O834" s="172"/>
      <c r="P834" s="172"/>
      <c r="Q834" s="172"/>
      <c r="R834" s="172"/>
      <c r="S834" s="172"/>
      <c r="T834" s="172"/>
      <c r="U834" s="172"/>
      <c r="V834" s="172"/>
      <c r="W834" s="172"/>
      <c r="X834" s="172"/>
      <c r="Y834" s="172"/>
      <c r="Z834" s="172"/>
    </row>
    <row r="835" customFormat="false" ht="21.75" hidden="false" customHeight="true" outlineLevel="0" collapsed="false">
      <c r="A835" s="172"/>
      <c r="B835" s="172"/>
      <c r="C835" s="172"/>
      <c r="D835" s="172"/>
      <c r="E835" s="172"/>
      <c r="F835" s="172"/>
      <c r="G835" s="172"/>
      <c r="H835" s="172"/>
      <c r="I835" s="172"/>
      <c r="J835" s="172"/>
      <c r="K835" s="172"/>
      <c r="L835" s="172"/>
      <c r="M835" s="172"/>
      <c r="N835" s="172"/>
      <c r="O835" s="172"/>
      <c r="P835" s="172"/>
      <c r="Q835" s="172"/>
      <c r="R835" s="172"/>
      <c r="S835" s="172"/>
      <c r="T835" s="172"/>
      <c r="U835" s="172"/>
      <c r="V835" s="172"/>
      <c r="W835" s="172"/>
      <c r="X835" s="172"/>
      <c r="Y835" s="172"/>
      <c r="Z835" s="172"/>
    </row>
    <row r="836" customFormat="false" ht="21.75" hidden="false" customHeight="true" outlineLevel="0" collapsed="false">
      <c r="A836" s="172"/>
      <c r="B836" s="172"/>
      <c r="C836" s="172"/>
      <c r="D836" s="172"/>
      <c r="E836" s="172"/>
      <c r="F836" s="172"/>
      <c r="G836" s="172"/>
      <c r="H836" s="172"/>
      <c r="I836" s="172"/>
      <c r="J836" s="172"/>
      <c r="K836" s="172"/>
      <c r="L836" s="172"/>
      <c r="M836" s="172"/>
      <c r="N836" s="172"/>
      <c r="O836" s="172"/>
      <c r="P836" s="172"/>
      <c r="Q836" s="172"/>
      <c r="R836" s="172"/>
      <c r="S836" s="172"/>
      <c r="T836" s="172"/>
      <c r="U836" s="172"/>
      <c r="V836" s="172"/>
      <c r="W836" s="172"/>
      <c r="X836" s="172"/>
      <c r="Y836" s="172"/>
      <c r="Z836" s="172"/>
    </row>
    <row r="837" customFormat="false" ht="21.75" hidden="false" customHeight="true" outlineLevel="0" collapsed="false">
      <c r="A837" s="172"/>
      <c r="B837" s="172"/>
      <c r="C837" s="172"/>
      <c r="D837" s="172"/>
      <c r="E837" s="172"/>
      <c r="F837" s="172"/>
      <c r="G837" s="172"/>
      <c r="H837" s="172"/>
      <c r="I837" s="172"/>
      <c r="J837" s="172"/>
      <c r="K837" s="172"/>
      <c r="L837" s="172"/>
      <c r="M837" s="172"/>
      <c r="N837" s="172"/>
      <c r="O837" s="172"/>
      <c r="P837" s="172"/>
      <c r="Q837" s="172"/>
      <c r="R837" s="172"/>
      <c r="S837" s="172"/>
      <c r="T837" s="172"/>
      <c r="U837" s="172"/>
      <c r="V837" s="172"/>
      <c r="W837" s="172"/>
      <c r="X837" s="172"/>
      <c r="Y837" s="172"/>
      <c r="Z837" s="172"/>
    </row>
    <row r="838" customFormat="false" ht="21.75" hidden="false" customHeight="true" outlineLevel="0" collapsed="false">
      <c r="A838" s="172"/>
      <c r="B838" s="172"/>
      <c r="C838" s="172"/>
      <c r="D838" s="172"/>
      <c r="E838" s="172"/>
      <c r="F838" s="172"/>
      <c r="G838" s="172"/>
      <c r="H838" s="172"/>
      <c r="I838" s="172"/>
      <c r="J838" s="172"/>
      <c r="K838" s="172"/>
      <c r="L838" s="172"/>
      <c r="M838" s="172"/>
      <c r="N838" s="172"/>
      <c r="O838" s="172"/>
      <c r="P838" s="172"/>
      <c r="Q838" s="172"/>
      <c r="R838" s="172"/>
      <c r="S838" s="172"/>
      <c r="T838" s="172"/>
      <c r="U838" s="172"/>
      <c r="V838" s="172"/>
      <c r="W838" s="172"/>
      <c r="X838" s="172"/>
      <c r="Y838" s="172"/>
      <c r="Z838" s="172"/>
    </row>
    <row r="839" customFormat="false" ht="21.75" hidden="false" customHeight="true" outlineLevel="0" collapsed="false">
      <c r="A839" s="172"/>
      <c r="B839" s="172"/>
      <c r="C839" s="172"/>
      <c r="D839" s="172"/>
      <c r="E839" s="172"/>
      <c r="F839" s="172"/>
      <c r="G839" s="172"/>
      <c r="H839" s="172"/>
      <c r="I839" s="172"/>
      <c r="J839" s="172"/>
      <c r="K839" s="172"/>
      <c r="L839" s="172"/>
      <c r="M839" s="172"/>
      <c r="N839" s="172"/>
      <c r="O839" s="172"/>
      <c r="P839" s="172"/>
      <c r="Q839" s="172"/>
      <c r="R839" s="172"/>
      <c r="S839" s="172"/>
      <c r="T839" s="172"/>
      <c r="U839" s="172"/>
      <c r="V839" s="172"/>
      <c r="W839" s="172"/>
      <c r="X839" s="172"/>
      <c r="Y839" s="172"/>
      <c r="Z839" s="172"/>
    </row>
    <row r="840" customFormat="false" ht="21.75" hidden="false" customHeight="true" outlineLevel="0" collapsed="false">
      <c r="A840" s="172"/>
      <c r="B840" s="172"/>
      <c r="C840" s="172"/>
      <c r="D840" s="172"/>
      <c r="E840" s="172"/>
      <c r="F840" s="172"/>
      <c r="G840" s="172"/>
      <c r="H840" s="172"/>
      <c r="I840" s="172"/>
      <c r="J840" s="172"/>
      <c r="K840" s="172"/>
      <c r="L840" s="172"/>
      <c r="M840" s="172"/>
      <c r="N840" s="172"/>
      <c r="O840" s="172"/>
      <c r="P840" s="172"/>
      <c r="Q840" s="172"/>
      <c r="R840" s="172"/>
      <c r="S840" s="172"/>
      <c r="T840" s="172"/>
      <c r="U840" s="172"/>
      <c r="V840" s="172"/>
      <c r="W840" s="172"/>
      <c r="X840" s="172"/>
      <c r="Y840" s="172"/>
      <c r="Z840" s="172"/>
    </row>
    <row r="841" customFormat="false" ht="21.75" hidden="false" customHeight="true" outlineLevel="0" collapsed="false">
      <c r="A841" s="172"/>
      <c r="B841" s="172"/>
      <c r="C841" s="172"/>
      <c r="D841" s="172"/>
      <c r="E841" s="172"/>
      <c r="F841" s="172"/>
      <c r="G841" s="172"/>
      <c r="H841" s="172"/>
      <c r="I841" s="172"/>
      <c r="J841" s="172"/>
      <c r="K841" s="172"/>
      <c r="L841" s="172"/>
      <c r="M841" s="172"/>
      <c r="N841" s="172"/>
      <c r="O841" s="172"/>
      <c r="P841" s="172"/>
      <c r="Q841" s="172"/>
      <c r="R841" s="172"/>
      <c r="S841" s="172"/>
      <c r="T841" s="172"/>
      <c r="U841" s="172"/>
      <c r="V841" s="172"/>
      <c r="W841" s="172"/>
      <c r="X841" s="172"/>
      <c r="Y841" s="172"/>
      <c r="Z841" s="172"/>
    </row>
    <row r="842" customFormat="false" ht="21.75" hidden="false" customHeight="true" outlineLevel="0" collapsed="false">
      <c r="A842" s="172"/>
      <c r="B842" s="172"/>
      <c r="C842" s="172"/>
      <c r="D842" s="172"/>
      <c r="E842" s="172"/>
      <c r="F842" s="172"/>
      <c r="G842" s="172"/>
      <c r="H842" s="172"/>
      <c r="I842" s="172"/>
      <c r="J842" s="172"/>
      <c r="K842" s="172"/>
      <c r="L842" s="172"/>
      <c r="M842" s="172"/>
      <c r="N842" s="172"/>
      <c r="O842" s="172"/>
      <c r="P842" s="172"/>
      <c r="Q842" s="172"/>
      <c r="R842" s="172"/>
      <c r="S842" s="172"/>
      <c r="T842" s="172"/>
      <c r="U842" s="172"/>
      <c r="V842" s="172"/>
      <c r="W842" s="172"/>
      <c r="X842" s="172"/>
      <c r="Y842" s="172"/>
      <c r="Z842" s="172"/>
    </row>
    <row r="843" customFormat="false" ht="21.75" hidden="false" customHeight="true" outlineLevel="0" collapsed="false">
      <c r="A843" s="172"/>
      <c r="B843" s="172"/>
      <c r="C843" s="172"/>
      <c r="D843" s="172"/>
      <c r="E843" s="172"/>
      <c r="F843" s="172"/>
      <c r="G843" s="172"/>
      <c r="H843" s="172"/>
      <c r="I843" s="172"/>
      <c r="J843" s="172"/>
      <c r="K843" s="172"/>
      <c r="L843" s="172"/>
      <c r="M843" s="172"/>
      <c r="N843" s="172"/>
      <c r="O843" s="172"/>
      <c r="P843" s="172"/>
      <c r="Q843" s="172"/>
      <c r="R843" s="172"/>
      <c r="S843" s="172"/>
      <c r="T843" s="172"/>
      <c r="U843" s="172"/>
      <c r="V843" s="172"/>
      <c r="W843" s="172"/>
      <c r="X843" s="172"/>
      <c r="Y843" s="172"/>
      <c r="Z843" s="172"/>
    </row>
    <row r="844" customFormat="false" ht="21.75" hidden="false" customHeight="true" outlineLevel="0" collapsed="false">
      <c r="A844" s="172"/>
      <c r="B844" s="172"/>
      <c r="C844" s="172"/>
      <c r="D844" s="172"/>
      <c r="E844" s="172"/>
      <c r="F844" s="172"/>
      <c r="G844" s="172"/>
      <c r="H844" s="172"/>
      <c r="I844" s="172"/>
      <c r="J844" s="172"/>
      <c r="K844" s="172"/>
      <c r="L844" s="172"/>
      <c r="M844" s="172"/>
      <c r="N844" s="172"/>
      <c r="O844" s="172"/>
      <c r="P844" s="172"/>
      <c r="Q844" s="172"/>
      <c r="R844" s="172"/>
      <c r="S844" s="172"/>
      <c r="T844" s="172"/>
      <c r="U844" s="172"/>
      <c r="V844" s="172"/>
      <c r="W844" s="172"/>
      <c r="X844" s="172"/>
      <c r="Y844" s="172"/>
      <c r="Z844" s="172"/>
    </row>
    <row r="845" customFormat="false" ht="21.75" hidden="false" customHeight="true" outlineLevel="0" collapsed="false">
      <c r="A845" s="172"/>
      <c r="B845" s="172"/>
      <c r="C845" s="172"/>
      <c r="D845" s="172"/>
      <c r="E845" s="172"/>
      <c r="F845" s="172"/>
      <c r="G845" s="172"/>
      <c r="H845" s="172"/>
      <c r="I845" s="172"/>
      <c r="J845" s="172"/>
      <c r="K845" s="172"/>
      <c r="L845" s="172"/>
      <c r="M845" s="172"/>
      <c r="N845" s="172"/>
      <c r="O845" s="172"/>
      <c r="P845" s="172"/>
      <c r="Q845" s="172"/>
      <c r="R845" s="172"/>
      <c r="S845" s="172"/>
      <c r="T845" s="172"/>
      <c r="U845" s="172"/>
      <c r="V845" s="172"/>
      <c r="W845" s="172"/>
      <c r="X845" s="172"/>
      <c r="Y845" s="172"/>
      <c r="Z845" s="172"/>
    </row>
    <row r="846" customFormat="false" ht="21.75" hidden="false" customHeight="true" outlineLevel="0" collapsed="false">
      <c r="A846" s="172"/>
      <c r="B846" s="172"/>
      <c r="C846" s="172"/>
      <c r="D846" s="172"/>
      <c r="E846" s="172"/>
      <c r="F846" s="172"/>
      <c r="G846" s="172"/>
      <c r="H846" s="172"/>
      <c r="I846" s="172"/>
      <c r="J846" s="172"/>
      <c r="K846" s="172"/>
      <c r="L846" s="172"/>
      <c r="M846" s="172"/>
      <c r="N846" s="172"/>
      <c r="O846" s="172"/>
      <c r="P846" s="172"/>
      <c r="Q846" s="172"/>
      <c r="R846" s="172"/>
      <c r="S846" s="172"/>
      <c r="T846" s="172"/>
      <c r="U846" s="172"/>
      <c r="V846" s="172"/>
      <c r="W846" s="172"/>
      <c r="X846" s="172"/>
      <c r="Y846" s="172"/>
      <c r="Z846" s="172"/>
    </row>
    <row r="847" customFormat="false" ht="21.75" hidden="false" customHeight="true" outlineLevel="0" collapsed="false">
      <c r="A847" s="172"/>
      <c r="B847" s="172"/>
      <c r="C847" s="172"/>
      <c r="D847" s="172"/>
      <c r="E847" s="172"/>
      <c r="F847" s="172"/>
      <c r="G847" s="172"/>
      <c r="H847" s="172"/>
      <c r="I847" s="172"/>
      <c r="J847" s="172"/>
      <c r="K847" s="172"/>
      <c r="L847" s="172"/>
      <c r="M847" s="172"/>
      <c r="N847" s="172"/>
      <c r="O847" s="172"/>
      <c r="P847" s="172"/>
      <c r="Q847" s="172"/>
      <c r="R847" s="172"/>
      <c r="S847" s="172"/>
      <c r="T847" s="172"/>
      <c r="U847" s="172"/>
      <c r="V847" s="172"/>
      <c r="W847" s="172"/>
      <c r="X847" s="172"/>
      <c r="Y847" s="172"/>
      <c r="Z847" s="172"/>
    </row>
    <row r="848" customFormat="false" ht="21.75" hidden="false" customHeight="true" outlineLevel="0" collapsed="false">
      <c r="A848" s="172"/>
      <c r="B848" s="172"/>
      <c r="C848" s="172"/>
      <c r="D848" s="172"/>
      <c r="E848" s="172"/>
      <c r="F848" s="172"/>
      <c r="G848" s="172"/>
      <c r="H848" s="172"/>
      <c r="I848" s="172"/>
      <c r="J848" s="172"/>
      <c r="K848" s="172"/>
      <c r="L848" s="172"/>
      <c r="M848" s="172"/>
      <c r="N848" s="172"/>
      <c r="O848" s="172"/>
      <c r="P848" s="172"/>
      <c r="Q848" s="172"/>
      <c r="R848" s="172"/>
      <c r="S848" s="172"/>
      <c r="T848" s="172"/>
      <c r="U848" s="172"/>
      <c r="V848" s="172"/>
      <c r="W848" s="172"/>
      <c r="X848" s="172"/>
      <c r="Y848" s="172"/>
      <c r="Z848" s="172"/>
    </row>
    <row r="849" customFormat="false" ht="21.75" hidden="false" customHeight="true" outlineLevel="0" collapsed="false">
      <c r="A849" s="172"/>
      <c r="B849" s="172"/>
      <c r="C849" s="172"/>
      <c r="D849" s="172"/>
      <c r="E849" s="172"/>
      <c r="F849" s="172"/>
      <c r="G849" s="172"/>
      <c r="H849" s="172"/>
      <c r="I849" s="172"/>
      <c r="J849" s="172"/>
      <c r="K849" s="172"/>
      <c r="L849" s="172"/>
      <c r="M849" s="172"/>
      <c r="N849" s="172"/>
      <c r="O849" s="172"/>
      <c r="P849" s="172"/>
      <c r="Q849" s="172"/>
      <c r="R849" s="172"/>
      <c r="S849" s="172"/>
      <c r="T849" s="172"/>
      <c r="U849" s="172"/>
      <c r="V849" s="172"/>
      <c r="W849" s="172"/>
      <c r="X849" s="172"/>
      <c r="Y849" s="172"/>
      <c r="Z849" s="172"/>
    </row>
    <row r="850" customFormat="false" ht="21.75" hidden="false" customHeight="true" outlineLevel="0" collapsed="false">
      <c r="A850" s="172"/>
      <c r="B850" s="172"/>
      <c r="C850" s="172"/>
      <c r="D850" s="172"/>
      <c r="E850" s="172"/>
      <c r="F850" s="172"/>
      <c r="G850" s="172"/>
      <c r="H850" s="172"/>
      <c r="I850" s="172"/>
      <c r="J850" s="172"/>
      <c r="K850" s="172"/>
      <c r="L850" s="172"/>
      <c r="M850" s="172"/>
      <c r="N850" s="172"/>
      <c r="O850" s="172"/>
      <c r="P850" s="172"/>
      <c r="Q850" s="172"/>
      <c r="R850" s="172"/>
      <c r="S850" s="172"/>
      <c r="T850" s="172"/>
      <c r="U850" s="172"/>
      <c r="V850" s="172"/>
      <c r="W850" s="172"/>
      <c r="X850" s="172"/>
      <c r="Y850" s="172"/>
      <c r="Z850" s="172"/>
    </row>
    <row r="851" customFormat="false" ht="21.75" hidden="false" customHeight="true" outlineLevel="0" collapsed="false">
      <c r="A851" s="172"/>
      <c r="B851" s="172"/>
      <c r="C851" s="172"/>
      <c r="D851" s="172"/>
      <c r="E851" s="172"/>
      <c r="F851" s="172"/>
      <c r="G851" s="172"/>
      <c r="H851" s="172"/>
      <c r="I851" s="172"/>
      <c r="J851" s="172"/>
      <c r="K851" s="172"/>
      <c r="L851" s="172"/>
      <c r="M851" s="172"/>
      <c r="N851" s="172"/>
      <c r="O851" s="172"/>
      <c r="P851" s="172"/>
      <c r="Q851" s="172"/>
      <c r="R851" s="172"/>
      <c r="S851" s="172"/>
      <c r="T851" s="172"/>
      <c r="U851" s="172"/>
      <c r="V851" s="172"/>
      <c r="W851" s="172"/>
      <c r="X851" s="172"/>
      <c r="Y851" s="172"/>
      <c r="Z851" s="172"/>
    </row>
    <row r="852" customFormat="false" ht="21.75" hidden="false" customHeight="true" outlineLevel="0" collapsed="false">
      <c r="A852" s="172"/>
      <c r="B852" s="172"/>
      <c r="C852" s="172"/>
      <c r="D852" s="172"/>
      <c r="E852" s="172"/>
      <c r="F852" s="172"/>
      <c r="G852" s="172"/>
      <c r="H852" s="172"/>
      <c r="I852" s="172"/>
      <c r="J852" s="172"/>
      <c r="K852" s="172"/>
      <c r="L852" s="172"/>
      <c r="M852" s="172"/>
      <c r="N852" s="172"/>
      <c r="O852" s="172"/>
      <c r="P852" s="172"/>
      <c r="Q852" s="172"/>
      <c r="R852" s="172"/>
      <c r="S852" s="172"/>
      <c r="T852" s="172"/>
      <c r="U852" s="172"/>
      <c r="V852" s="172"/>
      <c r="W852" s="172"/>
      <c r="X852" s="172"/>
      <c r="Y852" s="172"/>
      <c r="Z852" s="172"/>
    </row>
    <row r="853" customFormat="false" ht="21.75" hidden="false" customHeight="true" outlineLevel="0" collapsed="false">
      <c r="A853" s="172"/>
      <c r="B853" s="172"/>
      <c r="C853" s="172"/>
      <c r="D853" s="172"/>
      <c r="E853" s="172"/>
      <c r="F853" s="172"/>
      <c r="G853" s="172"/>
      <c r="H853" s="172"/>
      <c r="I853" s="172"/>
      <c r="J853" s="172"/>
      <c r="K853" s="172"/>
      <c r="L853" s="172"/>
      <c r="M853" s="172"/>
      <c r="N853" s="172"/>
      <c r="O853" s="172"/>
      <c r="P853" s="172"/>
      <c r="Q853" s="172"/>
      <c r="R853" s="172"/>
      <c r="S853" s="172"/>
      <c r="T853" s="172"/>
      <c r="U853" s="172"/>
      <c r="V853" s="172"/>
      <c r="W853" s="172"/>
      <c r="X853" s="172"/>
      <c r="Y853" s="172"/>
      <c r="Z853" s="172"/>
    </row>
    <row r="854" customFormat="false" ht="21.75" hidden="false" customHeight="true" outlineLevel="0" collapsed="false">
      <c r="A854" s="172"/>
      <c r="B854" s="172"/>
      <c r="C854" s="172"/>
      <c r="D854" s="172"/>
      <c r="E854" s="172"/>
      <c r="F854" s="172"/>
      <c r="G854" s="172"/>
      <c r="H854" s="172"/>
      <c r="I854" s="172"/>
      <c r="J854" s="172"/>
      <c r="K854" s="172"/>
      <c r="L854" s="172"/>
      <c r="M854" s="172"/>
      <c r="N854" s="172"/>
      <c r="O854" s="172"/>
      <c r="P854" s="172"/>
      <c r="Q854" s="172"/>
      <c r="R854" s="172"/>
      <c r="S854" s="172"/>
      <c r="T854" s="172"/>
      <c r="U854" s="172"/>
      <c r="V854" s="172"/>
      <c r="W854" s="172"/>
      <c r="X854" s="172"/>
      <c r="Y854" s="172"/>
      <c r="Z854" s="172"/>
    </row>
    <row r="855" customFormat="false" ht="21.75" hidden="false" customHeight="true" outlineLevel="0" collapsed="false">
      <c r="A855" s="172"/>
      <c r="B855" s="172"/>
      <c r="C855" s="172"/>
      <c r="D855" s="172"/>
      <c r="E855" s="172"/>
      <c r="F855" s="172"/>
      <c r="G855" s="172"/>
      <c r="H855" s="172"/>
      <c r="I855" s="172"/>
      <c r="J855" s="172"/>
      <c r="K855" s="172"/>
      <c r="L855" s="172"/>
      <c r="M855" s="172"/>
      <c r="N855" s="172"/>
      <c r="O855" s="172"/>
      <c r="P855" s="172"/>
      <c r="Q855" s="172"/>
      <c r="R855" s="172"/>
      <c r="S855" s="172"/>
      <c r="T855" s="172"/>
      <c r="U855" s="172"/>
      <c r="V855" s="172"/>
      <c r="W855" s="172"/>
      <c r="X855" s="172"/>
      <c r="Y855" s="172"/>
      <c r="Z855" s="172"/>
    </row>
    <row r="856" customFormat="false" ht="21.75" hidden="false" customHeight="true" outlineLevel="0" collapsed="false">
      <c r="A856" s="172"/>
      <c r="B856" s="172"/>
      <c r="C856" s="172"/>
      <c r="D856" s="172"/>
      <c r="E856" s="172"/>
      <c r="F856" s="172"/>
      <c r="G856" s="172"/>
      <c r="H856" s="172"/>
      <c r="I856" s="172"/>
      <c r="J856" s="172"/>
      <c r="K856" s="172"/>
      <c r="L856" s="172"/>
      <c r="M856" s="172"/>
      <c r="N856" s="172"/>
      <c r="O856" s="172"/>
      <c r="P856" s="172"/>
      <c r="Q856" s="172"/>
      <c r="R856" s="172"/>
      <c r="S856" s="172"/>
      <c r="T856" s="172"/>
      <c r="U856" s="172"/>
      <c r="V856" s="172"/>
      <c r="W856" s="172"/>
      <c r="X856" s="172"/>
      <c r="Y856" s="172"/>
      <c r="Z856" s="172"/>
    </row>
    <row r="857" customFormat="false" ht="21.75" hidden="false" customHeight="true" outlineLevel="0" collapsed="false">
      <c r="A857" s="172"/>
      <c r="B857" s="172"/>
      <c r="C857" s="172"/>
      <c r="D857" s="172"/>
      <c r="E857" s="172"/>
      <c r="F857" s="172"/>
      <c r="G857" s="172"/>
      <c r="H857" s="172"/>
      <c r="I857" s="172"/>
      <c r="J857" s="172"/>
      <c r="K857" s="172"/>
      <c r="L857" s="172"/>
      <c r="M857" s="172"/>
      <c r="N857" s="172"/>
      <c r="O857" s="172"/>
      <c r="P857" s="172"/>
      <c r="Q857" s="172"/>
      <c r="R857" s="172"/>
      <c r="S857" s="172"/>
      <c r="T857" s="172"/>
      <c r="U857" s="172"/>
      <c r="V857" s="172"/>
      <c r="W857" s="172"/>
      <c r="X857" s="172"/>
      <c r="Y857" s="172"/>
      <c r="Z857" s="172"/>
    </row>
    <row r="858" customFormat="false" ht="21.75" hidden="false" customHeight="true" outlineLevel="0" collapsed="false">
      <c r="A858" s="172"/>
      <c r="B858" s="172"/>
      <c r="C858" s="172"/>
      <c r="D858" s="172"/>
      <c r="E858" s="172"/>
      <c r="F858" s="172"/>
      <c r="G858" s="172"/>
      <c r="H858" s="172"/>
      <c r="I858" s="172"/>
      <c r="J858" s="172"/>
      <c r="K858" s="172"/>
      <c r="L858" s="172"/>
      <c r="M858" s="172"/>
      <c r="N858" s="172"/>
      <c r="O858" s="172"/>
      <c r="P858" s="172"/>
      <c r="Q858" s="172"/>
      <c r="R858" s="172"/>
      <c r="S858" s="172"/>
      <c r="T858" s="172"/>
      <c r="U858" s="172"/>
      <c r="V858" s="172"/>
      <c r="W858" s="172"/>
      <c r="X858" s="172"/>
      <c r="Y858" s="172"/>
      <c r="Z858" s="172"/>
    </row>
    <row r="859" customFormat="false" ht="21.75" hidden="false" customHeight="true" outlineLevel="0" collapsed="false">
      <c r="A859" s="172"/>
      <c r="B859" s="172"/>
      <c r="C859" s="172"/>
      <c r="D859" s="172"/>
      <c r="E859" s="172"/>
      <c r="F859" s="172"/>
      <c r="G859" s="172"/>
      <c r="H859" s="172"/>
      <c r="I859" s="172"/>
      <c r="J859" s="172"/>
      <c r="K859" s="172"/>
      <c r="L859" s="172"/>
      <c r="M859" s="172"/>
      <c r="N859" s="172"/>
      <c r="O859" s="172"/>
      <c r="P859" s="172"/>
      <c r="Q859" s="172"/>
      <c r="R859" s="172"/>
      <c r="S859" s="172"/>
      <c r="T859" s="172"/>
      <c r="U859" s="172"/>
      <c r="V859" s="172"/>
      <c r="W859" s="172"/>
      <c r="X859" s="172"/>
      <c r="Y859" s="172"/>
      <c r="Z859" s="172"/>
    </row>
    <row r="860" customFormat="false" ht="21.75" hidden="false" customHeight="true" outlineLevel="0" collapsed="false">
      <c r="A860" s="172"/>
      <c r="B860" s="172"/>
      <c r="C860" s="172"/>
      <c r="D860" s="172"/>
      <c r="E860" s="172"/>
      <c r="F860" s="172"/>
      <c r="G860" s="172"/>
      <c r="H860" s="172"/>
      <c r="I860" s="172"/>
      <c r="J860" s="172"/>
      <c r="K860" s="172"/>
      <c r="L860" s="172"/>
      <c r="M860" s="172"/>
      <c r="N860" s="172"/>
      <c r="O860" s="172"/>
      <c r="P860" s="172"/>
      <c r="Q860" s="172"/>
      <c r="R860" s="172"/>
      <c r="S860" s="172"/>
      <c r="T860" s="172"/>
      <c r="U860" s="172"/>
      <c r="V860" s="172"/>
      <c r="W860" s="172"/>
      <c r="X860" s="172"/>
      <c r="Y860" s="172"/>
      <c r="Z860" s="172"/>
    </row>
    <row r="861" customFormat="false" ht="21.75" hidden="false" customHeight="true" outlineLevel="0" collapsed="false">
      <c r="A861" s="172"/>
      <c r="B861" s="172"/>
      <c r="C861" s="172"/>
      <c r="D861" s="172"/>
      <c r="E861" s="172"/>
      <c r="F861" s="172"/>
      <c r="G861" s="172"/>
      <c r="H861" s="172"/>
      <c r="I861" s="172"/>
      <c r="J861" s="172"/>
      <c r="K861" s="172"/>
      <c r="L861" s="172"/>
      <c r="M861" s="172"/>
      <c r="N861" s="172"/>
      <c r="O861" s="172"/>
      <c r="P861" s="172"/>
      <c r="Q861" s="172"/>
      <c r="R861" s="172"/>
      <c r="S861" s="172"/>
      <c r="T861" s="172"/>
      <c r="U861" s="172"/>
      <c r="V861" s="172"/>
      <c r="W861" s="172"/>
      <c r="X861" s="172"/>
      <c r="Y861" s="172"/>
      <c r="Z861" s="172"/>
    </row>
    <row r="862" customFormat="false" ht="21.75" hidden="false" customHeight="true" outlineLevel="0" collapsed="false">
      <c r="A862" s="172"/>
      <c r="B862" s="172"/>
      <c r="C862" s="172"/>
      <c r="D862" s="172"/>
      <c r="E862" s="172"/>
      <c r="F862" s="172"/>
      <c r="G862" s="172"/>
      <c r="H862" s="172"/>
      <c r="I862" s="172"/>
      <c r="J862" s="172"/>
      <c r="K862" s="172"/>
      <c r="L862" s="172"/>
      <c r="M862" s="172"/>
      <c r="N862" s="172"/>
      <c r="O862" s="172"/>
      <c r="P862" s="172"/>
      <c r="Q862" s="172"/>
      <c r="R862" s="172"/>
      <c r="S862" s="172"/>
      <c r="T862" s="172"/>
      <c r="U862" s="172"/>
      <c r="V862" s="172"/>
      <c r="W862" s="172"/>
      <c r="X862" s="172"/>
      <c r="Y862" s="172"/>
      <c r="Z862" s="172"/>
    </row>
    <row r="863" customFormat="false" ht="21.75" hidden="false" customHeight="true" outlineLevel="0" collapsed="false">
      <c r="A863" s="172"/>
      <c r="B863" s="172"/>
      <c r="C863" s="172"/>
      <c r="D863" s="172"/>
      <c r="E863" s="172"/>
      <c r="F863" s="172"/>
      <c r="G863" s="172"/>
      <c r="H863" s="172"/>
      <c r="I863" s="172"/>
      <c r="J863" s="172"/>
      <c r="K863" s="172"/>
      <c r="L863" s="172"/>
      <c r="M863" s="172"/>
      <c r="N863" s="172"/>
      <c r="O863" s="172"/>
      <c r="P863" s="172"/>
      <c r="Q863" s="172"/>
      <c r="R863" s="172"/>
      <c r="S863" s="172"/>
      <c r="T863" s="172"/>
      <c r="U863" s="172"/>
      <c r="V863" s="172"/>
      <c r="W863" s="172"/>
      <c r="X863" s="172"/>
      <c r="Y863" s="172"/>
      <c r="Z863" s="172"/>
    </row>
    <row r="864" customFormat="false" ht="21.75" hidden="false" customHeight="true" outlineLevel="0" collapsed="false">
      <c r="A864" s="172"/>
      <c r="B864" s="172"/>
      <c r="C864" s="172"/>
      <c r="D864" s="172"/>
      <c r="E864" s="172"/>
      <c r="F864" s="172"/>
      <c r="G864" s="172"/>
      <c r="H864" s="172"/>
      <c r="I864" s="172"/>
      <c r="J864" s="172"/>
      <c r="K864" s="172"/>
      <c r="L864" s="172"/>
      <c r="M864" s="172"/>
      <c r="N864" s="172"/>
      <c r="O864" s="172"/>
      <c r="P864" s="172"/>
      <c r="Q864" s="172"/>
      <c r="R864" s="172"/>
      <c r="S864" s="172"/>
      <c r="T864" s="172"/>
      <c r="U864" s="172"/>
      <c r="V864" s="172"/>
      <c r="W864" s="172"/>
      <c r="X864" s="172"/>
      <c r="Y864" s="172"/>
      <c r="Z864" s="172"/>
    </row>
    <row r="865" customFormat="false" ht="21.75" hidden="false" customHeight="true" outlineLevel="0" collapsed="false">
      <c r="A865" s="172"/>
      <c r="B865" s="172"/>
      <c r="C865" s="172"/>
      <c r="D865" s="172"/>
      <c r="E865" s="172"/>
      <c r="F865" s="172"/>
      <c r="G865" s="172"/>
      <c r="H865" s="172"/>
      <c r="I865" s="172"/>
      <c r="J865" s="172"/>
      <c r="K865" s="172"/>
      <c r="L865" s="172"/>
      <c r="M865" s="172"/>
      <c r="N865" s="172"/>
      <c r="O865" s="172"/>
      <c r="P865" s="172"/>
      <c r="Q865" s="172"/>
      <c r="R865" s="172"/>
      <c r="S865" s="172"/>
      <c r="T865" s="172"/>
      <c r="U865" s="172"/>
      <c r="V865" s="172"/>
      <c r="W865" s="172"/>
      <c r="X865" s="172"/>
      <c r="Y865" s="172"/>
      <c r="Z865" s="172"/>
    </row>
    <row r="866" customFormat="false" ht="21.75" hidden="false" customHeight="true" outlineLevel="0" collapsed="false">
      <c r="A866" s="172"/>
      <c r="B866" s="172"/>
      <c r="C866" s="172"/>
      <c r="D866" s="172"/>
      <c r="E866" s="172"/>
      <c r="F866" s="172"/>
      <c r="G866" s="172"/>
      <c r="H866" s="172"/>
      <c r="I866" s="172"/>
      <c r="J866" s="172"/>
      <c r="K866" s="172"/>
      <c r="L866" s="172"/>
      <c r="M866" s="172"/>
      <c r="N866" s="172"/>
      <c r="O866" s="172"/>
      <c r="P866" s="172"/>
      <c r="Q866" s="172"/>
      <c r="R866" s="172"/>
      <c r="S866" s="172"/>
      <c r="T866" s="172"/>
      <c r="U866" s="172"/>
      <c r="V866" s="172"/>
      <c r="W866" s="172"/>
      <c r="X866" s="172"/>
      <c r="Y866" s="172"/>
      <c r="Z866" s="172"/>
    </row>
    <row r="867" customFormat="false" ht="21.75" hidden="false" customHeight="true" outlineLevel="0" collapsed="false">
      <c r="A867" s="172"/>
      <c r="B867" s="172"/>
      <c r="C867" s="172"/>
      <c r="D867" s="172"/>
      <c r="E867" s="172"/>
      <c r="F867" s="172"/>
      <c r="G867" s="172"/>
      <c r="H867" s="172"/>
      <c r="I867" s="172"/>
      <c r="J867" s="172"/>
      <c r="K867" s="172"/>
      <c r="L867" s="172"/>
      <c r="M867" s="172"/>
      <c r="N867" s="172"/>
      <c r="O867" s="172"/>
      <c r="P867" s="172"/>
      <c r="Q867" s="172"/>
      <c r="R867" s="172"/>
      <c r="S867" s="172"/>
      <c r="T867" s="172"/>
      <c r="U867" s="172"/>
      <c r="V867" s="172"/>
      <c r="W867" s="172"/>
      <c r="X867" s="172"/>
      <c r="Y867" s="172"/>
      <c r="Z867" s="172"/>
    </row>
    <row r="868" customFormat="false" ht="21.75" hidden="false" customHeight="true" outlineLevel="0" collapsed="false">
      <c r="A868" s="172"/>
      <c r="B868" s="172"/>
      <c r="C868" s="172"/>
      <c r="D868" s="172"/>
      <c r="E868" s="172"/>
      <c r="F868" s="172"/>
      <c r="G868" s="172"/>
      <c r="H868" s="172"/>
      <c r="I868" s="172"/>
      <c r="J868" s="172"/>
      <c r="K868" s="172"/>
      <c r="L868" s="172"/>
      <c r="M868" s="172"/>
      <c r="N868" s="172"/>
      <c r="O868" s="172"/>
      <c r="P868" s="172"/>
      <c r="Q868" s="172"/>
      <c r="R868" s="172"/>
      <c r="S868" s="172"/>
      <c r="T868" s="172"/>
      <c r="U868" s="172"/>
      <c r="V868" s="172"/>
      <c r="W868" s="172"/>
      <c r="X868" s="172"/>
      <c r="Y868" s="172"/>
      <c r="Z868" s="172"/>
    </row>
    <row r="869" customFormat="false" ht="21.75" hidden="false" customHeight="true" outlineLevel="0" collapsed="false">
      <c r="A869" s="172"/>
      <c r="B869" s="172"/>
      <c r="C869" s="172"/>
      <c r="D869" s="172"/>
      <c r="E869" s="172"/>
      <c r="F869" s="172"/>
      <c r="G869" s="172"/>
      <c r="H869" s="172"/>
      <c r="I869" s="172"/>
      <c r="J869" s="172"/>
      <c r="K869" s="172"/>
      <c r="L869" s="172"/>
      <c r="M869" s="172"/>
      <c r="N869" s="172"/>
      <c r="O869" s="172"/>
      <c r="P869" s="172"/>
      <c r="Q869" s="172"/>
      <c r="R869" s="172"/>
      <c r="S869" s="172"/>
      <c r="T869" s="172"/>
      <c r="U869" s="172"/>
      <c r="V869" s="172"/>
      <c r="W869" s="172"/>
      <c r="X869" s="172"/>
      <c r="Y869" s="172"/>
      <c r="Z869" s="172"/>
    </row>
    <row r="870" customFormat="false" ht="21.75" hidden="false" customHeight="true" outlineLevel="0" collapsed="false">
      <c r="A870" s="172"/>
      <c r="B870" s="172"/>
      <c r="C870" s="172"/>
      <c r="D870" s="172"/>
      <c r="E870" s="172"/>
      <c r="F870" s="172"/>
      <c r="G870" s="172"/>
      <c r="H870" s="172"/>
      <c r="I870" s="172"/>
      <c r="J870" s="172"/>
      <c r="K870" s="172"/>
      <c r="L870" s="172"/>
      <c r="M870" s="172"/>
      <c r="N870" s="172"/>
      <c r="O870" s="172"/>
      <c r="P870" s="172"/>
      <c r="Q870" s="172"/>
      <c r="R870" s="172"/>
      <c r="S870" s="172"/>
      <c r="T870" s="172"/>
      <c r="U870" s="172"/>
      <c r="V870" s="172"/>
      <c r="W870" s="172"/>
      <c r="X870" s="172"/>
      <c r="Y870" s="172"/>
      <c r="Z870" s="172"/>
    </row>
    <row r="871" customFormat="false" ht="21.75" hidden="false" customHeight="true" outlineLevel="0" collapsed="false">
      <c r="A871" s="172"/>
      <c r="B871" s="172"/>
      <c r="C871" s="172"/>
      <c r="D871" s="172"/>
      <c r="E871" s="172"/>
      <c r="F871" s="172"/>
      <c r="G871" s="172"/>
      <c r="H871" s="172"/>
      <c r="I871" s="172"/>
      <c r="J871" s="172"/>
      <c r="K871" s="172"/>
      <c r="L871" s="172"/>
      <c r="M871" s="172"/>
      <c r="N871" s="172"/>
      <c r="O871" s="172"/>
      <c r="P871" s="172"/>
      <c r="Q871" s="172"/>
      <c r="R871" s="172"/>
      <c r="S871" s="172"/>
      <c r="T871" s="172"/>
      <c r="U871" s="172"/>
      <c r="V871" s="172"/>
      <c r="W871" s="172"/>
      <c r="X871" s="172"/>
      <c r="Y871" s="172"/>
      <c r="Z871" s="172"/>
    </row>
    <row r="872" customFormat="false" ht="21.75" hidden="false" customHeight="true" outlineLevel="0" collapsed="false">
      <c r="A872" s="172"/>
      <c r="B872" s="172"/>
      <c r="C872" s="172"/>
      <c r="D872" s="172"/>
      <c r="E872" s="172"/>
      <c r="F872" s="172"/>
      <c r="G872" s="172"/>
      <c r="H872" s="172"/>
      <c r="I872" s="172"/>
      <c r="J872" s="172"/>
      <c r="K872" s="172"/>
      <c r="L872" s="172"/>
      <c r="M872" s="172"/>
      <c r="N872" s="172"/>
      <c r="O872" s="172"/>
      <c r="P872" s="172"/>
      <c r="Q872" s="172"/>
      <c r="R872" s="172"/>
      <c r="S872" s="172"/>
      <c r="T872" s="172"/>
      <c r="U872" s="172"/>
      <c r="V872" s="172"/>
      <c r="W872" s="172"/>
      <c r="X872" s="172"/>
      <c r="Y872" s="172"/>
      <c r="Z872" s="172"/>
    </row>
    <row r="873" customFormat="false" ht="21.75" hidden="false" customHeight="true" outlineLevel="0" collapsed="false">
      <c r="A873" s="172"/>
      <c r="B873" s="172"/>
      <c r="C873" s="172"/>
      <c r="D873" s="172"/>
      <c r="E873" s="172"/>
      <c r="F873" s="172"/>
      <c r="G873" s="172"/>
      <c r="H873" s="172"/>
      <c r="I873" s="172"/>
      <c r="J873" s="172"/>
      <c r="K873" s="172"/>
      <c r="L873" s="172"/>
      <c r="M873" s="172"/>
      <c r="N873" s="172"/>
      <c r="O873" s="172"/>
      <c r="P873" s="172"/>
      <c r="Q873" s="172"/>
      <c r="R873" s="172"/>
      <c r="S873" s="172"/>
      <c r="T873" s="172"/>
      <c r="U873" s="172"/>
      <c r="V873" s="172"/>
      <c r="W873" s="172"/>
      <c r="X873" s="172"/>
      <c r="Y873" s="172"/>
      <c r="Z873" s="172"/>
    </row>
    <row r="874" customFormat="false" ht="21.75" hidden="false" customHeight="true" outlineLevel="0" collapsed="false">
      <c r="A874" s="172"/>
      <c r="B874" s="172"/>
      <c r="C874" s="172"/>
      <c r="D874" s="172"/>
      <c r="E874" s="172"/>
      <c r="F874" s="172"/>
      <c r="G874" s="172"/>
      <c r="H874" s="172"/>
      <c r="I874" s="172"/>
      <c r="J874" s="172"/>
      <c r="K874" s="172"/>
      <c r="L874" s="172"/>
      <c r="M874" s="172"/>
      <c r="N874" s="172"/>
      <c r="O874" s="172"/>
      <c r="P874" s="172"/>
      <c r="Q874" s="172"/>
      <c r="R874" s="172"/>
      <c r="S874" s="172"/>
      <c r="T874" s="172"/>
      <c r="U874" s="172"/>
      <c r="V874" s="172"/>
      <c r="W874" s="172"/>
      <c r="X874" s="172"/>
      <c r="Y874" s="172"/>
      <c r="Z874" s="172"/>
    </row>
    <row r="875" customFormat="false" ht="21.75" hidden="false" customHeight="true" outlineLevel="0" collapsed="false">
      <c r="A875" s="172"/>
      <c r="B875" s="172"/>
      <c r="C875" s="172"/>
      <c r="D875" s="172"/>
      <c r="E875" s="172"/>
      <c r="F875" s="172"/>
      <c r="G875" s="172"/>
      <c r="H875" s="172"/>
      <c r="I875" s="172"/>
      <c r="J875" s="172"/>
      <c r="K875" s="172"/>
      <c r="L875" s="172"/>
      <c r="M875" s="172"/>
      <c r="N875" s="172"/>
      <c r="O875" s="172"/>
      <c r="P875" s="172"/>
      <c r="Q875" s="172"/>
      <c r="R875" s="172"/>
      <c r="S875" s="172"/>
      <c r="T875" s="172"/>
      <c r="U875" s="172"/>
      <c r="V875" s="172"/>
      <c r="W875" s="172"/>
      <c r="X875" s="172"/>
      <c r="Y875" s="172"/>
      <c r="Z875" s="172"/>
    </row>
    <row r="876" customFormat="false" ht="21.75" hidden="false" customHeight="true" outlineLevel="0" collapsed="false">
      <c r="A876" s="172"/>
      <c r="B876" s="172"/>
      <c r="C876" s="172"/>
      <c r="D876" s="172"/>
      <c r="E876" s="172"/>
      <c r="F876" s="172"/>
      <c r="G876" s="172"/>
      <c r="H876" s="172"/>
      <c r="I876" s="172"/>
      <c r="J876" s="172"/>
      <c r="K876" s="172"/>
      <c r="L876" s="172"/>
      <c r="M876" s="172"/>
      <c r="N876" s="172"/>
      <c r="O876" s="172"/>
      <c r="P876" s="172"/>
      <c r="Q876" s="172"/>
      <c r="R876" s="172"/>
      <c r="S876" s="172"/>
      <c r="T876" s="172"/>
      <c r="U876" s="172"/>
      <c r="V876" s="172"/>
      <c r="W876" s="172"/>
      <c r="X876" s="172"/>
      <c r="Y876" s="172"/>
      <c r="Z876" s="172"/>
    </row>
    <row r="877" customFormat="false" ht="21.75" hidden="false" customHeight="true" outlineLevel="0" collapsed="false">
      <c r="A877" s="172"/>
      <c r="B877" s="172"/>
      <c r="C877" s="172"/>
      <c r="D877" s="172"/>
      <c r="E877" s="172"/>
      <c r="F877" s="172"/>
      <c r="G877" s="172"/>
      <c r="H877" s="172"/>
      <c r="I877" s="172"/>
      <c r="J877" s="172"/>
      <c r="K877" s="172"/>
      <c r="L877" s="172"/>
      <c r="M877" s="172"/>
      <c r="N877" s="172"/>
      <c r="O877" s="172"/>
      <c r="P877" s="172"/>
      <c r="Q877" s="172"/>
      <c r="R877" s="172"/>
      <c r="S877" s="172"/>
      <c r="T877" s="172"/>
      <c r="U877" s="172"/>
      <c r="V877" s="172"/>
      <c r="W877" s="172"/>
      <c r="X877" s="172"/>
      <c r="Y877" s="172"/>
      <c r="Z877" s="172"/>
    </row>
    <row r="878" customFormat="false" ht="21.75" hidden="false" customHeight="true" outlineLevel="0" collapsed="false">
      <c r="A878" s="172"/>
      <c r="B878" s="172"/>
      <c r="C878" s="172"/>
      <c r="D878" s="172"/>
      <c r="E878" s="172"/>
      <c r="F878" s="172"/>
      <c r="G878" s="172"/>
      <c r="H878" s="172"/>
      <c r="I878" s="172"/>
      <c r="J878" s="172"/>
      <c r="K878" s="172"/>
      <c r="L878" s="172"/>
      <c r="M878" s="172"/>
      <c r="N878" s="172"/>
      <c r="O878" s="172"/>
      <c r="P878" s="172"/>
      <c r="Q878" s="172"/>
      <c r="R878" s="172"/>
      <c r="S878" s="172"/>
      <c r="T878" s="172"/>
      <c r="U878" s="172"/>
      <c r="V878" s="172"/>
      <c r="W878" s="172"/>
      <c r="X878" s="172"/>
      <c r="Y878" s="172"/>
      <c r="Z878" s="172"/>
    </row>
    <row r="879" customFormat="false" ht="21.75" hidden="false" customHeight="true" outlineLevel="0" collapsed="false">
      <c r="A879" s="172"/>
      <c r="B879" s="172"/>
      <c r="C879" s="172"/>
      <c r="D879" s="172"/>
      <c r="E879" s="172"/>
      <c r="F879" s="172"/>
      <c r="G879" s="172"/>
      <c r="H879" s="172"/>
      <c r="I879" s="172"/>
      <c r="J879" s="172"/>
      <c r="K879" s="172"/>
      <c r="L879" s="172"/>
      <c r="M879" s="172"/>
      <c r="N879" s="172"/>
      <c r="O879" s="172"/>
      <c r="P879" s="172"/>
      <c r="Q879" s="172"/>
      <c r="R879" s="172"/>
      <c r="S879" s="172"/>
      <c r="T879" s="172"/>
      <c r="U879" s="172"/>
      <c r="V879" s="172"/>
      <c r="W879" s="172"/>
      <c r="X879" s="172"/>
      <c r="Y879" s="172"/>
      <c r="Z879" s="172"/>
    </row>
    <row r="880" customFormat="false" ht="21.75" hidden="false" customHeight="true" outlineLevel="0" collapsed="false">
      <c r="A880" s="172"/>
      <c r="B880" s="172"/>
      <c r="C880" s="172"/>
      <c r="D880" s="172"/>
      <c r="E880" s="172"/>
      <c r="F880" s="172"/>
      <c r="G880" s="172"/>
      <c r="H880" s="172"/>
      <c r="I880" s="172"/>
      <c r="J880" s="172"/>
      <c r="K880" s="172"/>
      <c r="L880" s="172"/>
      <c r="M880" s="172"/>
      <c r="N880" s="172"/>
      <c r="O880" s="172"/>
      <c r="P880" s="172"/>
      <c r="Q880" s="172"/>
      <c r="R880" s="172"/>
      <c r="S880" s="172"/>
      <c r="T880" s="172"/>
      <c r="U880" s="172"/>
      <c r="V880" s="172"/>
      <c r="W880" s="172"/>
      <c r="X880" s="172"/>
      <c r="Y880" s="172"/>
      <c r="Z880" s="172"/>
    </row>
    <row r="881" customFormat="false" ht="21.75" hidden="false" customHeight="true" outlineLevel="0" collapsed="false">
      <c r="A881" s="172"/>
      <c r="B881" s="172"/>
      <c r="C881" s="172"/>
      <c r="D881" s="172"/>
      <c r="E881" s="172"/>
      <c r="F881" s="172"/>
      <c r="G881" s="172"/>
      <c r="H881" s="172"/>
      <c r="I881" s="172"/>
      <c r="J881" s="172"/>
      <c r="K881" s="172"/>
      <c r="L881" s="172"/>
      <c r="M881" s="172"/>
      <c r="N881" s="172"/>
      <c r="O881" s="172"/>
      <c r="P881" s="172"/>
      <c r="Q881" s="172"/>
      <c r="R881" s="172"/>
      <c r="S881" s="172"/>
      <c r="T881" s="172"/>
      <c r="U881" s="172"/>
      <c r="V881" s="172"/>
      <c r="W881" s="172"/>
      <c r="X881" s="172"/>
      <c r="Y881" s="172"/>
      <c r="Z881" s="172"/>
    </row>
    <row r="882" customFormat="false" ht="21.75" hidden="false" customHeight="true" outlineLevel="0" collapsed="false">
      <c r="A882" s="172"/>
      <c r="B882" s="172"/>
      <c r="C882" s="172"/>
      <c r="D882" s="172"/>
      <c r="E882" s="172"/>
      <c r="F882" s="172"/>
      <c r="G882" s="172"/>
      <c r="H882" s="172"/>
      <c r="I882" s="172"/>
      <c r="J882" s="172"/>
      <c r="K882" s="172"/>
      <c r="L882" s="172"/>
      <c r="M882" s="172"/>
      <c r="N882" s="172"/>
      <c r="O882" s="172"/>
      <c r="P882" s="172"/>
      <c r="Q882" s="172"/>
      <c r="R882" s="172"/>
      <c r="S882" s="172"/>
      <c r="T882" s="172"/>
      <c r="U882" s="172"/>
      <c r="V882" s="172"/>
      <c r="W882" s="172"/>
      <c r="X882" s="172"/>
      <c r="Y882" s="172"/>
      <c r="Z882" s="172"/>
    </row>
    <row r="883" customFormat="false" ht="21.75" hidden="false" customHeight="true" outlineLevel="0" collapsed="false">
      <c r="A883" s="172"/>
      <c r="B883" s="172"/>
      <c r="C883" s="172"/>
      <c r="D883" s="172"/>
      <c r="E883" s="172"/>
      <c r="F883" s="172"/>
      <c r="G883" s="172"/>
      <c r="H883" s="172"/>
      <c r="I883" s="172"/>
      <c r="J883" s="172"/>
      <c r="K883" s="172"/>
      <c r="L883" s="172"/>
      <c r="M883" s="172"/>
      <c r="N883" s="172"/>
      <c r="O883" s="172"/>
      <c r="P883" s="172"/>
      <c r="Q883" s="172"/>
      <c r="R883" s="172"/>
      <c r="S883" s="172"/>
      <c r="T883" s="172"/>
      <c r="U883" s="172"/>
      <c r="V883" s="172"/>
      <c r="W883" s="172"/>
      <c r="X883" s="172"/>
      <c r="Y883" s="172"/>
      <c r="Z883" s="172"/>
    </row>
    <row r="884" customFormat="false" ht="21.75" hidden="false" customHeight="true" outlineLevel="0" collapsed="false">
      <c r="A884" s="172"/>
      <c r="B884" s="172"/>
      <c r="C884" s="172"/>
      <c r="D884" s="172"/>
      <c r="E884" s="172"/>
      <c r="F884" s="172"/>
      <c r="G884" s="172"/>
      <c r="H884" s="172"/>
      <c r="I884" s="172"/>
      <c r="J884" s="172"/>
      <c r="K884" s="172"/>
      <c r="L884" s="172"/>
      <c r="M884" s="172"/>
      <c r="N884" s="172"/>
      <c r="O884" s="172"/>
      <c r="P884" s="172"/>
      <c r="Q884" s="172"/>
      <c r="R884" s="172"/>
      <c r="S884" s="172"/>
      <c r="T884" s="172"/>
      <c r="U884" s="172"/>
      <c r="V884" s="172"/>
      <c r="W884" s="172"/>
      <c r="X884" s="172"/>
      <c r="Y884" s="172"/>
      <c r="Z884" s="172"/>
    </row>
    <row r="885" customFormat="false" ht="21.75" hidden="false" customHeight="true" outlineLevel="0" collapsed="false">
      <c r="A885" s="172"/>
      <c r="B885" s="172"/>
      <c r="C885" s="172"/>
      <c r="D885" s="172"/>
      <c r="E885" s="172"/>
      <c r="F885" s="172"/>
      <c r="G885" s="172"/>
      <c r="H885" s="172"/>
      <c r="I885" s="172"/>
      <c r="J885" s="172"/>
      <c r="K885" s="172"/>
      <c r="L885" s="172"/>
      <c r="M885" s="172"/>
      <c r="N885" s="172"/>
      <c r="O885" s="172"/>
      <c r="P885" s="172"/>
      <c r="Q885" s="172"/>
      <c r="R885" s="172"/>
      <c r="S885" s="172"/>
      <c r="T885" s="172"/>
      <c r="U885" s="172"/>
      <c r="V885" s="172"/>
      <c r="W885" s="172"/>
      <c r="X885" s="172"/>
      <c r="Y885" s="172"/>
      <c r="Z885" s="172"/>
    </row>
    <row r="886" customFormat="false" ht="21.75" hidden="false" customHeight="true" outlineLevel="0" collapsed="false">
      <c r="A886" s="172"/>
      <c r="B886" s="172"/>
      <c r="C886" s="172"/>
      <c r="D886" s="172"/>
      <c r="E886" s="172"/>
      <c r="F886" s="172"/>
      <c r="G886" s="172"/>
      <c r="H886" s="172"/>
      <c r="I886" s="172"/>
      <c r="J886" s="172"/>
      <c r="K886" s="172"/>
      <c r="L886" s="172"/>
      <c r="M886" s="172"/>
      <c r="N886" s="172"/>
      <c r="O886" s="172"/>
      <c r="P886" s="172"/>
      <c r="Q886" s="172"/>
      <c r="R886" s="172"/>
      <c r="S886" s="172"/>
      <c r="T886" s="172"/>
      <c r="U886" s="172"/>
      <c r="V886" s="172"/>
      <c r="W886" s="172"/>
      <c r="X886" s="172"/>
      <c r="Y886" s="172"/>
      <c r="Z886" s="172"/>
    </row>
    <row r="887" customFormat="false" ht="21.75" hidden="false" customHeight="true" outlineLevel="0" collapsed="false">
      <c r="A887" s="172"/>
      <c r="B887" s="172"/>
      <c r="C887" s="172"/>
      <c r="D887" s="172"/>
      <c r="E887" s="172"/>
      <c r="F887" s="172"/>
      <c r="G887" s="172"/>
      <c r="H887" s="172"/>
      <c r="I887" s="172"/>
      <c r="J887" s="172"/>
      <c r="K887" s="172"/>
      <c r="L887" s="172"/>
      <c r="M887" s="172"/>
      <c r="N887" s="172"/>
      <c r="O887" s="172"/>
      <c r="P887" s="172"/>
      <c r="Q887" s="172"/>
      <c r="R887" s="172"/>
      <c r="S887" s="172"/>
      <c r="T887" s="172"/>
      <c r="U887" s="172"/>
      <c r="V887" s="172"/>
      <c r="W887" s="172"/>
      <c r="X887" s="172"/>
      <c r="Y887" s="172"/>
      <c r="Z887" s="172"/>
    </row>
    <row r="888" customFormat="false" ht="21.75" hidden="false" customHeight="true" outlineLevel="0" collapsed="false">
      <c r="A888" s="172"/>
      <c r="B888" s="172"/>
      <c r="C888" s="172"/>
      <c r="D888" s="172"/>
      <c r="E888" s="172"/>
      <c r="F888" s="172"/>
      <c r="G888" s="172"/>
      <c r="H888" s="172"/>
      <c r="I888" s="172"/>
      <c r="J888" s="172"/>
      <c r="K888" s="172"/>
      <c r="L888" s="172"/>
      <c r="M888" s="172"/>
      <c r="N888" s="172"/>
      <c r="O888" s="172"/>
      <c r="P888" s="172"/>
      <c r="Q888" s="172"/>
      <c r="R888" s="172"/>
      <c r="S888" s="172"/>
      <c r="T888" s="172"/>
      <c r="U888" s="172"/>
      <c r="V888" s="172"/>
      <c r="W888" s="172"/>
      <c r="X888" s="172"/>
      <c r="Y888" s="172"/>
      <c r="Z888" s="172"/>
    </row>
    <row r="889" customFormat="false" ht="21.75" hidden="false" customHeight="true" outlineLevel="0" collapsed="false">
      <c r="A889" s="172"/>
      <c r="B889" s="172"/>
      <c r="C889" s="172"/>
      <c r="D889" s="172"/>
      <c r="E889" s="172"/>
      <c r="F889" s="172"/>
      <c r="G889" s="172"/>
      <c r="H889" s="172"/>
      <c r="I889" s="172"/>
      <c r="J889" s="172"/>
      <c r="K889" s="172"/>
      <c r="L889" s="172"/>
      <c r="M889" s="172"/>
      <c r="N889" s="172"/>
      <c r="O889" s="172"/>
      <c r="P889" s="172"/>
      <c r="Q889" s="172"/>
      <c r="R889" s="172"/>
      <c r="S889" s="172"/>
      <c r="T889" s="172"/>
      <c r="U889" s="172"/>
      <c r="V889" s="172"/>
      <c r="W889" s="172"/>
      <c r="X889" s="172"/>
      <c r="Y889" s="172"/>
      <c r="Z889" s="172"/>
    </row>
    <row r="890" customFormat="false" ht="21.75" hidden="false" customHeight="true" outlineLevel="0" collapsed="false">
      <c r="A890" s="172"/>
      <c r="B890" s="172"/>
      <c r="C890" s="172"/>
      <c r="D890" s="172"/>
      <c r="E890" s="172"/>
      <c r="F890" s="172"/>
      <c r="G890" s="172"/>
      <c r="H890" s="172"/>
      <c r="I890" s="172"/>
      <c r="J890" s="172"/>
      <c r="K890" s="172"/>
      <c r="L890" s="172"/>
      <c r="M890" s="172"/>
      <c r="N890" s="172"/>
      <c r="O890" s="172"/>
      <c r="P890" s="172"/>
      <c r="Q890" s="172"/>
      <c r="R890" s="172"/>
      <c r="S890" s="172"/>
      <c r="T890" s="172"/>
      <c r="U890" s="172"/>
      <c r="V890" s="172"/>
      <c r="W890" s="172"/>
      <c r="X890" s="172"/>
      <c r="Y890" s="172"/>
      <c r="Z890" s="172"/>
    </row>
    <row r="891" customFormat="false" ht="21.75" hidden="false" customHeight="true" outlineLevel="0" collapsed="false">
      <c r="A891" s="172"/>
      <c r="B891" s="172"/>
      <c r="C891" s="172"/>
      <c r="D891" s="172"/>
      <c r="E891" s="172"/>
      <c r="F891" s="172"/>
      <c r="G891" s="172"/>
      <c r="H891" s="172"/>
      <c r="I891" s="172"/>
      <c r="J891" s="172"/>
      <c r="K891" s="172"/>
      <c r="L891" s="172"/>
      <c r="M891" s="172"/>
      <c r="N891" s="172"/>
      <c r="O891" s="172"/>
      <c r="P891" s="172"/>
      <c r="Q891" s="172"/>
      <c r="R891" s="172"/>
      <c r="S891" s="172"/>
      <c r="T891" s="172"/>
      <c r="U891" s="172"/>
      <c r="V891" s="172"/>
      <c r="W891" s="172"/>
      <c r="X891" s="172"/>
      <c r="Y891" s="172"/>
      <c r="Z891" s="172"/>
    </row>
    <row r="892" customFormat="false" ht="21.75" hidden="false" customHeight="true" outlineLevel="0" collapsed="false">
      <c r="A892" s="172"/>
      <c r="B892" s="172"/>
      <c r="C892" s="172"/>
      <c r="D892" s="172"/>
      <c r="E892" s="172"/>
      <c r="F892" s="172"/>
      <c r="G892" s="172"/>
      <c r="H892" s="172"/>
      <c r="I892" s="172"/>
      <c r="J892" s="172"/>
      <c r="K892" s="172"/>
      <c r="L892" s="172"/>
      <c r="M892" s="172"/>
      <c r="N892" s="172"/>
      <c r="O892" s="172"/>
      <c r="P892" s="172"/>
      <c r="Q892" s="172"/>
      <c r="R892" s="172"/>
      <c r="S892" s="172"/>
      <c r="T892" s="172"/>
      <c r="U892" s="172"/>
      <c r="V892" s="172"/>
      <c r="W892" s="172"/>
      <c r="X892" s="172"/>
      <c r="Y892" s="172"/>
      <c r="Z892" s="172"/>
    </row>
    <row r="893" customFormat="false" ht="21.75" hidden="false" customHeight="true" outlineLevel="0" collapsed="false">
      <c r="A893" s="172"/>
      <c r="B893" s="172"/>
      <c r="C893" s="172"/>
      <c r="D893" s="172"/>
      <c r="E893" s="172"/>
      <c r="F893" s="172"/>
      <c r="G893" s="172"/>
      <c r="H893" s="172"/>
      <c r="I893" s="172"/>
      <c r="J893" s="172"/>
      <c r="K893" s="172"/>
      <c r="L893" s="172"/>
      <c r="M893" s="172"/>
      <c r="N893" s="172"/>
      <c r="O893" s="172"/>
      <c r="P893" s="172"/>
      <c r="Q893" s="172"/>
      <c r="R893" s="172"/>
      <c r="S893" s="172"/>
      <c r="T893" s="172"/>
      <c r="U893" s="172"/>
      <c r="V893" s="172"/>
      <c r="W893" s="172"/>
      <c r="X893" s="172"/>
      <c r="Y893" s="172"/>
      <c r="Z893" s="172"/>
    </row>
    <row r="894" customFormat="false" ht="21.75" hidden="false" customHeight="true" outlineLevel="0" collapsed="false">
      <c r="A894" s="172"/>
      <c r="B894" s="172"/>
      <c r="C894" s="172"/>
      <c r="D894" s="172"/>
      <c r="E894" s="172"/>
      <c r="F894" s="172"/>
      <c r="G894" s="172"/>
      <c r="H894" s="172"/>
      <c r="I894" s="172"/>
      <c r="J894" s="172"/>
      <c r="K894" s="172"/>
      <c r="L894" s="172"/>
      <c r="M894" s="172"/>
      <c r="N894" s="172"/>
      <c r="O894" s="172"/>
      <c r="P894" s="172"/>
      <c r="Q894" s="172"/>
      <c r="R894" s="172"/>
      <c r="S894" s="172"/>
      <c r="T894" s="172"/>
      <c r="U894" s="172"/>
      <c r="V894" s="172"/>
      <c r="W894" s="172"/>
      <c r="X894" s="172"/>
      <c r="Y894" s="172"/>
      <c r="Z894" s="172"/>
    </row>
    <row r="895" customFormat="false" ht="21.75" hidden="false" customHeight="true" outlineLevel="0" collapsed="false">
      <c r="A895" s="172"/>
      <c r="B895" s="172"/>
      <c r="C895" s="172"/>
      <c r="D895" s="172"/>
      <c r="E895" s="172"/>
      <c r="F895" s="172"/>
      <c r="G895" s="172"/>
      <c r="H895" s="172"/>
      <c r="I895" s="172"/>
      <c r="J895" s="172"/>
      <c r="K895" s="172"/>
      <c r="L895" s="172"/>
      <c r="M895" s="172"/>
      <c r="N895" s="172"/>
      <c r="O895" s="172"/>
      <c r="P895" s="172"/>
      <c r="Q895" s="172"/>
      <c r="R895" s="172"/>
      <c r="S895" s="172"/>
      <c r="T895" s="172"/>
      <c r="U895" s="172"/>
      <c r="V895" s="172"/>
      <c r="W895" s="172"/>
      <c r="X895" s="172"/>
      <c r="Y895" s="172"/>
      <c r="Z895" s="172"/>
    </row>
    <row r="896" customFormat="false" ht="21.75" hidden="false" customHeight="true" outlineLevel="0" collapsed="false">
      <c r="A896" s="172"/>
      <c r="B896" s="172"/>
      <c r="C896" s="172"/>
      <c r="D896" s="172"/>
      <c r="E896" s="172"/>
      <c r="F896" s="172"/>
      <c r="G896" s="172"/>
      <c r="H896" s="172"/>
      <c r="I896" s="172"/>
      <c r="J896" s="172"/>
      <c r="K896" s="172"/>
      <c r="L896" s="172"/>
      <c r="M896" s="172"/>
      <c r="N896" s="172"/>
      <c r="O896" s="172"/>
      <c r="P896" s="172"/>
      <c r="Q896" s="172"/>
      <c r="R896" s="172"/>
      <c r="S896" s="172"/>
      <c r="T896" s="172"/>
      <c r="U896" s="172"/>
      <c r="V896" s="172"/>
      <c r="W896" s="172"/>
      <c r="X896" s="172"/>
      <c r="Y896" s="172"/>
      <c r="Z896" s="172"/>
    </row>
    <row r="897" customFormat="false" ht="21.75" hidden="false" customHeight="true" outlineLevel="0" collapsed="false">
      <c r="A897" s="172"/>
      <c r="B897" s="172"/>
      <c r="C897" s="172"/>
      <c r="D897" s="172"/>
      <c r="E897" s="172"/>
      <c r="F897" s="172"/>
      <c r="G897" s="172"/>
      <c r="H897" s="172"/>
      <c r="I897" s="172"/>
      <c r="J897" s="172"/>
      <c r="K897" s="172"/>
      <c r="L897" s="172"/>
      <c r="M897" s="172"/>
      <c r="N897" s="172"/>
      <c r="O897" s="172"/>
      <c r="P897" s="172"/>
      <c r="Q897" s="172"/>
      <c r="R897" s="172"/>
      <c r="S897" s="172"/>
      <c r="T897" s="172"/>
      <c r="U897" s="172"/>
      <c r="V897" s="172"/>
      <c r="W897" s="172"/>
      <c r="X897" s="172"/>
      <c r="Y897" s="172"/>
      <c r="Z897" s="172"/>
    </row>
    <row r="898" customFormat="false" ht="21.75" hidden="false" customHeight="true" outlineLevel="0" collapsed="false">
      <c r="A898" s="172"/>
      <c r="B898" s="172"/>
      <c r="C898" s="172"/>
      <c r="D898" s="172"/>
      <c r="E898" s="172"/>
      <c r="F898" s="172"/>
      <c r="G898" s="172"/>
      <c r="H898" s="172"/>
      <c r="I898" s="172"/>
      <c r="J898" s="172"/>
      <c r="K898" s="172"/>
      <c r="L898" s="172"/>
      <c r="M898" s="172"/>
      <c r="N898" s="172"/>
      <c r="O898" s="172"/>
      <c r="P898" s="172"/>
      <c r="Q898" s="172"/>
      <c r="R898" s="172"/>
      <c r="S898" s="172"/>
      <c r="T898" s="172"/>
      <c r="U898" s="172"/>
      <c r="V898" s="172"/>
      <c r="W898" s="172"/>
      <c r="X898" s="172"/>
      <c r="Y898" s="172"/>
      <c r="Z898" s="172"/>
    </row>
    <row r="899" customFormat="false" ht="21.75" hidden="false" customHeight="true" outlineLevel="0" collapsed="false">
      <c r="A899" s="172"/>
      <c r="B899" s="172"/>
      <c r="C899" s="172"/>
      <c r="D899" s="172"/>
      <c r="E899" s="172"/>
      <c r="F899" s="172"/>
      <c r="G899" s="172"/>
      <c r="H899" s="172"/>
      <c r="I899" s="172"/>
      <c r="J899" s="172"/>
      <c r="K899" s="172"/>
      <c r="L899" s="172"/>
      <c r="M899" s="172"/>
      <c r="N899" s="172"/>
      <c r="O899" s="172"/>
      <c r="P899" s="172"/>
      <c r="Q899" s="172"/>
      <c r="R899" s="172"/>
      <c r="S899" s="172"/>
      <c r="T899" s="172"/>
      <c r="U899" s="172"/>
      <c r="V899" s="172"/>
      <c r="W899" s="172"/>
      <c r="X899" s="172"/>
      <c r="Y899" s="172"/>
      <c r="Z899" s="172"/>
    </row>
    <row r="900" customFormat="false" ht="21.75" hidden="false" customHeight="true" outlineLevel="0" collapsed="false">
      <c r="A900" s="172"/>
      <c r="B900" s="172"/>
      <c r="C900" s="172"/>
      <c r="D900" s="172"/>
      <c r="E900" s="172"/>
      <c r="F900" s="172"/>
      <c r="G900" s="172"/>
      <c r="H900" s="172"/>
      <c r="I900" s="172"/>
      <c r="J900" s="172"/>
      <c r="K900" s="172"/>
      <c r="L900" s="172"/>
      <c r="M900" s="172"/>
      <c r="N900" s="172"/>
      <c r="O900" s="172"/>
      <c r="P900" s="172"/>
      <c r="Q900" s="172"/>
      <c r="R900" s="172"/>
      <c r="S900" s="172"/>
      <c r="T900" s="172"/>
      <c r="U900" s="172"/>
      <c r="V900" s="172"/>
      <c r="W900" s="172"/>
      <c r="X900" s="172"/>
      <c r="Y900" s="172"/>
      <c r="Z900" s="172"/>
    </row>
    <row r="901" customFormat="false" ht="21.75" hidden="false" customHeight="true" outlineLevel="0" collapsed="false">
      <c r="A901" s="172"/>
      <c r="B901" s="172"/>
      <c r="C901" s="172"/>
      <c r="D901" s="172"/>
      <c r="E901" s="172"/>
      <c r="F901" s="172"/>
      <c r="G901" s="172"/>
      <c r="H901" s="172"/>
      <c r="I901" s="172"/>
      <c r="J901" s="172"/>
      <c r="K901" s="172"/>
      <c r="L901" s="172"/>
      <c r="M901" s="172"/>
      <c r="N901" s="172"/>
      <c r="O901" s="172"/>
      <c r="P901" s="172"/>
      <c r="Q901" s="172"/>
      <c r="R901" s="172"/>
      <c r="S901" s="172"/>
      <c r="T901" s="172"/>
      <c r="U901" s="172"/>
      <c r="V901" s="172"/>
      <c r="W901" s="172"/>
      <c r="X901" s="172"/>
      <c r="Y901" s="172"/>
      <c r="Z901" s="172"/>
    </row>
    <row r="902" customFormat="false" ht="21.75" hidden="false" customHeight="true" outlineLevel="0" collapsed="false">
      <c r="A902" s="172"/>
      <c r="B902" s="172"/>
      <c r="C902" s="172"/>
      <c r="D902" s="172"/>
      <c r="E902" s="172"/>
      <c r="F902" s="172"/>
      <c r="G902" s="172"/>
      <c r="H902" s="172"/>
      <c r="I902" s="172"/>
      <c r="J902" s="172"/>
      <c r="K902" s="172"/>
      <c r="L902" s="172"/>
      <c r="M902" s="172"/>
      <c r="N902" s="172"/>
      <c r="O902" s="172"/>
      <c r="P902" s="172"/>
      <c r="Q902" s="172"/>
      <c r="R902" s="172"/>
      <c r="S902" s="172"/>
      <c r="T902" s="172"/>
      <c r="U902" s="172"/>
      <c r="V902" s="172"/>
      <c r="W902" s="172"/>
      <c r="X902" s="172"/>
      <c r="Y902" s="172"/>
      <c r="Z902" s="172"/>
    </row>
    <row r="903" customFormat="false" ht="21.75" hidden="false" customHeight="true" outlineLevel="0" collapsed="false">
      <c r="A903" s="172"/>
      <c r="B903" s="172"/>
      <c r="C903" s="172"/>
      <c r="D903" s="172"/>
      <c r="E903" s="172"/>
      <c r="F903" s="172"/>
      <c r="G903" s="172"/>
      <c r="H903" s="172"/>
      <c r="I903" s="172"/>
      <c r="J903" s="172"/>
      <c r="K903" s="172"/>
      <c r="L903" s="172"/>
      <c r="M903" s="172"/>
      <c r="N903" s="172"/>
      <c r="O903" s="172"/>
      <c r="P903" s="172"/>
      <c r="Q903" s="172"/>
      <c r="R903" s="172"/>
      <c r="S903" s="172"/>
      <c r="T903" s="172"/>
      <c r="U903" s="172"/>
      <c r="V903" s="172"/>
      <c r="W903" s="172"/>
      <c r="X903" s="172"/>
      <c r="Y903" s="172"/>
      <c r="Z903" s="172"/>
    </row>
    <row r="904" customFormat="false" ht="21.75" hidden="false" customHeight="true" outlineLevel="0" collapsed="false">
      <c r="A904" s="172"/>
      <c r="B904" s="172"/>
      <c r="C904" s="172"/>
      <c r="D904" s="172"/>
      <c r="E904" s="172"/>
      <c r="F904" s="172"/>
      <c r="G904" s="172"/>
      <c r="H904" s="172"/>
      <c r="I904" s="172"/>
      <c r="J904" s="172"/>
      <c r="K904" s="172"/>
      <c r="L904" s="172"/>
      <c r="M904" s="172"/>
      <c r="N904" s="172"/>
      <c r="O904" s="172"/>
      <c r="P904" s="172"/>
      <c r="Q904" s="172"/>
      <c r="R904" s="172"/>
      <c r="S904" s="172"/>
      <c r="T904" s="172"/>
      <c r="U904" s="172"/>
      <c r="V904" s="172"/>
      <c r="W904" s="172"/>
      <c r="X904" s="172"/>
      <c r="Y904" s="172"/>
      <c r="Z904" s="172"/>
    </row>
    <row r="905" customFormat="false" ht="21.75" hidden="false" customHeight="true" outlineLevel="0" collapsed="false">
      <c r="A905" s="172"/>
      <c r="B905" s="172"/>
      <c r="C905" s="172"/>
      <c r="D905" s="172"/>
      <c r="E905" s="172"/>
      <c r="F905" s="172"/>
      <c r="G905" s="172"/>
      <c r="H905" s="172"/>
      <c r="I905" s="172"/>
      <c r="J905" s="172"/>
      <c r="K905" s="172"/>
      <c r="L905" s="172"/>
      <c r="M905" s="172"/>
      <c r="N905" s="172"/>
      <c r="O905" s="172"/>
      <c r="P905" s="172"/>
      <c r="Q905" s="172"/>
      <c r="R905" s="172"/>
      <c r="S905" s="172"/>
      <c r="T905" s="172"/>
      <c r="U905" s="172"/>
      <c r="V905" s="172"/>
      <c r="W905" s="172"/>
      <c r="X905" s="172"/>
      <c r="Y905" s="172"/>
      <c r="Z905" s="172"/>
    </row>
    <row r="906" customFormat="false" ht="21.75" hidden="false" customHeight="true" outlineLevel="0" collapsed="false">
      <c r="A906" s="172"/>
      <c r="B906" s="172"/>
      <c r="C906" s="172"/>
      <c r="D906" s="172"/>
      <c r="E906" s="172"/>
      <c r="F906" s="172"/>
      <c r="G906" s="172"/>
      <c r="H906" s="172"/>
      <c r="I906" s="172"/>
      <c r="J906" s="172"/>
      <c r="K906" s="172"/>
      <c r="L906" s="172"/>
      <c r="M906" s="172"/>
      <c r="N906" s="172"/>
      <c r="O906" s="172"/>
      <c r="P906" s="172"/>
      <c r="Q906" s="172"/>
      <c r="R906" s="172"/>
      <c r="S906" s="172"/>
      <c r="T906" s="172"/>
      <c r="U906" s="172"/>
      <c r="V906" s="172"/>
      <c r="W906" s="172"/>
      <c r="X906" s="172"/>
      <c r="Y906" s="172"/>
      <c r="Z906" s="172"/>
    </row>
    <row r="907" customFormat="false" ht="21.75" hidden="false" customHeight="true" outlineLevel="0" collapsed="false">
      <c r="A907" s="172"/>
      <c r="B907" s="172"/>
      <c r="C907" s="172"/>
      <c r="D907" s="172"/>
      <c r="E907" s="172"/>
      <c r="F907" s="172"/>
      <c r="G907" s="172"/>
      <c r="H907" s="172"/>
      <c r="I907" s="172"/>
      <c r="J907" s="172"/>
      <c r="K907" s="172"/>
      <c r="L907" s="172"/>
      <c r="M907" s="172"/>
      <c r="N907" s="172"/>
      <c r="O907" s="172"/>
      <c r="P907" s="172"/>
      <c r="Q907" s="172"/>
      <c r="R907" s="172"/>
      <c r="S907" s="172"/>
      <c r="T907" s="172"/>
      <c r="U907" s="172"/>
      <c r="V907" s="172"/>
      <c r="W907" s="172"/>
      <c r="X907" s="172"/>
      <c r="Y907" s="172"/>
      <c r="Z907" s="172"/>
    </row>
    <row r="908" customFormat="false" ht="21.75" hidden="false" customHeight="true" outlineLevel="0" collapsed="false">
      <c r="A908" s="172"/>
      <c r="B908" s="172"/>
      <c r="C908" s="172"/>
      <c r="D908" s="172"/>
      <c r="E908" s="172"/>
      <c r="F908" s="172"/>
      <c r="G908" s="172"/>
      <c r="H908" s="172"/>
      <c r="I908" s="172"/>
      <c r="J908" s="172"/>
      <c r="K908" s="172"/>
      <c r="L908" s="172"/>
      <c r="M908" s="172"/>
      <c r="N908" s="172"/>
      <c r="O908" s="172"/>
      <c r="P908" s="172"/>
      <c r="Q908" s="172"/>
      <c r="R908" s="172"/>
      <c r="S908" s="172"/>
      <c r="T908" s="172"/>
      <c r="U908" s="172"/>
      <c r="V908" s="172"/>
      <c r="W908" s="172"/>
      <c r="X908" s="172"/>
      <c r="Y908" s="172"/>
      <c r="Z908" s="172"/>
    </row>
    <row r="909" customFormat="false" ht="21.75" hidden="false" customHeight="true" outlineLevel="0" collapsed="false">
      <c r="A909" s="172"/>
      <c r="B909" s="172"/>
      <c r="C909" s="172"/>
      <c r="D909" s="172"/>
      <c r="E909" s="172"/>
      <c r="F909" s="172"/>
      <c r="G909" s="172"/>
      <c r="H909" s="172"/>
      <c r="I909" s="172"/>
      <c r="J909" s="172"/>
      <c r="K909" s="172"/>
      <c r="L909" s="172"/>
      <c r="M909" s="172"/>
      <c r="N909" s="172"/>
      <c r="O909" s="172"/>
      <c r="P909" s="172"/>
      <c r="Q909" s="172"/>
      <c r="R909" s="172"/>
      <c r="S909" s="172"/>
      <c r="T909" s="172"/>
      <c r="U909" s="172"/>
      <c r="V909" s="172"/>
      <c r="W909" s="172"/>
      <c r="X909" s="172"/>
      <c r="Y909" s="172"/>
      <c r="Z909" s="172"/>
    </row>
    <row r="910" customFormat="false" ht="21.75" hidden="false" customHeight="true" outlineLevel="0" collapsed="false">
      <c r="A910" s="172"/>
      <c r="B910" s="172"/>
      <c r="C910" s="172"/>
      <c r="D910" s="172"/>
      <c r="E910" s="172"/>
      <c r="F910" s="172"/>
      <c r="G910" s="172"/>
      <c r="H910" s="172"/>
      <c r="I910" s="172"/>
      <c r="J910" s="172"/>
      <c r="K910" s="172"/>
      <c r="L910" s="172"/>
      <c r="M910" s="172"/>
      <c r="N910" s="172"/>
      <c r="O910" s="172"/>
      <c r="P910" s="172"/>
      <c r="Q910" s="172"/>
      <c r="R910" s="172"/>
      <c r="S910" s="172"/>
      <c r="T910" s="172"/>
      <c r="U910" s="172"/>
      <c r="V910" s="172"/>
      <c r="W910" s="172"/>
      <c r="X910" s="172"/>
      <c r="Y910" s="172"/>
      <c r="Z910" s="172"/>
    </row>
    <row r="911" customFormat="false" ht="21.75" hidden="false" customHeight="true" outlineLevel="0" collapsed="false">
      <c r="A911" s="172"/>
      <c r="B911" s="172"/>
      <c r="C911" s="172"/>
      <c r="D911" s="172"/>
      <c r="E911" s="172"/>
      <c r="F911" s="172"/>
      <c r="G911" s="172"/>
      <c r="H911" s="172"/>
      <c r="I911" s="172"/>
      <c r="J911" s="172"/>
      <c r="K911" s="172"/>
      <c r="L911" s="172"/>
      <c r="M911" s="172"/>
      <c r="N911" s="172"/>
      <c r="O911" s="172"/>
      <c r="P911" s="172"/>
      <c r="Q911" s="172"/>
      <c r="R911" s="172"/>
      <c r="S911" s="172"/>
      <c r="T911" s="172"/>
      <c r="U911" s="172"/>
      <c r="V911" s="172"/>
      <c r="W911" s="172"/>
      <c r="X911" s="172"/>
      <c r="Y911" s="172"/>
      <c r="Z911" s="172"/>
    </row>
    <row r="912" customFormat="false" ht="21.75" hidden="false" customHeight="true" outlineLevel="0" collapsed="false">
      <c r="A912" s="172"/>
      <c r="B912" s="172"/>
      <c r="C912" s="172"/>
      <c r="D912" s="172"/>
      <c r="E912" s="172"/>
      <c r="F912" s="172"/>
      <c r="G912" s="172"/>
      <c r="H912" s="172"/>
      <c r="I912" s="172"/>
      <c r="J912" s="172"/>
      <c r="K912" s="172"/>
      <c r="L912" s="172"/>
      <c r="M912" s="172"/>
      <c r="N912" s="172"/>
      <c r="O912" s="172"/>
      <c r="P912" s="172"/>
      <c r="Q912" s="172"/>
      <c r="R912" s="172"/>
      <c r="S912" s="172"/>
      <c r="T912" s="172"/>
      <c r="U912" s="172"/>
      <c r="V912" s="172"/>
      <c r="W912" s="172"/>
      <c r="X912" s="172"/>
      <c r="Y912" s="172"/>
      <c r="Z912" s="172"/>
    </row>
    <row r="913" customFormat="false" ht="21.75" hidden="false" customHeight="true" outlineLevel="0" collapsed="false">
      <c r="A913" s="172"/>
      <c r="B913" s="172"/>
      <c r="C913" s="172"/>
      <c r="D913" s="172"/>
      <c r="E913" s="172"/>
      <c r="F913" s="172"/>
      <c r="G913" s="172"/>
      <c r="H913" s="172"/>
      <c r="I913" s="172"/>
      <c r="J913" s="172"/>
      <c r="K913" s="172"/>
      <c r="L913" s="172"/>
      <c r="M913" s="172"/>
      <c r="N913" s="172"/>
      <c r="O913" s="172"/>
      <c r="P913" s="172"/>
      <c r="Q913" s="172"/>
      <c r="R913" s="172"/>
      <c r="S913" s="172"/>
      <c r="T913" s="172"/>
      <c r="U913" s="172"/>
      <c r="V913" s="172"/>
      <c r="W913" s="172"/>
      <c r="X913" s="172"/>
      <c r="Y913" s="172"/>
      <c r="Z913" s="172"/>
    </row>
    <row r="914" customFormat="false" ht="21.75" hidden="false" customHeight="true" outlineLevel="0" collapsed="false">
      <c r="A914" s="172"/>
      <c r="B914" s="172"/>
      <c r="C914" s="172"/>
      <c r="D914" s="172"/>
      <c r="E914" s="172"/>
      <c r="F914" s="172"/>
      <c r="G914" s="172"/>
      <c r="H914" s="172"/>
      <c r="I914" s="172"/>
      <c r="J914" s="172"/>
      <c r="K914" s="172"/>
      <c r="L914" s="172"/>
      <c r="M914" s="172"/>
      <c r="N914" s="172"/>
      <c r="O914" s="172"/>
      <c r="P914" s="172"/>
      <c r="Q914" s="172"/>
      <c r="R914" s="172"/>
      <c r="S914" s="172"/>
      <c r="T914" s="172"/>
      <c r="U914" s="172"/>
      <c r="V914" s="172"/>
      <c r="W914" s="172"/>
      <c r="X914" s="172"/>
      <c r="Y914" s="172"/>
      <c r="Z914" s="172"/>
    </row>
    <row r="915" customFormat="false" ht="21.75" hidden="false" customHeight="true" outlineLevel="0" collapsed="false">
      <c r="A915" s="172"/>
      <c r="B915" s="172"/>
      <c r="C915" s="172"/>
      <c r="D915" s="172"/>
      <c r="E915" s="172"/>
      <c r="F915" s="172"/>
      <c r="G915" s="172"/>
      <c r="H915" s="172"/>
      <c r="I915" s="172"/>
      <c r="J915" s="172"/>
      <c r="K915" s="172"/>
      <c r="L915" s="172"/>
      <c r="M915" s="172"/>
      <c r="N915" s="172"/>
      <c r="O915" s="172"/>
      <c r="P915" s="172"/>
      <c r="Q915" s="172"/>
      <c r="R915" s="172"/>
      <c r="S915" s="172"/>
      <c r="T915" s="172"/>
      <c r="U915" s="172"/>
      <c r="V915" s="172"/>
      <c r="W915" s="172"/>
      <c r="X915" s="172"/>
      <c r="Y915" s="172"/>
      <c r="Z915" s="172"/>
    </row>
    <row r="916" customFormat="false" ht="21.75" hidden="false" customHeight="true" outlineLevel="0" collapsed="false">
      <c r="A916" s="172"/>
      <c r="B916" s="172"/>
      <c r="C916" s="172"/>
      <c r="D916" s="172"/>
      <c r="E916" s="172"/>
      <c r="F916" s="172"/>
      <c r="G916" s="172"/>
      <c r="H916" s="172"/>
      <c r="I916" s="172"/>
      <c r="J916" s="172"/>
      <c r="K916" s="172"/>
      <c r="L916" s="172"/>
      <c r="M916" s="172"/>
      <c r="N916" s="172"/>
      <c r="O916" s="172"/>
      <c r="P916" s="172"/>
      <c r="Q916" s="172"/>
      <c r="R916" s="172"/>
      <c r="S916" s="172"/>
      <c r="T916" s="172"/>
      <c r="U916" s="172"/>
      <c r="V916" s="172"/>
      <c r="W916" s="172"/>
      <c r="X916" s="172"/>
      <c r="Y916" s="172"/>
      <c r="Z916" s="172"/>
    </row>
    <row r="917" customFormat="false" ht="21.75" hidden="false" customHeight="true" outlineLevel="0" collapsed="false">
      <c r="A917" s="172"/>
      <c r="B917" s="172"/>
      <c r="C917" s="172"/>
      <c r="D917" s="172"/>
      <c r="E917" s="172"/>
      <c r="F917" s="172"/>
      <c r="G917" s="172"/>
      <c r="H917" s="172"/>
      <c r="I917" s="172"/>
      <c r="J917" s="172"/>
      <c r="K917" s="172"/>
      <c r="L917" s="172"/>
      <c r="M917" s="172"/>
      <c r="N917" s="172"/>
      <c r="O917" s="172"/>
      <c r="P917" s="172"/>
      <c r="Q917" s="172"/>
      <c r="R917" s="172"/>
      <c r="S917" s="172"/>
      <c r="T917" s="172"/>
      <c r="U917" s="172"/>
      <c r="V917" s="172"/>
      <c r="W917" s="172"/>
      <c r="X917" s="172"/>
      <c r="Y917" s="172"/>
      <c r="Z917" s="172"/>
    </row>
    <row r="918" customFormat="false" ht="21.75" hidden="false" customHeight="true" outlineLevel="0" collapsed="false">
      <c r="A918" s="172"/>
      <c r="B918" s="172"/>
      <c r="C918" s="172"/>
      <c r="D918" s="172"/>
      <c r="E918" s="172"/>
      <c r="F918" s="172"/>
      <c r="G918" s="172"/>
      <c r="H918" s="172"/>
      <c r="I918" s="172"/>
      <c r="J918" s="172"/>
      <c r="K918" s="172"/>
      <c r="L918" s="172"/>
      <c r="M918" s="172"/>
      <c r="N918" s="172"/>
      <c r="O918" s="172"/>
      <c r="P918" s="172"/>
      <c r="Q918" s="172"/>
      <c r="R918" s="172"/>
      <c r="S918" s="172"/>
      <c r="T918" s="172"/>
      <c r="U918" s="172"/>
      <c r="V918" s="172"/>
      <c r="W918" s="172"/>
      <c r="X918" s="172"/>
      <c r="Y918" s="172"/>
      <c r="Z918" s="172"/>
    </row>
    <row r="919" customFormat="false" ht="21.75" hidden="false" customHeight="true" outlineLevel="0" collapsed="false">
      <c r="A919" s="172"/>
      <c r="B919" s="172"/>
      <c r="C919" s="172"/>
      <c r="D919" s="172"/>
      <c r="E919" s="172"/>
      <c r="F919" s="172"/>
      <c r="G919" s="172"/>
      <c r="H919" s="172"/>
      <c r="I919" s="172"/>
      <c r="J919" s="172"/>
      <c r="K919" s="172"/>
      <c r="L919" s="172"/>
      <c r="M919" s="172"/>
      <c r="N919" s="172"/>
      <c r="O919" s="172"/>
      <c r="P919" s="172"/>
      <c r="Q919" s="172"/>
      <c r="R919" s="172"/>
      <c r="S919" s="172"/>
      <c r="T919" s="172"/>
      <c r="U919" s="172"/>
      <c r="V919" s="172"/>
      <c r="W919" s="172"/>
      <c r="X919" s="172"/>
      <c r="Y919" s="172"/>
      <c r="Z919" s="172"/>
    </row>
    <row r="920" customFormat="false" ht="21.75" hidden="false" customHeight="true" outlineLevel="0" collapsed="false">
      <c r="A920" s="172"/>
      <c r="B920" s="172"/>
      <c r="C920" s="172"/>
      <c r="D920" s="172"/>
      <c r="E920" s="172"/>
      <c r="F920" s="172"/>
      <c r="G920" s="172"/>
      <c r="H920" s="172"/>
      <c r="I920" s="172"/>
      <c r="J920" s="172"/>
      <c r="K920" s="172"/>
      <c r="L920" s="172"/>
      <c r="M920" s="172"/>
      <c r="N920" s="172"/>
      <c r="O920" s="172"/>
      <c r="P920" s="172"/>
      <c r="Q920" s="172"/>
      <c r="R920" s="172"/>
      <c r="S920" s="172"/>
      <c r="T920" s="172"/>
      <c r="U920" s="172"/>
      <c r="V920" s="172"/>
      <c r="W920" s="172"/>
      <c r="X920" s="172"/>
      <c r="Y920" s="172"/>
      <c r="Z920" s="172"/>
    </row>
    <row r="921" customFormat="false" ht="21.75" hidden="false" customHeight="true" outlineLevel="0" collapsed="false">
      <c r="A921" s="172"/>
      <c r="B921" s="172"/>
      <c r="C921" s="172"/>
      <c r="D921" s="172"/>
      <c r="E921" s="172"/>
      <c r="F921" s="172"/>
      <c r="G921" s="172"/>
      <c r="H921" s="172"/>
      <c r="I921" s="172"/>
      <c r="J921" s="172"/>
      <c r="K921" s="172"/>
      <c r="L921" s="172"/>
      <c r="M921" s="172"/>
      <c r="N921" s="172"/>
      <c r="O921" s="172"/>
      <c r="P921" s="172"/>
      <c r="Q921" s="172"/>
      <c r="R921" s="172"/>
      <c r="S921" s="172"/>
      <c r="T921" s="172"/>
      <c r="U921" s="172"/>
      <c r="V921" s="172"/>
      <c r="W921" s="172"/>
      <c r="X921" s="172"/>
      <c r="Y921" s="172"/>
      <c r="Z921" s="172"/>
    </row>
    <row r="922" customFormat="false" ht="21.75" hidden="false" customHeight="true" outlineLevel="0" collapsed="false">
      <c r="A922" s="172"/>
      <c r="B922" s="172"/>
      <c r="C922" s="172"/>
      <c r="D922" s="172"/>
      <c r="E922" s="172"/>
      <c r="F922" s="172"/>
      <c r="G922" s="172"/>
      <c r="H922" s="172"/>
      <c r="I922" s="172"/>
      <c r="J922" s="172"/>
      <c r="K922" s="172"/>
      <c r="L922" s="172"/>
      <c r="M922" s="172"/>
      <c r="N922" s="172"/>
      <c r="O922" s="172"/>
      <c r="P922" s="172"/>
      <c r="Q922" s="172"/>
      <c r="R922" s="172"/>
      <c r="S922" s="172"/>
      <c r="T922" s="172"/>
      <c r="U922" s="172"/>
      <c r="V922" s="172"/>
      <c r="W922" s="172"/>
      <c r="X922" s="172"/>
      <c r="Y922" s="172"/>
      <c r="Z922" s="172"/>
    </row>
    <row r="923" customFormat="false" ht="21.75" hidden="false" customHeight="true" outlineLevel="0" collapsed="false">
      <c r="A923" s="172"/>
      <c r="B923" s="172"/>
      <c r="C923" s="172"/>
      <c r="D923" s="172"/>
      <c r="E923" s="172"/>
      <c r="F923" s="172"/>
      <c r="G923" s="172"/>
      <c r="H923" s="172"/>
      <c r="I923" s="172"/>
      <c r="J923" s="172"/>
      <c r="K923" s="172"/>
      <c r="L923" s="172"/>
      <c r="M923" s="172"/>
      <c r="N923" s="172"/>
      <c r="O923" s="172"/>
      <c r="P923" s="172"/>
      <c r="Q923" s="172"/>
      <c r="R923" s="172"/>
      <c r="S923" s="172"/>
      <c r="T923" s="172"/>
      <c r="U923" s="172"/>
      <c r="V923" s="172"/>
      <c r="W923" s="172"/>
      <c r="X923" s="172"/>
      <c r="Y923" s="172"/>
      <c r="Z923" s="172"/>
    </row>
    <row r="924" customFormat="false" ht="21.75" hidden="false" customHeight="true" outlineLevel="0" collapsed="false">
      <c r="A924" s="172"/>
      <c r="B924" s="172"/>
      <c r="C924" s="172"/>
      <c r="D924" s="172"/>
      <c r="E924" s="172"/>
      <c r="F924" s="172"/>
      <c r="G924" s="172"/>
      <c r="H924" s="172"/>
      <c r="I924" s="172"/>
      <c r="J924" s="172"/>
      <c r="K924" s="172"/>
      <c r="L924" s="172"/>
      <c r="M924" s="172"/>
      <c r="N924" s="172"/>
      <c r="O924" s="172"/>
      <c r="P924" s="172"/>
      <c r="Q924" s="172"/>
      <c r="R924" s="172"/>
      <c r="S924" s="172"/>
      <c r="T924" s="172"/>
      <c r="U924" s="172"/>
      <c r="V924" s="172"/>
      <c r="W924" s="172"/>
      <c r="X924" s="172"/>
      <c r="Y924" s="172"/>
      <c r="Z924" s="172"/>
    </row>
    <row r="925" customFormat="false" ht="21.75" hidden="false" customHeight="true" outlineLevel="0" collapsed="false">
      <c r="A925" s="172"/>
      <c r="B925" s="172"/>
      <c r="C925" s="172"/>
      <c r="D925" s="172"/>
      <c r="E925" s="172"/>
      <c r="F925" s="172"/>
      <c r="G925" s="172"/>
      <c r="H925" s="172"/>
      <c r="I925" s="172"/>
      <c r="J925" s="172"/>
      <c r="K925" s="172"/>
      <c r="L925" s="172"/>
      <c r="M925" s="172"/>
      <c r="N925" s="172"/>
      <c r="O925" s="172"/>
      <c r="P925" s="172"/>
      <c r="Q925" s="172"/>
      <c r="R925" s="172"/>
      <c r="S925" s="172"/>
      <c r="T925" s="172"/>
      <c r="U925" s="172"/>
      <c r="V925" s="172"/>
      <c r="W925" s="172"/>
      <c r="X925" s="172"/>
      <c r="Y925" s="172"/>
      <c r="Z925" s="172"/>
    </row>
    <row r="926" customFormat="false" ht="21.75" hidden="false" customHeight="true" outlineLevel="0" collapsed="false">
      <c r="A926" s="172"/>
      <c r="B926" s="172"/>
      <c r="C926" s="172"/>
      <c r="D926" s="172"/>
      <c r="E926" s="172"/>
      <c r="F926" s="172"/>
      <c r="G926" s="172"/>
      <c r="H926" s="172"/>
      <c r="I926" s="172"/>
      <c r="J926" s="172"/>
      <c r="K926" s="172"/>
      <c r="L926" s="172"/>
      <c r="M926" s="172"/>
      <c r="N926" s="172"/>
      <c r="O926" s="172"/>
      <c r="P926" s="172"/>
      <c r="Q926" s="172"/>
      <c r="R926" s="172"/>
      <c r="S926" s="172"/>
      <c r="T926" s="172"/>
      <c r="U926" s="172"/>
      <c r="V926" s="172"/>
      <c r="W926" s="172"/>
      <c r="X926" s="172"/>
      <c r="Y926" s="172"/>
      <c r="Z926" s="172"/>
    </row>
    <row r="927" customFormat="false" ht="21.75" hidden="false" customHeight="true" outlineLevel="0" collapsed="false">
      <c r="A927" s="172"/>
      <c r="B927" s="172"/>
      <c r="C927" s="172"/>
      <c r="D927" s="172"/>
      <c r="E927" s="172"/>
      <c r="F927" s="172"/>
      <c r="G927" s="172"/>
      <c r="H927" s="172"/>
      <c r="I927" s="172"/>
      <c r="J927" s="172"/>
      <c r="K927" s="172"/>
      <c r="L927" s="172"/>
      <c r="M927" s="172"/>
      <c r="N927" s="172"/>
      <c r="O927" s="172"/>
      <c r="P927" s="172"/>
      <c r="Q927" s="172"/>
      <c r="R927" s="172"/>
      <c r="S927" s="172"/>
      <c r="T927" s="172"/>
      <c r="U927" s="172"/>
      <c r="V927" s="172"/>
      <c r="W927" s="172"/>
      <c r="X927" s="172"/>
      <c r="Y927" s="172"/>
      <c r="Z927" s="172"/>
    </row>
    <row r="928" customFormat="false" ht="21.75" hidden="false" customHeight="true" outlineLevel="0" collapsed="false">
      <c r="A928" s="172"/>
      <c r="B928" s="172"/>
      <c r="C928" s="172"/>
      <c r="D928" s="172"/>
      <c r="E928" s="172"/>
      <c r="F928" s="172"/>
      <c r="G928" s="172"/>
      <c r="H928" s="172"/>
      <c r="I928" s="172"/>
      <c r="J928" s="172"/>
      <c r="K928" s="172"/>
      <c r="L928" s="172"/>
      <c r="M928" s="172"/>
      <c r="N928" s="172"/>
      <c r="O928" s="172"/>
      <c r="P928" s="172"/>
      <c r="Q928" s="172"/>
      <c r="R928" s="172"/>
      <c r="S928" s="172"/>
      <c r="T928" s="172"/>
      <c r="U928" s="172"/>
      <c r="V928" s="172"/>
      <c r="W928" s="172"/>
      <c r="X928" s="172"/>
      <c r="Y928" s="172"/>
      <c r="Z928" s="172"/>
    </row>
    <row r="929" customFormat="false" ht="21.75" hidden="false" customHeight="true" outlineLevel="0" collapsed="false">
      <c r="A929" s="172"/>
      <c r="B929" s="172"/>
      <c r="C929" s="172"/>
      <c r="D929" s="172"/>
      <c r="E929" s="172"/>
      <c r="F929" s="172"/>
      <c r="G929" s="172"/>
      <c r="H929" s="172"/>
      <c r="I929" s="172"/>
      <c r="J929" s="172"/>
      <c r="K929" s="172"/>
      <c r="L929" s="172"/>
      <c r="M929" s="172"/>
      <c r="N929" s="172"/>
      <c r="O929" s="172"/>
      <c r="P929" s="172"/>
      <c r="Q929" s="172"/>
      <c r="R929" s="172"/>
      <c r="S929" s="172"/>
      <c r="T929" s="172"/>
      <c r="U929" s="172"/>
      <c r="V929" s="172"/>
      <c r="W929" s="172"/>
      <c r="X929" s="172"/>
      <c r="Y929" s="172"/>
      <c r="Z929" s="172"/>
    </row>
    <row r="930" customFormat="false" ht="21.75" hidden="false" customHeight="true" outlineLevel="0" collapsed="false">
      <c r="A930" s="172"/>
      <c r="B930" s="172"/>
      <c r="C930" s="172"/>
      <c r="D930" s="172"/>
      <c r="E930" s="172"/>
      <c r="F930" s="172"/>
      <c r="G930" s="172"/>
      <c r="H930" s="172"/>
      <c r="I930" s="172"/>
      <c r="J930" s="172"/>
      <c r="K930" s="172"/>
      <c r="L930" s="172"/>
      <c r="M930" s="172"/>
      <c r="N930" s="172"/>
      <c r="O930" s="172"/>
      <c r="P930" s="172"/>
      <c r="Q930" s="172"/>
      <c r="R930" s="172"/>
      <c r="S930" s="172"/>
      <c r="T930" s="172"/>
      <c r="U930" s="172"/>
      <c r="V930" s="172"/>
      <c r="W930" s="172"/>
      <c r="X930" s="172"/>
      <c r="Y930" s="172"/>
      <c r="Z930" s="172"/>
    </row>
    <row r="931" customFormat="false" ht="21.75" hidden="false" customHeight="true" outlineLevel="0" collapsed="false">
      <c r="A931" s="172"/>
      <c r="B931" s="172"/>
      <c r="C931" s="172"/>
      <c r="D931" s="172"/>
      <c r="E931" s="172"/>
      <c r="F931" s="172"/>
      <c r="G931" s="172"/>
      <c r="H931" s="172"/>
      <c r="I931" s="172"/>
      <c r="J931" s="172"/>
      <c r="K931" s="172"/>
      <c r="L931" s="172"/>
      <c r="M931" s="172"/>
      <c r="N931" s="172"/>
      <c r="O931" s="172"/>
      <c r="P931" s="172"/>
      <c r="Q931" s="172"/>
      <c r="R931" s="172"/>
      <c r="S931" s="172"/>
      <c r="T931" s="172"/>
      <c r="U931" s="172"/>
      <c r="V931" s="172"/>
      <c r="W931" s="172"/>
      <c r="X931" s="172"/>
      <c r="Y931" s="172"/>
      <c r="Z931" s="172"/>
    </row>
    <row r="932" customFormat="false" ht="21.75" hidden="false" customHeight="true" outlineLevel="0" collapsed="false">
      <c r="A932" s="172"/>
      <c r="B932" s="172"/>
      <c r="C932" s="172"/>
      <c r="D932" s="172"/>
      <c r="E932" s="172"/>
      <c r="F932" s="172"/>
      <c r="G932" s="172"/>
      <c r="H932" s="172"/>
      <c r="I932" s="172"/>
      <c r="J932" s="172"/>
      <c r="K932" s="172"/>
      <c r="L932" s="172"/>
      <c r="M932" s="172"/>
      <c r="N932" s="172"/>
      <c r="O932" s="172"/>
      <c r="P932" s="172"/>
      <c r="Q932" s="172"/>
      <c r="R932" s="172"/>
      <c r="S932" s="172"/>
      <c r="T932" s="172"/>
      <c r="U932" s="172"/>
      <c r="V932" s="172"/>
      <c r="W932" s="172"/>
      <c r="X932" s="172"/>
      <c r="Y932" s="172"/>
      <c r="Z932" s="172"/>
    </row>
    <row r="933" customFormat="false" ht="21.75" hidden="false" customHeight="true" outlineLevel="0" collapsed="false">
      <c r="A933" s="172"/>
      <c r="B933" s="172"/>
      <c r="C933" s="172"/>
      <c r="D933" s="172"/>
      <c r="E933" s="172"/>
      <c r="F933" s="172"/>
      <c r="G933" s="172"/>
      <c r="H933" s="172"/>
      <c r="I933" s="172"/>
      <c r="J933" s="172"/>
      <c r="K933" s="172"/>
      <c r="L933" s="172"/>
      <c r="M933" s="172"/>
      <c r="N933" s="172"/>
      <c r="O933" s="172"/>
      <c r="P933" s="172"/>
      <c r="Q933" s="172"/>
      <c r="R933" s="172"/>
      <c r="S933" s="172"/>
      <c r="T933" s="172"/>
      <c r="U933" s="172"/>
      <c r="V933" s="172"/>
      <c r="W933" s="172"/>
      <c r="X933" s="172"/>
      <c r="Y933" s="172"/>
      <c r="Z933" s="172"/>
    </row>
    <row r="934" customFormat="false" ht="21.75" hidden="false" customHeight="true" outlineLevel="0" collapsed="false">
      <c r="A934" s="172"/>
      <c r="B934" s="172"/>
      <c r="C934" s="172"/>
      <c r="D934" s="172"/>
      <c r="E934" s="172"/>
      <c r="F934" s="172"/>
      <c r="G934" s="172"/>
      <c r="H934" s="172"/>
      <c r="I934" s="172"/>
      <c r="J934" s="172"/>
      <c r="K934" s="172"/>
      <c r="L934" s="172"/>
      <c r="M934" s="172"/>
      <c r="N934" s="172"/>
      <c r="O934" s="172"/>
      <c r="P934" s="172"/>
      <c r="Q934" s="172"/>
      <c r="R934" s="172"/>
      <c r="S934" s="172"/>
      <c r="T934" s="172"/>
      <c r="U934" s="172"/>
      <c r="V934" s="172"/>
      <c r="W934" s="172"/>
      <c r="X934" s="172"/>
      <c r="Y934" s="172"/>
      <c r="Z934" s="172"/>
    </row>
    <row r="935" customFormat="false" ht="21.75" hidden="false" customHeight="true" outlineLevel="0" collapsed="false">
      <c r="A935" s="172"/>
      <c r="B935" s="172"/>
      <c r="C935" s="172"/>
      <c r="D935" s="172"/>
      <c r="E935" s="172"/>
      <c r="F935" s="172"/>
      <c r="G935" s="172"/>
      <c r="H935" s="172"/>
      <c r="I935" s="172"/>
      <c r="J935" s="172"/>
      <c r="K935" s="172"/>
      <c r="L935" s="172"/>
      <c r="M935" s="172"/>
      <c r="N935" s="172"/>
      <c r="O935" s="172"/>
      <c r="P935" s="172"/>
      <c r="Q935" s="172"/>
      <c r="R935" s="172"/>
      <c r="S935" s="172"/>
      <c r="T935" s="172"/>
      <c r="U935" s="172"/>
      <c r="V935" s="172"/>
      <c r="W935" s="172"/>
      <c r="X935" s="172"/>
      <c r="Y935" s="172"/>
      <c r="Z935" s="172"/>
    </row>
    <row r="936" customFormat="false" ht="21.75" hidden="false" customHeight="true" outlineLevel="0" collapsed="false">
      <c r="A936" s="172"/>
      <c r="B936" s="172"/>
      <c r="C936" s="172"/>
      <c r="D936" s="172"/>
      <c r="E936" s="172"/>
      <c r="F936" s="172"/>
      <c r="G936" s="172"/>
      <c r="H936" s="172"/>
      <c r="I936" s="172"/>
      <c r="J936" s="172"/>
      <c r="K936" s="172"/>
      <c r="L936" s="172"/>
      <c r="M936" s="172"/>
      <c r="N936" s="172"/>
      <c r="O936" s="172"/>
      <c r="P936" s="172"/>
      <c r="Q936" s="172"/>
      <c r="R936" s="172"/>
      <c r="S936" s="172"/>
      <c r="T936" s="172"/>
      <c r="U936" s="172"/>
      <c r="V936" s="172"/>
      <c r="W936" s="172"/>
      <c r="X936" s="172"/>
      <c r="Y936" s="172"/>
      <c r="Z936" s="172"/>
    </row>
    <row r="937" customFormat="false" ht="21.75" hidden="false" customHeight="true" outlineLevel="0" collapsed="false">
      <c r="A937" s="172"/>
      <c r="B937" s="172"/>
      <c r="C937" s="172"/>
      <c r="D937" s="172"/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</row>
    <row r="938" customFormat="false" ht="21.75" hidden="false" customHeight="true" outlineLevel="0" collapsed="false">
      <c r="A938" s="172"/>
      <c r="B938" s="172"/>
      <c r="C938" s="172"/>
      <c r="D938" s="172"/>
      <c r="E938" s="172"/>
      <c r="F938" s="172"/>
      <c r="G938" s="172"/>
      <c r="H938" s="172"/>
      <c r="I938" s="172"/>
      <c r="J938" s="172"/>
      <c r="K938" s="172"/>
      <c r="L938" s="172"/>
      <c r="M938" s="172"/>
      <c r="N938" s="172"/>
      <c r="O938" s="172"/>
      <c r="P938" s="172"/>
      <c r="Q938" s="172"/>
      <c r="R938" s="172"/>
      <c r="S938" s="172"/>
      <c r="T938" s="172"/>
      <c r="U938" s="172"/>
      <c r="V938" s="172"/>
      <c r="W938" s="172"/>
      <c r="X938" s="172"/>
      <c r="Y938" s="172"/>
      <c r="Z938" s="172"/>
    </row>
    <row r="939" customFormat="false" ht="21.75" hidden="false" customHeight="true" outlineLevel="0" collapsed="false">
      <c r="A939" s="172"/>
      <c r="B939" s="172"/>
      <c r="C939" s="172"/>
      <c r="D939" s="172"/>
      <c r="E939" s="172"/>
      <c r="F939" s="172"/>
      <c r="G939" s="172"/>
      <c r="H939" s="172"/>
      <c r="I939" s="172"/>
      <c r="J939" s="172"/>
      <c r="K939" s="172"/>
      <c r="L939" s="172"/>
      <c r="M939" s="172"/>
      <c r="N939" s="172"/>
      <c r="O939" s="172"/>
      <c r="P939" s="172"/>
      <c r="Q939" s="172"/>
      <c r="R939" s="172"/>
      <c r="S939" s="172"/>
      <c r="T939" s="172"/>
      <c r="U939" s="172"/>
      <c r="V939" s="172"/>
      <c r="W939" s="172"/>
      <c r="X939" s="172"/>
      <c r="Y939" s="172"/>
      <c r="Z939" s="172"/>
    </row>
    <row r="940" customFormat="false" ht="21.75" hidden="false" customHeight="true" outlineLevel="0" collapsed="false">
      <c r="A940" s="172"/>
      <c r="B940" s="172"/>
      <c r="C940" s="172"/>
      <c r="D940" s="172"/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</row>
    <row r="941" customFormat="false" ht="21.75" hidden="false" customHeight="true" outlineLevel="0" collapsed="false">
      <c r="A941" s="172"/>
      <c r="B941" s="172"/>
      <c r="C941" s="172"/>
      <c r="D941" s="172"/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</row>
    <row r="942" customFormat="false" ht="21.75" hidden="false" customHeight="true" outlineLevel="0" collapsed="false">
      <c r="A942" s="172"/>
      <c r="B942" s="172"/>
      <c r="C942" s="172"/>
      <c r="D942" s="172"/>
      <c r="E942" s="172"/>
      <c r="F942" s="172"/>
      <c r="G942" s="172"/>
      <c r="H942" s="172"/>
      <c r="I942" s="172"/>
      <c r="J942" s="172"/>
      <c r="K942" s="172"/>
      <c r="L942" s="172"/>
      <c r="M942" s="172"/>
      <c r="N942" s="172"/>
      <c r="O942" s="172"/>
      <c r="P942" s="172"/>
      <c r="Q942" s="172"/>
      <c r="R942" s="172"/>
      <c r="S942" s="172"/>
      <c r="T942" s="172"/>
      <c r="U942" s="172"/>
      <c r="V942" s="172"/>
      <c r="W942" s="172"/>
      <c r="X942" s="172"/>
      <c r="Y942" s="172"/>
      <c r="Z942" s="172"/>
    </row>
    <row r="943" customFormat="false" ht="21.75" hidden="false" customHeight="true" outlineLevel="0" collapsed="false">
      <c r="A943" s="172"/>
      <c r="B943" s="172"/>
      <c r="C943" s="172"/>
      <c r="D943" s="172"/>
      <c r="E943" s="172"/>
      <c r="F943" s="172"/>
      <c r="G943" s="172"/>
      <c r="H943" s="172"/>
      <c r="I943" s="172"/>
      <c r="J943" s="172"/>
      <c r="K943" s="172"/>
      <c r="L943" s="172"/>
      <c r="M943" s="172"/>
      <c r="N943" s="172"/>
      <c r="O943" s="172"/>
      <c r="P943" s="172"/>
      <c r="Q943" s="172"/>
      <c r="R943" s="172"/>
      <c r="S943" s="172"/>
      <c r="T943" s="172"/>
      <c r="U943" s="172"/>
      <c r="V943" s="172"/>
      <c r="W943" s="172"/>
      <c r="X943" s="172"/>
      <c r="Y943" s="172"/>
      <c r="Z943" s="172"/>
    </row>
    <row r="944" customFormat="false" ht="21.75" hidden="false" customHeight="true" outlineLevel="0" collapsed="false">
      <c r="A944" s="172"/>
      <c r="B944" s="172"/>
      <c r="C944" s="172"/>
      <c r="D944" s="172"/>
      <c r="E944" s="172"/>
      <c r="F944" s="172"/>
      <c r="G944" s="172"/>
      <c r="H944" s="172"/>
      <c r="I944" s="172"/>
      <c r="J944" s="172"/>
      <c r="K944" s="172"/>
      <c r="L944" s="172"/>
      <c r="M944" s="172"/>
      <c r="N944" s="172"/>
      <c r="O944" s="172"/>
      <c r="P944" s="172"/>
      <c r="Q944" s="172"/>
      <c r="R944" s="172"/>
      <c r="S944" s="172"/>
      <c r="T944" s="172"/>
      <c r="U944" s="172"/>
      <c r="V944" s="172"/>
      <c r="W944" s="172"/>
      <c r="X944" s="172"/>
      <c r="Y944" s="172"/>
      <c r="Z944" s="172"/>
    </row>
    <row r="945" customFormat="false" ht="21.75" hidden="false" customHeight="true" outlineLevel="0" collapsed="false">
      <c r="A945" s="172"/>
      <c r="B945" s="172"/>
      <c r="C945" s="172"/>
      <c r="D945" s="172"/>
      <c r="E945" s="172"/>
      <c r="F945" s="172"/>
      <c r="G945" s="172"/>
      <c r="H945" s="172"/>
      <c r="I945" s="172"/>
      <c r="J945" s="172"/>
      <c r="K945" s="172"/>
      <c r="L945" s="172"/>
      <c r="M945" s="172"/>
      <c r="N945" s="172"/>
      <c r="O945" s="172"/>
      <c r="P945" s="172"/>
      <c r="Q945" s="172"/>
      <c r="R945" s="172"/>
      <c r="S945" s="172"/>
      <c r="T945" s="172"/>
      <c r="U945" s="172"/>
      <c r="V945" s="172"/>
      <c r="W945" s="172"/>
      <c r="X945" s="172"/>
      <c r="Y945" s="172"/>
      <c r="Z945" s="172"/>
    </row>
    <row r="946" customFormat="false" ht="21.75" hidden="false" customHeight="true" outlineLevel="0" collapsed="false">
      <c r="A946" s="172"/>
      <c r="B946" s="172"/>
      <c r="C946" s="172"/>
      <c r="D946" s="172"/>
      <c r="E946" s="172"/>
      <c r="F946" s="172"/>
      <c r="G946" s="172"/>
      <c r="H946" s="172"/>
      <c r="I946" s="172"/>
      <c r="J946" s="172"/>
      <c r="K946" s="172"/>
      <c r="L946" s="172"/>
      <c r="M946" s="172"/>
      <c r="N946" s="172"/>
      <c r="O946" s="172"/>
      <c r="P946" s="172"/>
      <c r="Q946" s="172"/>
      <c r="R946" s="172"/>
      <c r="S946" s="172"/>
      <c r="T946" s="172"/>
      <c r="U946" s="172"/>
      <c r="V946" s="172"/>
      <c r="W946" s="172"/>
      <c r="X946" s="172"/>
      <c r="Y946" s="172"/>
      <c r="Z946" s="172"/>
    </row>
    <row r="947" customFormat="false" ht="21.75" hidden="false" customHeight="true" outlineLevel="0" collapsed="false">
      <c r="A947" s="172"/>
      <c r="B947" s="172"/>
      <c r="C947" s="172"/>
      <c r="D947" s="172"/>
      <c r="E947" s="172"/>
      <c r="F947" s="172"/>
      <c r="G947" s="172"/>
      <c r="H947" s="172"/>
      <c r="I947" s="172"/>
      <c r="J947" s="172"/>
      <c r="K947" s="172"/>
      <c r="L947" s="172"/>
      <c r="M947" s="172"/>
      <c r="N947" s="172"/>
      <c r="O947" s="172"/>
      <c r="P947" s="172"/>
      <c r="Q947" s="172"/>
      <c r="R947" s="172"/>
      <c r="S947" s="172"/>
      <c r="T947" s="172"/>
      <c r="U947" s="172"/>
      <c r="V947" s="172"/>
      <c r="W947" s="172"/>
      <c r="X947" s="172"/>
      <c r="Y947" s="172"/>
      <c r="Z947" s="172"/>
    </row>
    <row r="948" customFormat="false" ht="21.75" hidden="false" customHeight="true" outlineLevel="0" collapsed="false">
      <c r="A948" s="172"/>
      <c r="B948" s="172"/>
      <c r="C948" s="172"/>
      <c r="D948" s="172"/>
      <c r="E948" s="172"/>
      <c r="F948" s="172"/>
      <c r="G948" s="172"/>
      <c r="H948" s="172"/>
      <c r="I948" s="172"/>
      <c r="J948" s="172"/>
      <c r="K948" s="172"/>
      <c r="L948" s="172"/>
      <c r="M948" s="172"/>
      <c r="N948" s="172"/>
      <c r="O948" s="172"/>
      <c r="P948" s="172"/>
      <c r="Q948" s="172"/>
      <c r="R948" s="172"/>
      <c r="S948" s="172"/>
      <c r="T948" s="172"/>
      <c r="U948" s="172"/>
      <c r="V948" s="172"/>
      <c r="W948" s="172"/>
      <c r="X948" s="172"/>
      <c r="Y948" s="172"/>
      <c r="Z948" s="172"/>
    </row>
    <row r="949" customFormat="false" ht="21.75" hidden="false" customHeight="true" outlineLevel="0" collapsed="false">
      <c r="A949" s="172"/>
      <c r="B949" s="172"/>
      <c r="C949" s="172"/>
      <c r="D949" s="172"/>
      <c r="E949" s="172"/>
      <c r="F949" s="172"/>
      <c r="G949" s="172"/>
      <c r="H949" s="172"/>
      <c r="I949" s="172"/>
      <c r="J949" s="172"/>
      <c r="K949" s="172"/>
      <c r="L949" s="172"/>
      <c r="M949" s="172"/>
      <c r="N949" s="172"/>
      <c r="O949" s="172"/>
      <c r="P949" s="172"/>
      <c r="Q949" s="172"/>
      <c r="R949" s="172"/>
      <c r="S949" s="172"/>
      <c r="T949" s="172"/>
      <c r="U949" s="172"/>
      <c r="V949" s="172"/>
      <c r="W949" s="172"/>
      <c r="X949" s="172"/>
      <c r="Y949" s="172"/>
      <c r="Z949" s="172"/>
    </row>
    <row r="950" customFormat="false" ht="21.75" hidden="false" customHeight="true" outlineLevel="0" collapsed="false">
      <c r="A950" s="172"/>
      <c r="B950" s="172"/>
      <c r="C950" s="172"/>
      <c r="D950" s="172"/>
      <c r="E950" s="172"/>
      <c r="F950" s="172"/>
      <c r="G950" s="172"/>
      <c r="H950" s="172"/>
      <c r="I950" s="172"/>
      <c r="J950" s="172"/>
      <c r="K950" s="172"/>
      <c r="L950" s="172"/>
      <c r="M950" s="172"/>
      <c r="N950" s="172"/>
      <c r="O950" s="172"/>
      <c r="P950" s="172"/>
      <c r="Q950" s="172"/>
      <c r="R950" s="172"/>
      <c r="S950" s="172"/>
      <c r="T950" s="172"/>
      <c r="U950" s="172"/>
      <c r="V950" s="172"/>
      <c r="W950" s="172"/>
      <c r="X950" s="172"/>
      <c r="Y950" s="172"/>
      <c r="Z950" s="172"/>
    </row>
    <row r="951" customFormat="false" ht="21.75" hidden="false" customHeight="true" outlineLevel="0" collapsed="false">
      <c r="A951" s="172"/>
      <c r="B951" s="172"/>
      <c r="C951" s="172"/>
      <c r="D951" s="172"/>
      <c r="E951" s="172"/>
      <c r="F951" s="172"/>
      <c r="G951" s="172"/>
      <c r="H951" s="172"/>
      <c r="I951" s="172"/>
      <c r="J951" s="172"/>
      <c r="K951" s="172"/>
      <c r="L951" s="172"/>
      <c r="M951" s="172"/>
      <c r="N951" s="172"/>
      <c r="O951" s="172"/>
      <c r="P951" s="172"/>
      <c r="Q951" s="172"/>
      <c r="R951" s="172"/>
      <c r="S951" s="172"/>
      <c r="T951" s="172"/>
      <c r="U951" s="172"/>
      <c r="V951" s="172"/>
      <c r="W951" s="172"/>
      <c r="X951" s="172"/>
      <c r="Y951" s="172"/>
      <c r="Z951" s="172"/>
    </row>
    <row r="952" customFormat="false" ht="21.75" hidden="false" customHeight="true" outlineLevel="0" collapsed="false">
      <c r="A952" s="172"/>
      <c r="B952" s="172"/>
      <c r="C952" s="172"/>
      <c r="D952" s="172"/>
      <c r="E952" s="172"/>
      <c r="F952" s="172"/>
      <c r="G952" s="172"/>
      <c r="H952" s="172"/>
      <c r="I952" s="172"/>
      <c r="J952" s="172"/>
      <c r="K952" s="172"/>
      <c r="L952" s="172"/>
      <c r="M952" s="172"/>
      <c r="N952" s="172"/>
      <c r="O952" s="172"/>
      <c r="P952" s="172"/>
      <c r="Q952" s="172"/>
      <c r="R952" s="172"/>
      <c r="S952" s="172"/>
      <c r="T952" s="172"/>
      <c r="U952" s="172"/>
      <c r="V952" s="172"/>
      <c r="W952" s="172"/>
      <c r="X952" s="172"/>
      <c r="Y952" s="172"/>
      <c r="Z952" s="172"/>
    </row>
    <row r="953" customFormat="false" ht="21.75" hidden="false" customHeight="true" outlineLevel="0" collapsed="false">
      <c r="A953" s="172"/>
      <c r="B953" s="172"/>
      <c r="C953" s="172"/>
      <c r="D953" s="172"/>
      <c r="E953" s="172"/>
      <c r="F953" s="172"/>
      <c r="G953" s="172"/>
      <c r="H953" s="172"/>
      <c r="I953" s="172"/>
      <c r="J953" s="172"/>
      <c r="K953" s="172"/>
      <c r="L953" s="172"/>
      <c r="M953" s="172"/>
      <c r="N953" s="172"/>
      <c r="O953" s="172"/>
      <c r="P953" s="172"/>
      <c r="Q953" s="172"/>
      <c r="R953" s="172"/>
      <c r="S953" s="172"/>
      <c r="T953" s="172"/>
      <c r="U953" s="172"/>
      <c r="V953" s="172"/>
      <c r="W953" s="172"/>
      <c r="X953" s="172"/>
      <c r="Y953" s="172"/>
      <c r="Z953" s="172"/>
    </row>
    <row r="954" customFormat="false" ht="21.75" hidden="false" customHeight="true" outlineLevel="0" collapsed="false">
      <c r="A954" s="172"/>
      <c r="B954" s="172"/>
      <c r="C954" s="172"/>
      <c r="D954" s="172"/>
      <c r="E954" s="172"/>
      <c r="F954" s="172"/>
      <c r="G954" s="172"/>
      <c r="H954" s="172"/>
      <c r="I954" s="172"/>
      <c r="J954" s="172"/>
      <c r="K954" s="172"/>
      <c r="L954" s="172"/>
      <c r="M954" s="172"/>
      <c r="N954" s="172"/>
      <c r="O954" s="172"/>
      <c r="P954" s="172"/>
      <c r="Q954" s="172"/>
      <c r="R954" s="172"/>
      <c r="S954" s="172"/>
      <c r="T954" s="172"/>
      <c r="U954" s="172"/>
      <c r="V954" s="172"/>
      <c r="W954" s="172"/>
      <c r="X954" s="172"/>
      <c r="Y954" s="172"/>
      <c r="Z954" s="172"/>
    </row>
    <row r="955" customFormat="false" ht="21.75" hidden="false" customHeight="true" outlineLevel="0" collapsed="false">
      <c r="A955" s="172"/>
      <c r="B955" s="172"/>
      <c r="C955" s="172"/>
      <c r="D955" s="172"/>
      <c r="E955" s="172"/>
      <c r="F955" s="172"/>
      <c r="G955" s="172"/>
      <c r="H955" s="172"/>
      <c r="I955" s="172"/>
      <c r="J955" s="172"/>
      <c r="K955" s="172"/>
      <c r="L955" s="172"/>
      <c r="M955" s="172"/>
      <c r="N955" s="172"/>
      <c r="O955" s="172"/>
      <c r="P955" s="172"/>
      <c r="Q955" s="172"/>
      <c r="R955" s="172"/>
      <c r="S955" s="172"/>
      <c r="T955" s="172"/>
      <c r="U955" s="172"/>
      <c r="V955" s="172"/>
      <c r="W955" s="172"/>
      <c r="X955" s="172"/>
      <c r="Y955" s="172"/>
      <c r="Z955" s="172"/>
    </row>
    <row r="956" customFormat="false" ht="21.75" hidden="false" customHeight="true" outlineLevel="0" collapsed="false">
      <c r="A956" s="172"/>
      <c r="B956" s="172"/>
      <c r="C956" s="172"/>
      <c r="D956" s="172"/>
      <c r="E956" s="172"/>
      <c r="F956" s="172"/>
      <c r="G956" s="172"/>
      <c r="H956" s="172"/>
      <c r="I956" s="172"/>
      <c r="J956" s="172"/>
      <c r="K956" s="172"/>
      <c r="L956" s="172"/>
      <c r="M956" s="172"/>
      <c r="N956" s="172"/>
      <c r="O956" s="172"/>
      <c r="P956" s="172"/>
      <c r="Q956" s="172"/>
      <c r="R956" s="172"/>
      <c r="S956" s="172"/>
      <c r="T956" s="172"/>
      <c r="U956" s="172"/>
      <c r="V956" s="172"/>
      <c r="W956" s="172"/>
      <c r="X956" s="172"/>
      <c r="Y956" s="172"/>
      <c r="Z956" s="172"/>
    </row>
    <row r="957" customFormat="false" ht="21.75" hidden="false" customHeight="true" outlineLevel="0" collapsed="false">
      <c r="A957" s="172"/>
      <c r="B957" s="172"/>
      <c r="C957" s="172"/>
      <c r="D957" s="172"/>
      <c r="E957" s="172"/>
      <c r="F957" s="172"/>
      <c r="G957" s="172"/>
      <c r="H957" s="172"/>
      <c r="I957" s="172"/>
      <c r="J957" s="172"/>
      <c r="K957" s="172"/>
      <c r="L957" s="172"/>
      <c r="M957" s="172"/>
      <c r="N957" s="172"/>
      <c r="O957" s="172"/>
      <c r="P957" s="172"/>
      <c r="Q957" s="172"/>
      <c r="R957" s="172"/>
      <c r="S957" s="172"/>
      <c r="T957" s="172"/>
      <c r="U957" s="172"/>
      <c r="V957" s="172"/>
      <c r="W957" s="172"/>
      <c r="X957" s="172"/>
      <c r="Y957" s="172"/>
      <c r="Z957" s="172"/>
    </row>
    <row r="958" customFormat="false" ht="21.75" hidden="false" customHeight="true" outlineLevel="0" collapsed="false">
      <c r="A958" s="172"/>
      <c r="B958" s="172"/>
      <c r="C958" s="172"/>
      <c r="D958" s="172"/>
      <c r="E958" s="172"/>
      <c r="F958" s="172"/>
      <c r="G958" s="172"/>
      <c r="H958" s="172"/>
      <c r="I958" s="172"/>
      <c r="J958" s="172"/>
      <c r="K958" s="172"/>
      <c r="L958" s="172"/>
      <c r="M958" s="172"/>
      <c r="N958" s="172"/>
      <c r="O958" s="172"/>
      <c r="P958" s="172"/>
      <c r="Q958" s="172"/>
      <c r="R958" s="172"/>
      <c r="S958" s="172"/>
      <c r="T958" s="172"/>
      <c r="U958" s="172"/>
      <c r="V958" s="172"/>
      <c r="W958" s="172"/>
      <c r="X958" s="172"/>
      <c r="Y958" s="172"/>
      <c r="Z958" s="172"/>
    </row>
    <row r="959" customFormat="false" ht="21.75" hidden="false" customHeight="true" outlineLevel="0" collapsed="false">
      <c r="A959" s="172"/>
      <c r="B959" s="172"/>
      <c r="C959" s="172"/>
      <c r="D959" s="172"/>
      <c r="E959" s="172"/>
      <c r="F959" s="172"/>
      <c r="G959" s="172"/>
      <c r="H959" s="172"/>
      <c r="I959" s="172"/>
      <c r="J959" s="172"/>
      <c r="K959" s="172"/>
      <c r="L959" s="172"/>
      <c r="M959" s="172"/>
      <c r="N959" s="172"/>
      <c r="O959" s="172"/>
      <c r="P959" s="172"/>
      <c r="Q959" s="172"/>
      <c r="R959" s="172"/>
      <c r="S959" s="172"/>
      <c r="T959" s="172"/>
      <c r="U959" s="172"/>
      <c r="V959" s="172"/>
      <c r="W959" s="172"/>
      <c r="X959" s="172"/>
      <c r="Y959" s="172"/>
      <c r="Z959" s="172"/>
    </row>
    <row r="960" customFormat="false" ht="21.75" hidden="false" customHeight="true" outlineLevel="0" collapsed="false">
      <c r="A960" s="172"/>
      <c r="B960" s="172"/>
      <c r="C960" s="172"/>
      <c r="D960" s="172"/>
      <c r="E960" s="172"/>
      <c r="F960" s="172"/>
      <c r="G960" s="172"/>
      <c r="H960" s="172"/>
      <c r="I960" s="172"/>
      <c r="J960" s="172"/>
      <c r="K960" s="172"/>
      <c r="L960" s="172"/>
      <c r="M960" s="172"/>
      <c r="N960" s="172"/>
      <c r="O960" s="172"/>
      <c r="P960" s="172"/>
      <c r="Q960" s="172"/>
      <c r="R960" s="172"/>
      <c r="S960" s="172"/>
      <c r="T960" s="172"/>
      <c r="U960" s="172"/>
      <c r="V960" s="172"/>
      <c r="W960" s="172"/>
      <c r="X960" s="172"/>
      <c r="Y960" s="172"/>
      <c r="Z960" s="172"/>
    </row>
    <row r="961" customFormat="false" ht="21.75" hidden="false" customHeight="true" outlineLevel="0" collapsed="false">
      <c r="A961" s="172"/>
      <c r="B961" s="172"/>
      <c r="C961" s="172"/>
      <c r="D961" s="172"/>
      <c r="E961" s="172"/>
      <c r="F961" s="172"/>
      <c r="G961" s="172"/>
      <c r="H961" s="172"/>
      <c r="I961" s="172"/>
      <c r="J961" s="172"/>
      <c r="K961" s="172"/>
      <c r="L961" s="172"/>
      <c r="M961" s="172"/>
      <c r="N961" s="172"/>
      <c r="O961" s="172"/>
      <c r="P961" s="172"/>
      <c r="Q961" s="172"/>
      <c r="R961" s="172"/>
      <c r="S961" s="172"/>
      <c r="T961" s="172"/>
      <c r="U961" s="172"/>
      <c r="V961" s="172"/>
      <c r="W961" s="172"/>
      <c r="X961" s="172"/>
      <c r="Y961" s="172"/>
      <c r="Z961" s="172"/>
    </row>
    <row r="962" customFormat="false" ht="21.75" hidden="false" customHeight="true" outlineLevel="0" collapsed="false">
      <c r="A962" s="172"/>
      <c r="B962" s="172"/>
      <c r="C962" s="172"/>
      <c r="D962" s="172"/>
      <c r="E962" s="172"/>
      <c r="F962" s="172"/>
      <c r="G962" s="172"/>
      <c r="H962" s="172"/>
      <c r="I962" s="172"/>
      <c r="J962" s="172"/>
      <c r="K962" s="172"/>
      <c r="L962" s="172"/>
      <c r="M962" s="172"/>
      <c r="N962" s="172"/>
      <c r="O962" s="172"/>
      <c r="P962" s="172"/>
      <c r="Q962" s="172"/>
      <c r="R962" s="172"/>
      <c r="S962" s="172"/>
      <c r="T962" s="172"/>
      <c r="U962" s="172"/>
      <c r="V962" s="172"/>
      <c r="W962" s="172"/>
      <c r="X962" s="172"/>
      <c r="Y962" s="172"/>
      <c r="Z962" s="172"/>
    </row>
    <row r="963" customFormat="false" ht="21.75" hidden="false" customHeight="true" outlineLevel="0" collapsed="false">
      <c r="A963" s="172"/>
      <c r="B963" s="172"/>
      <c r="C963" s="172"/>
      <c r="D963" s="172"/>
      <c r="E963" s="172"/>
      <c r="F963" s="172"/>
      <c r="G963" s="172"/>
      <c r="H963" s="172"/>
      <c r="I963" s="172"/>
      <c r="J963" s="172"/>
      <c r="K963" s="172"/>
      <c r="L963" s="172"/>
      <c r="M963" s="172"/>
      <c r="N963" s="172"/>
      <c r="O963" s="172"/>
      <c r="P963" s="172"/>
      <c r="Q963" s="172"/>
      <c r="R963" s="172"/>
      <c r="S963" s="172"/>
      <c r="T963" s="172"/>
      <c r="U963" s="172"/>
      <c r="V963" s="172"/>
      <c r="W963" s="172"/>
      <c r="X963" s="172"/>
      <c r="Y963" s="172"/>
      <c r="Z963" s="172"/>
    </row>
    <row r="964" customFormat="false" ht="21.75" hidden="false" customHeight="true" outlineLevel="0" collapsed="false">
      <c r="A964" s="172"/>
      <c r="B964" s="172"/>
      <c r="C964" s="172"/>
      <c r="D964" s="172"/>
      <c r="E964" s="172"/>
      <c r="F964" s="172"/>
      <c r="G964" s="172"/>
      <c r="H964" s="172"/>
      <c r="I964" s="172"/>
      <c r="J964" s="172"/>
      <c r="K964" s="172"/>
      <c r="L964" s="172"/>
      <c r="M964" s="172"/>
      <c r="N964" s="172"/>
      <c r="O964" s="172"/>
      <c r="P964" s="172"/>
      <c r="Q964" s="172"/>
      <c r="R964" s="172"/>
      <c r="S964" s="172"/>
      <c r="T964" s="172"/>
      <c r="U964" s="172"/>
      <c r="V964" s="172"/>
      <c r="W964" s="172"/>
      <c r="X964" s="172"/>
      <c r="Y964" s="172"/>
      <c r="Z964" s="172"/>
    </row>
    <row r="965" customFormat="false" ht="21.75" hidden="false" customHeight="true" outlineLevel="0" collapsed="false">
      <c r="A965" s="172"/>
      <c r="B965" s="172"/>
      <c r="C965" s="172"/>
      <c r="D965" s="172"/>
      <c r="E965" s="172"/>
      <c r="F965" s="172"/>
      <c r="G965" s="172"/>
      <c r="H965" s="172"/>
      <c r="I965" s="172"/>
      <c r="J965" s="172"/>
      <c r="K965" s="172"/>
      <c r="L965" s="172"/>
      <c r="M965" s="172"/>
      <c r="N965" s="172"/>
      <c r="O965" s="172"/>
      <c r="P965" s="172"/>
      <c r="Q965" s="172"/>
      <c r="R965" s="172"/>
      <c r="S965" s="172"/>
      <c r="T965" s="172"/>
      <c r="U965" s="172"/>
      <c r="V965" s="172"/>
      <c r="W965" s="172"/>
      <c r="X965" s="172"/>
      <c r="Y965" s="172"/>
      <c r="Z965" s="172"/>
    </row>
    <row r="966" customFormat="false" ht="21.75" hidden="false" customHeight="true" outlineLevel="0" collapsed="false">
      <c r="A966" s="172"/>
      <c r="B966" s="172"/>
      <c r="C966" s="172"/>
      <c r="D966" s="172"/>
      <c r="E966" s="172"/>
      <c r="F966" s="172"/>
      <c r="G966" s="172"/>
      <c r="H966" s="172"/>
      <c r="I966" s="172"/>
      <c r="J966" s="172"/>
      <c r="K966" s="172"/>
      <c r="L966" s="172"/>
      <c r="M966" s="172"/>
      <c r="N966" s="172"/>
      <c r="O966" s="172"/>
      <c r="P966" s="172"/>
      <c r="Q966" s="172"/>
      <c r="R966" s="172"/>
      <c r="S966" s="172"/>
      <c r="T966" s="172"/>
      <c r="U966" s="172"/>
      <c r="V966" s="172"/>
      <c r="W966" s="172"/>
      <c r="X966" s="172"/>
      <c r="Y966" s="172"/>
      <c r="Z966" s="172"/>
    </row>
    <row r="967" customFormat="false" ht="21.75" hidden="false" customHeight="true" outlineLevel="0" collapsed="false">
      <c r="A967" s="172"/>
      <c r="B967" s="172"/>
      <c r="C967" s="172"/>
      <c r="D967" s="172"/>
      <c r="E967" s="172"/>
      <c r="F967" s="172"/>
      <c r="G967" s="172"/>
      <c r="H967" s="172"/>
      <c r="I967" s="172"/>
      <c r="J967" s="172"/>
      <c r="K967" s="172"/>
      <c r="L967" s="172"/>
      <c r="M967" s="172"/>
      <c r="N967" s="172"/>
      <c r="O967" s="172"/>
      <c r="P967" s="172"/>
      <c r="Q967" s="172"/>
      <c r="R967" s="172"/>
      <c r="S967" s="172"/>
      <c r="T967" s="172"/>
      <c r="U967" s="172"/>
      <c r="V967" s="172"/>
      <c r="W967" s="172"/>
      <c r="X967" s="172"/>
      <c r="Y967" s="172"/>
      <c r="Z967" s="172"/>
    </row>
    <row r="968" customFormat="false" ht="21.75" hidden="false" customHeight="true" outlineLevel="0" collapsed="false">
      <c r="A968" s="172"/>
      <c r="B968" s="172"/>
      <c r="C968" s="172"/>
      <c r="D968" s="172"/>
      <c r="E968" s="172"/>
      <c r="F968" s="172"/>
      <c r="G968" s="172"/>
      <c r="H968" s="172"/>
      <c r="I968" s="172"/>
      <c r="J968" s="172"/>
      <c r="K968" s="172"/>
      <c r="L968" s="172"/>
      <c r="M968" s="172"/>
      <c r="N968" s="172"/>
      <c r="O968" s="172"/>
      <c r="P968" s="172"/>
      <c r="Q968" s="172"/>
      <c r="R968" s="172"/>
      <c r="S968" s="172"/>
      <c r="T968" s="172"/>
      <c r="U968" s="172"/>
      <c r="V968" s="172"/>
      <c r="W968" s="172"/>
      <c r="X968" s="172"/>
      <c r="Y968" s="172"/>
      <c r="Z968" s="172"/>
    </row>
    <row r="969" customFormat="false" ht="21.75" hidden="false" customHeight="true" outlineLevel="0" collapsed="false">
      <c r="A969" s="172"/>
      <c r="B969" s="172"/>
      <c r="C969" s="172"/>
      <c r="D969" s="172"/>
      <c r="E969" s="172"/>
      <c r="F969" s="172"/>
      <c r="G969" s="172"/>
      <c r="H969" s="172"/>
      <c r="I969" s="172"/>
      <c r="J969" s="172"/>
      <c r="K969" s="172"/>
      <c r="L969" s="172"/>
      <c r="M969" s="172"/>
      <c r="N969" s="172"/>
      <c r="O969" s="172"/>
      <c r="P969" s="172"/>
      <c r="Q969" s="172"/>
      <c r="R969" s="172"/>
      <c r="S969" s="172"/>
      <c r="T969" s="172"/>
      <c r="U969" s="172"/>
      <c r="V969" s="172"/>
      <c r="W969" s="172"/>
      <c r="X969" s="172"/>
      <c r="Y969" s="172"/>
      <c r="Z969" s="172"/>
    </row>
    <row r="970" customFormat="false" ht="21.75" hidden="false" customHeight="true" outlineLevel="0" collapsed="false">
      <c r="A970" s="172"/>
      <c r="B970" s="172"/>
      <c r="C970" s="172"/>
      <c r="D970" s="172"/>
      <c r="E970" s="172"/>
      <c r="F970" s="172"/>
      <c r="G970" s="172"/>
      <c r="H970" s="172"/>
      <c r="I970" s="172"/>
      <c r="J970" s="172"/>
      <c r="K970" s="172"/>
      <c r="L970" s="172"/>
      <c r="M970" s="172"/>
      <c r="N970" s="172"/>
      <c r="O970" s="172"/>
      <c r="P970" s="172"/>
      <c r="Q970" s="172"/>
      <c r="R970" s="172"/>
      <c r="S970" s="172"/>
      <c r="T970" s="172"/>
      <c r="U970" s="172"/>
      <c r="V970" s="172"/>
      <c r="W970" s="172"/>
      <c r="X970" s="172"/>
      <c r="Y970" s="172"/>
      <c r="Z970" s="172"/>
    </row>
    <row r="971" customFormat="false" ht="21.75" hidden="false" customHeight="true" outlineLevel="0" collapsed="false">
      <c r="A971" s="172"/>
      <c r="B971" s="172"/>
      <c r="C971" s="172"/>
      <c r="D971" s="172"/>
      <c r="E971" s="172"/>
      <c r="F971" s="172"/>
      <c r="G971" s="172"/>
      <c r="H971" s="172"/>
      <c r="I971" s="172"/>
      <c r="J971" s="172"/>
      <c r="K971" s="172"/>
      <c r="L971" s="172"/>
      <c r="M971" s="172"/>
      <c r="N971" s="172"/>
      <c r="O971" s="172"/>
      <c r="P971" s="172"/>
      <c r="Q971" s="172"/>
      <c r="R971" s="172"/>
      <c r="S971" s="172"/>
      <c r="T971" s="172"/>
      <c r="U971" s="172"/>
      <c r="V971" s="172"/>
      <c r="W971" s="172"/>
      <c r="X971" s="172"/>
      <c r="Y971" s="172"/>
      <c r="Z971" s="172"/>
    </row>
    <row r="972" customFormat="false" ht="21.75" hidden="false" customHeight="true" outlineLevel="0" collapsed="false">
      <c r="A972" s="172"/>
      <c r="B972" s="172"/>
      <c r="C972" s="172"/>
      <c r="D972" s="172"/>
      <c r="E972" s="172"/>
      <c r="F972" s="172"/>
      <c r="G972" s="172"/>
      <c r="H972" s="172"/>
      <c r="I972" s="172"/>
      <c r="J972" s="172"/>
      <c r="K972" s="172"/>
      <c r="L972" s="172"/>
      <c r="M972" s="172"/>
      <c r="N972" s="172"/>
      <c r="O972" s="172"/>
      <c r="P972" s="172"/>
      <c r="Q972" s="172"/>
      <c r="R972" s="172"/>
      <c r="S972" s="172"/>
      <c r="T972" s="172"/>
      <c r="U972" s="172"/>
      <c r="V972" s="172"/>
      <c r="W972" s="172"/>
      <c r="X972" s="172"/>
      <c r="Y972" s="172"/>
      <c r="Z972" s="172"/>
    </row>
    <row r="973" customFormat="false" ht="21.75" hidden="false" customHeight="true" outlineLevel="0" collapsed="false">
      <c r="A973" s="172"/>
      <c r="B973" s="172"/>
      <c r="C973" s="172"/>
      <c r="D973" s="172"/>
      <c r="E973" s="172"/>
      <c r="F973" s="172"/>
      <c r="G973" s="172"/>
      <c r="H973" s="172"/>
      <c r="I973" s="172"/>
      <c r="J973" s="172"/>
      <c r="K973" s="172"/>
      <c r="L973" s="172"/>
      <c r="M973" s="172"/>
      <c r="N973" s="172"/>
      <c r="O973" s="172"/>
      <c r="P973" s="172"/>
      <c r="Q973" s="172"/>
      <c r="R973" s="172"/>
      <c r="S973" s="172"/>
      <c r="T973" s="172"/>
      <c r="U973" s="172"/>
      <c r="V973" s="172"/>
      <c r="W973" s="172"/>
      <c r="X973" s="172"/>
      <c r="Y973" s="172"/>
      <c r="Z973" s="172"/>
    </row>
    <row r="974" customFormat="false" ht="21.75" hidden="false" customHeight="true" outlineLevel="0" collapsed="false">
      <c r="A974" s="172"/>
      <c r="B974" s="172"/>
      <c r="C974" s="172"/>
      <c r="D974" s="172"/>
      <c r="E974" s="172"/>
      <c r="F974" s="172"/>
      <c r="G974" s="172"/>
      <c r="H974" s="172"/>
      <c r="I974" s="172"/>
      <c r="J974" s="172"/>
      <c r="K974" s="172"/>
      <c r="L974" s="172"/>
      <c r="M974" s="172"/>
      <c r="N974" s="172"/>
      <c r="O974" s="172"/>
      <c r="P974" s="172"/>
      <c r="Q974" s="172"/>
      <c r="R974" s="172"/>
      <c r="S974" s="172"/>
      <c r="T974" s="172"/>
      <c r="U974" s="172"/>
      <c r="V974" s="172"/>
      <c r="W974" s="172"/>
      <c r="X974" s="172"/>
      <c r="Y974" s="172"/>
      <c r="Z974" s="172"/>
    </row>
    <row r="975" customFormat="false" ht="21.75" hidden="false" customHeight="true" outlineLevel="0" collapsed="false">
      <c r="A975" s="172"/>
      <c r="B975" s="172"/>
      <c r="C975" s="172"/>
      <c r="D975" s="172"/>
      <c r="E975" s="172"/>
      <c r="F975" s="172"/>
      <c r="G975" s="172"/>
      <c r="H975" s="172"/>
      <c r="I975" s="172"/>
      <c r="J975" s="172"/>
      <c r="K975" s="172"/>
      <c r="L975" s="172"/>
      <c r="M975" s="172"/>
      <c r="N975" s="172"/>
      <c r="O975" s="172"/>
      <c r="P975" s="172"/>
      <c r="Q975" s="172"/>
      <c r="R975" s="172"/>
      <c r="S975" s="172"/>
      <c r="T975" s="172"/>
      <c r="U975" s="172"/>
      <c r="V975" s="172"/>
      <c r="W975" s="172"/>
      <c r="X975" s="172"/>
      <c r="Y975" s="172"/>
      <c r="Z975" s="172"/>
    </row>
    <row r="976" customFormat="false" ht="21.75" hidden="false" customHeight="true" outlineLevel="0" collapsed="false">
      <c r="A976" s="172"/>
      <c r="B976" s="172"/>
      <c r="C976" s="172"/>
      <c r="D976" s="172"/>
      <c r="E976" s="172"/>
      <c r="F976" s="172"/>
      <c r="G976" s="172"/>
      <c r="H976" s="172"/>
      <c r="I976" s="172"/>
      <c r="J976" s="172"/>
      <c r="K976" s="172"/>
      <c r="L976" s="172"/>
      <c r="M976" s="172"/>
      <c r="N976" s="172"/>
      <c r="O976" s="172"/>
      <c r="P976" s="172"/>
      <c r="Q976" s="172"/>
      <c r="R976" s="172"/>
      <c r="S976" s="172"/>
      <c r="T976" s="172"/>
      <c r="U976" s="172"/>
      <c r="V976" s="172"/>
      <c r="W976" s="172"/>
      <c r="X976" s="172"/>
      <c r="Y976" s="172"/>
      <c r="Z976" s="172"/>
    </row>
    <row r="977" customFormat="false" ht="21.75" hidden="false" customHeight="true" outlineLevel="0" collapsed="false">
      <c r="A977" s="172"/>
      <c r="B977" s="172"/>
      <c r="C977" s="172"/>
      <c r="D977" s="172"/>
      <c r="E977" s="172"/>
      <c r="F977" s="172"/>
      <c r="G977" s="172"/>
      <c r="H977" s="172"/>
      <c r="I977" s="172"/>
      <c r="J977" s="172"/>
      <c r="K977" s="172"/>
      <c r="L977" s="172"/>
      <c r="M977" s="172"/>
      <c r="N977" s="172"/>
      <c r="O977" s="172"/>
      <c r="P977" s="172"/>
      <c r="Q977" s="172"/>
      <c r="R977" s="172"/>
      <c r="S977" s="172"/>
      <c r="T977" s="172"/>
      <c r="U977" s="172"/>
      <c r="V977" s="172"/>
      <c r="W977" s="172"/>
      <c r="X977" s="172"/>
      <c r="Y977" s="172"/>
      <c r="Z977" s="172"/>
    </row>
    <row r="978" customFormat="false" ht="21.75" hidden="false" customHeight="true" outlineLevel="0" collapsed="false">
      <c r="A978" s="172"/>
      <c r="B978" s="172"/>
      <c r="C978" s="172"/>
      <c r="D978" s="172"/>
      <c r="E978" s="172"/>
      <c r="F978" s="172"/>
      <c r="G978" s="172"/>
      <c r="H978" s="172"/>
      <c r="I978" s="172"/>
      <c r="J978" s="172"/>
      <c r="K978" s="172"/>
      <c r="L978" s="172"/>
      <c r="M978" s="172"/>
      <c r="N978" s="172"/>
      <c r="O978" s="172"/>
      <c r="P978" s="172"/>
      <c r="Q978" s="172"/>
      <c r="R978" s="172"/>
      <c r="S978" s="172"/>
      <c r="T978" s="172"/>
      <c r="U978" s="172"/>
      <c r="V978" s="172"/>
      <c r="W978" s="172"/>
      <c r="X978" s="172"/>
      <c r="Y978" s="172"/>
      <c r="Z978" s="172"/>
    </row>
    <row r="979" customFormat="false" ht="21.75" hidden="false" customHeight="true" outlineLevel="0" collapsed="false">
      <c r="A979" s="172"/>
      <c r="B979" s="172"/>
      <c r="C979" s="172"/>
      <c r="D979" s="172"/>
      <c r="E979" s="172"/>
      <c r="F979" s="172"/>
      <c r="G979" s="172"/>
      <c r="H979" s="172"/>
      <c r="I979" s="172"/>
      <c r="J979" s="172"/>
      <c r="K979" s="172"/>
      <c r="L979" s="172"/>
      <c r="M979" s="172"/>
      <c r="N979" s="172"/>
      <c r="O979" s="172"/>
      <c r="P979" s="172"/>
      <c r="Q979" s="172"/>
      <c r="R979" s="172"/>
      <c r="S979" s="172"/>
      <c r="T979" s="172"/>
      <c r="U979" s="172"/>
      <c r="V979" s="172"/>
      <c r="W979" s="172"/>
      <c r="X979" s="172"/>
      <c r="Y979" s="172"/>
      <c r="Z979" s="172"/>
    </row>
    <row r="980" customFormat="false" ht="21.75" hidden="false" customHeight="true" outlineLevel="0" collapsed="false">
      <c r="A980" s="172"/>
      <c r="B980" s="172"/>
      <c r="C980" s="172"/>
      <c r="D980" s="172"/>
      <c r="E980" s="172"/>
      <c r="F980" s="172"/>
      <c r="G980" s="172"/>
      <c r="H980" s="172"/>
      <c r="I980" s="172"/>
      <c r="J980" s="172"/>
      <c r="K980" s="172"/>
      <c r="L980" s="172"/>
      <c r="M980" s="172"/>
      <c r="N980" s="172"/>
      <c r="O980" s="172"/>
      <c r="P980" s="172"/>
      <c r="Q980" s="172"/>
      <c r="R980" s="172"/>
      <c r="S980" s="172"/>
      <c r="T980" s="172"/>
      <c r="U980" s="172"/>
      <c r="V980" s="172"/>
      <c r="W980" s="172"/>
      <c r="X980" s="172"/>
      <c r="Y980" s="172"/>
      <c r="Z980" s="172"/>
    </row>
    <row r="981" customFormat="false" ht="21.75" hidden="false" customHeight="true" outlineLevel="0" collapsed="false">
      <c r="A981" s="172"/>
      <c r="B981" s="172"/>
      <c r="C981" s="172"/>
      <c r="D981" s="172"/>
      <c r="E981" s="172"/>
      <c r="F981" s="172"/>
      <c r="G981" s="172"/>
      <c r="H981" s="172"/>
      <c r="I981" s="172"/>
      <c r="J981" s="172"/>
      <c r="K981" s="172"/>
      <c r="L981" s="172"/>
      <c r="M981" s="172"/>
      <c r="N981" s="172"/>
      <c r="O981" s="172"/>
      <c r="P981" s="172"/>
      <c r="Q981" s="172"/>
      <c r="R981" s="172"/>
      <c r="S981" s="172"/>
      <c r="T981" s="172"/>
      <c r="U981" s="172"/>
      <c r="V981" s="172"/>
      <c r="W981" s="172"/>
      <c r="X981" s="172"/>
      <c r="Y981" s="172"/>
      <c r="Z981" s="172"/>
    </row>
    <row r="982" customFormat="false" ht="21.75" hidden="false" customHeight="true" outlineLevel="0" collapsed="false">
      <c r="A982" s="172"/>
      <c r="B982" s="172"/>
      <c r="C982" s="172"/>
      <c r="D982" s="172"/>
      <c r="E982" s="172"/>
      <c r="F982" s="172"/>
      <c r="G982" s="172"/>
      <c r="H982" s="172"/>
      <c r="I982" s="172"/>
      <c r="J982" s="172"/>
      <c r="K982" s="172"/>
      <c r="L982" s="172"/>
      <c r="M982" s="172"/>
      <c r="N982" s="172"/>
      <c r="O982" s="172"/>
      <c r="P982" s="172"/>
      <c r="Q982" s="172"/>
      <c r="R982" s="172"/>
      <c r="S982" s="172"/>
      <c r="T982" s="172"/>
      <c r="U982" s="172"/>
      <c r="V982" s="172"/>
      <c r="W982" s="172"/>
      <c r="X982" s="172"/>
      <c r="Y982" s="172"/>
      <c r="Z982" s="172"/>
    </row>
    <row r="983" customFormat="false" ht="21.75" hidden="false" customHeight="true" outlineLevel="0" collapsed="false">
      <c r="A983" s="172"/>
      <c r="B983" s="172"/>
      <c r="C983" s="172"/>
      <c r="D983" s="172"/>
      <c r="E983" s="172"/>
      <c r="F983" s="172"/>
      <c r="G983" s="172"/>
      <c r="H983" s="172"/>
      <c r="I983" s="172"/>
      <c r="J983" s="172"/>
      <c r="K983" s="172"/>
      <c r="L983" s="172"/>
      <c r="M983" s="172"/>
      <c r="N983" s="172"/>
      <c r="O983" s="172"/>
      <c r="P983" s="172"/>
      <c r="Q983" s="172"/>
      <c r="R983" s="172"/>
      <c r="S983" s="172"/>
      <c r="T983" s="172"/>
      <c r="U983" s="172"/>
      <c r="V983" s="172"/>
      <c r="W983" s="172"/>
      <c r="X983" s="172"/>
      <c r="Y983" s="172"/>
      <c r="Z983" s="172"/>
    </row>
    <row r="984" customFormat="false" ht="21.75" hidden="false" customHeight="true" outlineLevel="0" collapsed="false">
      <c r="A984" s="172"/>
      <c r="B984" s="172"/>
      <c r="C984" s="172"/>
      <c r="D984" s="172"/>
      <c r="E984" s="172"/>
      <c r="F984" s="172"/>
      <c r="G984" s="172"/>
      <c r="H984" s="172"/>
      <c r="I984" s="172"/>
      <c r="J984" s="172"/>
      <c r="K984" s="172"/>
      <c r="L984" s="172"/>
      <c r="M984" s="172"/>
      <c r="N984" s="172"/>
      <c r="O984" s="172"/>
      <c r="P984" s="172"/>
      <c r="Q984" s="172"/>
      <c r="R984" s="172"/>
      <c r="S984" s="172"/>
      <c r="T984" s="172"/>
      <c r="U984" s="172"/>
      <c r="V984" s="172"/>
      <c r="W984" s="172"/>
      <c r="X984" s="172"/>
      <c r="Y984" s="172"/>
      <c r="Z984" s="172"/>
    </row>
    <row r="985" customFormat="false" ht="21.75" hidden="false" customHeight="true" outlineLevel="0" collapsed="false">
      <c r="A985" s="172"/>
      <c r="B985" s="172"/>
      <c r="C985" s="172"/>
      <c r="D985" s="172"/>
      <c r="E985" s="172"/>
      <c r="F985" s="172"/>
      <c r="G985" s="172"/>
      <c r="H985" s="172"/>
      <c r="I985" s="172"/>
      <c r="J985" s="172"/>
      <c r="K985" s="172"/>
      <c r="L985" s="172"/>
      <c r="M985" s="172"/>
      <c r="N985" s="172"/>
      <c r="O985" s="172"/>
      <c r="P985" s="172"/>
      <c r="Q985" s="172"/>
      <c r="R985" s="172"/>
      <c r="S985" s="172"/>
      <c r="T985" s="172"/>
      <c r="U985" s="172"/>
      <c r="V985" s="172"/>
      <c r="W985" s="172"/>
      <c r="X985" s="172"/>
      <c r="Y985" s="172"/>
      <c r="Z985" s="172"/>
    </row>
    <row r="986" customFormat="false" ht="21.75" hidden="false" customHeight="true" outlineLevel="0" collapsed="false">
      <c r="A986" s="172"/>
      <c r="B986" s="172"/>
      <c r="C986" s="172"/>
      <c r="D986" s="172"/>
      <c r="E986" s="172"/>
      <c r="F986" s="172"/>
      <c r="G986" s="172"/>
      <c r="H986" s="172"/>
      <c r="I986" s="172"/>
      <c r="J986" s="172"/>
      <c r="K986" s="172"/>
      <c r="L986" s="172"/>
      <c r="M986" s="172"/>
      <c r="N986" s="172"/>
      <c r="O986" s="172"/>
      <c r="P986" s="172"/>
      <c r="Q986" s="172"/>
      <c r="R986" s="172"/>
      <c r="S986" s="172"/>
      <c r="T986" s="172"/>
      <c r="U986" s="172"/>
      <c r="V986" s="172"/>
      <c r="W986" s="172"/>
      <c r="X986" s="172"/>
      <c r="Y986" s="172"/>
      <c r="Z986" s="172"/>
    </row>
    <row r="987" customFormat="false" ht="21.75" hidden="false" customHeight="true" outlineLevel="0" collapsed="false">
      <c r="A987" s="172"/>
      <c r="B987" s="172"/>
      <c r="C987" s="172"/>
      <c r="D987" s="172"/>
      <c r="E987" s="172"/>
      <c r="F987" s="172"/>
      <c r="G987" s="172"/>
      <c r="H987" s="172"/>
      <c r="I987" s="172"/>
      <c r="J987" s="172"/>
      <c r="K987" s="172"/>
      <c r="L987" s="172"/>
      <c r="M987" s="172"/>
      <c r="N987" s="172"/>
      <c r="O987" s="172"/>
      <c r="P987" s="172"/>
      <c r="Q987" s="172"/>
      <c r="R987" s="172"/>
      <c r="S987" s="172"/>
      <c r="T987" s="172"/>
      <c r="U987" s="172"/>
      <c r="V987" s="172"/>
      <c r="W987" s="172"/>
      <c r="X987" s="172"/>
      <c r="Y987" s="172"/>
      <c r="Z987" s="172"/>
    </row>
    <row r="988" customFormat="false" ht="21.75" hidden="false" customHeight="true" outlineLevel="0" collapsed="false">
      <c r="A988" s="172"/>
      <c r="B988" s="172"/>
      <c r="C988" s="172"/>
      <c r="D988" s="172"/>
      <c r="E988" s="172"/>
      <c r="F988" s="172"/>
      <c r="G988" s="172"/>
      <c r="H988" s="172"/>
      <c r="I988" s="172"/>
      <c r="J988" s="172"/>
      <c r="K988" s="172"/>
      <c r="L988" s="172"/>
      <c r="M988" s="172"/>
      <c r="N988" s="172"/>
      <c r="O988" s="172"/>
      <c r="P988" s="172"/>
      <c r="Q988" s="172"/>
      <c r="R988" s="172"/>
      <c r="S988" s="172"/>
      <c r="T988" s="172"/>
      <c r="U988" s="172"/>
      <c r="V988" s="172"/>
      <c r="W988" s="172"/>
      <c r="X988" s="172"/>
      <c r="Y988" s="172"/>
      <c r="Z988" s="172"/>
    </row>
    <row r="989" customFormat="false" ht="21.75" hidden="false" customHeight="true" outlineLevel="0" collapsed="false">
      <c r="A989" s="172"/>
      <c r="B989" s="172"/>
      <c r="C989" s="172"/>
      <c r="D989" s="172"/>
      <c r="E989" s="172"/>
      <c r="F989" s="172"/>
      <c r="G989" s="172"/>
      <c r="H989" s="172"/>
      <c r="I989" s="172"/>
      <c r="J989" s="172"/>
      <c r="K989" s="172"/>
      <c r="L989" s="172"/>
      <c r="M989" s="172"/>
      <c r="N989" s="172"/>
      <c r="O989" s="172"/>
      <c r="P989" s="172"/>
      <c r="Q989" s="172"/>
      <c r="R989" s="172"/>
      <c r="S989" s="172"/>
      <c r="T989" s="172"/>
      <c r="U989" s="172"/>
      <c r="V989" s="172"/>
      <c r="W989" s="172"/>
      <c r="X989" s="172"/>
      <c r="Y989" s="172"/>
      <c r="Z989" s="172"/>
    </row>
    <row r="990" customFormat="false" ht="21.75" hidden="false" customHeight="true" outlineLevel="0" collapsed="false">
      <c r="A990" s="172"/>
      <c r="B990" s="172"/>
      <c r="C990" s="172"/>
      <c r="D990" s="172"/>
      <c r="E990" s="172"/>
      <c r="F990" s="172"/>
      <c r="G990" s="172"/>
      <c r="H990" s="172"/>
      <c r="I990" s="172"/>
      <c r="J990" s="172"/>
      <c r="K990" s="172"/>
      <c r="L990" s="172"/>
      <c r="M990" s="172"/>
      <c r="N990" s="172"/>
      <c r="O990" s="172"/>
      <c r="P990" s="172"/>
      <c r="Q990" s="172"/>
      <c r="R990" s="172"/>
      <c r="S990" s="172"/>
      <c r="T990" s="172"/>
      <c r="U990" s="172"/>
      <c r="V990" s="172"/>
      <c r="W990" s="172"/>
      <c r="X990" s="172"/>
      <c r="Y990" s="172"/>
      <c r="Z990" s="172"/>
    </row>
    <row r="991" customFormat="false" ht="21.75" hidden="false" customHeight="true" outlineLevel="0" collapsed="false">
      <c r="A991" s="172"/>
      <c r="B991" s="172"/>
      <c r="C991" s="172"/>
      <c r="D991" s="172"/>
      <c r="E991" s="172"/>
      <c r="F991" s="172"/>
      <c r="G991" s="172"/>
      <c r="H991" s="172"/>
      <c r="I991" s="172"/>
      <c r="J991" s="172"/>
      <c r="K991" s="172"/>
      <c r="L991" s="172"/>
      <c r="M991" s="172"/>
      <c r="N991" s="172"/>
      <c r="O991" s="172"/>
      <c r="P991" s="172"/>
      <c r="Q991" s="172"/>
      <c r="R991" s="172"/>
      <c r="S991" s="172"/>
      <c r="T991" s="172"/>
      <c r="U991" s="172"/>
      <c r="V991" s="172"/>
      <c r="W991" s="172"/>
      <c r="X991" s="172"/>
      <c r="Y991" s="172"/>
      <c r="Z991" s="172"/>
    </row>
    <row r="992" customFormat="false" ht="21.75" hidden="false" customHeight="true" outlineLevel="0" collapsed="false">
      <c r="A992" s="172"/>
      <c r="B992" s="172"/>
      <c r="C992" s="172"/>
      <c r="D992" s="172"/>
      <c r="E992" s="172"/>
      <c r="F992" s="172"/>
      <c r="G992" s="172"/>
      <c r="H992" s="172"/>
      <c r="I992" s="172"/>
      <c r="J992" s="172"/>
      <c r="K992" s="172"/>
      <c r="L992" s="172"/>
      <c r="M992" s="172"/>
      <c r="N992" s="172"/>
      <c r="O992" s="172"/>
      <c r="P992" s="172"/>
      <c r="Q992" s="172"/>
      <c r="R992" s="172"/>
      <c r="S992" s="172"/>
      <c r="T992" s="172"/>
      <c r="U992" s="172"/>
      <c r="V992" s="172"/>
      <c r="W992" s="172"/>
      <c r="X992" s="172"/>
      <c r="Y992" s="172"/>
      <c r="Z992" s="172"/>
    </row>
    <row r="993" customFormat="false" ht="21.75" hidden="false" customHeight="true" outlineLevel="0" collapsed="false">
      <c r="A993" s="172"/>
      <c r="B993" s="172"/>
      <c r="C993" s="172"/>
      <c r="D993" s="172"/>
      <c r="E993" s="172"/>
      <c r="F993" s="172"/>
      <c r="G993" s="172"/>
      <c r="H993" s="172"/>
      <c r="I993" s="172"/>
      <c r="J993" s="172"/>
      <c r="K993" s="172"/>
      <c r="L993" s="172"/>
      <c r="M993" s="172"/>
      <c r="N993" s="172"/>
      <c r="O993" s="172"/>
      <c r="P993" s="172"/>
      <c r="Q993" s="172"/>
      <c r="R993" s="172"/>
      <c r="S993" s="172"/>
      <c r="T993" s="172"/>
      <c r="U993" s="172"/>
      <c r="V993" s="172"/>
      <c r="W993" s="172"/>
      <c r="X993" s="172"/>
      <c r="Y993" s="172"/>
      <c r="Z993" s="172"/>
    </row>
    <row r="994" customFormat="false" ht="21.75" hidden="false" customHeight="true" outlineLevel="0" collapsed="false">
      <c r="A994" s="172"/>
      <c r="B994" s="172"/>
      <c r="C994" s="172"/>
      <c r="D994" s="172"/>
      <c r="E994" s="172"/>
      <c r="F994" s="172"/>
      <c r="G994" s="172"/>
      <c r="H994" s="172"/>
      <c r="I994" s="172"/>
      <c r="J994" s="172"/>
      <c r="K994" s="172"/>
      <c r="L994" s="172"/>
      <c r="M994" s="172"/>
      <c r="N994" s="172"/>
      <c r="O994" s="172"/>
      <c r="P994" s="172"/>
      <c r="Q994" s="172"/>
      <c r="R994" s="172"/>
      <c r="S994" s="172"/>
      <c r="T994" s="172"/>
      <c r="U994" s="172"/>
      <c r="V994" s="172"/>
      <c r="W994" s="172"/>
      <c r="X994" s="172"/>
      <c r="Y994" s="172"/>
      <c r="Z994" s="172"/>
    </row>
    <row r="995" customFormat="false" ht="21.75" hidden="false" customHeight="true" outlineLevel="0" collapsed="false">
      <c r="A995" s="172"/>
      <c r="B995" s="172"/>
      <c r="C995" s="172"/>
      <c r="D995" s="172"/>
      <c r="E995" s="172"/>
      <c r="F995" s="172"/>
      <c r="G995" s="172"/>
      <c r="H995" s="172"/>
      <c r="I995" s="172"/>
      <c r="J995" s="172"/>
      <c r="K995" s="172"/>
      <c r="L995" s="172"/>
      <c r="M995" s="172"/>
      <c r="N995" s="172"/>
      <c r="O995" s="172"/>
      <c r="P995" s="172"/>
      <c r="Q995" s="172"/>
      <c r="R995" s="172"/>
      <c r="S995" s="172"/>
      <c r="T995" s="172"/>
      <c r="U995" s="172"/>
      <c r="V995" s="172"/>
      <c r="W995" s="172"/>
      <c r="X995" s="172"/>
      <c r="Y995" s="172"/>
      <c r="Z995" s="172"/>
    </row>
    <row r="996" customFormat="false" ht="21.75" hidden="false" customHeight="true" outlineLevel="0" collapsed="false">
      <c r="A996" s="172"/>
      <c r="B996" s="172"/>
      <c r="C996" s="172"/>
      <c r="D996" s="172"/>
      <c r="E996" s="172"/>
      <c r="F996" s="172"/>
      <c r="G996" s="172"/>
      <c r="H996" s="172"/>
      <c r="I996" s="172"/>
      <c r="J996" s="172"/>
      <c r="K996" s="172"/>
      <c r="L996" s="172"/>
      <c r="M996" s="172"/>
      <c r="N996" s="172"/>
      <c r="O996" s="172"/>
      <c r="P996" s="172"/>
      <c r="Q996" s="172"/>
      <c r="R996" s="172"/>
      <c r="S996" s="172"/>
      <c r="T996" s="172"/>
      <c r="U996" s="172"/>
      <c r="V996" s="172"/>
      <c r="W996" s="172"/>
      <c r="X996" s="172"/>
      <c r="Y996" s="172"/>
      <c r="Z996" s="172"/>
    </row>
    <row r="997" customFormat="false" ht="21.75" hidden="false" customHeight="true" outlineLevel="0" collapsed="false">
      <c r="A997" s="172"/>
      <c r="B997" s="172"/>
      <c r="C997" s="172"/>
      <c r="D997" s="172"/>
      <c r="E997" s="172"/>
      <c r="F997" s="172"/>
      <c r="G997" s="172"/>
      <c r="H997" s="172"/>
      <c r="I997" s="172"/>
      <c r="J997" s="172"/>
      <c r="K997" s="172"/>
      <c r="L997" s="172"/>
      <c r="M997" s="172"/>
      <c r="N997" s="172"/>
      <c r="O997" s="172"/>
      <c r="P997" s="172"/>
      <c r="Q997" s="172"/>
      <c r="R997" s="172"/>
      <c r="S997" s="172"/>
      <c r="T997" s="172"/>
      <c r="U997" s="172"/>
      <c r="V997" s="172"/>
      <c r="W997" s="172"/>
      <c r="X997" s="172"/>
      <c r="Y997" s="172"/>
      <c r="Z997" s="172"/>
    </row>
    <row r="998" customFormat="false" ht="21.75" hidden="false" customHeight="true" outlineLevel="0" collapsed="false">
      <c r="A998" s="172"/>
      <c r="B998" s="172"/>
      <c r="C998" s="172"/>
      <c r="D998" s="172"/>
      <c r="E998" s="172"/>
      <c r="F998" s="172"/>
      <c r="G998" s="172"/>
      <c r="H998" s="172"/>
      <c r="I998" s="172"/>
      <c r="J998" s="172"/>
      <c r="K998" s="172"/>
      <c r="L998" s="172"/>
      <c r="M998" s="172"/>
      <c r="N998" s="172"/>
      <c r="O998" s="172"/>
      <c r="P998" s="172"/>
      <c r="Q998" s="172"/>
      <c r="R998" s="172"/>
      <c r="S998" s="172"/>
      <c r="T998" s="172"/>
      <c r="U998" s="172"/>
      <c r="V998" s="172"/>
      <c r="W998" s="172"/>
      <c r="X998" s="172"/>
      <c r="Y998" s="172"/>
      <c r="Z998" s="172"/>
    </row>
    <row r="999" customFormat="false" ht="21.75" hidden="false" customHeight="true" outlineLevel="0" collapsed="false">
      <c r="A999" s="172"/>
      <c r="B999" s="172"/>
      <c r="C999" s="172"/>
      <c r="D999" s="172"/>
      <c r="E999" s="172"/>
      <c r="F999" s="172"/>
      <c r="G999" s="172"/>
      <c r="H999" s="172"/>
      <c r="I999" s="172"/>
      <c r="J999" s="172"/>
      <c r="K999" s="172"/>
      <c r="L999" s="172"/>
      <c r="M999" s="172"/>
      <c r="N999" s="172"/>
      <c r="O999" s="172"/>
      <c r="P999" s="172"/>
      <c r="Q999" s="172"/>
      <c r="R999" s="172"/>
      <c r="S999" s="172"/>
      <c r="T999" s="172"/>
      <c r="U999" s="172"/>
      <c r="V999" s="172"/>
      <c r="W999" s="172"/>
      <c r="X999" s="172"/>
      <c r="Y999" s="172"/>
      <c r="Z999" s="172"/>
    </row>
    <row r="1000" customFormat="false" ht="21.75" hidden="false" customHeight="true" outlineLevel="0" collapsed="false">
      <c r="A1000" s="172"/>
      <c r="B1000" s="172"/>
      <c r="C1000" s="172"/>
      <c r="D1000" s="172"/>
      <c r="E1000" s="172"/>
      <c r="F1000" s="172"/>
      <c r="G1000" s="172"/>
      <c r="H1000" s="172"/>
      <c r="I1000" s="172"/>
      <c r="J1000" s="172"/>
      <c r="K1000" s="172"/>
      <c r="L1000" s="172"/>
      <c r="M1000" s="172"/>
      <c r="N1000" s="172"/>
      <c r="O1000" s="172"/>
      <c r="P1000" s="172"/>
      <c r="Q1000" s="172"/>
      <c r="R1000" s="172"/>
      <c r="S1000" s="172"/>
      <c r="T1000" s="172"/>
      <c r="U1000" s="172"/>
      <c r="V1000" s="172"/>
      <c r="W1000" s="172"/>
      <c r="X1000" s="172"/>
      <c r="Y1000" s="172"/>
      <c r="Z1000" s="172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R10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5.25"/>
    <col collapsed="false" customWidth="true" hidden="false" outlineLevel="0" max="2" min="2" style="0" width="6.38"/>
    <col collapsed="false" customWidth="true" hidden="false" outlineLevel="0" max="3" min="3" style="0" width="4.88"/>
    <col collapsed="false" customWidth="true" hidden="false" outlineLevel="0" max="4" min="4" style="0" width="10.38"/>
    <col collapsed="false" customWidth="true" hidden="false" outlineLevel="0" max="5" min="5" style="0" width="12.5"/>
    <col collapsed="false" customWidth="true" hidden="false" outlineLevel="0" max="6" min="6" style="0" width="14.38"/>
    <col collapsed="false" customWidth="true" hidden="false" outlineLevel="0" max="7" min="7" style="0" width="6.63"/>
    <col collapsed="false" customWidth="true" hidden="false" outlineLevel="0" max="8" min="8" style="0" width="20"/>
    <col collapsed="false" customWidth="true" hidden="false" outlineLevel="0" max="9" min="9" style="0" width="13.75"/>
    <col collapsed="false" customWidth="true" hidden="false" outlineLevel="0" max="10" min="10" style="0" width="15"/>
    <col collapsed="false" customWidth="true" hidden="false" outlineLevel="0" max="13" min="11" style="0" width="9.63"/>
    <col collapsed="false" customWidth="true" hidden="false" outlineLevel="0" max="14" min="14" style="0" width="27.13"/>
    <col collapsed="false" customWidth="true" hidden="false" outlineLevel="0" max="16" min="15" style="0" width="7"/>
    <col collapsed="false" customWidth="true" hidden="false" outlineLevel="0" max="17" min="17" style="0" width="27.5"/>
    <col collapsed="false" customWidth="true" hidden="false" outlineLevel="0" max="18" min="18" style="0" width="12.38"/>
    <col collapsed="false" customWidth="true" hidden="false" outlineLevel="0" max="19" min="19" style="0" width="30"/>
    <col collapsed="false" customWidth="true" hidden="false" outlineLevel="0" max="20" min="20" style="0" width="16.89"/>
    <col collapsed="false" customWidth="true" hidden="true" outlineLevel="0" max="21" min="21" style="0" width="7.88"/>
    <col collapsed="false" customWidth="true" hidden="true" outlineLevel="0" max="22" min="22" style="0" width="8"/>
    <col collapsed="false" customWidth="true" hidden="true" outlineLevel="0" max="23" min="23" style="0" width="8.63"/>
  </cols>
  <sheetData>
    <row r="1" customFormat="false" ht="21.75" hidden="false" customHeight="true" outlineLevel="0" collapsed="false">
      <c r="A1" s="90" t="s">
        <v>1</v>
      </c>
      <c r="B1" s="90" t="s">
        <v>2</v>
      </c>
      <c r="C1" s="90" t="s">
        <v>1059</v>
      </c>
      <c r="D1" s="90" t="s">
        <v>4429</v>
      </c>
      <c r="E1" s="90" t="s">
        <v>1061</v>
      </c>
      <c r="F1" s="92" t="s">
        <v>1062</v>
      </c>
      <c r="G1" s="90" t="s">
        <v>4430</v>
      </c>
      <c r="H1" s="166" t="s">
        <v>4431</v>
      </c>
      <c r="I1" s="166" t="s">
        <v>4432</v>
      </c>
      <c r="J1" s="166" t="s">
        <v>4433</v>
      </c>
      <c r="K1" s="90" t="s">
        <v>4434</v>
      </c>
      <c r="L1" s="90" t="s">
        <v>10</v>
      </c>
      <c r="M1" s="90" t="s">
        <v>4435</v>
      </c>
      <c r="N1" s="166" t="s">
        <v>4436</v>
      </c>
      <c r="O1" s="90" t="s">
        <v>4437</v>
      </c>
      <c r="P1" s="90" t="s">
        <v>4438</v>
      </c>
      <c r="Q1" s="166" t="s">
        <v>4076</v>
      </c>
      <c r="R1" s="166" t="s">
        <v>4439</v>
      </c>
      <c r="S1" s="91" t="s">
        <v>4440</v>
      </c>
      <c r="T1" s="207" t="s">
        <v>4441</v>
      </c>
      <c r="U1" s="90" t="s">
        <v>1082</v>
      </c>
      <c r="V1" s="90" t="s">
        <v>1083</v>
      </c>
      <c r="W1" s="90" t="s">
        <v>1084</v>
      </c>
      <c r="X1" s="90"/>
      <c r="Y1" s="90"/>
      <c r="Z1" s="90"/>
      <c r="AA1" s="90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</row>
    <row r="2" customFormat="false" ht="21.75" hidden="false" customHeight="true" outlineLevel="0" collapsed="false">
      <c r="A2" s="95" t="n">
        <v>1</v>
      </c>
      <c r="B2" s="95" t="n">
        <v>1</v>
      </c>
      <c r="C2" s="97" t="s">
        <v>62</v>
      </c>
      <c r="D2" s="98" t="s">
        <v>63</v>
      </c>
      <c r="E2" s="106" t="s">
        <v>4442</v>
      </c>
      <c r="F2" s="97" t="s">
        <v>1004</v>
      </c>
      <c r="G2" s="102" t="s">
        <v>64</v>
      </c>
      <c r="H2" s="100" t="s">
        <v>64</v>
      </c>
      <c r="I2" s="100"/>
      <c r="J2" s="100" t="s">
        <v>1004</v>
      </c>
      <c r="K2" s="97"/>
      <c r="L2" s="97"/>
      <c r="M2" s="97"/>
      <c r="N2" s="100"/>
      <c r="O2" s="97"/>
      <c r="P2" s="111"/>
      <c r="Q2" s="120" t="s">
        <v>78</v>
      </c>
      <c r="R2" s="144"/>
      <c r="S2" s="208"/>
      <c r="T2" s="97"/>
      <c r="U2" s="209" t="s">
        <v>131</v>
      </c>
      <c r="V2" s="97"/>
      <c r="W2" s="97"/>
      <c r="X2" s="86"/>
      <c r="Y2" s="86"/>
      <c r="Z2" s="86"/>
      <c r="AA2" s="86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</row>
    <row r="3" customFormat="false" ht="21.75" hidden="false" customHeight="true" outlineLevel="0" collapsed="false">
      <c r="A3" s="95" t="n">
        <v>2</v>
      </c>
      <c r="B3" s="95" t="n">
        <v>2</v>
      </c>
      <c r="C3" s="97" t="s">
        <v>62</v>
      </c>
      <c r="D3" s="98" t="s">
        <v>67</v>
      </c>
      <c r="E3" s="106" t="s">
        <v>4076</v>
      </c>
      <c r="F3" s="150" t="s">
        <v>1118</v>
      </c>
      <c r="G3" s="102" t="s">
        <v>69</v>
      </c>
      <c r="H3" s="100" t="s">
        <v>69</v>
      </c>
      <c r="I3" s="100"/>
      <c r="J3" s="210" t="s">
        <v>70</v>
      </c>
      <c r="K3" s="101" t="s">
        <v>1476</v>
      </c>
      <c r="L3" s="101"/>
      <c r="M3" s="97"/>
      <c r="N3" s="100"/>
      <c r="O3" s="97"/>
      <c r="P3" s="111"/>
      <c r="Q3" s="100" t="s">
        <v>4443</v>
      </c>
      <c r="R3" s="108"/>
      <c r="S3" s="96"/>
      <c r="T3" s="97"/>
      <c r="U3" s="209" t="s">
        <v>131</v>
      </c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  <c r="AN3" s="97"/>
      <c r="AO3" s="97"/>
      <c r="AP3" s="97"/>
      <c r="AQ3" s="97"/>
      <c r="AR3" s="97"/>
    </row>
    <row r="4" customFormat="false" ht="21.75" hidden="false" customHeight="true" outlineLevel="0" collapsed="false">
      <c r="A4" s="95" t="n">
        <v>3</v>
      </c>
      <c r="B4" s="95" t="n">
        <v>3</v>
      </c>
      <c r="C4" s="97" t="s">
        <v>62</v>
      </c>
      <c r="D4" s="98" t="s">
        <v>73</v>
      </c>
      <c r="E4" s="106" t="s">
        <v>4442</v>
      </c>
      <c r="F4" s="97" t="s">
        <v>1004</v>
      </c>
      <c r="G4" s="102" t="s">
        <v>74</v>
      </c>
      <c r="H4" s="100" t="s">
        <v>74</v>
      </c>
      <c r="I4" s="100"/>
      <c r="J4" s="210" t="s">
        <v>70</v>
      </c>
      <c r="K4" s="101" t="s">
        <v>1476</v>
      </c>
      <c r="L4" s="101"/>
      <c r="M4" s="97"/>
      <c r="N4" s="120" t="s">
        <v>4444</v>
      </c>
      <c r="O4" s="211" t="s">
        <v>70</v>
      </c>
      <c r="P4" s="97"/>
      <c r="Q4" s="100" t="s">
        <v>78</v>
      </c>
      <c r="R4" s="100"/>
      <c r="S4" s="96"/>
      <c r="T4" s="212"/>
      <c r="U4" s="209" t="s">
        <v>131</v>
      </c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  <c r="AN4" s="97"/>
      <c r="AO4" s="97"/>
      <c r="AP4" s="97"/>
      <c r="AQ4" s="97"/>
      <c r="AR4" s="97"/>
    </row>
    <row r="5" customFormat="false" ht="21.75" hidden="false" customHeight="true" outlineLevel="0" collapsed="false">
      <c r="A5" s="95" t="n">
        <v>4</v>
      </c>
      <c r="B5" s="95" t="n">
        <v>4</v>
      </c>
      <c r="C5" s="97" t="s">
        <v>62</v>
      </c>
      <c r="D5" s="98" t="s">
        <v>76</v>
      </c>
      <c r="E5" s="106" t="s">
        <v>4442</v>
      </c>
      <c r="F5" s="97" t="s">
        <v>1004</v>
      </c>
      <c r="G5" s="102" t="s">
        <v>77</v>
      </c>
      <c r="H5" s="100" t="s">
        <v>77</v>
      </c>
      <c r="I5" s="100"/>
      <c r="J5" s="100" t="s">
        <v>1004</v>
      </c>
      <c r="K5" s="97"/>
      <c r="L5" s="97"/>
      <c r="M5" s="97"/>
      <c r="N5" s="100" t="s">
        <v>78</v>
      </c>
      <c r="O5" s="97"/>
      <c r="P5" s="97"/>
      <c r="Q5" s="100" t="s">
        <v>78</v>
      </c>
      <c r="R5" s="100"/>
      <c r="S5" s="96"/>
      <c r="T5" s="97"/>
      <c r="U5" s="209" t="s">
        <v>131</v>
      </c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  <c r="AN5" s="97"/>
      <c r="AO5" s="97"/>
      <c r="AP5" s="97"/>
      <c r="AQ5" s="97"/>
      <c r="AR5" s="97"/>
    </row>
    <row r="6" customFormat="false" ht="21.75" hidden="false" customHeight="true" outlineLevel="0" collapsed="false">
      <c r="A6" s="95" t="n">
        <v>5</v>
      </c>
      <c r="B6" s="95" t="n">
        <v>5</v>
      </c>
      <c r="C6" s="97" t="s">
        <v>62</v>
      </c>
      <c r="D6" s="98" t="s">
        <v>79</v>
      </c>
      <c r="E6" s="106" t="s">
        <v>4442</v>
      </c>
      <c r="F6" s="97" t="s">
        <v>1004</v>
      </c>
      <c r="G6" s="102" t="s">
        <v>80</v>
      </c>
      <c r="H6" s="100" t="s">
        <v>80</v>
      </c>
      <c r="I6" s="100"/>
      <c r="J6" s="100" t="s">
        <v>1004</v>
      </c>
      <c r="K6" s="97"/>
      <c r="L6" s="97"/>
      <c r="M6" s="97"/>
      <c r="N6" s="100"/>
      <c r="O6" s="97"/>
      <c r="P6" s="97"/>
      <c r="Q6" s="100" t="s">
        <v>78</v>
      </c>
      <c r="R6" s="100"/>
      <c r="S6" s="96"/>
      <c r="T6" s="97"/>
      <c r="U6" s="209" t="s">
        <v>131</v>
      </c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</row>
    <row r="7" customFormat="false" ht="21.75" hidden="false" customHeight="true" outlineLevel="0" collapsed="false">
      <c r="A7" s="95" t="n">
        <v>6</v>
      </c>
      <c r="B7" s="95" t="n">
        <v>6</v>
      </c>
      <c r="C7" s="97" t="s">
        <v>62</v>
      </c>
      <c r="D7" s="98" t="s">
        <v>83</v>
      </c>
      <c r="E7" s="106" t="s">
        <v>4076</v>
      </c>
      <c r="F7" s="106" t="s">
        <v>4445</v>
      </c>
      <c r="G7" s="102" t="s">
        <v>85</v>
      </c>
      <c r="H7" s="100" t="s">
        <v>85</v>
      </c>
      <c r="I7" s="100"/>
      <c r="J7" s="213" t="s">
        <v>4445</v>
      </c>
      <c r="K7" s="97"/>
      <c r="L7" s="97"/>
      <c r="M7" s="97"/>
      <c r="N7" s="100"/>
      <c r="O7" s="97"/>
      <c r="P7" s="97"/>
      <c r="Q7" s="120" t="s">
        <v>4446</v>
      </c>
      <c r="R7" s="120"/>
      <c r="S7" s="208"/>
      <c r="T7" s="97"/>
      <c r="U7" s="209" t="s">
        <v>131</v>
      </c>
      <c r="V7" s="97"/>
      <c r="W7" s="97"/>
      <c r="X7" s="86"/>
      <c r="Y7" s="86"/>
      <c r="Z7" s="86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97"/>
      <c r="AO7" s="97"/>
      <c r="AP7" s="97"/>
      <c r="AQ7" s="97"/>
      <c r="AR7" s="97"/>
    </row>
    <row r="8" customFormat="false" ht="21.75" hidden="false" customHeight="true" outlineLevel="0" collapsed="false">
      <c r="A8" s="95" t="n">
        <v>7</v>
      </c>
      <c r="B8" s="95" t="n">
        <v>7</v>
      </c>
      <c r="C8" s="97" t="s">
        <v>62</v>
      </c>
      <c r="D8" s="87" t="s">
        <v>87</v>
      </c>
      <c r="E8" s="106" t="s">
        <v>4076</v>
      </c>
      <c r="F8" s="86" t="s">
        <v>4447</v>
      </c>
      <c r="G8" s="94" t="s">
        <v>4186</v>
      </c>
      <c r="H8" s="100" t="s">
        <v>1150</v>
      </c>
      <c r="I8" s="100"/>
      <c r="J8" s="214" t="s">
        <v>101</v>
      </c>
      <c r="K8" s="102" t="s">
        <v>1159</v>
      </c>
      <c r="L8" s="102"/>
      <c r="M8" s="97"/>
      <c r="N8" s="100"/>
      <c r="O8" s="97"/>
      <c r="P8" s="97"/>
      <c r="Q8" s="120" t="s">
        <v>4448</v>
      </c>
      <c r="R8" s="215" t="s">
        <v>101</v>
      </c>
      <c r="S8" s="208"/>
      <c r="T8" s="97"/>
      <c r="U8" s="216" t="s">
        <v>1004</v>
      </c>
      <c r="V8" s="86"/>
      <c r="W8" s="86" t="s">
        <v>78</v>
      </c>
      <c r="X8" s="86"/>
      <c r="Y8" s="86"/>
      <c r="Z8" s="86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97"/>
      <c r="AO8" s="97"/>
      <c r="AP8" s="97"/>
      <c r="AQ8" s="97"/>
      <c r="AR8" s="97"/>
    </row>
    <row r="9" customFormat="false" ht="21.75" hidden="false" customHeight="true" outlineLevel="0" collapsed="false">
      <c r="A9" s="95" t="n">
        <v>8</v>
      </c>
      <c r="B9" s="95" t="n">
        <v>8</v>
      </c>
      <c r="C9" s="97" t="s">
        <v>62</v>
      </c>
      <c r="D9" s="98" t="s">
        <v>89</v>
      </c>
      <c r="E9" s="106" t="s">
        <v>4076</v>
      </c>
      <c r="F9" s="106" t="s">
        <v>1162</v>
      </c>
      <c r="G9" s="102" t="s">
        <v>90</v>
      </c>
      <c r="H9" s="100" t="s">
        <v>90</v>
      </c>
      <c r="I9" s="100"/>
      <c r="J9" s="210" t="s">
        <v>70</v>
      </c>
      <c r="K9" s="101" t="s">
        <v>1476</v>
      </c>
      <c r="L9" s="101"/>
      <c r="M9" s="97"/>
      <c r="N9" s="100" t="s">
        <v>4449</v>
      </c>
      <c r="O9" s="97"/>
      <c r="P9" s="97"/>
      <c r="Q9" s="120" t="s">
        <v>4450</v>
      </c>
      <c r="R9" s="211" t="s">
        <v>70</v>
      </c>
      <c r="S9" s="208"/>
      <c r="T9" s="97"/>
      <c r="U9" s="209" t="s">
        <v>131</v>
      </c>
      <c r="V9" s="97"/>
      <c r="W9" s="97"/>
      <c r="X9" s="86"/>
      <c r="Y9" s="86"/>
      <c r="Z9" s="86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97"/>
      <c r="AO9" s="97"/>
      <c r="AP9" s="97"/>
      <c r="AQ9" s="97"/>
      <c r="AR9" s="97"/>
    </row>
    <row r="10" customFormat="false" ht="21.75" hidden="false" customHeight="true" outlineLevel="0" collapsed="false">
      <c r="A10" s="95" t="n">
        <v>9</v>
      </c>
      <c r="B10" s="95" t="n">
        <v>9</v>
      </c>
      <c r="C10" s="97" t="s">
        <v>62</v>
      </c>
      <c r="D10" s="98" t="s">
        <v>92</v>
      </c>
      <c r="E10" s="106" t="s">
        <v>4442</v>
      </c>
      <c r="F10" s="97" t="s">
        <v>1004</v>
      </c>
      <c r="G10" s="102" t="s">
        <v>93</v>
      </c>
      <c r="H10" s="100" t="s">
        <v>93</v>
      </c>
      <c r="I10" s="100"/>
      <c r="J10" s="100" t="s">
        <v>1004</v>
      </c>
      <c r="K10" s="97"/>
      <c r="L10" s="97"/>
      <c r="M10" s="97"/>
      <c r="N10" s="100" t="s">
        <v>78</v>
      </c>
      <c r="O10" s="97"/>
      <c r="P10" s="97"/>
      <c r="Q10" s="100" t="s">
        <v>78</v>
      </c>
      <c r="R10" s="100"/>
      <c r="S10" s="96"/>
      <c r="T10" s="97"/>
      <c r="U10" s="209" t="s">
        <v>131</v>
      </c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  <c r="AN10" s="97"/>
      <c r="AO10" s="97"/>
      <c r="AP10" s="97"/>
      <c r="AQ10" s="97"/>
      <c r="AR10" s="97"/>
    </row>
    <row r="11" customFormat="false" ht="21.75" hidden="false" customHeight="true" outlineLevel="0" collapsed="false">
      <c r="A11" s="95" t="n">
        <v>10</v>
      </c>
      <c r="B11" s="95" t="n">
        <v>10</v>
      </c>
      <c r="C11" s="97" t="s">
        <v>62</v>
      </c>
      <c r="D11" s="98" t="s">
        <v>95</v>
      </c>
      <c r="E11" s="106" t="s">
        <v>4076</v>
      </c>
      <c r="F11" s="106" t="s">
        <v>4451</v>
      </c>
      <c r="G11" s="102" t="s">
        <v>96</v>
      </c>
      <c r="H11" s="100" t="s">
        <v>96</v>
      </c>
      <c r="I11" s="100"/>
      <c r="J11" s="210" t="s">
        <v>70</v>
      </c>
      <c r="K11" s="101" t="s">
        <v>1476</v>
      </c>
      <c r="L11" s="101"/>
      <c r="M11" s="97"/>
      <c r="N11" s="100"/>
      <c r="O11" s="97"/>
      <c r="P11" s="97"/>
      <c r="Q11" s="120" t="s">
        <v>4452</v>
      </c>
      <c r="R11" s="211" t="s">
        <v>70</v>
      </c>
      <c r="S11" s="208"/>
      <c r="T11" s="97"/>
      <c r="U11" s="209" t="s">
        <v>131</v>
      </c>
      <c r="V11" s="97"/>
      <c r="W11" s="97"/>
      <c r="X11" s="86"/>
      <c r="Y11" s="86"/>
      <c r="Z11" s="86"/>
      <c r="AA11" s="86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</row>
    <row r="12" customFormat="false" ht="21.75" hidden="false" customHeight="true" outlineLevel="0" collapsed="false">
      <c r="A12" s="95" t="n">
        <v>11</v>
      </c>
      <c r="B12" s="95" t="n">
        <v>11</v>
      </c>
      <c r="C12" s="86" t="s">
        <v>1185</v>
      </c>
      <c r="D12" s="86" t="s">
        <v>1186</v>
      </c>
      <c r="E12" s="106" t="s">
        <v>4453</v>
      </c>
      <c r="F12" s="87" t="s">
        <v>4454</v>
      </c>
      <c r="G12" s="86" t="s">
        <v>4455</v>
      </c>
      <c r="H12" s="100" t="s">
        <v>1188</v>
      </c>
      <c r="I12" s="100"/>
      <c r="J12" s="214" t="s">
        <v>101</v>
      </c>
      <c r="K12" s="101" t="s">
        <v>1476</v>
      </c>
      <c r="L12" s="101"/>
      <c r="M12" s="97"/>
      <c r="N12" s="100" t="s">
        <v>4456</v>
      </c>
      <c r="O12" s="97"/>
      <c r="P12" s="215" t="s">
        <v>101</v>
      </c>
      <c r="Q12" s="120" t="s">
        <v>4457</v>
      </c>
      <c r="R12" s="215" t="s">
        <v>101</v>
      </c>
      <c r="S12" s="208"/>
      <c r="T12" s="105"/>
      <c r="U12" s="217" t="s">
        <v>60</v>
      </c>
      <c r="V12" s="86"/>
      <c r="W12" s="86" t="s">
        <v>78</v>
      </c>
      <c r="X12" s="86"/>
      <c r="Y12" s="86"/>
      <c r="Z12" s="86"/>
      <c r="AA12" s="86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97"/>
      <c r="AO12" s="97"/>
      <c r="AP12" s="97"/>
      <c r="AQ12" s="97"/>
      <c r="AR12" s="97"/>
    </row>
    <row r="13" customFormat="false" ht="21.75" hidden="false" customHeight="true" outlineLevel="0" collapsed="false">
      <c r="A13" s="95" t="n">
        <v>12</v>
      </c>
      <c r="B13" s="95" t="n">
        <v>12</v>
      </c>
      <c r="C13" s="97" t="s">
        <v>62</v>
      </c>
      <c r="D13" s="98" t="s">
        <v>103</v>
      </c>
      <c r="E13" s="106" t="s">
        <v>4442</v>
      </c>
      <c r="F13" s="97" t="s">
        <v>1004</v>
      </c>
      <c r="G13" s="102" t="s">
        <v>104</v>
      </c>
      <c r="H13" s="100" t="s">
        <v>104</v>
      </c>
      <c r="I13" s="100"/>
      <c r="J13" s="100" t="s">
        <v>1004</v>
      </c>
      <c r="K13" s="97"/>
      <c r="L13" s="97"/>
      <c r="M13" s="97"/>
      <c r="N13" s="100" t="s">
        <v>78</v>
      </c>
      <c r="O13" s="97"/>
      <c r="P13" s="97"/>
      <c r="Q13" s="120" t="s">
        <v>78</v>
      </c>
      <c r="R13" s="120"/>
      <c r="S13" s="208" t="s">
        <v>4458</v>
      </c>
      <c r="T13" s="97" t="s">
        <v>78</v>
      </c>
      <c r="U13" s="209" t="s">
        <v>131</v>
      </c>
      <c r="V13" s="97"/>
      <c r="W13" s="97"/>
      <c r="X13" s="86"/>
      <c r="Y13" s="86"/>
      <c r="Z13" s="86"/>
      <c r="AA13" s="86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97"/>
      <c r="AO13" s="97"/>
      <c r="AP13" s="97"/>
      <c r="AQ13" s="97"/>
      <c r="AR13" s="97"/>
    </row>
    <row r="14" customFormat="false" ht="21.75" hidden="false" customHeight="true" outlineLevel="0" collapsed="false">
      <c r="A14" s="95" t="n">
        <v>13</v>
      </c>
      <c r="B14" s="95" t="n">
        <v>13</v>
      </c>
      <c r="C14" s="97" t="s">
        <v>62</v>
      </c>
      <c r="D14" s="98" t="s">
        <v>105</v>
      </c>
      <c r="E14" s="106" t="s">
        <v>4442</v>
      </c>
      <c r="F14" s="97" t="s">
        <v>1004</v>
      </c>
      <c r="G14" s="102" t="s">
        <v>106</v>
      </c>
      <c r="H14" s="100" t="s">
        <v>106</v>
      </c>
      <c r="I14" s="100"/>
      <c r="J14" s="100" t="s">
        <v>1004</v>
      </c>
      <c r="K14" s="97"/>
      <c r="L14" s="97"/>
      <c r="M14" s="97"/>
      <c r="N14" s="100" t="s">
        <v>78</v>
      </c>
      <c r="O14" s="97"/>
      <c r="P14" s="97"/>
      <c r="Q14" s="120" t="s">
        <v>78</v>
      </c>
      <c r="R14" s="120"/>
      <c r="S14" s="208" t="s">
        <v>78</v>
      </c>
      <c r="T14" s="97" t="s">
        <v>78</v>
      </c>
      <c r="U14" s="209" t="s">
        <v>131</v>
      </c>
      <c r="V14" s="97"/>
      <c r="W14" s="97"/>
      <c r="X14" s="86"/>
      <c r="Y14" s="86"/>
      <c r="Z14" s="86"/>
      <c r="AA14" s="86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97"/>
      <c r="AO14" s="97"/>
      <c r="AP14" s="97"/>
      <c r="AQ14" s="97"/>
      <c r="AR14" s="97"/>
    </row>
    <row r="15" customFormat="false" ht="21.75" hidden="false" customHeight="true" outlineLevel="0" collapsed="false">
      <c r="A15" s="95" t="n">
        <v>14</v>
      </c>
      <c r="B15" s="95" t="n">
        <v>14</v>
      </c>
      <c r="C15" s="86" t="s">
        <v>1185</v>
      </c>
      <c r="D15" s="86"/>
      <c r="E15" s="106" t="s">
        <v>4453</v>
      </c>
      <c r="F15" s="87" t="s">
        <v>1206</v>
      </c>
      <c r="G15" s="86" t="s">
        <v>4459</v>
      </c>
      <c r="H15" s="100" t="s">
        <v>1208</v>
      </c>
      <c r="I15" s="100"/>
      <c r="J15" s="214" t="s">
        <v>101</v>
      </c>
      <c r="K15" s="101" t="s">
        <v>1476</v>
      </c>
      <c r="L15" s="101"/>
      <c r="M15" s="97"/>
      <c r="N15" s="100"/>
      <c r="O15" s="97"/>
      <c r="P15" s="97"/>
      <c r="Q15" s="120" t="s">
        <v>4460</v>
      </c>
      <c r="R15" s="215" t="s">
        <v>101</v>
      </c>
      <c r="S15" s="208" t="s">
        <v>4461</v>
      </c>
      <c r="T15" s="215" t="s">
        <v>101</v>
      </c>
      <c r="U15" s="209" t="s">
        <v>131</v>
      </c>
      <c r="V15" s="86"/>
      <c r="W15" s="87"/>
      <c r="X15" s="86"/>
      <c r="Y15" s="86"/>
      <c r="Z15" s="86"/>
      <c r="AA15" s="86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97"/>
      <c r="AO15" s="97"/>
      <c r="AP15" s="97"/>
      <c r="AQ15" s="97"/>
      <c r="AR15" s="97"/>
    </row>
    <row r="16" customFormat="false" ht="21.75" hidden="false" customHeight="true" outlineLevel="0" collapsed="false">
      <c r="A16" s="95" t="n">
        <v>15</v>
      </c>
      <c r="B16" s="95" t="n">
        <v>15</v>
      </c>
      <c r="C16" s="86" t="s">
        <v>1185</v>
      </c>
      <c r="D16" s="86"/>
      <c r="E16" s="106" t="s">
        <v>4453</v>
      </c>
      <c r="F16" s="87" t="s">
        <v>1219</v>
      </c>
      <c r="G16" s="102" t="s">
        <v>4462</v>
      </c>
      <c r="H16" s="100" t="s">
        <v>4463</v>
      </c>
      <c r="I16" s="100" t="s">
        <v>4464</v>
      </c>
      <c r="J16" s="214" t="s">
        <v>101</v>
      </c>
      <c r="K16" s="102" t="s">
        <v>2416</v>
      </c>
      <c r="L16" s="102"/>
      <c r="M16" s="97"/>
      <c r="N16" s="100"/>
      <c r="O16" s="97"/>
      <c r="P16" s="97"/>
      <c r="Q16" s="120" t="s">
        <v>4465</v>
      </c>
      <c r="R16" s="215" t="s">
        <v>101</v>
      </c>
      <c r="S16" s="208"/>
      <c r="T16" s="97"/>
      <c r="U16" s="217" t="s">
        <v>60</v>
      </c>
      <c r="V16" s="86"/>
      <c r="W16" s="86" t="s">
        <v>78</v>
      </c>
      <c r="X16" s="86"/>
      <c r="Y16" s="86"/>
      <c r="Z16" s="86"/>
      <c r="AA16" s="86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97"/>
      <c r="AO16" s="97"/>
      <c r="AP16" s="97"/>
      <c r="AQ16" s="97"/>
      <c r="AR16" s="97"/>
    </row>
    <row r="17" customFormat="false" ht="21.75" hidden="false" customHeight="true" outlineLevel="0" collapsed="false">
      <c r="A17" s="95" t="n">
        <v>16</v>
      </c>
      <c r="B17" s="95" t="n">
        <v>16</v>
      </c>
      <c r="C17" s="97" t="s">
        <v>62</v>
      </c>
      <c r="D17" s="98" t="s">
        <v>111</v>
      </c>
      <c r="E17" s="106" t="s">
        <v>4466</v>
      </c>
      <c r="F17" s="97" t="s">
        <v>1004</v>
      </c>
      <c r="G17" s="102" t="s">
        <v>112</v>
      </c>
      <c r="H17" s="100" t="s">
        <v>112</v>
      </c>
      <c r="I17" s="100"/>
      <c r="J17" s="100" t="s">
        <v>1004</v>
      </c>
      <c r="K17" s="101"/>
      <c r="L17" s="101"/>
      <c r="M17" s="97"/>
      <c r="N17" s="100"/>
      <c r="O17" s="97"/>
      <c r="P17" s="97"/>
      <c r="Q17" s="101" t="s">
        <v>78</v>
      </c>
      <c r="R17" s="101"/>
      <c r="S17" s="208" t="s">
        <v>78</v>
      </c>
      <c r="T17" s="97" t="s">
        <v>4467</v>
      </c>
      <c r="U17" s="209" t="s">
        <v>131</v>
      </c>
      <c r="V17" s="97"/>
      <c r="W17" s="97"/>
      <c r="X17" s="105"/>
      <c r="Y17" s="86"/>
      <c r="Z17" s="86"/>
      <c r="AA17" s="86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  <c r="AN17" s="97"/>
      <c r="AO17" s="97"/>
      <c r="AP17" s="97"/>
      <c r="AQ17" s="97"/>
      <c r="AR17" s="97"/>
    </row>
    <row r="18" customFormat="false" ht="21.75" hidden="false" customHeight="true" outlineLevel="0" collapsed="false">
      <c r="A18" s="95" t="n">
        <v>17</v>
      </c>
      <c r="B18" s="95" t="n">
        <v>17</v>
      </c>
      <c r="C18" s="97" t="s">
        <v>62</v>
      </c>
      <c r="D18" s="98" t="s">
        <v>114</v>
      </c>
      <c r="E18" s="106" t="s">
        <v>4442</v>
      </c>
      <c r="F18" s="97" t="s">
        <v>1004</v>
      </c>
      <c r="G18" s="102" t="s">
        <v>115</v>
      </c>
      <c r="H18" s="100" t="s">
        <v>115</v>
      </c>
      <c r="I18" s="100"/>
      <c r="J18" s="100" t="s">
        <v>1004</v>
      </c>
      <c r="K18" s="97"/>
      <c r="L18" s="97"/>
      <c r="M18" s="97"/>
      <c r="N18" s="100"/>
      <c r="O18" s="97"/>
      <c r="P18" s="97"/>
      <c r="Q18" s="100" t="s">
        <v>78</v>
      </c>
      <c r="R18" s="100"/>
      <c r="S18" s="96"/>
      <c r="T18" s="97"/>
      <c r="U18" s="209" t="s">
        <v>131</v>
      </c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</row>
    <row r="19" customFormat="false" ht="21.75" hidden="false" customHeight="true" outlineLevel="0" collapsed="false">
      <c r="A19" s="95" t="n">
        <v>18</v>
      </c>
      <c r="B19" s="95" t="n">
        <v>18.1</v>
      </c>
      <c r="C19" s="97" t="s">
        <v>62</v>
      </c>
      <c r="D19" s="98" t="s">
        <v>1248</v>
      </c>
      <c r="E19" s="86" t="s">
        <v>4468</v>
      </c>
      <c r="F19" s="106" t="s">
        <v>4469</v>
      </c>
      <c r="G19" s="102" t="s">
        <v>4470</v>
      </c>
      <c r="H19" s="100" t="s">
        <v>1251</v>
      </c>
      <c r="I19" s="100"/>
      <c r="J19" s="214" t="s">
        <v>101</v>
      </c>
      <c r="K19" s="101" t="s">
        <v>1476</v>
      </c>
      <c r="L19" s="101"/>
      <c r="M19" s="97"/>
      <c r="N19" s="100"/>
      <c r="O19" s="97"/>
      <c r="P19" s="97"/>
      <c r="Q19" s="120" t="s">
        <v>4471</v>
      </c>
      <c r="R19" s="215" t="s">
        <v>101</v>
      </c>
      <c r="S19" s="208" t="s">
        <v>4472</v>
      </c>
      <c r="T19" s="215" t="s">
        <v>101</v>
      </c>
      <c r="U19" s="216" t="s">
        <v>1004</v>
      </c>
      <c r="V19" s="97"/>
      <c r="W19" s="97" t="s">
        <v>78</v>
      </c>
      <c r="X19" s="86"/>
      <c r="Y19" s="86"/>
      <c r="Z19" s="86"/>
      <c r="AA19" s="86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97"/>
      <c r="AO19" s="97"/>
      <c r="AP19" s="97"/>
      <c r="AQ19" s="97"/>
      <c r="AR19" s="97"/>
    </row>
    <row r="20" customFormat="false" ht="21.75" hidden="false" customHeight="true" outlineLevel="0" collapsed="false">
      <c r="A20" s="95" t="n">
        <v>18</v>
      </c>
      <c r="B20" s="97" t="n">
        <v>18.2</v>
      </c>
      <c r="C20" s="97" t="s">
        <v>62</v>
      </c>
      <c r="D20" s="98" t="s">
        <v>1248</v>
      </c>
      <c r="E20" s="106" t="s">
        <v>4466</v>
      </c>
      <c r="F20" s="97" t="s">
        <v>1004</v>
      </c>
      <c r="G20" s="102" t="s">
        <v>122</v>
      </c>
      <c r="H20" s="100" t="s">
        <v>1261</v>
      </c>
      <c r="I20" s="100"/>
      <c r="J20" s="100" t="s">
        <v>1004</v>
      </c>
      <c r="K20" s="97"/>
      <c r="L20" s="97"/>
      <c r="M20" s="97"/>
      <c r="N20" s="100"/>
      <c r="O20" s="97"/>
      <c r="P20" s="97"/>
      <c r="Q20" s="100" t="s">
        <v>78</v>
      </c>
      <c r="R20" s="100"/>
      <c r="S20" s="96" t="s">
        <v>4473</v>
      </c>
      <c r="T20" s="97"/>
      <c r="U20" s="216" t="s">
        <v>1004</v>
      </c>
      <c r="V20" s="97"/>
      <c r="W20" s="97" t="s">
        <v>78</v>
      </c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97"/>
      <c r="AO20" s="97"/>
      <c r="AP20" s="97"/>
      <c r="AQ20" s="97"/>
      <c r="AR20" s="97"/>
    </row>
    <row r="21" customFormat="false" ht="21.75" hidden="false" customHeight="true" outlineLevel="0" collapsed="false">
      <c r="A21" s="95" t="n">
        <v>18</v>
      </c>
      <c r="B21" s="95" t="n">
        <v>18.3</v>
      </c>
      <c r="C21" s="97" t="s">
        <v>62</v>
      </c>
      <c r="D21" s="98" t="s">
        <v>116</v>
      </c>
      <c r="E21" s="106" t="s">
        <v>4466</v>
      </c>
      <c r="F21" s="97" t="s">
        <v>1004</v>
      </c>
      <c r="G21" s="102" t="s">
        <v>124</v>
      </c>
      <c r="H21" s="100" t="s">
        <v>1267</v>
      </c>
      <c r="I21" s="100"/>
      <c r="J21" s="100" t="s">
        <v>1004</v>
      </c>
      <c r="K21" s="97"/>
      <c r="L21" s="97"/>
      <c r="M21" s="97"/>
      <c r="N21" s="100" t="s">
        <v>78</v>
      </c>
      <c r="O21" s="97"/>
      <c r="P21" s="97"/>
      <c r="Q21" s="100" t="s">
        <v>78</v>
      </c>
      <c r="R21" s="100"/>
      <c r="S21" s="96" t="s">
        <v>78</v>
      </c>
      <c r="T21" s="96" t="s">
        <v>78</v>
      </c>
      <c r="U21" s="216" t="s">
        <v>1004</v>
      </c>
      <c r="V21" s="97"/>
      <c r="W21" s="97" t="s">
        <v>78</v>
      </c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97"/>
      <c r="AO21" s="97"/>
      <c r="AP21" s="97"/>
      <c r="AQ21" s="97"/>
      <c r="AR21" s="97"/>
    </row>
    <row r="22" customFormat="false" ht="21.75" hidden="false" customHeight="true" outlineLevel="0" collapsed="false">
      <c r="A22" s="95" t="n">
        <v>19</v>
      </c>
      <c r="B22" s="95" t="n">
        <v>19.1</v>
      </c>
      <c r="C22" s="97" t="s">
        <v>62</v>
      </c>
      <c r="D22" s="98" t="s">
        <v>125</v>
      </c>
      <c r="E22" s="106" t="s">
        <v>4466</v>
      </c>
      <c r="F22" s="97" t="s">
        <v>1004</v>
      </c>
      <c r="G22" s="102" t="s">
        <v>129</v>
      </c>
      <c r="H22" s="100" t="s">
        <v>129</v>
      </c>
      <c r="I22" s="100"/>
      <c r="J22" s="100" t="s">
        <v>1004</v>
      </c>
      <c r="K22" s="97"/>
      <c r="L22" s="97"/>
      <c r="M22" s="97"/>
      <c r="N22" s="100" t="s">
        <v>78</v>
      </c>
      <c r="O22" s="97"/>
      <c r="P22" s="97"/>
      <c r="Q22" s="100" t="s">
        <v>78</v>
      </c>
      <c r="R22" s="100"/>
      <c r="S22" s="96" t="s">
        <v>78</v>
      </c>
      <c r="T22" s="96" t="s">
        <v>78</v>
      </c>
      <c r="U22" s="209" t="s">
        <v>131</v>
      </c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97"/>
      <c r="AO22" s="97"/>
      <c r="AP22" s="97"/>
      <c r="AQ22" s="97"/>
      <c r="AR22" s="97"/>
    </row>
    <row r="23" customFormat="false" ht="21.75" hidden="false" customHeight="true" outlineLevel="0" collapsed="false">
      <c r="A23" s="95" t="n">
        <v>19</v>
      </c>
      <c r="B23" s="95" t="n">
        <v>19.2</v>
      </c>
      <c r="C23" s="97" t="s">
        <v>62</v>
      </c>
      <c r="D23" s="98" t="s">
        <v>125</v>
      </c>
      <c r="E23" s="106" t="s">
        <v>4466</v>
      </c>
      <c r="F23" s="97" t="s">
        <v>1004</v>
      </c>
      <c r="G23" s="102" t="s">
        <v>1272</v>
      </c>
      <c r="H23" s="100" t="s">
        <v>1272</v>
      </c>
      <c r="I23" s="100"/>
      <c r="J23" s="100" t="s">
        <v>1004</v>
      </c>
      <c r="K23" s="97"/>
      <c r="L23" s="97"/>
      <c r="M23" s="97"/>
      <c r="N23" s="100" t="s">
        <v>78</v>
      </c>
      <c r="O23" s="97"/>
      <c r="P23" s="97"/>
      <c r="Q23" s="100" t="s">
        <v>78</v>
      </c>
      <c r="R23" s="100"/>
      <c r="S23" s="96" t="s">
        <v>78</v>
      </c>
      <c r="T23" s="96" t="s">
        <v>78</v>
      </c>
      <c r="U23" s="209" t="s">
        <v>131</v>
      </c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97"/>
      <c r="AO23" s="97"/>
      <c r="AP23" s="97"/>
      <c r="AQ23" s="97"/>
      <c r="AR23" s="97"/>
    </row>
    <row r="24" customFormat="false" ht="21.75" hidden="false" customHeight="true" outlineLevel="0" collapsed="false">
      <c r="A24" s="95" t="n">
        <v>20</v>
      </c>
      <c r="B24" s="95" t="n">
        <v>20</v>
      </c>
      <c r="C24" s="97" t="s">
        <v>62</v>
      </c>
      <c r="D24" s="98" t="s">
        <v>132</v>
      </c>
      <c r="E24" s="106" t="s">
        <v>4466</v>
      </c>
      <c r="F24" s="97" t="s">
        <v>1004</v>
      </c>
      <c r="G24" s="102" t="s">
        <v>112</v>
      </c>
      <c r="H24" s="100" t="s">
        <v>112</v>
      </c>
      <c r="I24" s="100"/>
      <c r="J24" s="100" t="s">
        <v>1004</v>
      </c>
      <c r="K24" s="97"/>
      <c r="L24" s="97"/>
      <c r="M24" s="97"/>
      <c r="N24" s="100"/>
      <c r="O24" s="97"/>
      <c r="P24" s="97"/>
      <c r="Q24" s="100" t="s">
        <v>78</v>
      </c>
      <c r="R24" s="100"/>
      <c r="S24" s="168"/>
      <c r="T24" s="168"/>
      <c r="U24" s="209" t="s">
        <v>131</v>
      </c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7"/>
      <c r="AR24" s="97"/>
    </row>
    <row r="25" customFormat="false" ht="21.75" hidden="false" customHeight="true" outlineLevel="0" collapsed="false">
      <c r="A25" s="95" t="n">
        <v>21</v>
      </c>
      <c r="B25" s="95" t="n">
        <v>21</v>
      </c>
      <c r="C25" s="97" t="s">
        <v>62</v>
      </c>
      <c r="D25" s="98" t="s">
        <v>133</v>
      </c>
      <c r="E25" s="106" t="s">
        <v>4076</v>
      </c>
      <c r="F25" s="102" t="s">
        <v>4474</v>
      </c>
      <c r="G25" s="102" t="s">
        <v>135</v>
      </c>
      <c r="H25" s="100" t="s">
        <v>135</v>
      </c>
      <c r="I25" s="100"/>
      <c r="J25" s="100" t="s">
        <v>4474</v>
      </c>
      <c r="K25" s="97"/>
      <c r="L25" s="97"/>
      <c r="M25" s="97"/>
      <c r="N25" s="100" t="s">
        <v>78</v>
      </c>
      <c r="O25" s="97"/>
      <c r="P25" s="97"/>
      <c r="Q25" s="100" t="s">
        <v>4475</v>
      </c>
      <c r="R25" s="100"/>
      <c r="S25" s="96"/>
      <c r="T25" s="97"/>
      <c r="U25" s="209" t="s">
        <v>131</v>
      </c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</row>
    <row r="26" customFormat="false" ht="21.75" hidden="false" customHeight="true" outlineLevel="0" collapsed="false">
      <c r="A26" s="95" t="n">
        <v>22</v>
      </c>
      <c r="B26" s="95" t="n">
        <v>22</v>
      </c>
      <c r="C26" s="97" t="s">
        <v>62</v>
      </c>
      <c r="D26" s="98" t="s">
        <v>137</v>
      </c>
      <c r="E26" s="106" t="s">
        <v>4466</v>
      </c>
      <c r="F26" s="97" t="s">
        <v>1004</v>
      </c>
      <c r="G26" s="102" t="s">
        <v>138</v>
      </c>
      <c r="H26" s="100" t="s">
        <v>138</v>
      </c>
      <c r="I26" s="100"/>
      <c r="J26" s="100" t="s">
        <v>1004</v>
      </c>
      <c r="K26" s="97"/>
      <c r="L26" s="97"/>
      <c r="M26" s="97"/>
      <c r="N26" s="100" t="s">
        <v>78</v>
      </c>
      <c r="O26" s="97"/>
      <c r="P26" s="97"/>
      <c r="Q26" s="100" t="s">
        <v>78</v>
      </c>
      <c r="R26" s="100"/>
      <c r="S26" s="96" t="s">
        <v>78</v>
      </c>
      <c r="T26" s="96" t="s">
        <v>78</v>
      </c>
      <c r="U26" s="209" t="s">
        <v>131</v>
      </c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  <c r="AN26" s="97"/>
      <c r="AO26" s="97"/>
      <c r="AP26" s="97"/>
      <c r="AQ26" s="97"/>
      <c r="AR26" s="97"/>
    </row>
    <row r="27" customFormat="false" ht="21.75" hidden="false" customHeight="true" outlineLevel="0" collapsed="false">
      <c r="A27" s="95" t="n">
        <v>23</v>
      </c>
      <c r="B27" s="95" t="n">
        <v>23</v>
      </c>
      <c r="C27" s="86" t="s">
        <v>1185</v>
      </c>
      <c r="D27" s="86"/>
      <c r="E27" s="106" t="s">
        <v>4453</v>
      </c>
      <c r="F27" s="87" t="s">
        <v>1291</v>
      </c>
      <c r="G27" s="102" t="s">
        <v>140</v>
      </c>
      <c r="H27" s="100" t="s">
        <v>1293</v>
      </c>
      <c r="I27" s="100"/>
      <c r="J27" s="214" t="s">
        <v>101</v>
      </c>
      <c r="K27" s="102" t="s">
        <v>1515</v>
      </c>
      <c r="L27" s="102"/>
      <c r="M27" s="97"/>
      <c r="N27" s="100" t="s">
        <v>4476</v>
      </c>
      <c r="O27" s="97"/>
      <c r="P27" s="215" t="s">
        <v>101</v>
      </c>
      <c r="Q27" s="100"/>
      <c r="R27" s="100"/>
      <c r="S27" s="96"/>
      <c r="T27" s="97"/>
      <c r="U27" s="218" t="s">
        <v>101</v>
      </c>
      <c r="V27" s="86"/>
      <c r="W27" s="87" t="s">
        <v>1291</v>
      </c>
      <c r="X27" s="97"/>
      <c r="Y27" s="97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  <c r="AN27" s="97"/>
      <c r="AO27" s="97"/>
      <c r="AP27" s="97"/>
      <c r="AQ27" s="97"/>
      <c r="AR27" s="97"/>
    </row>
    <row r="28" customFormat="false" ht="21.75" hidden="false" customHeight="true" outlineLevel="0" collapsed="false">
      <c r="A28" s="95" t="n">
        <v>24</v>
      </c>
      <c r="B28" s="95" t="n">
        <v>24</v>
      </c>
      <c r="C28" s="97" t="s">
        <v>62</v>
      </c>
      <c r="D28" s="98" t="s">
        <v>141</v>
      </c>
      <c r="E28" s="106" t="s">
        <v>4442</v>
      </c>
      <c r="F28" s="106" t="s">
        <v>4477</v>
      </c>
      <c r="G28" s="102" t="s">
        <v>142</v>
      </c>
      <c r="H28" s="100" t="s">
        <v>1305</v>
      </c>
      <c r="I28" s="100"/>
      <c r="J28" s="210" t="s">
        <v>70</v>
      </c>
      <c r="K28" s="101" t="s">
        <v>1476</v>
      </c>
      <c r="L28" s="101"/>
      <c r="M28" s="97"/>
      <c r="N28" s="100"/>
      <c r="O28" s="97"/>
      <c r="P28" s="97"/>
      <c r="Q28" s="120" t="s">
        <v>4478</v>
      </c>
      <c r="R28" s="211" t="s">
        <v>70</v>
      </c>
      <c r="S28" s="208"/>
      <c r="T28" s="97"/>
      <c r="U28" s="209" t="s">
        <v>131</v>
      </c>
      <c r="V28" s="97"/>
      <c r="W28" s="97"/>
      <c r="X28" s="86"/>
      <c r="Y28" s="86"/>
      <c r="Z28" s="86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  <c r="AN28" s="97"/>
      <c r="AO28" s="97"/>
      <c r="AP28" s="97"/>
      <c r="AQ28" s="97"/>
      <c r="AR28" s="97"/>
    </row>
    <row r="29" customFormat="false" ht="21.75" hidden="false" customHeight="true" outlineLevel="0" collapsed="false">
      <c r="A29" s="95" t="n">
        <v>25</v>
      </c>
      <c r="B29" s="95" t="n">
        <v>25</v>
      </c>
      <c r="C29" s="86" t="s">
        <v>1185</v>
      </c>
      <c r="D29" s="86"/>
      <c r="E29" s="106" t="s">
        <v>4453</v>
      </c>
      <c r="F29" s="87" t="s">
        <v>4479</v>
      </c>
      <c r="G29" s="102" t="s">
        <v>4480</v>
      </c>
      <c r="H29" s="100" t="s">
        <v>4481</v>
      </c>
      <c r="I29" s="100"/>
      <c r="J29" s="100" t="s">
        <v>4482</v>
      </c>
      <c r="K29" s="102" t="s">
        <v>1159</v>
      </c>
      <c r="L29" s="102"/>
      <c r="M29" s="97"/>
      <c r="N29" s="100"/>
      <c r="O29" s="97"/>
      <c r="P29" s="97"/>
      <c r="Q29" s="100" t="s">
        <v>4483</v>
      </c>
      <c r="R29" s="100"/>
      <c r="S29" s="96"/>
      <c r="T29" s="111"/>
      <c r="U29" s="217" t="s">
        <v>60</v>
      </c>
      <c r="V29" s="86"/>
      <c r="W29" s="86" t="s">
        <v>78</v>
      </c>
      <c r="X29" s="97"/>
      <c r="Y29" s="97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AJ29" s="97"/>
      <c r="AK29" s="97"/>
      <c r="AL29" s="97"/>
      <c r="AM29" s="97"/>
      <c r="AN29" s="97"/>
      <c r="AO29" s="97"/>
      <c r="AP29" s="97"/>
      <c r="AQ29" s="97"/>
      <c r="AR29" s="97"/>
    </row>
    <row r="30" customFormat="false" ht="21.75" hidden="false" customHeight="true" outlineLevel="0" collapsed="false">
      <c r="A30" s="95" t="n">
        <v>26</v>
      </c>
      <c r="B30" s="95" t="n">
        <v>26</v>
      </c>
      <c r="C30" s="97" t="s">
        <v>62</v>
      </c>
      <c r="D30" s="87" t="s">
        <v>148</v>
      </c>
      <c r="E30" s="86" t="s">
        <v>4468</v>
      </c>
      <c r="F30" s="86" t="s">
        <v>4484</v>
      </c>
      <c r="G30" s="86" t="s">
        <v>4485</v>
      </c>
      <c r="H30" s="100" t="s">
        <v>1333</v>
      </c>
      <c r="I30" s="100"/>
      <c r="J30" s="214" t="s">
        <v>101</v>
      </c>
      <c r="K30" s="102" t="s">
        <v>2416</v>
      </c>
      <c r="L30" s="102"/>
      <c r="M30" s="97"/>
      <c r="N30" s="100"/>
      <c r="O30" s="97"/>
      <c r="P30" s="97"/>
      <c r="Q30" s="100" t="s">
        <v>4486</v>
      </c>
      <c r="R30" s="215" t="s">
        <v>101</v>
      </c>
      <c r="S30" s="96" t="s">
        <v>4487</v>
      </c>
      <c r="T30" s="215" t="s">
        <v>101</v>
      </c>
      <c r="U30" s="216" t="s">
        <v>1004</v>
      </c>
      <c r="V30" s="86"/>
      <c r="W30" s="86" t="s">
        <v>78</v>
      </c>
      <c r="X30" s="97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  <c r="AJ30" s="97"/>
      <c r="AK30" s="97"/>
      <c r="AL30" s="97"/>
      <c r="AM30" s="97"/>
      <c r="AN30" s="97"/>
      <c r="AO30" s="97"/>
      <c r="AP30" s="97"/>
      <c r="AQ30" s="97"/>
      <c r="AR30" s="97"/>
    </row>
    <row r="31" customFormat="false" ht="21.75" hidden="false" customHeight="true" outlineLevel="0" collapsed="false">
      <c r="A31" s="95" t="n">
        <v>27</v>
      </c>
      <c r="B31" s="95" t="n">
        <v>27</v>
      </c>
      <c r="C31" s="86" t="s">
        <v>1185</v>
      </c>
      <c r="D31" s="86"/>
      <c r="E31" s="106" t="s">
        <v>4453</v>
      </c>
      <c r="F31" s="87" t="s">
        <v>1345</v>
      </c>
      <c r="G31" s="86" t="s">
        <v>4488</v>
      </c>
      <c r="H31" s="100" t="s">
        <v>1347</v>
      </c>
      <c r="I31" s="100"/>
      <c r="J31" s="210" t="s">
        <v>70</v>
      </c>
      <c r="K31" s="101" t="s">
        <v>1476</v>
      </c>
      <c r="L31" s="101"/>
      <c r="M31" s="97"/>
      <c r="N31" s="101" t="s">
        <v>4489</v>
      </c>
      <c r="O31" s="97"/>
      <c r="P31" s="211" t="s">
        <v>70</v>
      </c>
      <c r="Q31" s="100"/>
      <c r="R31" s="100"/>
      <c r="S31" s="96"/>
      <c r="T31" s="111"/>
      <c r="U31" s="219" t="s">
        <v>70</v>
      </c>
      <c r="V31" s="86"/>
      <c r="W31" s="87" t="s">
        <v>1345</v>
      </c>
      <c r="X31" s="97"/>
      <c r="Y31" s="97"/>
      <c r="Z31" s="97"/>
      <c r="AA31" s="97"/>
      <c r="AB31" s="97"/>
      <c r="AC31" s="97"/>
      <c r="AD31" s="97"/>
      <c r="AE31" s="97"/>
      <c r="AF31" s="97"/>
      <c r="AG31" s="97"/>
      <c r="AH31" s="97"/>
      <c r="AI31" s="97"/>
      <c r="AJ31" s="97"/>
      <c r="AK31" s="97"/>
      <c r="AL31" s="97"/>
      <c r="AM31" s="97"/>
      <c r="AN31" s="97"/>
      <c r="AO31" s="97"/>
      <c r="AP31" s="97"/>
      <c r="AQ31" s="97"/>
      <c r="AR31" s="97"/>
    </row>
    <row r="32" customFormat="false" ht="21.75" hidden="false" customHeight="true" outlineLevel="0" collapsed="false">
      <c r="A32" s="95" t="n">
        <v>28</v>
      </c>
      <c r="B32" s="95" t="n">
        <v>28</v>
      </c>
      <c r="C32" s="97" t="s">
        <v>62</v>
      </c>
      <c r="D32" s="87" t="s">
        <v>153</v>
      </c>
      <c r="E32" s="106" t="s">
        <v>4466</v>
      </c>
      <c r="F32" s="97" t="s">
        <v>1004</v>
      </c>
      <c r="G32" s="86" t="s">
        <v>768</v>
      </c>
      <c r="H32" s="100" t="s">
        <v>154</v>
      </c>
      <c r="I32" s="100"/>
      <c r="J32" s="100" t="s">
        <v>1004</v>
      </c>
      <c r="K32" s="97"/>
      <c r="L32" s="97"/>
      <c r="M32" s="97"/>
      <c r="N32" s="100"/>
      <c r="O32" s="97"/>
      <c r="P32" s="97" t="s">
        <v>78</v>
      </c>
      <c r="Q32" s="100"/>
      <c r="R32" s="100" t="s">
        <v>78</v>
      </c>
      <c r="S32" s="96" t="s">
        <v>78</v>
      </c>
      <c r="T32" s="97" t="s">
        <v>78</v>
      </c>
      <c r="U32" s="216" t="s">
        <v>1004</v>
      </c>
      <c r="V32" s="86"/>
      <c r="W32" s="86" t="s">
        <v>78</v>
      </c>
      <c r="X32" s="97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  <c r="AJ32" s="97"/>
      <c r="AK32" s="97"/>
      <c r="AL32" s="97"/>
      <c r="AM32" s="97"/>
      <c r="AN32" s="97"/>
      <c r="AO32" s="97"/>
      <c r="AP32" s="97"/>
      <c r="AQ32" s="97"/>
      <c r="AR32" s="97"/>
    </row>
    <row r="33" customFormat="false" ht="21.75" hidden="false" customHeight="true" outlineLevel="0" collapsed="false">
      <c r="A33" s="95" t="n">
        <v>29</v>
      </c>
      <c r="B33" s="95" t="n">
        <v>29</v>
      </c>
      <c r="C33" s="97" t="s">
        <v>62</v>
      </c>
      <c r="D33" s="98" t="s">
        <v>157</v>
      </c>
      <c r="E33" s="106" t="s">
        <v>4490</v>
      </c>
      <c r="F33" s="98" t="s">
        <v>157</v>
      </c>
      <c r="G33" s="102" t="s">
        <v>158</v>
      </c>
      <c r="H33" s="100" t="s">
        <v>1360</v>
      </c>
      <c r="I33" s="100"/>
      <c r="J33" s="210" t="s">
        <v>70</v>
      </c>
      <c r="K33" s="101" t="s">
        <v>1476</v>
      </c>
      <c r="L33" s="101"/>
      <c r="M33" s="97"/>
      <c r="N33" s="100"/>
      <c r="O33" s="97"/>
      <c r="P33" s="97"/>
      <c r="Q33" s="100" t="s">
        <v>78</v>
      </c>
      <c r="R33" s="100"/>
      <c r="S33" s="96" t="s">
        <v>4491</v>
      </c>
      <c r="T33" s="219" t="s">
        <v>70</v>
      </c>
      <c r="U33" s="209" t="s">
        <v>131</v>
      </c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  <c r="AN33" s="97"/>
      <c r="AO33" s="97"/>
      <c r="AP33" s="97"/>
      <c r="AQ33" s="97"/>
      <c r="AR33" s="97"/>
    </row>
    <row r="34" customFormat="false" ht="21.75" hidden="false" customHeight="true" outlineLevel="0" collapsed="false">
      <c r="A34" s="95" t="n">
        <v>30</v>
      </c>
      <c r="B34" s="95" t="n">
        <v>30</v>
      </c>
      <c r="C34" s="97" t="s">
        <v>62</v>
      </c>
      <c r="D34" s="98" t="s">
        <v>159</v>
      </c>
      <c r="E34" s="106" t="s">
        <v>4466</v>
      </c>
      <c r="F34" s="97" t="s">
        <v>1004</v>
      </c>
      <c r="G34" s="102" t="s">
        <v>161</v>
      </c>
      <c r="H34" s="100" t="s">
        <v>161</v>
      </c>
      <c r="I34" s="100"/>
      <c r="J34" s="100" t="s">
        <v>1004</v>
      </c>
      <c r="K34" s="97"/>
      <c r="L34" s="97"/>
      <c r="M34" s="97"/>
      <c r="N34" s="100" t="s">
        <v>78</v>
      </c>
      <c r="O34" s="97"/>
      <c r="P34" s="97"/>
      <c r="Q34" s="100" t="s">
        <v>78</v>
      </c>
      <c r="R34" s="100"/>
      <c r="S34" s="96" t="s">
        <v>78</v>
      </c>
      <c r="T34" s="220" t="s">
        <v>78</v>
      </c>
      <c r="U34" s="209" t="s">
        <v>131</v>
      </c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  <c r="AN34" s="97"/>
      <c r="AO34" s="97"/>
      <c r="AP34" s="97"/>
      <c r="AQ34" s="97"/>
      <c r="AR34" s="97"/>
    </row>
    <row r="35" customFormat="false" ht="21.75" hidden="false" customHeight="true" outlineLevel="0" collapsed="false">
      <c r="A35" s="95" t="n">
        <v>31</v>
      </c>
      <c r="B35" s="95" t="n">
        <v>31</v>
      </c>
      <c r="C35" s="86" t="s">
        <v>1185</v>
      </c>
      <c r="D35" s="86"/>
      <c r="E35" s="106" t="s">
        <v>4453</v>
      </c>
      <c r="F35" s="149" t="s">
        <v>1366</v>
      </c>
      <c r="G35" s="86" t="s">
        <v>164</v>
      </c>
      <c r="H35" s="100" t="s">
        <v>1368</v>
      </c>
      <c r="I35" s="100"/>
      <c r="J35" s="221" t="s">
        <v>101</v>
      </c>
      <c r="K35" s="102" t="s">
        <v>1159</v>
      </c>
      <c r="L35" s="102"/>
      <c r="M35" s="97"/>
      <c r="N35" s="100"/>
      <c r="O35" s="97"/>
      <c r="P35" s="111"/>
      <c r="Q35" s="100" t="s">
        <v>4492</v>
      </c>
      <c r="R35" s="218" t="s">
        <v>101</v>
      </c>
      <c r="S35" s="96"/>
      <c r="T35" s="97"/>
      <c r="U35" s="217" t="s">
        <v>60</v>
      </c>
      <c r="V35" s="86"/>
      <c r="W35" s="86" t="s">
        <v>78</v>
      </c>
      <c r="X35" s="97"/>
      <c r="Y35" s="97"/>
      <c r="Z35" s="97"/>
      <c r="AA35" s="97"/>
      <c r="AB35" s="97"/>
      <c r="AC35" s="97"/>
      <c r="AD35" s="97"/>
      <c r="AE35" s="97"/>
      <c r="AF35" s="97"/>
      <c r="AG35" s="97"/>
      <c r="AH35" s="97"/>
      <c r="AI35" s="97"/>
      <c r="AJ35" s="97"/>
      <c r="AK35" s="97"/>
      <c r="AL35" s="97"/>
      <c r="AM35" s="97"/>
      <c r="AN35" s="97"/>
      <c r="AO35" s="97"/>
      <c r="AP35" s="97"/>
      <c r="AQ35" s="97"/>
      <c r="AR35" s="97"/>
    </row>
    <row r="36" customFormat="false" ht="21.75" hidden="false" customHeight="true" outlineLevel="0" collapsed="false">
      <c r="A36" s="95" t="n">
        <v>32</v>
      </c>
      <c r="B36" s="95" t="n">
        <v>32</v>
      </c>
      <c r="C36" s="97" t="s">
        <v>62</v>
      </c>
      <c r="D36" s="98" t="s">
        <v>168</v>
      </c>
      <c r="E36" s="86" t="s">
        <v>4468</v>
      </c>
      <c r="F36" s="106" t="s">
        <v>1377</v>
      </c>
      <c r="G36" s="102" t="s">
        <v>169</v>
      </c>
      <c r="H36" s="100" t="s">
        <v>169</v>
      </c>
      <c r="I36" s="100"/>
      <c r="J36" s="210" t="s">
        <v>70</v>
      </c>
      <c r="K36" s="101" t="s">
        <v>1476</v>
      </c>
      <c r="L36" s="101"/>
      <c r="M36" s="97"/>
      <c r="N36" s="100"/>
      <c r="O36" s="97"/>
      <c r="P36" s="97"/>
      <c r="Q36" s="100" t="s">
        <v>4493</v>
      </c>
      <c r="R36" s="211" t="s">
        <v>70</v>
      </c>
      <c r="S36" s="96"/>
      <c r="T36" s="111"/>
      <c r="U36" s="209" t="s">
        <v>131</v>
      </c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97"/>
      <c r="AK36" s="97"/>
      <c r="AL36" s="97"/>
      <c r="AM36" s="97"/>
      <c r="AN36" s="97"/>
      <c r="AO36" s="97"/>
      <c r="AP36" s="97"/>
      <c r="AQ36" s="97"/>
      <c r="AR36" s="97"/>
    </row>
    <row r="37" customFormat="false" ht="21.75" hidden="false" customHeight="true" outlineLevel="0" collapsed="false">
      <c r="A37" s="95" t="n">
        <v>33</v>
      </c>
      <c r="B37" s="95" t="n">
        <v>33</v>
      </c>
      <c r="C37" s="86" t="s">
        <v>1185</v>
      </c>
      <c r="D37" s="86"/>
      <c r="E37" s="106" t="s">
        <v>4453</v>
      </c>
      <c r="F37" s="222" t="s">
        <v>1386</v>
      </c>
      <c r="G37" s="118" t="s">
        <v>4494</v>
      </c>
      <c r="H37" s="117" t="s">
        <v>4495</v>
      </c>
      <c r="I37" s="117"/>
      <c r="J37" s="100" t="s">
        <v>1004</v>
      </c>
      <c r="K37" s="97"/>
      <c r="L37" s="97"/>
      <c r="M37" s="97"/>
      <c r="N37" s="100"/>
      <c r="O37" s="97"/>
      <c r="P37" s="111"/>
      <c r="Q37" s="100" t="s">
        <v>4496</v>
      </c>
      <c r="R37" s="100"/>
      <c r="S37" s="96"/>
      <c r="T37" s="97"/>
      <c r="U37" s="217" t="s">
        <v>60</v>
      </c>
      <c r="V37" s="86"/>
      <c r="W37" s="86" t="s">
        <v>78</v>
      </c>
      <c r="X37" s="97"/>
      <c r="Y37" s="97"/>
      <c r="Z37" s="97"/>
      <c r="AA37" s="97"/>
      <c r="AB37" s="97"/>
      <c r="AC37" s="97"/>
      <c r="AD37" s="97"/>
      <c r="AE37" s="97"/>
      <c r="AF37" s="97"/>
      <c r="AG37" s="97"/>
      <c r="AH37" s="97"/>
      <c r="AI37" s="97"/>
      <c r="AJ37" s="97"/>
      <c r="AK37" s="97"/>
      <c r="AL37" s="97"/>
      <c r="AM37" s="97"/>
      <c r="AN37" s="97"/>
      <c r="AO37" s="97"/>
      <c r="AP37" s="97"/>
      <c r="AQ37" s="97"/>
      <c r="AR37" s="97"/>
    </row>
    <row r="38" customFormat="false" ht="21.75" hidden="false" customHeight="true" outlineLevel="0" collapsed="false">
      <c r="A38" s="95" t="n">
        <v>34</v>
      </c>
      <c r="B38" s="95" t="n">
        <v>34</v>
      </c>
      <c r="C38" s="97" t="s">
        <v>62</v>
      </c>
      <c r="D38" s="98" t="s">
        <v>174</v>
      </c>
      <c r="E38" s="106" t="s">
        <v>4076</v>
      </c>
      <c r="F38" s="97" t="s">
        <v>1004</v>
      </c>
      <c r="G38" s="102" t="s">
        <v>175</v>
      </c>
      <c r="H38" s="100" t="s">
        <v>175</v>
      </c>
      <c r="I38" s="117" t="s">
        <v>4497</v>
      </c>
      <c r="J38" s="100" t="s">
        <v>1004</v>
      </c>
      <c r="K38" s="97"/>
      <c r="L38" s="97"/>
      <c r="M38" s="97"/>
      <c r="N38" s="100"/>
      <c r="O38" s="97"/>
      <c r="P38" s="97"/>
      <c r="Q38" s="100" t="s">
        <v>4498</v>
      </c>
      <c r="R38" s="211" t="s">
        <v>70</v>
      </c>
      <c r="S38" s="96"/>
      <c r="T38" s="97"/>
      <c r="U38" s="209" t="s">
        <v>131</v>
      </c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7"/>
      <c r="AM38" s="97"/>
      <c r="AN38" s="97"/>
      <c r="AO38" s="97"/>
      <c r="AP38" s="97"/>
      <c r="AQ38" s="97"/>
      <c r="AR38" s="97"/>
    </row>
    <row r="39" customFormat="false" ht="21.75" hidden="false" customHeight="true" outlineLevel="0" collapsed="false">
      <c r="A39" s="95" t="n">
        <v>35</v>
      </c>
      <c r="B39" s="95" t="n">
        <v>35</v>
      </c>
      <c r="C39" s="97" t="s">
        <v>62</v>
      </c>
      <c r="D39" s="87" t="s">
        <v>177</v>
      </c>
      <c r="E39" s="106" t="s">
        <v>4076</v>
      </c>
      <c r="F39" s="86" t="s">
        <v>4499</v>
      </c>
      <c r="G39" s="86" t="s">
        <v>178</v>
      </c>
      <c r="H39" s="120" t="s">
        <v>4500</v>
      </c>
      <c r="I39" s="120" t="s">
        <v>4501</v>
      </c>
      <c r="J39" s="214" t="s">
        <v>101</v>
      </c>
      <c r="K39" s="86" t="s">
        <v>2416</v>
      </c>
      <c r="L39" s="86"/>
      <c r="M39" s="86"/>
      <c r="N39" s="120"/>
      <c r="O39" s="86"/>
      <c r="P39" s="86"/>
      <c r="Q39" s="100" t="s">
        <v>4502</v>
      </c>
      <c r="R39" s="215" t="s">
        <v>101</v>
      </c>
      <c r="S39" s="96"/>
      <c r="T39" s="132"/>
      <c r="U39" s="216" t="s">
        <v>1004</v>
      </c>
      <c r="V39" s="86"/>
      <c r="W39" s="86" t="s">
        <v>78</v>
      </c>
      <c r="X39" s="97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  <c r="AJ39" s="97"/>
      <c r="AK39" s="97"/>
      <c r="AL39" s="97"/>
      <c r="AM39" s="97"/>
      <c r="AN39" s="97"/>
      <c r="AO39" s="97"/>
      <c r="AP39" s="97"/>
      <c r="AQ39" s="97"/>
      <c r="AR39" s="97"/>
    </row>
    <row r="40" customFormat="false" ht="21.75" hidden="false" customHeight="true" outlineLevel="0" collapsed="false">
      <c r="A40" s="95" t="n">
        <v>36</v>
      </c>
      <c r="B40" s="95" t="n">
        <v>36</v>
      </c>
      <c r="C40" s="97" t="s">
        <v>62</v>
      </c>
      <c r="D40" s="98" t="s">
        <v>180</v>
      </c>
      <c r="E40" s="106" t="s">
        <v>4076</v>
      </c>
      <c r="F40" s="106" t="s">
        <v>4503</v>
      </c>
      <c r="G40" s="102" t="s">
        <v>181</v>
      </c>
      <c r="H40" s="100" t="s">
        <v>181</v>
      </c>
      <c r="I40" s="100"/>
      <c r="J40" s="223" t="s">
        <v>70</v>
      </c>
      <c r="K40" s="101" t="s">
        <v>1476</v>
      </c>
      <c r="L40" s="101"/>
      <c r="M40" s="97"/>
      <c r="N40" s="100"/>
      <c r="O40" s="97"/>
      <c r="P40" s="111"/>
      <c r="Q40" s="100" t="s">
        <v>4504</v>
      </c>
      <c r="R40" s="211" t="s">
        <v>70</v>
      </c>
      <c r="S40" s="96"/>
      <c r="T40" s="111"/>
      <c r="U40" s="209" t="s">
        <v>131</v>
      </c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  <c r="AN40" s="97"/>
      <c r="AO40" s="97"/>
      <c r="AP40" s="97"/>
      <c r="AQ40" s="97"/>
      <c r="AR40" s="97"/>
    </row>
    <row r="41" customFormat="false" ht="21.75" hidden="false" customHeight="true" outlineLevel="0" collapsed="false">
      <c r="A41" s="95" t="n">
        <v>37</v>
      </c>
      <c r="B41" s="95" t="n">
        <v>37</v>
      </c>
      <c r="C41" s="97" t="s">
        <v>62</v>
      </c>
      <c r="D41" s="98" t="s">
        <v>183</v>
      </c>
      <c r="E41" s="106" t="s">
        <v>4076</v>
      </c>
      <c r="F41" s="97" t="s">
        <v>1004</v>
      </c>
      <c r="G41" s="102" t="s">
        <v>184</v>
      </c>
      <c r="H41" s="100" t="s">
        <v>184</v>
      </c>
      <c r="I41" s="100"/>
      <c r="J41" s="108" t="s">
        <v>1004</v>
      </c>
      <c r="K41" s="97"/>
      <c r="L41" s="97"/>
      <c r="M41" s="97"/>
      <c r="N41" s="100"/>
      <c r="O41" s="97"/>
      <c r="P41" s="111"/>
      <c r="Q41" s="120" t="s">
        <v>78</v>
      </c>
      <c r="R41" s="144"/>
      <c r="S41" s="208"/>
      <c r="T41" s="97"/>
      <c r="U41" s="209" t="s">
        <v>131</v>
      </c>
      <c r="V41" s="97"/>
      <c r="W41" s="97"/>
      <c r="X41" s="86"/>
      <c r="Y41" s="86"/>
      <c r="Z41" s="86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  <c r="AN41" s="97"/>
      <c r="AO41" s="97"/>
      <c r="AP41" s="97"/>
      <c r="AQ41" s="97"/>
      <c r="AR41" s="97"/>
    </row>
    <row r="42" customFormat="false" ht="21.75" hidden="false" customHeight="true" outlineLevel="0" collapsed="false">
      <c r="A42" s="95" t="n">
        <v>38</v>
      </c>
      <c r="B42" s="95" t="n">
        <v>38</v>
      </c>
      <c r="C42" s="86" t="s">
        <v>1185</v>
      </c>
      <c r="D42" s="86"/>
      <c r="E42" s="106" t="s">
        <v>4453</v>
      </c>
      <c r="F42" s="224" t="s">
        <v>1437</v>
      </c>
      <c r="G42" s="86" t="s">
        <v>186</v>
      </c>
      <c r="H42" s="100" t="s">
        <v>1439</v>
      </c>
      <c r="I42" s="100"/>
      <c r="J42" s="225" t="s">
        <v>118</v>
      </c>
      <c r="K42" s="102" t="s">
        <v>1159</v>
      </c>
      <c r="L42" s="102"/>
      <c r="M42" s="97"/>
      <c r="N42" s="100" t="s">
        <v>4505</v>
      </c>
      <c r="O42" s="97"/>
      <c r="P42" s="219" t="s">
        <v>70</v>
      </c>
      <c r="Q42" s="100"/>
      <c r="R42" s="100"/>
      <c r="S42" s="96"/>
      <c r="T42" s="97"/>
      <c r="U42" s="218" t="s">
        <v>101</v>
      </c>
      <c r="V42" s="86"/>
      <c r="W42" s="87" t="s">
        <v>1437</v>
      </c>
      <c r="X42" s="97"/>
      <c r="Y42" s="97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  <c r="AN42" s="97"/>
      <c r="AO42" s="97"/>
      <c r="AP42" s="97"/>
      <c r="AQ42" s="97"/>
      <c r="AR42" s="97"/>
    </row>
    <row r="43" customFormat="false" ht="21.75" hidden="false" customHeight="true" outlineLevel="0" collapsed="false">
      <c r="A43" s="95" t="n">
        <v>39</v>
      </c>
      <c r="B43" s="95" t="n">
        <v>39</v>
      </c>
      <c r="C43" s="97" t="s">
        <v>62</v>
      </c>
      <c r="D43" s="98" t="s">
        <v>191</v>
      </c>
      <c r="E43" s="86" t="s">
        <v>4468</v>
      </c>
      <c r="F43" s="106" t="s">
        <v>1458</v>
      </c>
      <c r="G43" s="102" t="s">
        <v>192</v>
      </c>
      <c r="H43" s="100" t="s">
        <v>192</v>
      </c>
      <c r="I43" s="100"/>
      <c r="J43" s="108" t="s">
        <v>4506</v>
      </c>
      <c r="K43" s="102" t="s">
        <v>1159</v>
      </c>
      <c r="L43" s="102"/>
      <c r="M43" s="97"/>
      <c r="N43" s="100" t="s">
        <v>4507</v>
      </c>
      <c r="O43" s="97"/>
      <c r="P43" s="111"/>
      <c r="Q43" s="120" t="s">
        <v>78</v>
      </c>
      <c r="R43" s="120"/>
      <c r="S43" s="208" t="s">
        <v>4508</v>
      </c>
      <c r="T43" s="97" t="s">
        <v>4506</v>
      </c>
      <c r="U43" s="209" t="s">
        <v>131</v>
      </c>
      <c r="V43" s="97"/>
      <c r="W43" s="97"/>
      <c r="X43" s="86"/>
      <c r="Y43" s="86"/>
      <c r="Z43" s="86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  <c r="AN43" s="97"/>
      <c r="AO43" s="97"/>
      <c r="AP43" s="97"/>
      <c r="AQ43" s="97"/>
      <c r="AR43" s="97"/>
    </row>
    <row r="44" customFormat="false" ht="21.75" hidden="false" customHeight="true" outlineLevel="0" collapsed="false">
      <c r="A44" s="95" t="n">
        <v>40</v>
      </c>
      <c r="B44" s="95" t="n">
        <v>40</v>
      </c>
      <c r="C44" s="97" t="s">
        <v>62</v>
      </c>
      <c r="D44" s="98" t="s">
        <v>188</v>
      </c>
      <c r="E44" s="86" t="s">
        <v>4468</v>
      </c>
      <c r="F44" s="106" t="s">
        <v>1458</v>
      </c>
      <c r="G44" s="102" t="s">
        <v>189</v>
      </c>
      <c r="H44" s="100" t="s">
        <v>189</v>
      </c>
      <c r="I44" s="100"/>
      <c r="J44" s="108" t="s">
        <v>4509</v>
      </c>
      <c r="K44" s="97"/>
      <c r="L44" s="97"/>
      <c r="M44" s="97"/>
      <c r="N44" s="100" t="s">
        <v>4510</v>
      </c>
      <c r="O44" s="97"/>
      <c r="P44" s="111"/>
      <c r="Q44" s="100" t="s">
        <v>78</v>
      </c>
      <c r="R44" s="100"/>
      <c r="S44" s="96" t="s">
        <v>4511</v>
      </c>
      <c r="T44" s="97"/>
      <c r="U44" s="209" t="s">
        <v>131</v>
      </c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  <c r="AJ44" s="97"/>
      <c r="AK44" s="97"/>
      <c r="AL44" s="97"/>
      <c r="AM44" s="97"/>
      <c r="AN44" s="97"/>
      <c r="AO44" s="97"/>
      <c r="AP44" s="97"/>
      <c r="AQ44" s="97"/>
      <c r="AR44" s="97"/>
    </row>
    <row r="45" customFormat="false" ht="21.75" hidden="false" customHeight="true" outlineLevel="0" collapsed="false">
      <c r="A45" s="95" t="n">
        <v>41</v>
      </c>
      <c r="B45" s="95" t="n">
        <v>41</v>
      </c>
      <c r="C45" s="86" t="s">
        <v>1005</v>
      </c>
      <c r="D45" s="86"/>
      <c r="E45" s="106" t="s">
        <v>4453</v>
      </c>
      <c r="F45" s="87" t="s">
        <v>1470</v>
      </c>
      <c r="G45" s="226" t="s">
        <v>195</v>
      </c>
      <c r="H45" s="100" t="s">
        <v>1472</v>
      </c>
      <c r="I45" s="100"/>
      <c r="J45" s="108" t="s">
        <v>60</v>
      </c>
      <c r="K45" s="97"/>
      <c r="L45" s="97"/>
      <c r="M45" s="97"/>
      <c r="N45" s="100" t="s">
        <v>4512</v>
      </c>
      <c r="O45" s="97"/>
      <c r="P45" s="111" t="s">
        <v>60</v>
      </c>
      <c r="Q45" s="100"/>
      <c r="R45" s="100"/>
      <c r="S45" s="96" t="s">
        <v>4513</v>
      </c>
      <c r="T45" s="211" t="s">
        <v>70</v>
      </c>
      <c r="U45" s="217" t="s">
        <v>60</v>
      </c>
      <c r="V45" s="86"/>
      <c r="W45" s="86" t="s">
        <v>78</v>
      </c>
      <c r="X45" s="97"/>
      <c r="Y45" s="97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  <c r="AN45" s="97"/>
      <c r="AO45" s="97"/>
      <c r="AP45" s="97"/>
      <c r="AQ45" s="97"/>
      <c r="AR45" s="97"/>
    </row>
    <row r="46" customFormat="false" ht="21.75" hidden="false" customHeight="true" outlineLevel="0" collapsed="false">
      <c r="A46" s="95" t="n">
        <v>42</v>
      </c>
      <c r="B46" s="95" t="n">
        <v>42</v>
      </c>
      <c r="C46" s="111" t="s">
        <v>62</v>
      </c>
      <c r="D46" s="98" t="s">
        <v>196</v>
      </c>
      <c r="E46" s="106" t="s">
        <v>4442</v>
      </c>
      <c r="F46" s="97" t="s">
        <v>1004</v>
      </c>
      <c r="G46" s="102" t="s">
        <v>197</v>
      </c>
      <c r="H46" s="100" t="s">
        <v>197</v>
      </c>
      <c r="I46" s="100"/>
      <c r="J46" s="108" t="s">
        <v>1004</v>
      </c>
      <c r="K46" s="97"/>
      <c r="L46" s="97"/>
      <c r="M46" s="97"/>
      <c r="N46" s="100"/>
      <c r="O46" s="97"/>
      <c r="P46" s="111"/>
      <c r="Q46" s="100" t="s">
        <v>78</v>
      </c>
      <c r="R46" s="100"/>
      <c r="S46" s="96"/>
      <c r="T46" s="97"/>
      <c r="U46" s="209" t="s">
        <v>131</v>
      </c>
      <c r="V46" s="97"/>
      <c r="W46" s="97"/>
      <c r="X46" s="97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  <c r="AJ46" s="97"/>
      <c r="AK46" s="97"/>
      <c r="AL46" s="97"/>
      <c r="AM46" s="97"/>
      <c r="AN46" s="97"/>
      <c r="AO46" s="97"/>
      <c r="AP46" s="97"/>
      <c r="AQ46" s="97"/>
      <c r="AR46" s="97"/>
    </row>
    <row r="47" customFormat="false" ht="21.75" hidden="false" customHeight="true" outlineLevel="0" collapsed="false">
      <c r="A47" s="95" t="n">
        <v>43</v>
      </c>
      <c r="B47" s="95" t="n">
        <v>43</v>
      </c>
      <c r="C47" s="97" t="s">
        <v>62</v>
      </c>
      <c r="D47" s="98" t="s">
        <v>198</v>
      </c>
      <c r="E47" s="106" t="s">
        <v>4442</v>
      </c>
      <c r="F47" s="97" t="s">
        <v>1004</v>
      </c>
      <c r="G47" s="102" t="s">
        <v>199</v>
      </c>
      <c r="H47" s="100" t="s">
        <v>199</v>
      </c>
      <c r="I47" s="100"/>
      <c r="J47" s="108" t="s">
        <v>1004</v>
      </c>
      <c r="K47" s="97"/>
      <c r="L47" s="97"/>
      <c r="M47" s="97"/>
      <c r="N47" s="100"/>
      <c r="O47" s="97"/>
      <c r="P47" s="111"/>
      <c r="Q47" s="100" t="s">
        <v>78</v>
      </c>
      <c r="R47" s="100"/>
      <c r="S47" s="96"/>
      <c r="T47" s="97"/>
      <c r="U47" s="209" t="s">
        <v>131</v>
      </c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  <c r="AN47" s="97"/>
      <c r="AO47" s="97"/>
      <c r="AP47" s="97"/>
      <c r="AQ47" s="97"/>
      <c r="AR47" s="97"/>
    </row>
    <row r="48" customFormat="false" ht="21.75" hidden="false" customHeight="true" outlineLevel="0" collapsed="false">
      <c r="A48" s="95" t="n">
        <v>44</v>
      </c>
      <c r="B48" s="95" t="n">
        <v>44</v>
      </c>
      <c r="C48" s="86" t="s">
        <v>1185</v>
      </c>
      <c r="D48" s="105"/>
      <c r="E48" s="106" t="s">
        <v>4453</v>
      </c>
      <c r="F48" s="122" t="s">
        <v>1484</v>
      </c>
      <c r="G48" s="102" t="s">
        <v>201</v>
      </c>
      <c r="H48" s="100" t="s">
        <v>1486</v>
      </c>
      <c r="I48" s="100"/>
      <c r="J48" s="223" t="s">
        <v>70</v>
      </c>
      <c r="K48" s="101" t="s">
        <v>1476</v>
      </c>
      <c r="L48" s="101"/>
      <c r="M48" s="97"/>
      <c r="N48" s="100"/>
      <c r="O48" s="211" t="s">
        <v>70</v>
      </c>
      <c r="P48" s="111"/>
      <c r="Q48" s="120" t="s">
        <v>4514</v>
      </c>
      <c r="R48" s="211" t="s">
        <v>70</v>
      </c>
      <c r="S48" s="208"/>
      <c r="T48" s="97"/>
      <c r="U48" s="111" t="s">
        <v>167</v>
      </c>
      <c r="V48" s="97"/>
      <c r="W48" s="86" t="s">
        <v>78</v>
      </c>
      <c r="X48" s="86"/>
      <c r="Y48" s="86"/>
      <c r="Z48" s="86"/>
      <c r="AA48" s="97"/>
      <c r="AB48" s="97"/>
      <c r="AC48" s="97"/>
      <c r="AD48" s="97"/>
      <c r="AE48" s="97"/>
      <c r="AF48" s="97"/>
      <c r="AG48" s="97"/>
      <c r="AH48" s="97"/>
      <c r="AI48" s="97"/>
      <c r="AJ48" s="97"/>
      <c r="AK48" s="97"/>
      <c r="AL48" s="97"/>
      <c r="AM48" s="97"/>
      <c r="AN48" s="97"/>
      <c r="AO48" s="97"/>
      <c r="AP48" s="97"/>
      <c r="AQ48" s="97"/>
      <c r="AR48" s="97"/>
    </row>
    <row r="49" customFormat="false" ht="21.75" hidden="false" customHeight="true" outlineLevel="0" collapsed="false">
      <c r="A49" s="95" t="n">
        <v>45</v>
      </c>
      <c r="B49" s="95" t="n">
        <v>45</v>
      </c>
      <c r="C49" s="97" t="s">
        <v>62</v>
      </c>
      <c r="D49" s="87" t="s">
        <v>202</v>
      </c>
      <c r="E49" s="106" t="s">
        <v>4442</v>
      </c>
      <c r="F49" s="111" t="s">
        <v>1004</v>
      </c>
      <c r="G49" s="118" t="s">
        <v>203</v>
      </c>
      <c r="H49" s="120" t="s">
        <v>1500</v>
      </c>
      <c r="I49" s="120"/>
      <c r="J49" s="108" t="s">
        <v>1004</v>
      </c>
      <c r="K49" s="86"/>
      <c r="L49" s="86"/>
      <c r="M49" s="86"/>
      <c r="N49" s="120"/>
      <c r="O49" s="111"/>
      <c r="P49" s="132"/>
      <c r="Q49" s="100"/>
      <c r="R49" s="100"/>
      <c r="S49" s="96"/>
      <c r="T49" s="86"/>
      <c r="U49" s="216" t="s">
        <v>1004</v>
      </c>
      <c r="V49" s="86"/>
      <c r="W49" s="86" t="s">
        <v>78</v>
      </c>
      <c r="X49" s="97"/>
      <c r="Y49" s="97"/>
      <c r="Z49" s="97"/>
      <c r="AA49" s="97"/>
      <c r="AB49" s="97"/>
      <c r="AC49" s="97"/>
      <c r="AD49" s="97"/>
      <c r="AE49" s="97"/>
      <c r="AF49" s="97"/>
      <c r="AG49" s="97"/>
      <c r="AH49" s="97"/>
      <c r="AI49" s="97"/>
      <c r="AJ49" s="97"/>
      <c r="AK49" s="97"/>
      <c r="AL49" s="97"/>
      <c r="AM49" s="97"/>
      <c r="AN49" s="97"/>
      <c r="AO49" s="97"/>
      <c r="AP49" s="97"/>
      <c r="AQ49" s="97"/>
      <c r="AR49" s="97"/>
    </row>
    <row r="50" customFormat="false" ht="21.75" hidden="false" customHeight="true" outlineLevel="0" collapsed="false">
      <c r="A50" s="95" t="n">
        <v>46</v>
      </c>
      <c r="B50" s="95" t="n">
        <v>46</v>
      </c>
      <c r="C50" s="97" t="s">
        <v>62</v>
      </c>
      <c r="D50" s="98" t="s">
        <v>205</v>
      </c>
      <c r="E50" s="106" t="s">
        <v>4442</v>
      </c>
      <c r="F50" s="111" t="s">
        <v>1004</v>
      </c>
      <c r="G50" s="102" t="s">
        <v>206</v>
      </c>
      <c r="H50" s="100" t="s">
        <v>206</v>
      </c>
      <c r="I50" s="100"/>
      <c r="J50" s="108" t="s">
        <v>1004</v>
      </c>
      <c r="K50" s="97"/>
      <c r="L50" s="97"/>
      <c r="M50" s="97"/>
      <c r="N50" s="100"/>
      <c r="O50" s="211" t="s">
        <v>70</v>
      </c>
      <c r="P50" s="111"/>
      <c r="Q50" s="117" t="s">
        <v>4515</v>
      </c>
      <c r="R50" s="211" t="s">
        <v>70</v>
      </c>
      <c r="S50" s="96"/>
      <c r="T50" s="97"/>
      <c r="U50" s="227" t="s">
        <v>131</v>
      </c>
      <c r="V50" s="97"/>
      <c r="W50" s="97"/>
      <c r="X50" s="97"/>
      <c r="Y50" s="97"/>
      <c r="Z50" s="97"/>
      <c r="AA50" s="97"/>
      <c r="AB50" s="97"/>
      <c r="AC50" s="97"/>
      <c r="AD50" s="97"/>
      <c r="AE50" s="97"/>
      <c r="AF50" s="97"/>
      <c r="AG50" s="97"/>
      <c r="AH50" s="97"/>
      <c r="AI50" s="97"/>
      <c r="AJ50" s="97"/>
      <c r="AK50" s="97"/>
      <c r="AL50" s="97"/>
      <c r="AM50" s="97"/>
      <c r="AN50" s="97"/>
      <c r="AO50" s="97"/>
      <c r="AP50" s="97"/>
      <c r="AQ50" s="97"/>
      <c r="AR50" s="97"/>
    </row>
    <row r="51" customFormat="false" ht="21.75" hidden="false" customHeight="true" outlineLevel="0" collapsed="false">
      <c r="A51" s="95" t="n">
        <v>47</v>
      </c>
      <c r="B51" s="95" t="n">
        <v>47</v>
      </c>
      <c r="C51" s="97" t="s">
        <v>62</v>
      </c>
      <c r="D51" s="98" t="s">
        <v>208</v>
      </c>
      <c r="E51" s="106" t="s">
        <v>4442</v>
      </c>
      <c r="F51" s="111" t="s">
        <v>1004</v>
      </c>
      <c r="G51" s="228" t="s">
        <v>209</v>
      </c>
      <c r="H51" s="100" t="s">
        <v>209</v>
      </c>
      <c r="I51" s="100"/>
      <c r="J51" s="108" t="s">
        <v>1004</v>
      </c>
      <c r="K51" s="97"/>
      <c r="L51" s="97"/>
      <c r="M51" s="97"/>
      <c r="N51" s="100"/>
      <c r="O51" s="97"/>
      <c r="P51" s="111"/>
      <c r="Q51" s="100" t="s">
        <v>144</v>
      </c>
      <c r="R51" s="100"/>
      <c r="S51" s="96"/>
      <c r="T51" s="97"/>
      <c r="U51" s="209" t="s">
        <v>131</v>
      </c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7"/>
      <c r="AK51" s="97"/>
      <c r="AL51" s="97"/>
      <c r="AM51" s="97"/>
      <c r="AN51" s="97"/>
      <c r="AO51" s="97"/>
      <c r="AP51" s="97"/>
      <c r="AQ51" s="97"/>
      <c r="AR51" s="97"/>
    </row>
    <row r="52" customFormat="false" ht="21.75" hidden="false" customHeight="true" outlineLevel="0" collapsed="false">
      <c r="A52" s="95" t="n">
        <v>48</v>
      </c>
      <c r="B52" s="95" t="n">
        <v>48</v>
      </c>
      <c r="C52" s="97" t="s">
        <v>62</v>
      </c>
      <c r="D52" s="87" t="s">
        <v>212</v>
      </c>
      <c r="E52" s="102" t="s">
        <v>4516</v>
      </c>
      <c r="F52" s="87" t="s">
        <v>1507</v>
      </c>
      <c r="G52" s="86" t="s">
        <v>4199</v>
      </c>
      <c r="H52" s="120" t="s">
        <v>1509</v>
      </c>
      <c r="I52" s="120"/>
      <c r="J52" s="223" t="s">
        <v>70</v>
      </c>
      <c r="K52" s="101" t="s">
        <v>1476</v>
      </c>
      <c r="L52" s="101"/>
      <c r="M52" s="86"/>
      <c r="N52" s="120" t="s">
        <v>4517</v>
      </c>
      <c r="O52" s="86"/>
      <c r="P52" s="219" t="s">
        <v>70</v>
      </c>
      <c r="Q52" s="120"/>
      <c r="R52" s="120"/>
      <c r="S52" s="208"/>
      <c r="T52" s="86"/>
      <c r="U52" s="219" t="s">
        <v>70</v>
      </c>
      <c r="V52" s="97"/>
      <c r="W52" s="87" t="s">
        <v>1507</v>
      </c>
      <c r="X52" s="86"/>
      <c r="Y52" s="86"/>
      <c r="Z52" s="86"/>
      <c r="AA52" s="86"/>
      <c r="AB52" s="97"/>
      <c r="AC52" s="97"/>
      <c r="AD52" s="97"/>
      <c r="AE52" s="97"/>
      <c r="AF52" s="97"/>
      <c r="AG52" s="97"/>
      <c r="AH52" s="97"/>
      <c r="AI52" s="97"/>
      <c r="AJ52" s="97"/>
      <c r="AK52" s="97"/>
      <c r="AL52" s="97"/>
      <c r="AM52" s="97"/>
      <c r="AN52" s="97"/>
      <c r="AO52" s="97"/>
      <c r="AP52" s="97"/>
      <c r="AQ52" s="97"/>
      <c r="AR52" s="97"/>
    </row>
    <row r="53" customFormat="false" ht="21.75" hidden="false" customHeight="true" outlineLevel="0" collapsed="false">
      <c r="A53" s="95" t="n">
        <v>49</v>
      </c>
      <c r="B53" s="95" t="n">
        <v>49</v>
      </c>
      <c r="C53" s="97" t="s">
        <v>62</v>
      </c>
      <c r="D53" s="98" t="s">
        <v>214</v>
      </c>
      <c r="E53" s="106" t="s">
        <v>4442</v>
      </c>
      <c r="F53" s="97" t="s">
        <v>1004</v>
      </c>
      <c r="G53" s="102" t="s">
        <v>215</v>
      </c>
      <c r="H53" s="100" t="s">
        <v>215</v>
      </c>
      <c r="I53" s="100"/>
      <c r="J53" s="108" t="s">
        <v>1004</v>
      </c>
      <c r="K53" s="97"/>
      <c r="L53" s="97"/>
      <c r="M53" s="97"/>
      <c r="N53" s="100" t="s">
        <v>78</v>
      </c>
      <c r="O53" s="97"/>
      <c r="P53" s="111"/>
      <c r="Q53" s="120" t="s">
        <v>78</v>
      </c>
      <c r="R53" s="120"/>
      <c r="S53" s="208"/>
      <c r="T53" s="97"/>
      <c r="U53" s="209" t="s">
        <v>131</v>
      </c>
      <c r="V53" s="97"/>
      <c r="W53" s="97"/>
      <c r="X53" s="86"/>
      <c r="Y53" s="86"/>
      <c r="Z53" s="86"/>
      <c r="AA53" s="97"/>
      <c r="AB53" s="97"/>
      <c r="AC53" s="97"/>
      <c r="AD53" s="97"/>
      <c r="AE53" s="97"/>
      <c r="AF53" s="97"/>
      <c r="AG53" s="97"/>
      <c r="AH53" s="97"/>
      <c r="AI53" s="97"/>
      <c r="AJ53" s="97"/>
      <c r="AK53" s="97"/>
      <c r="AL53" s="97"/>
      <c r="AM53" s="97"/>
      <c r="AN53" s="97"/>
      <c r="AO53" s="97"/>
      <c r="AP53" s="97"/>
      <c r="AQ53" s="97"/>
      <c r="AR53" s="97"/>
    </row>
    <row r="54" customFormat="false" ht="21.75" hidden="false" customHeight="true" outlineLevel="0" collapsed="false">
      <c r="A54" s="95" t="n">
        <v>50</v>
      </c>
      <c r="B54" s="95" t="n">
        <v>50.1</v>
      </c>
      <c r="C54" s="97" t="s">
        <v>62</v>
      </c>
      <c r="D54" s="98" t="s">
        <v>216</v>
      </c>
      <c r="E54" s="106" t="s">
        <v>4076</v>
      </c>
      <c r="F54" s="106" t="s">
        <v>1521</v>
      </c>
      <c r="G54" s="102" t="s">
        <v>217</v>
      </c>
      <c r="H54" s="100" t="s">
        <v>217</v>
      </c>
      <c r="I54" s="100"/>
      <c r="J54" s="223" t="s">
        <v>70</v>
      </c>
      <c r="K54" s="101" t="s">
        <v>1476</v>
      </c>
      <c r="L54" s="101"/>
      <c r="M54" s="97"/>
      <c r="N54" s="100"/>
      <c r="O54" s="97"/>
      <c r="P54" s="111"/>
      <c r="Q54" s="100" t="s">
        <v>4518</v>
      </c>
      <c r="R54" s="211" t="s">
        <v>70</v>
      </c>
      <c r="S54" s="96"/>
      <c r="T54" s="97"/>
      <c r="U54" s="209" t="s">
        <v>131</v>
      </c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97"/>
      <c r="AO54" s="97"/>
      <c r="AP54" s="97"/>
      <c r="AQ54" s="97"/>
      <c r="AR54" s="97"/>
    </row>
    <row r="55" customFormat="false" ht="21.75" hidden="false" customHeight="true" outlineLevel="0" collapsed="false">
      <c r="A55" s="95" t="n">
        <v>50</v>
      </c>
      <c r="B55" s="95" t="n">
        <v>50.2</v>
      </c>
      <c r="C55" s="97" t="s">
        <v>62</v>
      </c>
      <c r="D55" s="98" t="s">
        <v>216</v>
      </c>
      <c r="E55" s="106" t="s">
        <v>4442</v>
      </c>
      <c r="F55" s="97" t="s">
        <v>1004</v>
      </c>
      <c r="G55" s="102" t="s">
        <v>220</v>
      </c>
      <c r="H55" s="100" t="s">
        <v>220</v>
      </c>
      <c r="I55" s="100"/>
      <c r="J55" s="108" t="s">
        <v>1004</v>
      </c>
      <c r="K55" s="97"/>
      <c r="L55" s="97"/>
      <c r="M55" s="97"/>
      <c r="N55" s="100" t="s">
        <v>78</v>
      </c>
      <c r="O55" s="97"/>
      <c r="P55" s="111"/>
      <c r="Q55" s="100" t="s">
        <v>78</v>
      </c>
      <c r="R55" s="100"/>
      <c r="S55" s="96"/>
      <c r="T55" s="97"/>
      <c r="U55" s="209" t="s">
        <v>131</v>
      </c>
      <c r="V55" s="97"/>
      <c r="W55" s="97"/>
      <c r="X55" s="97"/>
      <c r="Y55" s="97"/>
      <c r="Z55" s="97"/>
      <c r="AA55" s="97"/>
      <c r="AB55" s="97"/>
      <c r="AC55" s="97"/>
      <c r="AD55" s="97"/>
      <c r="AE55" s="97"/>
      <c r="AF55" s="97"/>
      <c r="AG55" s="97"/>
      <c r="AH55" s="97"/>
      <c r="AI55" s="97"/>
      <c r="AJ55" s="97"/>
      <c r="AK55" s="97"/>
      <c r="AL55" s="97"/>
      <c r="AM55" s="97"/>
      <c r="AN55" s="97"/>
      <c r="AO55" s="97"/>
      <c r="AP55" s="97"/>
      <c r="AQ55" s="97"/>
      <c r="AR55" s="97"/>
    </row>
    <row r="56" customFormat="false" ht="21.75" hidden="false" customHeight="true" outlineLevel="0" collapsed="false">
      <c r="A56" s="95" t="n">
        <v>51</v>
      </c>
      <c r="B56" s="95" t="n">
        <v>51</v>
      </c>
      <c r="C56" s="97" t="s">
        <v>62</v>
      </c>
      <c r="D56" s="98" t="s">
        <v>221</v>
      </c>
      <c r="E56" s="106" t="s">
        <v>4076</v>
      </c>
      <c r="F56" s="106" t="s">
        <v>1533</v>
      </c>
      <c r="G56" s="102" t="s">
        <v>222</v>
      </c>
      <c r="H56" s="100" t="s">
        <v>222</v>
      </c>
      <c r="I56" s="100"/>
      <c r="J56" s="223" t="s">
        <v>70</v>
      </c>
      <c r="K56" s="101" t="s">
        <v>1476</v>
      </c>
      <c r="L56" s="101"/>
      <c r="M56" s="97"/>
      <c r="N56" s="100"/>
      <c r="O56" s="97"/>
      <c r="P56" s="111"/>
      <c r="Q56" s="120" t="s">
        <v>4519</v>
      </c>
      <c r="R56" s="120"/>
      <c r="S56" s="208"/>
      <c r="T56" s="97"/>
      <c r="U56" s="209" t="s">
        <v>131</v>
      </c>
      <c r="V56" s="97"/>
      <c r="W56" s="97"/>
      <c r="X56" s="86"/>
      <c r="Y56" s="86"/>
      <c r="Z56" s="86"/>
      <c r="AA56" s="86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  <c r="AN56" s="97"/>
      <c r="AO56" s="97"/>
      <c r="AP56" s="97"/>
      <c r="AQ56" s="97"/>
      <c r="AR56" s="97"/>
    </row>
    <row r="57" customFormat="false" ht="21.75" hidden="false" customHeight="true" outlineLevel="0" collapsed="false">
      <c r="A57" s="95" t="n">
        <v>52</v>
      </c>
      <c r="B57" s="95" t="n">
        <v>52</v>
      </c>
      <c r="C57" s="97" t="s">
        <v>62</v>
      </c>
      <c r="D57" s="98" t="s">
        <v>224</v>
      </c>
      <c r="E57" s="106" t="s">
        <v>4442</v>
      </c>
      <c r="F57" s="97" t="s">
        <v>1004</v>
      </c>
      <c r="G57" s="102" t="s">
        <v>225</v>
      </c>
      <c r="H57" s="100" t="s">
        <v>225</v>
      </c>
      <c r="I57" s="100"/>
      <c r="J57" s="108" t="s">
        <v>1004</v>
      </c>
      <c r="K57" s="97"/>
      <c r="L57" s="97"/>
      <c r="M57" s="97"/>
      <c r="N57" s="100"/>
      <c r="O57" s="97"/>
      <c r="P57" s="111"/>
      <c r="Q57" s="100" t="s">
        <v>78</v>
      </c>
      <c r="R57" s="100"/>
      <c r="S57" s="96"/>
      <c r="T57" s="97"/>
      <c r="U57" s="209" t="s">
        <v>131</v>
      </c>
      <c r="V57" s="97"/>
      <c r="W57" s="97"/>
      <c r="X57" s="97"/>
      <c r="Y57" s="97"/>
      <c r="Z57" s="97"/>
      <c r="AA57" s="97"/>
      <c r="AB57" s="97"/>
      <c r="AC57" s="97"/>
      <c r="AD57" s="97"/>
      <c r="AE57" s="97"/>
      <c r="AF57" s="97"/>
      <c r="AG57" s="97"/>
      <c r="AH57" s="97"/>
      <c r="AI57" s="97"/>
      <c r="AJ57" s="97"/>
      <c r="AK57" s="97"/>
      <c r="AL57" s="97"/>
      <c r="AM57" s="97"/>
      <c r="AN57" s="97"/>
      <c r="AO57" s="97"/>
      <c r="AP57" s="97"/>
      <c r="AQ57" s="97"/>
      <c r="AR57" s="97"/>
    </row>
    <row r="58" customFormat="false" ht="21.75" hidden="false" customHeight="true" outlineLevel="0" collapsed="false">
      <c r="A58" s="95" t="n">
        <v>53</v>
      </c>
      <c r="B58" s="95" t="n">
        <v>53</v>
      </c>
      <c r="C58" s="97" t="s">
        <v>62</v>
      </c>
      <c r="D58" s="98" t="s">
        <v>226</v>
      </c>
      <c r="E58" s="106" t="s">
        <v>4442</v>
      </c>
      <c r="F58" s="97" t="s">
        <v>1004</v>
      </c>
      <c r="G58" s="102" t="s">
        <v>227</v>
      </c>
      <c r="H58" s="100" t="s">
        <v>227</v>
      </c>
      <c r="I58" s="100"/>
      <c r="J58" s="108" t="s">
        <v>1004</v>
      </c>
      <c r="K58" s="97"/>
      <c r="L58" s="97"/>
      <c r="M58" s="97"/>
      <c r="N58" s="100"/>
      <c r="O58" s="97"/>
      <c r="P58" s="111"/>
      <c r="Q58" s="100" t="s">
        <v>78</v>
      </c>
      <c r="R58" s="100"/>
      <c r="S58" s="96"/>
      <c r="T58" s="97"/>
      <c r="U58" s="209" t="s">
        <v>131</v>
      </c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  <c r="AG58" s="97"/>
      <c r="AH58" s="97"/>
      <c r="AI58" s="97"/>
      <c r="AJ58" s="97"/>
      <c r="AK58" s="97"/>
      <c r="AL58" s="97"/>
      <c r="AM58" s="97"/>
      <c r="AN58" s="97"/>
      <c r="AO58" s="97"/>
      <c r="AP58" s="97"/>
      <c r="AQ58" s="97"/>
      <c r="AR58" s="97"/>
    </row>
    <row r="59" customFormat="false" ht="21.75" hidden="false" customHeight="true" outlineLevel="0" collapsed="false">
      <c r="A59" s="95" t="n">
        <v>54</v>
      </c>
      <c r="B59" s="95" t="n">
        <v>54</v>
      </c>
      <c r="C59" s="97" t="s">
        <v>62</v>
      </c>
      <c r="D59" s="98" t="s">
        <v>228</v>
      </c>
      <c r="E59" s="106" t="s">
        <v>4442</v>
      </c>
      <c r="F59" s="97" t="s">
        <v>1004</v>
      </c>
      <c r="G59" s="102" t="s">
        <v>229</v>
      </c>
      <c r="H59" s="100" t="s">
        <v>229</v>
      </c>
      <c r="I59" s="100"/>
      <c r="J59" s="108" t="s">
        <v>1004</v>
      </c>
      <c r="K59" s="97"/>
      <c r="L59" s="97"/>
      <c r="M59" s="97"/>
      <c r="N59" s="100"/>
      <c r="O59" s="97"/>
      <c r="P59" s="111"/>
      <c r="Q59" s="120" t="s">
        <v>78</v>
      </c>
      <c r="R59" s="120"/>
      <c r="S59" s="208"/>
      <c r="T59" s="97"/>
      <c r="U59" s="209" t="s">
        <v>131</v>
      </c>
      <c r="V59" s="97"/>
      <c r="W59" s="97"/>
      <c r="X59" s="86"/>
      <c r="Y59" s="86"/>
      <c r="Z59" s="86"/>
      <c r="AA59" s="97"/>
      <c r="AB59" s="97"/>
      <c r="AC59" s="97"/>
      <c r="AD59" s="97"/>
      <c r="AE59" s="97"/>
      <c r="AF59" s="97"/>
      <c r="AG59" s="97"/>
      <c r="AH59" s="97"/>
      <c r="AI59" s="97"/>
      <c r="AJ59" s="97"/>
      <c r="AK59" s="97"/>
      <c r="AL59" s="97"/>
      <c r="AM59" s="97"/>
      <c r="AN59" s="97"/>
      <c r="AO59" s="97"/>
      <c r="AP59" s="97"/>
      <c r="AQ59" s="97"/>
      <c r="AR59" s="97"/>
    </row>
    <row r="60" customFormat="false" ht="21.75" hidden="false" customHeight="true" outlineLevel="0" collapsed="false">
      <c r="A60" s="95" t="n">
        <v>55</v>
      </c>
      <c r="B60" s="95" t="n">
        <v>55</v>
      </c>
      <c r="C60" s="97" t="s">
        <v>62</v>
      </c>
      <c r="D60" s="98" t="s">
        <v>230</v>
      </c>
      <c r="E60" s="106" t="s">
        <v>4076</v>
      </c>
      <c r="F60" s="106" t="s">
        <v>4520</v>
      </c>
      <c r="G60" s="102" t="s">
        <v>232</v>
      </c>
      <c r="H60" s="100" t="s">
        <v>232</v>
      </c>
      <c r="I60" s="100"/>
      <c r="J60" s="223" t="s">
        <v>70</v>
      </c>
      <c r="K60" s="101" t="s">
        <v>1476</v>
      </c>
      <c r="L60" s="101"/>
      <c r="M60" s="97"/>
      <c r="N60" s="100"/>
      <c r="O60" s="97"/>
      <c r="P60" s="111"/>
      <c r="Q60" s="100" t="s">
        <v>4521</v>
      </c>
      <c r="R60" s="211" t="s">
        <v>70</v>
      </c>
      <c r="S60" s="96"/>
      <c r="T60" s="97"/>
      <c r="U60" s="209" t="s">
        <v>131</v>
      </c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  <c r="AN60" s="97"/>
      <c r="AO60" s="97"/>
      <c r="AP60" s="97"/>
      <c r="AQ60" s="97"/>
      <c r="AR60" s="97"/>
    </row>
    <row r="61" customFormat="false" ht="21.75" hidden="false" customHeight="true" outlineLevel="0" collapsed="false">
      <c r="A61" s="95" t="n">
        <v>56</v>
      </c>
      <c r="B61" s="95" t="n">
        <v>56</v>
      </c>
      <c r="C61" s="97" t="s">
        <v>62</v>
      </c>
      <c r="D61" s="98" t="s">
        <v>235</v>
      </c>
      <c r="E61" s="106" t="s">
        <v>4076</v>
      </c>
      <c r="F61" s="106" t="s">
        <v>1576</v>
      </c>
      <c r="G61" s="102" t="s">
        <v>236</v>
      </c>
      <c r="H61" s="100" t="s">
        <v>236</v>
      </c>
      <c r="I61" s="100"/>
      <c r="J61" s="108" t="s">
        <v>4522</v>
      </c>
      <c r="K61" s="97"/>
      <c r="L61" s="97"/>
      <c r="M61" s="97"/>
      <c r="N61" s="100"/>
      <c r="O61" s="97"/>
      <c r="P61" s="111"/>
      <c r="Q61" s="100" t="s">
        <v>4523</v>
      </c>
      <c r="R61" s="100" t="s">
        <v>4522</v>
      </c>
      <c r="S61" s="96"/>
      <c r="T61" s="97"/>
      <c r="U61" s="209" t="s">
        <v>131</v>
      </c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  <c r="AJ61" s="97"/>
      <c r="AK61" s="97"/>
      <c r="AL61" s="97"/>
      <c r="AM61" s="97"/>
      <c r="AN61" s="97"/>
      <c r="AO61" s="97"/>
      <c r="AP61" s="97"/>
      <c r="AQ61" s="97"/>
      <c r="AR61" s="97"/>
    </row>
    <row r="62" customFormat="false" ht="21.75" hidden="false" customHeight="true" outlineLevel="0" collapsed="false">
      <c r="A62" s="95" t="n">
        <v>57</v>
      </c>
      <c r="B62" s="95" t="n">
        <v>57</v>
      </c>
      <c r="C62" s="97" t="s">
        <v>62</v>
      </c>
      <c r="D62" s="98" t="s">
        <v>238</v>
      </c>
      <c r="E62" s="106" t="s">
        <v>4076</v>
      </c>
      <c r="F62" s="106" t="s">
        <v>4524</v>
      </c>
      <c r="G62" s="102" t="s">
        <v>239</v>
      </c>
      <c r="H62" s="100" t="s">
        <v>239</v>
      </c>
      <c r="I62" s="100" t="s">
        <v>4525</v>
      </c>
      <c r="J62" s="221" t="s">
        <v>101</v>
      </c>
      <c r="K62" s="102" t="s">
        <v>1159</v>
      </c>
      <c r="L62" s="102"/>
      <c r="M62" s="97"/>
      <c r="N62" s="100"/>
      <c r="O62" s="97"/>
      <c r="P62" s="111"/>
      <c r="Q62" s="100" t="s">
        <v>4526</v>
      </c>
      <c r="R62" s="215" t="s">
        <v>101</v>
      </c>
      <c r="S62" s="96"/>
      <c r="T62" s="97"/>
      <c r="U62" s="209" t="s">
        <v>131</v>
      </c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</row>
    <row r="63" customFormat="false" ht="21.75" hidden="false" customHeight="true" outlineLevel="0" collapsed="false">
      <c r="A63" s="95" t="n">
        <v>58</v>
      </c>
      <c r="B63" s="95" t="n">
        <v>58</v>
      </c>
      <c r="C63" s="97" t="s">
        <v>62</v>
      </c>
      <c r="D63" s="98" t="s">
        <v>241</v>
      </c>
      <c r="E63" s="106" t="s">
        <v>4442</v>
      </c>
      <c r="F63" s="150" t="s">
        <v>1568</v>
      </c>
      <c r="G63" s="102" t="s">
        <v>242</v>
      </c>
      <c r="H63" s="100" t="s">
        <v>242</v>
      </c>
      <c r="I63" s="100" t="s">
        <v>4527</v>
      </c>
      <c r="J63" s="223" t="s">
        <v>70</v>
      </c>
      <c r="K63" s="102" t="s">
        <v>1159</v>
      </c>
      <c r="L63" s="102"/>
      <c r="M63" s="97"/>
      <c r="N63" s="100" t="s">
        <v>4528</v>
      </c>
      <c r="O63" s="211" t="s">
        <v>70</v>
      </c>
      <c r="P63" s="111"/>
      <c r="Q63" s="100" t="s">
        <v>4529</v>
      </c>
      <c r="R63" s="100"/>
      <c r="S63" s="96"/>
      <c r="T63" s="97"/>
      <c r="U63" s="209" t="s">
        <v>131</v>
      </c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  <c r="AJ63" s="97"/>
      <c r="AK63" s="97"/>
      <c r="AL63" s="97"/>
      <c r="AM63" s="97"/>
      <c r="AN63" s="97"/>
      <c r="AO63" s="97"/>
      <c r="AP63" s="97"/>
      <c r="AQ63" s="97"/>
      <c r="AR63" s="97"/>
    </row>
    <row r="64" customFormat="false" ht="21.75" hidden="false" customHeight="true" outlineLevel="0" collapsed="false">
      <c r="A64" s="95" t="n">
        <v>59</v>
      </c>
      <c r="B64" s="95" t="n">
        <v>59</v>
      </c>
      <c r="C64" s="97" t="s">
        <v>62</v>
      </c>
      <c r="D64" s="98" t="s">
        <v>244</v>
      </c>
      <c r="E64" s="106" t="s">
        <v>4468</v>
      </c>
      <c r="F64" s="106" t="s">
        <v>4530</v>
      </c>
      <c r="G64" s="102" t="s">
        <v>245</v>
      </c>
      <c r="H64" s="100" t="s">
        <v>245</v>
      </c>
      <c r="I64" s="100" t="s">
        <v>4531</v>
      </c>
      <c r="J64" s="223" t="s">
        <v>70</v>
      </c>
      <c r="K64" s="102" t="s">
        <v>1159</v>
      </c>
      <c r="L64" s="102"/>
      <c r="M64" s="97"/>
      <c r="N64" s="100"/>
      <c r="O64" s="97"/>
      <c r="P64" s="111"/>
      <c r="Q64" s="100" t="s">
        <v>4532</v>
      </c>
      <c r="R64" s="211" t="s">
        <v>70</v>
      </c>
      <c r="S64" s="101" t="s">
        <v>4533</v>
      </c>
      <c r="T64" s="101" t="s">
        <v>4163</v>
      </c>
      <c r="U64" s="209" t="s">
        <v>131</v>
      </c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  <c r="AN64" s="97"/>
      <c r="AO64" s="97"/>
      <c r="AP64" s="97"/>
      <c r="AQ64" s="97"/>
      <c r="AR64" s="97"/>
    </row>
    <row r="65" customFormat="false" ht="21.75" hidden="false" customHeight="true" outlineLevel="0" collapsed="false">
      <c r="A65" s="95" t="n">
        <v>60</v>
      </c>
      <c r="B65" s="95" t="n">
        <v>60</v>
      </c>
      <c r="C65" s="97" t="s">
        <v>62</v>
      </c>
      <c r="D65" s="98" t="s">
        <v>247</v>
      </c>
      <c r="E65" s="106" t="s">
        <v>4442</v>
      </c>
      <c r="F65" s="150" t="s">
        <v>4534</v>
      </c>
      <c r="G65" s="102" t="s">
        <v>248</v>
      </c>
      <c r="H65" s="100" t="s">
        <v>248</v>
      </c>
      <c r="I65" s="100" t="s">
        <v>4535</v>
      </c>
      <c r="J65" s="223" t="s">
        <v>70</v>
      </c>
      <c r="K65" s="101" t="s">
        <v>1476</v>
      </c>
      <c r="L65" s="101"/>
      <c r="M65" s="97"/>
      <c r="N65" s="100" t="s">
        <v>4536</v>
      </c>
      <c r="O65" s="97"/>
      <c r="P65" s="111"/>
      <c r="Q65" s="100" t="s">
        <v>4537</v>
      </c>
      <c r="R65" s="211" t="s">
        <v>70</v>
      </c>
      <c r="S65" s="96"/>
      <c r="T65" s="97"/>
      <c r="U65" s="209" t="s">
        <v>131</v>
      </c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  <c r="AJ65" s="97"/>
      <c r="AK65" s="97"/>
      <c r="AL65" s="97"/>
      <c r="AM65" s="97"/>
      <c r="AN65" s="97"/>
      <c r="AO65" s="97"/>
      <c r="AP65" s="97"/>
      <c r="AQ65" s="97"/>
      <c r="AR65" s="97"/>
    </row>
    <row r="66" customFormat="false" ht="21.75" hidden="false" customHeight="true" outlineLevel="0" collapsed="false">
      <c r="A66" s="95" t="n">
        <v>61</v>
      </c>
      <c r="B66" s="95" t="n">
        <v>61</v>
      </c>
      <c r="C66" s="97" t="s">
        <v>62</v>
      </c>
      <c r="D66" s="98" t="s">
        <v>250</v>
      </c>
      <c r="E66" s="106" t="s">
        <v>4076</v>
      </c>
      <c r="F66" s="150" t="s">
        <v>252</v>
      </c>
      <c r="G66" s="102" t="s">
        <v>251</v>
      </c>
      <c r="H66" s="100" t="s">
        <v>251</v>
      </c>
      <c r="I66" s="100"/>
      <c r="J66" s="108" t="s">
        <v>252</v>
      </c>
      <c r="K66" s="97"/>
      <c r="L66" s="97"/>
      <c r="M66" s="97"/>
      <c r="N66" s="100"/>
      <c r="O66" s="97"/>
      <c r="P66" s="111"/>
      <c r="Q66" s="100" t="s">
        <v>144</v>
      </c>
      <c r="R66" s="100"/>
      <c r="S66" s="96"/>
      <c r="T66" s="111"/>
      <c r="U66" s="209" t="s">
        <v>131</v>
      </c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  <c r="AN66" s="97"/>
      <c r="AO66" s="97"/>
      <c r="AP66" s="97"/>
      <c r="AQ66" s="97"/>
      <c r="AR66" s="97"/>
    </row>
    <row r="67" customFormat="false" ht="21.75" hidden="false" customHeight="true" outlineLevel="0" collapsed="false">
      <c r="A67" s="95" t="n">
        <v>62</v>
      </c>
      <c r="B67" s="95" t="n">
        <v>62</v>
      </c>
      <c r="C67" s="86" t="s">
        <v>1005</v>
      </c>
      <c r="D67" s="86"/>
      <c r="E67" s="106" t="s">
        <v>4442</v>
      </c>
      <c r="F67" s="87" t="s">
        <v>1613</v>
      </c>
      <c r="G67" s="102" t="s">
        <v>254</v>
      </c>
      <c r="H67" s="100" t="s">
        <v>1615</v>
      </c>
      <c r="I67" s="100"/>
      <c r="J67" s="221" t="s">
        <v>101</v>
      </c>
      <c r="K67" s="102" t="s">
        <v>2416</v>
      </c>
      <c r="L67" s="102"/>
      <c r="M67" s="97"/>
      <c r="N67" s="100" t="s">
        <v>4538</v>
      </c>
      <c r="O67" s="97"/>
      <c r="P67" s="111"/>
      <c r="Q67" s="100" t="s">
        <v>4539</v>
      </c>
      <c r="R67" s="215" t="s">
        <v>101</v>
      </c>
      <c r="S67" s="96"/>
      <c r="T67" s="97"/>
      <c r="U67" s="217" t="s">
        <v>60</v>
      </c>
      <c r="V67" s="86"/>
      <c r="W67" s="86" t="s">
        <v>78</v>
      </c>
      <c r="X67" s="97"/>
      <c r="Y67" s="97"/>
      <c r="Z67" s="97"/>
      <c r="AA67" s="97"/>
      <c r="AB67" s="97"/>
      <c r="AC67" s="97"/>
      <c r="AD67" s="97"/>
      <c r="AE67" s="97"/>
      <c r="AF67" s="97"/>
      <c r="AG67" s="97"/>
      <c r="AH67" s="97"/>
      <c r="AI67" s="97"/>
      <c r="AJ67" s="97"/>
      <c r="AK67" s="97"/>
      <c r="AL67" s="97"/>
      <c r="AM67" s="97"/>
      <c r="AN67" s="97"/>
      <c r="AO67" s="97"/>
      <c r="AP67" s="97"/>
      <c r="AQ67" s="97"/>
      <c r="AR67" s="97"/>
    </row>
    <row r="68" customFormat="false" ht="21.75" hidden="false" customHeight="true" outlineLevel="0" collapsed="false">
      <c r="A68" s="95" t="n">
        <v>63</v>
      </c>
      <c r="B68" s="95" t="n">
        <v>63</v>
      </c>
      <c r="C68" s="97" t="s">
        <v>62</v>
      </c>
      <c r="D68" s="87" t="s">
        <v>255</v>
      </c>
      <c r="E68" s="106" t="s">
        <v>4442</v>
      </c>
      <c r="F68" s="86" t="s">
        <v>4540</v>
      </c>
      <c r="G68" s="86" t="s">
        <v>4541</v>
      </c>
      <c r="H68" s="120" t="s">
        <v>1629</v>
      </c>
      <c r="I68" s="120"/>
      <c r="J68" s="223" t="s">
        <v>70</v>
      </c>
      <c r="K68" s="101" t="s">
        <v>1476</v>
      </c>
      <c r="L68" s="101"/>
      <c r="M68" s="86"/>
      <c r="N68" s="120" t="s">
        <v>4542</v>
      </c>
      <c r="O68" s="86"/>
      <c r="P68" s="132"/>
      <c r="Q68" s="120" t="s">
        <v>4543</v>
      </c>
      <c r="R68" s="211" t="s">
        <v>70</v>
      </c>
      <c r="S68" s="208"/>
      <c r="T68" s="86"/>
      <c r="U68" s="216" t="s">
        <v>1004</v>
      </c>
      <c r="V68" s="86"/>
      <c r="W68" s="86" t="s">
        <v>78</v>
      </c>
      <c r="X68" s="86"/>
      <c r="Y68" s="86"/>
      <c r="Z68" s="86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97"/>
      <c r="AO68" s="97"/>
      <c r="AP68" s="97"/>
      <c r="AQ68" s="97"/>
      <c r="AR68" s="97"/>
    </row>
    <row r="69" customFormat="false" ht="21.75" hidden="false" customHeight="true" outlineLevel="0" collapsed="false">
      <c r="A69" s="95" t="n">
        <v>64</v>
      </c>
      <c r="B69" s="95" t="n">
        <v>64</v>
      </c>
      <c r="C69" s="86" t="s">
        <v>1185</v>
      </c>
      <c r="D69" s="87" t="s">
        <v>1638</v>
      </c>
      <c r="E69" s="106" t="s">
        <v>4453</v>
      </c>
      <c r="F69" s="87" t="s">
        <v>1638</v>
      </c>
      <c r="G69" s="86" t="s">
        <v>4544</v>
      </c>
      <c r="H69" s="100" t="s">
        <v>1640</v>
      </c>
      <c r="I69" s="100"/>
      <c r="J69" s="229" t="s">
        <v>1757</v>
      </c>
      <c r="K69" s="101" t="s">
        <v>1476</v>
      </c>
      <c r="L69" s="101"/>
      <c r="M69" s="97"/>
      <c r="N69" s="100" t="s">
        <v>4545</v>
      </c>
      <c r="O69" s="97"/>
      <c r="P69" s="230" t="s">
        <v>1757</v>
      </c>
      <c r="Q69" s="100"/>
      <c r="R69" s="100"/>
      <c r="S69" s="96"/>
      <c r="T69" s="97"/>
      <c r="U69" s="219" t="s">
        <v>4546</v>
      </c>
      <c r="V69" s="86"/>
      <c r="W69" s="87" t="s">
        <v>1638</v>
      </c>
      <c r="X69" s="97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  <c r="AJ69" s="97"/>
      <c r="AK69" s="97"/>
      <c r="AL69" s="97"/>
      <c r="AM69" s="97"/>
      <c r="AN69" s="97"/>
      <c r="AO69" s="97"/>
      <c r="AP69" s="97"/>
      <c r="AQ69" s="97"/>
      <c r="AR69" s="97"/>
    </row>
    <row r="70" customFormat="false" ht="21.75" hidden="false" customHeight="true" outlineLevel="0" collapsed="false">
      <c r="A70" s="95" t="n">
        <v>65</v>
      </c>
      <c r="B70" s="95" t="n">
        <v>65</v>
      </c>
      <c r="C70" s="97" t="s">
        <v>62</v>
      </c>
      <c r="D70" s="98" t="s">
        <v>260</v>
      </c>
      <c r="E70" s="106" t="s">
        <v>4466</v>
      </c>
      <c r="F70" s="97" t="s">
        <v>1004</v>
      </c>
      <c r="G70" s="102" t="s">
        <v>261</v>
      </c>
      <c r="H70" s="100" t="s">
        <v>261</v>
      </c>
      <c r="I70" s="100"/>
      <c r="J70" s="108" t="s">
        <v>1004</v>
      </c>
      <c r="K70" s="97"/>
      <c r="L70" s="97"/>
      <c r="M70" s="97"/>
      <c r="N70" s="100" t="s">
        <v>78</v>
      </c>
      <c r="O70" s="97"/>
      <c r="P70" s="111"/>
      <c r="Q70" s="120" t="s">
        <v>4547</v>
      </c>
      <c r="R70" s="120"/>
      <c r="S70" s="208" t="s">
        <v>78</v>
      </c>
      <c r="T70" s="208" t="s">
        <v>78</v>
      </c>
      <c r="U70" s="209" t="s">
        <v>131</v>
      </c>
      <c r="V70" s="97"/>
      <c r="W70" s="97"/>
      <c r="X70" s="86"/>
      <c r="Y70" s="86"/>
      <c r="Z70" s="86"/>
      <c r="AA70" s="97"/>
      <c r="AB70" s="97"/>
      <c r="AC70" s="97"/>
      <c r="AD70" s="97"/>
      <c r="AE70" s="97"/>
      <c r="AF70" s="97"/>
      <c r="AG70" s="97"/>
      <c r="AH70" s="97"/>
      <c r="AI70" s="97"/>
      <c r="AJ70" s="97"/>
      <c r="AK70" s="97"/>
      <c r="AL70" s="97"/>
      <c r="AM70" s="97"/>
      <c r="AN70" s="97"/>
      <c r="AO70" s="97"/>
      <c r="AP70" s="97"/>
      <c r="AQ70" s="97"/>
      <c r="AR70" s="97"/>
    </row>
    <row r="71" customFormat="false" ht="21.75" hidden="false" customHeight="true" outlineLevel="0" collapsed="false">
      <c r="A71" s="95" t="n">
        <v>66</v>
      </c>
      <c r="B71" s="95" t="n">
        <v>66</v>
      </c>
      <c r="C71" s="97" t="s">
        <v>62</v>
      </c>
      <c r="D71" s="98" t="s">
        <v>264</v>
      </c>
      <c r="E71" s="106" t="s">
        <v>4076</v>
      </c>
      <c r="F71" s="150" t="s">
        <v>4548</v>
      </c>
      <c r="G71" s="102" t="s">
        <v>265</v>
      </c>
      <c r="H71" s="100" t="s">
        <v>265</v>
      </c>
      <c r="I71" s="100" t="s">
        <v>4549</v>
      </c>
      <c r="J71" s="223" t="s">
        <v>70</v>
      </c>
      <c r="K71" s="101" t="s">
        <v>1476</v>
      </c>
      <c r="L71" s="101"/>
      <c r="M71" s="97"/>
      <c r="N71" s="100" t="s">
        <v>78</v>
      </c>
      <c r="O71" s="97"/>
      <c r="P71" s="111"/>
      <c r="Q71" s="100" t="s">
        <v>4550</v>
      </c>
      <c r="R71" s="219" t="s">
        <v>70</v>
      </c>
      <c r="S71" s="96"/>
      <c r="T71" s="97"/>
      <c r="U71" s="209" t="s">
        <v>131</v>
      </c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  <c r="AJ71" s="97"/>
      <c r="AK71" s="97"/>
      <c r="AL71" s="97"/>
      <c r="AM71" s="97"/>
      <c r="AN71" s="97"/>
      <c r="AO71" s="97"/>
      <c r="AP71" s="97"/>
      <c r="AQ71" s="97"/>
      <c r="AR71" s="97"/>
    </row>
    <row r="72" customFormat="false" ht="21.75" hidden="false" customHeight="true" outlineLevel="0" collapsed="false">
      <c r="A72" s="95" t="n">
        <v>67</v>
      </c>
      <c r="B72" s="95" t="n">
        <v>67</v>
      </c>
      <c r="C72" s="97" t="s">
        <v>62</v>
      </c>
      <c r="D72" s="98" t="s">
        <v>267</v>
      </c>
      <c r="E72" s="106" t="s">
        <v>4442</v>
      </c>
      <c r="F72" s="97" t="s">
        <v>1004</v>
      </c>
      <c r="G72" s="102" t="s">
        <v>268</v>
      </c>
      <c r="H72" s="100" t="s">
        <v>268</v>
      </c>
      <c r="I72" s="100"/>
      <c r="J72" s="108" t="s">
        <v>1004</v>
      </c>
      <c r="K72" s="97"/>
      <c r="L72" s="97"/>
      <c r="M72" s="97"/>
      <c r="N72" s="100" t="s">
        <v>78</v>
      </c>
      <c r="O72" s="97"/>
      <c r="P72" s="111"/>
      <c r="Q72" s="100" t="s">
        <v>78</v>
      </c>
      <c r="R72" s="100"/>
      <c r="S72" s="96"/>
      <c r="T72" s="97"/>
      <c r="U72" s="209" t="s">
        <v>131</v>
      </c>
      <c r="V72" s="97"/>
      <c r="W72" s="97"/>
      <c r="X72" s="97"/>
      <c r="Y72" s="97"/>
      <c r="Z72" s="97"/>
      <c r="AA72" s="97"/>
      <c r="AB72" s="97"/>
      <c r="AC72" s="97"/>
      <c r="AD72" s="97"/>
      <c r="AE72" s="97"/>
      <c r="AF72" s="97"/>
      <c r="AG72" s="97"/>
      <c r="AH72" s="97"/>
      <c r="AI72" s="97"/>
      <c r="AJ72" s="97"/>
      <c r="AK72" s="97"/>
      <c r="AL72" s="97"/>
      <c r="AM72" s="97"/>
      <c r="AN72" s="97"/>
      <c r="AO72" s="97"/>
      <c r="AP72" s="97"/>
      <c r="AQ72" s="97"/>
      <c r="AR72" s="97"/>
    </row>
    <row r="73" customFormat="false" ht="21.75" hidden="false" customHeight="true" outlineLevel="0" collapsed="false">
      <c r="A73" s="95" t="n">
        <v>68</v>
      </c>
      <c r="B73" s="95" t="n">
        <v>68</v>
      </c>
      <c r="C73" s="97" t="s">
        <v>62</v>
      </c>
      <c r="D73" s="98" t="s">
        <v>270</v>
      </c>
      <c r="E73" s="106" t="s">
        <v>4076</v>
      </c>
      <c r="F73" s="106" t="s">
        <v>1668</v>
      </c>
      <c r="G73" s="102" t="s">
        <v>271</v>
      </c>
      <c r="H73" s="100" t="s">
        <v>4551</v>
      </c>
      <c r="I73" s="100" t="s">
        <v>4552</v>
      </c>
      <c r="J73" s="108" t="s">
        <v>4522</v>
      </c>
      <c r="K73" s="102" t="s">
        <v>1159</v>
      </c>
      <c r="L73" s="102"/>
      <c r="M73" s="97"/>
      <c r="N73" s="100" t="s">
        <v>78</v>
      </c>
      <c r="O73" s="97"/>
      <c r="P73" s="111"/>
      <c r="Q73" s="100" t="s">
        <v>4553</v>
      </c>
      <c r="R73" s="100" t="s">
        <v>4522</v>
      </c>
      <c r="S73" s="96"/>
      <c r="T73" s="111"/>
      <c r="U73" s="209" t="s">
        <v>131</v>
      </c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  <c r="AJ73" s="97"/>
      <c r="AK73" s="97"/>
      <c r="AL73" s="97"/>
      <c r="AM73" s="97"/>
      <c r="AN73" s="97"/>
      <c r="AO73" s="97"/>
      <c r="AP73" s="97"/>
      <c r="AQ73" s="97"/>
      <c r="AR73" s="97"/>
    </row>
    <row r="74" customFormat="false" ht="21.75" hidden="false" customHeight="true" outlineLevel="0" collapsed="false">
      <c r="A74" s="95" t="n">
        <v>69</v>
      </c>
      <c r="B74" s="95" t="n">
        <v>69</v>
      </c>
      <c r="C74" s="97" t="s">
        <v>62</v>
      </c>
      <c r="D74" s="98" t="s">
        <v>273</v>
      </c>
      <c r="E74" s="106" t="s">
        <v>4442</v>
      </c>
      <c r="F74" s="97" t="s">
        <v>1004</v>
      </c>
      <c r="G74" s="102" t="s">
        <v>274</v>
      </c>
      <c r="H74" s="100" t="s">
        <v>274</v>
      </c>
      <c r="I74" s="100"/>
      <c r="J74" s="108" t="s">
        <v>1004</v>
      </c>
      <c r="K74" s="97"/>
      <c r="L74" s="97"/>
      <c r="M74" s="97"/>
      <c r="N74" s="100"/>
      <c r="O74" s="97"/>
      <c r="P74" s="111"/>
      <c r="Q74" s="100" t="s">
        <v>4554</v>
      </c>
      <c r="R74" s="100" t="s">
        <v>78</v>
      </c>
      <c r="S74" s="96"/>
      <c r="T74" s="97"/>
      <c r="U74" s="209" t="s">
        <v>131</v>
      </c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  <c r="AN74" s="97"/>
      <c r="AO74" s="97"/>
      <c r="AP74" s="97"/>
      <c r="AQ74" s="97"/>
      <c r="AR74" s="97"/>
    </row>
    <row r="75" customFormat="false" ht="21.75" hidden="false" customHeight="true" outlineLevel="0" collapsed="false">
      <c r="A75" s="95" t="n">
        <v>70</v>
      </c>
      <c r="B75" s="95" t="n">
        <v>70</v>
      </c>
      <c r="C75" s="97" t="s">
        <v>62</v>
      </c>
      <c r="D75" s="98" t="s">
        <v>275</v>
      </c>
      <c r="E75" s="106" t="s">
        <v>4076</v>
      </c>
      <c r="F75" s="100" t="s">
        <v>4555</v>
      </c>
      <c r="G75" s="102" t="s">
        <v>276</v>
      </c>
      <c r="H75" s="100" t="s">
        <v>1689</v>
      </c>
      <c r="I75" s="101"/>
      <c r="J75" s="108" t="s">
        <v>4555</v>
      </c>
      <c r="K75" s="97"/>
      <c r="L75" s="97"/>
      <c r="M75" s="97"/>
      <c r="N75" s="100"/>
      <c r="O75" s="97"/>
      <c r="P75" s="111"/>
      <c r="Q75" s="100" t="s">
        <v>4556</v>
      </c>
      <c r="R75" s="100" t="s">
        <v>4557</v>
      </c>
      <c r="S75" s="96"/>
      <c r="T75" s="97"/>
      <c r="U75" s="209" t="s">
        <v>131</v>
      </c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  <c r="AJ75" s="97"/>
      <c r="AK75" s="97"/>
      <c r="AL75" s="97"/>
      <c r="AM75" s="97"/>
      <c r="AN75" s="97"/>
      <c r="AO75" s="97"/>
      <c r="AP75" s="97"/>
      <c r="AQ75" s="97"/>
      <c r="AR75" s="97"/>
    </row>
    <row r="76" customFormat="false" ht="21.75" hidden="false" customHeight="true" outlineLevel="0" collapsed="false">
      <c r="A76" s="95" t="n">
        <v>71</v>
      </c>
      <c r="B76" s="95" t="n">
        <v>71</v>
      </c>
      <c r="C76" s="97" t="s">
        <v>62</v>
      </c>
      <c r="D76" s="98" t="s">
        <v>278</v>
      </c>
      <c r="E76" s="106" t="s">
        <v>4076</v>
      </c>
      <c r="F76" s="106" t="s">
        <v>1698</v>
      </c>
      <c r="G76" s="102" t="s">
        <v>280</v>
      </c>
      <c r="H76" s="100" t="s">
        <v>1700</v>
      </c>
      <c r="I76" s="100"/>
      <c r="J76" s="110" t="s">
        <v>70</v>
      </c>
      <c r="K76" s="101" t="s">
        <v>1476</v>
      </c>
      <c r="L76" s="101"/>
      <c r="M76" s="97"/>
      <c r="N76" s="100"/>
      <c r="O76" s="97"/>
      <c r="P76" s="111"/>
      <c r="Q76" s="120" t="s">
        <v>4558</v>
      </c>
      <c r="R76" s="103" t="s">
        <v>70</v>
      </c>
      <c r="S76" s="208"/>
      <c r="T76" s="97"/>
      <c r="U76" s="209" t="s">
        <v>131</v>
      </c>
      <c r="V76" s="97"/>
      <c r="W76" s="97"/>
      <c r="X76" s="86"/>
      <c r="Y76" s="86"/>
      <c r="Z76" s="86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  <c r="AN76" s="97"/>
      <c r="AO76" s="97"/>
      <c r="AP76" s="97"/>
      <c r="AQ76" s="97"/>
      <c r="AR76" s="97"/>
    </row>
    <row r="77" customFormat="false" ht="21.75" hidden="false" customHeight="true" outlineLevel="0" collapsed="false">
      <c r="A77" s="95" t="n">
        <v>72</v>
      </c>
      <c r="B77" s="95" t="n">
        <v>72</v>
      </c>
      <c r="C77" s="97" t="s">
        <v>62</v>
      </c>
      <c r="D77" s="98" t="s">
        <v>282</v>
      </c>
      <c r="E77" s="106" t="s">
        <v>4442</v>
      </c>
      <c r="F77" s="111" t="s">
        <v>1004</v>
      </c>
      <c r="G77" s="102" t="s">
        <v>283</v>
      </c>
      <c r="H77" s="100" t="s">
        <v>283</v>
      </c>
      <c r="I77" s="100"/>
      <c r="J77" s="108" t="s">
        <v>1004</v>
      </c>
      <c r="K77" s="97"/>
      <c r="L77" s="97"/>
      <c r="M77" s="97"/>
      <c r="N77" s="100"/>
      <c r="O77" s="97"/>
      <c r="P77" s="111"/>
      <c r="Q77" s="100" t="s">
        <v>4559</v>
      </c>
      <c r="R77" s="100"/>
      <c r="S77" s="96"/>
      <c r="T77" s="97"/>
      <c r="U77" s="209" t="s">
        <v>131</v>
      </c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  <c r="AN77" s="97"/>
      <c r="AO77" s="97"/>
      <c r="AP77" s="97"/>
      <c r="AQ77" s="97"/>
      <c r="AR77" s="97"/>
    </row>
    <row r="78" customFormat="false" ht="21.75" hidden="false" customHeight="true" outlineLevel="0" collapsed="false">
      <c r="A78" s="95" t="n">
        <v>73</v>
      </c>
      <c r="B78" s="95" t="n">
        <v>73</v>
      </c>
      <c r="C78" s="86" t="s">
        <v>1185</v>
      </c>
      <c r="D78" s="86"/>
      <c r="E78" s="106" t="s">
        <v>4453</v>
      </c>
      <c r="F78" s="224" t="s">
        <v>1716</v>
      </c>
      <c r="G78" s="86" t="s">
        <v>1719</v>
      </c>
      <c r="H78" s="100" t="s">
        <v>1718</v>
      </c>
      <c r="I78" s="100"/>
      <c r="J78" s="214" t="s">
        <v>101</v>
      </c>
      <c r="K78" s="101" t="s">
        <v>1476</v>
      </c>
      <c r="L78" s="101"/>
      <c r="M78" s="97"/>
      <c r="N78" s="100" t="s">
        <v>4560</v>
      </c>
      <c r="O78" s="97"/>
      <c r="P78" s="219" t="s">
        <v>70</v>
      </c>
      <c r="Q78" s="100"/>
      <c r="R78" s="100"/>
      <c r="S78" s="96" t="s">
        <v>4561</v>
      </c>
      <c r="T78" s="215" t="s">
        <v>101</v>
      </c>
      <c r="U78" s="218" t="s">
        <v>101</v>
      </c>
      <c r="V78" s="86"/>
      <c r="W78" s="87" t="s">
        <v>1716</v>
      </c>
      <c r="X78" s="97"/>
      <c r="Y78" s="97"/>
      <c r="Z78" s="97"/>
      <c r="AA78" s="97"/>
      <c r="AB78" s="97"/>
      <c r="AC78" s="97"/>
      <c r="AD78" s="97"/>
      <c r="AE78" s="97"/>
      <c r="AF78" s="97"/>
      <c r="AG78" s="97"/>
      <c r="AH78" s="97"/>
      <c r="AI78" s="97"/>
      <c r="AJ78" s="97"/>
      <c r="AK78" s="97"/>
      <c r="AL78" s="97"/>
      <c r="AM78" s="97"/>
      <c r="AN78" s="97"/>
      <c r="AO78" s="97"/>
      <c r="AP78" s="97"/>
      <c r="AQ78" s="97"/>
      <c r="AR78" s="97"/>
    </row>
    <row r="79" customFormat="false" ht="21.75" hidden="false" customHeight="true" outlineLevel="0" collapsed="false">
      <c r="A79" s="95" t="n">
        <v>74</v>
      </c>
      <c r="B79" s="97" t="n">
        <v>74.1</v>
      </c>
      <c r="C79" s="97" t="s">
        <v>62</v>
      </c>
      <c r="D79" s="87" t="s">
        <v>289</v>
      </c>
      <c r="E79" s="106" t="s">
        <v>4468</v>
      </c>
      <c r="F79" s="97" t="s">
        <v>1004</v>
      </c>
      <c r="G79" s="102" t="s">
        <v>290</v>
      </c>
      <c r="H79" s="100" t="s">
        <v>1729</v>
      </c>
      <c r="I79" s="100"/>
      <c r="J79" s="108" t="s">
        <v>1004</v>
      </c>
      <c r="K79" s="97"/>
      <c r="L79" s="97"/>
      <c r="M79" s="97"/>
      <c r="N79" s="100"/>
      <c r="O79" s="97"/>
      <c r="P79" s="111"/>
      <c r="Q79" s="100"/>
      <c r="R79" s="100"/>
      <c r="S79" s="96"/>
      <c r="T79" s="97"/>
      <c r="U79" s="216" t="s">
        <v>1004</v>
      </c>
      <c r="V79" s="86"/>
      <c r="W79" s="86" t="s">
        <v>78</v>
      </c>
      <c r="X79" s="97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  <c r="AJ79" s="97"/>
      <c r="AK79" s="97"/>
      <c r="AL79" s="97"/>
      <c r="AM79" s="97"/>
      <c r="AN79" s="97"/>
      <c r="AO79" s="97"/>
      <c r="AP79" s="97"/>
      <c r="AQ79" s="97"/>
      <c r="AR79" s="97"/>
    </row>
    <row r="80" customFormat="false" ht="21.75" hidden="false" customHeight="true" outlineLevel="0" collapsed="false">
      <c r="A80" s="95" t="n">
        <v>74</v>
      </c>
      <c r="B80" s="95" t="n">
        <v>74.2</v>
      </c>
      <c r="C80" s="97" t="s">
        <v>62</v>
      </c>
      <c r="D80" s="98" t="s">
        <v>289</v>
      </c>
      <c r="E80" s="106" t="s">
        <v>4468</v>
      </c>
      <c r="F80" s="97" t="s">
        <v>1004</v>
      </c>
      <c r="G80" s="102" t="s">
        <v>291</v>
      </c>
      <c r="H80" s="100" t="s">
        <v>291</v>
      </c>
      <c r="I80" s="100"/>
      <c r="J80" s="108" t="s">
        <v>1004</v>
      </c>
      <c r="K80" s="97"/>
      <c r="L80" s="97"/>
      <c r="M80" s="97"/>
      <c r="N80" s="100"/>
      <c r="O80" s="97"/>
      <c r="P80" s="111"/>
      <c r="Q80" s="120"/>
      <c r="R80" s="120"/>
      <c r="S80" s="208"/>
      <c r="T80" s="97"/>
      <c r="U80" s="216" t="s">
        <v>1004</v>
      </c>
      <c r="V80" s="86"/>
      <c r="W80" s="86" t="s">
        <v>78</v>
      </c>
      <c r="X80" s="86"/>
      <c r="Y80" s="86"/>
      <c r="Z80" s="86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  <c r="AN80" s="97"/>
      <c r="AO80" s="97"/>
      <c r="AP80" s="97"/>
      <c r="AQ80" s="97"/>
      <c r="AR80" s="97"/>
    </row>
    <row r="81" customFormat="false" ht="21.75" hidden="false" customHeight="true" outlineLevel="0" collapsed="false">
      <c r="A81" s="95" t="n">
        <v>75</v>
      </c>
      <c r="B81" s="95" t="n">
        <v>75</v>
      </c>
      <c r="C81" s="86" t="s">
        <v>1185</v>
      </c>
      <c r="D81" s="86"/>
      <c r="E81" s="106" t="s">
        <v>4453</v>
      </c>
      <c r="F81" s="87" t="s">
        <v>1739</v>
      </c>
      <c r="G81" s="86" t="s">
        <v>4562</v>
      </c>
      <c r="H81" s="100" t="s">
        <v>1741</v>
      </c>
      <c r="I81" s="100"/>
      <c r="J81" s="108" t="s">
        <v>4563</v>
      </c>
      <c r="K81" s="97"/>
      <c r="L81" s="97"/>
      <c r="M81" s="97"/>
      <c r="N81" s="100"/>
      <c r="O81" s="97"/>
      <c r="P81" s="111"/>
      <c r="Q81" s="120" t="s">
        <v>4564</v>
      </c>
      <c r="R81" s="120"/>
      <c r="S81" s="208"/>
      <c r="T81" s="97"/>
      <c r="U81" s="217" t="s">
        <v>60</v>
      </c>
      <c r="V81" s="86"/>
      <c r="W81" s="86" t="s">
        <v>78</v>
      </c>
      <c r="X81" s="86"/>
      <c r="Y81" s="86"/>
      <c r="Z81" s="86"/>
      <c r="AA81" s="86"/>
      <c r="AB81" s="97"/>
      <c r="AC81" s="97"/>
      <c r="AD81" s="97"/>
      <c r="AE81" s="97"/>
      <c r="AF81" s="97"/>
      <c r="AG81" s="97"/>
      <c r="AH81" s="97"/>
      <c r="AI81" s="97"/>
      <c r="AJ81" s="97"/>
      <c r="AK81" s="97"/>
      <c r="AL81" s="97"/>
      <c r="AM81" s="97"/>
      <c r="AN81" s="97"/>
      <c r="AO81" s="97"/>
      <c r="AP81" s="97"/>
      <c r="AQ81" s="97"/>
      <c r="AR81" s="97"/>
    </row>
    <row r="82" customFormat="false" ht="21.75" hidden="false" customHeight="true" outlineLevel="0" collapsed="false">
      <c r="A82" s="95" t="n">
        <v>76</v>
      </c>
      <c r="B82" s="95" t="n">
        <v>76</v>
      </c>
      <c r="C82" s="97" t="s">
        <v>62</v>
      </c>
      <c r="D82" s="87" t="s">
        <v>1748</v>
      </c>
      <c r="E82" s="106" t="s">
        <v>4468</v>
      </c>
      <c r="F82" s="97" t="s">
        <v>1004</v>
      </c>
      <c r="G82" s="86" t="s">
        <v>4565</v>
      </c>
      <c r="H82" s="100" t="s">
        <v>298</v>
      </c>
      <c r="I82" s="100"/>
      <c r="J82" s="108" t="s">
        <v>1004</v>
      </c>
      <c r="K82" s="97"/>
      <c r="L82" s="97"/>
      <c r="M82" s="97"/>
      <c r="N82" s="100"/>
      <c r="O82" s="97"/>
      <c r="P82" s="111"/>
      <c r="Q82" s="100"/>
      <c r="R82" s="100"/>
      <c r="S82" s="96"/>
      <c r="T82" s="97"/>
      <c r="U82" s="216" t="s">
        <v>1004</v>
      </c>
      <c r="V82" s="86"/>
      <c r="W82" s="86" t="s">
        <v>78</v>
      </c>
      <c r="X82" s="97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  <c r="AJ82" s="97"/>
      <c r="AK82" s="97"/>
      <c r="AL82" s="97"/>
      <c r="AM82" s="97"/>
      <c r="AN82" s="97"/>
      <c r="AO82" s="97"/>
      <c r="AP82" s="97"/>
      <c r="AQ82" s="97"/>
      <c r="AR82" s="97"/>
    </row>
    <row r="83" customFormat="false" ht="21.75" hidden="false" customHeight="true" outlineLevel="0" collapsed="false">
      <c r="A83" s="95" t="n">
        <v>77</v>
      </c>
      <c r="B83" s="95" t="n">
        <v>77</v>
      </c>
      <c r="C83" s="97" t="s">
        <v>62</v>
      </c>
      <c r="D83" s="98" t="s">
        <v>300</v>
      </c>
      <c r="E83" s="106" t="s">
        <v>4468</v>
      </c>
      <c r="F83" s="111" t="s">
        <v>1004</v>
      </c>
      <c r="G83" s="102" t="s">
        <v>301</v>
      </c>
      <c r="H83" s="100" t="s">
        <v>301</v>
      </c>
      <c r="I83" s="100"/>
      <c r="J83" s="108" t="s">
        <v>1004</v>
      </c>
      <c r="K83" s="97"/>
      <c r="L83" s="97"/>
      <c r="M83" s="97"/>
      <c r="N83" s="100"/>
      <c r="O83" s="102" t="s">
        <v>78</v>
      </c>
      <c r="P83" s="111"/>
      <c r="Q83" s="120"/>
      <c r="R83" s="94" t="s">
        <v>78</v>
      </c>
      <c r="S83" s="208"/>
      <c r="T83" s="97"/>
      <c r="U83" s="209" t="s">
        <v>131</v>
      </c>
      <c r="V83" s="97"/>
      <c r="W83" s="97"/>
      <c r="X83" s="86"/>
      <c r="Y83" s="86"/>
      <c r="Z83" s="86"/>
      <c r="AA83" s="86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  <c r="AN83" s="97"/>
      <c r="AO83" s="97"/>
      <c r="AP83" s="97"/>
      <c r="AQ83" s="97"/>
      <c r="AR83" s="97"/>
    </row>
    <row r="84" customFormat="false" ht="21.75" hidden="false" customHeight="true" outlineLevel="0" collapsed="false">
      <c r="A84" s="95" t="n">
        <v>78</v>
      </c>
      <c r="B84" s="95" t="n">
        <v>78</v>
      </c>
      <c r="C84" s="97" t="s">
        <v>62</v>
      </c>
      <c r="D84" s="98" t="s">
        <v>303</v>
      </c>
      <c r="E84" s="106" t="s">
        <v>4566</v>
      </c>
      <c r="F84" s="106" t="s">
        <v>1761</v>
      </c>
      <c r="G84" s="102" t="s">
        <v>304</v>
      </c>
      <c r="H84" s="100" t="s">
        <v>304</v>
      </c>
      <c r="I84" s="100"/>
      <c r="J84" s="110" t="s">
        <v>70</v>
      </c>
      <c r="K84" s="101" t="s">
        <v>1476</v>
      </c>
      <c r="L84" s="101"/>
      <c r="M84" s="97"/>
      <c r="N84" s="100" t="s">
        <v>4567</v>
      </c>
      <c r="O84" s="103" t="s">
        <v>70</v>
      </c>
      <c r="P84" s="111"/>
      <c r="Q84" s="100" t="s">
        <v>78</v>
      </c>
      <c r="R84" s="100"/>
      <c r="S84" s="96" t="s">
        <v>78</v>
      </c>
      <c r="T84" s="96" t="s">
        <v>78</v>
      </c>
      <c r="U84" s="209" t="s">
        <v>131</v>
      </c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  <c r="AJ84" s="97"/>
      <c r="AK84" s="97"/>
      <c r="AL84" s="97"/>
      <c r="AM84" s="97"/>
      <c r="AN84" s="97"/>
      <c r="AO84" s="97"/>
      <c r="AP84" s="97"/>
      <c r="AQ84" s="97"/>
      <c r="AR84" s="97"/>
    </row>
    <row r="85" customFormat="false" ht="21.75" hidden="false" customHeight="true" outlineLevel="0" collapsed="false">
      <c r="A85" s="95" t="n">
        <v>79</v>
      </c>
      <c r="B85" s="95" t="n">
        <v>79</v>
      </c>
      <c r="C85" s="97" t="s">
        <v>62</v>
      </c>
      <c r="D85" s="98" t="s">
        <v>306</v>
      </c>
      <c r="E85" s="106" t="s">
        <v>4442</v>
      </c>
      <c r="F85" s="106" t="s">
        <v>1772</v>
      </c>
      <c r="G85" s="102" t="s">
        <v>307</v>
      </c>
      <c r="H85" s="100" t="s">
        <v>307</v>
      </c>
      <c r="I85" s="100"/>
      <c r="J85" s="221" t="s">
        <v>101</v>
      </c>
      <c r="K85" s="102" t="s">
        <v>1515</v>
      </c>
      <c r="L85" s="102"/>
      <c r="M85" s="97"/>
      <c r="N85" s="100" t="s">
        <v>4568</v>
      </c>
      <c r="O85" s="97"/>
      <c r="P85" s="111"/>
      <c r="Q85" s="120" t="s">
        <v>4569</v>
      </c>
      <c r="R85" s="215" t="s">
        <v>101</v>
      </c>
      <c r="S85" s="208"/>
      <c r="T85" s="97"/>
      <c r="U85" s="209" t="s">
        <v>131</v>
      </c>
      <c r="V85" s="97"/>
      <c r="W85" s="97"/>
      <c r="X85" s="86"/>
      <c r="Y85" s="86"/>
      <c r="Z85" s="86"/>
      <c r="AA85" s="86"/>
      <c r="AB85" s="97"/>
      <c r="AC85" s="97"/>
      <c r="AD85" s="97"/>
      <c r="AE85" s="97"/>
      <c r="AF85" s="97"/>
      <c r="AG85" s="97"/>
      <c r="AH85" s="97"/>
      <c r="AI85" s="97"/>
      <c r="AJ85" s="97"/>
      <c r="AK85" s="97"/>
      <c r="AL85" s="97"/>
      <c r="AM85" s="97"/>
      <c r="AN85" s="97"/>
      <c r="AO85" s="97"/>
      <c r="AP85" s="97"/>
      <c r="AQ85" s="97"/>
      <c r="AR85" s="97"/>
    </row>
    <row r="86" customFormat="false" ht="21.75" hidden="false" customHeight="true" outlineLevel="0" collapsed="false">
      <c r="A86" s="95" t="n">
        <v>80</v>
      </c>
      <c r="B86" s="95" t="n">
        <v>80</v>
      </c>
      <c r="C86" s="86" t="s">
        <v>1185</v>
      </c>
      <c r="D86" s="86"/>
      <c r="E86" s="106" t="s">
        <v>4453</v>
      </c>
      <c r="F86" s="87" t="s">
        <v>1782</v>
      </c>
      <c r="G86" s="86" t="s">
        <v>310</v>
      </c>
      <c r="H86" s="100" t="s">
        <v>1784</v>
      </c>
      <c r="I86" s="100"/>
      <c r="J86" s="223" t="s">
        <v>70</v>
      </c>
      <c r="K86" s="101" t="s">
        <v>1476</v>
      </c>
      <c r="L86" s="101"/>
      <c r="M86" s="97"/>
      <c r="N86" s="100" t="s">
        <v>4570</v>
      </c>
      <c r="O86" s="97"/>
      <c r="P86" s="219" t="s">
        <v>70</v>
      </c>
      <c r="Q86" s="100"/>
      <c r="R86" s="100"/>
      <c r="S86" s="96"/>
      <c r="T86" s="97"/>
      <c r="U86" s="219" t="s">
        <v>70</v>
      </c>
      <c r="V86" s="86"/>
      <c r="W86" s="87" t="s">
        <v>1782</v>
      </c>
      <c r="X86" s="97"/>
      <c r="Y86" s="97"/>
      <c r="Z86" s="97"/>
      <c r="AA86" s="97"/>
      <c r="AB86" s="97"/>
      <c r="AC86" s="97"/>
      <c r="AD86" s="97"/>
      <c r="AE86" s="97"/>
      <c r="AF86" s="97"/>
      <c r="AG86" s="97"/>
      <c r="AH86" s="97"/>
      <c r="AI86" s="97"/>
      <c r="AJ86" s="97"/>
      <c r="AK86" s="97"/>
      <c r="AL86" s="97"/>
      <c r="AM86" s="97"/>
      <c r="AN86" s="97"/>
      <c r="AO86" s="97"/>
      <c r="AP86" s="97"/>
      <c r="AQ86" s="97"/>
      <c r="AR86" s="97"/>
    </row>
    <row r="87" customFormat="false" ht="21.75" hidden="false" customHeight="true" outlineLevel="0" collapsed="false">
      <c r="A87" s="95" t="n">
        <v>81</v>
      </c>
      <c r="B87" s="95" t="n">
        <v>81</v>
      </c>
      <c r="C87" s="97" t="s">
        <v>62</v>
      </c>
      <c r="D87" s="98" t="s">
        <v>311</v>
      </c>
      <c r="E87" s="106" t="s">
        <v>4442</v>
      </c>
      <c r="F87" s="97" t="s">
        <v>1004</v>
      </c>
      <c r="G87" s="102" t="s">
        <v>312</v>
      </c>
      <c r="H87" s="100" t="s">
        <v>312</v>
      </c>
      <c r="I87" s="100"/>
      <c r="J87" s="108" t="s">
        <v>1004</v>
      </c>
      <c r="K87" s="97"/>
      <c r="L87" s="97"/>
      <c r="M87" s="97"/>
      <c r="N87" s="100"/>
      <c r="O87" s="97"/>
      <c r="P87" s="111"/>
      <c r="Q87" s="100" t="s">
        <v>78</v>
      </c>
      <c r="R87" s="100"/>
      <c r="S87" s="96"/>
      <c r="T87" s="97"/>
      <c r="U87" s="209" t="s">
        <v>131</v>
      </c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7"/>
      <c r="AK87" s="97"/>
      <c r="AL87" s="97"/>
      <c r="AM87" s="97"/>
      <c r="AN87" s="97"/>
      <c r="AO87" s="97"/>
      <c r="AP87" s="97"/>
      <c r="AQ87" s="97"/>
      <c r="AR87" s="97"/>
    </row>
    <row r="88" customFormat="false" ht="21.75" hidden="false" customHeight="true" outlineLevel="0" collapsed="false">
      <c r="A88" s="95" t="n">
        <v>82</v>
      </c>
      <c r="B88" s="95" t="n">
        <v>82</v>
      </c>
      <c r="C88" s="97" t="s">
        <v>62</v>
      </c>
      <c r="D88" s="98" t="s">
        <v>314</v>
      </c>
      <c r="E88" s="106" t="s">
        <v>4442</v>
      </c>
      <c r="F88" s="97" t="s">
        <v>1004</v>
      </c>
      <c r="G88" s="102" t="s">
        <v>315</v>
      </c>
      <c r="H88" s="100" t="s">
        <v>4571</v>
      </c>
      <c r="I88" s="100"/>
      <c r="J88" s="108" t="s">
        <v>1004</v>
      </c>
      <c r="K88" s="97"/>
      <c r="L88" s="97"/>
      <c r="M88" s="97"/>
      <c r="N88" s="100"/>
      <c r="O88" s="97"/>
      <c r="P88" s="111"/>
      <c r="Q88" s="100" t="s">
        <v>78</v>
      </c>
      <c r="R88" s="100"/>
      <c r="S88" s="96"/>
      <c r="T88" s="97"/>
      <c r="U88" s="209" t="s">
        <v>131</v>
      </c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  <c r="AG88" s="97"/>
      <c r="AH88" s="97"/>
      <c r="AI88" s="97"/>
      <c r="AJ88" s="97"/>
      <c r="AK88" s="97"/>
      <c r="AL88" s="97"/>
      <c r="AM88" s="97"/>
      <c r="AN88" s="97"/>
      <c r="AO88" s="97"/>
      <c r="AP88" s="97"/>
      <c r="AQ88" s="97"/>
      <c r="AR88" s="97"/>
    </row>
    <row r="89" customFormat="false" ht="21.75" hidden="false" customHeight="true" outlineLevel="0" collapsed="false">
      <c r="A89" s="95" t="n">
        <v>83</v>
      </c>
      <c r="B89" s="95" t="n">
        <v>83</v>
      </c>
      <c r="C89" s="97" t="s">
        <v>62</v>
      </c>
      <c r="D89" s="98" t="s">
        <v>317</v>
      </c>
      <c r="E89" s="106" t="s">
        <v>4442</v>
      </c>
      <c r="F89" s="97" t="s">
        <v>1004</v>
      </c>
      <c r="G89" s="102" t="s">
        <v>318</v>
      </c>
      <c r="H89" s="100" t="s">
        <v>4572</v>
      </c>
      <c r="I89" s="100"/>
      <c r="J89" s="108" t="s">
        <v>1004</v>
      </c>
      <c r="K89" s="97"/>
      <c r="L89" s="97"/>
      <c r="M89" s="97"/>
      <c r="N89" s="100" t="s">
        <v>78</v>
      </c>
      <c r="O89" s="97"/>
      <c r="P89" s="111"/>
      <c r="Q89" s="120" t="s">
        <v>78</v>
      </c>
      <c r="R89" s="120"/>
      <c r="S89" s="208"/>
      <c r="T89" s="97"/>
      <c r="U89" s="209" t="s">
        <v>131</v>
      </c>
      <c r="V89" s="97"/>
      <c r="W89" s="97"/>
      <c r="X89" s="86"/>
      <c r="Y89" s="86"/>
      <c r="Z89" s="86"/>
      <c r="AA89" s="86"/>
      <c r="AB89" s="97"/>
      <c r="AC89" s="97"/>
      <c r="AD89" s="97"/>
      <c r="AE89" s="97"/>
      <c r="AF89" s="97"/>
      <c r="AG89" s="97"/>
      <c r="AH89" s="97"/>
      <c r="AI89" s="97"/>
      <c r="AJ89" s="97"/>
      <c r="AK89" s="97"/>
      <c r="AL89" s="97"/>
      <c r="AM89" s="97"/>
      <c r="AN89" s="97"/>
      <c r="AO89" s="97"/>
      <c r="AP89" s="97"/>
      <c r="AQ89" s="97"/>
      <c r="AR89" s="97"/>
    </row>
    <row r="90" customFormat="false" ht="21.75" hidden="false" customHeight="true" outlineLevel="0" collapsed="false">
      <c r="A90" s="95" t="n">
        <v>84</v>
      </c>
      <c r="B90" s="95" t="n">
        <v>84</v>
      </c>
      <c r="C90" s="97" t="s">
        <v>62</v>
      </c>
      <c r="D90" s="98" t="s">
        <v>319</v>
      </c>
      <c r="E90" s="106" t="s">
        <v>4442</v>
      </c>
      <c r="F90" s="97" t="s">
        <v>1004</v>
      </c>
      <c r="G90" s="102" t="s">
        <v>320</v>
      </c>
      <c r="H90" s="100" t="s">
        <v>320</v>
      </c>
      <c r="I90" s="100"/>
      <c r="J90" s="108" t="s">
        <v>1004</v>
      </c>
      <c r="K90" s="97"/>
      <c r="L90" s="97"/>
      <c r="M90" s="97"/>
      <c r="N90" s="100"/>
      <c r="O90" s="97"/>
      <c r="P90" s="111"/>
      <c r="Q90" s="100" t="s">
        <v>78</v>
      </c>
      <c r="R90" s="100"/>
      <c r="S90" s="96"/>
      <c r="T90" s="97"/>
      <c r="U90" s="209" t="s">
        <v>131</v>
      </c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  <c r="AJ90" s="97"/>
      <c r="AK90" s="97"/>
      <c r="AL90" s="97"/>
      <c r="AM90" s="97"/>
      <c r="AN90" s="97"/>
      <c r="AO90" s="97"/>
      <c r="AP90" s="97"/>
      <c r="AQ90" s="97"/>
      <c r="AR90" s="97"/>
    </row>
    <row r="91" customFormat="false" ht="21.75" hidden="false" customHeight="true" outlineLevel="0" collapsed="false">
      <c r="A91" s="95" t="n">
        <v>85</v>
      </c>
      <c r="B91" s="95" t="n">
        <v>85</v>
      </c>
      <c r="C91" s="97" t="s">
        <v>62</v>
      </c>
      <c r="D91" s="98" t="s">
        <v>321</v>
      </c>
      <c r="E91" s="106" t="s">
        <v>4442</v>
      </c>
      <c r="F91" s="111" t="s">
        <v>1004</v>
      </c>
      <c r="G91" s="102" t="s">
        <v>322</v>
      </c>
      <c r="H91" s="100" t="s">
        <v>322</v>
      </c>
      <c r="I91" s="100"/>
      <c r="J91" s="108" t="s">
        <v>1004</v>
      </c>
      <c r="K91" s="97"/>
      <c r="L91" s="97"/>
      <c r="M91" s="97"/>
      <c r="N91" s="100"/>
      <c r="O91" s="97"/>
      <c r="P91" s="111"/>
      <c r="Q91" s="120" t="s">
        <v>78</v>
      </c>
      <c r="R91" s="144"/>
      <c r="S91" s="208"/>
      <c r="T91" s="111"/>
      <c r="U91" s="209" t="s">
        <v>131</v>
      </c>
      <c r="V91" s="97"/>
      <c r="W91" s="97"/>
      <c r="X91" s="86"/>
      <c r="Y91" s="86"/>
      <c r="Z91" s="86"/>
      <c r="AA91" s="86"/>
      <c r="AB91" s="97"/>
      <c r="AC91" s="97"/>
      <c r="AD91" s="97"/>
      <c r="AE91" s="97"/>
      <c r="AF91" s="97"/>
      <c r="AG91" s="97"/>
      <c r="AH91" s="97"/>
      <c r="AI91" s="97"/>
      <c r="AJ91" s="97"/>
      <c r="AK91" s="97"/>
      <c r="AL91" s="97"/>
      <c r="AM91" s="97"/>
      <c r="AN91" s="97"/>
      <c r="AO91" s="97"/>
      <c r="AP91" s="97"/>
      <c r="AQ91" s="97"/>
      <c r="AR91" s="97"/>
    </row>
    <row r="92" customFormat="false" ht="21.75" hidden="false" customHeight="true" outlineLevel="0" collapsed="false">
      <c r="A92" s="95" t="n">
        <v>86</v>
      </c>
      <c r="B92" s="95" t="n">
        <v>86</v>
      </c>
      <c r="C92" s="97" t="s">
        <v>62</v>
      </c>
      <c r="D92" s="87" t="s">
        <v>323</v>
      </c>
      <c r="E92" s="106" t="s">
        <v>4076</v>
      </c>
      <c r="F92" s="86" t="s">
        <v>1820</v>
      </c>
      <c r="G92" s="86" t="s">
        <v>324</v>
      </c>
      <c r="H92" s="120" t="s">
        <v>1812</v>
      </c>
      <c r="I92" s="120"/>
      <c r="J92" s="110" t="s">
        <v>70</v>
      </c>
      <c r="K92" s="101" t="s">
        <v>1476</v>
      </c>
      <c r="L92" s="101"/>
      <c r="M92" s="86"/>
      <c r="N92" s="120"/>
      <c r="O92" s="86"/>
      <c r="P92" s="132"/>
      <c r="Q92" s="120" t="s">
        <v>4573</v>
      </c>
      <c r="R92" s="103" t="s">
        <v>70</v>
      </c>
      <c r="S92" s="208"/>
      <c r="T92" s="86"/>
      <c r="U92" s="216" t="s">
        <v>1004</v>
      </c>
      <c r="V92" s="86"/>
      <c r="W92" s="86" t="s">
        <v>78</v>
      </c>
      <c r="X92" s="86"/>
      <c r="Y92" s="86"/>
      <c r="Z92" s="86"/>
      <c r="AA92" s="86"/>
      <c r="AB92" s="97"/>
      <c r="AC92" s="97"/>
      <c r="AD92" s="97"/>
      <c r="AE92" s="97"/>
      <c r="AF92" s="97"/>
      <c r="AG92" s="97"/>
      <c r="AH92" s="97"/>
      <c r="AI92" s="97"/>
      <c r="AJ92" s="97"/>
      <c r="AK92" s="97"/>
      <c r="AL92" s="97"/>
      <c r="AM92" s="97"/>
      <c r="AN92" s="97"/>
      <c r="AO92" s="97"/>
      <c r="AP92" s="97"/>
      <c r="AQ92" s="97"/>
      <c r="AR92" s="97"/>
    </row>
    <row r="93" customFormat="false" ht="21.75" hidden="false" customHeight="true" outlineLevel="0" collapsed="false">
      <c r="A93" s="95" t="n">
        <v>87</v>
      </c>
      <c r="B93" s="95" t="n">
        <v>87</v>
      </c>
      <c r="C93" s="97" t="s">
        <v>62</v>
      </c>
      <c r="D93" s="98" t="s">
        <v>325</v>
      </c>
      <c r="E93" s="106" t="s">
        <v>4076</v>
      </c>
      <c r="F93" s="106" t="s">
        <v>1823</v>
      </c>
      <c r="G93" s="102" t="s">
        <v>326</v>
      </c>
      <c r="H93" s="100" t="s">
        <v>326</v>
      </c>
      <c r="I93" s="100"/>
      <c r="J93" s="110" t="s">
        <v>70</v>
      </c>
      <c r="K93" s="101" t="s">
        <v>1476</v>
      </c>
      <c r="L93" s="101"/>
      <c r="M93" s="97"/>
      <c r="N93" s="100"/>
      <c r="O93" s="97"/>
      <c r="P93" s="111"/>
      <c r="Q93" s="120" t="s">
        <v>4574</v>
      </c>
      <c r="R93" s="103" t="s">
        <v>70</v>
      </c>
      <c r="S93" s="208"/>
      <c r="T93" s="97"/>
      <c r="U93" s="209" t="s">
        <v>131</v>
      </c>
      <c r="V93" s="97"/>
      <c r="W93" s="97"/>
      <c r="X93" s="86"/>
      <c r="Y93" s="86"/>
      <c r="Z93" s="86"/>
      <c r="AA93" s="86"/>
      <c r="AB93" s="97"/>
      <c r="AC93" s="97"/>
      <c r="AD93" s="97"/>
      <c r="AE93" s="97"/>
      <c r="AF93" s="97"/>
      <c r="AG93" s="97"/>
      <c r="AH93" s="97"/>
      <c r="AI93" s="97"/>
      <c r="AJ93" s="97"/>
      <c r="AK93" s="97"/>
      <c r="AL93" s="97"/>
      <c r="AM93" s="97"/>
      <c r="AN93" s="97"/>
      <c r="AO93" s="97"/>
      <c r="AP93" s="97"/>
      <c r="AQ93" s="97"/>
      <c r="AR93" s="97"/>
    </row>
    <row r="94" customFormat="false" ht="21.75" hidden="false" customHeight="true" outlineLevel="0" collapsed="false">
      <c r="A94" s="95" t="n">
        <v>88</v>
      </c>
      <c r="B94" s="95" t="n">
        <v>88</v>
      </c>
      <c r="C94" s="97" t="s">
        <v>62</v>
      </c>
      <c r="D94" s="98" t="s">
        <v>327</v>
      </c>
      <c r="E94" s="106" t="s">
        <v>4076</v>
      </c>
      <c r="F94" s="97" t="s">
        <v>1004</v>
      </c>
      <c r="G94" s="102" t="s">
        <v>328</v>
      </c>
      <c r="H94" s="100" t="s">
        <v>328</v>
      </c>
      <c r="I94" s="100"/>
      <c r="J94" s="108" t="s">
        <v>1004</v>
      </c>
      <c r="K94" s="97"/>
      <c r="L94" s="97"/>
      <c r="M94" s="97"/>
      <c r="N94" s="100"/>
      <c r="O94" s="97"/>
      <c r="P94" s="111"/>
      <c r="Q94" s="120" t="s">
        <v>78</v>
      </c>
      <c r="R94" s="120"/>
      <c r="S94" s="208"/>
      <c r="T94" s="97"/>
      <c r="U94" s="209" t="s">
        <v>131</v>
      </c>
      <c r="V94" s="97"/>
      <c r="W94" s="97"/>
      <c r="X94" s="86"/>
      <c r="Y94" s="86"/>
      <c r="Z94" s="86"/>
      <c r="AA94" s="86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7"/>
      <c r="AN94" s="97"/>
      <c r="AO94" s="97"/>
      <c r="AP94" s="97"/>
      <c r="AQ94" s="97"/>
      <c r="AR94" s="97"/>
    </row>
    <row r="95" customFormat="false" ht="21.75" hidden="false" customHeight="true" outlineLevel="0" collapsed="false">
      <c r="A95" s="95" t="n">
        <v>89</v>
      </c>
      <c r="B95" s="95" t="n">
        <v>89</v>
      </c>
      <c r="C95" s="97" t="s">
        <v>62</v>
      </c>
      <c r="D95" s="98" t="s">
        <v>330</v>
      </c>
      <c r="E95" s="106" t="s">
        <v>4076</v>
      </c>
      <c r="F95" s="106" t="s">
        <v>4575</v>
      </c>
      <c r="G95" s="102" t="s">
        <v>331</v>
      </c>
      <c r="H95" s="100" t="s">
        <v>331</v>
      </c>
      <c r="I95" s="100"/>
      <c r="J95" s="110" t="s">
        <v>70</v>
      </c>
      <c r="K95" s="101" t="s">
        <v>1476</v>
      </c>
      <c r="L95" s="101"/>
      <c r="M95" s="97"/>
      <c r="N95" s="100"/>
      <c r="O95" s="97"/>
      <c r="P95" s="111"/>
      <c r="Q95" s="100" t="s">
        <v>4576</v>
      </c>
      <c r="R95" s="103" t="s">
        <v>70</v>
      </c>
      <c r="S95" s="96"/>
      <c r="T95" s="97"/>
      <c r="U95" s="209" t="s">
        <v>131</v>
      </c>
      <c r="V95" s="97"/>
      <c r="W95" s="97"/>
      <c r="X95" s="97"/>
      <c r="Y95" s="97"/>
      <c r="Z95" s="97"/>
      <c r="AA95" s="97"/>
      <c r="AB95" s="97"/>
      <c r="AC95" s="97"/>
      <c r="AD95" s="97"/>
      <c r="AE95" s="97"/>
      <c r="AF95" s="97"/>
      <c r="AG95" s="97"/>
      <c r="AH95" s="97"/>
      <c r="AI95" s="97"/>
      <c r="AJ95" s="97"/>
      <c r="AK95" s="97"/>
      <c r="AL95" s="97"/>
      <c r="AM95" s="97"/>
      <c r="AN95" s="97"/>
      <c r="AO95" s="97"/>
      <c r="AP95" s="97"/>
      <c r="AQ95" s="97"/>
      <c r="AR95" s="97"/>
    </row>
    <row r="96" customFormat="false" ht="21.75" hidden="false" customHeight="true" outlineLevel="0" collapsed="false">
      <c r="A96" s="95" t="n">
        <v>90</v>
      </c>
      <c r="B96" s="95" t="n">
        <v>90.1</v>
      </c>
      <c r="C96" s="86" t="s">
        <v>1185</v>
      </c>
      <c r="D96" s="86"/>
      <c r="E96" s="106" t="s">
        <v>4453</v>
      </c>
      <c r="F96" s="87" t="s">
        <v>1854</v>
      </c>
      <c r="G96" s="86" t="s">
        <v>337</v>
      </c>
      <c r="H96" s="100" t="s">
        <v>1856</v>
      </c>
      <c r="I96" s="100"/>
      <c r="J96" s="221" t="s">
        <v>101</v>
      </c>
      <c r="K96" s="101" t="s">
        <v>1476</v>
      </c>
      <c r="L96" s="101"/>
      <c r="M96" s="97"/>
      <c r="N96" s="100" t="s">
        <v>4577</v>
      </c>
      <c r="O96" s="97"/>
      <c r="P96" s="218" t="s">
        <v>101</v>
      </c>
      <c r="Q96" s="120"/>
      <c r="R96" s="120"/>
      <c r="S96" s="208"/>
      <c r="T96" s="97"/>
      <c r="U96" s="218" t="s">
        <v>101</v>
      </c>
      <c r="V96" s="86"/>
      <c r="W96" s="87" t="s">
        <v>1854</v>
      </c>
      <c r="X96" s="86"/>
      <c r="Y96" s="86"/>
      <c r="Z96" s="86"/>
      <c r="AA96" s="86"/>
      <c r="AB96" s="97"/>
      <c r="AC96" s="97"/>
      <c r="AD96" s="97"/>
      <c r="AE96" s="97"/>
      <c r="AF96" s="97"/>
      <c r="AG96" s="97"/>
      <c r="AH96" s="97"/>
      <c r="AI96" s="97"/>
      <c r="AJ96" s="97"/>
      <c r="AK96" s="97"/>
      <c r="AL96" s="97"/>
      <c r="AM96" s="97"/>
      <c r="AN96" s="97"/>
      <c r="AO96" s="97"/>
      <c r="AP96" s="97"/>
      <c r="AQ96" s="97"/>
      <c r="AR96" s="97"/>
    </row>
    <row r="97" customFormat="false" ht="21.75" hidden="false" customHeight="true" outlineLevel="0" collapsed="false">
      <c r="A97" s="95" t="n">
        <v>90</v>
      </c>
      <c r="B97" s="95" t="n">
        <v>90.2</v>
      </c>
      <c r="C97" s="86" t="s">
        <v>1185</v>
      </c>
      <c r="D97" s="86"/>
      <c r="E97" s="106" t="s">
        <v>4453</v>
      </c>
      <c r="F97" s="87" t="s">
        <v>1854</v>
      </c>
      <c r="G97" s="86" t="s">
        <v>131</v>
      </c>
      <c r="H97" s="100" t="s">
        <v>1866</v>
      </c>
      <c r="I97" s="100"/>
      <c r="J97" s="221" t="s">
        <v>101</v>
      </c>
      <c r="K97" s="101" t="s">
        <v>1476</v>
      </c>
      <c r="L97" s="101"/>
      <c r="M97" s="97"/>
      <c r="N97" s="100" t="s">
        <v>4578</v>
      </c>
      <c r="O97" s="97"/>
      <c r="P97" s="218" t="s">
        <v>101</v>
      </c>
      <c r="Q97" s="100" t="s">
        <v>4579</v>
      </c>
      <c r="R97" s="215" t="s">
        <v>101</v>
      </c>
      <c r="S97" s="96"/>
      <c r="T97" s="97"/>
      <c r="U97" s="209" t="s">
        <v>131</v>
      </c>
      <c r="V97" s="86"/>
      <c r="W97" s="87" t="s">
        <v>131</v>
      </c>
      <c r="X97" s="97"/>
      <c r="Y97" s="97"/>
      <c r="Z97" s="97"/>
      <c r="AA97" s="97"/>
      <c r="AB97" s="97"/>
      <c r="AC97" s="97"/>
      <c r="AD97" s="97"/>
      <c r="AE97" s="97"/>
      <c r="AF97" s="97"/>
      <c r="AG97" s="97"/>
      <c r="AH97" s="97"/>
      <c r="AI97" s="97"/>
      <c r="AJ97" s="97"/>
      <c r="AK97" s="97"/>
      <c r="AL97" s="97"/>
      <c r="AM97" s="97"/>
      <c r="AN97" s="97"/>
      <c r="AO97" s="97"/>
      <c r="AP97" s="97"/>
      <c r="AQ97" s="97"/>
      <c r="AR97" s="97"/>
    </row>
    <row r="98" customFormat="false" ht="21.75" hidden="false" customHeight="true" outlineLevel="0" collapsed="false">
      <c r="A98" s="95" t="n">
        <v>90</v>
      </c>
      <c r="B98" s="95" t="n">
        <v>90.3</v>
      </c>
      <c r="C98" s="86" t="s">
        <v>1185</v>
      </c>
      <c r="D98" s="86"/>
      <c r="E98" s="106" t="s">
        <v>4453</v>
      </c>
      <c r="F98" s="87" t="s">
        <v>1854</v>
      </c>
      <c r="G98" s="86" t="s">
        <v>131</v>
      </c>
      <c r="H98" s="100" t="s">
        <v>1878</v>
      </c>
      <c r="I98" s="100"/>
      <c r="J98" s="221" t="s">
        <v>101</v>
      </c>
      <c r="K98" s="102" t="s">
        <v>1159</v>
      </c>
      <c r="L98" s="102"/>
      <c r="M98" s="97"/>
      <c r="N98" s="100" t="s">
        <v>4580</v>
      </c>
      <c r="O98" s="97"/>
      <c r="P98" s="111"/>
      <c r="Q98" s="120" t="s">
        <v>4581</v>
      </c>
      <c r="R98" s="120"/>
      <c r="S98" s="208"/>
      <c r="T98" s="97"/>
      <c r="U98" s="209" t="s">
        <v>131</v>
      </c>
      <c r="V98" s="86"/>
      <c r="W98" s="87" t="s">
        <v>131</v>
      </c>
      <c r="X98" s="86"/>
      <c r="Y98" s="86"/>
      <c r="Z98" s="86"/>
      <c r="AA98" s="86"/>
      <c r="AB98" s="97"/>
      <c r="AC98" s="97"/>
      <c r="AD98" s="97"/>
      <c r="AE98" s="97"/>
      <c r="AF98" s="97"/>
      <c r="AG98" s="97"/>
      <c r="AH98" s="97"/>
      <c r="AI98" s="97"/>
      <c r="AJ98" s="97"/>
      <c r="AK98" s="97"/>
      <c r="AL98" s="97"/>
      <c r="AM98" s="97"/>
      <c r="AN98" s="97"/>
      <c r="AO98" s="97"/>
      <c r="AP98" s="97"/>
      <c r="AQ98" s="97"/>
      <c r="AR98" s="97"/>
    </row>
    <row r="99" customFormat="false" ht="21.75" hidden="false" customHeight="true" outlineLevel="0" collapsed="false">
      <c r="A99" s="95" t="n">
        <v>90</v>
      </c>
      <c r="B99" s="95" t="n">
        <v>90.4</v>
      </c>
      <c r="C99" s="86" t="s">
        <v>1185</v>
      </c>
      <c r="D99" s="86"/>
      <c r="E99" s="106" t="s">
        <v>4453</v>
      </c>
      <c r="F99" s="87" t="s">
        <v>1854</v>
      </c>
      <c r="G99" s="86" t="s">
        <v>131</v>
      </c>
      <c r="H99" s="100" t="s">
        <v>1887</v>
      </c>
      <c r="I99" s="100"/>
      <c r="J99" s="221" t="s">
        <v>101</v>
      </c>
      <c r="K99" s="102" t="s">
        <v>1159</v>
      </c>
      <c r="L99" s="102"/>
      <c r="M99" s="97"/>
      <c r="N99" s="100" t="s">
        <v>4582</v>
      </c>
      <c r="O99" s="97"/>
      <c r="P99" s="111"/>
      <c r="Q99" s="120" t="s">
        <v>4583</v>
      </c>
      <c r="R99" s="120"/>
      <c r="S99" s="208"/>
      <c r="T99" s="97"/>
      <c r="U99" s="209" t="s">
        <v>131</v>
      </c>
      <c r="V99" s="86"/>
      <c r="W99" s="87" t="s">
        <v>131</v>
      </c>
      <c r="X99" s="86"/>
      <c r="Y99" s="86"/>
      <c r="Z99" s="86"/>
      <c r="AA99" s="86"/>
      <c r="AB99" s="97"/>
      <c r="AC99" s="97"/>
      <c r="AD99" s="97"/>
      <c r="AE99" s="97"/>
      <c r="AF99" s="97"/>
      <c r="AG99" s="97"/>
      <c r="AH99" s="97"/>
      <c r="AI99" s="97"/>
      <c r="AJ99" s="97"/>
      <c r="AK99" s="97"/>
      <c r="AL99" s="97"/>
      <c r="AM99" s="97"/>
      <c r="AN99" s="97"/>
      <c r="AO99" s="97"/>
      <c r="AP99" s="97"/>
      <c r="AQ99" s="97"/>
      <c r="AR99" s="97"/>
    </row>
    <row r="100" customFormat="false" ht="21.75" hidden="false" customHeight="true" outlineLevel="0" collapsed="false">
      <c r="A100" s="95" t="n">
        <v>91</v>
      </c>
      <c r="B100" s="95" t="n">
        <v>91</v>
      </c>
      <c r="C100" s="97" t="s">
        <v>62</v>
      </c>
      <c r="D100" s="87" t="s">
        <v>345</v>
      </c>
      <c r="E100" s="87" t="s">
        <v>4584</v>
      </c>
      <c r="F100" s="132" t="s">
        <v>4585</v>
      </c>
      <c r="G100" s="102" t="s">
        <v>346</v>
      </c>
      <c r="H100" s="100" t="s">
        <v>1897</v>
      </c>
      <c r="I100" s="100"/>
      <c r="J100" s="148" t="s">
        <v>118</v>
      </c>
      <c r="K100" s="102" t="s">
        <v>1159</v>
      </c>
      <c r="L100" s="102"/>
      <c r="M100" s="97"/>
      <c r="N100" s="100" t="s">
        <v>4586</v>
      </c>
      <c r="O100" s="97"/>
      <c r="P100" s="219" t="s">
        <v>70</v>
      </c>
      <c r="Q100" s="100"/>
      <c r="R100" s="108"/>
      <c r="S100" s="96" t="s">
        <v>4587</v>
      </c>
      <c r="T100" s="218" t="s">
        <v>101</v>
      </c>
      <c r="U100" s="216" t="s">
        <v>1004</v>
      </c>
      <c r="V100" s="86"/>
      <c r="W100" s="86" t="s">
        <v>78</v>
      </c>
      <c r="X100" s="97"/>
      <c r="Y100" s="97"/>
      <c r="Z100" s="97"/>
      <c r="AA100" s="97"/>
      <c r="AB100" s="97"/>
      <c r="AC100" s="97"/>
      <c r="AD100" s="97"/>
      <c r="AE100" s="97"/>
      <c r="AF100" s="97"/>
      <c r="AG100" s="97"/>
      <c r="AH100" s="97"/>
      <c r="AI100" s="97"/>
      <c r="AJ100" s="97"/>
      <c r="AK100" s="97"/>
      <c r="AL100" s="97"/>
      <c r="AM100" s="97"/>
      <c r="AN100" s="97"/>
      <c r="AO100" s="97"/>
      <c r="AP100" s="97"/>
      <c r="AQ100" s="97"/>
      <c r="AR100" s="97"/>
    </row>
    <row r="101" customFormat="false" ht="21.75" hidden="false" customHeight="true" outlineLevel="0" collapsed="false">
      <c r="A101" s="95" t="n">
        <v>92</v>
      </c>
      <c r="B101" s="95" t="n">
        <v>92</v>
      </c>
      <c r="C101" s="97" t="s">
        <v>62</v>
      </c>
      <c r="D101" s="98" t="s">
        <v>347</v>
      </c>
      <c r="E101" s="106" t="s">
        <v>4076</v>
      </c>
      <c r="F101" s="111" t="s">
        <v>1004</v>
      </c>
      <c r="G101" s="102" t="s">
        <v>348</v>
      </c>
      <c r="H101" s="100" t="s">
        <v>348</v>
      </c>
      <c r="I101" s="100"/>
      <c r="J101" s="108" t="s">
        <v>1004</v>
      </c>
      <c r="K101" s="97"/>
      <c r="L101" s="97"/>
      <c r="M101" s="97"/>
      <c r="N101" s="100"/>
      <c r="O101" s="97"/>
      <c r="P101" s="97"/>
      <c r="Q101" s="120" t="s">
        <v>78</v>
      </c>
      <c r="R101" s="120"/>
      <c r="S101" s="208"/>
      <c r="T101" s="97"/>
      <c r="U101" s="209" t="s">
        <v>131</v>
      </c>
      <c r="V101" s="97"/>
      <c r="W101" s="97"/>
      <c r="X101" s="86"/>
      <c r="Y101" s="86"/>
      <c r="Z101" s="86"/>
      <c r="AA101" s="97"/>
      <c r="AB101" s="97"/>
      <c r="AC101" s="97"/>
      <c r="AD101" s="97"/>
      <c r="AE101" s="97"/>
      <c r="AF101" s="97"/>
      <c r="AG101" s="97"/>
      <c r="AH101" s="97"/>
      <c r="AI101" s="97"/>
      <c r="AJ101" s="97"/>
      <c r="AK101" s="97"/>
      <c r="AL101" s="97"/>
      <c r="AM101" s="97"/>
      <c r="AN101" s="97"/>
      <c r="AO101" s="97"/>
      <c r="AP101" s="97"/>
      <c r="AQ101" s="97"/>
      <c r="AR101" s="97"/>
    </row>
    <row r="102" customFormat="false" ht="21.75" hidden="false" customHeight="true" outlineLevel="0" collapsed="false">
      <c r="A102" s="95" t="n">
        <v>93</v>
      </c>
      <c r="B102" s="95" t="n">
        <v>93</v>
      </c>
      <c r="C102" s="86" t="s">
        <v>1185</v>
      </c>
      <c r="D102" s="86"/>
      <c r="E102" s="106" t="s">
        <v>4453</v>
      </c>
      <c r="F102" s="149" t="s">
        <v>1915</v>
      </c>
      <c r="G102" s="86" t="s">
        <v>4588</v>
      </c>
      <c r="H102" s="100" t="s">
        <v>1917</v>
      </c>
      <c r="I102" s="100" t="s">
        <v>4589</v>
      </c>
      <c r="J102" s="231" t="s">
        <v>1757</v>
      </c>
      <c r="K102" s="101" t="s">
        <v>1476</v>
      </c>
      <c r="L102" s="101"/>
      <c r="M102" s="97"/>
      <c r="N102" s="100" t="s">
        <v>4590</v>
      </c>
      <c r="O102" s="97"/>
      <c r="P102" s="219" t="s">
        <v>70</v>
      </c>
      <c r="Q102" s="100"/>
      <c r="R102" s="100"/>
      <c r="S102" s="96"/>
      <c r="T102" s="97"/>
      <c r="U102" s="219" t="s">
        <v>70</v>
      </c>
      <c r="V102" s="86"/>
      <c r="W102" s="87" t="s">
        <v>1915</v>
      </c>
      <c r="X102" s="97"/>
      <c r="Y102" s="97"/>
      <c r="Z102" s="97"/>
      <c r="AA102" s="97"/>
      <c r="AB102" s="97"/>
      <c r="AC102" s="97"/>
      <c r="AD102" s="97"/>
      <c r="AE102" s="97"/>
      <c r="AF102" s="97"/>
      <c r="AG102" s="97"/>
      <c r="AH102" s="97"/>
      <c r="AI102" s="97"/>
      <c r="AJ102" s="97"/>
      <c r="AK102" s="97"/>
      <c r="AL102" s="97"/>
      <c r="AM102" s="97"/>
      <c r="AN102" s="97"/>
      <c r="AO102" s="97"/>
      <c r="AP102" s="97"/>
      <c r="AQ102" s="97"/>
      <c r="AR102" s="97"/>
    </row>
    <row r="103" customFormat="false" ht="21.75" hidden="false" customHeight="true" outlineLevel="0" collapsed="false">
      <c r="A103" s="95" t="n">
        <v>94</v>
      </c>
      <c r="B103" s="95" t="n">
        <v>94</v>
      </c>
      <c r="C103" s="97" t="s">
        <v>62</v>
      </c>
      <c r="D103" s="98" t="s">
        <v>353</v>
      </c>
      <c r="E103" s="106" t="s">
        <v>4076</v>
      </c>
      <c r="F103" s="97" t="s">
        <v>1004</v>
      </c>
      <c r="G103" s="102" t="s">
        <v>354</v>
      </c>
      <c r="H103" s="100" t="s">
        <v>354</v>
      </c>
      <c r="I103" s="100"/>
      <c r="J103" s="108" t="s">
        <v>1004</v>
      </c>
      <c r="K103" s="97"/>
      <c r="L103" s="97"/>
      <c r="M103" s="97"/>
      <c r="N103" s="100"/>
      <c r="O103" s="97"/>
      <c r="P103" s="111"/>
      <c r="Q103" s="120"/>
      <c r="R103" s="120"/>
      <c r="S103" s="208"/>
      <c r="T103" s="97"/>
      <c r="U103" s="209" t="s">
        <v>131</v>
      </c>
      <c r="V103" s="97"/>
      <c r="W103" s="97"/>
      <c r="X103" s="86"/>
      <c r="Y103" s="86"/>
      <c r="Z103" s="86"/>
      <c r="AA103" s="86"/>
      <c r="AB103" s="97"/>
      <c r="AC103" s="97"/>
      <c r="AD103" s="97"/>
      <c r="AE103" s="97"/>
      <c r="AF103" s="97"/>
      <c r="AG103" s="97"/>
      <c r="AH103" s="97"/>
      <c r="AI103" s="97"/>
      <c r="AJ103" s="97"/>
      <c r="AK103" s="97"/>
      <c r="AL103" s="97"/>
      <c r="AM103" s="97"/>
      <c r="AN103" s="97"/>
      <c r="AO103" s="97"/>
      <c r="AP103" s="97"/>
      <c r="AQ103" s="97"/>
      <c r="AR103" s="97"/>
    </row>
    <row r="104" customFormat="false" ht="21.75" hidden="false" customHeight="true" outlineLevel="0" collapsed="false">
      <c r="A104" s="95" t="n">
        <v>95</v>
      </c>
      <c r="B104" s="95" t="n">
        <v>95</v>
      </c>
      <c r="C104" s="97" t="s">
        <v>62</v>
      </c>
      <c r="D104" s="98" t="s">
        <v>355</v>
      </c>
      <c r="E104" s="106" t="s">
        <v>4076</v>
      </c>
      <c r="F104" s="111" t="s">
        <v>1004</v>
      </c>
      <c r="G104" s="102" t="s">
        <v>356</v>
      </c>
      <c r="H104" s="100" t="s">
        <v>356</v>
      </c>
      <c r="I104" s="106" t="s">
        <v>4591</v>
      </c>
      <c r="J104" s="108" t="s">
        <v>1004</v>
      </c>
      <c r="K104" s="97"/>
      <c r="L104" s="97"/>
      <c r="M104" s="97"/>
      <c r="N104" s="100"/>
      <c r="O104" s="97"/>
      <c r="P104" s="111"/>
      <c r="Q104" s="100"/>
      <c r="R104" s="105"/>
      <c r="S104" s="208"/>
      <c r="T104" s="97"/>
      <c r="U104" s="209" t="s">
        <v>131</v>
      </c>
      <c r="V104" s="97"/>
      <c r="W104" s="97"/>
      <c r="X104" s="86"/>
      <c r="Y104" s="86"/>
      <c r="Z104" s="86"/>
      <c r="AA104" s="86"/>
      <c r="AB104" s="97"/>
      <c r="AC104" s="97"/>
      <c r="AD104" s="97"/>
      <c r="AE104" s="97"/>
      <c r="AF104" s="97"/>
      <c r="AG104" s="97"/>
      <c r="AH104" s="97"/>
      <c r="AI104" s="97"/>
      <c r="AJ104" s="97"/>
      <c r="AK104" s="97"/>
      <c r="AL104" s="97"/>
      <c r="AM104" s="97"/>
      <c r="AN104" s="97"/>
      <c r="AO104" s="97"/>
      <c r="AP104" s="97"/>
      <c r="AQ104" s="97"/>
      <c r="AR104" s="97"/>
    </row>
    <row r="105" customFormat="false" ht="21.75" hidden="false" customHeight="true" outlineLevel="0" collapsed="false">
      <c r="A105" s="95" t="n">
        <v>96</v>
      </c>
      <c r="B105" s="95" t="n">
        <v>96</v>
      </c>
      <c r="C105" s="97" t="s">
        <v>62</v>
      </c>
      <c r="D105" s="87" t="s">
        <v>357</v>
      </c>
      <c r="E105" s="106" t="s">
        <v>4076</v>
      </c>
      <c r="F105" s="86" t="s">
        <v>1935</v>
      </c>
      <c r="G105" s="86" t="s">
        <v>4592</v>
      </c>
      <c r="H105" s="120" t="s">
        <v>1937</v>
      </c>
      <c r="I105" s="120"/>
      <c r="J105" s="144" t="s">
        <v>1935</v>
      </c>
      <c r="K105" s="86"/>
      <c r="L105" s="86"/>
      <c r="M105" s="86"/>
      <c r="N105" s="120"/>
      <c r="O105" s="86"/>
      <c r="P105" s="132"/>
      <c r="Q105" s="120" t="s">
        <v>4593</v>
      </c>
      <c r="R105" s="103" t="s">
        <v>70</v>
      </c>
      <c r="S105" s="208"/>
      <c r="T105" s="86"/>
      <c r="U105" s="216" t="s">
        <v>1004</v>
      </c>
      <c r="V105" s="86"/>
      <c r="W105" s="86" t="s">
        <v>78</v>
      </c>
      <c r="X105" s="86"/>
      <c r="Y105" s="86"/>
      <c r="Z105" s="86"/>
      <c r="AA105" s="86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</row>
    <row r="106" customFormat="false" ht="21.75" hidden="false" customHeight="true" outlineLevel="0" collapsed="false">
      <c r="A106" s="95" t="n">
        <v>97</v>
      </c>
      <c r="B106" s="95" t="n">
        <v>97</v>
      </c>
      <c r="C106" s="97" t="s">
        <v>62</v>
      </c>
      <c r="D106" s="98" t="s">
        <v>359</v>
      </c>
      <c r="E106" s="106" t="s">
        <v>4076</v>
      </c>
      <c r="F106" s="132" t="s">
        <v>1935</v>
      </c>
      <c r="G106" s="102" t="s">
        <v>360</v>
      </c>
      <c r="H106" s="100" t="s">
        <v>360</v>
      </c>
      <c r="I106" s="100"/>
      <c r="J106" s="120" t="s">
        <v>1935</v>
      </c>
      <c r="K106" s="97"/>
      <c r="L106" s="97"/>
      <c r="M106" s="97"/>
      <c r="N106" s="100"/>
      <c r="O106" s="97"/>
      <c r="P106" s="111"/>
      <c r="Q106" s="120" t="s">
        <v>144</v>
      </c>
      <c r="R106" s="120"/>
      <c r="S106" s="208"/>
      <c r="T106" s="97"/>
      <c r="U106" s="209" t="s">
        <v>131</v>
      </c>
      <c r="V106" s="97"/>
      <c r="W106" s="97"/>
      <c r="X106" s="86"/>
      <c r="Y106" s="86"/>
      <c r="Z106" s="86"/>
      <c r="AA106" s="86"/>
      <c r="AB106" s="97"/>
      <c r="AC106" s="97"/>
      <c r="AD106" s="97"/>
      <c r="AE106" s="97"/>
      <c r="AF106" s="97"/>
      <c r="AG106" s="97"/>
      <c r="AH106" s="97"/>
      <c r="AI106" s="97"/>
      <c r="AJ106" s="97"/>
      <c r="AK106" s="97"/>
      <c r="AL106" s="97"/>
      <c r="AM106" s="97"/>
      <c r="AN106" s="97"/>
      <c r="AO106" s="97"/>
      <c r="AP106" s="97"/>
      <c r="AQ106" s="97"/>
      <c r="AR106" s="97"/>
    </row>
    <row r="107" customFormat="false" ht="21.75" hidden="false" customHeight="true" outlineLevel="0" collapsed="false">
      <c r="A107" s="95" t="n">
        <v>98</v>
      </c>
      <c r="B107" s="95" t="n">
        <v>98</v>
      </c>
      <c r="C107" s="97" t="s">
        <v>62</v>
      </c>
      <c r="D107" s="98" t="s">
        <v>362</v>
      </c>
      <c r="E107" s="106" t="s">
        <v>4442</v>
      </c>
      <c r="F107" s="97" t="s">
        <v>1004</v>
      </c>
      <c r="G107" s="102" t="s">
        <v>363</v>
      </c>
      <c r="H107" s="100" t="s">
        <v>363</v>
      </c>
      <c r="I107" s="100"/>
      <c r="J107" s="100" t="s">
        <v>1004</v>
      </c>
      <c r="K107" s="97"/>
      <c r="L107" s="97"/>
      <c r="M107" s="97"/>
      <c r="N107" s="100"/>
      <c r="O107" s="97"/>
      <c r="P107" s="111"/>
      <c r="Q107" s="100" t="s">
        <v>78</v>
      </c>
      <c r="R107" s="100"/>
      <c r="S107" s="96"/>
      <c r="T107" s="97"/>
      <c r="U107" s="227" t="s">
        <v>131</v>
      </c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  <c r="AJ107" s="97"/>
      <c r="AK107" s="97"/>
      <c r="AL107" s="97"/>
      <c r="AM107" s="97"/>
      <c r="AN107" s="97"/>
      <c r="AO107" s="97"/>
      <c r="AP107" s="97"/>
      <c r="AQ107" s="97"/>
      <c r="AR107" s="97"/>
    </row>
    <row r="108" customFormat="false" ht="21.75" hidden="false" customHeight="true" outlineLevel="0" collapsed="false">
      <c r="A108" s="95" t="n">
        <v>99</v>
      </c>
      <c r="B108" s="95" t="n">
        <v>99</v>
      </c>
      <c r="C108" s="97" t="s">
        <v>62</v>
      </c>
      <c r="D108" s="98" t="s">
        <v>364</v>
      </c>
      <c r="E108" s="106" t="s">
        <v>4442</v>
      </c>
      <c r="F108" s="97" t="s">
        <v>1004</v>
      </c>
      <c r="G108" s="102" t="s">
        <v>365</v>
      </c>
      <c r="H108" s="100" t="s">
        <v>365</v>
      </c>
      <c r="I108" s="100" t="s">
        <v>4594</v>
      </c>
      <c r="J108" s="100" t="s">
        <v>1004</v>
      </c>
      <c r="K108" s="97"/>
      <c r="L108" s="97"/>
      <c r="M108" s="97"/>
      <c r="N108" s="100" t="s">
        <v>4595</v>
      </c>
      <c r="O108" s="97"/>
      <c r="P108" s="97"/>
      <c r="Q108" s="120" t="s">
        <v>4596</v>
      </c>
      <c r="R108" s="103" t="s">
        <v>70</v>
      </c>
      <c r="S108" s="208"/>
      <c r="T108" s="97"/>
      <c r="U108" s="227" t="s">
        <v>131</v>
      </c>
      <c r="V108" s="97"/>
      <c r="W108" s="97"/>
      <c r="X108" s="86"/>
      <c r="Y108" s="86"/>
      <c r="Z108" s="86"/>
      <c r="AA108" s="86"/>
      <c r="AB108" s="97"/>
      <c r="AC108" s="97"/>
      <c r="AD108" s="97"/>
      <c r="AE108" s="97"/>
      <c r="AF108" s="97"/>
      <c r="AG108" s="97"/>
      <c r="AH108" s="97"/>
      <c r="AI108" s="97"/>
      <c r="AJ108" s="97"/>
      <c r="AK108" s="97"/>
      <c r="AL108" s="97"/>
      <c r="AM108" s="97"/>
      <c r="AN108" s="97"/>
      <c r="AO108" s="97"/>
      <c r="AP108" s="97"/>
      <c r="AQ108" s="97"/>
      <c r="AR108" s="97"/>
    </row>
    <row r="109" customFormat="false" ht="21.75" hidden="false" customHeight="true" outlineLevel="0" collapsed="false">
      <c r="A109" s="95" t="n">
        <v>100</v>
      </c>
      <c r="B109" s="95" t="n">
        <v>100</v>
      </c>
      <c r="C109" s="86" t="s">
        <v>1185</v>
      </c>
      <c r="D109" s="86"/>
      <c r="E109" s="106" t="s">
        <v>4453</v>
      </c>
      <c r="F109" s="87" t="s">
        <v>1962</v>
      </c>
      <c r="G109" s="86" t="s">
        <v>4597</v>
      </c>
      <c r="H109" s="100" t="s">
        <v>1964</v>
      </c>
      <c r="I109" s="100"/>
      <c r="J109" s="100" t="s">
        <v>4598</v>
      </c>
      <c r="K109" s="97"/>
      <c r="L109" s="97"/>
      <c r="M109" s="97"/>
      <c r="N109" s="100"/>
      <c r="O109" s="97"/>
      <c r="P109" s="97"/>
      <c r="Q109" s="100" t="s">
        <v>4599</v>
      </c>
      <c r="R109" s="100"/>
      <c r="S109" s="96"/>
      <c r="T109" s="97"/>
      <c r="U109" s="217" t="s">
        <v>60</v>
      </c>
      <c r="V109" s="86"/>
      <c r="W109" s="86" t="s">
        <v>78</v>
      </c>
      <c r="X109" s="97"/>
      <c r="Y109" s="97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  <c r="AJ109" s="97"/>
      <c r="AK109" s="97"/>
      <c r="AL109" s="97"/>
      <c r="AM109" s="97"/>
      <c r="AN109" s="97"/>
      <c r="AO109" s="97"/>
      <c r="AP109" s="97"/>
      <c r="AQ109" s="97"/>
      <c r="AR109" s="97"/>
    </row>
    <row r="110" customFormat="false" ht="21.75" hidden="false" customHeight="true" outlineLevel="0" collapsed="false">
      <c r="A110" s="95" t="n">
        <v>101</v>
      </c>
      <c r="B110" s="95" t="n">
        <v>101</v>
      </c>
      <c r="C110" s="97" t="s">
        <v>62</v>
      </c>
      <c r="D110" s="98" t="s">
        <v>368</v>
      </c>
      <c r="E110" s="106" t="s">
        <v>4442</v>
      </c>
      <c r="F110" s="97" t="s">
        <v>1004</v>
      </c>
      <c r="G110" s="102" t="s">
        <v>369</v>
      </c>
      <c r="H110" s="100" t="s">
        <v>369</v>
      </c>
      <c r="I110" s="100"/>
      <c r="J110" s="100" t="s">
        <v>1004</v>
      </c>
      <c r="K110" s="97"/>
      <c r="L110" s="97"/>
      <c r="M110" s="97"/>
      <c r="N110" s="100"/>
      <c r="O110" s="97"/>
      <c r="P110" s="97"/>
      <c r="Q110" s="120" t="s">
        <v>78</v>
      </c>
      <c r="R110" s="120"/>
      <c r="S110" s="208"/>
      <c r="T110" s="97"/>
      <c r="U110" s="209" t="s">
        <v>131</v>
      </c>
      <c r="V110" s="97"/>
      <c r="W110" s="97"/>
      <c r="X110" s="86"/>
      <c r="Y110" s="86"/>
      <c r="Z110" s="86"/>
      <c r="AA110" s="86"/>
      <c r="AB110" s="97"/>
      <c r="AC110" s="97"/>
      <c r="AD110" s="97"/>
      <c r="AE110" s="97"/>
      <c r="AF110" s="97"/>
      <c r="AG110" s="97"/>
      <c r="AH110" s="97"/>
      <c r="AI110" s="97"/>
      <c r="AJ110" s="97"/>
      <c r="AK110" s="97"/>
      <c r="AL110" s="97"/>
      <c r="AM110" s="97"/>
      <c r="AN110" s="97"/>
      <c r="AO110" s="97"/>
      <c r="AP110" s="97"/>
      <c r="AQ110" s="97"/>
      <c r="AR110" s="97"/>
    </row>
    <row r="111" customFormat="false" ht="21.75" hidden="false" customHeight="true" outlineLevel="0" collapsed="false">
      <c r="A111" s="95" t="n">
        <v>102</v>
      </c>
      <c r="B111" s="95" t="n">
        <v>102</v>
      </c>
      <c r="C111" s="97" t="s">
        <v>62</v>
      </c>
      <c r="D111" s="98" t="s">
        <v>372</v>
      </c>
      <c r="E111" s="106" t="s">
        <v>4442</v>
      </c>
      <c r="F111" s="97" t="s">
        <v>1004</v>
      </c>
      <c r="G111" s="102" t="s">
        <v>373</v>
      </c>
      <c r="H111" s="100" t="s">
        <v>373</v>
      </c>
      <c r="I111" s="100"/>
      <c r="J111" s="100" t="s">
        <v>1004</v>
      </c>
      <c r="K111" s="97"/>
      <c r="L111" s="97"/>
      <c r="M111" s="97"/>
      <c r="N111" s="100"/>
      <c r="O111" s="97"/>
      <c r="P111" s="97"/>
      <c r="Q111" s="120" t="s">
        <v>78</v>
      </c>
      <c r="R111" s="120"/>
      <c r="S111" s="208"/>
      <c r="T111" s="111"/>
      <c r="U111" s="209" t="s">
        <v>131</v>
      </c>
      <c r="V111" s="97"/>
      <c r="W111" s="97"/>
      <c r="X111" s="86"/>
      <c r="Y111" s="86"/>
      <c r="Z111" s="86"/>
      <c r="AA111" s="86"/>
      <c r="AB111" s="97"/>
      <c r="AC111" s="97"/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  <c r="AN111" s="97"/>
      <c r="AO111" s="97"/>
      <c r="AP111" s="97"/>
      <c r="AQ111" s="97"/>
      <c r="AR111" s="97"/>
    </row>
    <row r="112" customFormat="false" ht="21.75" hidden="false" customHeight="true" outlineLevel="0" collapsed="false">
      <c r="A112" s="95" t="n">
        <v>103</v>
      </c>
      <c r="B112" s="95" t="n">
        <v>103</v>
      </c>
      <c r="C112" s="97" t="s">
        <v>62</v>
      </c>
      <c r="D112" s="98" t="s">
        <v>374</v>
      </c>
      <c r="E112" s="106" t="s">
        <v>4076</v>
      </c>
      <c r="F112" s="106" t="s">
        <v>4600</v>
      </c>
      <c r="G112" s="102" t="s">
        <v>375</v>
      </c>
      <c r="H112" s="100" t="s">
        <v>375</v>
      </c>
      <c r="I112" s="100" t="s">
        <v>356</v>
      </c>
      <c r="J112" s="104" t="s">
        <v>70</v>
      </c>
      <c r="K112" s="102" t="s">
        <v>1476</v>
      </c>
      <c r="L112" s="102"/>
      <c r="M112" s="97"/>
      <c r="N112" s="120" t="s">
        <v>4601</v>
      </c>
      <c r="O112" s="97"/>
      <c r="P112" s="97"/>
      <c r="Q112" s="120" t="s">
        <v>4602</v>
      </c>
      <c r="R112" s="103" t="s">
        <v>70</v>
      </c>
      <c r="S112" s="208"/>
      <c r="T112" s="97"/>
      <c r="U112" s="209" t="s">
        <v>131</v>
      </c>
      <c r="V112" s="97"/>
      <c r="W112" s="97"/>
      <c r="X112" s="86"/>
      <c r="Y112" s="86"/>
      <c r="Z112" s="86"/>
      <c r="AA112" s="86"/>
      <c r="AB112" s="97"/>
      <c r="AC112" s="97"/>
      <c r="AD112" s="97"/>
      <c r="AE112" s="97"/>
      <c r="AF112" s="97"/>
      <c r="AG112" s="97"/>
      <c r="AH112" s="97"/>
      <c r="AI112" s="97"/>
      <c r="AJ112" s="97"/>
      <c r="AK112" s="97"/>
      <c r="AL112" s="97"/>
      <c r="AM112" s="97"/>
      <c r="AN112" s="97"/>
      <c r="AO112" s="97"/>
      <c r="AP112" s="97"/>
      <c r="AQ112" s="97"/>
      <c r="AR112" s="97"/>
    </row>
    <row r="113" customFormat="false" ht="21.75" hidden="false" customHeight="true" outlineLevel="0" collapsed="false">
      <c r="A113" s="95" t="n">
        <v>104</v>
      </c>
      <c r="B113" s="95" t="n">
        <v>104</v>
      </c>
      <c r="C113" s="97" t="s">
        <v>62</v>
      </c>
      <c r="D113" s="98" t="s">
        <v>377</v>
      </c>
      <c r="E113" s="106" t="s">
        <v>4442</v>
      </c>
      <c r="F113" s="97" t="s">
        <v>1004</v>
      </c>
      <c r="G113" s="228" t="s">
        <v>378</v>
      </c>
      <c r="H113" s="100" t="s">
        <v>1994</v>
      </c>
      <c r="I113" s="100"/>
      <c r="J113" s="100" t="s">
        <v>1004</v>
      </c>
      <c r="K113" s="97"/>
      <c r="L113" s="97"/>
      <c r="M113" s="97"/>
      <c r="N113" s="100"/>
      <c r="O113" s="97"/>
      <c r="P113" s="97"/>
      <c r="R113" s="232" t="s">
        <v>78</v>
      </c>
      <c r="S113" s="96"/>
      <c r="T113" s="97"/>
      <c r="U113" s="209" t="s">
        <v>131</v>
      </c>
      <c r="V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  <c r="AG113" s="97"/>
      <c r="AH113" s="97"/>
      <c r="AI113" s="97"/>
      <c r="AJ113" s="97"/>
      <c r="AK113" s="97"/>
      <c r="AL113" s="97"/>
      <c r="AM113" s="97"/>
      <c r="AN113" s="97"/>
      <c r="AO113" s="97"/>
      <c r="AP113" s="97"/>
      <c r="AQ113" s="97"/>
      <c r="AR113" s="97"/>
    </row>
    <row r="114" customFormat="false" ht="21.75" hidden="false" customHeight="true" outlineLevel="0" collapsed="false">
      <c r="A114" s="95" t="n">
        <v>105</v>
      </c>
      <c r="B114" s="95" t="n">
        <v>105</v>
      </c>
      <c r="C114" s="97" t="s">
        <v>62</v>
      </c>
      <c r="D114" s="87" t="s">
        <v>380</v>
      </c>
      <c r="E114" s="106" t="s">
        <v>4442</v>
      </c>
      <c r="F114" s="97" t="s">
        <v>1004</v>
      </c>
      <c r="G114" s="86" t="s">
        <v>381</v>
      </c>
      <c r="H114" s="120" t="s">
        <v>2004</v>
      </c>
      <c r="I114" s="120"/>
      <c r="J114" s="100" t="s">
        <v>1004</v>
      </c>
      <c r="K114" s="86"/>
      <c r="L114" s="86"/>
      <c r="M114" s="86"/>
      <c r="O114" s="86"/>
      <c r="P114" s="86"/>
      <c r="Q114" s="100"/>
      <c r="R114" s="100"/>
      <c r="S114" s="96"/>
      <c r="T114" s="86"/>
      <c r="U114" s="216" t="s">
        <v>1004</v>
      </c>
      <c r="V114" s="86"/>
      <c r="W114" s="86" t="s">
        <v>78</v>
      </c>
      <c r="X114" s="97"/>
      <c r="Y114" s="97"/>
      <c r="Z114" s="97"/>
      <c r="AA114" s="97"/>
      <c r="AB114" s="97"/>
      <c r="AC114" s="97"/>
      <c r="AD114" s="97"/>
      <c r="AE114" s="97"/>
      <c r="AF114" s="97"/>
      <c r="AG114" s="97"/>
      <c r="AH114" s="97"/>
      <c r="AI114" s="97"/>
      <c r="AJ114" s="97"/>
      <c r="AK114" s="97"/>
      <c r="AL114" s="97"/>
      <c r="AM114" s="97"/>
      <c r="AN114" s="97"/>
      <c r="AO114" s="97"/>
      <c r="AP114" s="97"/>
      <c r="AQ114" s="97"/>
      <c r="AR114" s="97"/>
    </row>
    <row r="115" customFormat="false" ht="21.75" hidden="false" customHeight="true" outlineLevel="0" collapsed="false">
      <c r="A115" s="95" t="n">
        <v>106</v>
      </c>
      <c r="B115" s="95" t="n">
        <v>106.1</v>
      </c>
      <c r="C115" s="97" t="s">
        <v>62</v>
      </c>
      <c r="D115" s="87" t="s">
        <v>382</v>
      </c>
      <c r="E115" s="106" t="s">
        <v>4442</v>
      </c>
      <c r="F115" s="86" t="s">
        <v>4603</v>
      </c>
      <c r="G115" s="86" t="s">
        <v>383</v>
      </c>
      <c r="H115" s="120" t="s">
        <v>2011</v>
      </c>
      <c r="I115" s="120" t="s">
        <v>4604</v>
      </c>
      <c r="J115" s="120" t="s">
        <v>4605</v>
      </c>
      <c r="K115" s="86"/>
      <c r="L115" s="86"/>
      <c r="M115" s="86"/>
      <c r="N115" s="120" t="s">
        <v>4606</v>
      </c>
      <c r="O115" s="86"/>
      <c r="P115" s="86"/>
      <c r="Q115" s="120" t="s">
        <v>4607</v>
      </c>
      <c r="R115" s="144"/>
      <c r="S115" s="208"/>
      <c r="T115" s="86"/>
      <c r="U115" s="216" t="s">
        <v>1004</v>
      </c>
      <c r="V115" s="86"/>
      <c r="W115" s="86" t="s">
        <v>78</v>
      </c>
      <c r="X115" s="86"/>
      <c r="Y115" s="86"/>
      <c r="Z115" s="86"/>
      <c r="AA115" s="86"/>
      <c r="AB115" s="97"/>
      <c r="AC115" s="97"/>
      <c r="AD115" s="97"/>
      <c r="AE115" s="97"/>
      <c r="AF115" s="97"/>
      <c r="AG115" s="97"/>
      <c r="AH115" s="97"/>
      <c r="AI115" s="97"/>
      <c r="AJ115" s="97"/>
      <c r="AK115" s="97"/>
      <c r="AL115" s="97"/>
      <c r="AM115" s="97"/>
      <c r="AN115" s="97"/>
      <c r="AO115" s="97"/>
      <c r="AP115" s="97"/>
      <c r="AQ115" s="97"/>
      <c r="AR115" s="97"/>
    </row>
    <row r="116" customFormat="false" ht="21.75" hidden="false" customHeight="true" outlineLevel="0" collapsed="false">
      <c r="A116" s="95" t="n">
        <v>106</v>
      </c>
      <c r="B116" s="95" t="n">
        <v>106.2</v>
      </c>
      <c r="C116" s="97" t="s">
        <v>62</v>
      </c>
      <c r="D116" s="87" t="s">
        <v>382</v>
      </c>
      <c r="E116" s="106" t="s">
        <v>4442</v>
      </c>
      <c r="F116" s="97" t="s">
        <v>1004</v>
      </c>
      <c r="G116" s="102" t="s">
        <v>384</v>
      </c>
      <c r="H116" s="100" t="s">
        <v>384</v>
      </c>
      <c r="I116" s="100"/>
      <c r="J116" s="100" t="s">
        <v>1004</v>
      </c>
      <c r="K116" s="97"/>
      <c r="L116" s="97"/>
      <c r="M116" s="97"/>
      <c r="N116" s="100" t="s">
        <v>78</v>
      </c>
      <c r="O116" s="97"/>
      <c r="P116" s="97"/>
      <c r="Q116" s="108"/>
      <c r="R116" s="108"/>
      <c r="S116" s="96"/>
      <c r="T116" s="97"/>
      <c r="U116" s="216" t="s">
        <v>1004</v>
      </c>
      <c r="V116" s="86"/>
      <c r="W116" s="86" t="s">
        <v>78</v>
      </c>
      <c r="X116" s="97"/>
      <c r="Y116" s="97"/>
      <c r="Z116" s="97"/>
      <c r="AA116" s="97"/>
      <c r="AB116" s="97"/>
      <c r="AC116" s="97"/>
      <c r="AD116" s="97"/>
      <c r="AE116" s="97"/>
      <c r="AF116" s="97"/>
      <c r="AG116" s="97"/>
      <c r="AH116" s="97"/>
      <c r="AI116" s="97"/>
      <c r="AJ116" s="97"/>
      <c r="AK116" s="97"/>
      <c r="AL116" s="97"/>
      <c r="AM116" s="97"/>
      <c r="AN116" s="97"/>
      <c r="AO116" s="97"/>
      <c r="AP116" s="97"/>
      <c r="AQ116" s="97"/>
      <c r="AR116" s="97"/>
    </row>
    <row r="117" customFormat="false" ht="21.75" hidden="false" customHeight="true" outlineLevel="0" collapsed="false">
      <c r="A117" s="95" t="n">
        <v>107</v>
      </c>
      <c r="B117" s="95" t="n">
        <v>107</v>
      </c>
      <c r="C117" s="97" t="s">
        <v>62</v>
      </c>
      <c r="D117" s="98" t="s">
        <v>387</v>
      </c>
      <c r="E117" s="106" t="s">
        <v>4442</v>
      </c>
      <c r="F117" s="86" t="s">
        <v>4608</v>
      </c>
      <c r="G117" s="102" t="s">
        <v>388</v>
      </c>
      <c r="H117" s="100" t="s">
        <v>388</v>
      </c>
      <c r="I117" s="100"/>
      <c r="J117" s="210" t="s">
        <v>70</v>
      </c>
      <c r="K117" s="102" t="s">
        <v>1476</v>
      </c>
      <c r="L117" s="102"/>
      <c r="M117" s="97"/>
      <c r="N117" s="100"/>
      <c r="O117" s="97"/>
      <c r="P117" s="97"/>
      <c r="Q117" s="120" t="s">
        <v>144</v>
      </c>
      <c r="R117" s="120"/>
      <c r="S117" s="208"/>
      <c r="T117" s="97"/>
      <c r="U117" s="209" t="s">
        <v>131</v>
      </c>
      <c r="V117" s="97"/>
      <c r="W117" s="97"/>
      <c r="X117" s="86"/>
      <c r="Y117" s="86"/>
      <c r="Z117" s="86"/>
      <c r="AA117" s="97"/>
      <c r="AB117" s="97"/>
      <c r="AC117" s="97"/>
      <c r="AD117" s="97"/>
      <c r="AE117" s="97"/>
      <c r="AF117" s="97"/>
      <c r="AG117" s="97"/>
      <c r="AH117" s="97"/>
      <c r="AI117" s="97"/>
      <c r="AJ117" s="97"/>
      <c r="AK117" s="97"/>
      <c r="AL117" s="97"/>
      <c r="AM117" s="97"/>
      <c r="AN117" s="97"/>
      <c r="AO117" s="97"/>
      <c r="AP117" s="97"/>
      <c r="AQ117" s="97"/>
      <c r="AR117" s="97"/>
    </row>
    <row r="118" customFormat="false" ht="21.75" hidden="false" customHeight="true" outlineLevel="0" collapsed="false">
      <c r="A118" s="95" t="n">
        <v>108</v>
      </c>
      <c r="B118" s="95" t="n">
        <v>108.1</v>
      </c>
      <c r="C118" s="86" t="s">
        <v>1185</v>
      </c>
      <c r="D118" s="86"/>
      <c r="E118" s="106" t="s">
        <v>4453</v>
      </c>
      <c r="F118" s="87" t="s">
        <v>2038</v>
      </c>
      <c r="G118" s="102" t="s">
        <v>392</v>
      </c>
      <c r="H118" s="100" t="s">
        <v>2041</v>
      </c>
      <c r="I118" s="100"/>
      <c r="J118" s="108" t="s">
        <v>4609</v>
      </c>
      <c r="K118" s="102" t="s">
        <v>1159</v>
      </c>
      <c r="L118" s="102"/>
      <c r="M118" s="97"/>
      <c r="N118" s="100" t="s">
        <v>4610</v>
      </c>
      <c r="O118" s="97"/>
      <c r="P118" s="97"/>
      <c r="S118" s="208"/>
      <c r="T118" s="97"/>
      <c r="U118" s="218" t="s">
        <v>101</v>
      </c>
      <c r="V118" s="105"/>
      <c r="W118" s="87" t="s">
        <v>2038</v>
      </c>
      <c r="X118" s="86"/>
      <c r="Y118" s="86"/>
      <c r="Z118" s="86"/>
      <c r="AA118" s="97"/>
      <c r="AB118" s="97"/>
      <c r="AC118" s="97"/>
      <c r="AD118" s="97"/>
      <c r="AE118" s="97"/>
      <c r="AF118" s="97"/>
      <c r="AG118" s="97"/>
      <c r="AH118" s="97"/>
      <c r="AI118" s="97"/>
      <c r="AJ118" s="97"/>
      <c r="AK118" s="97"/>
      <c r="AL118" s="97"/>
      <c r="AM118" s="97"/>
      <c r="AN118" s="97"/>
      <c r="AO118" s="97"/>
      <c r="AP118" s="97"/>
      <c r="AQ118" s="97"/>
      <c r="AR118" s="97"/>
    </row>
    <row r="119" customFormat="false" ht="21.75" hidden="false" customHeight="true" outlineLevel="0" collapsed="false">
      <c r="A119" s="95" t="n">
        <v>108</v>
      </c>
      <c r="B119" s="95" t="n">
        <v>108.2</v>
      </c>
      <c r="C119" s="86" t="s">
        <v>1185</v>
      </c>
      <c r="D119" s="86"/>
      <c r="E119" s="106" t="s">
        <v>4453</v>
      </c>
      <c r="F119" s="87" t="s">
        <v>2038</v>
      </c>
      <c r="G119" s="102" t="s">
        <v>396</v>
      </c>
      <c r="H119" s="100" t="s">
        <v>2050</v>
      </c>
      <c r="I119" s="100"/>
      <c r="J119" s="233" t="s">
        <v>118</v>
      </c>
      <c r="K119" s="102" t="s">
        <v>1476</v>
      </c>
      <c r="L119" s="102"/>
      <c r="M119" s="97"/>
      <c r="N119" s="100" t="s">
        <v>4611</v>
      </c>
      <c r="O119" s="97"/>
      <c r="P119" s="215" t="s">
        <v>101</v>
      </c>
      <c r="Q119" s="120" t="s">
        <v>4612</v>
      </c>
      <c r="R119" s="211" t="s">
        <v>70</v>
      </c>
      <c r="S119" s="208"/>
      <c r="T119" s="97"/>
      <c r="U119" s="218" t="s">
        <v>101</v>
      </c>
      <c r="V119" s="86"/>
      <c r="W119" s="87" t="s">
        <v>2038</v>
      </c>
      <c r="X119" s="86"/>
      <c r="Y119" s="86"/>
      <c r="Z119" s="86"/>
      <c r="AA119" s="97"/>
      <c r="AB119" s="97"/>
      <c r="AC119" s="97"/>
      <c r="AD119" s="97"/>
      <c r="AE119" s="97"/>
      <c r="AF119" s="97"/>
      <c r="AG119" s="97"/>
      <c r="AH119" s="97"/>
      <c r="AI119" s="97"/>
      <c r="AJ119" s="97"/>
      <c r="AK119" s="97"/>
      <c r="AL119" s="97"/>
      <c r="AM119" s="97"/>
      <c r="AN119" s="97"/>
      <c r="AO119" s="97"/>
      <c r="AP119" s="97"/>
      <c r="AQ119" s="97"/>
      <c r="AR119" s="97"/>
    </row>
    <row r="120" customFormat="false" ht="21.75" hidden="false" customHeight="true" outlineLevel="0" collapsed="false">
      <c r="A120" s="95" t="n">
        <v>108</v>
      </c>
      <c r="B120" s="95" t="n">
        <v>108.3</v>
      </c>
      <c r="C120" s="86" t="s">
        <v>1185</v>
      </c>
      <c r="D120" s="86"/>
      <c r="E120" s="106" t="s">
        <v>4453</v>
      </c>
      <c r="F120" s="87" t="s">
        <v>2038</v>
      </c>
      <c r="G120" s="102" t="s">
        <v>399</v>
      </c>
      <c r="H120" s="100" t="s">
        <v>2061</v>
      </c>
      <c r="I120" s="100"/>
      <c r="J120" s="214" t="s">
        <v>101</v>
      </c>
      <c r="K120" s="102" t="s">
        <v>1476</v>
      </c>
      <c r="L120" s="102"/>
      <c r="M120" s="97"/>
      <c r="N120" s="100" t="s">
        <v>78</v>
      </c>
      <c r="O120" s="97"/>
      <c r="P120" s="97"/>
      <c r="Q120" s="100" t="s">
        <v>4613</v>
      </c>
      <c r="R120" s="215" t="s">
        <v>101</v>
      </c>
      <c r="S120" s="96" t="s">
        <v>4614</v>
      </c>
      <c r="T120" s="215" t="s">
        <v>101</v>
      </c>
      <c r="U120" s="209" t="s">
        <v>131</v>
      </c>
      <c r="V120" s="86"/>
      <c r="W120" s="87" t="s">
        <v>131</v>
      </c>
      <c r="X120" s="97"/>
      <c r="Y120" s="97"/>
      <c r="Z120" s="97"/>
      <c r="AA120" s="97"/>
      <c r="AB120" s="97"/>
      <c r="AC120" s="97"/>
      <c r="AD120" s="97"/>
      <c r="AE120" s="97"/>
      <c r="AF120" s="97"/>
      <c r="AG120" s="97"/>
      <c r="AH120" s="97"/>
      <c r="AI120" s="97"/>
      <c r="AJ120" s="97"/>
      <c r="AK120" s="97"/>
      <c r="AL120" s="97"/>
      <c r="AM120" s="97"/>
      <c r="AN120" s="97"/>
      <c r="AO120" s="97"/>
      <c r="AP120" s="97"/>
      <c r="AQ120" s="97"/>
      <c r="AR120" s="97"/>
    </row>
    <row r="121" customFormat="false" ht="21.75" hidden="false" customHeight="true" outlineLevel="0" collapsed="false">
      <c r="A121" s="95" t="n">
        <v>108</v>
      </c>
      <c r="B121" s="95" t="n">
        <v>108.4</v>
      </c>
      <c r="C121" s="132" t="s">
        <v>1185</v>
      </c>
      <c r="D121" s="132"/>
      <c r="E121" s="106" t="s">
        <v>4453</v>
      </c>
      <c r="F121" s="87" t="s">
        <v>2038</v>
      </c>
      <c r="G121" s="102" t="s">
        <v>401</v>
      </c>
      <c r="H121" s="100" t="s">
        <v>2070</v>
      </c>
      <c r="I121" s="100"/>
      <c r="J121" s="221" t="s">
        <v>101</v>
      </c>
      <c r="K121" s="102" t="s">
        <v>1159</v>
      </c>
      <c r="L121" s="102"/>
      <c r="M121" s="97"/>
      <c r="N121" s="100" t="s">
        <v>4615</v>
      </c>
      <c r="O121" s="97"/>
      <c r="P121" s="102" t="s">
        <v>4616</v>
      </c>
      <c r="Q121" s="120" t="s">
        <v>4617</v>
      </c>
      <c r="R121" s="144"/>
      <c r="S121" s="208" t="s">
        <v>4618</v>
      </c>
      <c r="T121" s="218" t="s">
        <v>101</v>
      </c>
      <c r="U121" s="209" t="s">
        <v>131</v>
      </c>
      <c r="V121" s="86"/>
      <c r="W121" s="87" t="s">
        <v>131</v>
      </c>
      <c r="X121" s="86"/>
      <c r="Y121" s="86"/>
      <c r="Z121" s="86"/>
      <c r="AA121" s="97"/>
      <c r="AB121" s="97"/>
      <c r="AC121" s="97"/>
      <c r="AD121" s="97"/>
      <c r="AE121" s="97"/>
      <c r="AF121" s="97"/>
      <c r="AG121" s="97"/>
      <c r="AH121" s="97"/>
      <c r="AI121" s="97"/>
      <c r="AJ121" s="97"/>
      <c r="AK121" s="97"/>
      <c r="AL121" s="97"/>
      <c r="AM121" s="97"/>
      <c r="AN121" s="97"/>
      <c r="AO121" s="97"/>
      <c r="AP121" s="97"/>
      <c r="AQ121" s="97"/>
      <c r="AR121" s="97"/>
    </row>
    <row r="122" customFormat="false" ht="21.75" hidden="false" customHeight="true" outlineLevel="0" collapsed="false">
      <c r="A122" s="95" t="n">
        <v>108</v>
      </c>
      <c r="B122" s="95" t="n">
        <v>108.5</v>
      </c>
      <c r="C122" s="86" t="s">
        <v>1185</v>
      </c>
      <c r="D122" s="86"/>
      <c r="E122" s="106" t="s">
        <v>4453</v>
      </c>
      <c r="F122" s="87" t="s">
        <v>2038</v>
      </c>
      <c r="G122" s="102" t="s">
        <v>404</v>
      </c>
      <c r="H122" s="100" t="s">
        <v>2078</v>
      </c>
      <c r="I122" s="100"/>
      <c r="J122" s="214" t="s">
        <v>101</v>
      </c>
      <c r="K122" s="102" t="s">
        <v>1476</v>
      </c>
      <c r="L122" s="102"/>
      <c r="M122" s="97"/>
      <c r="N122" s="100" t="s">
        <v>4619</v>
      </c>
      <c r="O122" s="97"/>
      <c r="P122" s="215" t="s">
        <v>101</v>
      </c>
      <c r="Q122" s="120" t="s">
        <v>144</v>
      </c>
      <c r="R122" s="120"/>
      <c r="S122" s="208" t="s">
        <v>4620</v>
      </c>
      <c r="T122" s="215" t="s">
        <v>101</v>
      </c>
      <c r="U122" s="209" t="s">
        <v>131</v>
      </c>
      <c r="V122" s="86"/>
      <c r="W122" s="87" t="s">
        <v>131</v>
      </c>
      <c r="X122" s="86"/>
      <c r="Y122" s="86"/>
      <c r="Z122" s="86"/>
      <c r="AA122" s="97"/>
      <c r="AB122" s="97"/>
      <c r="AC122" s="97"/>
      <c r="AD122" s="97"/>
      <c r="AE122" s="97"/>
      <c r="AF122" s="97"/>
      <c r="AG122" s="97"/>
      <c r="AH122" s="97"/>
      <c r="AI122" s="97"/>
      <c r="AJ122" s="97"/>
      <c r="AK122" s="97"/>
      <c r="AL122" s="97"/>
      <c r="AM122" s="97"/>
      <c r="AN122" s="97"/>
      <c r="AO122" s="97"/>
      <c r="AP122" s="97"/>
      <c r="AQ122" s="97"/>
      <c r="AR122" s="97"/>
    </row>
    <row r="123" customFormat="false" ht="21.75" hidden="false" customHeight="true" outlineLevel="0" collapsed="false">
      <c r="A123" s="95" t="n">
        <v>109</v>
      </c>
      <c r="B123" s="95" t="n">
        <v>109</v>
      </c>
      <c r="C123" s="86" t="s">
        <v>1185</v>
      </c>
      <c r="D123" s="86"/>
      <c r="E123" s="106" t="s">
        <v>4453</v>
      </c>
      <c r="F123" s="87" t="s">
        <v>2087</v>
      </c>
      <c r="G123" s="86" t="s">
        <v>4621</v>
      </c>
      <c r="H123" s="100" t="s">
        <v>1488</v>
      </c>
      <c r="I123" s="100"/>
      <c r="J123" s="210" t="s">
        <v>70</v>
      </c>
      <c r="K123" s="102" t="s">
        <v>1476</v>
      </c>
      <c r="L123" s="102"/>
      <c r="M123" s="97"/>
      <c r="N123" s="100" t="s">
        <v>4622</v>
      </c>
      <c r="O123" s="97"/>
      <c r="P123" s="211" t="s">
        <v>70</v>
      </c>
      <c r="Q123" s="120"/>
      <c r="R123" s="120"/>
      <c r="S123" s="208"/>
      <c r="T123" s="97"/>
      <c r="U123" s="217" t="s">
        <v>60</v>
      </c>
      <c r="V123" s="86"/>
      <c r="W123" s="86" t="s">
        <v>78</v>
      </c>
      <c r="X123" s="86"/>
      <c r="Y123" s="86"/>
      <c r="Z123" s="86"/>
      <c r="AA123" s="86"/>
      <c r="AB123" s="97"/>
      <c r="AC123" s="97"/>
      <c r="AD123" s="97"/>
      <c r="AE123" s="97"/>
      <c r="AF123" s="97"/>
      <c r="AG123" s="97"/>
      <c r="AH123" s="97"/>
      <c r="AI123" s="97"/>
      <c r="AJ123" s="97"/>
      <c r="AK123" s="97"/>
      <c r="AL123" s="97"/>
      <c r="AM123" s="97"/>
      <c r="AN123" s="97"/>
      <c r="AO123" s="97"/>
      <c r="AP123" s="97"/>
      <c r="AQ123" s="97"/>
      <c r="AR123" s="97"/>
    </row>
    <row r="124" customFormat="false" ht="21.75" hidden="false" customHeight="true" outlineLevel="0" collapsed="false">
      <c r="A124" s="95" t="n">
        <v>110</v>
      </c>
      <c r="B124" s="95" t="n">
        <v>110</v>
      </c>
      <c r="C124" s="97" t="s">
        <v>62</v>
      </c>
      <c r="D124" s="98" t="s">
        <v>409</v>
      </c>
      <c r="E124" s="106" t="s">
        <v>4442</v>
      </c>
      <c r="F124" s="97" t="s">
        <v>1004</v>
      </c>
      <c r="G124" s="102" t="s">
        <v>410</v>
      </c>
      <c r="H124" s="100" t="s">
        <v>410</v>
      </c>
      <c r="I124" s="100"/>
      <c r="J124" s="100" t="s">
        <v>1004</v>
      </c>
      <c r="K124" s="97"/>
      <c r="L124" s="97"/>
      <c r="M124" s="97"/>
      <c r="N124" s="100"/>
      <c r="O124" s="97"/>
      <c r="P124" s="97"/>
      <c r="Q124" s="100" t="s">
        <v>4623</v>
      </c>
      <c r="R124" s="100"/>
      <c r="S124" s="96"/>
      <c r="T124" s="97"/>
      <c r="U124" s="209" t="s">
        <v>131</v>
      </c>
      <c r="V124" s="97"/>
      <c r="W124" s="97"/>
      <c r="X124" s="97"/>
      <c r="Y124" s="97"/>
      <c r="Z124" s="97"/>
      <c r="AA124" s="97"/>
      <c r="AB124" s="97"/>
      <c r="AC124" s="97"/>
      <c r="AD124" s="97"/>
      <c r="AE124" s="97"/>
      <c r="AF124" s="97"/>
      <c r="AG124" s="97"/>
      <c r="AH124" s="97"/>
      <c r="AI124" s="97"/>
      <c r="AJ124" s="97"/>
      <c r="AK124" s="97"/>
      <c r="AL124" s="97"/>
      <c r="AM124" s="97"/>
      <c r="AN124" s="97"/>
      <c r="AO124" s="97"/>
      <c r="AP124" s="97"/>
      <c r="AQ124" s="97"/>
      <c r="AR124" s="97"/>
    </row>
    <row r="125" customFormat="false" ht="21.75" hidden="false" customHeight="true" outlineLevel="0" collapsed="false">
      <c r="A125" s="95" t="n">
        <v>111</v>
      </c>
      <c r="B125" s="95" t="n">
        <v>111</v>
      </c>
      <c r="C125" s="97" t="s">
        <v>62</v>
      </c>
      <c r="D125" s="98" t="s">
        <v>411</v>
      </c>
      <c r="E125" s="106" t="s">
        <v>4624</v>
      </c>
      <c r="F125" s="97" t="s">
        <v>1004</v>
      </c>
      <c r="G125" s="86" t="s">
        <v>4625</v>
      </c>
      <c r="H125" s="100" t="s">
        <v>2107</v>
      </c>
      <c r="I125" s="100"/>
      <c r="J125" s="101" t="s">
        <v>1004</v>
      </c>
      <c r="K125" s="97"/>
      <c r="L125" s="97"/>
      <c r="M125" s="97"/>
      <c r="N125" s="100" t="s">
        <v>4626</v>
      </c>
      <c r="O125" s="97" t="s">
        <v>78</v>
      </c>
      <c r="P125" s="97"/>
      <c r="Q125" s="100" t="s">
        <v>4627</v>
      </c>
      <c r="R125" s="108"/>
      <c r="S125" s="96" t="s">
        <v>78</v>
      </c>
      <c r="T125" s="111" t="s">
        <v>78</v>
      </c>
      <c r="U125" s="216" t="s">
        <v>1004</v>
      </c>
      <c r="V125" s="86"/>
      <c r="W125" s="86" t="s">
        <v>78</v>
      </c>
      <c r="X125" s="97"/>
      <c r="Y125" s="97"/>
      <c r="Z125" s="97"/>
      <c r="AA125" s="97"/>
      <c r="AB125" s="97"/>
      <c r="AC125" s="97"/>
      <c r="AD125" s="97"/>
      <c r="AE125" s="97"/>
      <c r="AF125" s="97"/>
      <c r="AG125" s="97"/>
      <c r="AH125" s="97"/>
      <c r="AI125" s="97"/>
      <c r="AJ125" s="97"/>
      <c r="AK125" s="97"/>
      <c r="AL125" s="97"/>
      <c r="AM125" s="97"/>
      <c r="AN125" s="97"/>
      <c r="AO125" s="97"/>
      <c r="AP125" s="97"/>
      <c r="AQ125" s="97"/>
      <c r="AR125" s="97"/>
    </row>
    <row r="126" customFormat="false" ht="21.75" hidden="false" customHeight="true" outlineLevel="0" collapsed="false">
      <c r="A126" s="95" t="n">
        <v>112</v>
      </c>
      <c r="B126" s="95" t="n">
        <v>112</v>
      </c>
      <c r="C126" s="97" t="s">
        <v>62</v>
      </c>
      <c r="D126" s="98" t="s">
        <v>2113</v>
      </c>
      <c r="E126" s="106" t="s">
        <v>4624</v>
      </c>
      <c r="F126" s="97" t="s">
        <v>1004</v>
      </c>
      <c r="G126" s="102" t="s">
        <v>415</v>
      </c>
      <c r="H126" s="100" t="s">
        <v>415</v>
      </c>
      <c r="I126" s="100"/>
      <c r="J126" s="100" t="s">
        <v>1004</v>
      </c>
      <c r="K126" s="97"/>
      <c r="L126" s="97"/>
      <c r="M126" s="97"/>
      <c r="N126" s="100"/>
      <c r="O126" s="97"/>
      <c r="P126" s="97"/>
      <c r="Q126" s="100" t="s">
        <v>4628</v>
      </c>
      <c r="R126" s="211" t="s">
        <v>70</v>
      </c>
      <c r="S126" s="96" t="s">
        <v>4629</v>
      </c>
      <c r="T126" s="211" t="s">
        <v>70</v>
      </c>
      <c r="U126" s="209" t="s">
        <v>131</v>
      </c>
      <c r="V126" s="97"/>
      <c r="W126" s="97"/>
      <c r="X126" s="97"/>
      <c r="Y126" s="97"/>
      <c r="Z126" s="97"/>
      <c r="AA126" s="97"/>
      <c r="AB126" s="97"/>
      <c r="AC126" s="97"/>
      <c r="AD126" s="97"/>
      <c r="AE126" s="97"/>
      <c r="AF126" s="97"/>
      <c r="AG126" s="97"/>
      <c r="AH126" s="97"/>
      <c r="AI126" s="97"/>
      <c r="AJ126" s="97"/>
      <c r="AK126" s="97"/>
      <c r="AL126" s="97"/>
      <c r="AM126" s="97"/>
      <c r="AN126" s="97"/>
      <c r="AO126" s="97"/>
      <c r="AP126" s="97"/>
      <c r="AQ126" s="97"/>
      <c r="AR126" s="97"/>
    </row>
    <row r="127" customFormat="false" ht="21.75" hidden="false" customHeight="true" outlineLevel="0" collapsed="false">
      <c r="A127" s="95" t="n">
        <v>113</v>
      </c>
      <c r="B127" s="95" t="n">
        <v>113</v>
      </c>
      <c r="C127" s="97" t="s">
        <v>62</v>
      </c>
      <c r="D127" s="98" t="s">
        <v>417</v>
      </c>
      <c r="E127" s="106" t="s">
        <v>4624</v>
      </c>
      <c r="F127" s="97" t="s">
        <v>1004</v>
      </c>
      <c r="G127" s="102" t="s">
        <v>418</v>
      </c>
      <c r="H127" s="100" t="s">
        <v>418</v>
      </c>
      <c r="I127" s="100"/>
      <c r="J127" s="100" t="s">
        <v>1004</v>
      </c>
      <c r="K127" s="97"/>
      <c r="L127" s="97"/>
      <c r="M127" s="97"/>
      <c r="N127" s="100"/>
      <c r="O127" s="97"/>
      <c r="P127" s="97"/>
      <c r="Q127" s="100" t="s">
        <v>78</v>
      </c>
      <c r="R127" s="100" t="s">
        <v>78</v>
      </c>
      <c r="S127" s="96"/>
      <c r="T127" s="97"/>
      <c r="U127" s="209" t="s">
        <v>131</v>
      </c>
      <c r="V127" s="97"/>
      <c r="W127" s="97"/>
      <c r="X127" s="97"/>
      <c r="Y127" s="97"/>
      <c r="Z127" s="97"/>
      <c r="AA127" s="97"/>
      <c r="AB127" s="97"/>
      <c r="AC127" s="97"/>
      <c r="AD127" s="97"/>
      <c r="AE127" s="97"/>
      <c r="AF127" s="97"/>
      <c r="AG127" s="97"/>
      <c r="AH127" s="97"/>
      <c r="AI127" s="97"/>
      <c r="AJ127" s="97"/>
      <c r="AK127" s="97"/>
      <c r="AL127" s="97"/>
      <c r="AM127" s="97"/>
      <c r="AN127" s="97"/>
      <c r="AO127" s="97"/>
      <c r="AP127" s="97"/>
      <c r="AQ127" s="97"/>
      <c r="AR127" s="97"/>
    </row>
    <row r="128" customFormat="false" ht="21.75" hidden="false" customHeight="true" outlineLevel="0" collapsed="false">
      <c r="A128" s="95" t="n">
        <v>114</v>
      </c>
      <c r="B128" s="95" t="n">
        <v>114</v>
      </c>
      <c r="C128" s="97" t="s">
        <v>62</v>
      </c>
      <c r="D128" s="98" t="s">
        <v>421</v>
      </c>
      <c r="E128" s="106" t="s">
        <v>4076</v>
      </c>
      <c r="F128" s="106" t="s">
        <v>4630</v>
      </c>
      <c r="G128" s="102" t="s">
        <v>422</v>
      </c>
      <c r="H128" s="100" t="s">
        <v>422</v>
      </c>
      <c r="I128" s="100"/>
      <c r="J128" s="214" t="s">
        <v>101</v>
      </c>
      <c r="K128" s="102" t="s">
        <v>1476</v>
      </c>
      <c r="L128" s="102"/>
      <c r="M128" s="97"/>
      <c r="N128" s="100"/>
      <c r="O128" s="97"/>
      <c r="P128" s="97"/>
      <c r="Q128" s="100" t="s">
        <v>4631</v>
      </c>
      <c r="R128" s="215" t="s">
        <v>101</v>
      </c>
      <c r="S128" s="96"/>
      <c r="T128" s="97"/>
      <c r="U128" s="209" t="s">
        <v>131</v>
      </c>
      <c r="V128" s="97"/>
      <c r="W128" s="97"/>
      <c r="X128" s="97"/>
      <c r="Y128" s="97"/>
      <c r="Z128" s="97"/>
      <c r="AA128" s="97"/>
      <c r="AB128" s="97"/>
      <c r="AC128" s="97"/>
      <c r="AD128" s="97"/>
      <c r="AE128" s="97"/>
      <c r="AF128" s="97"/>
      <c r="AG128" s="97"/>
      <c r="AH128" s="97"/>
      <c r="AI128" s="97"/>
      <c r="AJ128" s="97"/>
      <c r="AK128" s="97"/>
      <c r="AL128" s="97"/>
      <c r="AM128" s="97"/>
      <c r="AN128" s="97"/>
      <c r="AO128" s="97"/>
      <c r="AP128" s="97"/>
      <c r="AQ128" s="97"/>
      <c r="AR128" s="97"/>
    </row>
    <row r="129" customFormat="false" ht="21.75" hidden="false" customHeight="true" outlineLevel="0" collapsed="false">
      <c r="A129" s="95" t="n">
        <v>115</v>
      </c>
      <c r="B129" s="95" t="n">
        <v>115</v>
      </c>
      <c r="C129" s="97" t="s">
        <v>62</v>
      </c>
      <c r="D129" s="98" t="s">
        <v>423</v>
      </c>
      <c r="E129" s="106" t="s">
        <v>4632</v>
      </c>
      <c r="F129" s="106" t="s">
        <v>2132</v>
      </c>
      <c r="G129" s="234" t="s">
        <v>424</v>
      </c>
      <c r="H129" s="101" t="s">
        <v>424</v>
      </c>
      <c r="I129" s="101"/>
      <c r="J129" s="101" t="s">
        <v>167</v>
      </c>
      <c r="K129" s="94" t="s">
        <v>1476</v>
      </c>
      <c r="L129" s="94"/>
      <c r="M129" s="105"/>
      <c r="N129" s="101"/>
      <c r="O129" s="105"/>
      <c r="P129" s="105"/>
      <c r="Q129" s="100" t="s">
        <v>4633</v>
      </c>
      <c r="R129" s="100" t="s">
        <v>167</v>
      </c>
      <c r="S129" s="96" t="s">
        <v>4634</v>
      </c>
      <c r="T129" s="105" t="s">
        <v>167</v>
      </c>
      <c r="U129" s="209" t="s">
        <v>131</v>
      </c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97"/>
      <c r="AG129" s="97"/>
      <c r="AH129" s="97"/>
      <c r="AI129" s="97"/>
      <c r="AJ129" s="97"/>
      <c r="AK129" s="97"/>
      <c r="AL129" s="97"/>
      <c r="AM129" s="97"/>
      <c r="AN129" s="97"/>
      <c r="AO129" s="97"/>
      <c r="AP129" s="97"/>
      <c r="AQ129" s="97"/>
      <c r="AR129" s="97"/>
    </row>
    <row r="130" customFormat="false" ht="21.75" hidden="false" customHeight="true" outlineLevel="0" collapsed="false">
      <c r="A130" s="95" t="n">
        <v>116</v>
      </c>
      <c r="B130" s="95" t="n">
        <v>116</v>
      </c>
      <c r="C130" s="97" t="s">
        <v>62</v>
      </c>
      <c r="D130" s="98" t="s">
        <v>425</v>
      </c>
      <c r="E130" s="106" t="s">
        <v>4624</v>
      </c>
      <c r="F130" s="97" t="s">
        <v>1004</v>
      </c>
      <c r="G130" s="102" t="s">
        <v>248</v>
      </c>
      <c r="H130" s="100" t="s">
        <v>248</v>
      </c>
      <c r="I130" s="100"/>
      <c r="J130" s="100" t="s">
        <v>1004</v>
      </c>
      <c r="K130" s="97"/>
      <c r="L130" s="97"/>
      <c r="M130" s="97"/>
      <c r="N130" s="100"/>
      <c r="O130" s="97"/>
      <c r="P130" s="97"/>
      <c r="Q130" s="100" t="s">
        <v>4635</v>
      </c>
      <c r="R130" s="100" t="s">
        <v>78</v>
      </c>
      <c r="S130" s="96"/>
      <c r="T130" s="97"/>
      <c r="U130" s="209" t="s">
        <v>131</v>
      </c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7"/>
      <c r="AG130" s="97"/>
      <c r="AH130" s="97"/>
      <c r="AI130" s="97"/>
      <c r="AJ130" s="97"/>
      <c r="AK130" s="97"/>
      <c r="AL130" s="97"/>
      <c r="AM130" s="97"/>
      <c r="AN130" s="97"/>
      <c r="AO130" s="97"/>
      <c r="AP130" s="97"/>
      <c r="AQ130" s="97"/>
      <c r="AR130" s="97"/>
    </row>
    <row r="131" customFormat="false" ht="21.75" hidden="false" customHeight="true" outlineLevel="0" collapsed="false">
      <c r="A131" s="95" t="n">
        <v>117</v>
      </c>
      <c r="B131" s="95" t="n">
        <v>117</v>
      </c>
      <c r="C131" s="97" t="s">
        <v>62</v>
      </c>
      <c r="D131" s="98" t="s">
        <v>428</v>
      </c>
      <c r="E131" s="106" t="s">
        <v>4624</v>
      </c>
      <c r="F131" s="102" t="s">
        <v>4636</v>
      </c>
      <c r="G131" s="102" t="s">
        <v>429</v>
      </c>
      <c r="H131" s="100" t="s">
        <v>429</v>
      </c>
      <c r="I131" s="100"/>
      <c r="J131" s="104" t="s">
        <v>70</v>
      </c>
      <c r="K131" s="102" t="s">
        <v>1476</v>
      </c>
      <c r="L131" s="102"/>
      <c r="M131" s="97"/>
      <c r="N131" s="100" t="s">
        <v>78</v>
      </c>
      <c r="O131" s="97"/>
      <c r="P131" s="97"/>
      <c r="Q131" s="120" t="s">
        <v>4637</v>
      </c>
      <c r="R131" s="103" t="s">
        <v>70</v>
      </c>
      <c r="S131" s="208"/>
      <c r="T131" s="97"/>
      <c r="U131" s="209" t="s">
        <v>131</v>
      </c>
      <c r="V131" s="97"/>
      <c r="W131" s="97"/>
      <c r="X131" s="86"/>
      <c r="Y131" s="86"/>
      <c r="Z131" s="86"/>
      <c r="AA131" s="97"/>
      <c r="AB131" s="97"/>
      <c r="AC131" s="97"/>
      <c r="AD131" s="97"/>
      <c r="AE131" s="97"/>
      <c r="AF131" s="97"/>
      <c r="AG131" s="97"/>
      <c r="AH131" s="97"/>
      <c r="AI131" s="97"/>
      <c r="AJ131" s="97"/>
      <c r="AK131" s="97"/>
      <c r="AL131" s="97"/>
      <c r="AM131" s="97"/>
      <c r="AN131" s="97"/>
      <c r="AO131" s="97"/>
      <c r="AP131" s="97"/>
      <c r="AQ131" s="97"/>
      <c r="AR131" s="97"/>
    </row>
    <row r="132" customFormat="false" ht="21.75" hidden="false" customHeight="true" outlineLevel="0" collapsed="false">
      <c r="A132" s="95" t="n">
        <v>118</v>
      </c>
      <c r="B132" s="95" t="n">
        <v>118</v>
      </c>
      <c r="C132" s="97" t="s">
        <v>62</v>
      </c>
      <c r="D132" s="98" t="s">
        <v>430</v>
      </c>
      <c r="E132" s="106" t="s">
        <v>4624</v>
      </c>
      <c r="F132" s="97" t="s">
        <v>1004</v>
      </c>
      <c r="G132" s="102" t="s">
        <v>431</v>
      </c>
      <c r="H132" s="100" t="s">
        <v>431</v>
      </c>
      <c r="I132" s="100"/>
      <c r="J132" s="100" t="s">
        <v>1004</v>
      </c>
      <c r="K132" s="97"/>
      <c r="L132" s="97"/>
      <c r="M132" s="97"/>
      <c r="N132" s="100" t="s">
        <v>78</v>
      </c>
      <c r="O132" s="97"/>
      <c r="P132" s="97"/>
      <c r="Q132" s="120" t="s">
        <v>78</v>
      </c>
      <c r="R132" s="120" t="s">
        <v>78</v>
      </c>
      <c r="S132" s="208"/>
      <c r="T132" s="97"/>
      <c r="U132" s="209" t="s">
        <v>131</v>
      </c>
      <c r="V132" s="97"/>
      <c r="W132" s="97"/>
      <c r="X132" s="86"/>
      <c r="Y132" s="86"/>
      <c r="Z132" s="86"/>
      <c r="AA132" s="86"/>
      <c r="AB132" s="97"/>
      <c r="AC132" s="97"/>
      <c r="AD132" s="97"/>
      <c r="AE132" s="97"/>
      <c r="AF132" s="97"/>
      <c r="AG132" s="97"/>
      <c r="AH132" s="97"/>
      <c r="AI132" s="97"/>
      <c r="AJ132" s="97"/>
      <c r="AK132" s="97"/>
      <c r="AL132" s="97"/>
      <c r="AM132" s="97"/>
      <c r="AN132" s="97"/>
      <c r="AO132" s="97"/>
      <c r="AP132" s="97"/>
      <c r="AQ132" s="97"/>
      <c r="AR132" s="97"/>
    </row>
    <row r="133" customFormat="false" ht="21.75" hidden="false" customHeight="true" outlineLevel="0" collapsed="false">
      <c r="A133" s="95" t="n">
        <v>119</v>
      </c>
      <c r="B133" s="95" t="n">
        <v>119</v>
      </c>
      <c r="C133" s="97" t="s">
        <v>62</v>
      </c>
      <c r="D133" s="87" t="s">
        <v>432</v>
      </c>
      <c r="E133" s="106" t="s">
        <v>4076</v>
      </c>
      <c r="F133" s="86" t="s">
        <v>4638</v>
      </c>
      <c r="G133" s="226" t="s">
        <v>4226</v>
      </c>
      <c r="H133" s="235" t="s">
        <v>2159</v>
      </c>
      <c r="I133" s="235"/>
      <c r="J133" s="157" t="s">
        <v>70</v>
      </c>
      <c r="K133" s="236" t="s">
        <v>2416</v>
      </c>
      <c r="L133" s="236"/>
      <c r="M133" s="237"/>
      <c r="N133" s="235"/>
      <c r="O133" s="237"/>
      <c r="P133" s="237"/>
      <c r="Q133" s="123" t="s">
        <v>4639</v>
      </c>
      <c r="R133" s="109" t="s">
        <v>70</v>
      </c>
      <c r="S133" s="208"/>
      <c r="T133" s="161"/>
      <c r="U133" s="216" t="s">
        <v>1004</v>
      </c>
      <c r="V133" s="86"/>
      <c r="W133" s="86" t="s">
        <v>78</v>
      </c>
      <c r="X133" s="86"/>
      <c r="Y133" s="86"/>
      <c r="Z133" s="86"/>
      <c r="AA133" s="86"/>
      <c r="AB133" s="97"/>
      <c r="AC133" s="97"/>
      <c r="AD133" s="97"/>
      <c r="AE133" s="97"/>
      <c r="AF133" s="97"/>
      <c r="AG133" s="97"/>
      <c r="AH133" s="97"/>
      <c r="AI133" s="97"/>
      <c r="AJ133" s="97"/>
      <c r="AK133" s="97"/>
      <c r="AL133" s="97"/>
      <c r="AM133" s="97"/>
      <c r="AN133" s="97"/>
      <c r="AO133" s="97"/>
      <c r="AP133" s="97"/>
      <c r="AQ133" s="97"/>
      <c r="AR133" s="97"/>
    </row>
    <row r="134" customFormat="false" ht="21.75" hidden="false" customHeight="true" outlineLevel="0" collapsed="false">
      <c r="A134" s="95" t="n">
        <v>120</v>
      </c>
      <c r="B134" s="95" t="n">
        <v>120</v>
      </c>
      <c r="C134" s="97" t="s">
        <v>62</v>
      </c>
      <c r="D134" s="98" t="s">
        <v>434</v>
      </c>
      <c r="E134" s="106" t="s">
        <v>4632</v>
      </c>
      <c r="F134" s="106" t="s">
        <v>2163</v>
      </c>
      <c r="G134" s="102" t="s">
        <v>435</v>
      </c>
      <c r="H134" s="100" t="s">
        <v>435</v>
      </c>
      <c r="I134" s="97" t="s">
        <v>4640</v>
      </c>
      <c r="J134" s="104" t="s">
        <v>70</v>
      </c>
      <c r="K134" s="102" t="s">
        <v>1476</v>
      </c>
      <c r="L134" s="102"/>
      <c r="M134" s="97"/>
      <c r="N134" s="100"/>
      <c r="O134" s="97"/>
      <c r="P134" s="97"/>
      <c r="Q134" s="120" t="s">
        <v>4641</v>
      </c>
      <c r="R134" s="103" t="s">
        <v>70</v>
      </c>
      <c r="S134" s="208" t="s">
        <v>4642</v>
      </c>
      <c r="T134" s="103" t="s">
        <v>70</v>
      </c>
      <c r="U134" s="209" t="s">
        <v>131</v>
      </c>
      <c r="V134" s="97"/>
      <c r="W134" s="97"/>
      <c r="X134" s="86"/>
      <c r="Y134" s="86"/>
      <c r="Z134" s="86"/>
      <c r="AA134" s="86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  <c r="AN134" s="97"/>
      <c r="AO134" s="97"/>
      <c r="AP134" s="97"/>
      <c r="AQ134" s="97"/>
      <c r="AR134" s="97"/>
    </row>
    <row r="135" customFormat="false" ht="21.75" hidden="false" customHeight="true" outlineLevel="0" collapsed="false">
      <c r="A135" s="95" t="n">
        <v>121</v>
      </c>
      <c r="B135" s="95" t="n">
        <v>121</v>
      </c>
      <c r="C135" s="97" t="s">
        <v>62</v>
      </c>
      <c r="D135" s="98" t="s">
        <v>437</v>
      </c>
      <c r="E135" s="106" t="s">
        <v>4624</v>
      </c>
      <c r="F135" s="97" t="s">
        <v>1004</v>
      </c>
      <c r="G135" s="102" t="s">
        <v>438</v>
      </c>
      <c r="H135" s="100" t="s">
        <v>438</v>
      </c>
      <c r="I135" s="100"/>
      <c r="J135" s="100" t="s">
        <v>1004</v>
      </c>
      <c r="K135" s="97"/>
      <c r="L135" s="97"/>
      <c r="M135" s="97"/>
      <c r="N135" s="100" t="s">
        <v>78</v>
      </c>
      <c r="O135" s="97"/>
      <c r="P135" s="97"/>
      <c r="Q135" s="100" t="s">
        <v>78</v>
      </c>
      <c r="R135" s="108" t="s">
        <v>78</v>
      </c>
      <c r="S135" s="96"/>
      <c r="T135" s="111"/>
      <c r="U135" s="209" t="s">
        <v>131</v>
      </c>
      <c r="V135" s="97"/>
      <c r="W135" s="97"/>
      <c r="X135" s="97"/>
      <c r="Y135" s="97"/>
      <c r="Z135" s="97"/>
      <c r="AA135" s="97"/>
      <c r="AB135" s="97"/>
      <c r="AC135" s="97"/>
      <c r="AD135" s="97"/>
      <c r="AE135" s="97"/>
      <c r="AF135" s="97"/>
      <c r="AG135" s="97"/>
      <c r="AH135" s="97"/>
      <c r="AI135" s="97"/>
      <c r="AJ135" s="97"/>
      <c r="AK135" s="97"/>
      <c r="AL135" s="97"/>
      <c r="AM135" s="97"/>
      <c r="AN135" s="97"/>
      <c r="AO135" s="97"/>
      <c r="AP135" s="97"/>
      <c r="AQ135" s="97"/>
      <c r="AR135" s="97"/>
    </row>
    <row r="136" customFormat="false" ht="21.75" hidden="false" customHeight="true" outlineLevel="0" collapsed="false">
      <c r="A136" s="95" t="n">
        <v>122</v>
      </c>
      <c r="B136" s="95" t="n">
        <v>122</v>
      </c>
      <c r="C136" s="97" t="s">
        <v>62</v>
      </c>
      <c r="D136" s="98" t="s">
        <v>439</v>
      </c>
      <c r="E136" s="106" t="s">
        <v>4624</v>
      </c>
      <c r="F136" s="97" t="s">
        <v>1004</v>
      </c>
      <c r="G136" s="102" t="s">
        <v>440</v>
      </c>
      <c r="H136" s="100" t="s">
        <v>440</v>
      </c>
      <c r="I136" s="100"/>
      <c r="J136" s="100" t="s">
        <v>1004</v>
      </c>
      <c r="K136" s="97"/>
      <c r="L136" s="97"/>
      <c r="M136" s="97"/>
      <c r="N136" s="100" t="s">
        <v>78</v>
      </c>
      <c r="O136" s="97"/>
      <c r="P136" s="97"/>
      <c r="Q136" s="120" t="s">
        <v>78</v>
      </c>
      <c r="R136" s="120" t="s">
        <v>78</v>
      </c>
      <c r="S136" s="208"/>
      <c r="T136" s="111"/>
      <c r="U136" s="209" t="s">
        <v>131</v>
      </c>
      <c r="V136" s="97"/>
      <c r="W136" s="97"/>
      <c r="X136" s="86"/>
      <c r="Y136" s="86"/>
      <c r="Z136" s="86"/>
      <c r="AA136" s="86"/>
      <c r="AB136" s="97"/>
      <c r="AC136" s="97"/>
      <c r="AD136" s="97"/>
      <c r="AE136" s="97"/>
      <c r="AF136" s="97"/>
      <c r="AG136" s="97"/>
      <c r="AH136" s="97"/>
      <c r="AI136" s="97"/>
      <c r="AJ136" s="97"/>
      <c r="AK136" s="97"/>
      <c r="AL136" s="97"/>
      <c r="AM136" s="97"/>
      <c r="AN136" s="97"/>
      <c r="AO136" s="97"/>
      <c r="AP136" s="97"/>
      <c r="AQ136" s="97"/>
      <c r="AR136" s="97"/>
    </row>
    <row r="137" customFormat="false" ht="21.75" hidden="false" customHeight="true" outlineLevel="0" collapsed="false">
      <c r="A137" s="95" t="n">
        <v>123</v>
      </c>
      <c r="B137" s="95" t="n">
        <v>123</v>
      </c>
      <c r="C137" s="97" t="s">
        <v>62</v>
      </c>
      <c r="D137" s="98" t="s">
        <v>441</v>
      </c>
      <c r="E137" s="106" t="s">
        <v>4624</v>
      </c>
      <c r="F137" s="97" t="s">
        <v>1004</v>
      </c>
      <c r="G137" s="102" t="s">
        <v>418</v>
      </c>
      <c r="H137" s="100" t="s">
        <v>418</v>
      </c>
      <c r="I137" s="100"/>
      <c r="J137" s="100" t="s">
        <v>1004</v>
      </c>
      <c r="K137" s="97"/>
      <c r="L137" s="97"/>
      <c r="M137" s="97"/>
      <c r="N137" s="100" t="s">
        <v>78</v>
      </c>
      <c r="O137" s="97"/>
      <c r="P137" s="97"/>
      <c r="Q137" s="120" t="s">
        <v>78</v>
      </c>
      <c r="R137" s="120" t="s">
        <v>78</v>
      </c>
      <c r="S137" s="208"/>
      <c r="T137" s="97"/>
      <c r="U137" s="209" t="s">
        <v>131</v>
      </c>
      <c r="V137" s="97"/>
      <c r="W137" s="97"/>
      <c r="X137" s="86"/>
      <c r="Y137" s="86"/>
      <c r="Z137" s="86"/>
      <c r="AA137" s="97"/>
      <c r="AB137" s="97"/>
      <c r="AC137" s="97"/>
      <c r="AD137" s="97"/>
      <c r="AE137" s="97"/>
      <c r="AF137" s="97"/>
      <c r="AG137" s="97"/>
      <c r="AH137" s="97"/>
      <c r="AI137" s="97"/>
      <c r="AJ137" s="97"/>
      <c r="AK137" s="97"/>
      <c r="AL137" s="97"/>
      <c r="AM137" s="97"/>
      <c r="AN137" s="97"/>
      <c r="AO137" s="97"/>
      <c r="AP137" s="97"/>
      <c r="AQ137" s="97"/>
      <c r="AR137" s="97"/>
    </row>
    <row r="138" customFormat="false" ht="21.75" hidden="false" customHeight="true" outlineLevel="0" collapsed="false">
      <c r="A138" s="95" t="n">
        <v>124</v>
      </c>
      <c r="B138" s="95" t="n">
        <v>124</v>
      </c>
      <c r="C138" s="97" t="s">
        <v>62</v>
      </c>
      <c r="D138" s="98" t="s">
        <v>442</v>
      </c>
      <c r="E138" s="106" t="s">
        <v>4442</v>
      </c>
      <c r="F138" s="106" t="s">
        <v>2173</v>
      </c>
      <c r="G138" s="102" t="s">
        <v>443</v>
      </c>
      <c r="H138" s="100" t="s">
        <v>443</v>
      </c>
      <c r="I138" s="100"/>
      <c r="J138" s="238" t="s">
        <v>118</v>
      </c>
      <c r="K138" s="102" t="s">
        <v>1476</v>
      </c>
      <c r="L138" s="102"/>
      <c r="M138" s="97"/>
      <c r="N138" s="100" t="s">
        <v>4643</v>
      </c>
      <c r="O138" s="103" t="s">
        <v>70</v>
      </c>
      <c r="P138" s="97"/>
      <c r="Q138" s="123" t="s">
        <v>4644</v>
      </c>
      <c r="R138" s="218" t="s">
        <v>101</v>
      </c>
      <c r="S138" s="208"/>
      <c r="T138" s="97"/>
      <c r="U138" s="209" t="s">
        <v>131</v>
      </c>
      <c r="V138" s="97"/>
      <c r="W138" s="97"/>
      <c r="X138" s="86"/>
      <c r="Y138" s="86"/>
      <c r="Z138" s="86"/>
      <c r="AA138" s="97"/>
      <c r="AB138" s="97"/>
      <c r="AC138" s="97"/>
      <c r="AD138" s="97"/>
      <c r="AE138" s="97"/>
      <c r="AF138" s="97"/>
      <c r="AG138" s="97"/>
      <c r="AH138" s="97"/>
      <c r="AI138" s="97"/>
      <c r="AJ138" s="97"/>
      <c r="AK138" s="97"/>
      <c r="AL138" s="97"/>
      <c r="AM138" s="97"/>
      <c r="AN138" s="97"/>
      <c r="AO138" s="97"/>
      <c r="AP138" s="97"/>
      <c r="AQ138" s="97"/>
      <c r="AR138" s="97"/>
    </row>
    <row r="139" customFormat="false" ht="21.75" hidden="false" customHeight="true" outlineLevel="0" collapsed="false">
      <c r="A139" s="95" t="n">
        <v>125</v>
      </c>
      <c r="B139" s="95" t="n">
        <v>125</v>
      </c>
      <c r="C139" s="97" t="s">
        <v>62</v>
      </c>
      <c r="D139" s="98" t="s">
        <v>445</v>
      </c>
      <c r="E139" s="106" t="s">
        <v>4624</v>
      </c>
      <c r="F139" s="97" t="s">
        <v>1004</v>
      </c>
      <c r="G139" s="102" t="s">
        <v>446</v>
      </c>
      <c r="H139" s="100" t="s">
        <v>446</v>
      </c>
      <c r="I139" s="100"/>
      <c r="J139" s="108" t="s">
        <v>1004</v>
      </c>
      <c r="K139" s="97"/>
      <c r="L139" s="97"/>
      <c r="M139" s="97"/>
      <c r="N139" s="100" t="s">
        <v>78</v>
      </c>
      <c r="O139" s="97"/>
      <c r="P139" s="97"/>
      <c r="Q139" s="100" t="s">
        <v>78</v>
      </c>
      <c r="R139" s="108" t="s">
        <v>78</v>
      </c>
      <c r="S139" s="96"/>
      <c r="T139" s="97"/>
      <c r="U139" s="209" t="s">
        <v>131</v>
      </c>
      <c r="V139" s="97"/>
      <c r="W139" s="97"/>
      <c r="X139" s="97"/>
      <c r="Y139" s="97"/>
      <c r="Z139" s="97"/>
      <c r="AA139" s="97"/>
      <c r="AB139" s="97"/>
      <c r="AC139" s="97"/>
      <c r="AD139" s="97"/>
      <c r="AE139" s="97"/>
      <c r="AF139" s="97"/>
      <c r="AG139" s="97"/>
      <c r="AH139" s="97"/>
      <c r="AI139" s="97"/>
      <c r="AJ139" s="97"/>
      <c r="AK139" s="97"/>
      <c r="AL139" s="97"/>
      <c r="AM139" s="97"/>
      <c r="AN139" s="97"/>
      <c r="AO139" s="97"/>
      <c r="AP139" s="97"/>
      <c r="AQ139" s="97"/>
      <c r="AR139" s="97"/>
    </row>
    <row r="140" customFormat="false" ht="21.75" hidden="false" customHeight="true" outlineLevel="0" collapsed="false">
      <c r="A140" s="95" t="n">
        <v>126</v>
      </c>
      <c r="B140" s="95" t="n">
        <v>126</v>
      </c>
      <c r="C140" s="97" t="s">
        <v>62</v>
      </c>
      <c r="D140" s="98" t="s">
        <v>448</v>
      </c>
      <c r="E140" s="106" t="s">
        <v>4624</v>
      </c>
      <c r="F140" s="97" t="s">
        <v>1004</v>
      </c>
      <c r="G140" s="102" t="s">
        <v>449</v>
      </c>
      <c r="H140" s="100" t="s">
        <v>449</v>
      </c>
      <c r="I140" s="100"/>
      <c r="J140" s="108" t="s">
        <v>1004</v>
      </c>
      <c r="K140" s="97"/>
      <c r="L140" s="97"/>
      <c r="M140" s="97"/>
      <c r="N140" s="100" t="s">
        <v>78</v>
      </c>
      <c r="O140" s="97"/>
      <c r="P140" s="97"/>
      <c r="Q140" s="100" t="s">
        <v>78</v>
      </c>
      <c r="R140" s="100" t="s">
        <v>78</v>
      </c>
      <c r="S140" s="96"/>
      <c r="T140" s="97"/>
      <c r="U140" s="209" t="s">
        <v>131</v>
      </c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97"/>
      <c r="AG140" s="97"/>
      <c r="AH140" s="97"/>
      <c r="AI140" s="97"/>
      <c r="AJ140" s="97"/>
      <c r="AK140" s="97"/>
      <c r="AL140" s="97"/>
      <c r="AM140" s="97"/>
      <c r="AN140" s="97"/>
      <c r="AO140" s="97"/>
      <c r="AP140" s="97"/>
      <c r="AQ140" s="97"/>
      <c r="AR140" s="97"/>
    </row>
    <row r="141" customFormat="false" ht="21.75" hidden="false" customHeight="true" outlineLevel="0" collapsed="false">
      <c r="A141" s="95" t="n">
        <v>127</v>
      </c>
      <c r="B141" s="95" t="n">
        <v>127</v>
      </c>
      <c r="C141" s="97" t="s">
        <v>62</v>
      </c>
      <c r="D141" s="98" t="s">
        <v>451</v>
      </c>
      <c r="E141" s="106" t="s">
        <v>4624</v>
      </c>
      <c r="F141" s="97" t="s">
        <v>1004</v>
      </c>
      <c r="G141" s="102" t="s">
        <v>452</v>
      </c>
      <c r="H141" s="100" t="s">
        <v>452</v>
      </c>
      <c r="I141" s="100"/>
      <c r="J141" s="100" t="s">
        <v>1004</v>
      </c>
      <c r="K141" s="97"/>
      <c r="L141" s="97"/>
      <c r="M141" s="97"/>
      <c r="N141" s="100" t="s">
        <v>78</v>
      </c>
      <c r="O141" s="97"/>
      <c r="P141" s="97"/>
      <c r="Q141" s="100" t="s">
        <v>78</v>
      </c>
      <c r="R141" s="108" t="s">
        <v>78</v>
      </c>
      <c r="S141" s="96"/>
      <c r="T141" s="97"/>
      <c r="U141" s="209" t="s">
        <v>131</v>
      </c>
      <c r="V141" s="97"/>
      <c r="W141" s="97"/>
      <c r="X141" s="97"/>
      <c r="Y141" s="97"/>
      <c r="Z141" s="97"/>
      <c r="AA141" s="97"/>
      <c r="AB141" s="97"/>
      <c r="AC141" s="97"/>
      <c r="AD141" s="97"/>
      <c r="AE141" s="97"/>
      <c r="AF141" s="97"/>
      <c r="AG141" s="97"/>
      <c r="AH141" s="97"/>
      <c r="AI141" s="97"/>
      <c r="AJ141" s="97"/>
      <c r="AK141" s="97"/>
      <c r="AL141" s="97"/>
      <c r="AM141" s="97"/>
      <c r="AN141" s="97"/>
      <c r="AO141" s="97"/>
      <c r="AP141" s="97"/>
      <c r="AQ141" s="97"/>
      <c r="AR141" s="97"/>
    </row>
    <row r="142" customFormat="false" ht="21.75" hidden="false" customHeight="true" outlineLevel="0" collapsed="false">
      <c r="A142" s="95" t="n">
        <v>128</v>
      </c>
      <c r="B142" s="95" t="n">
        <v>128</v>
      </c>
      <c r="C142" s="97" t="s">
        <v>62</v>
      </c>
      <c r="D142" s="98" t="s">
        <v>453</v>
      </c>
      <c r="E142" s="106" t="s">
        <v>4076</v>
      </c>
      <c r="F142" s="102" t="s">
        <v>4645</v>
      </c>
      <c r="G142" s="102" t="s">
        <v>454</v>
      </c>
      <c r="H142" s="100" t="s">
        <v>454</v>
      </c>
      <c r="I142" s="100"/>
      <c r="J142" s="108" t="s">
        <v>4645</v>
      </c>
      <c r="K142" s="97"/>
      <c r="L142" s="97"/>
      <c r="M142" s="97"/>
      <c r="N142" s="100"/>
      <c r="O142" s="97"/>
      <c r="P142" s="97"/>
      <c r="Q142" s="100" t="s">
        <v>4646</v>
      </c>
      <c r="R142" s="109" t="s">
        <v>70</v>
      </c>
      <c r="S142" s="96"/>
      <c r="T142" s="97"/>
      <c r="U142" s="209" t="s">
        <v>131</v>
      </c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  <c r="AN142" s="97"/>
      <c r="AO142" s="97"/>
      <c r="AP142" s="97"/>
      <c r="AQ142" s="97"/>
      <c r="AR142" s="97"/>
    </row>
    <row r="143" customFormat="false" ht="21.75" hidden="false" customHeight="true" outlineLevel="0" collapsed="false">
      <c r="A143" s="95" t="n">
        <v>129</v>
      </c>
      <c r="B143" s="95" t="n">
        <v>129</v>
      </c>
      <c r="C143" s="97" t="s">
        <v>62</v>
      </c>
      <c r="D143" s="98" t="s">
        <v>456</v>
      </c>
      <c r="E143" s="106" t="s">
        <v>4076</v>
      </c>
      <c r="F143" s="106" t="s">
        <v>4647</v>
      </c>
      <c r="G143" s="102" t="s">
        <v>457</v>
      </c>
      <c r="H143" s="100" t="s">
        <v>457</v>
      </c>
      <c r="I143" s="100"/>
      <c r="J143" s="210" t="s">
        <v>70</v>
      </c>
      <c r="K143" s="102" t="s">
        <v>1476</v>
      </c>
      <c r="L143" s="102"/>
      <c r="M143" s="97"/>
      <c r="N143" s="100" t="s">
        <v>4648</v>
      </c>
      <c r="O143" s="97"/>
      <c r="P143" s="97"/>
      <c r="Q143" s="120" t="s">
        <v>4649</v>
      </c>
      <c r="R143" s="144" t="s">
        <v>78</v>
      </c>
      <c r="S143" s="208"/>
      <c r="T143" s="97"/>
      <c r="U143" s="209" t="s">
        <v>131</v>
      </c>
      <c r="V143" s="97"/>
      <c r="W143" s="97"/>
      <c r="X143" s="86"/>
      <c r="Y143" s="86"/>
      <c r="Z143" s="86"/>
      <c r="AA143" s="86"/>
      <c r="AB143" s="97"/>
      <c r="AC143" s="97"/>
      <c r="AD143" s="97"/>
      <c r="AE143" s="97"/>
      <c r="AF143" s="97"/>
      <c r="AG143" s="97"/>
      <c r="AH143" s="97"/>
      <c r="AI143" s="97"/>
      <c r="AJ143" s="97"/>
      <c r="AK143" s="97"/>
      <c r="AL143" s="97"/>
      <c r="AM143" s="97"/>
      <c r="AN143" s="97"/>
      <c r="AO143" s="97"/>
      <c r="AP143" s="97"/>
      <c r="AQ143" s="97"/>
      <c r="AR143" s="97"/>
    </row>
    <row r="144" customFormat="false" ht="21.75" hidden="false" customHeight="true" outlineLevel="0" collapsed="false">
      <c r="A144" s="95" t="n">
        <v>130</v>
      </c>
      <c r="B144" s="95" t="n">
        <v>130.1</v>
      </c>
      <c r="C144" s="97" t="s">
        <v>62</v>
      </c>
      <c r="D144" s="87" t="s">
        <v>2221</v>
      </c>
      <c r="E144" s="102" t="s">
        <v>4650</v>
      </c>
      <c r="F144" s="87" t="s">
        <v>2222</v>
      </c>
      <c r="G144" s="86" t="s">
        <v>4229</v>
      </c>
      <c r="H144" s="120" t="s">
        <v>422</v>
      </c>
      <c r="I144" s="120"/>
      <c r="J144" s="210" t="s">
        <v>70</v>
      </c>
      <c r="K144" s="86" t="s">
        <v>1476</v>
      </c>
      <c r="L144" s="86"/>
      <c r="M144" s="86"/>
      <c r="N144" s="120" t="s">
        <v>4651</v>
      </c>
      <c r="O144" s="86"/>
      <c r="P144" s="211" t="s">
        <v>70</v>
      </c>
      <c r="Q144" s="120"/>
      <c r="R144" s="120"/>
      <c r="S144" s="208"/>
      <c r="T144" s="86"/>
      <c r="U144" s="219" t="s">
        <v>70</v>
      </c>
      <c r="V144" s="86"/>
      <c r="W144" s="87" t="s">
        <v>2222</v>
      </c>
      <c r="X144" s="86"/>
      <c r="Y144" s="86"/>
      <c r="Z144" s="86"/>
      <c r="AA144" s="86"/>
      <c r="AB144" s="97"/>
      <c r="AC144" s="97"/>
      <c r="AD144" s="97"/>
      <c r="AE144" s="97"/>
      <c r="AF144" s="97"/>
      <c r="AG144" s="97"/>
      <c r="AH144" s="97"/>
      <c r="AI144" s="97"/>
      <c r="AJ144" s="97"/>
      <c r="AK144" s="97"/>
      <c r="AL144" s="97"/>
      <c r="AM144" s="97"/>
      <c r="AN144" s="97"/>
      <c r="AO144" s="97"/>
      <c r="AP144" s="97"/>
      <c r="AQ144" s="97"/>
      <c r="AR144" s="97"/>
    </row>
    <row r="145" customFormat="false" ht="21.75" hidden="false" customHeight="true" outlineLevel="0" collapsed="false">
      <c r="A145" s="95" t="n">
        <v>130</v>
      </c>
      <c r="B145" s="95" t="n">
        <v>130.2</v>
      </c>
      <c r="C145" s="97" t="s">
        <v>62</v>
      </c>
      <c r="D145" s="98" t="s">
        <v>459</v>
      </c>
      <c r="E145" s="102" t="s">
        <v>4650</v>
      </c>
      <c r="F145" s="87" t="s">
        <v>2222</v>
      </c>
      <c r="G145" s="102" t="s">
        <v>461</v>
      </c>
      <c r="H145" s="100" t="s">
        <v>461</v>
      </c>
      <c r="I145" s="100" t="s">
        <v>4652</v>
      </c>
      <c r="J145" s="104" t="s">
        <v>70</v>
      </c>
      <c r="K145" s="102" t="s">
        <v>1476</v>
      </c>
      <c r="L145" s="102"/>
      <c r="M145" s="97"/>
      <c r="N145" s="100"/>
      <c r="O145" s="103" t="s">
        <v>70</v>
      </c>
      <c r="P145" s="97"/>
      <c r="Q145" s="120" t="s">
        <v>144</v>
      </c>
      <c r="R145" s="103" t="s">
        <v>70</v>
      </c>
      <c r="S145" s="208"/>
      <c r="T145" s="97"/>
      <c r="U145" s="209" t="s">
        <v>131</v>
      </c>
      <c r="V145" s="86"/>
      <c r="W145" s="87" t="s">
        <v>131</v>
      </c>
      <c r="X145" s="86"/>
      <c r="Y145" s="86"/>
      <c r="Z145" s="86"/>
      <c r="AA145" s="86"/>
      <c r="AB145" s="97"/>
      <c r="AC145" s="97"/>
      <c r="AD145" s="97"/>
      <c r="AE145" s="97"/>
      <c r="AF145" s="97"/>
      <c r="AG145" s="97"/>
      <c r="AH145" s="97"/>
      <c r="AI145" s="97"/>
      <c r="AJ145" s="97"/>
      <c r="AK145" s="97"/>
      <c r="AL145" s="97"/>
      <c r="AM145" s="97"/>
      <c r="AN145" s="97"/>
      <c r="AO145" s="97"/>
      <c r="AP145" s="97"/>
      <c r="AQ145" s="97"/>
      <c r="AR145" s="97"/>
    </row>
    <row r="146" customFormat="false" ht="21.75" hidden="false" customHeight="true" outlineLevel="0" collapsed="false">
      <c r="A146" s="95" t="n">
        <v>131</v>
      </c>
      <c r="B146" s="95" t="n">
        <v>131</v>
      </c>
      <c r="C146" s="97" t="s">
        <v>62</v>
      </c>
      <c r="D146" s="98" t="s">
        <v>463</v>
      </c>
      <c r="E146" s="86" t="s">
        <v>1009</v>
      </c>
      <c r="F146" s="97" t="s">
        <v>1004</v>
      </c>
      <c r="G146" s="102" t="s">
        <v>4653</v>
      </c>
      <c r="H146" s="100" t="s">
        <v>2237</v>
      </c>
      <c r="I146" s="100"/>
      <c r="J146" s="100" t="s">
        <v>1004</v>
      </c>
      <c r="K146" s="97"/>
      <c r="L146" s="97"/>
      <c r="M146" s="97"/>
      <c r="O146" s="97"/>
      <c r="P146" s="211" t="s">
        <v>70</v>
      </c>
      <c r="Q146" s="100"/>
      <c r="R146" s="100"/>
      <c r="S146" s="96"/>
      <c r="T146" s="97"/>
      <c r="U146" s="219" t="s">
        <v>70</v>
      </c>
      <c r="V146" s="97" t="s">
        <v>4654</v>
      </c>
      <c r="W146" s="98" t="s">
        <v>2235</v>
      </c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  <c r="AJ146" s="97"/>
      <c r="AK146" s="97"/>
      <c r="AL146" s="97"/>
      <c r="AM146" s="97"/>
      <c r="AN146" s="97"/>
      <c r="AO146" s="97"/>
      <c r="AP146" s="97"/>
      <c r="AQ146" s="97"/>
      <c r="AR146" s="97"/>
    </row>
    <row r="147" customFormat="false" ht="21.75" hidden="false" customHeight="true" outlineLevel="0" collapsed="false">
      <c r="A147" s="95" t="n">
        <v>132</v>
      </c>
      <c r="B147" s="95" t="n">
        <v>132</v>
      </c>
      <c r="C147" s="97" t="s">
        <v>62</v>
      </c>
      <c r="D147" s="98" t="s">
        <v>466</v>
      </c>
      <c r="E147" s="106" t="s">
        <v>4442</v>
      </c>
      <c r="F147" s="97" t="s">
        <v>1004</v>
      </c>
      <c r="G147" s="102" t="s">
        <v>467</v>
      </c>
      <c r="H147" s="100" t="s">
        <v>467</v>
      </c>
      <c r="I147" s="100"/>
      <c r="J147" s="100" t="s">
        <v>1004</v>
      </c>
      <c r="K147" s="97"/>
      <c r="L147" s="97"/>
      <c r="M147" s="97"/>
      <c r="N147" s="100"/>
      <c r="O147" s="97"/>
      <c r="P147" s="97"/>
      <c r="Q147" s="120" t="s">
        <v>78</v>
      </c>
      <c r="R147" s="120" t="s">
        <v>78</v>
      </c>
      <c r="S147" s="208"/>
      <c r="T147" s="97"/>
      <c r="U147" s="209" t="s">
        <v>131</v>
      </c>
      <c r="V147" s="97"/>
      <c r="W147" s="97"/>
      <c r="X147" s="86"/>
      <c r="Y147" s="86"/>
      <c r="Z147" s="86"/>
      <c r="AA147" s="97"/>
      <c r="AB147" s="97"/>
      <c r="AC147" s="97"/>
      <c r="AD147" s="97"/>
      <c r="AE147" s="97"/>
      <c r="AF147" s="97"/>
      <c r="AG147" s="97"/>
      <c r="AH147" s="97"/>
      <c r="AI147" s="97"/>
      <c r="AJ147" s="97"/>
      <c r="AK147" s="97"/>
      <c r="AL147" s="97"/>
      <c r="AM147" s="97"/>
      <c r="AN147" s="97"/>
      <c r="AO147" s="97"/>
      <c r="AP147" s="97"/>
      <c r="AQ147" s="97"/>
      <c r="AR147" s="97"/>
    </row>
    <row r="148" customFormat="false" ht="21.75" hidden="false" customHeight="true" outlineLevel="0" collapsed="false">
      <c r="A148" s="95" t="n">
        <v>133</v>
      </c>
      <c r="B148" s="95" t="n">
        <v>133</v>
      </c>
      <c r="C148" s="97" t="s">
        <v>62</v>
      </c>
      <c r="D148" s="98" t="s">
        <v>469</v>
      </c>
      <c r="E148" s="106" t="s">
        <v>4442</v>
      </c>
      <c r="F148" s="106" t="s">
        <v>2244</v>
      </c>
      <c r="G148" s="102" t="s">
        <v>470</v>
      </c>
      <c r="H148" s="100" t="s">
        <v>470</v>
      </c>
      <c r="I148" s="100"/>
      <c r="J148" s="104" t="s">
        <v>4655</v>
      </c>
      <c r="K148" s="102" t="s">
        <v>1159</v>
      </c>
      <c r="L148" s="102" t="s">
        <v>4656</v>
      </c>
      <c r="M148" s="97"/>
      <c r="N148" s="100" t="s">
        <v>4657</v>
      </c>
      <c r="P148" s="103" t="s">
        <v>70</v>
      </c>
      <c r="Q148" s="120" t="s">
        <v>4658</v>
      </c>
      <c r="R148" s="103" t="s">
        <v>70</v>
      </c>
      <c r="S148" s="208"/>
      <c r="T148" s="97"/>
      <c r="U148" s="209" t="s">
        <v>131</v>
      </c>
      <c r="V148" s="97"/>
      <c r="W148" s="97" t="s">
        <v>131</v>
      </c>
      <c r="X148" s="86"/>
      <c r="Y148" s="86"/>
      <c r="Z148" s="86"/>
      <c r="AA148" s="97"/>
      <c r="AB148" s="97"/>
      <c r="AC148" s="97"/>
      <c r="AD148" s="97"/>
      <c r="AE148" s="97"/>
      <c r="AF148" s="97"/>
      <c r="AG148" s="97"/>
      <c r="AH148" s="97"/>
      <c r="AI148" s="97"/>
      <c r="AJ148" s="97"/>
      <c r="AK148" s="97"/>
      <c r="AL148" s="97"/>
      <c r="AM148" s="97"/>
      <c r="AN148" s="97"/>
      <c r="AO148" s="97"/>
      <c r="AP148" s="97"/>
      <c r="AQ148" s="97"/>
      <c r="AR148" s="97"/>
    </row>
    <row r="149" customFormat="false" ht="21.75" hidden="false" customHeight="true" outlineLevel="0" collapsed="false">
      <c r="A149" s="95" t="n">
        <v>134</v>
      </c>
      <c r="B149" s="95" t="n">
        <v>134</v>
      </c>
      <c r="C149" s="97" t="s">
        <v>62</v>
      </c>
      <c r="D149" s="87" t="s">
        <v>472</v>
      </c>
      <c r="E149" s="97" t="s">
        <v>1001</v>
      </c>
      <c r="F149" s="87" t="s">
        <v>4659</v>
      </c>
      <c r="G149" s="86" t="s">
        <v>4660</v>
      </c>
      <c r="H149" s="100" t="s">
        <v>2256</v>
      </c>
      <c r="I149" s="100"/>
      <c r="J149" s="223" t="s">
        <v>70</v>
      </c>
      <c r="K149" s="102" t="s">
        <v>1476</v>
      </c>
      <c r="L149" s="102"/>
      <c r="M149" s="97"/>
      <c r="N149" s="101" t="s">
        <v>4661</v>
      </c>
      <c r="O149" s="111" t="s">
        <v>4662</v>
      </c>
      <c r="P149" s="211" t="s">
        <v>70</v>
      </c>
      <c r="Q149" s="100"/>
      <c r="R149" s="108"/>
      <c r="S149" s="96"/>
      <c r="T149" s="97"/>
      <c r="U149" s="211" t="s">
        <v>70</v>
      </c>
      <c r="V149" s="86"/>
      <c r="W149" s="87" t="s">
        <v>4659</v>
      </c>
      <c r="X149" s="97"/>
      <c r="Y149" s="97"/>
      <c r="Z149" s="97"/>
      <c r="AA149" s="97"/>
      <c r="AB149" s="97"/>
      <c r="AC149" s="97"/>
      <c r="AD149" s="97"/>
      <c r="AE149" s="97"/>
      <c r="AF149" s="97"/>
      <c r="AG149" s="97"/>
      <c r="AH149" s="97"/>
      <c r="AI149" s="97"/>
      <c r="AJ149" s="97"/>
      <c r="AK149" s="97"/>
      <c r="AL149" s="97"/>
      <c r="AM149" s="97"/>
      <c r="AN149" s="97"/>
      <c r="AO149" s="97"/>
      <c r="AP149" s="97"/>
      <c r="AQ149" s="97"/>
      <c r="AR149" s="97"/>
    </row>
    <row r="150" customFormat="false" ht="21.75" hidden="false" customHeight="true" outlineLevel="0" collapsed="false">
      <c r="A150" s="95" t="n">
        <v>135</v>
      </c>
      <c r="B150" s="95" t="n">
        <v>135</v>
      </c>
      <c r="C150" s="97" t="s">
        <v>62</v>
      </c>
      <c r="D150" s="98" t="s">
        <v>474</v>
      </c>
      <c r="E150" s="106" t="s">
        <v>4442</v>
      </c>
      <c r="F150" s="150" t="s">
        <v>4663</v>
      </c>
      <c r="G150" s="102" t="s">
        <v>475</v>
      </c>
      <c r="H150" s="100" t="s">
        <v>475</v>
      </c>
      <c r="I150" s="100" t="s">
        <v>4664</v>
      </c>
      <c r="J150" s="110" t="s">
        <v>70</v>
      </c>
      <c r="K150" s="102" t="s">
        <v>1476</v>
      </c>
      <c r="L150" s="102"/>
      <c r="M150" s="97"/>
      <c r="N150" s="100"/>
      <c r="P150" s="109" t="s">
        <v>70</v>
      </c>
      <c r="Q150" s="120" t="s">
        <v>4665</v>
      </c>
      <c r="R150" s="109" t="s">
        <v>70</v>
      </c>
      <c r="S150" s="208"/>
      <c r="T150" s="97"/>
      <c r="U150" s="209" t="s">
        <v>131</v>
      </c>
      <c r="V150" s="97"/>
      <c r="W150" s="97"/>
      <c r="X150" s="86"/>
      <c r="Y150" s="86"/>
      <c r="Z150" s="86"/>
      <c r="AA150" s="97"/>
      <c r="AB150" s="97"/>
      <c r="AC150" s="97"/>
      <c r="AD150" s="97"/>
      <c r="AE150" s="97"/>
      <c r="AF150" s="97"/>
      <c r="AG150" s="97"/>
      <c r="AH150" s="97"/>
      <c r="AI150" s="97"/>
      <c r="AJ150" s="97"/>
      <c r="AK150" s="97"/>
      <c r="AL150" s="97"/>
      <c r="AM150" s="97"/>
      <c r="AN150" s="97"/>
      <c r="AO150" s="97"/>
      <c r="AP150" s="97"/>
      <c r="AQ150" s="97"/>
      <c r="AR150" s="97"/>
    </row>
    <row r="151" customFormat="false" ht="21.75" hidden="false" customHeight="true" outlineLevel="0" collapsed="false">
      <c r="A151" s="95" t="n">
        <v>136</v>
      </c>
      <c r="B151" s="95" t="n">
        <v>136</v>
      </c>
      <c r="C151" s="97" t="s">
        <v>62</v>
      </c>
      <c r="D151" s="98" t="s">
        <v>2275</v>
      </c>
      <c r="E151" s="102" t="s">
        <v>4650</v>
      </c>
      <c r="F151" s="98" t="s">
        <v>2276</v>
      </c>
      <c r="G151" s="102" t="s">
        <v>2278</v>
      </c>
      <c r="H151" s="100" t="s">
        <v>2278</v>
      </c>
      <c r="I151" s="100"/>
      <c r="J151" s="239" t="s">
        <v>1757</v>
      </c>
      <c r="K151" s="102" t="s">
        <v>1476</v>
      </c>
      <c r="L151" s="102"/>
      <c r="M151" s="97"/>
      <c r="N151" s="100" t="s">
        <v>4666</v>
      </c>
      <c r="O151" s="97"/>
      <c r="P151" s="240" t="s">
        <v>1757</v>
      </c>
      <c r="Q151" s="100"/>
      <c r="R151" s="240" t="s">
        <v>1757</v>
      </c>
      <c r="S151" s="96"/>
      <c r="T151" s="105"/>
      <c r="U151" s="230" t="s">
        <v>1924</v>
      </c>
      <c r="V151" s="97" t="s">
        <v>4667</v>
      </c>
      <c r="W151" s="98" t="s">
        <v>2276</v>
      </c>
      <c r="X151" s="97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  <c r="AJ151" s="97"/>
      <c r="AK151" s="97"/>
      <c r="AL151" s="97"/>
      <c r="AM151" s="97"/>
      <c r="AN151" s="97"/>
      <c r="AO151" s="97"/>
      <c r="AP151" s="97"/>
      <c r="AQ151" s="97"/>
      <c r="AR151" s="97"/>
    </row>
    <row r="152" customFormat="false" ht="21.75" hidden="false" customHeight="true" outlineLevel="0" collapsed="false">
      <c r="A152" s="95" t="n">
        <v>137</v>
      </c>
      <c r="B152" s="95" t="n">
        <v>137</v>
      </c>
      <c r="C152" s="97" t="s">
        <v>62</v>
      </c>
      <c r="D152" s="87" t="s">
        <v>2288</v>
      </c>
      <c r="E152" s="106" t="s">
        <v>4442</v>
      </c>
      <c r="F152" s="86" t="s">
        <v>2289</v>
      </c>
      <c r="G152" s="86" t="s">
        <v>524</v>
      </c>
      <c r="H152" s="120" t="s">
        <v>2291</v>
      </c>
      <c r="I152" s="120" t="s">
        <v>4668</v>
      </c>
      <c r="J152" s="100" t="s">
        <v>4609</v>
      </c>
      <c r="K152" s="86" t="s">
        <v>1159</v>
      </c>
      <c r="L152" s="86"/>
      <c r="M152" s="86"/>
      <c r="N152" s="123"/>
      <c r="O152" s="118"/>
      <c r="P152" s="118" t="s">
        <v>101</v>
      </c>
      <c r="Q152" s="120" t="s">
        <v>4669</v>
      </c>
      <c r="R152" s="120" t="s">
        <v>4670</v>
      </c>
      <c r="S152" s="208"/>
      <c r="T152" s="86"/>
      <c r="U152" s="216" t="s">
        <v>1004</v>
      </c>
      <c r="V152" s="86"/>
      <c r="W152" s="86" t="s">
        <v>78</v>
      </c>
      <c r="X152" s="86"/>
      <c r="Y152" s="86"/>
      <c r="Z152" s="86"/>
      <c r="AA152" s="97"/>
      <c r="AB152" s="97"/>
      <c r="AC152" s="97"/>
      <c r="AD152" s="97"/>
      <c r="AE152" s="97"/>
      <c r="AF152" s="97"/>
      <c r="AG152" s="97"/>
      <c r="AH152" s="97"/>
      <c r="AI152" s="97"/>
      <c r="AJ152" s="97"/>
      <c r="AK152" s="97"/>
      <c r="AL152" s="97"/>
      <c r="AM152" s="97"/>
      <c r="AN152" s="97"/>
      <c r="AO152" s="97"/>
      <c r="AP152" s="97"/>
      <c r="AQ152" s="97"/>
      <c r="AR152" s="97"/>
    </row>
    <row r="153" customFormat="false" ht="21.75" hidden="false" customHeight="true" outlineLevel="0" collapsed="false">
      <c r="A153" s="95" t="n">
        <v>138</v>
      </c>
      <c r="B153" s="95" t="n">
        <v>138</v>
      </c>
      <c r="C153" s="97" t="s">
        <v>62</v>
      </c>
      <c r="D153" s="98" t="s">
        <v>485</v>
      </c>
      <c r="E153" s="106" t="s">
        <v>4442</v>
      </c>
      <c r="F153" s="97" t="s">
        <v>1004</v>
      </c>
      <c r="G153" s="102" t="s">
        <v>486</v>
      </c>
      <c r="H153" s="100" t="s">
        <v>486</v>
      </c>
      <c r="I153" s="100"/>
      <c r="J153" s="100" t="s">
        <v>1004</v>
      </c>
      <c r="K153" s="97"/>
      <c r="L153" s="97"/>
      <c r="M153" s="97"/>
      <c r="N153" s="100" t="s">
        <v>78</v>
      </c>
      <c r="O153" s="97"/>
      <c r="P153" s="97"/>
      <c r="Q153" s="144" t="s">
        <v>78</v>
      </c>
      <c r="R153" s="144"/>
      <c r="S153" s="208"/>
      <c r="T153" s="97"/>
      <c r="U153" s="209" t="s">
        <v>131</v>
      </c>
      <c r="V153" s="97"/>
      <c r="W153" s="97"/>
      <c r="X153" s="86"/>
      <c r="Y153" s="86"/>
      <c r="Z153" s="86"/>
      <c r="AA153" s="97"/>
      <c r="AB153" s="97"/>
      <c r="AC153" s="97"/>
      <c r="AD153" s="97"/>
      <c r="AE153" s="97"/>
      <c r="AF153" s="97"/>
      <c r="AG153" s="97"/>
      <c r="AH153" s="97"/>
      <c r="AI153" s="97"/>
      <c r="AJ153" s="97"/>
      <c r="AK153" s="97"/>
      <c r="AL153" s="97"/>
      <c r="AM153" s="97"/>
      <c r="AN153" s="97"/>
      <c r="AO153" s="97"/>
      <c r="AP153" s="97"/>
      <c r="AQ153" s="97"/>
      <c r="AR153" s="97"/>
    </row>
    <row r="154" customFormat="false" ht="21.75" hidden="false" customHeight="true" outlineLevel="0" collapsed="false">
      <c r="A154" s="95" t="n">
        <v>139</v>
      </c>
      <c r="B154" s="95" t="n">
        <v>139</v>
      </c>
      <c r="C154" s="97" t="s">
        <v>62</v>
      </c>
      <c r="D154" s="98" t="s">
        <v>487</v>
      </c>
      <c r="E154" s="106" t="s">
        <v>4442</v>
      </c>
      <c r="F154" s="106" t="s">
        <v>4671</v>
      </c>
      <c r="G154" s="102" t="s">
        <v>488</v>
      </c>
      <c r="H154" s="100" t="s">
        <v>488</v>
      </c>
      <c r="I154" s="100" t="s">
        <v>4672</v>
      </c>
      <c r="J154" s="100" t="s">
        <v>4673</v>
      </c>
      <c r="K154" s="97"/>
      <c r="L154" s="97"/>
      <c r="M154" s="97"/>
      <c r="N154" s="100" t="s">
        <v>2305</v>
      </c>
      <c r="O154" s="97"/>
      <c r="P154" s="97"/>
      <c r="Q154" s="100" t="s">
        <v>2305</v>
      </c>
      <c r="R154" s="108" t="s">
        <v>2305</v>
      </c>
      <c r="S154" s="96"/>
      <c r="T154" s="97"/>
      <c r="U154" s="209" t="s">
        <v>131</v>
      </c>
      <c r="V154" s="97"/>
      <c r="W154" s="97"/>
      <c r="X154" s="97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  <c r="AJ154" s="97"/>
      <c r="AK154" s="97"/>
      <c r="AL154" s="97"/>
      <c r="AM154" s="97"/>
      <c r="AN154" s="97"/>
      <c r="AO154" s="97"/>
      <c r="AP154" s="97"/>
      <c r="AQ154" s="97"/>
      <c r="AR154" s="97"/>
    </row>
    <row r="155" customFormat="false" ht="21.75" hidden="false" customHeight="true" outlineLevel="0" collapsed="false">
      <c r="A155" s="95" t="n">
        <v>140</v>
      </c>
      <c r="B155" s="95" t="n">
        <v>140</v>
      </c>
      <c r="C155" s="86" t="s">
        <v>1185</v>
      </c>
      <c r="D155" s="86"/>
      <c r="E155" s="106" t="s">
        <v>4453</v>
      </c>
      <c r="F155" s="87" t="s">
        <v>2308</v>
      </c>
      <c r="G155" s="86" t="s">
        <v>491</v>
      </c>
      <c r="H155" s="100" t="s">
        <v>895</v>
      </c>
      <c r="I155" s="100"/>
      <c r="J155" s="223" t="s">
        <v>70</v>
      </c>
      <c r="K155" s="102" t="s">
        <v>1476</v>
      </c>
      <c r="L155" s="102"/>
      <c r="M155" s="97"/>
      <c r="N155" s="100" t="s">
        <v>4674</v>
      </c>
      <c r="O155" s="111"/>
      <c r="P155" s="211" t="s">
        <v>70</v>
      </c>
      <c r="Q155" s="100"/>
      <c r="R155" s="100"/>
      <c r="S155" s="96"/>
      <c r="T155" s="97"/>
      <c r="U155" s="219" t="s">
        <v>70</v>
      </c>
      <c r="V155" s="86"/>
      <c r="W155" s="87" t="s">
        <v>2308</v>
      </c>
      <c r="X155" s="97"/>
      <c r="Y155" s="97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  <c r="AN155" s="97"/>
      <c r="AO155" s="97"/>
      <c r="AP155" s="97"/>
      <c r="AQ155" s="97"/>
      <c r="AR155" s="97"/>
    </row>
    <row r="156" customFormat="false" ht="21.75" hidden="false" customHeight="true" outlineLevel="0" collapsed="false">
      <c r="A156" s="95" t="n">
        <v>141</v>
      </c>
      <c r="B156" s="95" t="n">
        <v>141</v>
      </c>
      <c r="C156" s="97" t="s">
        <v>62</v>
      </c>
      <c r="D156" s="98" t="s">
        <v>492</v>
      </c>
      <c r="E156" s="106" t="s">
        <v>4442</v>
      </c>
      <c r="F156" s="97" t="s">
        <v>1004</v>
      </c>
      <c r="G156" s="102" t="s">
        <v>493</v>
      </c>
      <c r="H156" s="100" t="s">
        <v>493</v>
      </c>
      <c r="I156" s="100"/>
      <c r="J156" s="100" t="s">
        <v>1004</v>
      </c>
      <c r="K156" s="97"/>
      <c r="L156" s="97"/>
      <c r="M156" s="97"/>
      <c r="N156" s="100" t="s">
        <v>78</v>
      </c>
      <c r="O156" s="97"/>
      <c r="P156" s="97"/>
      <c r="Q156" s="100" t="s">
        <v>272</v>
      </c>
      <c r="R156" s="100"/>
      <c r="S156" s="96" t="s">
        <v>78</v>
      </c>
      <c r="T156" s="96" t="s">
        <v>78</v>
      </c>
      <c r="U156" s="209" t="s">
        <v>131</v>
      </c>
      <c r="V156" s="97"/>
      <c r="W156" s="97"/>
      <c r="X156" s="97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  <c r="AJ156" s="97"/>
      <c r="AK156" s="97"/>
      <c r="AL156" s="97"/>
      <c r="AM156" s="97"/>
      <c r="AN156" s="97"/>
      <c r="AO156" s="97"/>
      <c r="AP156" s="97"/>
      <c r="AQ156" s="97"/>
      <c r="AR156" s="97"/>
    </row>
    <row r="157" customFormat="false" ht="21.75" hidden="false" customHeight="true" outlineLevel="0" collapsed="false">
      <c r="A157" s="95" t="n">
        <v>142</v>
      </c>
      <c r="B157" s="95" t="n">
        <v>142</v>
      </c>
      <c r="C157" s="97" t="s">
        <v>62</v>
      </c>
      <c r="D157" s="98" t="s">
        <v>494</v>
      </c>
      <c r="E157" s="98" t="s">
        <v>1047</v>
      </c>
      <c r="F157" s="98" t="s">
        <v>4675</v>
      </c>
      <c r="G157" s="102" t="s">
        <v>496</v>
      </c>
      <c r="H157" s="100" t="s">
        <v>496</v>
      </c>
      <c r="I157" s="100"/>
      <c r="J157" s="214" t="s">
        <v>101</v>
      </c>
      <c r="K157" s="102" t="s">
        <v>2416</v>
      </c>
      <c r="L157" s="97"/>
      <c r="M157" s="97"/>
      <c r="N157" s="100" t="s">
        <v>4676</v>
      </c>
      <c r="O157" s="97"/>
      <c r="P157" s="97"/>
      <c r="Q157" s="120" t="s">
        <v>78</v>
      </c>
      <c r="R157" s="120"/>
      <c r="S157" s="208" t="s">
        <v>4677</v>
      </c>
      <c r="T157" s="215" t="s">
        <v>101</v>
      </c>
      <c r="U157" s="209" t="s">
        <v>131</v>
      </c>
      <c r="V157" s="97"/>
      <c r="W157" s="97"/>
      <c r="X157" s="86"/>
      <c r="Y157" s="86"/>
      <c r="Z157" s="86"/>
      <c r="AA157" s="97"/>
      <c r="AB157" s="97"/>
      <c r="AC157" s="97"/>
      <c r="AD157" s="97"/>
      <c r="AE157" s="97"/>
      <c r="AF157" s="97"/>
      <c r="AG157" s="97"/>
      <c r="AH157" s="97"/>
      <c r="AI157" s="97"/>
      <c r="AJ157" s="97"/>
      <c r="AK157" s="97"/>
      <c r="AL157" s="97"/>
      <c r="AM157" s="97"/>
      <c r="AN157" s="97"/>
      <c r="AO157" s="97"/>
      <c r="AP157" s="97"/>
      <c r="AQ157" s="97"/>
      <c r="AR157" s="97"/>
    </row>
    <row r="158" customFormat="false" ht="21.75" hidden="false" customHeight="true" outlineLevel="0" collapsed="false">
      <c r="A158" s="95" t="n">
        <v>143</v>
      </c>
      <c r="B158" s="95" t="n">
        <v>143</v>
      </c>
      <c r="C158" s="97" t="s">
        <v>62</v>
      </c>
      <c r="D158" s="87" t="s">
        <v>499</v>
      </c>
      <c r="E158" s="106" t="s">
        <v>4442</v>
      </c>
      <c r="F158" s="97" t="s">
        <v>1004</v>
      </c>
      <c r="G158" s="86" t="s">
        <v>2325</v>
      </c>
      <c r="H158" s="120" t="s">
        <v>2325</v>
      </c>
      <c r="I158" s="120"/>
      <c r="J158" s="101" t="s">
        <v>1004</v>
      </c>
      <c r="K158" s="86"/>
      <c r="L158" s="86"/>
      <c r="M158" s="86"/>
      <c r="N158" s="120"/>
      <c r="O158" s="86"/>
      <c r="P158" s="86"/>
      <c r="Q158" s="120"/>
      <c r="R158" s="120"/>
      <c r="S158" s="208" t="s">
        <v>4678</v>
      </c>
      <c r="T158" s="86"/>
      <c r="U158" s="216" t="s">
        <v>1004</v>
      </c>
      <c r="V158" s="86"/>
      <c r="W158" s="86" t="s">
        <v>78</v>
      </c>
      <c r="X158" s="86"/>
      <c r="Y158" s="86"/>
      <c r="Z158" s="86"/>
      <c r="AA158" s="86"/>
      <c r="AB158" s="97"/>
      <c r="AC158" s="97"/>
      <c r="AD158" s="97"/>
      <c r="AE158" s="97"/>
      <c r="AF158" s="97"/>
      <c r="AG158" s="97"/>
      <c r="AH158" s="97"/>
      <c r="AI158" s="97"/>
      <c r="AJ158" s="97"/>
      <c r="AK158" s="97"/>
      <c r="AL158" s="97"/>
      <c r="AM158" s="97"/>
      <c r="AN158" s="97"/>
      <c r="AO158" s="97"/>
      <c r="AP158" s="97"/>
      <c r="AQ158" s="97"/>
      <c r="AR158" s="97"/>
    </row>
    <row r="159" customFormat="false" ht="21.75" hidden="false" customHeight="true" outlineLevel="0" collapsed="false">
      <c r="A159" s="95" t="n">
        <v>144</v>
      </c>
      <c r="B159" s="95" t="n">
        <v>144</v>
      </c>
      <c r="C159" s="97" t="s">
        <v>62</v>
      </c>
      <c r="D159" s="98" t="s">
        <v>501</v>
      </c>
      <c r="E159" s="106" t="s">
        <v>4442</v>
      </c>
      <c r="F159" s="106" t="s">
        <v>2327</v>
      </c>
      <c r="G159" s="102" t="s">
        <v>502</v>
      </c>
      <c r="H159" s="100" t="s">
        <v>502</v>
      </c>
      <c r="I159" s="100" t="s">
        <v>4679</v>
      </c>
      <c r="J159" s="104" t="s">
        <v>70</v>
      </c>
      <c r="K159" s="102" t="s">
        <v>2416</v>
      </c>
      <c r="L159" s="97"/>
      <c r="M159" s="97"/>
      <c r="N159" s="100"/>
      <c r="O159" s="103" t="s">
        <v>70</v>
      </c>
      <c r="P159" s="97"/>
      <c r="Q159" s="100" t="s">
        <v>4680</v>
      </c>
      <c r="R159" s="109" t="s">
        <v>70</v>
      </c>
      <c r="S159" s="96"/>
      <c r="T159" s="97"/>
      <c r="U159" s="209" t="s">
        <v>131</v>
      </c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7"/>
      <c r="AK159" s="97"/>
      <c r="AL159" s="97"/>
      <c r="AM159" s="97"/>
      <c r="AN159" s="97"/>
      <c r="AO159" s="97"/>
      <c r="AP159" s="97"/>
      <c r="AQ159" s="97"/>
      <c r="AR159" s="97"/>
    </row>
    <row r="160" customFormat="false" ht="21.75" hidden="false" customHeight="true" outlineLevel="0" collapsed="false">
      <c r="A160" s="95" t="n">
        <v>145</v>
      </c>
      <c r="B160" s="95" t="n">
        <v>145</v>
      </c>
      <c r="C160" s="97" t="s">
        <v>62</v>
      </c>
      <c r="D160" s="98" t="s">
        <v>503</v>
      </c>
      <c r="E160" s="106" t="s">
        <v>4442</v>
      </c>
      <c r="F160" s="97" t="s">
        <v>1004</v>
      </c>
      <c r="G160" s="102" t="s">
        <v>504</v>
      </c>
      <c r="H160" s="100" t="s">
        <v>504</v>
      </c>
      <c r="I160" s="100"/>
      <c r="J160" s="100" t="s">
        <v>1004</v>
      </c>
      <c r="K160" s="97"/>
      <c r="L160" s="97"/>
      <c r="M160" s="97"/>
      <c r="N160" s="100" t="s">
        <v>78</v>
      </c>
      <c r="O160" s="97"/>
      <c r="P160" s="97"/>
      <c r="Q160" s="120" t="s">
        <v>78</v>
      </c>
      <c r="R160" s="120"/>
      <c r="S160" s="208" t="s">
        <v>78</v>
      </c>
      <c r="T160" s="97" t="s">
        <v>78</v>
      </c>
      <c r="U160" s="209" t="s">
        <v>131</v>
      </c>
      <c r="V160" s="97"/>
      <c r="W160" s="97"/>
      <c r="X160" s="86"/>
      <c r="Y160" s="86"/>
      <c r="Z160" s="86"/>
      <c r="AA160" s="97"/>
      <c r="AB160" s="97"/>
      <c r="AC160" s="97"/>
      <c r="AD160" s="97"/>
      <c r="AE160" s="97"/>
      <c r="AF160" s="97"/>
      <c r="AG160" s="97"/>
      <c r="AH160" s="97"/>
      <c r="AI160" s="97"/>
      <c r="AJ160" s="97"/>
      <c r="AK160" s="97"/>
      <c r="AL160" s="97"/>
      <c r="AM160" s="97"/>
      <c r="AN160" s="97"/>
      <c r="AO160" s="97"/>
      <c r="AP160" s="97"/>
      <c r="AQ160" s="97"/>
      <c r="AR160" s="97"/>
    </row>
    <row r="161" customFormat="false" ht="21.75" hidden="false" customHeight="true" outlineLevel="0" collapsed="false">
      <c r="A161" s="95" t="n">
        <v>146</v>
      </c>
      <c r="B161" s="95" t="n">
        <v>146</v>
      </c>
      <c r="C161" s="97" t="s">
        <v>62</v>
      </c>
      <c r="D161" s="98" t="s">
        <v>506</v>
      </c>
      <c r="E161" s="106" t="s">
        <v>4076</v>
      </c>
      <c r="F161" s="106" t="s">
        <v>2338</v>
      </c>
      <c r="G161" s="102" t="s">
        <v>508</v>
      </c>
      <c r="H161" s="100" t="s">
        <v>508</v>
      </c>
      <c r="I161" s="100"/>
      <c r="J161" s="104" t="s">
        <v>70</v>
      </c>
      <c r="K161" s="102" t="s">
        <v>2416</v>
      </c>
      <c r="L161" s="97"/>
      <c r="M161" s="97"/>
      <c r="N161" s="100" t="s">
        <v>4681</v>
      </c>
      <c r="O161" s="103" t="s">
        <v>70</v>
      </c>
      <c r="P161" s="97"/>
      <c r="Q161" s="120" t="s">
        <v>4682</v>
      </c>
      <c r="R161" s="109" t="s">
        <v>70</v>
      </c>
      <c r="S161" s="208"/>
      <c r="T161" s="97"/>
      <c r="U161" s="209" t="s">
        <v>131</v>
      </c>
      <c r="V161" s="97"/>
      <c r="W161" s="97"/>
      <c r="X161" s="86"/>
      <c r="Y161" s="86"/>
      <c r="Z161" s="86"/>
      <c r="AA161" s="97"/>
      <c r="AB161" s="97"/>
      <c r="AC161" s="97"/>
      <c r="AD161" s="97"/>
      <c r="AE161" s="97"/>
      <c r="AF161" s="97"/>
      <c r="AG161" s="97"/>
      <c r="AH161" s="97"/>
      <c r="AI161" s="97"/>
      <c r="AJ161" s="97"/>
      <c r="AK161" s="97"/>
      <c r="AL161" s="97"/>
      <c r="AM161" s="97"/>
      <c r="AN161" s="97"/>
      <c r="AO161" s="97"/>
      <c r="AP161" s="97"/>
      <c r="AQ161" s="97"/>
      <c r="AR161" s="97"/>
    </row>
    <row r="162" customFormat="false" ht="21.75" hidden="false" customHeight="true" outlineLevel="0" collapsed="false">
      <c r="A162" s="95" t="n">
        <v>147</v>
      </c>
      <c r="B162" s="95" t="n">
        <v>147</v>
      </c>
      <c r="C162" s="97" t="s">
        <v>62</v>
      </c>
      <c r="D162" s="98" t="s">
        <v>510</v>
      </c>
      <c r="E162" s="106" t="s">
        <v>4442</v>
      </c>
      <c r="F162" s="106" t="s">
        <v>4683</v>
      </c>
      <c r="G162" s="102" t="s">
        <v>511</v>
      </c>
      <c r="H162" s="100" t="s">
        <v>511</v>
      </c>
      <c r="I162" s="100"/>
      <c r="J162" s="104" t="s">
        <v>70</v>
      </c>
      <c r="K162" s="102" t="s">
        <v>1476</v>
      </c>
      <c r="L162" s="97"/>
      <c r="M162" s="97"/>
      <c r="N162" s="100"/>
      <c r="O162" s="103" t="s">
        <v>70</v>
      </c>
      <c r="P162" s="97"/>
      <c r="Q162" s="120" t="s">
        <v>4684</v>
      </c>
      <c r="R162" s="103" t="s">
        <v>70</v>
      </c>
      <c r="S162" s="208"/>
      <c r="T162" s="97"/>
      <c r="U162" s="209" t="s">
        <v>131</v>
      </c>
      <c r="V162" s="97"/>
      <c r="W162" s="97"/>
      <c r="X162" s="86"/>
      <c r="Y162" s="86"/>
      <c r="Z162" s="86"/>
      <c r="AA162" s="97"/>
      <c r="AB162" s="97"/>
      <c r="AC162" s="97"/>
      <c r="AD162" s="97"/>
      <c r="AE162" s="97"/>
      <c r="AF162" s="97"/>
      <c r="AG162" s="97"/>
      <c r="AH162" s="97"/>
      <c r="AI162" s="97"/>
      <c r="AJ162" s="97"/>
      <c r="AK162" s="97"/>
      <c r="AL162" s="97"/>
      <c r="AM162" s="97"/>
      <c r="AN162" s="97"/>
      <c r="AO162" s="97"/>
      <c r="AP162" s="97"/>
      <c r="AQ162" s="97"/>
      <c r="AR162" s="97"/>
    </row>
    <row r="163" customFormat="false" ht="21.75" hidden="false" customHeight="true" outlineLevel="0" collapsed="false">
      <c r="A163" s="95" t="n">
        <v>148</v>
      </c>
      <c r="B163" s="95" t="n">
        <v>148</v>
      </c>
      <c r="C163" s="97" t="s">
        <v>62</v>
      </c>
      <c r="D163" s="98" t="s">
        <v>512</v>
      </c>
      <c r="E163" s="106" t="s">
        <v>4442</v>
      </c>
      <c r="F163" s="97" t="s">
        <v>1004</v>
      </c>
      <c r="G163" s="102" t="s">
        <v>513</v>
      </c>
      <c r="H163" s="100" t="s">
        <v>513</v>
      </c>
      <c r="I163" s="100"/>
      <c r="J163" s="100" t="s">
        <v>1004</v>
      </c>
      <c r="K163" s="97"/>
      <c r="L163" s="97"/>
      <c r="M163" s="97"/>
      <c r="N163" s="100" t="s">
        <v>78</v>
      </c>
      <c r="O163" s="97"/>
      <c r="P163" s="97"/>
      <c r="Q163" s="100" t="s">
        <v>78</v>
      </c>
      <c r="R163" s="108"/>
      <c r="S163" s="96" t="s">
        <v>4685</v>
      </c>
      <c r="T163" s="97" t="s">
        <v>78</v>
      </c>
      <c r="U163" s="209" t="s">
        <v>131</v>
      </c>
      <c r="V163" s="97"/>
      <c r="W163" s="97"/>
      <c r="X163" s="97"/>
      <c r="Y163" s="97"/>
      <c r="Z163" s="97"/>
      <c r="AA163" s="97"/>
      <c r="AB163" s="97"/>
      <c r="AC163" s="97"/>
      <c r="AD163" s="97"/>
      <c r="AE163" s="97"/>
      <c r="AF163" s="97"/>
      <c r="AG163" s="97"/>
      <c r="AH163" s="97"/>
      <c r="AI163" s="97"/>
      <c r="AJ163" s="97"/>
      <c r="AK163" s="97"/>
      <c r="AL163" s="97"/>
      <c r="AM163" s="97"/>
      <c r="AN163" s="97"/>
      <c r="AO163" s="97"/>
      <c r="AP163" s="97"/>
      <c r="AQ163" s="97"/>
      <c r="AR163" s="97"/>
    </row>
    <row r="164" customFormat="false" ht="21.75" hidden="false" customHeight="true" outlineLevel="0" collapsed="false">
      <c r="A164" s="95" t="n">
        <v>149</v>
      </c>
      <c r="B164" s="95" t="n">
        <v>149</v>
      </c>
      <c r="C164" s="97" t="s">
        <v>62</v>
      </c>
      <c r="D164" s="98" t="s">
        <v>514</v>
      </c>
      <c r="E164" s="106" t="s">
        <v>4442</v>
      </c>
      <c r="F164" s="97" t="s">
        <v>1004</v>
      </c>
      <c r="G164" s="102" t="s">
        <v>515</v>
      </c>
      <c r="H164" s="100" t="s">
        <v>515</v>
      </c>
      <c r="I164" s="100"/>
      <c r="J164" s="100" t="s">
        <v>1004</v>
      </c>
      <c r="K164" s="97"/>
      <c r="L164" s="97"/>
      <c r="M164" s="97"/>
      <c r="N164" s="100"/>
      <c r="O164" s="97"/>
      <c r="P164" s="97"/>
      <c r="Q164" s="100" t="s">
        <v>78</v>
      </c>
      <c r="R164" s="108"/>
      <c r="S164" s="96"/>
      <c r="T164" s="97"/>
      <c r="U164" s="209" t="s">
        <v>131</v>
      </c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  <c r="AK164" s="97"/>
      <c r="AL164" s="97"/>
      <c r="AM164" s="97"/>
      <c r="AN164" s="97"/>
      <c r="AO164" s="97"/>
      <c r="AP164" s="97"/>
      <c r="AQ164" s="97"/>
      <c r="AR164" s="97"/>
    </row>
    <row r="165" customFormat="false" ht="21.75" hidden="false" customHeight="true" outlineLevel="0" collapsed="false">
      <c r="A165" s="95" t="n">
        <v>150</v>
      </c>
      <c r="B165" s="95" t="n">
        <v>150</v>
      </c>
      <c r="C165" s="97" t="s">
        <v>62</v>
      </c>
      <c r="D165" s="98" t="s">
        <v>516</v>
      </c>
      <c r="E165" s="106" t="s">
        <v>4442</v>
      </c>
      <c r="F165" s="106" t="s">
        <v>2359</v>
      </c>
      <c r="G165" s="102" t="s">
        <v>517</v>
      </c>
      <c r="H165" s="100" t="s">
        <v>517</v>
      </c>
      <c r="I165" s="100" t="s">
        <v>4686</v>
      </c>
      <c r="J165" s="104" t="s">
        <v>70</v>
      </c>
      <c r="K165" s="102" t="s">
        <v>1476</v>
      </c>
      <c r="L165" s="97"/>
      <c r="M165" s="97"/>
      <c r="N165" s="100" t="s">
        <v>4687</v>
      </c>
      <c r="O165" s="103" t="s">
        <v>70</v>
      </c>
      <c r="P165" s="97"/>
      <c r="Q165" s="100" t="s">
        <v>4688</v>
      </c>
      <c r="R165" s="103" t="s">
        <v>70</v>
      </c>
      <c r="S165" s="96"/>
      <c r="T165" s="97"/>
      <c r="U165" s="209" t="s">
        <v>131</v>
      </c>
      <c r="V165" s="97"/>
      <c r="W165" s="97"/>
      <c r="X165" s="97"/>
      <c r="Y165" s="97"/>
      <c r="Z165" s="97"/>
      <c r="AA165" s="97"/>
      <c r="AB165" s="97"/>
      <c r="AC165" s="97"/>
      <c r="AD165" s="97"/>
      <c r="AE165" s="97"/>
      <c r="AF165" s="97"/>
      <c r="AG165" s="97"/>
      <c r="AH165" s="97"/>
      <c r="AI165" s="97"/>
      <c r="AJ165" s="97"/>
      <c r="AK165" s="97"/>
      <c r="AL165" s="97"/>
      <c r="AM165" s="97"/>
      <c r="AN165" s="97"/>
      <c r="AO165" s="97"/>
      <c r="AP165" s="97"/>
      <c r="AQ165" s="97"/>
      <c r="AR165" s="97"/>
    </row>
    <row r="166" customFormat="false" ht="21.75" hidden="false" customHeight="true" outlineLevel="0" collapsed="false">
      <c r="A166" s="95" t="n">
        <v>151</v>
      </c>
      <c r="B166" s="95" t="n">
        <v>151</v>
      </c>
      <c r="C166" s="97" t="s">
        <v>62</v>
      </c>
      <c r="D166" s="98" t="s">
        <v>519</v>
      </c>
      <c r="E166" s="106" t="s">
        <v>4442</v>
      </c>
      <c r="F166" s="97" t="s">
        <v>1004</v>
      </c>
      <c r="G166" s="102" t="s">
        <v>520</v>
      </c>
      <c r="H166" s="100" t="s">
        <v>520</v>
      </c>
      <c r="I166" s="100"/>
      <c r="J166" s="100" t="s">
        <v>1004</v>
      </c>
      <c r="K166" s="97"/>
      <c r="L166" s="97"/>
      <c r="M166" s="97"/>
      <c r="N166" s="100"/>
      <c r="O166" s="97" t="s">
        <v>78</v>
      </c>
      <c r="P166" s="97"/>
      <c r="Q166" s="100" t="s">
        <v>78</v>
      </c>
      <c r="R166" s="108"/>
      <c r="S166" s="96"/>
      <c r="T166" s="97"/>
      <c r="U166" s="209" t="s">
        <v>131</v>
      </c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  <c r="AK166" s="97"/>
      <c r="AL166" s="97"/>
      <c r="AM166" s="97"/>
      <c r="AN166" s="97"/>
      <c r="AO166" s="97"/>
      <c r="AP166" s="97"/>
      <c r="AQ166" s="97"/>
      <c r="AR166" s="97"/>
    </row>
    <row r="167" customFormat="false" ht="21.75" hidden="false" customHeight="true" outlineLevel="0" collapsed="false">
      <c r="A167" s="95" t="n">
        <v>152</v>
      </c>
      <c r="B167" s="95" t="n">
        <v>152</v>
      </c>
      <c r="C167" s="97" t="s">
        <v>62</v>
      </c>
      <c r="D167" s="87" t="s">
        <v>521</v>
      </c>
      <c r="E167" s="87" t="s">
        <v>4076</v>
      </c>
      <c r="F167" s="87" t="s">
        <v>4689</v>
      </c>
      <c r="G167" s="86" t="s">
        <v>4690</v>
      </c>
      <c r="H167" s="120" t="s">
        <v>2370</v>
      </c>
      <c r="I167" s="120" t="s">
        <v>4691</v>
      </c>
      <c r="J167" s="104" t="s">
        <v>70</v>
      </c>
      <c r="K167" s="102" t="s">
        <v>2416</v>
      </c>
      <c r="L167" s="86"/>
      <c r="M167" s="86"/>
      <c r="N167" s="120"/>
      <c r="O167" s="86"/>
      <c r="P167" s="86"/>
      <c r="Q167" s="120" t="s">
        <v>4692</v>
      </c>
      <c r="R167" s="144"/>
      <c r="S167" s="208"/>
      <c r="T167" s="86"/>
      <c r="U167" s="216" t="s">
        <v>1004</v>
      </c>
      <c r="V167" s="86"/>
      <c r="W167" s="86" t="s">
        <v>78</v>
      </c>
      <c r="X167" s="86"/>
      <c r="Y167" s="86"/>
      <c r="Z167" s="86"/>
      <c r="AA167" s="86"/>
      <c r="AB167" s="97"/>
      <c r="AC167" s="97"/>
      <c r="AD167" s="97"/>
      <c r="AE167" s="97"/>
      <c r="AF167" s="97"/>
      <c r="AG167" s="97"/>
      <c r="AH167" s="97"/>
      <c r="AI167" s="97"/>
      <c r="AJ167" s="97"/>
      <c r="AK167" s="97"/>
      <c r="AL167" s="97"/>
      <c r="AM167" s="97"/>
      <c r="AN167" s="97"/>
      <c r="AO167" s="97"/>
      <c r="AP167" s="97"/>
      <c r="AQ167" s="97"/>
      <c r="AR167" s="97"/>
    </row>
    <row r="168" customFormat="false" ht="21.75" hidden="false" customHeight="true" outlineLevel="0" collapsed="false">
      <c r="A168" s="95" t="n">
        <v>153</v>
      </c>
      <c r="B168" s="95" t="n">
        <v>153</v>
      </c>
      <c r="C168" s="97" t="s">
        <v>62</v>
      </c>
      <c r="D168" s="87" t="s">
        <v>523</v>
      </c>
      <c r="E168" s="87" t="s">
        <v>4468</v>
      </c>
      <c r="F168" s="87" t="s">
        <v>2380</v>
      </c>
      <c r="G168" s="86" t="s">
        <v>524</v>
      </c>
      <c r="H168" s="100" t="s">
        <v>2381</v>
      </c>
      <c r="I168" s="100"/>
      <c r="J168" s="214" t="s">
        <v>101</v>
      </c>
      <c r="K168" s="102" t="s">
        <v>2416</v>
      </c>
      <c r="L168" s="97"/>
      <c r="M168" s="97"/>
      <c r="N168" s="100"/>
      <c r="O168" s="97"/>
      <c r="P168" s="97"/>
      <c r="Q168" s="100" t="s">
        <v>4693</v>
      </c>
      <c r="R168" s="215" t="s">
        <v>101</v>
      </c>
      <c r="S168" s="96" t="s">
        <v>4694</v>
      </c>
      <c r="T168" s="215" t="s">
        <v>101</v>
      </c>
      <c r="U168" s="216" t="s">
        <v>1004</v>
      </c>
      <c r="V168" s="86"/>
      <c r="W168" s="86" t="s">
        <v>78</v>
      </c>
      <c r="X168" s="97"/>
      <c r="Y168" s="97"/>
      <c r="Z168" s="97"/>
      <c r="AA168" s="97"/>
      <c r="AB168" s="97"/>
      <c r="AC168" s="97"/>
      <c r="AD168" s="97"/>
      <c r="AE168" s="97"/>
      <c r="AF168" s="97"/>
      <c r="AG168" s="97"/>
      <c r="AH168" s="97"/>
      <c r="AI168" s="97"/>
      <c r="AJ168" s="97"/>
      <c r="AK168" s="97"/>
      <c r="AL168" s="97"/>
      <c r="AM168" s="97"/>
      <c r="AN168" s="97"/>
      <c r="AO168" s="97"/>
      <c r="AP168" s="97"/>
      <c r="AQ168" s="97"/>
      <c r="AR168" s="97"/>
    </row>
    <row r="169" customFormat="false" ht="21.75" hidden="false" customHeight="true" outlineLevel="0" collapsed="false">
      <c r="A169" s="95" t="n">
        <v>154</v>
      </c>
      <c r="B169" s="95" t="n">
        <v>154</v>
      </c>
      <c r="C169" s="97" t="s">
        <v>62</v>
      </c>
      <c r="D169" s="98" t="s">
        <v>525</v>
      </c>
      <c r="E169" s="87" t="s">
        <v>4468</v>
      </c>
      <c r="F169" s="87" t="s">
        <v>2389</v>
      </c>
      <c r="G169" s="102" t="s">
        <v>526</v>
      </c>
      <c r="H169" s="100" t="s">
        <v>2391</v>
      </c>
      <c r="I169" s="100" t="s">
        <v>4695</v>
      </c>
      <c r="J169" s="100" t="s">
        <v>4522</v>
      </c>
      <c r="K169" s="102" t="s">
        <v>1159</v>
      </c>
      <c r="L169" s="97"/>
      <c r="M169" s="97"/>
      <c r="N169" s="100"/>
      <c r="O169" s="97"/>
      <c r="P169" s="97"/>
      <c r="Q169" s="108" t="s">
        <v>4696</v>
      </c>
      <c r="R169" s="108" t="s">
        <v>4522</v>
      </c>
      <c r="S169" s="96"/>
      <c r="T169" s="97"/>
      <c r="U169" s="209" t="s">
        <v>131</v>
      </c>
      <c r="V169" s="97"/>
      <c r="W169" s="97"/>
      <c r="X169" s="97"/>
      <c r="Y169" s="97"/>
      <c r="Z169" s="97"/>
      <c r="AA169" s="97"/>
      <c r="AB169" s="97"/>
      <c r="AC169" s="97"/>
      <c r="AD169" s="97"/>
      <c r="AE169" s="97"/>
      <c r="AF169" s="97"/>
      <c r="AG169" s="97"/>
      <c r="AH169" s="97"/>
      <c r="AI169" s="97"/>
      <c r="AJ169" s="97"/>
      <c r="AK169" s="97"/>
      <c r="AL169" s="97"/>
      <c r="AM169" s="97"/>
      <c r="AN169" s="97"/>
      <c r="AO169" s="97"/>
      <c r="AP169" s="97"/>
      <c r="AQ169" s="97"/>
      <c r="AR169" s="97"/>
    </row>
    <row r="170" customFormat="false" ht="21.75" hidden="false" customHeight="true" outlineLevel="0" collapsed="false">
      <c r="A170" s="95" t="n">
        <v>155</v>
      </c>
      <c r="B170" s="95" t="n">
        <v>155</v>
      </c>
      <c r="C170" s="97" t="s">
        <v>62</v>
      </c>
      <c r="D170" s="98" t="s">
        <v>529</v>
      </c>
      <c r="E170" s="106" t="s">
        <v>4442</v>
      </c>
      <c r="F170" s="106" t="s">
        <v>4697</v>
      </c>
      <c r="G170" s="102" t="s">
        <v>530</v>
      </c>
      <c r="H170" s="100" t="s">
        <v>530</v>
      </c>
      <c r="I170" s="100"/>
      <c r="J170" s="104" t="s">
        <v>70</v>
      </c>
      <c r="K170" s="102" t="s">
        <v>1476</v>
      </c>
      <c r="L170" s="97"/>
      <c r="M170" s="97"/>
      <c r="N170" s="100"/>
      <c r="O170" s="103" t="s">
        <v>70</v>
      </c>
      <c r="P170" s="97"/>
      <c r="Q170" s="120" t="s">
        <v>4698</v>
      </c>
      <c r="R170" s="103" t="s">
        <v>70</v>
      </c>
      <c r="S170" s="208"/>
      <c r="T170" s="97"/>
      <c r="U170" s="209" t="s">
        <v>131</v>
      </c>
      <c r="V170" s="97"/>
      <c r="W170" s="97"/>
      <c r="X170" s="86"/>
      <c r="Y170" s="86"/>
      <c r="Z170" s="86"/>
      <c r="AA170" s="86"/>
      <c r="AB170" s="97"/>
      <c r="AC170" s="97"/>
      <c r="AD170" s="97"/>
      <c r="AE170" s="97"/>
      <c r="AF170" s="97"/>
      <c r="AG170" s="97"/>
      <c r="AH170" s="97"/>
      <c r="AI170" s="97"/>
      <c r="AJ170" s="97"/>
      <c r="AK170" s="97"/>
      <c r="AL170" s="97"/>
      <c r="AM170" s="97"/>
      <c r="AN170" s="97"/>
      <c r="AO170" s="97"/>
      <c r="AP170" s="97"/>
      <c r="AQ170" s="97"/>
      <c r="AR170" s="97"/>
    </row>
    <row r="171" customFormat="false" ht="21.75" hidden="false" customHeight="true" outlineLevel="0" collapsed="false">
      <c r="A171" s="95" t="n">
        <v>156</v>
      </c>
      <c r="B171" s="95" t="n">
        <v>156</v>
      </c>
      <c r="C171" s="97" t="s">
        <v>62</v>
      </c>
      <c r="D171" s="98" t="s">
        <v>531</v>
      </c>
      <c r="E171" s="106" t="s">
        <v>4442</v>
      </c>
      <c r="F171" s="97" t="s">
        <v>1004</v>
      </c>
      <c r="G171" s="102" t="s">
        <v>532</v>
      </c>
      <c r="H171" s="100" t="s">
        <v>532</v>
      </c>
      <c r="I171" s="100"/>
      <c r="J171" s="100" t="s">
        <v>1004</v>
      </c>
      <c r="K171" s="97"/>
      <c r="L171" s="97"/>
      <c r="M171" s="97"/>
      <c r="N171" s="120" t="s">
        <v>78</v>
      </c>
      <c r="O171" s="97"/>
      <c r="P171" s="97"/>
      <c r="Q171" s="120" t="s">
        <v>78</v>
      </c>
      <c r="R171" s="120"/>
      <c r="S171" s="208"/>
      <c r="T171" s="97"/>
      <c r="U171" s="209" t="s">
        <v>131</v>
      </c>
      <c r="V171" s="97"/>
      <c r="W171" s="97"/>
      <c r="X171" s="86"/>
      <c r="Y171" s="86"/>
      <c r="Z171" s="86"/>
      <c r="AA171" s="97"/>
      <c r="AB171" s="97"/>
      <c r="AC171" s="97"/>
      <c r="AD171" s="97"/>
      <c r="AE171" s="97"/>
      <c r="AF171" s="97"/>
      <c r="AG171" s="97"/>
      <c r="AH171" s="97"/>
      <c r="AI171" s="97"/>
      <c r="AJ171" s="97"/>
      <c r="AK171" s="97"/>
      <c r="AL171" s="97"/>
      <c r="AM171" s="97"/>
      <c r="AN171" s="97"/>
      <c r="AO171" s="97"/>
      <c r="AP171" s="97"/>
      <c r="AQ171" s="97"/>
      <c r="AR171" s="97"/>
    </row>
    <row r="172" customFormat="false" ht="21.75" hidden="false" customHeight="true" outlineLevel="0" collapsed="false">
      <c r="A172" s="95" t="n">
        <v>157</v>
      </c>
      <c r="B172" s="95" t="n">
        <v>157</v>
      </c>
      <c r="C172" s="97" t="s">
        <v>62</v>
      </c>
      <c r="D172" s="98" t="s">
        <v>533</v>
      </c>
      <c r="E172" s="106" t="s">
        <v>4442</v>
      </c>
      <c r="F172" s="106" t="s">
        <v>2410</v>
      </c>
      <c r="G172" s="102" t="s">
        <v>534</v>
      </c>
      <c r="H172" s="100" t="s">
        <v>534</v>
      </c>
      <c r="I172" s="120" t="s">
        <v>4699</v>
      </c>
      <c r="J172" s="120" t="s">
        <v>4522</v>
      </c>
      <c r="K172" s="102" t="s">
        <v>1159</v>
      </c>
      <c r="L172" s="97"/>
      <c r="M172" s="97"/>
      <c r="N172" s="100"/>
      <c r="O172" s="97"/>
      <c r="P172" s="97"/>
      <c r="Q172" s="120" t="s">
        <v>4699</v>
      </c>
      <c r="R172" s="120" t="s">
        <v>4522</v>
      </c>
      <c r="S172" s="208"/>
      <c r="T172" s="97"/>
      <c r="U172" s="209" t="s">
        <v>131</v>
      </c>
      <c r="V172" s="97"/>
      <c r="W172" s="97"/>
      <c r="X172" s="86"/>
      <c r="Y172" s="86"/>
      <c r="Z172" s="86"/>
      <c r="AA172" s="97"/>
      <c r="AB172" s="97"/>
      <c r="AC172" s="97"/>
      <c r="AD172" s="97"/>
      <c r="AE172" s="97"/>
      <c r="AF172" s="97"/>
      <c r="AG172" s="97"/>
      <c r="AH172" s="97"/>
      <c r="AI172" s="97"/>
      <c r="AJ172" s="97"/>
      <c r="AK172" s="97"/>
      <c r="AL172" s="97"/>
      <c r="AM172" s="97"/>
      <c r="AN172" s="97"/>
      <c r="AO172" s="97"/>
      <c r="AP172" s="97"/>
      <c r="AQ172" s="97"/>
      <c r="AR172" s="97"/>
    </row>
    <row r="173" customFormat="false" ht="21.75" hidden="false" customHeight="true" outlineLevel="0" collapsed="false">
      <c r="A173" s="95" t="n">
        <v>158</v>
      </c>
      <c r="B173" s="95" t="n">
        <v>158</v>
      </c>
      <c r="C173" s="97" t="s">
        <v>62</v>
      </c>
      <c r="D173" s="98" t="s">
        <v>536</v>
      </c>
      <c r="E173" s="106" t="s">
        <v>4442</v>
      </c>
      <c r="F173" s="106" t="s">
        <v>2421</v>
      </c>
      <c r="G173" s="102" t="s">
        <v>537</v>
      </c>
      <c r="H173" s="100" t="s">
        <v>537</v>
      </c>
      <c r="I173" s="100"/>
      <c r="J173" s="104" t="s">
        <v>70</v>
      </c>
      <c r="K173" s="102" t="s">
        <v>2416</v>
      </c>
      <c r="L173" s="97"/>
      <c r="M173" s="97"/>
      <c r="N173" s="100" t="s">
        <v>4700</v>
      </c>
      <c r="O173" s="103" t="s">
        <v>70</v>
      </c>
      <c r="P173" s="97"/>
      <c r="Q173" s="100" t="s">
        <v>4701</v>
      </c>
      <c r="R173" s="109" t="s">
        <v>70</v>
      </c>
      <c r="S173" s="96"/>
      <c r="T173" s="97"/>
      <c r="U173" s="209" t="s">
        <v>131</v>
      </c>
      <c r="V173" s="97"/>
      <c r="W173" s="97"/>
      <c r="X173" s="97"/>
      <c r="Y173" s="97"/>
      <c r="Z173" s="97"/>
      <c r="AA173" s="97"/>
      <c r="AB173" s="97"/>
      <c r="AC173" s="97"/>
      <c r="AD173" s="97"/>
      <c r="AE173" s="97"/>
      <c r="AF173" s="97"/>
      <c r="AG173" s="97"/>
      <c r="AH173" s="97"/>
      <c r="AI173" s="97"/>
      <c r="AJ173" s="97"/>
      <c r="AK173" s="97"/>
      <c r="AL173" s="97"/>
      <c r="AM173" s="97"/>
      <c r="AN173" s="97"/>
      <c r="AO173" s="97"/>
      <c r="AP173" s="97"/>
      <c r="AQ173" s="97"/>
      <c r="AR173" s="97"/>
    </row>
    <row r="174" customFormat="false" ht="21.75" hidden="false" customHeight="true" outlineLevel="0" collapsed="false">
      <c r="A174" s="95" t="n">
        <v>159</v>
      </c>
      <c r="B174" s="95" t="n">
        <v>159</v>
      </c>
      <c r="C174" s="97" t="s">
        <v>62</v>
      </c>
      <c r="D174" s="87" t="s">
        <v>539</v>
      </c>
      <c r="E174" s="106" t="s">
        <v>4442</v>
      </c>
      <c r="F174" s="97" t="s">
        <v>1004</v>
      </c>
      <c r="G174" s="86" t="s">
        <v>540</v>
      </c>
      <c r="H174" s="120" t="s">
        <v>2433</v>
      </c>
      <c r="I174" s="120"/>
      <c r="J174" s="101" t="s">
        <v>1004</v>
      </c>
      <c r="K174" s="86"/>
      <c r="L174" s="86"/>
      <c r="M174" s="86"/>
      <c r="N174" s="120" t="s">
        <v>4702</v>
      </c>
      <c r="O174" s="86"/>
      <c r="P174" s="86"/>
      <c r="Q174" s="100"/>
      <c r="R174" s="108"/>
      <c r="S174" s="96" t="s">
        <v>78</v>
      </c>
      <c r="T174" s="86" t="s">
        <v>78</v>
      </c>
      <c r="U174" s="216" t="s">
        <v>1004</v>
      </c>
      <c r="V174" s="86"/>
      <c r="W174" s="86" t="s">
        <v>78</v>
      </c>
      <c r="X174" s="97"/>
      <c r="Y174" s="97"/>
      <c r="Z174" s="97"/>
      <c r="AA174" s="97"/>
      <c r="AB174" s="97"/>
      <c r="AC174" s="97"/>
      <c r="AD174" s="97"/>
      <c r="AE174" s="97"/>
      <c r="AF174" s="97"/>
      <c r="AG174" s="97"/>
      <c r="AH174" s="97"/>
      <c r="AI174" s="97"/>
      <c r="AJ174" s="97"/>
      <c r="AK174" s="97"/>
      <c r="AL174" s="97"/>
      <c r="AM174" s="97"/>
      <c r="AN174" s="97"/>
      <c r="AO174" s="97"/>
      <c r="AP174" s="97"/>
      <c r="AQ174" s="97"/>
      <c r="AR174" s="97"/>
    </row>
    <row r="175" customFormat="false" ht="21.75" hidden="false" customHeight="true" outlineLevel="0" collapsed="false">
      <c r="A175" s="95" t="n">
        <v>160</v>
      </c>
      <c r="B175" s="95" t="n">
        <v>160</v>
      </c>
      <c r="C175" s="97" t="s">
        <v>62</v>
      </c>
      <c r="D175" s="98" t="s">
        <v>541</v>
      </c>
      <c r="E175" s="106" t="s">
        <v>4442</v>
      </c>
      <c r="F175" s="97" t="s">
        <v>1004</v>
      </c>
      <c r="G175" s="102" t="s">
        <v>542</v>
      </c>
      <c r="H175" s="100" t="s">
        <v>542</v>
      </c>
      <c r="I175" s="100"/>
      <c r="J175" s="101" t="s">
        <v>1004</v>
      </c>
      <c r="K175" s="97"/>
      <c r="L175" s="97"/>
      <c r="M175" s="97"/>
      <c r="N175" s="100" t="s">
        <v>78</v>
      </c>
      <c r="O175" s="97"/>
      <c r="P175" s="97"/>
      <c r="Q175" s="100" t="s">
        <v>78</v>
      </c>
      <c r="R175" s="100"/>
      <c r="S175" s="96"/>
      <c r="T175" s="97"/>
      <c r="U175" s="209" t="s">
        <v>131</v>
      </c>
      <c r="V175" s="97"/>
      <c r="W175" s="97"/>
      <c r="X175" s="97"/>
      <c r="Y175" s="97"/>
      <c r="Z175" s="97"/>
      <c r="AA175" s="97"/>
      <c r="AB175" s="97"/>
      <c r="AC175" s="97"/>
      <c r="AD175" s="97"/>
      <c r="AE175" s="97"/>
      <c r="AF175" s="97"/>
      <c r="AG175" s="97"/>
      <c r="AH175" s="97"/>
      <c r="AI175" s="97"/>
      <c r="AJ175" s="97"/>
      <c r="AK175" s="97"/>
      <c r="AL175" s="97"/>
      <c r="AM175" s="97"/>
      <c r="AN175" s="97"/>
      <c r="AO175" s="97"/>
      <c r="AP175" s="97"/>
      <c r="AQ175" s="97"/>
      <c r="AR175" s="97"/>
    </row>
    <row r="176" customFormat="false" ht="21.75" hidden="false" customHeight="true" outlineLevel="0" collapsed="false">
      <c r="A176" s="95" t="n">
        <v>161</v>
      </c>
      <c r="B176" s="95" t="n">
        <v>161</v>
      </c>
      <c r="C176" s="86" t="s">
        <v>1185</v>
      </c>
      <c r="D176" s="86"/>
      <c r="E176" s="106" t="s">
        <v>4453</v>
      </c>
      <c r="F176" s="87" t="s">
        <v>2442</v>
      </c>
      <c r="G176" s="86" t="s">
        <v>4703</v>
      </c>
      <c r="H176" s="100" t="s">
        <v>2444</v>
      </c>
      <c r="I176" s="100"/>
      <c r="J176" s="104" t="s">
        <v>70</v>
      </c>
      <c r="K176" s="102" t="s">
        <v>1476</v>
      </c>
      <c r="L176" s="97"/>
      <c r="M176" s="97"/>
      <c r="N176" s="100" t="s">
        <v>1147</v>
      </c>
      <c r="O176" s="103" t="s">
        <v>70</v>
      </c>
      <c r="P176" s="97"/>
      <c r="Q176" s="100" t="s">
        <v>4704</v>
      </c>
      <c r="R176" s="103" t="s">
        <v>70</v>
      </c>
      <c r="S176" s="96" t="s">
        <v>4705</v>
      </c>
      <c r="T176" s="103" t="s">
        <v>70</v>
      </c>
      <c r="U176" s="217" t="s">
        <v>60</v>
      </c>
      <c r="V176" s="86"/>
      <c r="W176" s="86" t="s">
        <v>78</v>
      </c>
      <c r="X176" s="97"/>
      <c r="Y176" s="97"/>
      <c r="Z176" s="97"/>
      <c r="AA176" s="97"/>
      <c r="AB176" s="97"/>
      <c r="AC176" s="97"/>
      <c r="AD176" s="97"/>
      <c r="AE176" s="97"/>
      <c r="AF176" s="97"/>
      <c r="AG176" s="97"/>
      <c r="AH176" s="97"/>
      <c r="AI176" s="97"/>
      <c r="AJ176" s="97"/>
      <c r="AK176" s="97"/>
      <c r="AL176" s="97"/>
      <c r="AM176" s="97"/>
      <c r="AN176" s="97"/>
      <c r="AO176" s="97"/>
      <c r="AP176" s="97"/>
      <c r="AQ176" s="97"/>
      <c r="AR176" s="97"/>
    </row>
    <row r="177" customFormat="false" ht="21.75" hidden="false" customHeight="true" outlineLevel="0" collapsed="false">
      <c r="A177" s="95" t="n">
        <v>162</v>
      </c>
      <c r="B177" s="95" t="n">
        <v>162</v>
      </c>
      <c r="C177" s="86" t="s">
        <v>1185</v>
      </c>
      <c r="D177" s="86"/>
      <c r="E177" s="106" t="s">
        <v>4453</v>
      </c>
      <c r="F177" s="87" t="s">
        <v>2456</v>
      </c>
      <c r="G177" s="86" t="s">
        <v>4706</v>
      </c>
      <c r="H177" s="100" t="s">
        <v>2458</v>
      </c>
      <c r="I177" s="100"/>
      <c r="J177" s="104" t="s">
        <v>70</v>
      </c>
      <c r="K177" s="102" t="s">
        <v>1476</v>
      </c>
      <c r="L177" s="97"/>
      <c r="M177" s="97"/>
      <c r="N177" s="100" t="s">
        <v>1147</v>
      </c>
      <c r="O177" s="103" t="s">
        <v>70</v>
      </c>
      <c r="P177" s="97"/>
      <c r="Q177" s="100" t="s">
        <v>4707</v>
      </c>
      <c r="R177" s="103" t="s">
        <v>70</v>
      </c>
      <c r="S177" s="96"/>
      <c r="T177" s="97"/>
      <c r="U177" s="217" t="s">
        <v>60</v>
      </c>
      <c r="V177" s="86"/>
      <c r="W177" s="86" t="s">
        <v>78</v>
      </c>
      <c r="X177" s="97"/>
      <c r="Y177" s="97"/>
      <c r="Z177" s="97"/>
      <c r="AA177" s="97"/>
      <c r="AB177" s="97"/>
      <c r="AC177" s="97"/>
      <c r="AD177" s="97"/>
      <c r="AE177" s="97"/>
      <c r="AF177" s="97"/>
      <c r="AG177" s="97"/>
      <c r="AH177" s="97"/>
      <c r="AI177" s="97"/>
      <c r="AJ177" s="97"/>
      <c r="AK177" s="97"/>
      <c r="AL177" s="97"/>
      <c r="AM177" s="97"/>
      <c r="AN177" s="97"/>
      <c r="AO177" s="97"/>
      <c r="AP177" s="97"/>
      <c r="AQ177" s="97"/>
      <c r="AR177" s="97"/>
    </row>
    <row r="178" customFormat="false" ht="21.75" hidden="false" customHeight="true" outlineLevel="0" collapsed="false">
      <c r="A178" s="95" t="n">
        <v>163</v>
      </c>
      <c r="B178" s="95" t="n">
        <v>163</v>
      </c>
      <c r="C178" s="97" t="s">
        <v>62</v>
      </c>
      <c r="D178" s="98" t="s">
        <v>547</v>
      </c>
      <c r="E178" s="106" t="s">
        <v>4442</v>
      </c>
      <c r="F178" s="106" t="s">
        <v>4708</v>
      </c>
      <c r="G178" s="102" t="s">
        <v>548</v>
      </c>
      <c r="H178" s="100" t="s">
        <v>548</v>
      </c>
      <c r="I178" s="100"/>
      <c r="J178" s="100" t="s">
        <v>4709</v>
      </c>
      <c r="K178" s="97"/>
      <c r="L178" s="97"/>
      <c r="M178" s="97"/>
      <c r="N178" s="100" t="s">
        <v>4710</v>
      </c>
      <c r="O178" s="97"/>
      <c r="P178" s="97"/>
      <c r="Q178" s="100" t="s">
        <v>4711</v>
      </c>
      <c r="R178" s="100"/>
      <c r="S178" s="96"/>
      <c r="T178" s="97"/>
      <c r="U178" s="209" t="s">
        <v>131</v>
      </c>
      <c r="V178" s="97"/>
      <c r="W178" s="97"/>
      <c r="X178" s="97"/>
      <c r="Y178" s="97"/>
      <c r="Z178" s="97"/>
      <c r="AA178" s="97"/>
      <c r="AB178" s="97"/>
      <c r="AC178" s="97"/>
      <c r="AD178" s="97"/>
      <c r="AE178" s="97"/>
      <c r="AF178" s="97"/>
      <c r="AG178" s="97"/>
      <c r="AH178" s="97"/>
      <c r="AI178" s="97"/>
      <c r="AJ178" s="97"/>
      <c r="AK178" s="97"/>
      <c r="AL178" s="97"/>
      <c r="AM178" s="97"/>
      <c r="AN178" s="97"/>
      <c r="AO178" s="97"/>
      <c r="AP178" s="97"/>
      <c r="AQ178" s="97"/>
      <c r="AR178" s="97"/>
    </row>
    <row r="179" customFormat="false" ht="21.75" hidden="false" customHeight="true" outlineLevel="0" collapsed="false">
      <c r="A179" s="95" t="n">
        <v>164</v>
      </c>
      <c r="B179" s="95" t="n">
        <v>164</v>
      </c>
      <c r="C179" s="86" t="s">
        <v>1185</v>
      </c>
      <c r="D179" s="86"/>
      <c r="E179" s="106" t="s">
        <v>4453</v>
      </c>
      <c r="F179" s="87" t="s">
        <v>2478</v>
      </c>
      <c r="G179" s="86" t="s">
        <v>4712</v>
      </c>
      <c r="H179" s="100" t="s">
        <v>2480</v>
      </c>
      <c r="I179" s="100"/>
      <c r="J179" s="214" t="s">
        <v>101</v>
      </c>
      <c r="K179" s="102" t="s">
        <v>1476</v>
      </c>
      <c r="L179" s="97"/>
      <c r="M179" s="97"/>
      <c r="N179" s="100" t="s">
        <v>4713</v>
      </c>
      <c r="O179" s="97"/>
      <c r="P179" s="215" t="s">
        <v>101</v>
      </c>
      <c r="Q179" s="120"/>
      <c r="R179" s="144"/>
      <c r="S179" s="208"/>
      <c r="T179" s="97"/>
      <c r="U179" s="218" t="s">
        <v>101</v>
      </c>
      <c r="V179" s="86"/>
      <c r="W179" s="87" t="s">
        <v>2478</v>
      </c>
      <c r="X179" s="86"/>
      <c r="Y179" s="86"/>
      <c r="Z179" s="86"/>
      <c r="AA179" s="97"/>
      <c r="AB179" s="97"/>
      <c r="AC179" s="97"/>
      <c r="AD179" s="97"/>
      <c r="AE179" s="97"/>
      <c r="AF179" s="97"/>
      <c r="AG179" s="97"/>
      <c r="AH179" s="97"/>
      <c r="AI179" s="97"/>
      <c r="AJ179" s="97"/>
      <c r="AK179" s="97"/>
      <c r="AL179" s="97"/>
      <c r="AM179" s="97"/>
      <c r="AN179" s="97"/>
      <c r="AO179" s="97"/>
      <c r="AP179" s="97"/>
      <c r="AQ179" s="97"/>
      <c r="AR179" s="97"/>
    </row>
    <row r="180" customFormat="false" ht="21.75" hidden="false" customHeight="true" outlineLevel="0" collapsed="false">
      <c r="A180" s="95" t="n">
        <v>165</v>
      </c>
      <c r="B180" s="95" t="n">
        <v>165</v>
      </c>
      <c r="C180" s="97" t="s">
        <v>62</v>
      </c>
      <c r="D180" s="98" t="s">
        <v>2489</v>
      </c>
      <c r="E180" s="106" t="s">
        <v>4442</v>
      </c>
      <c r="F180" s="102" t="s">
        <v>2490</v>
      </c>
      <c r="G180" s="102" t="s">
        <v>553</v>
      </c>
      <c r="H180" s="100" t="s">
        <v>2492</v>
      </c>
      <c r="I180" s="100" t="s">
        <v>4714</v>
      </c>
      <c r="J180" s="104" t="s">
        <v>70</v>
      </c>
      <c r="K180" s="102" t="s">
        <v>1476</v>
      </c>
      <c r="L180" s="97"/>
      <c r="M180" s="97"/>
      <c r="N180" s="100" t="s">
        <v>1147</v>
      </c>
      <c r="O180" s="103" t="s">
        <v>70</v>
      </c>
      <c r="P180" s="97"/>
      <c r="Q180" s="100" t="s">
        <v>4715</v>
      </c>
      <c r="R180" s="103" t="s">
        <v>70</v>
      </c>
      <c r="S180" s="96"/>
      <c r="T180" s="97"/>
      <c r="U180" s="209" t="s">
        <v>131</v>
      </c>
      <c r="V180" s="97"/>
      <c r="W180" s="97" t="s">
        <v>131</v>
      </c>
      <c r="X180" s="97"/>
      <c r="Y180" s="97"/>
      <c r="Z180" s="97"/>
      <c r="AA180" s="97"/>
      <c r="AB180" s="97"/>
      <c r="AC180" s="97"/>
      <c r="AD180" s="97"/>
      <c r="AE180" s="97"/>
      <c r="AF180" s="97"/>
      <c r="AG180" s="97"/>
      <c r="AH180" s="97"/>
      <c r="AI180" s="97"/>
      <c r="AJ180" s="97"/>
      <c r="AK180" s="97"/>
      <c r="AL180" s="97"/>
      <c r="AM180" s="97"/>
      <c r="AN180" s="97"/>
      <c r="AO180" s="97"/>
      <c r="AP180" s="97"/>
      <c r="AQ180" s="97"/>
      <c r="AR180" s="97"/>
    </row>
    <row r="181" customFormat="false" ht="21.75" hidden="false" customHeight="true" outlineLevel="0" collapsed="false">
      <c r="A181" s="95" t="n">
        <v>166</v>
      </c>
      <c r="B181" s="95" t="n">
        <v>166</v>
      </c>
      <c r="C181" s="97" t="s">
        <v>62</v>
      </c>
      <c r="D181" s="98" t="s">
        <v>554</v>
      </c>
      <c r="E181" s="106" t="s">
        <v>4442</v>
      </c>
      <c r="F181" s="106" t="s">
        <v>4716</v>
      </c>
      <c r="G181" s="102" t="s">
        <v>555</v>
      </c>
      <c r="H181" s="100" t="s">
        <v>555</v>
      </c>
      <c r="I181" s="100"/>
      <c r="J181" s="214" t="s">
        <v>101</v>
      </c>
      <c r="K181" s="102" t="s">
        <v>1476</v>
      </c>
      <c r="L181" s="97"/>
      <c r="M181" s="97"/>
      <c r="N181" s="100" t="s">
        <v>4717</v>
      </c>
      <c r="O181" s="97"/>
      <c r="P181" s="97"/>
      <c r="Q181" s="100" t="s">
        <v>4718</v>
      </c>
      <c r="R181" s="215" t="s">
        <v>101</v>
      </c>
      <c r="S181" s="96"/>
      <c r="T181" s="97"/>
      <c r="U181" s="209" t="s">
        <v>131</v>
      </c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97"/>
      <c r="AG181" s="97"/>
      <c r="AH181" s="97"/>
      <c r="AI181" s="97"/>
      <c r="AJ181" s="97"/>
      <c r="AK181" s="97"/>
      <c r="AL181" s="97"/>
      <c r="AM181" s="97"/>
      <c r="AN181" s="97"/>
      <c r="AO181" s="97"/>
      <c r="AP181" s="97"/>
      <c r="AQ181" s="97"/>
      <c r="AR181" s="97"/>
    </row>
    <row r="182" customFormat="false" ht="21.75" hidden="false" customHeight="true" outlineLevel="0" collapsed="false">
      <c r="A182" s="95" t="n">
        <v>167</v>
      </c>
      <c r="B182" s="95" t="n">
        <v>167</v>
      </c>
      <c r="C182" s="86" t="s">
        <v>1185</v>
      </c>
      <c r="D182" s="86"/>
      <c r="E182" s="106" t="s">
        <v>4453</v>
      </c>
      <c r="F182" s="87" t="s">
        <v>2509</v>
      </c>
      <c r="G182" s="86" t="s">
        <v>557</v>
      </c>
      <c r="H182" s="100" t="s">
        <v>2511</v>
      </c>
      <c r="I182" s="100"/>
      <c r="J182" s="214" t="s">
        <v>101</v>
      </c>
      <c r="K182" s="102" t="s">
        <v>1476</v>
      </c>
      <c r="L182" s="97"/>
      <c r="M182" s="97"/>
      <c r="N182" s="100" t="s">
        <v>4719</v>
      </c>
      <c r="O182" s="97"/>
      <c r="P182" s="215" t="s">
        <v>101</v>
      </c>
      <c r="Q182" s="100"/>
      <c r="R182" s="100"/>
      <c r="S182" s="96"/>
      <c r="T182" s="97"/>
      <c r="U182" s="218" t="s">
        <v>101</v>
      </c>
      <c r="V182" s="86"/>
      <c r="W182" s="87" t="s">
        <v>2509</v>
      </c>
      <c r="X182" s="97"/>
      <c r="Y182" s="97"/>
      <c r="Z182" s="97"/>
      <c r="AA182" s="97"/>
      <c r="AB182" s="97"/>
      <c r="AC182" s="97"/>
      <c r="AD182" s="97"/>
      <c r="AE182" s="97"/>
      <c r="AF182" s="97"/>
      <c r="AG182" s="97"/>
      <c r="AH182" s="97"/>
      <c r="AI182" s="97"/>
      <c r="AJ182" s="97"/>
      <c r="AK182" s="97"/>
      <c r="AL182" s="97"/>
      <c r="AM182" s="97"/>
      <c r="AN182" s="97"/>
      <c r="AO182" s="97"/>
      <c r="AP182" s="97"/>
      <c r="AQ182" s="97"/>
      <c r="AR182" s="97"/>
    </row>
    <row r="183" customFormat="false" ht="21.75" hidden="false" customHeight="true" outlineLevel="0" collapsed="false">
      <c r="A183" s="95" t="n">
        <v>168</v>
      </c>
      <c r="B183" s="95" t="n">
        <v>168</v>
      </c>
      <c r="C183" s="86" t="s">
        <v>1185</v>
      </c>
      <c r="D183" s="86"/>
      <c r="E183" s="106" t="s">
        <v>4453</v>
      </c>
      <c r="F183" s="87" t="s">
        <v>2519</v>
      </c>
      <c r="G183" s="86" t="s">
        <v>4720</v>
      </c>
      <c r="H183" s="100" t="s">
        <v>2521</v>
      </c>
      <c r="I183" s="100"/>
      <c r="J183" s="233" t="s">
        <v>118</v>
      </c>
      <c r="K183" s="102" t="s">
        <v>1476</v>
      </c>
      <c r="L183" s="97"/>
      <c r="M183" s="97"/>
      <c r="N183" s="100" t="s">
        <v>4721</v>
      </c>
      <c r="O183" s="97"/>
      <c r="P183" s="119" t="s">
        <v>4722</v>
      </c>
      <c r="Q183" s="100"/>
      <c r="R183" s="100"/>
      <c r="S183" s="96"/>
      <c r="T183" s="97"/>
      <c r="U183" s="218" t="s">
        <v>101</v>
      </c>
      <c r="V183" s="86"/>
      <c r="W183" s="87" t="s">
        <v>2519</v>
      </c>
      <c r="X183" s="97"/>
      <c r="Y183" s="97"/>
      <c r="Z183" s="97"/>
      <c r="AA183" s="97"/>
      <c r="AB183" s="97"/>
      <c r="AC183" s="97"/>
      <c r="AD183" s="97"/>
      <c r="AE183" s="97"/>
      <c r="AF183" s="97"/>
      <c r="AG183" s="97"/>
      <c r="AH183" s="97"/>
      <c r="AI183" s="97"/>
      <c r="AJ183" s="97"/>
      <c r="AK183" s="97"/>
      <c r="AL183" s="97"/>
      <c r="AM183" s="97"/>
      <c r="AN183" s="97"/>
      <c r="AO183" s="97"/>
      <c r="AP183" s="97"/>
      <c r="AQ183" s="97"/>
      <c r="AR183" s="97"/>
    </row>
    <row r="184" customFormat="false" ht="21.75" hidden="false" customHeight="true" outlineLevel="0" collapsed="false">
      <c r="A184" s="95" t="n">
        <v>169</v>
      </c>
      <c r="B184" s="95" t="n">
        <v>169</v>
      </c>
      <c r="C184" s="97" t="s">
        <v>62</v>
      </c>
      <c r="D184" s="98" t="s">
        <v>560</v>
      </c>
      <c r="E184" s="106" t="s">
        <v>4466</v>
      </c>
      <c r="F184" s="97" t="s">
        <v>1004</v>
      </c>
      <c r="G184" s="102" t="s">
        <v>561</v>
      </c>
      <c r="H184" s="100" t="s">
        <v>561</v>
      </c>
      <c r="I184" s="100"/>
      <c r="J184" s="100" t="s">
        <v>1004</v>
      </c>
      <c r="K184" s="97"/>
      <c r="L184" s="97"/>
      <c r="M184" s="97"/>
      <c r="N184" s="120" t="s">
        <v>78</v>
      </c>
      <c r="O184" s="97"/>
      <c r="P184" s="97"/>
      <c r="Q184" s="120" t="s">
        <v>78</v>
      </c>
      <c r="R184" s="120"/>
      <c r="S184" s="208" t="s">
        <v>78</v>
      </c>
      <c r="T184" s="208" t="s">
        <v>78</v>
      </c>
      <c r="U184" s="209" t="s">
        <v>131</v>
      </c>
      <c r="V184" s="97"/>
      <c r="W184" s="97"/>
      <c r="X184" s="86"/>
      <c r="Y184" s="86"/>
      <c r="Z184" s="86"/>
      <c r="AA184" s="86"/>
      <c r="AB184" s="97"/>
      <c r="AC184" s="97"/>
      <c r="AD184" s="97"/>
      <c r="AE184" s="97"/>
      <c r="AF184" s="97"/>
      <c r="AG184" s="97"/>
      <c r="AH184" s="97"/>
      <c r="AI184" s="97"/>
      <c r="AJ184" s="97"/>
      <c r="AK184" s="97"/>
      <c r="AL184" s="97"/>
      <c r="AM184" s="97"/>
      <c r="AN184" s="97"/>
      <c r="AO184" s="97"/>
      <c r="AP184" s="97"/>
      <c r="AQ184" s="97"/>
      <c r="AR184" s="97"/>
    </row>
    <row r="185" customFormat="false" ht="21.75" hidden="false" customHeight="true" outlineLevel="0" collapsed="false">
      <c r="A185" s="95" t="n">
        <v>170</v>
      </c>
      <c r="B185" s="95" t="n">
        <v>170</v>
      </c>
      <c r="C185" s="86" t="s">
        <v>1005</v>
      </c>
      <c r="D185" s="86"/>
      <c r="E185" s="106" t="s">
        <v>4442</v>
      </c>
      <c r="F185" s="87" t="s">
        <v>2532</v>
      </c>
      <c r="G185" s="86" t="s">
        <v>563</v>
      </c>
      <c r="H185" s="100" t="s">
        <v>2534</v>
      </c>
      <c r="I185" s="100"/>
      <c r="J185" s="214" t="s">
        <v>101</v>
      </c>
      <c r="K185" s="102" t="s">
        <v>1159</v>
      </c>
      <c r="L185" s="97"/>
      <c r="M185" s="97"/>
      <c r="N185" s="100" t="s">
        <v>4723</v>
      </c>
      <c r="O185" s="97"/>
      <c r="P185" s="215" t="s">
        <v>101</v>
      </c>
      <c r="Q185" s="100" t="s">
        <v>4724</v>
      </c>
      <c r="R185" s="218" t="s">
        <v>101</v>
      </c>
      <c r="S185" s="168"/>
      <c r="T185" s="105"/>
      <c r="U185" s="217" t="s">
        <v>60</v>
      </c>
      <c r="V185" s="86"/>
      <c r="W185" s="86" t="s">
        <v>78</v>
      </c>
      <c r="X185" s="97"/>
      <c r="Y185" s="97"/>
      <c r="Z185" s="97"/>
      <c r="AA185" s="97"/>
      <c r="AB185" s="97"/>
      <c r="AC185" s="97"/>
      <c r="AD185" s="97"/>
      <c r="AE185" s="97"/>
      <c r="AF185" s="97"/>
      <c r="AG185" s="97"/>
      <c r="AH185" s="97"/>
      <c r="AI185" s="97"/>
      <c r="AJ185" s="97"/>
      <c r="AK185" s="97"/>
      <c r="AL185" s="97"/>
      <c r="AM185" s="97"/>
      <c r="AN185" s="97"/>
      <c r="AO185" s="97"/>
      <c r="AP185" s="97"/>
      <c r="AQ185" s="97"/>
      <c r="AR185" s="97"/>
    </row>
    <row r="186" customFormat="false" ht="21.75" hidden="false" customHeight="true" outlineLevel="0" collapsed="false">
      <c r="A186" s="95" t="n">
        <v>171</v>
      </c>
      <c r="B186" s="95" t="n">
        <v>171</v>
      </c>
      <c r="C186" s="86" t="s">
        <v>1185</v>
      </c>
      <c r="D186" s="86"/>
      <c r="E186" s="106" t="s">
        <v>4453</v>
      </c>
      <c r="F186" s="87" t="s">
        <v>2545</v>
      </c>
      <c r="G186" s="86" t="s">
        <v>4725</v>
      </c>
      <c r="H186" s="100" t="s">
        <v>2547</v>
      </c>
      <c r="I186" s="97" t="s">
        <v>2561</v>
      </c>
      <c r="J186" s="108" t="s">
        <v>60</v>
      </c>
      <c r="K186" s="97"/>
      <c r="L186" s="97"/>
      <c r="M186" s="97"/>
      <c r="N186" s="120" t="s">
        <v>78</v>
      </c>
      <c r="O186" s="97"/>
      <c r="P186" s="97"/>
      <c r="Q186" s="120" t="s">
        <v>78</v>
      </c>
      <c r="R186" s="144"/>
      <c r="S186" s="208"/>
      <c r="T186" s="208"/>
      <c r="U186" s="217" t="s">
        <v>60</v>
      </c>
      <c r="V186" s="86"/>
      <c r="W186" s="86" t="s">
        <v>78</v>
      </c>
      <c r="X186" s="86"/>
      <c r="Y186" s="86"/>
      <c r="Z186" s="86"/>
      <c r="AA186" s="97"/>
      <c r="AB186" s="97"/>
      <c r="AC186" s="97"/>
      <c r="AD186" s="97"/>
      <c r="AE186" s="97"/>
      <c r="AF186" s="97"/>
      <c r="AG186" s="97"/>
      <c r="AH186" s="97"/>
      <c r="AI186" s="97"/>
      <c r="AJ186" s="97"/>
      <c r="AK186" s="97"/>
      <c r="AL186" s="97"/>
      <c r="AM186" s="97"/>
      <c r="AN186" s="97"/>
      <c r="AO186" s="97"/>
      <c r="AP186" s="97"/>
      <c r="AQ186" s="97"/>
      <c r="AR186" s="97"/>
    </row>
    <row r="187" customFormat="false" ht="21.75" hidden="false" customHeight="true" outlineLevel="0" collapsed="false">
      <c r="A187" s="95" t="n">
        <v>171</v>
      </c>
      <c r="B187" s="95" t="n">
        <v>171</v>
      </c>
      <c r="C187" s="86" t="s">
        <v>1185</v>
      </c>
      <c r="D187" s="86"/>
      <c r="E187" s="106" t="s">
        <v>4453</v>
      </c>
      <c r="F187" s="87" t="s">
        <v>2545</v>
      </c>
      <c r="G187" s="86" t="s">
        <v>2042</v>
      </c>
      <c r="H187" s="100" t="s">
        <v>2041</v>
      </c>
      <c r="I187" s="97" t="s">
        <v>2561</v>
      </c>
      <c r="J187" s="100" t="s">
        <v>60</v>
      </c>
      <c r="K187" s="97"/>
      <c r="L187" s="97"/>
      <c r="M187" s="97"/>
      <c r="N187" s="100" t="s">
        <v>78</v>
      </c>
      <c r="O187" s="97"/>
      <c r="P187" s="97"/>
      <c r="Q187" s="100" t="s">
        <v>78</v>
      </c>
      <c r="R187" s="100"/>
      <c r="S187" s="96"/>
      <c r="T187" s="96"/>
      <c r="U187" s="217" t="s">
        <v>60</v>
      </c>
      <c r="V187" s="86"/>
      <c r="W187" s="86" t="s">
        <v>78</v>
      </c>
      <c r="X187" s="97"/>
      <c r="Y187" s="97"/>
      <c r="Z187" s="97"/>
      <c r="AA187" s="97"/>
      <c r="AB187" s="97"/>
      <c r="AC187" s="97"/>
      <c r="AD187" s="97"/>
      <c r="AE187" s="97"/>
      <c r="AF187" s="97"/>
      <c r="AG187" s="97"/>
      <c r="AH187" s="97"/>
      <c r="AI187" s="97"/>
      <c r="AJ187" s="97"/>
      <c r="AK187" s="97"/>
      <c r="AL187" s="97"/>
      <c r="AM187" s="97"/>
      <c r="AN187" s="97"/>
      <c r="AO187" s="97"/>
      <c r="AP187" s="97"/>
      <c r="AQ187" s="97"/>
      <c r="AR187" s="97"/>
    </row>
    <row r="188" customFormat="false" ht="21.75" hidden="false" customHeight="true" outlineLevel="0" collapsed="false">
      <c r="A188" s="95" t="n">
        <v>172</v>
      </c>
      <c r="B188" s="95" t="n">
        <v>172</v>
      </c>
      <c r="C188" s="97" t="s">
        <v>62</v>
      </c>
      <c r="D188" s="98" t="s">
        <v>567</v>
      </c>
      <c r="E188" s="106" t="s">
        <v>4466</v>
      </c>
      <c r="F188" s="97" t="s">
        <v>1004</v>
      </c>
      <c r="G188" s="102" t="s">
        <v>568</v>
      </c>
      <c r="H188" s="100" t="s">
        <v>568</v>
      </c>
      <c r="I188" s="100"/>
      <c r="J188" s="100" t="s">
        <v>1004</v>
      </c>
      <c r="K188" s="97"/>
      <c r="L188" s="97"/>
      <c r="M188" s="97"/>
      <c r="N188" s="100" t="s">
        <v>78</v>
      </c>
      <c r="O188" s="97"/>
      <c r="P188" s="97"/>
      <c r="Q188" s="100" t="s">
        <v>78</v>
      </c>
      <c r="R188" s="108"/>
      <c r="S188" s="96" t="s">
        <v>78</v>
      </c>
      <c r="T188" s="96" t="s">
        <v>78</v>
      </c>
      <c r="U188" s="209" t="s">
        <v>131</v>
      </c>
      <c r="V188" s="97"/>
      <c r="W188" s="97"/>
      <c r="X188" s="97"/>
      <c r="Y188" s="97"/>
      <c r="Z188" s="97"/>
      <c r="AA188" s="97"/>
      <c r="AB188" s="97"/>
      <c r="AC188" s="97"/>
      <c r="AD188" s="97"/>
      <c r="AE188" s="97"/>
      <c r="AF188" s="97"/>
      <c r="AG188" s="97"/>
      <c r="AH188" s="97"/>
      <c r="AI188" s="97"/>
      <c r="AJ188" s="97"/>
      <c r="AK188" s="97"/>
      <c r="AL188" s="97"/>
      <c r="AM188" s="97"/>
      <c r="AN188" s="97"/>
      <c r="AO188" s="97"/>
      <c r="AP188" s="97"/>
      <c r="AQ188" s="97"/>
      <c r="AR188" s="97"/>
    </row>
    <row r="189" customFormat="false" ht="21.75" hidden="false" customHeight="true" outlineLevel="0" collapsed="false">
      <c r="A189" s="95" t="n">
        <v>173</v>
      </c>
      <c r="B189" s="95" t="n">
        <v>173</v>
      </c>
      <c r="C189" s="97" t="s">
        <v>62</v>
      </c>
      <c r="D189" s="98" t="s">
        <v>569</v>
      </c>
      <c r="E189" s="106" t="s">
        <v>4466</v>
      </c>
      <c r="F189" s="97" t="s">
        <v>1004</v>
      </c>
      <c r="G189" s="102" t="s">
        <v>570</v>
      </c>
      <c r="H189" s="100" t="s">
        <v>570</v>
      </c>
      <c r="I189" s="100"/>
      <c r="J189" s="100" t="s">
        <v>1004</v>
      </c>
      <c r="K189" s="97"/>
      <c r="L189" s="97"/>
      <c r="M189" s="97"/>
      <c r="N189" s="120" t="s">
        <v>78</v>
      </c>
      <c r="O189" s="97"/>
      <c r="P189" s="97"/>
      <c r="Q189" s="120" t="s">
        <v>78</v>
      </c>
      <c r="R189" s="120"/>
      <c r="S189" s="208" t="s">
        <v>78</v>
      </c>
      <c r="T189" s="208" t="s">
        <v>78</v>
      </c>
      <c r="U189" s="209" t="s">
        <v>131</v>
      </c>
      <c r="V189" s="97"/>
      <c r="W189" s="97"/>
      <c r="X189" s="86"/>
      <c r="Y189" s="86"/>
      <c r="Z189" s="86"/>
      <c r="AA189" s="86"/>
      <c r="AB189" s="97"/>
      <c r="AC189" s="97"/>
      <c r="AD189" s="97"/>
      <c r="AE189" s="97"/>
      <c r="AF189" s="97"/>
      <c r="AG189" s="97"/>
      <c r="AH189" s="97"/>
      <c r="AI189" s="97"/>
      <c r="AJ189" s="97"/>
      <c r="AK189" s="97"/>
      <c r="AL189" s="97"/>
      <c r="AM189" s="97"/>
      <c r="AN189" s="97"/>
      <c r="AO189" s="97"/>
      <c r="AP189" s="97"/>
      <c r="AQ189" s="97"/>
      <c r="AR189" s="97"/>
    </row>
    <row r="190" customFormat="false" ht="21.75" hidden="false" customHeight="true" outlineLevel="0" collapsed="false">
      <c r="A190" s="95" t="n">
        <v>174</v>
      </c>
      <c r="B190" s="95" t="n">
        <v>174</v>
      </c>
      <c r="C190" s="86" t="s">
        <v>1185</v>
      </c>
      <c r="D190" s="86"/>
      <c r="E190" s="106" t="s">
        <v>4453</v>
      </c>
      <c r="F190" s="87" t="s">
        <v>2572</v>
      </c>
      <c r="G190" s="86" t="s">
        <v>4726</v>
      </c>
      <c r="H190" s="100" t="s">
        <v>2574</v>
      </c>
      <c r="I190" s="100"/>
      <c r="J190" s="100" t="s">
        <v>4727</v>
      </c>
      <c r="K190" s="97"/>
      <c r="L190" s="97"/>
      <c r="M190" s="97"/>
      <c r="N190" s="100" t="s">
        <v>4728</v>
      </c>
      <c r="O190" s="97"/>
      <c r="P190" s="97"/>
      <c r="Q190" s="120"/>
      <c r="R190" s="120"/>
      <c r="S190" s="208"/>
      <c r="T190" s="97"/>
      <c r="U190" s="217" t="s">
        <v>60</v>
      </c>
      <c r="V190" s="86"/>
      <c r="W190" s="86" t="s">
        <v>78</v>
      </c>
      <c r="X190" s="86"/>
      <c r="Y190" s="86"/>
      <c r="Z190" s="86"/>
      <c r="AA190" s="86"/>
      <c r="AB190" s="97"/>
      <c r="AC190" s="97"/>
      <c r="AD190" s="97"/>
      <c r="AE190" s="97"/>
      <c r="AF190" s="97"/>
      <c r="AG190" s="97"/>
      <c r="AH190" s="97"/>
      <c r="AI190" s="97"/>
      <c r="AJ190" s="97"/>
      <c r="AK190" s="97"/>
      <c r="AL190" s="97"/>
      <c r="AM190" s="97"/>
      <c r="AN190" s="97"/>
      <c r="AO190" s="97"/>
      <c r="AP190" s="97"/>
      <c r="AQ190" s="97"/>
      <c r="AR190" s="97"/>
    </row>
    <row r="191" customFormat="false" ht="21.75" hidden="false" customHeight="true" outlineLevel="0" collapsed="false">
      <c r="A191" s="95" t="n">
        <v>174</v>
      </c>
      <c r="B191" s="95" t="n">
        <v>174.1</v>
      </c>
      <c r="C191" s="86" t="s">
        <v>1185</v>
      </c>
      <c r="D191" s="86"/>
      <c r="E191" s="106" t="s">
        <v>4453</v>
      </c>
      <c r="F191" s="87" t="s">
        <v>2572</v>
      </c>
      <c r="G191" s="102" t="s">
        <v>2586</v>
      </c>
      <c r="H191" s="100" t="s">
        <v>2586</v>
      </c>
      <c r="I191" s="100"/>
      <c r="J191" s="100" t="s">
        <v>4727</v>
      </c>
      <c r="K191" s="97"/>
      <c r="L191" s="97"/>
      <c r="M191" s="97"/>
      <c r="N191" s="100" t="s">
        <v>4729</v>
      </c>
      <c r="O191" s="97"/>
      <c r="P191" s="97" t="s">
        <v>4730</v>
      </c>
      <c r="Q191" s="100"/>
      <c r="R191" s="100"/>
      <c r="S191" s="96"/>
      <c r="T191" s="97"/>
      <c r="U191" s="217"/>
      <c r="V191" s="86"/>
      <c r="W191" s="86"/>
      <c r="X191" s="97"/>
      <c r="Y191" s="97"/>
      <c r="Z191" s="97"/>
      <c r="AA191" s="97"/>
      <c r="AB191" s="97"/>
      <c r="AC191" s="97"/>
      <c r="AD191" s="97"/>
      <c r="AE191" s="97"/>
      <c r="AF191" s="97"/>
      <c r="AG191" s="97"/>
      <c r="AH191" s="97"/>
      <c r="AI191" s="97"/>
      <c r="AJ191" s="97"/>
      <c r="AK191" s="97"/>
      <c r="AL191" s="97"/>
      <c r="AM191" s="97"/>
      <c r="AN191" s="97"/>
      <c r="AO191" s="97"/>
      <c r="AP191" s="97"/>
      <c r="AQ191" s="97"/>
      <c r="AR191" s="97"/>
    </row>
    <row r="192" customFormat="false" ht="21.75" hidden="false" customHeight="true" outlineLevel="0" collapsed="false">
      <c r="A192" s="95" t="n">
        <v>175</v>
      </c>
      <c r="B192" s="95" t="n">
        <v>175</v>
      </c>
      <c r="C192" s="97" t="s">
        <v>62</v>
      </c>
      <c r="D192" s="87" t="s">
        <v>575</v>
      </c>
      <c r="E192" s="106" t="s">
        <v>4490</v>
      </c>
      <c r="F192" s="94" t="s">
        <v>4731</v>
      </c>
      <c r="G192" s="86" t="s">
        <v>4732</v>
      </c>
      <c r="H192" s="100" t="s">
        <v>576</v>
      </c>
      <c r="I192" s="100"/>
      <c r="J192" s="101" t="s">
        <v>4731</v>
      </c>
      <c r="K192" s="97"/>
      <c r="L192" s="97"/>
      <c r="M192" s="97"/>
      <c r="N192" s="100"/>
      <c r="O192" s="97"/>
      <c r="P192" s="97"/>
      <c r="Q192" s="100"/>
      <c r="R192" s="100"/>
      <c r="S192" s="96" t="s">
        <v>4733</v>
      </c>
      <c r="T192" s="97"/>
      <c r="U192" s="216" t="s">
        <v>1004</v>
      </c>
      <c r="V192" s="86"/>
      <c r="W192" s="86" t="s">
        <v>78</v>
      </c>
      <c r="X192" s="97"/>
      <c r="Y192" s="97"/>
      <c r="Z192" s="97"/>
      <c r="AA192" s="97"/>
      <c r="AB192" s="97"/>
      <c r="AC192" s="97"/>
      <c r="AD192" s="97"/>
      <c r="AE192" s="97"/>
      <c r="AF192" s="97"/>
      <c r="AG192" s="97"/>
      <c r="AH192" s="97"/>
      <c r="AI192" s="97"/>
      <c r="AJ192" s="97"/>
      <c r="AK192" s="97"/>
      <c r="AL192" s="97"/>
      <c r="AM192" s="97"/>
      <c r="AN192" s="97"/>
      <c r="AO192" s="97"/>
      <c r="AP192" s="97"/>
      <c r="AQ192" s="97"/>
      <c r="AR192" s="97"/>
    </row>
    <row r="193" customFormat="false" ht="21.75" hidden="false" customHeight="true" outlineLevel="0" collapsed="false">
      <c r="A193" s="95" t="n">
        <v>176</v>
      </c>
      <c r="B193" s="95" t="n">
        <v>176.1</v>
      </c>
      <c r="C193" s="86" t="s">
        <v>1185</v>
      </c>
      <c r="D193" s="86"/>
      <c r="E193" s="106" t="s">
        <v>4453</v>
      </c>
      <c r="F193" s="87" t="s">
        <v>2596</v>
      </c>
      <c r="G193" s="102" t="s">
        <v>578</v>
      </c>
      <c r="H193" s="100" t="s">
        <v>2598</v>
      </c>
      <c r="I193" s="100"/>
      <c r="J193" s="214" t="s">
        <v>101</v>
      </c>
      <c r="K193" s="102" t="s">
        <v>1476</v>
      </c>
      <c r="L193" s="97"/>
      <c r="M193" s="97"/>
      <c r="N193" s="100" t="s">
        <v>4734</v>
      </c>
      <c r="O193" s="97"/>
      <c r="P193" s="215" t="s">
        <v>101</v>
      </c>
      <c r="Q193" s="100"/>
      <c r="R193" s="100"/>
      <c r="S193" s="96" t="s">
        <v>4735</v>
      </c>
      <c r="T193" s="215" t="s">
        <v>101</v>
      </c>
      <c r="U193" s="218" t="s">
        <v>101</v>
      </c>
      <c r="V193" s="86"/>
      <c r="W193" s="87" t="s">
        <v>2596</v>
      </c>
      <c r="X193" s="97"/>
      <c r="Y193" s="97"/>
      <c r="Z193" s="97"/>
      <c r="AA193" s="97"/>
      <c r="AB193" s="97"/>
      <c r="AC193" s="97"/>
      <c r="AD193" s="97"/>
      <c r="AE193" s="97"/>
      <c r="AF193" s="97"/>
      <c r="AG193" s="97"/>
      <c r="AH193" s="97"/>
      <c r="AI193" s="97"/>
      <c r="AJ193" s="97"/>
      <c r="AK193" s="97"/>
      <c r="AL193" s="97"/>
      <c r="AM193" s="97"/>
      <c r="AN193" s="97"/>
      <c r="AO193" s="97"/>
      <c r="AP193" s="97"/>
      <c r="AQ193" s="97"/>
      <c r="AR193" s="97"/>
    </row>
    <row r="194" customFormat="false" ht="21.75" hidden="false" customHeight="true" outlineLevel="0" collapsed="false">
      <c r="A194" s="95" t="n">
        <v>176</v>
      </c>
      <c r="B194" s="95" t="n">
        <v>176.2</v>
      </c>
      <c r="C194" s="86" t="s">
        <v>1185</v>
      </c>
      <c r="D194" s="86"/>
      <c r="E194" s="106" t="s">
        <v>4453</v>
      </c>
      <c r="F194" s="87" t="s">
        <v>2596</v>
      </c>
      <c r="G194" s="102" t="s">
        <v>579</v>
      </c>
      <c r="H194" s="100" t="s">
        <v>579</v>
      </c>
      <c r="I194" s="100"/>
      <c r="J194" s="214" t="s">
        <v>101</v>
      </c>
      <c r="K194" s="102" t="s">
        <v>2416</v>
      </c>
      <c r="L194" s="97"/>
      <c r="M194" s="97"/>
      <c r="N194" s="100" t="s">
        <v>4736</v>
      </c>
      <c r="O194" s="97"/>
      <c r="P194" s="215" t="s">
        <v>101</v>
      </c>
      <c r="Q194" s="120" t="s">
        <v>4737</v>
      </c>
      <c r="R194" s="215" t="s">
        <v>101</v>
      </c>
      <c r="S194" s="208"/>
      <c r="T194" s="97"/>
      <c r="U194" s="209" t="s">
        <v>131</v>
      </c>
      <c r="V194" s="86"/>
      <c r="W194" s="87" t="s">
        <v>131</v>
      </c>
      <c r="X194" s="86"/>
      <c r="Y194" s="86"/>
      <c r="Z194" s="86"/>
      <c r="AA194" s="97"/>
      <c r="AB194" s="97"/>
      <c r="AC194" s="97"/>
      <c r="AD194" s="97"/>
      <c r="AE194" s="97"/>
      <c r="AF194" s="97"/>
      <c r="AG194" s="97"/>
      <c r="AH194" s="97"/>
      <c r="AI194" s="97"/>
      <c r="AJ194" s="97"/>
      <c r="AK194" s="97"/>
      <c r="AL194" s="97"/>
      <c r="AM194" s="97"/>
      <c r="AN194" s="97"/>
      <c r="AO194" s="97"/>
      <c r="AP194" s="97"/>
      <c r="AQ194" s="97"/>
      <c r="AR194" s="97"/>
    </row>
    <row r="195" customFormat="false" ht="21.75" hidden="false" customHeight="true" outlineLevel="0" collapsed="false">
      <c r="A195" s="95" t="n">
        <v>177</v>
      </c>
      <c r="B195" s="95" t="n">
        <v>177</v>
      </c>
      <c r="C195" s="86" t="s">
        <v>1185</v>
      </c>
      <c r="D195" s="86"/>
      <c r="E195" s="106" t="s">
        <v>4453</v>
      </c>
      <c r="F195" s="87" t="s">
        <v>2618</v>
      </c>
      <c r="G195" s="86" t="s">
        <v>582</v>
      </c>
      <c r="H195" s="100" t="s">
        <v>2620</v>
      </c>
      <c r="I195" s="100"/>
      <c r="J195" s="210" t="s">
        <v>70</v>
      </c>
      <c r="K195" s="102" t="s">
        <v>1476</v>
      </c>
      <c r="L195" s="97"/>
      <c r="M195" s="97"/>
      <c r="N195" s="100" t="s">
        <v>4738</v>
      </c>
      <c r="O195" s="97"/>
      <c r="P195" s="211" t="s">
        <v>70</v>
      </c>
      <c r="Q195" s="120"/>
      <c r="R195" s="144"/>
      <c r="S195" s="208"/>
      <c r="T195" s="97"/>
      <c r="U195" s="219" t="s">
        <v>70</v>
      </c>
      <c r="V195" s="86"/>
      <c r="W195" s="87" t="s">
        <v>2618</v>
      </c>
      <c r="X195" s="86"/>
      <c r="Y195" s="86"/>
      <c r="Z195" s="86"/>
      <c r="AA195" s="97"/>
      <c r="AB195" s="97"/>
      <c r="AC195" s="97"/>
      <c r="AD195" s="97"/>
      <c r="AE195" s="97"/>
      <c r="AF195" s="97"/>
      <c r="AG195" s="97"/>
      <c r="AH195" s="97"/>
      <c r="AI195" s="97"/>
      <c r="AJ195" s="97"/>
      <c r="AK195" s="97"/>
      <c r="AL195" s="97"/>
      <c r="AM195" s="97"/>
      <c r="AN195" s="97"/>
      <c r="AO195" s="97"/>
      <c r="AP195" s="97"/>
      <c r="AQ195" s="97"/>
      <c r="AR195" s="97"/>
    </row>
    <row r="196" customFormat="false" ht="21.75" hidden="false" customHeight="true" outlineLevel="0" collapsed="false">
      <c r="A196" s="95" t="n">
        <v>178</v>
      </c>
      <c r="B196" s="95" t="n">
        <v>178</v>
      </c>
      <c r="C196" s="86" t="s">
        <v>1185</v>
      </c>
      <c r="D196" s="105"/>
      <c r="E196" s="106" t="s">
        <v>4453</v>
      </c>
      <c r="F196" s="98" t="s">
        <v>2629</v>
      </c>
      <c r="G196" s="102" t="s">
        <v>2631</v>
      </c>
      <c r="H196" s="100" t="s">
        <v>584</v>
      </c>
      <c r="I196" s="100"/>
      <c r="J196" s="241" t="s">
        <v>1757</v>
      </c>
      <c r="K196" s="102" t="s">
        <v>1476</v>
      </c>
      <c r="L196" s="97"/>
      <c r="M196" s="97"/>
      <c r="N196" s="100" t="s">
        <v>4739</v>
      </c>
      <c r="O196" s="97"/>
      <c r="P196" s="97"/>
      <c r="Q196" s="100" t="s">
        <v>4740</v>
      </c>
      <c r="R196" s="100"/>
      <c r="S196" s="96"/>
      <c r="T196" s="97"/>
      <c r="U196" s="209" t="s">
        <v>131</v>
      </c>
      <c r="V196" s="86"/>
      <c r="W196" s="227" t="s">
        <v>131</v>
      </c>
      <c r="X196" s="97"/>
      <c r="Y196" s="97"/>
      <c r="Z196" s="97"/>
      <c r="AA196" s="97"/>
      <c r="AB196" s="97"/>
      <c r="AC196" s="97"/>
      <c r="AD196" s="97"/>
      <c r="AE196" s="97"/>
      <c r="AF196" s="97"/>
      <c r="AG196" s="97"/>
      <c r="AH196" s="97"/>
      <c r="AI196" s="97"/>
      <c r="AJ196" s="97"/>
      <c r="AK196" s="97"/>
      <c r="AL196" s="97"/>
      <c r="AM196" s="97"/>
      <c r="AN196" s="97"/>
      <c r="AO196" s="97"/>
      <c r="AP196" s="97"/>
      <c r="AQ196" s="97"/>
      <c r="AR196" s="97"/>
    </row>
    <row r="197" customFormat="false" ht="21.75" hidden="false" customHeight="true" outlineLevel="0" collapsed="false">
      <c r="A197" s="95" t="n">
        <v>179</v>
      </c>
      <c r="B197" s="95" t="n">
        <v>179</v>
      </c>
      <c r="C197" s="97" t="s">
        <v>62</v>
      </c>
      <c r="D197" s="98" t="s">
        <v>585</v>
      </c>
      <c r="E197" s="106" t="s">
        <v>4442</v>
      </c>
      <c r="F197" s="97" t="s">
        <v>1004</v>
      </c>
      <c r="G197" s="102" t="s">
        <v>586</v>
      </c>
      <c r="H197" s="100" t="s">
        <v>586</v>
      </c>
      <c r="I197" s="100"/>
      <c r="J197" s="100" t="s">
        <v>1004</v>
      </c>
      <c r="K197" s="97"/>
      <c r="L197" s="97"/>
      <c r="M197" s="97"/>
      <c r="N197" s="100" t="s">
        <v>4741</v>
      </c>
      <c r="O197" s="97"/>
      <c r="P197" s="97"/>
      <c r="Q197" s="100" t="s">
        <v>78</v>
      </c>
      <c r="R197" s="100"/>
      <c r="S197" s="96"/>
      <c r="T197" s="97"/>
      <c r="U197" s="209" t="s">
        <v>131</v>
      </c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  <c r="AF197" s="97"/>
      <c r="AG197" s="97"/>
      <c r="AH197" s="97"/>
      <c r="AI197" s="97"/>
      <c r="AJ197" s="97"/>
      <c r="AK197" s="97"/>
      <c r="AL197" s="97"/>
      <c r="AM197" s="97"/>
      <c r="AN197" s="97"/>
      <c r="AO197" s="97"/>
      <c r="AP197" s="97"/>
      <c r="AQ197" s="97"/>
      <c r="AR197" s="97"/>
    </row>
    <row r="198" customFormat="false" ht="21.75" hidden="false" customHeight="true" outlineLevel="0" collapsed="false">
      <c r="A198" s="95" t="n">
        <v>180</v>
      </c>
      <c r="B198" s="95" t="n">
        <v>180</v>
      </c>
      <c r="C198" s="86" t="s">
        <v>1185</v>
      </c>
      <c r="D198" s="86"/>
      <c r="E198" s="106" t="s">
        <v>4453</v>
      </c>
      <c r="F198" s="87" t="s">
        <v>2646</v>
      </c>
      <c r="G198" s="102" t="s">
        <v>4742</v>
      </c>
      <c r="H198" s="100" t="s">
        <v>2648</v>
      </c>
      <c r="I198" s="100"/>
      <c r="J198" s="214" t="s">
        <v>101</v>
      </c>
      <c r="K198" s="102" t="s">
        <v>1159</v>
      </c>
      <c r="L198" s="97"/>
      <c r="M198" s="97"/>
      <c r="N198" s="100" t="s">
        <v>4743</v>
      </c>
      <c r="O198" s="97"/>
      <c r="P198" s="215" t="s">
        <v>101</v>
      </c>
      <c r="Q198" s="100"/>
      <c r="R198" s="100"/>
      <c r="S198" s="96"/>
      <c r="T198" s="97"/>
      <c r="U198" s="218" t="s">
        <v>101</v>
      </c>
      <c r="V198" s="86"/>
      <c r="W198" s="87" t="s">
        <v>2646</v>
      </c>
      <c r="X198" s="97"/>
      <c r="Y198" s="97"/>
      <c r="Z198" s="97"/>
      <c r="AA198" s="97"/>
      <c r="AB198" s="97"/>
      <c r="AC198" s="97"/>
      <c r="AD198" s="97"/>
      <c r="AE198" s="97"/>
      <c r="AF198" s="97"/>
      <c r="AG198" s="97"/>
      <c r="AH198" s="97"/>
      <c r="AI198" s="97"/>
      <c r="AJ198" s="97"/>
      <c r="AK198" s="97"/>
      <c r="AL198" s="97"/>
      <c r="AM198" s="97"/>
      <c r="AN198" s="97"/>
      <c r="AO198" s="97"/>
      <c r="AP198" s="97"/>
      <c r="AQ198" s="97"/>
      <c r="AR198" s="97"/>
    </row>
    <row r="199" customFormat="false" ht="21.75" hidden="false" customHeight="true" outlineLevel="0" collapsed="false">
      <c r="A199" s="95" t="n">
        <v>181</v>
      </c>
      <c r="B199" s="95" t="n">
        <v>181</v>
      </c>
      <c r="C199" s="97" t="s">
        <v>62</v>
      </c>
      <c r="D199" s="98" t="s">
        <v>590</v>
      </c>
      <c r="E199" s="106" t="s">
        <v>4442</v>
      </c>
      <c r="F199" s="97" t="s">
        <v>1004</v>
      </c>
      <c r="G199" s="102" t="s">
        <v>591</v>
      </c>
      <c r="H199" s="100" t="s">
        <v>2657</v>
      </c>
      <c r="I199" s="100"/>
      <c r="J199" s="100" t="s">
        <v>1004</v>
      </c>
      <c r="K199" s="97"/>
      <c r="L199" s="97"/>
      <c r="M199" s="97"/>
      <c r="N199" s="97" t="s">
        <v>2561</v>
      </c>
      <c r="O199" s="97"/>
      <c r="P199" s="97"/>
      <c r="Q199" s="120" t="s">
        <v>2561</v>
      </c>
      <c r="R199" s="120"/>
      <c r="S199" s="208" t="s">
        <v>2561</v>
      </c>
      <c r="T199" s="97" t="s">
        <v>2561</v>
      </c>
      <c r="U199" s="209" t="s">
        <v>131</v>
      </c>
      <c r="V199" s="97"/>
      <c r="W199" s="97"/>
      <c r="X199" s="86"/>
      <c r="Y199" s="86"/>
      <c r="Z199" s="86"/>
      <c r="AA199" s="86"/>
      <c r="AB199" s="97"/>
      <c r="AC199" s="97"/>
      <c r="AD199" s="97"/>
      <c r="AE199" s="97"/>
      <c r="AF199" s="97"/>
      <c r="AG199" s="97"/>
      <c r="AH199" s="97"/>
      <c r="AI199" s="97"/>
      <c r="AJ199" s="97"/>
      <c r="AK199" s="97"/>
      <c r="AL199" s="97"/>
      <c r="AM199" s="97"/>
      <c r="AN199" s="97"/>
      <c r="AO199" s="97"/>
      <c r="AP199" s="97"/>
      <c r="AQ199" s="97"/>
      <c r="AR199" s="97"/>
    </row>
    <row r="200" customFormat="false" ht="21.75" hidden="false" customHeight="true" outlineLevel="0" collapsed="false">
      <c r="A200" s="95" t="n">
        <v>182</v>
      </c>
      <c r="B200" s="95" t="n">
        <v>182.1</v>
      </c>
      <c r="C200" s="86" t="s">
        <v>1185</v>
      </c>
      <c r="D200" s="86"/>
      <c r="E200" s="106" t="s">
        <v>4453</v>
      </c>
      <c r="F200" s="87" t="s">
        <v>2659</v>
      </c>
      <c r="G200" s="86" t="s">
        <v>131</v>
      </c>
      <c r="H200" s="100" t="s">
        <v>2661</v>
      </c>
      <c r="I200" s="100"/>
      <c r="J200" s="214" t="s">
        <v>101</v>
      </c>
      <c r="K200" s="102" t="s">
        <v>1159</v>
      </c>
      <c r="L200" s="97"/>
      <c r="M200" s="97"/>
      <c r="N200" s="100"/>
      <c r="O200" s="97"/>
      <c r="P200" s="97"/>
      <c r="Q200" s="120" t="s">
        <v>4744</v>
      </c>
      <c r="R200" s="120"/>
      <c r="S200" s="208" t="s">
        <v>4745</v>
      </c>
      <c r="T200" s="97"/>
      <c r="U200" s="217" t="s">
        <v>60</v>
      </c>
      <c r="V200" s="86"/>
      <c r="W200" s="86" t="s">
        <v>78</v>
      </c>
      <c r="X200" s="86"/>
      <c r="Y200" s="86"/>
      <c r="Z200" s="86"/>
      <c r="AA200" s="97"/>
      <c r="AB200" s="97"/>
      <c r="AC200" s="97"/>
      <c r="AD200" s="97"/>
      <c r="AE200" s="97"/>
      <c r="AF200" s="97"/>
      <c r="AG200" s="97"/>
      <c r="AH200" s="97"/>
      <c r="AI200" s="97"/>
      <c r="AJ200" s="97"/>
      <c r="AK200" s="97"/>
      <c r="AL200" s="97"/>
      <c r="AM200" s="97"/>
      <c r="AN200" s="97"/>
      <c r="AO200" s="97"/>
      <c r="AP200" s="97"/>
      <c r="AQ200" s="97"/>
      <c r="AR200" s="97"/>
    </row>
    <row r="201" customFormat="false" ht="21.75" hidden="false" customHeight="true" outlineLevel="0" collapsed="false">
      <c r="A201" s="95" t="n">
        <v>182</v>
      </c>
      <c r="B201" s="95" t="n">
        <v>182.2</v>
      </c>
      <c r="C201" s="86" t="s">
        <v>1185</v>
      </c>
      <c r="D201" s="86"/>
      <c r="E201" s="106" t="s">
        <v>4453</v>
      </c>
      <c r="F201" s="87" t="s">
        <v>2659</v>
      </c>
      <c r="G201" s="86" t="s">
        <v>4746</v>
      </c>
      <c r="H201" s="100" t="s">
        <v>2670</v>
      </c>
      <c r="I201" s="100"/>
      <c r="J201" s="214" t="s">
        <v>101</v>
      </c>
      <c r="K201" s="102" t="s">
        <v>1476</v>
      </c>
      <c r="L201" s="97"/>
      <c r="M201" s="97"/>
      <c r="N201" s="100" t="s">
        <v>1302</v>
      </c>
      <c r="O201" s="215" t="s">
        <v>101</v>
      </c>
      <c r="P201" s="97"/>
      <c r="Q201" s="120" t="s">
        <v>4747</v>
      </c>
      <c r="R201" s="215" t="s">
        <v>101</v>
      </c>
      <c r="S201" s="208" t="s">
        <v>4748</v>
      </c>
      <c r="T201" s="215" t="s">
        <v>101</v>
      </c>
      <c r="U201" s="217" t="s">
        <v>60</v>
      </c>
      <c r="V201" s="86"/>
      <c r="W201" s="86" t="s">
        <v>78</v>
      </c>
      <c r="X201" s="86"/>
      <c r="Y201" s="86"/>
      <c r="Z201" s="86"/>
      <c r="AA201" s="86"/>
      <c r="AB201" s="97"/>
      <c r="AC201" s="97"/>
      <c r="AD201" s="97"/>
      <c r="AE201" s="97"/>
      <c r="AF201" s="97"/>
      <c r="AG201" s="97"/>
      <c r="AH201" s="97"/>
      <c r="AI201" s="97"/>
      <c r="AJ201" s="97"/>
      <c r="AK201" s="97"/>
      <c r="AL201" s="97"/>
      <c r="AM201" s="97"/>
      <c r="AN201" s="97"/>
      <c r="AO201" s="97"/>
      <c r="AP201" s="97"/>
      <c r="AQ201" s="97"/>
      <c r="AR201" s="97"/>
    </row>
    <row r="202" customFormat="false" ht="21.75" hidden="false" customHeight="true" outlineLevel="0" collapsed="false">
      <c r="A202" s="95" t="n">
        <v>182</v>
      </c>
      <c r="B202" s="95" t="n">
        <v>182.3</v>
      </c>
      <c r="C202" s="86" t="s">
        <v>1185</v>
      </c>
      <c r="D202" s="86"/>
      <c r="E202" s="106" t="s">
        <v>4453</v>
      </c>
      <c r="F202" s="87" t="s">
        <v>2659</v>
      </c>
      <c r="G202" s="86" t="s">
        <v>131</v>
      </c>
      <c r="H202" s="100" t="s">
        <v>598</v>
      </c>
      <c r="I202" s="100"/>
      <c r="J202" s="214" t="s">
        <v>101</v>
      </c>
      <c r="K202" s="102" t="s">
        <v>1476</v>
      </c>
      <c r="L202" s="97"/>
      <c r="M202" s="97"/>
      <c r="N202" s="100"/>
      <c r="O202" s="97"/>
      <c r="P202" s="97"/>
      <c r="Q202" s="120" t="s">
        <v>4749</v>
      </c>
      <c r="R202" s="144"/>
      <c r="S202" s="208" t="s">
        <v>4750</v>
      </c>
      <c r="T202" s="215" t="s">
        <v>101</v>
      </c>
      <c r="U202" s="217" t="s">
        <v>60</v>
      </c>
      <c r="V202" s="86"/>
      <c r="W202" s="86" t="s">
        <v>78</v>
      </c>
      <c r="X202" s="86"/>
      <c r="Y202" s="86"/>
      <c r="Z202" s="86"/>
      <c r="AA202" s="86"/>
      <c r="AB202" s="97"/>
      <c r="AC202" s="97"/>
      <c r="AD202" s="97"/>
      <c r="AE202" s="97"/>
      <c r="AF202" s="97"/>
      <c r="AG202" s="97"/>
      <c r="AH202" s="97"/>
      <c r="AI202" s="97"/>
      <c r="AJ202" s="97"/>
      <c r="AK202" s="97"/>
      <c r="AL202" s="97"/>
      <c r="AM202" s="97"/>
      <c r="AN202" s="97"/>
      <c r="AO202" s="97"/>
      <c r="AP202" s="97"/>
      <c r="AQ202" s="97"/>
      <c r="AR202" s="97"/>
    </row>
    <row r="203" customFormat="false" ht="21.75" hidden="false" customHeight="true" outlineLevel="0" collapsed="false">
      <c r="A203" s="95" t="n">
        <v>183</v>
      </c>
      <c r="B203" s="95" t="n">
        <v>183</v>
      </c>
      <c r="C203" s="97" t="s">
        <v>62</v>
      </c>
      <c r="D203" s="98" t="s">
        <v>599</v>
      </c>
      <c r="E203" s="106" t="s">
        <v>4442</v>
      </c>
      <c r="F203" s="106" t="s">
        <v>2688</v>
      </c>
      <c r="G203" s="102" t="s">
        <v>600</v>
      </c>
      <c r="H203" s="100" t="s">
        <v>600</v>
      </c>
      <c r="I203" s="100"/>
      <c r="J203" s="110" t="s">
        <v>70</v>
      </c>
      <c r="K203" s="102" t="s">
        <v>1476</v>
      </c>
      <c r="L203" s="97"/>
      <c r="M203" s="97"/>
      <c r="N203" s="100" t="s">
        <v>4751</v>
      </c>
      <c r="O203" s="103" t="s">
        <v>70</v>
      </c>
      <c r="P203" s="97"/>
      <c r="Q203" s="100" t="s">
        <v>4752</v>
      </c>
      <c r="R203" s="218" t="s">
        <v>101</v>
      </c>
      <c r="S203" s="96"/>
      <c r="T203" s="97"/>
      <c r="U203" s="209" t="s">
        <v>131</v>
      </c>
      <c r="V203" s="97"/>
      <c r="W203" s="97"/>
      <c r="X203" s="97"/>
      <c r="Y203" s="97"/>
      <c r="Z203" s="97"/>
      <c r="AA203" s="97"/>
      <c r="AB203" s="97"/>
      <c r="AC203" s="97"/>
      <c r="AD203" s="97"/>
      <c r="AE203" s="97"/>
      <c r="AF203" s="97"/>
      <c r="AG203" s="97"/>
      <c r="AH203" s="97"/>
      <c r="AI203" s="97"/>
      <c r="AJ203" s="97"/>
      <c r="AK203" s="97"/>
      <c r="AL203" s="97"/>
      <c r="AM203" s="97"/>
      <c r="AN203" s="97"/>
      <c r="AO203" s="97"/>
      <c r="AP203" s="97"/>
      <c r="AQ203" s="97"/>
      <c r="AR203" s="97"/>
    </row>
    <row r="204" customFormat="false" ht="21.75" hidden="false" customHeight="true" outlineLevel="0" collapsed="false">
      <c r="A204" s="95" t="n">
        <v>184</v>
      </c>
      <c r="B204" s="95" t="n">
        <v>184.1</v>
      </c>
      <c r="C204" s="97" t="s">
        <v>62</v>
      </c>
      <c r="D204" s="87" t="s">
        <v>602</v>
      </c>
      <c r="E204" s="106" t="s">
        <v>4442</v>
      </c>
      <c r="F204" s="97" t="s">
        <v>1004</v>
      </c>
      <c r="G204" s="226" t="s">
        <v>603</v>
      </c>
      <c r="H204" s="143" t="s">
        <v>2697</v>
      </c>
      <c r="I204" s="143"/>
      <c r="J204" s="101" t="s">
        <v>1004</v>
      </c>
      <c r="K204" s="161"/>
      <c r="L204" s="161"/>
      <c r="M204" s="161"/>
      <c r="N204" s="143"/>
      <c r="O204" s="161"/>
      <c r="P204" s="161"/>
      <c r="Q204" s="100"/>
      <c r="R204" s="100"/>
      <c r="S204" s="96"/>
      <c r="T204" s="161"/>
      <c r="U204" s="216" t="s">
        <v>1004</v>
      </c>
      <c r="V204" s="86"/>
      <c r="W204" s="86" t="s">
        <v>78</v>
      </c>
      <c r="X204" s="97"/>
      <c r="Y204" s="97"/>
      <c r="Z204" s="97"/>
      <c r="AA204" s="97"/>
      <c r="AB204" s="97"/>
      <c r="AC204" s="97"/>
      <c r="AD204" s="97"/>
      <c r="AE204" s="97"/>
      <c r="AF204" s="97"/>
      <c r="AG204" s="97"/>
      <c r="AH204" s="97"/>
      <c r="AI204" s="97"/>
      <c r="AJ204" s="97"/>
      <c r="AK204" s="97"/>
      <c r="AL204" s="97"/>
      <c r="AM204" s="97"/>
      <c r="AN204" s="97"/>
      <c r="AO204" s="97"/>
      <c r="AP204" s="97"/>
      <c r="AQ204" s="97"/>
      <c r="AR204" s="97"/>
    </row>
    <row r="205" customFormat="false" ht="21.75" hidden="false" customHeight="true" outlineLevel="0" collapsed="false">
      <c r="A205" s="95" t="n">
        <v>184</v>
      </c>
      <c r="B205" s="95" t="n">
        <v>184.2</v>
      </c>
      <c r="C205" s="97" t="s">
        <v>62</v>
      </c>
      <c r="D205" s="98" t="s">
        <v>602</v>
      </c>
      <c r="E205" s="106" t="s">
        <v>4442</v>
      </c>
      <c r="F205" s="97" t="s">
        <v>1004</v>
      </c>
      <c r="G205" s="102" t="s">
        <v>604</v>
      </c>
      <c r="H205" s="100" t="s">
        <v>604</v>
      </c>
      <c r="I205" s="100"/>
      <c r="J205" s="101" t="s">
        <v>1004</v>
      </c>
      <c r="K205" s="97"/>
      <c r="L205" s="97"/>
      <c r="M205" s="97"/>
      <c r="N205" s="100"/>
      <c r="O205" s="97"/>
      <c r="P205" s="97"/>
      <c r="Q205" s="100"/>
      <c r="R205" s="100"/>
      <c r="S205" s="96"/>
      <c r="T205" s="97"/>
      <c r="U205" s="216" t="s">
        <v>1004</v>
      </c>
      <c r="V205" s="86"/>
      <c r="W205" s="86" t="s">
        <v>78</v>
      </c>
      <c r="X205" s="97"/>
      <c r="Y205" s="97"/>
      <c r="Z205" s="97"/>
      <c r="AA205" s="97"/>
      <c r="AB205" s="97"/>
      <c r="AC205" s="97"/>
      <c r="AD205" s="97"/>
      <c r="AE205" s="97"/>
      <c r="AF205" s="97"/>
      <c r="AG205" s="97"/>
      <c r="AH205" s="97"/>
      <c r="AI205" s="97"/>
      <c r="AJ205" s="97"/>
      <c r="AK205" s="97"/>
      <c r="AL205" s="97"/>
      <c r="AM205" s="97"/>
      <c r="AN205" s="97"/>
      <c r="AO205" s="97"/>
      <c r="AP205" s="97"/>
      <c r="AQ205" s="97"/>
      <c r="AR205" s="97"/>
    </row>
    <row r="206" customFormat="false" ht="21.75" hidden="false" customHeight="true" outlineLevel="0" collapsed="false">
      <c r="A206" s="95" t="n">
        <v>185</v>
      </c>
      <c r="B206" s="95" t="n">
        <v>185</v>
      </c>
      <c r="C206" s="97" t="s">
        <v>62</v>
      </c>
      <c r="D206" s="98" t="s">
        <v>606</v>
      </c>
      <c r="E206" s="106" t="s">
        <v>4442</v>
      </c>
      <c r="F206" s="97" t="s">
        <v>1004</v>
      </c>
      <c r="G206" s="102" t="s">
        <v>607</v>
      </c>
      <c r="H206" s="100" t="s">
        <v>607</v>
      </c>
      <c r="I206" s="100" t="s">
        <v>4753</v>
      </c>
      <c r="J206" s="100" t="s">
        <v>1004</v>
      </c>
      <c r="K206" s="97"/>
      <c r="L206" s="97"/>
      <c r="M206" s="97"/>
      <c r="N206" s="100" t="s">
        <v>4754</v>
      </c>
      <c r="O206" s="97"/>
      <c r="P206" s="97"/>
      <c r="Q206" s="100"/>
      <c r="R206" s="100"/>
      <c r="S206" s="96"/>
      <c r="T206" s="111"/>
      <c r="U206" s="209" t="s">
        <v>131</v>
      </c>
      <c r="V206" s="97"/>
      <c r="W206" s="97"/>
      <c r="X206" s="97"/>
      <c r="Y206" s="97"/>
      <c r="Z206" s="97"/>
      <c r="AA206" s="97"/>
      <c r="AB206" s="97"/>
      <c r="AC206" s="97"/>
      <c r="AD206" s="97"/>
      <c r="AE206" s="97"/>
      <c r="AF206" s="97"/>
      <c r="AG206" s="97"/>
      <c r="AH206" s="97"/>
      <c r="AI206" s="97"/>
      <c r="AJ206" s="97"/>
      <c r="AK206" s="97"/>
      <c r="AL206" s="97"/>
      <c r="AM206" s="97"/>
      <c r="AN206" s="97"/>
      <c r="AO206" s="97"/>
      <c r="AP206" s="97"/>
      <c r="AQ206" s="97"/>
      <c r="AR206" s="97"/>
    </row>
    <row r="207" customFormat="false" ht="21.75" hidden="false" customHeight="true" outlineLevel="0" collapsed="false">
      <c r="A207" s="95" t="n">
        <v>186</v>
      </c>
      <c r="B207" s="95" t="n">
        <v>186</v>
      </c>
      <c r="C207" s="97" t="s">
        <v>62</v>
      </c>
      <c r="D207" s="87" t="s">
        <v>608</v>
      </c>
      <c r="E207" s="102" t="s">
        <v>4755</v>
      </c>
      <c r="F207" s="87" t="s">
        <v>2703</v>
      </c>
      <c r="G207" s="86" t="s">
        <v>4756</v>
      </c>
      <c r="H207" s="100" t="s">
        <v>2705</v>
      </c>
      <c r="I207" s="100"/>
      <c r="J207" s="210" t="s">
        <v>70</v>
      </c>
      <c r="K207" s="102" t="s">
        <v>1476</v>
      </c>
      <c r="L207" s="97"/>
      <c r="M207" s="97"/>
      <c r="N207" s="100" t="s">
        <v>4757</v>
      </c>
      <c r="O207" s="97"/>
      <c r="P207" s="211" t="s">
        <v>70</v>
      </c>
      <c r="Q207" s="100"/>
      <c r="R207" s="100"/>
      <c r="S207" s="96"/>
      <c r="T207" s="111"/>
      <c r="U207" s="132" t="s">
        <v>167</v>
      </c>
      <c r="V207" s="86"/>
      <c r="W207" s="87" t="s">
        <v>2703</v>
      </c>
      <c r="X207" s="97"/>
      <c r="Y207" s="97"/>
      <c r="Z207" s="97"/>
      <c r="AA207" s="97"/>
      <c r="AB207" s="97"/>
      <c r="AC207" s="97"/>
      <c r="AD207" s="97"/>
      <c r="AE207" s="97"/>
      <c r="AF207" s="97"/>
      <c r="AG207" s="97"/>
      <c r="AH207" s="97"/>
      <c r="AI207" s="97"/>
      <c r="AJ207" s="97"/>
      <c r="AK207" s="97"/>
      <c r="AL207" s="97"/>
      <c r="AM207" s="97"/>
      <c r="AN207" s="97"/>
      <c r="AO207" s="97"/>
      <c r="AP207" s="97"/>
      <c r="AQ207" s="97"/>
      <c r="AR207" s="97"/>
    </row>
    <row r="208" customFormat="false" ht="21.75" hidden="false" customHeight="true" outlineLevel="0" collapsed="false">
      <c r="A208" s="95" t="n">
        <v>186</v>
      </c>
      <c r="B208" s="95" t="n">
        <v>186</v>
      </c>
      <c r="C208" s="97" t="s">
        <v>62</v>
      </c>
      <c r="D208" s="87" t="s">
        <v>608</v>
      </c>
      <c r="E208" s="102" t="s">
        <v>4755</v>
      </c>
      <c r="F208" s="87" t="s">
        <v>2703</v>
      </c>
      <c r="G208" s="86" t="s">
        <v>4756</v>
      </c>
      <c r="H208" s="100" t="s">
        <v>2713</v>
      </c>
      <c r="I208" s="100" t="s">
        <v>4758</v>
      </c>
      <c r="J208" s="210" t="s">
        <v>70</v>
      </c>
      <c r="K208" s="102" t="s">
        <v>1476</v>
      </c>
      <c r="L208" s="97"/>
      <c r="M208" s="97"/>
      <c r="N208" s="100" t="s">
        <v>4759</v>
      </c>
      <c r="O208" s="97"/>
      <c r="P208" s="211" t="s">
        <v>70</v>
      </c>
      <c r="Q208" s="100"/>
      <c r="R208" s="100"/>
      <c r="S208" s="96"/>
      <c r="T208" s="111"/>
      <c r="U208" s="209" t="s">
        <v>131</v>
      </c>
      <c r="V208" s="86"/>
      <c r="W208" s="87"/>
      <c r="X208" s="97"/>
      <c r="Y208" s="97"/>
      <c r="Z208" s="97"/>
      <c r="AA208" s="97"/>
      <c r="AB208" s="97"/>
      <c r="AC208" s="97"/>
      <c r="AD208" s="97"/>
      <c r="AE208" s="97"/>
      <c r="AF208" s="97"/>
      <c r="AG208" s="97"/>
      <c r="AH208" s="97"/>
      <c r="AI208" s="97"/>
      <c r="AJ208" s="97"/>
      <c r="AK208" s="97"/>
      <c r="AL208" s="97"/>
      <c r="AM208" s="97"/>
      <c r="AN208" s="97"/>
      <c r="AO208" s="97"/>
      <c r="AP208" s="97"/>
      <c r="AQ208" s="97"/>
      <c r="AR208" s="97"/>
    </row>
    <row r="209" customFormat="false" ht="21.75" hidden="false" customHeight="true" outlineLevel="0" collapsed="false">
      <c r="A209" s="95" t="n">
        <v>187</v>
      </c>
      <c r="B209" s="95" t="n">
        <v>187</v>
      </c>
      <c r="C209" s="97" t="s">
        <v>62</v>
      </c>
      <c r="D209" s="98" t="s">
        <v>610</v>
      </c>
      <c r="E209" s="106" t="s">
        <v>4442</v>
      </c>
      <c r="F209" s="97" t="s">
        <v>1004</v>
      </c>
      <c r="G209" s="102" t="s">
        <v>611</v>
      </c>
      <c r="H209" s="100" t="s">
        <v>611</v>
      </c>
      <c r="I209" s="100"/>
      <c r="J209" s="100" t="s">
        <v>1004</v>
      </c>
      <c r="K209" s="97"/>
      <c r="L209" s="97"/>
      <c r="M209" s="97"/>
      <c r="N209" s="100" t="s">
        <v>4760</v>
      </c>
      <c r="O209" s="97"/>
      <c r="P209" s="97"/>
      <c r="Q209" s="100" t="s">
        <v>4761</v>
      </c>
      <c r="R209" s="100"/>
      <c r="S209" s="96"/>
      <c r="T209" s="97"/>
      <c r="U209" s="209" t="s">
        <v>131</v>
      </c>
      <c r="V209" s="97"/>
      <c r="W209" s="97"/>
      <c r="X209" s="97"/>
      <c r="Y209" s="97"/>
      <c r="Z209" s="97"/>
      <c r="AA209" s="97"/>
      <c r="AB209" s="97"/>
      <c r="AC209" s="97"/>
      <c r="AD209" s="97"/>
      <c r="AE209" s="97"/>
      <c r="AF209" s="97"/>
      <c r="AG209" s="97"/>
      <c r="AH209" s="97"/>
      <c r="AI209" s="97"/>
      <c r="AJ209" s="97"/>
      <c r="AK209" s="97"/>
      <c r="AL209" s="97"/>
      <c r="AM209" s="97"/>
      <c r="AN209" s="97"/>
      <c r="AO209" s="97"/>
      <c r="AP209" s="97"/>
      <c r="AQ209" s="97"/>
      <c r="AR209" s="97"/>
    </row>
    <row r="210" customFormat="false" ht="21.75" hidden="false" customHeight="true" outlineLevel="0" collapsed="false">
      <c r="A210" s="95" t="n">
        <v>188</v>
      </c>
      <c r="B210" s="95" t="n">
        <v>188</v>
      </c>
      <c r="C210" s="97" t="s">
        <v>62</v>
      </c>
      <c r="D210" s="98" t="s">
        <v>612</v>
      </c>
      <c r="E210" s="106" t="s">
        <v>4442</v>
      </c>
      <c r="F210" s="97" t="s">
        <v>1004</v>
      </c>
      <c r="G210" s="102" t="s">
        <v>613</v>
      </c>
      <c r="H210" s="100" t="s">
        <v>613</v>
      </c>
      <c r="I210" s="100"/>
      <c r="J210" s="100" t="s">
        <v>1004</v>
      </c>
      <c r="K210" s="97"/>
      <c r="L210" s="97"/>
      <c r="M210" s="97"/>
      <c r="N210" s="100"/>
      <c r="O210" s="97" t="s">
        <v>78</v>
      </c>
      <c r="P210" s="97"/>
      <c r="Q210" s="120"/>
      <c r="R210" s="144" t="s">
        <v>78</v>
      </c>
      <c r="S210" s="208"/>
      <c r="T210" s="111"/>
      <c r="U210" s="209" t="s">
        <v>131</v>
      </c>
      <c r="V210" s="97"/>
      <c r="W210" s="97"/>
      <c r="X210" s="86"/>
      <c r="Y210" s="86"/>
      <c r="Z210" s="86"/>
      <c r="AA210" s="97"/>
      <c r="AB210" s="97"/>
      <c r="AC210" s="97"/>
      <c r="AD210" s="97"/>
      <c r="AE210" s="97"/>
      <c r="AF210" s="97"/>
      <c r="AG210" s="97"/>
      <c r="AH210" s="97"/>
      <c r="AI210" s="97"/>
      <c r="AJ210" s="97"/>
      <c r="AK210" s="97"/>
      <c r="AL210" s="97"/>
      <c r="AM210" s="97"/>
      <c r="AN210" s="97"/>
      <c r="AO210" s="97"/>
      <c r="AP210" s="97"/>
      <c r="AQ210" s="97"/>
      <c r="AR210" s="97"/>
    </row>
    <row r="211" customFormat="false" ht="21.75" hidden="false" customHeight="true" outlineLevel="0" collapsed="false">
      <c r="A211" s="95" t="n">
        <v>189</v>
      </c>
      <c r="B211" s="95" t="n">
        <v>189</v>
      </c>
      <c r="C211" s="97" t="s">
        <v>62</v>
      </c>
      <c r="D211" s="98" t="s">
        <v>617</v>
      </c>
      <c r="E211" s="106" t="s">
        <v>4566</v>
      </c>
      <c r="F211" s="102" t="s">
        <v>2729</v>
      </c>
      <c r="G211" s="102" t="s">
        <v>618</v>
      </c>
      <c r="H211" s="100" t="s">
        <v>618</v>
      </c>
      <c r="I211" s="100"/>
      <c r="J211" s="210" t="s">
        <v>70</v>
      </c>
      <c r="K211" s="102" t="s">
        <v>1476</v>
      </c>
      <c r="L211" s="97"/>
      <c r="M211" s="97"/>
      <c r="N211" s="100" t="s">
        <v>4762</v>
      </c>
      <c r="O211" s="211" t="s">
        <v>70</v>
      </c>
      <c r="P211" s="97"/>
      <c r="Q211" s="120"/>
      <c r="R211" s="120"/>
      <c r="S211" s="208"/>
      <c r="T211" s="97"/>
      <c r="U211" s="209" t="s">
        <v>131</v>
      </c>
      <c r="V211" s="97"/>
      <c r="W211" s="97"/>
      <c r="X211" s="86"/>
      <c r="Y211" s="86"/>
      <c r="Z211" s="86"/>
      <c r="AA211" s="97"/>
      <c r="AB211" s="97"/>
      <c r="AC211" s="97"/>
      <c r="AD211" s="97"/>
      <c r="AE211" s="97"/>
      <c r="AF211" s="97"/>
      <c r="AG211" s="97"/>
      <c r="AH211" s="97"/>
      <c r="AI211" s="97"/>
      <c r="AJ211" s="97"/>
      <c r="AK211" s="97"/>
      <c r="AL211" s="97"/>
      <c r="AM211" s="97"/>
      <c r="AN211" s="97"/>
      <c r="AO211" s="97"/>
      <c r="AP211" s="97"/>
      <c r="AQ211" s="97"/>
      <c r="AR211" s="97"/>
    </row>
    <row r="212" customFormat="false" ht="21.75" hidden="false" customHeight="true" outlineLevel="0" collapsed="false">
      <c r="A212" s="95" t="n">
        <v>190</v>
      </c>
      <c r="B212" s="95" t="n">
        <v>190</v>
      </c>
      <c r="C212" s="97" t="s">
        <v>62</v>
      </c>
      <c r="D212" s="98" t="s">
        <v>620</v>
      </c>
      <c r="E212" s="106" t="s">
        <v>4584</v>
      </c>
      <c r="F212" s="106" t="s">
        <v>4763</v>
      </c>
      <c r="G212" s="102" t="s">
        <v>2739</v>
      </c>
      <c r="H212" s="100" t="s">
        <v>2739</v>
      </c>
      <c r="I212" s="100"/>
      <c r="J212" s="214" t="s">
        <v>101</v>
      </c>
      <c r="K212" s="102" t="s">
        <v>1476</v>
      </c>
      <c r="L212" s="97"/>
      <c r="M212" s="97"/>
      <c r="N212" s="100" t="s">
        <v>4764</v>
      </c>
      <c r="O212" s="215" t="s">
        <v>101</v>
      </c>
      <c r="P212" s="97"/>
      <c r="Q212" s="101"/>
      <c r="R212" s="134"/>
      <c r="S212" s="242" t="s">
        <v>4765</v>
      </c>
      <c r="T212" s="215" t="s">
        <v>101</v>
      </c>
      <c r="U212" s="209" t="s">
        <v>131</v>
      </c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  <c r="AF212" s="97"/>
      <c r="AG212" s="97"/>
      <c r="AH212" s="97"/>
      <c r="AI212" s="97"/>
      <c r="AJ212" s="97"/>
      <c r="AK212" s="97"/>
      <c r="AL212" s="97"/>
      <c r="AM212" s="97"/>
      <c r="AN212" s="97"/>
      <c r="AO212" s="97"/>
      <c r="AP212" s="97"/>
      <c r="AQ212" s="97"/>
      <c r="AR212" s="97"/>
    </row>
    <row r="213" customFormat="false" ht="21.75" hidden="false" customHeight="true" outlineLevel="0" collapsed="false">
      <c r="A213" s="95" t="n">
        <v>191</v>
      </c>
      <c r="B213" s="95" t="n">
        <v>191</v>
      </c>
      <c r="C213" s="97" t="s">
        <v>62</v>
      </c>
      <c r="D213" s="98" t="s">
        <v>622</v>
      </c>
      <c r="E213" s="106" t="s">
        <v>4466</v>
      </c>
      <c r="F213" s="97" t="s">
        <v>1004</v>
      </c>
      <c r="G213" s="102" t="s">
        <v>623</v>
      </c>
      <c r="H213" s="100" t="s">
        <v>623</v>
      </c>
      <c r="I213" s="100"/>
      <c r="J213" s="100" t="s">
        <v>1004</v>
      </c>
      <c r="K213" s="97"/>
      <c r="L213" s="97"/>
      <c r="M213" s="97"/>
      <c r="N213" s="100" t="s">
        <v>78</v>
      </c>
      <c r="O213" s="97"/>
      <c r="P213" s="97"/>
      <c r="Q213" s="100" t="s">
        <v>78</v>
      </c>
      <c r="R213" s="100" t="s">
        <v>78</v>
      </c>
      <c r="S213" s="96" t="s">
        <v>78</v>
      </c>
      <c r="T213" s="96" t="s">
        <v>78</v>
      </c>
      <c r="U213" s="209" t="s">
        <v>131</v>
      </c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  <c r="AF213" s="97"/>
      <c r="AG213" s="97"/>
      <c r="AH213" s="97"/>
      <c r="AI213" s="97"/>
      <c r="AJ213" s="97"/>
      <c r="AK213" s="97"/>
      <c r="AL213" s="97"/>
      <c r="AM213" s="97"/>
      <c r="AN213" s="97"/>
      <c r="AO213" s="97"/>
      <c r="AP213" s="97"/>
      <c r="AQ213" s="97"/>
      <c r="AR213" s="97"/>
    </row>
    <row r="214" customFormat="false" ht="21.75" hidden="false" customHeight="true" outlineLevel="0" collapsed="false">
      <c r="A214" s="95" t="n">
        <v>192</v>
      </c>
      <c r="B214" s="95" t="n">
        <v>192</v>
      </c>
      <c r="C214" s="86" t="s">
        <v>1185</v>
      </c>
      <c r="D214" s="105"/>
      <c r="E214" s="106" t="s">
        <v>4453</v>
      </c>
      <c r="F214" s="154" t="s">
        <v>2748</v>
      </c>
      <c r="G214" s="102" t="s">
        <v>625</v>
      </c>
      <c r="H214" s="100" t="s">
        <v>2750</v>
      </c>
      <c r="I214" s="100"/>
      <c r="J214" s="100" t="s">
        <v>167</v>
      </c>
      <c r="K214" s="97"/>
      <c r="L214" s="97"/>
      <c r="M214" s="97"/>
      <c r="N214" s="100"/>
      <c r="O214" s="97"/>
      <c r="P214" s="97"/>
      <c r="Q214" s="100"/>
      <c r="R214" s="100"/>
      <c r="S214" s="96" t="s">
        <v>4766</v>
      </c>
      <c r="T214" s="97" t="s">
        <v>167</v>
      </c>
      <c r="U214" s="209" t="s">
        <v>131</v>
      </c>
      <c r="V214" s="97"/>
      <c r="W214" s="227" t="s">
        <v>131</v>
      </c>
      <c r="X214" s="97"/>
      <c r="Y214" s="97"/>
      <c r="Z214" s="97"/>
      <c r="AA214" s="97"/>
      <c r="AB214" s="97"/>
      <c r="AC214" s="97"/>
      <c r="AD214" s="97"/>
      <c r="AE214" s="97"/>
      <c r="AF214" s="97"/>
      <c r="AG214" s="97"/>
      <c r="AH214" s="97"/>
      <c r="AI214" s="97"/>
      <c r="AJ214" s="97"/>
      <c r="AK214" s="97"/>
      <c r="AL214" s="97"/>
      <c r="AM214" s="97"/>
      <c r="AN214" s="97"/>
      <c r="AO214" s="97"/>
      <c r="AP214" s="97"/>
      <c r="AQ214" s="97"/>
      <c r="AR214" s="97"/>
    </row>
    <row r="215" customFormat="false" ht="21.75" hidden="false" customHeight="true" outlineLevel="0" collapsed="false">
      <c r="A215" s="95" t="n">
        <v>193</v>
      </c>
      <c r="B215" s="95" t="n">
        <v>193</v>
      </c>
      <c r="C215" s="97" t="s">
        <v>62</v>
      </c>
      <c r="D215" s="87" t="s">
        <v>2764</v>
      </c>
      <c r="E215" s="102" t="s">
        <v>4650</v>
      </c>
      <c r="F215" s="87" t="s">
        <v>4767</v>
      </c>
      <c r="G215" s="86" t="s">
        <v>2768</v>
      </c>
      <c r="H215" s="100" t="s">
        <v>2767</v>
      </c>
      <c r="I215" s="100"/>
      <c r="J215" s="210" t="s">
        <v>70</v>
      </c>
      <c r="K215" s="102" t="s">
        <v>1476</v>
      </c>
      <c r="L215" s="97"/>
      <c r="M215" s="97"/>
      <c r="N215" s="100" t="s">
        <v>4768</v>
      </c>
      <c r="O215" s="97"/>
      <c r="P215" s="211" t="s">
        <v>70</v>
      </c>
      <c r="Q215" s="120"/>
      <c r="R215" s="120"/>
      <c r="S215" s="208"/>
      <c r="T215" s="97"/>
      <c r="U215" s="219" t="s">
        <v>70</v>
      </c>
      <c r="V215" s="86"/>
      <c r="W215" s="87" t="s">
        <v>2765</v>
      </c>
      <c r="X215" s="116"/>
      <c r="Y215" s="97"/>
      <c r="Z215" s="97"/>
      <c r="AA215" s="97"/>
      <c r="AB215" s="97"/>
      <c r="AC215" s="97"/>
      <c r="AD215" s="97"/>
      <c r="AE215" s="97"/>
      <c r="AF215" s="97"/>
      <c r="AG215" s="97"/>
      <c r="AH215" s="97"/>
      <c r="AI215" s="97"/>
      <c r="AJ215" s="97"/>
      <c r="AK215" s="97"/>
      <c r="AL215" s="97"/>
      <c r="AM215" s="97"/>
      <c r="AN215" s="97"/>
      <c r="AO215" s="97"/>
      <c r="AP215" s="97"/>
      <c r="AQ215" s="97"/>
      <c r="AR215" s="97"/>
    </row>
    <row r="216" customFormat="false" ht="21.75" hidden="false" customHeight="true" outlineLevel="0" collapsed="false">
      <c r="A216" s="95" t="n">
        <v>194</v>
      </c>
      <c r="B216" s="95" t="n">
        <v>194</v>
      </c>
      <c r="C216" s="86" t="s">
        <v>1185</v>
      </c>
      <c r="D216" s="86"/>
      <c r="E216" s="106" t="s">
        <v>4453</v>
      </c>
      <c r="F216" s="87" t="s">
        <v>2777</v>
      </c>
      <c r="G216" s="102" t="s">
        <v>4413</v>
      </c>
      <c r="H216" s="100" t="s">
        <v>2779</v>
      </c>
      <c r="I216" s="100"/>
      <c r="J216" s="214" t="s">
        <v>101</v>
      </c>
      <c r="K216" s="102" t="s">
        <v>1621</v>
      </c>
      <c r="L216" s="97"/>
      <c r="M216" s="97"/>
      <c r="N216" s="100" t="s">
        <v>4769</v>
      </c>
      <c r="O216" s="97" t="s">
        <v>4770</v>
      </c>
      <c r="P216" s="215" t="s">
        <v>101</v>
      </c>
      <c r="Q216" s="100"/>
      <c r="R216" s="100"/>
      <c r="S216" s="96"/>
      <c r="T216" s="97"/>
      <c r="U216" s="218" t="s">
        <v>101</v>
      </c>
      <c r="V216" s="86"/>
      <c r="W216" s="87" t="s">
        <v>2777</v>
      </c>
      <c r="X216" s="97"/>
      <c r="Y216" s="97"/>
      <c r="Z216" s="97"/>
      <c r="AA216" s="97"/>
      <c r="AB216" s="97"/>
      <c r="AC216" s="97"/>
      <c r="AD216" s="97"/>
      <c r="AE216" s="97"/>
      <c r="AF216" s="97"/>
      <c r="AG216" s="97"/>
      <c r="AH216" s="97"/>
      <c r="AI216" s="97"/>
      <c r="AJ216" s="97"/>
      <c r="AK216" s="97"/>
      <c r="AL216" s="97"/>
      <c r="AM216" s="97"/>
      <c r="AN216" s="97"/>
      <c r="AO216" s="97"/>
      <c r="AP216" s="97"/>
      <c r="AQ216" s="97"/>
      <c r="AR216" s="97"/>
    </row>
    <row r="217" customFormat="false" ht="21.75" hidden="false" customHeight="true" outlineLevel="0" collapsed="false">
      <c r="A217" s="95" t="n">
        <v>195</v>
      </c>
      <c r="B217" s="95" t="n">
        <v>195</v>
      </c>
      <c r="C217" s="86" t="s">
        <v>1005</v>
      </c>
      <c r="D217" s="86"/>
      <c r="E217" s="106" t="s">
        <v>4442</v>
      </c>
      <c r="F217" s="87" t="s">
        <v>2792</v>
      </c>
      <c r="G217" s="86" t="s">
        <v>633</v>
      </c>
      <c r="H217" s="100" t="s">
        <v>4771</v>
      </c>
      <c r="I217" s="100"/>
      <c r="J217" s="214" t="s">
        <v>101</v>
      </c>
      <c r="K217" s="102" t="s">
        <v>1159</v>
      </c>
      <c r="L217" s="97"/>
      <c r="M217" s="97"/>
      <c r="N217" s="100" t="s">
        <v>4772</v>
      </c>
      <c r="O217" s="97"/>
      <c r="P217" s="215" t="s">
        <v>101</v>
      </c>
      <c r="Q217" s="100"/>
      <c r="R217" s="108"/>
      <c r="S217" s="96"/>
      <c r="T217" s="97"/>
      <c r="U217" s="218" t="s">
        <v>101</v>
      </c>
      <c r="V217" s="86"/>
      <c r="W217" s="87" t="s">
        <v>2792</v>
      </c>
      <c r="X217" s="97"/>
      <c r="Y217" s="97"/>
      <c r="Z217" s="97"/>
      <c r="AA217" s="97"/>
      <c r="AB217" s="97"/>
      <c r="AC217" s="97"/>
      <c r="AD217" s="97"/>
      <c r="AE217" s="97"/>
      <c r="AF217" s="97"/>
      <c r="AG217" s="97"/>
      <c r="AH217" s="97"/>
      <c r="AI217" s="97"/>
      <c r="AJ217" s="97"/>
      <c r="AK217" s="97"/>
      <c r="AL217" s="97"/>
      <c r="AM217" s="97"/>
      <c r="AN217" s="97"/>
      <c r="AO217" s="97"/>
      <c r="AP217" s="97"/>
      <c r="AQ217" s="97"/>
      <c r="AR217" s="97"/>
    </row>
    <row r="218" customFormat="false" ht="21.75" hidden="false" customHeight="true" outlineLevel="0" collapsed="false">
      <c r="A218" s="95" t="n">
        <v>195</v>
      </c>
      <c r="B218" s="95" t="n">
        <v>195.2</v>
      </c>
      <c r="C218" s="86" t="s">
        <v>1005</v>
      </c>
      <c r="D218" s="86"/>
      <c r="E218" s="106" t="s">
        <v>4442</v>
      </c>
      <c r="F218" s="87" t="s">
        <v>2792</v>
      </c>
      <c r="G218" s="102" t="s">
        <v>635</v>
      </c>
      <c r="H218" s="100" t="s">
        <v>2803</v>
      </c>
      <c r="I218" s="100"/>
      <c r="J218" s="214" t="s">
        <v>101</v>
      </c>
      <c r="K218" s="102" t="s">
        <v>1159</v>
      </c>
      <c r="L218" s="97"/>
      <c r="M218" s="97"/>
      <c r="N218" s="100" t="s">
        <v>4773</v>
      </c>
      <c r="O218" s="97"/>
      <c r="P218" s="215" t="s">
        <v>101</v>
      </c>
      <c r="Q218" s="100"/>
      <c r="R218" s="108"/>
      <c r="S218" s="96"/>
      <c r="T218" s="111"/>
      <c r="U218" s="209" t="s">
        <v>131</v>
      </c>
      <c r="V218" s="86"/>
      <c r="W218" s="87" t="s">
        <v>131</v>
      </c>
      <c r="X218" s="97"/>
      <c r="Y218" s="97"/>
      <c r="Z218" s="97"/>
      <c r="AA218" s="97"/>
      <c r="AB218" s="97"/>
      <c r="AC218" s="97"/>
      <c r="AD218" s="97"/>
      <c r="AE218" s="97"/>
      <c r="AF218" s="97"/>
      <c r="AG218" s="97"/>
      <c r="AH218" s="97"/>
      <c r="AI218" s="97"/>
      <c r="AJ218" s="97"/>
      <c r="AK218" s="97"/>
      <c r="AL218" s="97"/>
      <c r="AM218" s="97"/>
      <c r="AN218" s="97"/>
      <c r="AO218" s="97"/>
      <c r="AP218" s="97"/>
      <c r="AQ218" s="97"/>
      <c r="AR218" s="97"/>
    </row>
    <row r="219" customFormat="false" ht="21.75" hidden="false" customHeight="true" outlineLevel="0" collapsed="false">
      <c r="A219" s="95" t="n">
        <v>196</v>
      </c>
      <c r="B219" s="95" t="n">
        <v>196</v>
      </c>
      <c r="C219" s="97" t="s">
        <v>62</v>
      </c>
      <c r="D219" s="98" t="s">
        <v>636</v>
      </c>
      <c r="E219" s="106" t="s">
        <v>4466</v>
      </c>
      <c r="F219" s="97" t="s">
        <v>1004</v>
      </c>
      <c r="G219" s="102" t="s">
        <v>637</v>
      </c>
      <c r="H219" s="100" t="s">
        <v>637</v>
      </c>
      <c r="I219" s="100"/>
      <c r="J219" s="100" t="s">
        <v>1004</v>
      </c>
      <c r="K219" s="97"/>
      <c r="L219" s="97"/>
      <c r="M219" s="97"/>
      <c r="N219" s="100" t="s">
        <v>78</v>
      </c>
      <c r="O219" s="97"/>
      <c r="P219" s="97"/>
      <c r="Q219" s="100" t="s">
        <v>78</v>
      </c>
      <c r="R219" s="100" t="s">
        <v>78</v>
      </c>
      <c r="S219" s="96" t="s">
        <v>78</v>
      </c>
      <c r="T219" s="97"/>
      <c r="U219" s="209" t="s">
        <v>131</v>
      </c>
      <c r="V219" s="97"/>
      <c r="W219" s="97"/>
      <c r="X219" s="97"/>
      <c r="Y219" s="97"/>
      <c r="Z219" s="97"/>
      <c r="AA219" s="97"/>
      <c r="AB219" s="97"/>
      <c r="AC219" s="97"/>
      <c r="AD219" s="97"/>
      <c r="AE219" s="97"/>
      <c r="AF219" s="97"/>
      <c r="AG219" s="97"/>
      <c r="AH219" s="97"/>
      <c r="AI219" s="97"/>
      <c r="AJ219" s="97"/>
      <c r="AK219" s="97"/>
      <c r="AL219" s="97"/>
      <c r="AM219" s="97"/>
      <c r="AN219" s="97"/>
      <c r="AO219" s="97"/>
      <c r="AP219" s="97"/>
      <c r="AQ219" s="97"/>
      <c r="AR219" s="97"/>
    </row>
    <row r="220" customFormat="false" ht="21.75" hidden="false" customHeight="true" outlineLevel="0" collapsed="false">
      <c r="A220" s="95" t="n">
        <v>197</v>
      </c>
      <c r="B220" s="95" t="n">
        <v>197</v>
      </c>
      <c r="C220" s="86" t="s">
        <v>1005</v>
      </c>
      <c r="D220" s="86"/>
      <c r="E220" s="106" t="s">
        <v>4442</v>
      </c>
      <c r="F220" s="87" t="s">
        <v>2812</v>
      </c>
      <c r="G220" s="86" t="s">
        <v>4774</v>
      </c>
      <c r="H220" s="100" t="s">
        <v>4775</v>
      </c>
      <c r="I220" s="100"/>
      <c r="J220" s="100" t="s">
        <v>4506</v>
      </c>
      <c r="K220" s="97"/>
      <c r="L220" s="97"/>
      <c r="M220" s="97"/>
      <c r="N220" s="100"/>
      <c r="O220" s="97"/>
      <c r="P220" s="97"/>
      <c r="Q220" s="120"/>
      <c r="R220" s="120"/>
      <c r="S220" s="208" t="s">
        <v>4776</v>
      </c>
      <c r="T220" s="97" t="s">
        <v>4506</v>
      </c>
      <c r="U220" s="217" t="s">
        <v>60</v>
      </c>
      <c r="V220" s="86"/>
      <c r="W220" s="86" t="s">
        <v>78</v>
      </c>
      <c r="X220" s="86"/>
      <c r="Y220" s="86"/>
      <c r="Z220" s="86"/>
      <c r="AA220" s="86"/>
      <c r="AB220" s="97"/>
      <c r="AC220" s="97"/>
      <c r="AD220" s="97"/>
      <c r="AE220" s="97"/>
      <c r="AF220" s="97"/>
      <c r="AG220" s="97"/>
      <c r="AH220" s="97"/>
      <c r="AI220" s="97"/>
      <c r="AJ220" s="97"/>
      <c r="AK220" s="97"/>
      <c r="AL220" s="97"/>
      <c r="AM220" s="97"/>
      <c r="AN220" s="97"/>
      <c r="AO220" s="97"/>
      <c r="AP220" s="97"/>
      <c r="AQ220" s="97"/>
      <c r="AR220" s="97"/>
    </row>
    <row r="221" customFormat="false" ht="21.75" hidden="false" customHeight="true" outlineLevel="0" collapsed="false">
      <c r="A221" s="95" t="n">
        <v>198</v>
      </c>
      <c r="B221" s="95" t="n">
        <v>198</v>
      </c>
      <c r="C221" s="97" t="s">
        <v>62</v>
      </c>
      <c r="D221" s="87" t="s">
        <v>2823</v>
      </c>
      <c r="E221" s="106" t="s">
        <v>4466</v>
      </c>
      <c r="F221" s="97" t="s">
        <v>1004</v>
      </c>
      <c r="G221" s="86" t="s">
        <v>4366</v>
      </c>
      <c r="H221" s="100" t="s">
        <v>2825</v>
      </c>
      <c r="I221" s="100"/>
      <c r="J221" s="101" t="s">
        <v>1004</v>
      </c>
      <c r="K221" s="97"/>
      <c r="L221" s="97"/>
      <c r="M221" s="97"/>
      <c r="N221" s="100"/>
      <c r="O221" s="97" t="s">
        <v>78</v>
      </c>
      <c r="P221" s="97"/>
      <c r="Q221" s="100" t="s">
        <v>78</v>
      </c>
      <c r="R221" s="100"/>
      <c r="S221" s="96" t="s">
        <v>78</v>
      </c>
      <c r="T221" s="97" t="s">
        <v>78</v>
      </c>
      <c r="U221" s="216" t="s">
        <v>1004</v>
      </c>
      <c r="V221" s="86"/>
      <c r="W221" s="86" t="s">
        <v>78</v>
      </c>
      <c r="X221" s="97"/>
      <c r="Y221" s="97"/>
      <c r="Z221" s="97"/>
      <c r="AA221" s="97"/>
      <c r="AB221" s="97"/>
      <c r="AC221" s="97"/>
      <c r="AD221" s="97"/>
      <c r="AE221" s="97"/>
      <c r="AF221" s="97"/>
      <c r="AG221" s="97"/>
      <c r="AH221" s="97"/>
      <c r="AI221" s="97"/>
      <c r="AJ221" s="97"/>
      <c r="AK221" s="97"/>
      <c r="AL221" s="97"/>
      <c r="AM221" s="97"/>
      <c r="AN221" s="97"/>
      <c r="AO221" s="97"/>
      <c r="AP221" s="97"/>
      <c r="AQ221" s="97"/>
      <c r="AR221" s="97"/>
    </row>
    <row r="222" customFormat="false" ht="21.75" hidden="false" customHeight="true" outlineLevel="0" collapsed="false">
      <c r="A222" s="95" t="n">
        <v>199</v>
      </c>
      <c r="B222" s="95" t="n">
        <v>199</v>
      </c>
      <c r="C222" s="97" t="s">
        <v>62</v>
      </c>
      <c r="D222" s="87" t="s">
        <v>2830</v>
      </c>
      <c r="E222" s="86" t="s">
        <v>1009</v>
      </c>
      <c r="F222" s="98" t="s">
        <v>2831</v>
      </c>
      <c r="G222" s="86" t="s">
        <v>4777</v>
      </c>
      <c r="H222" s="100" t="s">
        <v>2833</v>
      </c>
      <c r="I222" s="100"/>
      <c r="J222" s="210" t="s">
        <v>70</v>
      </c>
      <c r="K222" s="102" t="s">
        <v>1476</v>
      </c>
      <c r="L222" s="97"/>
      <c r="M222" s="97"/>
      <c r="N222" s="100" t="s">
        <v>4778</v>
      </c>
      <c r="O222" s="97"/>
      <c r="P222" s="211" t="s">
        <v>70</v>
      </c>
      <c r="Q222" s="100"/>
      <c r="R222" s="100"/>
      <c r="S222" s="96"/>
      <c r="T222" s="97"/>
      <c r="U222" s="219" t="s">
        <v>70</v>
      </c>
      <c r="V222" s="86"/>
      <c r="W222" s="98" t="s">
        <v>2831</v>
      </c>
      <c r="X222" s="97"/>
      <c r="Y222" s="97"/>
      <c r="Z222" s="97"/>
      <c r="AA222" s="97"/>
      <c r="AB222" s="97"/>
      <c r="AC222" s="97"/>
      <c r="AD222" s="97"/>
      <c r="AE222" s="97"/>
      <c r="AF222" s="97"/>
      <c r="AG222" s="97"/>
      <c r="AH222" s="97"/>
      <c r="AI222" s="97"/>
      <c r="AJ222" s="97"/>
      <c r="AK222" s="97"/>
      <c r="AL222" s="97"/>
      <c r="AM222" s="97"/>
      <c r="AN222" s="97"/>
      <c r="AO222" s="97"/>
      <c r="AP222" s="97"/>
      <c r="AQ222" s="97"/>
      <c r="AR222" s="97"/>
    </row>
    <row r="223" customFormat="false" ht="21.75" hidden="false" customHeight="true" outlineLevel="0" collapsed="false">
      <c r="A223" s="95" t="n">
        <v>200</v>
      </c>
      <c r="B223" s="95" t="n">
        <v>200</v>
      </c>
      <c r="C223" s="97" t="s">
        <v>62</v>
      </c>
      <c r="D223" s="98" t="s">
        <v>645</v>
      </c>
      <c r="E223" s="106" t="s">
        <v>4466</v>
      </c>
      <c r="F223" s="97" t="s">
        <v>1004</v>
      </c>
      <c r="G223" s="102" t="s">
        <v>646</v>
      </c>
      <c r="H223" s="100" t="s">
        <v>646</v>
      </c>
      <c r="I223" s="100"/>
      <c r="J223" s="100" t="s">
        <v>1004</v>
      </c>
      <c r="K223" s="97"/>
      <c r="L223" s="97"/>
      <c r="M223" s="97"/>
      <c r="N223" s="100" t="s">
        <v>78</v>
      </c>
      <c r="O223" s="97"/>
      <c r="P223" s="97"/>
      <c r="Q223" s="108" t="s">
        <v>78</v>
      </c>
      <c r="R223" s="108" t="s">
        <v>78</v>
      </c>
      <c r="S223" s="96" t="s">
        <v>4779</v>
      </c>
      <c r="T223" s="97"/>
      <c r="U223" s="209" t="s">
        <v>131</v>
      </c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7"/>
      <c r="AH223" s="97"/>
      <c r="AI223" s="97"/>
      <c r="AJ223" s="97"/>
      <c r="AK223" s="97"/>
      <c r="AL223" s="97"/>
      <c r="AM223" s="97"/>
      <c r="AN223" s="97"/>
      <c r="AO223" s="97"/>
      <c r="AP223" s="97"/>
      <c r="AQ223" s="97"/>
      <c r="AR223" s="97"/>
    </row>
    <row r="224" customFormat="false" ht="21.75" hidden="false" customHeight="true" outlineLevel="0" collapsed="false">
      <c r="A224" s="95" t="n">
        <v>201</v>
      </c>
      <c r="B224" s="95" t="n">
        <v>201</v>
      </c>
      <c r="C224" s="97" t="s">
        <v>62</v>
      </c>
      <c r="D224" s="98" t="s">
        <v>647</v>
      </c>
      <c r="E224" s="106" t="s">
        <v>4466</v>
      </c>
      <c r="F224" s="97" t="s">
        <v>1004</v>
      </c>
      <c r="G224" s="102" t="s">
        <v>648</v>
      </c>
      <c r="H224" s="100" t="s">
        <v>648</v>
      </c>
      <c r="I224" s="100"/>
      <c r="J224" s="100" t="s">
        <v>1004</v>
      </c>
      <c r="K224" s="97"/>
      <c r="L224" s="97"/>
      <c r="M224" s="97"/>
      <c r="N224" s="100" t="s">
        <v>78</v>
      </c>
      <c r="O224" s="97"/>
      <c r="P224" s="97"/>
      <c r="Q224" s="100" t="s">
        <v>78</v>
      </c>
      <c r="R224" s="100" t="s">
        <v>78</v>
      </c>
      <c r="S224" s="96" t="s">
        <v>78</v>
      </c>
      <c r="T224" s="97"/>
      <c r="U224" s="209" t="s">
        <v>131</v>
      </c>
      <c r="V224" s="97"/>
      <c r="W224" s="97"/>
      <c r="X224" s="86"/>
      <c r="Y224" s="86"/>
      <c r="Z224" s="86"/>
      <c r="AA224" s="86"/>
      <c r="AB224" s="97"/>
      <c r="AC224" s="97"/>
      <c r="AD224" s="97"/>
      <c r="AE224" s="97"/>
      <c r="AF224" s="97"/>
      <c r="AG224" s="97"/>
      <c r="AH224" s="97"/>
      <c r="AI224" s="97"/>
      <c r="AJ224" s="97"/>
      <c r="AK224" s="97"/>
      <c r="AL224" s="97"/>
      <c r="AM224" s="97"/>
      <c r="AN224" s="97"/>
      <c r="AO224" s="97"/>
      <c r="AP224" s="97"/>
      <c r="AQ224" s="97"/>
      <c r="AR224" s="97"/>
    </row>
    <row r="225" customFormat="false" ht="21.75" hidden="false" customHeight="true" outlineLevel="0" collapsed="false">
      <c r="A225" s="95" t="n">
        <v>202</v>
      </c>
      <c r="B225" s="95" t="n">
        <v>202</v>
      </c>
      <c r="C225" s="97" t="s">
        <v>62</v>
      </c>
      <c r="D225" s="98" t="s">
        <v>651</v>
      </c>
      <c r="E225" s="106" t="s">
        <v>4490</v>
      </c>
      <c r="F225" s="106" t="s">
        <v>4780</v>
      </c>
      <c r="G225" s="102" t="s">
        <v>652</v>
      </c>
      <c r="H225" s="100" t="s">
        <v>652</v>
      </c>
      <c r="I225" s="100"/>
      <c r="J225" s="100" t="s">
        <v>167</v>
      </c>
      <c r="K225" s="102" t="s">
        <v>1476</v>
      </c>
      <c r="L225" s="97"/>
      <c r="M225" s="97"/>
      <c r="N225" s="100"/>
      <c r="O225" s="97" t="s">
        <v>167</v>
      </c>
      <c r="P225" s="97"/>
      <c r="Q225" s="100"/>
      <c r="R225" s="100" t="s">
        <v>167</v>
      </c>
      <c r="S225" s="96" t="s">
        <v>4781</v>
      </c>
      <c r="T225" s="97" t="s">
        <v>167</v>
      </c>
      <c r="U225" s="209" t="s">
        <v>131</v>
      </c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97"/>
      <c r="AG225" s="97"/>
      <c r="AH225" s="97"/>
      <c r="AI225" s="97"/>
      <c r="AJ225" s="97"/>
      <c r="AK225" s="97"/>
      <c r="AL225" s="97"/>
      <c r="AM225" s="97"/>
      <c r="AN225" s="97"/>
      <c r="AO225" s="97"/>
      <c r="AP225" s="97"/>
      <c r="AQ225" s="97"/>
      <c r="AR225" s="97"/>
    </row>
    <row r="226" customFormat="false" ht="21.75" hidden="false" customHeight="true" outlineLevel="0" collapsed="false">
      <c r="A226" s="95" t="n">
        <v>203</v>
      </c>
      <c r="B226" s="95" t="n">
        <v>203</v>
      </c>
      <c r="C226" s="97" t="s">
        <v>62</v>
      </c>
      <c r="D226" s="98" t="s">
        <v>654</v>
      </c>
      <c r="E226" s="106" t="s">
        <v>4466</v>
      </c>
      <c r="F226" s="97" t="s">
        <v>1004</v>
      </c>
      <c r="G226" s="102" t="s">
        <v>655</v>
      </c>
      <c r="H226" s="100" t="s">
        <v>655</v>
      </c>
      <c r="I226" s="100"/>
      <c r="J226" s="100" t="s">
        <v>4782</v>
      </c>
      <c r="K226" s="97"/>
      <c r="L226" s="97"/>
      <c r="M226" s="97"/>
      <c r="N226" s="100" t="s">
        <v>4783</v>
      </c>
      <c r="O226" s="97"/>
      <c r="P226" s="97"/>
      <c r="Q226" s="100"/>
      <c r="R226" s="100"/>
      <c r="S226" s="96" t="s">
        <v>4784</v>
      </c>
      <c r="T226" s="97"/>
      <c r="U226" s="209" t="s">
        <v>131</v>
      </c>
      <c r="V226" s="97"/>
      <c r="W226" s="97"/>
      <c r="X226" s="97"/>
      <c r="Y226" s="97"/>
      <c r="Z226" s="97"/>
      <c r="AA226" s="97"/>
      <c r="AB226" s="97"/>
      <c r="AC226" s="97"/>
      <c r="AD226" s="97"/>
      <c r="AE226" s="97"/>
      <c r="AF226" s="97"/>
      <c r="AG226" s="97"/>
      <c r="AH226" s="97"/>
      <c r="AI226" s="97"/>
      <c r="AJ226" s="97"/>
      <c r="AK226" s="97"/>
      <c r="AL226" s="97"/>
      <c r="AM226" s="97"/>
      <c r="AN226" s="97"/>
      <c r="AO226" s="97"/>
      <c r="AP226" s="97"/>
      <c r="AQ226" s="97"/>
      <c r="AR226" s="97"/>
    </row>
    <row r="227" customFormat="false" ht="21.75" hidden="false" customHeight="true" outlineLevel="0" collapsed="false">
      <c r="A227" s="95" t="n">
        <v>204</v>
      </c>
      <c r="B227" s="95" t="n">
        <v>204</v>
      </c>
      <c r="C227" s="86" t="s">
        <v>1185</v>
      </c>
      <c r="D227" s="86"/>
      <c r="E227" s="106" t="s">
        <v>4453</v>
      </c>
      <c r="F227" s="87" t="s">
        <v>2860</v>
      </c>
      <c r="G227" s="102" t="s">
        <v>4415</v>
      </c>
      <c r="H227" s="100" t="s">
        <v>2862</v>
      </c>
      <c r="I227" s="100"/>
      <c r="J227" s="214" t="s">
        <v>101</v>
      </c>
      <c r="K227" s="102" t="s">
        <v>1621</v>
      </c>
      <c r="L227" s="97"/>
      <c r="M227" s="97"/>
      <c r="N227" s="100" t="s">
        <v>4785</v>
      </c>
      <c r="O227" s="97"/>
      <c r="P227" s="215" t="s">
        <v>101</v>
      </c>
      <c r="Q227" s="120"/>
      <c r="R227" s="144"/>
      <c r="S227" s="208" t="s">
        <v>4786</v>
      </c>
      <c r="T227" s="97"/>
      <c r="U227" s="218" t="s">
        <v>101</v>
      </c>
      <c r="V227" s="86"/>
      <c r="W227" s="87" t="s">
        <v>2860</v>
      </c>
      <c r="X227" s="86"/>
      <c r="Y227" s="86"/>
      <c r="Z227" s="86"/>
      <c r="AA227" s="86"/>
      <c r="AB227" s="97"/>
      <c r="AC227" s="97"/>
      <c r="AD227" s="97"/>
      <c r="AE227" s="97"/>
      <c r="AF227" s="97"/>
      <c r="AG227" s="97"/>
      <c r="AH227" s="97"/>
      <c r="AI227" s="97"/>
      <c r="AJ227" s="97"/>
      <c r="AK227" s="97"/>
      <c r="AL227" s="97"/>
      <c r="AM227" s="97"/>
      <c r="AN227" s="97"/>
      <c r="AO227" s="97"/>
      <c r="AP227" s="97"/>
      <c r="AQ227" s="97"/>
      <c r="AR227" s="97"/>
    </row>
    <row r="228" customFormat="false" ht="21.75" hidden="false" customHeight="true" outlineLevel="0" collapsed="false">
      <c r="A228" s="95" t="n">
        <v>204</v>
      </c>
      <c r="B228" s="95" t="n">
        <v>204.2</v>
      </c>
      <c r="C228" s="86" t="s">
        <v>1185</v>
      </c>
      <c r="D228" s="86"/>
      <c r="E228" s="106" t="s">
        <v>4453</v>
      </c>
      <c r="F228" s="87" t="s">
        <v>2860</v>
      </c>
      <c r="G228" s="102" t="s">
        <v>660</v>
      </c>
      <c r="H228" s="100" t="s">
        <v>660</v>
      </c>
      <c r="I228" s="100" t="s">
        <v>4787</v>
      </c>
      <c r="J228" s="214" t="s">
        <v>101</v>
      </c>
      <c r="K228" s="97"/>
      <c r="L228" s="97"/>
      <c r="M228" s="97"/>
      <c r="N228" s="100"/>
      <c r="O228" s="97"/>
      <c r="P228" s="97"/>
      <c r="Q228" s="120"/>
      <c r="R228" s="120"/>
      <c r="S228" s="208" t="s">
        <v>4786</v>
      </c>
      <c r="T228" s="97" t="s">
        <v>167</v>
      </c>
      <c r="U228" s="209" t="s">
        <v>131</v>
      </c>
      <c r="V228" s="86"/>
      <c r="W228" s="87" t="s">
        <v>131</v>
      </c>
      <c r="X228" s="86"/>
      <c r="Y228" s="86"/>
      <c r="Z228" s="86"/>
      <c r="AA228" s="97"/>
      <c r="AB228" s="97"/>
      <c r="AC228" s="97"/>
      <c r="AD228" s="97"/>
      <c r="AE228" s="97"/>
      <c r="AF228" s="97"/>
      <c r="AG228" s="97"/>
      <c r="AH228" s="97"/>
      <c r="AI228" s="97"/>
      <c r="AJ228" s="97"/>
      <c r="AK228" s="97"/>
      <c r="AL228" s="97"/>
      <c r="AM228" s="97"/>
      <c r="AN228" s="97"/>
      <c r="AO228" s="97"/>
      <c r="AP228" s="97"/>
      <c r="AQ228" s="97"/>
      <c r="AR228" s="97"/>
    </row>
    <row r="229" customFormat="false" ht="21.75" hidden="false" customHeight="true" outlineLevel="0" collapsed="false">
      <c r="A229" s="95" t="n">
        <v>205</v>
      </c>
      <c r="B229" s="95" t="n">
        <v>205.1</v>
      </c>
      <c r="C229" s="97" t="s">
        <v>62</v>
      </c>
      <c r="D229" s="87" t="s">
        <v>661</v>
      </c>
      <c r="E229" s="87" t="s">
        <v>4566</v>
      </c>
      <c r="F229" s="86" t="s">
        <v>4788</v>
      </c>
      <c r="G229" s="102" t="s">
        <v>4361</v>
      </c>
      <c r="H229" s="100" t="s">
        <v>2882</v>
      </c>
      <c r="I229" s="100"/>
      <c r="J229" s="221" t="s">
        <v>101</v>
      </c>
      <c r="K229" s="102" t="s">
        <v>2416</v>
      </c>
      <c r="L229" s="97"/>
      <c r="M229" s="97"/>
      <c r="N229" s="100" t="s">
        <v>4789</v>
      </c>
      <c r="O229" s="111"/>
      <c r="P229" s="97"/>
      <c r="Q229" s="100"/>
      <c r="R229" s="108"/>
      <c r="S229" s="96"/>
      <c r="T229" s="97"/>
      <c r="U229" s="216" t="s">
        <v>1004</v>
      </c>
      <c r="V229" s="86"/>
      <c r="W229" s="86" t="s">
        <v>78</v>
      </c>
      <c r="X229" s="97"/>
      <c r="Y229" s="97"/>
      <c r="Z229" s="97"/>
      <c r="AA229" s="97"/>
      <c r="AB229" s="97"/>
      <c r="AC229" s="97"/>
      <c r="AD229" s="97"/>
      <c r="AE229" s="97"/>
      <c r="AF229" s="97"/>
      <c r="AG229" s="97"/>
      <c r="AH229" s="97"/>
      <c r="AI229" s="97"/>
      <c r="AJ229" s="97"/>
      <c r="AK229" s="97"/>
      <c r="AL229" s="97"/>
      <c r="AM229" s="97"/>
      <c r="AN229" s="97"/>
      <c r="AO229" s="97"/>
      <c r="AP229" s="97"/>
      <c r="AQ229" s="97"/>
      <c r="AR229" s="97"/>
    </row>
    <row r="230" customFormat="false" ht="21.75" hidden="false" customHeight="true" outlineLevel="0" collapsed="false">
      <c r="A230" s="95" t="n">
        <v>205</v>
      </c>
      <c r="B230" s="95" t="n">
        <v>205.2</v>
      </c>
      <c r="C230" s="97" t="s">
        <v>62</v>
      </c>
      <c r="D230" s="98" t="s">
        <v>661</v>
      </c>
      <c r="E230" s="87" t="s">
        <v>4566</v>
      </c>
      <c r="F230" s="86" t="s">
        <v>4788</v>
      </c>
      <c r="G230" s="102" t="s">
        <v>663</v>
      </c>
      <c r="H230" s="100" t="s">
        <v>4790</v>
      </c>
      <c r="I230" s="100"/>
      <c r="J230" s="101" t="s">
        <v>4522</v>
      </c>
      <c r="K230" s="102" t="s">
        <v>1159</v>
      </c>
      <c r="L230" s="97"/>
      <c r="M230" s="97"/>
      <c r="N230" s="100" t="s">
        <v>4791</v>
      </c>
      <c r="O230" s="97"/>
      <c r="P230" s="97"/>
      <c r="Q230" s="100"/>
      <c r="R230" s="100"/>
      <c r="S230" s="96"/>
      <c r="T230" s="97"/>
      <c r="U230" s="216" t="s">
        <v>1004</v>
      </c>
      <c r="V230" s="86"/>
      <c r="W230" s="86" t="s">
        <v>78</v>
      </c>
      <c r="X230" s="97"/>
      <c r="Y230" s="97"/>
      <c r="Z230" s="97"/>
      <c r="AA230" s="97"/>
      <c r="AB230" s="97"/>
      <c r="AC230" s="97"/>
      <c r="AD230" s="97"/>
      <c r="AE230" s="97"/>
      <c r="AF230" s="97"/>
      <c r="AG230" s="97"/>
      <c r="AH230" s="97"/>
      <c r="AI230" s="97"/>
      <c r="AJ230" s="97"/>
      <c r="AK230" s="97"/>
      <c r="AL230" s="97"/>
      <c r="AM230" s="97"/>
      <c r="AN230" s="97"/>
      <c r="AO230" s="97"/>
      <c r="AP230" s="97"/>
      <c r="AQ230" s="97"/>
      <c r="AR230" s="97"/>
    </row>
    <row r="231" customFormat="false" ht="21.75" hidden="false" customHeight="true" outlineLevel="0" collapsed="false">
      <c r="A231" s="95" t="n">
        <v>205</v>
      </c>
      <c r="B231" s="95" t="n">
        <v>205.3</v>
      </c>
      <c r="C231" s="97" t="s">
        <v>62</v>
      </c>
      <c r="D231" s="98" t="s">
        <v>661</v>
      </c>
      <c r="E231" s="87" t="s">
        <v>4566</v>
      </c>
      <c r="F231" s="86" t="s">
        <v>4788</v>
      </c>
      <c r="G231" s="102" t="s">
        <v>666</v>
      </c>
      <c r="H231" s="100" t="s">
        <v>4792</v>
      </c>
      <c r="I231" s="100"/>
      <c r="J231" s="214" t="s">
        <v>101</v>
      </c>
      <c r="K231" s="102" t="s">
        <v>1476</v>
      </c>
      <c r="L231" s="97"/>
      <c r="M231" s="97"/>
      <c r="N231" s="100" t="s">
        <v>4793</v>
      </c>
      <c r="O231" s="111"/>
      <c r="P231" s="215" t="s">
        <v>101</v>
      </c>
      <c r="Q231" s="100"/>
      <c r="R231" s="108"/>
      <c r="S231" s="96"/>
      <c r="T231" s="97"/>
      <c r="U231" s="216" t="s">
        <v>1004</v>
      </c>
      <c r="V231" s="86"/>
      <c r="W231" s="86" t="s">
        <v>78</v>
      </c>
      <c r="X231" s="97"/>
      <c r="Y231" s="97"/>
      <c r="Z231" s="97"/>
      <c r="AA231" s="97"/>
      <c r="AB231" s="97"/>
      <c r="AC231" s="97"/>
      <c r="AD231" s="97"/>
      <c r="AE231" s="97"/>
      <c r="AF231" s="97"/>
      <c r="AG231" s="97"/>
      <c r="AH231" s="97"/>
      <c r="AI231" s="97"/>
      <c r="AJ231" s="97"/>
      <c r="AK231" s="97"/>
      <c r="AL231" s="97"/>
      <c r="AM231" s="97"/>
      <c r="AN231" s="97"/>
      <c r="AO231" s="97"/>
      <c r="AP231" s="97"/>
      <c r="AQ231" s="97"/>
      <c r="AR231" s="97"/>
    </row>
    <row r="232" customFormat="false" ht="21.75" hidden="false" customHeight="true" outlineLevel="0" collapsed="false">
      <c r="A232" s="95" t="n">
        <v>206</v>
      </c>
      <c r="B232" s="95" t="n">
        <v>206</v>
      </c>
      <c r="C232" s="97" t="s">
        <v>62</v>
      </c>
      <c r="D232" s="87" t="s">
        <v>2904</v>
      </c>
      <c r="E232" s="102" t="s">
        <v>4516</v>
      </c>
      <c r="F232" s="87" t="s">
        <v>4794</v>
      </c>
      <c r="G232" s="86" t="s">
        <v>4795</v>
      </c>
      <c r="H232" s="120" t="s">
        <v>4796</v>
      </c>
      <c r="I232" s="120"/>
      <c r="J232" s="221" t="s">
        <v>101</v>
      </c>
      <c r="K232" s="86" t="s">
        <v>1159</v>
      </c>
      <c r="L232" s="86"/>
      <c r="M232" s="86"/>
      <c r="N232" s="120" t="s">
        <v>4797</v>
      </c>
      <c r="O232" s="132"/>
      <c r="P232" s="215" t="s">
        <v>101</v>
      </c>
      <c r="Q232" s="120"/>
      <c r="R232" s="144"/>
      <c r="S232" s="208"/>
      <c r="T232" s="86"/>
      <c r="U232" s="218" t="s">
        <v>101</v>
      </c>
      <c r="V232" s="86"/>
      <c r="W232" s="87" t="s">
        <v>2905</v>
      </c>
      <c r="X232" s="86"/>
      <c r="Y232" s="86"/>
      <c r="Z232" s="86"/>
      <c r="AA232" s="97"/>
      <c r="AB232" s="97"/>
      <c r="AC232" s="97"/>
      <c r="AD232" s="97"/>
      <c r="AE232" s="97"/>
      <c r="AF232" s="97"/>
      <c r="AG232" s="97"/>
      <c r="AH232" s="97"/>
      <c r="AI232" s="97"/>
      <c r="AJ232" s="97"/>
      <c r="AK232" s="97"/>
      <c r="AL232" s="97"/>
      <c r="AM232" s="97"/>
      <c r="AN232" s="97"/>
      <c r="AO232" s="97"/>
      <c r="AP232" s="97"/>
      <c r="AQ232" s="97"/>
      <c r="AR232" s="97"/>
    </row>
    <row r="233" customFormat="false" ht="21.75" hidden="false" customHeight="true" outlineLevel="0" collapsed="false">
      <c r="A233" s="95" t="n">
        <v>206</v>
      </c>
      <c r="B233" s="95" t="n">
        <v>206.2</v>
      </c>
      <c r="C233" s="97" t="s">
        <v>62</v>
      </c>
      <c r="D233" s="87" t="s">
        <v>2904</v>
      </c>
      <c r="E233" s="102" t="s">
        <v>4516</v>
      </c>
      <c r="F233" s="87" t="s">
        <v>4794</v>
      </c>
      <c r="G233" s="102" t="s">
        <v>670</v>
      </c>
      <c r="H233" s="100" t="s">
        <v>670</v>
      </c>
      <c r="I233" s="100"/>
      <c r="J233" s="221" t="s">
        <v>101</v>
      </c>
      <c r="K233" s="102" t="s">
        <v>1159</v>
      </c>
      <c r="L233" s="97"/>
      <c r="M233" s="97"/>
      <c r="N233" s="100" t="s">
        <v>4798</v>
      </c>
      <c r="O233" s="97"/>
      <c r="P233" s="215" t="s">
        <v>101</v>
      </c>
      <c r="Q233" s="120"/>
      <c r="R233" s="120"/>
      <c r="S233" s="208"/>
      <c r="T233" s="97"/>
      <c r="U233" s="209" t="s">
        <v>131</v>
      </c>
      <c r="V233" s="86"/>
      <c r="W233" s="87" t="s">
        <v>131</v>
      </c>
      <c r="X233" s="86"/>
      <c r="Y233" s="86"/>
      <c r="Z233" s="86"/>
      <c r="AA233" s="97"/>
      <c r="AB233" s="97"/>
      <c r="AC233" s="97"/>
      <c r="AD233" s="97"/>
      <c r="AE233" s="97"/>
      <c r="AF233" s="97"/>
      <c r="AG233" s="97"/>
      <c r="AH233" s="97"/>
      <c r="AI233" s="97"/>
      <c r="AJ233" s="97"/>
      <c r="AK233" s="97"/>
      <c r="AL233" s="97"/>
      <c r="AM233" s="97"/>
      <c r="AN233" s="97"/>
      <c r="AO233" s="97"/>
      <c r="AP233" s="97"/>
      <c r="AQ233" s="97"/>
      <c r="AR233" s="97"/>
    </row>
    <row r="234" customFormat="false" ht="21.75" hidden="false" customHeight="true" outlineLevel="0" collapsed="false">
      <c r="A234" s="95" t="n">
        <v>207</v>
      </c>
      <c r="B234" s="95" t="n">
        <v>207</v>
      </c>
      <c r="C234" s="97" t="s">
        <v>62</v>
      </c>
      <c r="D234" s="98" t="s">
        <v>671</v>
      </c>
      <c r="E234" s="106" t="s">
        <v>4466</v>
      </c>
      <c r="F234" s="97" t="s">
        <v>1004</v>
      </c>
      <c r="G234" s="102" t="s">
        <v>672</v>
      </c>
      <c r="H234" s="100" t="s">
        <v>672</v>
      </c>
      <c r="I234" s="100"/>
      <c r="J234" s="100" t="s">
        <v>1004</v>
      </c>
      <c r="K234" s="97"/>
      <c r="L234" s="97"/>
      <c r="M234" s="97"/>
      <c r="N234" s="100" t="s">
        <v>78</v>
      </c>
      <c r="O234" s="97"/>
      <c r="P234" s="97"/>
      <c r="Q234" s="100" t="s">
        <v>78</v>
      </c>
      <c r="R234" s="100"/>
      <c r="S234" s="96" t="s">
        <v>78</v>
      </c>
      <c r="T234" s="97"/>
      <c r="U234" s="209" t="s">
        <v>131</v>
      </c>
      <c r="V234" s="97"/>
      <c r="W234" s="97"/>
      <c r="X234" s="86"/>
      <c r="Y234" s="86"/>
      <c r="Z234" s="86"/>
      <c r="AA234" s="97"/>
      <c r="AB234" s="97"/>
      <c r="AC234" s="97"/>
      <c r="AD234" s="97"/>
      <c r="AE234" s="97"/>
      <c r="AF234" s="97"/>
      <c r="AG234" s="97"/>
      <c r="AH234" s="97"/>
      <c r="AI234" s="97"/>
      <c r="AJ234" s="97"/>
      <c r="AK234" s="97"/>
      <c r="AL234" s="97"/>
      <c r="AM234" s="97"/>
      <c r="AN234" s="97"/>
      <c r="AO234" s="97"/>
      <c r="AP234" s="97"/>
      <c r="AQ234" s="97"/>
      <c r="AR234" s="97"/>
    </row>
    <row r="235" customFormat="false" ht="21.75" hidden="false" customHeight="true" outlineLevel="0" collapsed="false">
      <c r="A235" s="95" t="n">
        <v>208</v>
      </c>
      <c r="B235" s="95" t="n">
        <v>208</v>
      </c>
      <c r="C235" s="97" t="s">
        <v>62</v>
      </c>
      <c r="D235" s="98" t="s">
        <v>673</v>
      </c>
      <c r="E235" s="106" t="s">
        <v>4566</v>
      </c>
      <c r="F235" s="106" t="s">
        <v>4799</v>
      </c>
      <c r="G235" s="102" t="s">
        <v>674</v>
      </c>
      <c r="H235" s="100" t="s">
        <v>674</v>
      </c>
      <c r="I235" s="100" t="s">
        <v>4800</v>
      </c>
      <c r="J235" s="101" t="s">
        <v>2919</v>
      </c>
      <c r="K235" s="97"/>
      <c r="L235" s="97"/>
      <c r="M235" s="97"/>
      <c r="N235" s="100" t="s">
        <v>4801</v>
      </c>
      <c r="O235" s="103" t="s">
        <v>70</v>
      </c>
      <c r="P235" s="97"/>
      <c r="Q235" s="120"/>
      <c r="R235" s="120"/>
      <c r="S235" s="208" t="s">
        <v>4802</v>
      </c>
      <c r="T235" s="215" t="s">
        <v>101</v>
      </c>
      <c r="U235" s="209" t="s">
        <v>131</v>
      </c>
      <c r="V235" s="97"/>
      <c r="W235" s="97"/>
      <c r="X235" s="86"/>
      <c r="Y235" s="86"/>
      <c r="Z235" s="86"/>
      <c r="AA235" s="86"/>
      <c r="AB235" s="97"/>
      <c r="AC235" s="97"/>
      <c r="AD235" s="97"/>
      <c r="AE235" s="97"/>
      <c r="AF235" s="97"/>
      <c r="AG235" s="97"/>
      <c r="AH235" s="97"/>
      <c r="AI235" s="97"/>
      <c r="AJ235" s="97"/>
      <c r="AK235" s="97"/>
      <c r="AL235" s="97"/>
      <c r="AM235" s="97"/>
      <c r="AN235" s="97"/>
      <c r="AO235" s="97"/>
      <c r="AP235" s="97"/>
      <c r="AQ235" s="97"/>
      <c r="AR235" s="97"/>
    </row>
    <row r="236" customFormat="false" ht="21.75" hidden="false" customHeight="true" outlineLevel="0" collapsed="false">
      <c r="A236" s="95" t="n">
        <v>209</v>
      </c>
      <c r="B236" s="95" t="n">
        <v>209</v>
      </c>
      <c r="C236" s="97" t="s">
        <v>62</v>
      </c>
      <c r="D236" s="87" t="s">
        <v>676</v>
      </c>
      <c r="E236" s="106" t="s">
        <v>4468</v>
      </c>
      <c r="F236" s="86" t="s">
        <v>4803</v>
      </c>
      <c r="G236" s="86" t="s">
        <v>677</v>
      </c>
      <c r="H236" s="120" t="s">
        <v>2925</v>
      </c>
      <c r="I236" s="120" t="s">
        <v>4804</v>
      </c>
      <c r="J236" s="104" t="s">
        <v>70</v>
      </c>
      <c r="K236" s="102" t="s">
        <v>1476</v>
      </c>
      <c r="L236" s="86"/>
      <c r="M236" s="86"/>
      <c r="N236" s="120"/>
      <c r="O236" s="86"/>
      <c r="P236" s="86"/>
      <c r="Q236" s="100" t="s">
        <v>4805</v>
      </c>
      <c r="R236" s="103" t="s">
        <v>70</v>
      </c>
      <c r="S236" s="96" t="s">
        <v>144</v>
      </c>
      <c r="T236" s="86"/>
      <c r="U236" s="216" t="s">
        <v>1004</v>
      </c>
      <c r="V236" s="86"/>
      <c r="W236" s="86" t="s">
        <v>78</v>
      </c>
      <c r="X236" s="97"/>
      <c r="Y236" s="97"/>
      <c r="Z236" s="97"/>
      <c r="AA236" s="97"/>
      <c r="AB236" s="97"/>
      <c r="AC236" s="97"/>
      <c r="AD236" s="97"/>
      <c r="AE236" s="97"/>
      <c r="AF236" s="97"/>
      <c r="AG236" s="97"/>
      <c r="AH236" s="97"/>
      <c r="AI236" s="97"/>
      <c r="AJ236" s="97"/>
      <c r="AK236" s="97"/>
      <c r="AL236" s="97"/>
      <c r="AM236" s="97"/>
      <c r="AN236" s="97"/>
      <c r="AO236" s="97"/>
      <c r="AP236" s="97"/>
      <c r="AQ236" s="97"/>
      <c r="AR236" s="97"/>
    </row>
    <row r="237" customFormat="false" ht="21.75" hidden="false" customHeight="true" outlineLevel="0" collapsed="false">
      <c r="A237" s="95" t="n">
        <v>210</v>
      </c>
      <c r="B237" s="95" t="n">
        <v>210</v>
      </c>
      <c r="C237" s="97" t="s">
        <v>62</v>
      </c>
      <c r="D237" s="98" t="s">
        <v>679</v>
      </c>
      <c r="E237" s="106" t="s">
        <v>4466</v>
      </c>
      <c r="F237" s="97" t="s">
        <v>1004</v>
      </c>
      <c r="G237" s="102" t="s">
        <v>680</v>
      </c>
      <c r="H237" s="100" t="s">
        <v>680</v>
      </c>
      <c r="I237" s="100"/>
      <c r="J237" s="108" t="s">
        <v>1004</v>
      </c>
      <c r="K237" s="97"/>
      <c r="L237" s="97"/>
      <c r="M237" s="97"/>
      <c r="N237" s="100" t="s">
        <v>78</v>
      </c>
      <c r="O237" s="97"/>
      <c r="P237" s="97"/>
      <c r="Q237" s="100" t="s">
        <v>78</v>
      </c>
      <c r="R237" s="100"/>
      <c r="S237" s="96" t="s">
        <v>78</v>
      </c>
      <c r="T237" s="111"/>
      <c r="U237" s="209" t="s">
        <v>131</v>
      </c>
      <c r="V237" s="97"/>
      <c r="W237" s="97"/>
      <c r="X237" s="97"/>
      <c r="Y237" s="97"/>
      <c r="Z237" s="97"/>
      <c r="AA237" s="97"/>
      <c r="AB237" s="97"/>
      <c r="AC237" s="97"/>
      <c r="AD237" s="97"/>
      <c r="AE237" s="97"/>
      <c r="AF237" s="97"/>
      <c r="AG237" s="97"/>
      <c r="AH237" s="97"/>
      <c r="AI237" s="97"/>
      <c r="AJ237" s="97"/>
      <c r="AK237" s="97"/>
      <c r="AL237" s="97"/>
      <c r="AM237" s="97"/>
      <c r="AN237" s="97"/>
      <c r="AO237" s="97"/>
      <c r="AP237" s="97"/>
      <c r="AQ237" s="97"/>
      <c r="AR237" s="97"/>
    </row>
    <row r="238" customFormat="false" ht="21.75" hidden="false" customHeight="true" outlineLevel="0" collapsed="false">
      <c r="A238" s="95" t="n">
        <v>211</v>
      </c>
      <c r="B238" s="95" t="n">
        <v>211</v>
      </c>
      <c r="C238" s="97" t="s">
        <v>62</v>
      </c>
      <c r="D238" s="87" t="s">
        <v>2934</v>
      </c>
      <c r="E238" s="106" t="s">
        <v>4584</v>
      </c>
      <c r="F238" s="86" t="s">
        <v>4806</v>
      </c>
      <c r="G238" s="86" t="s">
        <v>2947</v>
      </c>
      <c r="H238" s="120" t="s">
        <v>2947</v>
      </c>
      <c r="I238" s="120"/>
      <c r="J238" s="110" t="s">
        <v>70</v>
      </c>
      <c r="K238" s="102" t="s">
        <v>1476</v>
      </c>
      <c r="L238" s="86"/>
      <c r="M238" s="86"/>
      <c r="N238" s="120" t="s">
        <v>4807</v>
      </c>
      <c r="O238" s="109" t="s">
        <v>70</v>
      </c>
      <c r="P238" s="86"/>
      <c r="Q238" s="100"/>
      <c r="R238" s="108"/>
      <c r="S238" s="96" t="s">
        <v>4808</v>
      </c>
      <c r="T238" s="103" t="s">
        <v>70</v>
      </c>
      <c r="U238" s="216" t="s">
        <v>1004</v>
      </c>
      <c r="V238" s="86"/>
      <c r="W238" s="86"/>
      <c r="X238" s="97"/>
      <c r="Y238" s="97"/>
      <c r="Z238" s="97"/>
      <c r="AA238" s="97"/>
      <c r="AB238" s="97"/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  <c r="AN238" s="97"/>
      <c r="AO238" s="97"/>
      <c r="AP238" s="97"/>
      <c r="AQ238" s="97"/>
      <c r="AR238" s="97"/>
    </row>
    <row r="239" customFormat="false" ht="21.75" hidden="false" customHeight="true" outlineLevel="0" collapsed="false">
      <c r="A239" s="95" t="n">
        <v>211</v>
      </c>
      <c r="B239" s="95" t="n">
        <v>211</v>
      </c>
      <c r="C239" s="97" t="s">
        <v>62</v>
      </c>
      <c r="D239" s="87" t="s">
        <v>2934</v>
      </c>
      <c r="E239" s="106" t="s">
        <v>4584</v>
      </c>
      <c r="F239" s="86" t="s">
        <v>4806</v>
      </c>
      <c r="G239" s="86" t="s">
        <v>2955</v>
      </c>
      <c r="H239" s="120" t="s">
        <v>2955</v>
      </c>
      <c r="I239" s="120"/>
      <c r="J239" s="104" t="s">
        <v>70</v>
      </c>
      <c r="K239" s="102" t="s">
        <v>1476</v>
      </c>
      <c r="L239" s="86"/>
      <c r="M239" s="86"/>
      <c r="N239" s="120" t="s">
        <v>4809</v>
      </c>
      <c r="O239" s="103" t="s">
        <v>70</v>
      </c>
      <c r="P239" s="86"/>
      <c r="Q239" s="100"/>
      <c r="R239" s="100"/>
      <c r="S239" s="96" t="s">
        <v>4810</v>
      </c>
      <c r="T239" s="103" t="s">
        <v>70</v>
      </c>
      <c r="U239" s="216" t="s">
        <v>1004</v>
      </c>
      <c r="V239" s="86"/>
      <c r="W239" s="86"/>
      <c r="X239" s="97"/>
      <c r="Y239" s="97"/>
      <c r="Z239" s="97"/>
      <c r="AA239" s="97"/>
      <c r="AB239" s="97"/>
      <c r="AC239" s="97"/>
      <c r="AD239" s="97"/>
      <c r="AE239" s="97"/>
      <c r="AF239" s="97"/>
      <c r="AG239" s="97"/>
      <c r="AH239" s="97"/>
      <c r="AI239" s="97"/>
      <c r="AJ239" s="97"/>
      <c r="AK239" s="97"/>
      <c r="AL239" s="97"/>
      <c r="AM239" s="97"/>
      <c r="AN239" s="97"/>
      <c r="AO239" s="97"/>
      <c r="AP239" s="97"/>
      <c r="AQ239" s="97"/>
      <c r="AR239" s="97"/>
    </row>
    <row r="240" customFormat="false" ht="21.75" hidden="false" customHeight="true" outlineLevel="0" collapsed="false">
      <c r="A240" s="95" t="n">
        <v>211</v>
      </c>
      <c r="B240" s="95" t="n">
        <v>211</v>
      </c>
      <c r="C240" s="97" t="s">
        <v>62</v>
      </c>
      <c r="D240" s="87" t="s">
        <v>2934</v>
      </c>
      <c r="E240" s="106" t="s">
        <v>4584</v>
      </c>
      <c r="F240" s="86" t="s">
        <v>4806</v>
      </c>
      <c r="G240" s="86" t="s">
        <v>2937</v>
      </c>
      <c r="H240" s="120" t="s">
        <v>2937</v>
      </c>
      <c r="I240" s="120"/>
      <c r="J240" s="243" t="s">
        <v>1757</v>
      </c>
      <c r="K240" s="102" t="s">
        <v>1476</v>
      </c>
      <c r="L240" s="86"/>
      <c r="M240" s="86"/>
      <c r="N240" s="120" t="s">
        <v>4811</v>
      </c>
      <c r="O240" s="109" t="s">
        <v>70</v>
      </c>
      <c r="P240" s="86"/>
      <c r="Q240" s="101"/>
      <c r="R240" s="134"/>
      <c r="S240" s="242" t="s">
        <v>4812</v>
      </c>
      <c r="T240" s="103" t="s">
        <v>70</v>
      </c>
      <c r="U240" s="216" t="s">
        <v>1004</v>
      </c>
      <c r="V240" s="86"/>
      <c r="W240" s="86" t="s">
        <v>78</v>
      </c>
      <c r="X240" s="97"/>
      <c r="Y240" s="97"/>
      <c r="Z240" s="97"/>
      <c r="AA240" s="97"/>
      <c r="AB240" s="97"/>
      <c r="AC240" s="97"/>
      <c r="AD240" s="97"/>
      <c r="AE240" s="97"/>
      <c r="AF240" s="97"/>
      <c r="AG240" s="97"/>
      <c r="AH240" s="97"/>
      <c r="AI240" s="97"/>
      <c r="AJ240" s="97"/>
      <c r="AK240" s="97"/>
      <c r="AL240" s="97"/>
      <c r="AM240" s="97"/>
      <c r="AN240" s="97"/>
      <c r="AO240" s="97"/>
      <c r="AP240" s="97"/>
      <c r="AQ240" s="97"/>
      <c r="AR240" s="97"/>
    </row>
    <row r="241" customFormat="false" ht="21.75" hidden="false" customHeight="true" outlineLevel="0" collapsed="false">
      <c r="A241" s="95" t="n">
        <v>212</v>
      </c>
      <c r="B241" s="95" t="n">
        <v>212</v>
      </c>
      <c r="C241" s="97" t="s">
        <v>62</v>
      </c>
      <c r="D241" s="98" t="s">
        <v>683</v>
      </c>
      <c r="E241" s="106" t="s">
        <v>4490</v>
      </c>
      <c r="F241" s="106" t="s">
        <v>2963</v>
      </c>
      <c r="G241" s="102" t="s">
        <v>684</v>
      </c>
      <c r="H241" s="100" t="s">
        <v>4813</v>
      </c>
      <c r="I241" s="100" t="s">
        <v>4814</v>
      </c>
      <c r="J241" s="104" t="s">
        <v>70</v>
      </c>
      <c r="K241" s="102" t="s">
        <v>1476</v>
      </c>
      <c r="L241" s="97"/>
      <c r="M241" s="97"/>
      <c r="N241" s="100" t="s">
        <v>4815</v>
      </c>
      <c r="O241" s="109" t="s">
        <v>70</v>
      </c>
      <c r="P241" s="97"/>
      <c r="Q241" s="100"/>
      <c r="R241" s="108"/>
      <c r="S241" s="96" t="s">
        <v>4816</v>
      </c>
      <c r="T241" s="103" t="s">
        <v>70</v>
      </c>
      <c r="U241" s="209" t="s">
        <v>131</v>
      </c>
      <c r="V241" s="97"/>
      <c r="W241" s="97"/>
      <c r="X241" s="97"/>
      <c r="Y241" s="97"/>
      <c r="Z241" s="97"/>
      <c r="AA241" s="97"/>
      <c r="AB241" s="97"/>
      <c r="AC241" s="97"/>
      <c r="AD241" s="97"/>
      <c r="AE241" s="97"/>
      <c r="AF241" s="97"/>
      <c r="AG241" s="97"/>
      <c r="AH241" s="97"/>
      <c r="AI241" s="97"/>
      <c r="AJ241" s="97"/>
      <c r="AK241" s="97"/>
      <c r="AL241" s="97"/>
      <c r="AM241" s="97"/>
      <c r="AN241" s="97"/>
      <c r="AO241" s="97"/>
      <c r="AP241" s="97"/>
      <c r="AQ241" s="97"/>
      <c r="AR241" s="97"/>
    </row>
    <row r="242" customFormat="false" ht="21.75" hidden="false" customHeight="true" outlineLevel="0" collapsed="false">
      <c r="A242" s="95" t="n">
        <v>213</v>
      </c>
      <c r="B242" s="95" t="n">
        <v>213</v>
      </c>
      <c r="C242" s="97" t="s">
        <v>62</v>
      </c>
      <c r="D242" s="98" t="s">
        <v>685</v>
      </c>
      <c r="E242" s="106" t="s">
        <v>4466</v>
      </c>
      <c r="F242" s="97" t="s">
        <v>1004</v>
      </c>
      <c r="G242" s="102" t="s">
        <v>686</v>
      </c>
      <c r="H242" s="100" t="s">
        <v>686</v>
      </c>
      <c r="I242" s="100"/>
      <c r="J242" s="100" t="s">
        <v>1004</v>
      </c>
      <c r="K242" s="97"/>
      <c r="L242" s="97"/>
      <c r="M242" s="97"/>
      <c r="N242" s="100" t="s">
        <v>78</v>
      </c>
      <c r="O242" s="97"/>
      <c r="P242" s="97"/>
      <c r="Q242" s="120"/>
      <c r="R242" s="144"/>
      <c r="S242" s="208"/>
      <c r="T242" s="97"/>
      <c r="U242" s="209" t="s">
        <v>131</v>
      </c>
      <c r="V242" s="97"/>
      <c r="W242" s="97"/>
      <c r="X242" s="86"/>
      <c r="Y242" s="86"/>
      <c r="Z242" s="86"/>
      <c r="AA242" s="97"/>
      <c r="AB242" s="97"/>
      <c r="AC242" s="97"/>
      <c r="AD242" s="97"/>
      <c r="AE242" s="97"/>
      <c r="AF242" s="97"/>
      <c r="AG242" s="97"/>
      <c r="AH242" s="97"/>
      <c r="AI242" s="97"/>
      <c r="AJ242" s="97"/>
      <c r="AK242" s="97"/>
      <c r="AL242" s="97"/>
      <c r="AM242" s="97"/>
      <c r="AN242" s="97"/>
      <c r="AO242" s="97"/>
      <c r="AP242" s="97"/>
      <c r="AQ242" s="97"/>
      <c r="AR242" s="97"/>
    </row>
    <row r="243" customFormat="false" ht="21.75" hidden="false" customHeight="true" outlineLevel="0" collapsed="false">
      <c r="A243" s="95" t="n">
        <v>214</v>
      </c>
      <c r="B243" s="95" t="n">
        <v>214</v>
      </c>
      <c r="C243" s="97" t="s">
        <v>62</v>
      </c>
      <c r="D243" s="98" t="s">
        <v>687</v>
      </c>
      <c r="E243" s="106" t="s">
        <v>4566</v>
      </c>
      <c r="F243" s="102" t="s">
        <v>4817</v>
      </c>
      <c r="G243" s="102" t="s">
        <v>688</v>
      </c>
      <c r="H243" s="100" t="s">
        <v>688</v>
      </c>
      <c r="I243" s="100"/>
      <c r="J243" s="100" t="s">
        <v>4817</v>
      </c>
      <c r="K243" s="97"/>
      <c r="L243" s="97"/>
      <c r="M243" s="97"/>
      <c r="N243" s="100" t="s">
        <v>4818</v>
      </c>
      <c r="O243" s="97"/>
      <c r="P243" s="97"/>
      <c r="Q243" s="100"/>
      <c r="R243" s="100"/>
      <c r="S243" s="96"/>
      <c r="T243" s="97"/>
      <c r="U243" s="209" t="s">
        <v>131</v>
      </c>
      <c r="V243" s="97"/>
      <c r="W243" s="97"/>
      <c r="X243" s="97"/>
      <c r="Y243" s="97"/>
      <c r="Z243" s="97"/>
      <c r="AA243" s="97"/>
      <c r="AB243" s="97"/>
      <c r="AC243" s="97"/>
      <c r="AD243" s="97"/>
      <c r="AE243" s="97"/>
      <c r="AF243" s="97"/>
      <c r="AG243" s="97"/>
      <c r="AH243" s="97"/>
      <c r="AI243" s="97"/>
      <c r="AJ243" s="97"/>
      <c r="AK243" s="97"/>
      <c r="AL243" s="97"/>
      <c r="AM243" s="97"/>
      <c r="AN243" s="97"/>
      <c r="AO243" s="97"/>
      <c r="AP243" s="97"/>
      <c r="AQ243" s="97"/>
      <c r="AR243" s="97"/>
    </row>
    <row r="244" customFormat="false" ht="21.75" hidden="false" customHeight="true" outlineLevel="0" collapsed="false">
      <c r="A244" s="95" t="n">
        <v>215</v>
      </c>
      <c r="B244" s="95" t="n">
        <v>215</v>
      </c>
      <c r="C244" s="97" t="s">
        <v>62</v>
      </c>
      <c r="D244" s="98" t="s">
        <v>689</v>
      </c>
      <c r="E244" s="106" t="s">
        <v>4466</v>
      </c>
      <c r="F244" s="97" t="s">
        <v>1004</v>
      </c>
      <c r="G244" s="102" t="s">
        <v>690</v>
      </c>
      <c r="H244" s="100" t="s">
        <v>690</v>
      </c>
      <c r="I244" s="100"/>
      <c r="J244" s="100" t="s">
        <v>1004</v>
      </c>
      <c r="K244" s="97"/>
      <c r="L244" s="97"/>
      <c r="M244" s="97"/>
      <c r="N244" s="100" t="s">
        <v>78</v>
      </c>
      <c r="O244" s="97"/>
      <c r="P244" s="97"/>
      <c r="Q244" s="120"/>
      <c r="R244" s="120"/>
      <c r="S244" s="208"/>
      <c r="T244" s="97"/>
      <c r="U244" s="209" t="s">
        <v>131</v>
      </c>
      <c r="V244" s="97"/>
      <c r="W244" s="97"/>
      <c r="X244" s="86"/>
      <c r="Y244" s="86"/>
      <c r="Z244" s="86"/>
      <c r="AA244" s="86"/>
      <c r="AB244" s="97"/>
      <c r="AC244" s="97"/>
      <c r="AD244" s="97"/>
      <c r="AE244" s="97"/>
      <c r="AF244" s="97"/>
      <c r="AG244" s="97"/>
      <c r="AH244" s="97"/>
      <c r="AI244" s="97"/>
      <c r="AJ244" s="97"/>
      <c r="AK244" s="97"/>
      <c r="AL244" s="97"/>
      <c r="AM244" s="97"/>
      <c r="AN244" s="97"/>
      <c r="AO244" s="97"/>
      <c r="AP244" s="97"/>
      <c r="AQ244" s="97"/>
      <c r="AR244" s="97"/>
    </row>
    <row r="245" customFormat="false" ht="21.75" hidden="false" customHeight="true" outlineLevel="0" collapsed="false">
      <c r="A245" s="95" t="n">
        <v>216</v>
      </c>
      <c r="B245" s="95" t="n">
        <v>216</v>
      </c>
      <c r="C245" s="97" t="s">
        <v>62</v>
      </c>
      <c r="D245" s="98" t="s">
        <v>691</v>
      </c>
      <c r="E245" s="106" t="s">
        <v>4490</v>
      </c>
      <c r="F245" s="106" t="s">
        <v>2995</v>
      </c>
      <c r="G245" s="102" t="s">
        <v>692</v>
      </c>
      <c r="H245" s="100" t="s">
        <v>692</v>
      </c>
      <c r="I245" s="100"/>
      <c r="J245" s="108" t="s">
        <v>4506</v>
      </c>
      <c r="K245" s="102" t="s">
        <v>1159</v>
      </c>
      <c r="L245" s="97"/>
      <c r="M245" s="97"/>
      <c r="N245" s="100"/>
      <c r="O245" s="111"/>
      <c r="P245" s="97"/>
      <c r="Q245" s="101"/>
      <c r="R245" s="134"/>
      <c r="S245" s="244" t="s">
        <v>4819</v>
      </c>
      <c r="T245" s="97" t="s">
        <v>4506</v>
      </c>
      <c r="U245" s="209" t="s">
        <v>131</v>
      </c>
      <c r="V245" s="97"/>
      <c r="W245" s="97"/>
      <c r="X245" s="86"/>
      <c r="Y245" s="86"/>
      <c r="Z245" s="86"/>
      <c r="AA245" s="86"/>
      <c r="AB245" s="97"/>
      <c r="AC245" s="97"/>
      <c r="AD245" s="97"/>
      <c r="AE245" s="97"/>
      <c r="AF245" s="97"/>
      <c r="AG245" s="97"/>
      <c r="AH245" s="97"/>
      <c r="AI245" s="97"/>
      <c r="AJ245" s="97"/>
      <c r="AK245" s="97"/>
      <c r="AL245" s="97"/>
      <c r="AM245" s="97"/>
      <c r="AN245" s="97"/>
      <c r="AO245" s="97"/>
      <c r="AP245" s="97"/>
      <c r="AQ245" s="97"/>
      <c r="AR245" s="97"/>
    </row>
    <row r="246" customFormat="false" ht="21.75" hidden="false" customHeight="true" outlineLevel="0" collapsed="false">
      <c r="A246" s="95" t="n">
        <v>217</v>
      </c>
      <c r="B246" s="95" t="n">
        <v>217</v>
      </c>
      <c r="C246" s="97" t="s">
        <v>62</v>
      </c>
      <c r="D246" s="98" t="s">
        <v>694</v>
      </c>
      <c r="E246" s="106" t="s">
        <v>4566</v>
      </c>
      <c r="F246" s="106" t="s">
        <v>4820</v>
      </c>
      <c r="G246" s="102" t="s">
        <v>695</v>
      </c>
      <c r="H246" s="100" t="s">
        <v>695</v>
      </c>
      <c r="I246" s="100" t="s">
        <v>4821</v>
      </c>
      <c r="J246" s="104" t="s">
        <v>70</v>
      </c>
      <c r="K246" s="102" t="s">
        <v>1476</v>
      </c>
      <c r="L246" s="97"/>
      <c r="M246" s="97"/>
      <c r="N246" s="101" t="s">
        <v>4822</v>
      </c>
      <c r="O246" s="103" t="s">
        <v>70</v>
      </c>
      <c r="P246" s="97"/>
      <c r="Q246" s="120"/>
      <c r="R246" s="120"/>
      <c r="S246" s="208"/>
      <c r="T246" s="97"/>
      <c r="U246" s="209" t="s">
        <v>131</v>
      </c>
      <c r="V246" s="97"/>
      <c r="W246" s="97"/>
      <c r="X246" s="86"/>
      <c r="Y246" s="86"/>
      <c r="Z246" s="86"/>
      <c r="AA246" s="86"/>
      <c r="AB246" s="97"/>
      <c r="AC246" s="97"/>
      <c r="AD246" s="97"/>
      <c r="AE246" s="97"/>
      <c r="AF246" s="97"/>
      <c r="AG246" s="97"/>
      <c r="AH246" s="97"/>
      <c r="AI246" s="97"/>
      <c r="AJ246" s="97"/>
      <c r="AK246" s="97"/>
      <c r="AL246" s="97"/>
      <c r="AM246" s="97"/>
      <c r="AN246" s="97"/>
      <c r="AO246" s="97"/>
      <c r="AP246" s="97"/>
      <c r="AQ246" s="97"/>
      <c r="AR246" s="97"/>
    </row>
    <row r="247" customFormat="false" ht="21.75" hidden="false" customHeight="true" outlineLevel="0" collapsed="false">
      <c r="A247" s="95" t="n">
        <v>218</v>
      </c>
      <c r="B247" s="95" t="n">
        <v>218</v>
      </c>
      <c r="C247" s="97" t="s">
        <v>62</v>
      </c>
      <c r="D247" s="98" t="s">
        <v>698</v>
      </c>
      <c r="E247" s="102" t="s">
        <v>4516</v>
      </c>
      <c r="F247" s="87" t="s">
        <v>3014</v>
      </c>
      <c r="G247" s="86" t="s">
        <v>4823</v>
      </c>
      <c r="H247" s="120" t="s">
        <v>1994</v>
      </c>
      <c r="I247" s="120"/>
      <c r="J247" s="223" t="s">
        <v>70</v>
      </c>
      <c r="K247" s="102" t="s">
        <v>1476</v>
      </c>
      <c r="L247" s="86"/>
      <c r="M247" s="86"/>
      <c r="N247" s="120" t="s">
        <v>4824</v>
      </c>
      <c r="O247" s="86"/>
      <c r="P247" s="211" t="s">
        <v>70</v>
      </c>
      <c r="Q247" s="100"/>
      <c r="R247" s="108"/>
      <c r="S247" s="96"/>
      <c r="T247" s="132"/>
      <c r="U247" s="219" t="s">
        <v>70</v>
      </c>
      <c r="V247" s="86"/>
      <c r="W247" s="87" t="s">
        <v>3014</v>
      </c>
      <c r="X247" s="97"/>
      <c r="Y247" s="97"/>
      <c r="Z247" s="97"/>
      <c r="AA247" s="97"/>
      <c r="AB247" s="97"/>
      <c r="AC247" s="97"/>
      <c r="AD247" s="97"/>
      <c r="AE247" s="97"/>
      <c r="AF247" s="97"/>
      <c r="AG247" s="97"/>
      <c r="AH247" s="97"/>
      <c r="AI247" s="97"/>
      <c r="AJ247" s="97"/>
      <c r="AK247" s="97"/>
      <c r="AL247" s="97"/>
      <c r="AM247" s="97"/>
      <c r="AN247" s="97"/>
      <c r="AO247" s="97"/>
      <c r="AP247" s="97"/>
      <c r="AQ247" s="97"/>
      <c r="AR247" s="97"/>
    </row>
    <row r="248" customFormat="false" ht="21.75" hidden="false" customHeight="true" outlineLevel="0" collapsed="false">
      <c r="A248" s="95" t="n">
        <v>219</v>
      </c>
      <c r="B248" s="95" t="n">
        <v>219.1</v>
      </c>
      <c r="C248" s="97" t="s">
        <v>62</v>
      </c>
      <c r="D248" s="87" t="s">
        <v>700</v>
      </c>
      <c r="E248" s="87" t="s">
        <v>4825</v>
      </c>
      <c r="F248" s="86" t="s">
        <v>4826</v>
      </c>
      <c r="G248" s="86" t="s">
        <v>4827</v>
      </c>
      <c r="H248" s="120" t="s">
        <v>4828</v>
      </c>
      <c r="I248" s="120" t="s">
        <v>4829</v>
      </c>
      <c r="J248" s="108" t="s">
        <v>4506</v>
      </c>
      <c r="K248" s="86" t="s">
        <v>1159</v>
      </c>
      <c r="L248" s="86"/>
      <c r="M248" s="86"/>
      <c r="N248" s="120"/>
      <c r="O248" s="219"/>
      <c r="P248" s="86"/>
      <c r="Q248" s="101"/>
      <c r="R248" s="101"/>
      <c r="S248" s="242" t="s">
        <v>4830</v>
      </c>
      <c r="T248" s="86"/>
      <c r="U248" s="216" t="s">
        <v>1004</v>
      </c>
      <c r="V248" s="86"/>
      <c r="W248" s="86" t="s">
        <v>78</v>
      </c>
      <c r="X248" s="97"/>
      <c r="Y248" s="97"/>
      <c r="Z248" s="97"/>
      <c r="AA248" s="97"/>
      <c r="AB248" s="97"/>
      <c r="AC248" s="97"/>
      <c r="AD248" s="97"/>
      <c r="AE248" s="97"/>
      <c r="AF248" s="97"/>
      <c r="AG248" s="97"/>
      <c r="AH248" s="97"/>
      <c r="AI248" s="97"/>
      <c r="AJ248" s="97"/>
      <c r="AK248" s="97"/>
      <c r="AL248" s="97"/>
      <c r="AM248" s="97"/>
      <c r="AN248" s="97"/>
      <c r="AO248" s="97"/>
      <c r="AP248" s="97"/>
      <c r="AQ248" s="97"/>
      <c r="AR248" s="97"/>
    </row>
    <row r="249" customFormat="false" ht="21.75" hidden="false" customHeight="true" outlineLevel="0" collapsed="false">
      <c r="A249" s="95" t="n">
        <v>219</v>
      </c>
      <c r="B249" s="95" t="n">
        <v>219.2</v>
      </c>
      <c r="C249" s="97" t="s">
        <v>62</v>
      </c>
      <c r="D249" s="98" t="s">
        <v>700</v>
      </c>
      <c r="E249" s="106" t="s">
        <v>4566</v>
      </c>
      <c r="F249" s="86" t="s">
        <v>4831</v>
      </c>
      <c r="G249" s="102" t="s">
        <v>175</v>
      </c>
      <c r="H249" s="100" t="s">
        <v>175</v>
      </c>
      <c r="I249" s="100"/>
      <c r="J249" s="223" t="s">
        <v>70</v>
      </c>
      <c r="K249" s="102" t="s">
        <v>1476</v>
      </c>
      <c r="L249" s="97"/>
      <c r="M249" s="97"/>
      <c r="N249" s="120" t="s">
        <v>4832</v>
      </c>
      <c r="O249" s="219" t="s">
        <v>70</v>
      </c>
      <c r="P249" s="97"/>
      <c r="Q249" s="100"/>
      <c r="R249" s="108"/>
      <c r="S249" s="96"/>
      <c r="T249" s="97"/>
      <c r="U249" s="216" t="s">
        <v>1004</v>
      </c>
      <c r="V249" s="86"/>
      <c r="W249" s="86" t="s">
        <v>78</v>
      </c>
      <c r="X249" s="97"/>
      <c r="Y249" s="97"/>
      <c r="Z249" s="97"/>
      <c r="AA249" s="97"/>
      <c r="AB249" s="97"/>
      <c r="AC249" s="97"/>
      <c r="AD249" s="97"/>
      <c r="AE249" s="97"/>
      <c r="AF249" s="97"/>
      <c r="AG249" s="97"/>
      <c r="AH249" s="97"/>
      <c r="AI249" s="97"/>
      <c r="AJ249" s="97"/>
      <c r="AK249" s="97"/>
      <c r="AL249" s="97"/>
      <c r="AM249" s="97"/>
      <c r="AN249" s="97"/>
      <c r="AO249" s="97"/>
      <c r="AP249" s="97"/>
      <c r="AQ249" s="97"/>
      <c r="AR249" s="97"/>
    </row>
    <row r="250" customFormat="false" ht="21.75" hidden="false" customHeight="true" outlineLevel="0" collapsed="false">
      <c r="A250" s="95" t="n">
        <v>220</v>
      </c>
      <c r="B250" s="95" t="n">
        <v>220</v>
      </c>
      <c r="C250" s="97" t="s">
        <v>62</v>
      </c>
      <c r="D250" s="98" t="s">
        <v>704</v>
      </c>
      <c r="E250" s="106" t="s">
        <v>4466</v>
      </c>
      <c r="F250" s="97" t="s">
        <v>1004</v>
      </c>
      <c r="G250" s="228" t="s">
        <v>706</v>
      </c>
      <c r="H250" s="100" t="s">
        <v>706</v>
      </c>
      <c r="I250" s="100"/>
      <c r="J250" s="100" t="s">
        <v>1004</v>
      </c>
      <c r="K250" s="97"/>
      <c r="L250" s="97"/>
      <c r="M250" s="97"/>
      <c r="N250" s="100" t="n">
        <v>212</v>
      </c>
      <c r="O250" s="111"/>
      <c r="P250" s="97"/>
      <c r="Q250" s="100"/>
      <c r="R250" s="100"/>
      <c r="S250" s="96"/>
      <c r="T250" s="97"/>
      <c r="U250" s="209" t="s">
        <v>131</v>
      </c>
      <c r="V250" s="97"/>
      <c r="W250" s="97"/>
      <c r="X250" s="97"/>
      <c r="Y250" s="97"/>
      <c r="Z250" s="97"/>
      <c r="AA250" s="97"/>
      <c r="AB250" s="97"/>
      <c r="AC250" s="97"/>
      <c r="AD250" s="97"/>
      <c r="AE250" s="97"/>
      <c r="AF250" s="97"/>
      <c r="AG250" s="97"/>
      <c r="AH250" s="97"/>
      <c r="AI250" s="97"/>
      <c r="AJ250" s="97"/>
      <c r="AK250" s="97"/>
      <c r="AL250" s="97"/>
      <c r="AM250" s="97"/>
      <c r="AN250" s="97"/>
      <c r="AO250" s="97"/>
      <c r="AP250" s="97"/>
      <c r="AQ250" s="97"/>
      <c r="AR250" s="97"/>
    </row>
    <row r="251" customFormat="false" ht="21.75" hidden="false" customHeight="true" outlineLevel="0" collapsed="false">
      <c r="A251" s="95" t="n">
        <v>221</v>
      </c>
      <c r="B251" s="95" t="n">
        <v>221</v>
      </c>
      <c r="C251" s="97" t="s">
        <v>62</v>
      </c>
      <c r="D251" s="98" t="s">
        <v>708</v>
      </c>
      <c r="E251" s="106" t="s">
        <v>4442</v>
      </c>
      <c r="F251" s="102" t="s">
        <v>4833</v>
      </c>
      <c r="G251" s="102" t="s">
        <v>709</v>
      </c>
      <c r="H251" s="100" t="s">
        <v>709</v>
      </c>
      <c r="I251" s="100"/>
      <c r="J251" s="100" t="s">
        <v>4833</v>
      </c>
      <c r="K251" s="97"/>
      <c r="L251" s="97"/>
      <c r="M251" s="97"/>
      <c r="N251" s="100" t="s">
        <v>4834</v>
      </c>
      <c r="O251" s="97" t="s">
        <v>614</v>
      </c>
      <c r="P251" s="97"/>
      <c r="Q251" s="120"/>
      <c r="R251" s="120"/>
      <c r="S251" s="208"/>
      <c r="T251" s="97"/>
      <c r="U251" s="209" t="s">
        <v>131</v>
      </c>
      <c r="V251" s="97"/>
      <c r="W251" s="97"/>
      <c r="X251" s="86"/>
      <c r="Y251" s="86"/>
      <c r="Z251" s="86"/>
      <c r="AA251" s="97"/>
      <c r="AB251" s="97"/>
      <c r="AC251" s="97"/>
      <c r="AD251" s="97"/>
      <c r="AE251" s="97"/>
      <c r="AF251" s="97"/>
      <c r="AG251" s="97"/>
      <c r="AH251" s="97"/>
      <c r="AI251" s="97"/>
      <c r="AJ251" s="97"/>
      <c r="AK251" s="97"/>
      <c r="AL251" s="97"/>
      <c r="AM251" s="97"/>
      <c r="AN251" s="97"/>
      <c r="AO251" s="97"/>
      <c r="AP251" s="97"/>
      <c r="AQ251" s="97"/>
      <c r="AR251" s="97"/>
    </row>
    <row r="252" customFormat="false" ht="21.75" hidden="false" customHeight="true" outlineLevel="0" collapsed="false">
      <c r="A252" s="95" t="n">
        <v>222</v>
      </c>
      <c r="B252" s="95" t="n">
        <v>222</v>
      </c>
      <c r="C252" s="97" t="s">
        <v>62</v>
      </c>
      <c r="D252" s="98" t="s">
        <v>710</v>
      </c>
      <c r="E252" s="106" t="s">
        <v>4442</v>
      </c>
      <c r="F252" s="102" t="s">
        <v>4835</v>
      </c>
      <c r="G252" s="102" t="s">
        <v>711</v>
      </c>
      <c r="H252" s="100" t="s">
        <v>711</v>
      </c>
      <c r="I252" s="100"/>
      <c r="J252" s="108" t="s">
        <v>4835</v>
      </c>
      <c r="K252" s="97"/>
      <c r="L252" s="97"/>
      <c r="M252" s="97"/>
      <c r="N252" s="100" t="s">
        <v>4836</v>
      </c>
      <c r="O252" s="111" t="s">
        <v>614</v>
      </c>
      <c r="P252" s="97"/>
      <c r="Q252" s="120"/>
      <c r="R252" s="144"/>
      <c r="S252" s="208"/>
      <c r="T252" s="97"/>
      <c r="U252" s="209" t="s">
        <v>131</v>
      </c>
      <c r="V252" s="97"/>
      <c r="W252" s="97"/>
      <c r="X252" s="86"/>
      <c r="Y252" s="86"/>
      <c r="Z252" s="86"/>
      <c r="AA252" s="97"/>
      <c r="AB252" s="97"/>
      <c r="AC252" s="97"/>
      <c r="AD252" s="97"/>
      <c r="AE252" s="97"/>
      <c r="AF252" s="97"/>
      <c r="AG252" s="97"/>
      <c r="AH252" s="97"/>
      <c r="AI252" s="97"/>
      <c r="AJ252" s="97"/>
      <c r="AK252" s="97"/>
      <c r="AL252" s="97"/>
      <c r="AM252" s="97"/>
      <c r="AN252" s="97"/>
      <c r="AO252" s="97"/>
      <c r="AP252" s="97"/>
      <c r="AQ252" s="97"/>
      <c r="AR252" s="97"/>
    </row>
    <row r="253" customFormat="false" ht="21.75" hidden="false" customHeight="true" outlineLevel="0" collapsed="false">
      <c r="A253" s="95" t="n">
        <v>223</v>
      </c>
      <c r="B253" s="95" t="n">
        <v>223</v>
      </c>
      <c r="C253" s="97" t="s">
        <v>62</v>
      </c>
      <c r="D253" s="98" t="s">
        <v>713</v>
      </c>
      <c r="E253" s="106" t="s">
        <v>4442</v>
      </c>
      <c r="F253" s="106" t="s">
        <v>4837</v>
      </c>
      <c r="G253" s="102" t="s">
        <v>714</v>
      </c>
      <c r="H253" s="100" t="s">
        <v>714</v>
      </c>
      <c r="I253" s="100" t="s">
        <v>3071</v>
      </c>
      <c r="J253" s="100" t="s">
        <v>167</v>
      </c>
      <c r="K253" s="102" t="s">
        <v>1476</v>
      </c>
      <c r="L253" s="97"/>
      <c r="M253" s="97"/>
      <c r="N253" s="100" t="s">
        <v>4838</v>
      </c>
      <c r="O253" s="97"/>
      <c r="P253" s="97"/>
      <c r="Q253" s="100"/>
      <c r="R253" s="100"/>
      <c r="S253" s="96" t="s">
        <v>78</v>
      </c>
      <c r="T253" s="97"/>
      <c r="U253" s="209" t="s">
        <v>131</v>
      </c>
      <c r="V253" s="97"/>
      <c r="W253" s="97"/>
      <c r="X253" s="97"/>
      <c r="Y253" s="97"/>
      <c r="Z253" s="97"/>
      <c r="AA253" s="97"/>
      <c r="AB253" s="97"/>
      <c r="AC253" s="97"/>
      <c r="AD253" s="97"/>
      <c r="AE253" s="97"/>
      <c r="AF253" s="97"/>
      <c r="AG253" s="97"/>
      <c r="AH253" s="97"/>
      <c r="AI253" s="97"/>
      <c r="AJ253" s="97"/>
      <c r="AK253" s="97"/>
      <c r="AL253" s="97"/>
      <c r="AM253" s="97"/>
      <c r="AN253" s="97"/>
      <c r="AO253" s="97"/>
      <c r="AP253" s="97"/>
      <c r="AQ253" s="97"/>
      <c r="AR253" s="97"/>
    </row>
    <row r="254" customFormat="false" ht="21.75" hidden="false" customHeight="true" outlineLevel="0" collapsed="false">
      <c r="A254" s="95" t="n">
        <v>224</v>
      </c>
      <c r="B254" s="95" t="n">
        <v>224</v>
      </c>
      <c r="C254" s="97" t="s">
        <v>62</v>
      </c>
      <c r="D254" s="98" t="s">
        <v>715</v>
      </c>
      <c r="E254" s="106" t="s">
        <v>4566</v>
      </c>
      <c r="F254" s="106" t="s">
        <v>4839</v>
      </c>
      <c r="G254" s="102" t="s">
        <v>716</v>
      </c>
      <c r="H254" s="100" t="s">
        <v>716</v>
      </c>
      <c r="I254" s="100" t="s">
        <v>4840</v>
      </c>
      <c r="J254" s="221" t="s">
        <v>101</v>
      </c>
      <c r="K254" s="102" t="s">
        <v>1159</v>
      </c>
      <c r="L254" s="102" t="s">
        <v>4841</v>
      </c>
      <c r="M254" s="97"/>
      <c r="N254" s="100" t="s">
        <v>4842</v>
      </c>
      <c r="O254" s="218" t="s">
        <v>101</v>
      </c>
      <c r="P254" s="97"/>
      <c r="Q254" s="100"/>
      <c r="R254" s="108"/>
      <c r="S254" s="96" t="s">
        <v>78</v>
      </c>
      <c r="T254" s="111"/>
      <c r="U254" s="209" t="s">
        <v>131</v>
      </c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97"/>
      <c r="AG254" s="97"/>
      <c r="AH254" s="97"/>
      <c r="AI254" s="97"/>
      <c r="AJ254" s="97"/>
      <c r="AK254" s="97"/>
      <c r="AL254" s="97"/>
      <c r="AM254" s="97"/>
      <c r="AN254" s="97"/>
      <c r="AO254" s="97"/>
      <c r="AP254" s="97"/>
      <c r="AQ254" s="97"/>
      <c r="AR254" s="97"/>
    </row>
    <row r="255" customFormat="false" ht="21.75" hidden="false" customHeight="true" outlineLevel="0" collapsed="false">
      <c r="A255" s="95" t="n">
        <v>225</v>
      </c>
      <c r="B255" s="95" t="n">
        <v>225</v>
      </c>
      <c r="C255" s="97" t="s">
        <v>62</v>
      </c>
      <c r="D255" s="98" t="s">
        <v>717</v>
      </c>
      <c r="E255" s="106" t="s">
        <v>4566</v>
      </c>
      <c r="F255" s="106" t="s">
        <v>4843</v>
      </c>
      <c r="G255" s="102" t="s">
        <v>718</v>
      </c>
      <c r="H255" s="100" t="s">
        <v>718</v>
      </c>
      <c r="I255" s="100"/>
      <c r="J255" s="110" t="s">
        <v>70</v>
      </c>
      <c r="K255" s="102" t="s">
        <v>2416</v>
      </c>
      <c r="L255" s="97"/>
      <c r="M255" s="97"/>
      <c r="N255" s="100" t="s">
        <v>4844</v>
      </c>
      <c r="O255" s="109" t="s">
        <v>70</v>
      </c>
      <c r="P255" s="97"/>
      <c r="Q255" s="120"/>
      <c r="R255" s="144"/>
      <c r="S255" s="208" t="s">
        <v>4845</v>
      </c>
      <c r="T255" s="97" t="s">
        <v>4846</v>
      </c>
      <c r="U255" s="209" t="s">
        <v>131</v>
      </c>
      <c r="V255" s="97"/>
      <c r="W255" s="97"/>
      <c r="X255" s="86"/>
      <c r="Y255" s="86"/>
      <c r="Z255" s="86"/>
      <c r="AA255" s="86"/>
      <c r="AB255" s="97"/>
      <c r="AC255" s="97"/>
      <c r="AD255" s="97"/>
      <c r="AE255" s="97"/>
      <c r="AF255" s="97"/>
      <c r="AG255" s="97"/>
      <c r="AH255" s="97"/>
      <c r="AI255" s="97"/>
      <c r="AJ255" s="97"/>
      <c r="AK255" s="97"/>
      <c r="AL255" s="97"/>
      <c r="AM255" s="97"/>
      <c r="AN255" s="97"/>
      <c r="AO255" s="97"/>
      <c r="AP255" s="97"/>
      <c r="AQ255" s="97"/>
      <c r="AR255" s="97"/>
    </row>
    <row r="256" customFormat="false" ht="21.75" hidden="false" customHeight="true" outlineLevel="0" collapsed="false">
      <c r="A256" s="95" t="n">
        <v>226</v>
      </c>
      <c r="B256" s="95" t="n">
        <v>226</v>
      </c>
      <c r="C256" s="97" t="s">
        <v>62</v>
      </c>
      <c r="D256" s="98" t="s">
        <v>720</v>
      </c>
      <c r="E256" s="106" t="s">
        <v>4584</v>
      </c>
      <c r="F256" s="106" t="s">
        <v>3085</v>
      </c>
      <c r="G256" s="102" t="s">
        <v>721</v>
      </c>
      <c r="H256" s="100" t="s">
        <v>721</v>
      </c>
      <c r="I256" s="100"/>
      <c r="J256" s="104" t="s">
        <v>70</v>
      </c>
      <c r="K256" s="102" t="s">
        <v>1476</v>
      </c>
      <c r="L256" s="97"/>
      <c r="M256" s="97"/>
      <c r="N256" s="100" t="s">
        <v>4847</v>
      </c>
      <c r="O256" s="103" t="s">
        <v>70</v>
      </c>
      <c r="P256" s="97"/>
      <c r="Q256" s="120"/>
      <c r="R256" s="120"/>
      <c r="S256" s="208" t="s">
        <v>4848</v>
      </c>
      <c r="T256" s="103" t="s">
        <v>70</v>
      </c>
      <c r="U256" s="209" t="s">
        <v>131</v>
      </c>
      <c r="V256" s="97"/>
      <c r="W256" s="97"/>
      <c r="X256" s="86"/>
      <c r="Y256" s="86"/>
      <c r="Z256" s="86"/>
      <c r="AA256" s="86"/>
      <c r="AB256" s="97"/>
      <c r="AC256" s="97"/>
      <c r="AD256" s="97"/>
      <c r="AE256" s="97"/>
      <c r="AF256" s="97"/>
      <c r="AG256" s="97"/>
      <c r="AH256" s="97"/>
      <c r="AI256" s="97"/>
      <c r="AJ256" s="97"/>
      <c r="AK256" s="97"/>
      <c r="AL256" s="97"/>
      <c r="AM256" s="97"/>
      <c r="AN256" s="97"/>
      <c r="AO256" s="97"/>
      <c r="AP256" s="97"/>
      <c r="AQ256" s="97"/>
      <c r="AR256" s="97"/>
    </row>
    <row r="257" customFormat="false" ht="21.75" hidden="false" customHeight="true" outlineLevel="0" collapsed="false">
      <c r="A257" s="95" t="n">
        <v>227</v>
      </c>
      <c r="B257" s="95" t="n">
        <v>227</v>
      </c>
      <c r="C257" s="86" t="s">
        <v>1185</v>
      </c>
      <c r="D257" s="86"/>
      <c r="E257" s="106" t="s">
        <v>4453</v>
      </c>
      <c r="F257" s="87" t="s">
        <v>3094</v>
      </c>
      <c r="G257" s="102" t="s">
        <v>4849</v>
      </c>
      <c r="H257" s="100" t="s">
        <v>548</v>
      </c>
      <c r="I257" s="100"/>
      <c r="J257" s="221" t="s">
        <v>101</v>
      </c>
      <c r="K257" s="102" t="s">
        <v>1476</v>
      </c>
      <c r="L257" s="97"/>
      <c r="M257" s="97"/>
      <c r="N257" s="100" t="s">
        <v>4850</v>
      </c>
      <c r="O257" s="111"/>
      <c r="P257" s="215" t="s">
        <v>101</v>
      </c>
      <c r="Q257" s="120"/>
      <c r="R257" s="144"/>
      <c r="S257" s="208"/>
      <c r="T257" s="97"/>
      <c r="U257" s="218" t="s">
        <v>101</v>
      </c>
      <c r="V257" s="86"/>
      <c r="W257" s="87" t="s">
        <v>3094</v>
      </c>
      <c r="X257" s="86"/>
      <c r="Y257" s="86"/>
      <c r="Z257" s="86"/>
      <c r="AA257" s="86"/>
      <c r="AB257" s="97"/>
      <c r="AC257" s="97"/>
      <c r="AD257" s="97"/>
      <c r="AE257" s="97"/>
      <c r="AF257" s="97"/>
      <c r="AG257" s="97"/>
      <c r="AH257" s="97"/>
      <c r="AI257" s="97"/>
      <c r="AJ257" s="97"/>
      <c r="AK257" s="97"/>
      <c r="AL257" s="97"/>
      <c r="AM257" s="97"/>
      <c r="AN257" s="97"/>
      <c r="AO257" s="97"/>
      <c r="AP257" s="97"/>
      <c r="AQ257" s="97"/>
      <c r="AR257" s="97"/>
    </row>
    <row r="258" customFormat="false" ht="21.75" hidden="false" customHeight="true" outlineLevel="0" collapsed="false">
      <c r="A258" s="95" t="n">
        <v>228</v>
      </c>
      <c r="B258" s="95" t="n">
        <v>228</v>
      </c>
      <c r="C258" s="97" t="s">
        <v>62</v>
      </c>
      <c r="D258" s="87" t="s">
        <v>726</v>
      </c>
      <c r="E258" s="106" t="s">
        <v>4442</v>
      </c>
      <c r="F258" s="105" t="s">
        <v>1004</v>
      </c>
      <c r="G258" s="102" t="s">
        <v>727</v>
      </c>
      <c r="H258" s="100" t="s">
        <v>3104</v>
      </c>
      <c r="I258" s="100"/>
      <c r="J258" s="101" t="s">
        <v>1004</v>
      </c>
      <c r="K258" s="97"/>
      <c r="L258" s="97"/>
      <c r="M258" s="97"/>
      <c r="N258" s="100"/>
      <c r="O258" s="97"/>
      <c r="P258" s="97"/>
      <c r="Q258" s="120"/>
      <c r="R258" s="144"/>
      <c r="S258" s="208"/>
      <c r="T258" s="97"/>
      <c r="U258" s="216" t="s">
        <v>1004</v>
      </c>
      <c r="V258" s="86"/>
      <c r="W258" s="86" t="s">
        <v>78</v>
      </c>
      <c r="X258" s="86"/>
      <c r="Y258" s="86"/>
      <c r="Z258" s="86"/>
      <c r="AA258" s="86"/>
      <c r="AB258" s="97"/>
      <c r="AC258" s="97"/>
      <c r="AD258" s="97"/>
      <c r="AE258" s="97"/>
      <c r="AF258" s="97"/>
      <c r="AG258" s="97"/>
      <c r="AH258" s="97"/>
      <c r="AI258" s="97"/>
      <c r="AJ258" s="97"/>
      <c r="AK258" s="97"/>
      <c r="AL258" s="97"/>
      <c r="AM258" s="97"/>
      <c r="AN258" s="97"/>
      <c r="AO258" s="97"/>
      <c r="AP258" s="97"/>
      <c r="AQ258" s="97"/>
      <c r="AR258" s="97"/>
    </row>
    <row r="259" customFormat="false" ht="21.75" hidden="false" customHeight="true" outlineLevel="0" collapsed="false">
      <c r="A259" s="95" t="n">
        <v>229</v>
      </c>
      <c r="B259" s="95" t="n">
        <v>229</v>
      </c>
      <c r="C259" s="97" t="s">
        <v>62</v>
      </c>
      <c r="D259" s="98" t="s">
        <v>728</v>
      </c>
      <c r="E259" s="106" t="s">
        <v>4466</v>
      </c>
      <c r="F259" s="106" t="s">
        <v>3107</v>
      </c>
      <c r="G259" s="102" t="s">
        <v>730</v>
      </c>
      <c r="H259" s="100" t="s">
        <v>730</v>
      </c>
      <c r="I259" s="100"/>
      <c r="J259" s="104" t="s">
        <v>70</v>
      </c>
      <c r="K259" s="102" t="s">
        <v>1476</v>
      </c>
      <c r="L259" s="97"/>
      <c r="M259" s="97"/>
      <c r="N259" s="100" t="s">
        <v>4851</v>
      </c>
      <c r="O259" s="103" t="s">
        <v>70</v>
      </c>
      <c r="P259" s="97"/>
      <c r="Q259" s="120" t="s">
        <v>4852</v>
      </c>
      <c r="R259" s="103" t="s">
        <v>70</v>
      </c>
      <c r="S259" s="96" t="s">
        <v>4853</v>
      </c>
      <c r="T259" s="103" t="s">
        <v>70</v>
      </c>
      <c r="U259" s="209" t="s">
        <v>131</v>
      </c>
      <c r="V259" s="97"/>
      <c r="W259" s="97"/>
      <c r="X259" s="97"/>
      <c r="Y259" s="97"/>
      <c r="Z259" s="97"/>
      <c r="AA259" s="97"/>
      <c r="AB259" s="97"/>
      <c r="AC259" s="97"/>
      <c r="AD259" s="97"/>
      <c r="AE259" s="97"/>
      <c r="AF259" s="97"/>
      <c r="AG259" s="97"/>
      <c r="AH259" s="97"/>
      <c r="AI259" s="97"/>
      <c r="AJ259" s="97"/>
      <c r="AK259" s="97"/>
      <c r="AL259" s="97"/>
      <c r="AM259" s="97"/>
      <c r="AN259" s="97"/>
      <c r="AO259" s="97"/>
      <c r="AP259" s="97"/>
      <c r="AQ259" s="97"/>
      <c r="AR259" s="97"/>
    </row>
    <row r="260" customFormat="false" ht="21.75" hidden="false" customHeight="true" outlineLevel="0" collapsed="false">
      <c r="A260" s="95" t="n">
        <v>230</v>
      </c>
      <c r="B260" s="95" t="n">
        <v>230</v>
      </c>
      <c r="C260" s="97" t="s">
        <v>62</v>
      </c>
      <c r="D260" s="98" t="s">
        <v>732</v>
      </c>
      <c r="E260" s="106" t="s">
        <v>4442</v>
      </c>
      <c r="F260" s="105" t="s">
        <v>1004</v>
      </c>
      <c r="G260" s="102" t="s">
        <v>733</v>
      </c>
      <c r="H260" s="100" t="s">
        <v>733</v>
      </c>
      <c r="I260" s="100"/>
      <c r="J260" s="100" t="s">
        <v>1004</v>
      </c>
      <c r="K260" s="97"/>
      <c r="L260" s="97"/>
      <c r="M260" s="97"/>
      <c r="N260" s="100" t="s">
        <v>78</v>
      </c>
      <c r="O260" s="97"/>
      <c r="P260" s="97"/>
      <c r="Q260" s="100" t="s">
        <v>78</v>
      </c>
      <c r="R260" s="100"/>
      <c r="S260" s="96" t="s">
        <v>78</v>
      </c>
      <c r="T260" s="97"/>
      <c r="U260" s="209" t="s">
        <v>131</v>
      </c>
      <c r="V260" s="97"/>
      <c r="W260" s="97"/>
      <c r="X260" s="86"/>
      <c r="Y260" s="86"/>
      <c r="Z260" s="86"/>
      <c r="AA260" s="86"/>
      <c r="AB260" s="97"/>
      <c r="AC260" s="97"/>
      <c r="AD260" s="97"/>
      <c r="AE260" s="97"/>
      <c r="AF260" s="97"/>
      <c r="AG260" s="97"/>
      <c r="AH260" s="97"/>
      <c r="AI260" s="97"/>
      <c r="AJ260" s="97"/>
      <c r="AK260" s="97"/>
      <c r="AL260" s="97"/>
      <c r="AM260" s="97"/>
      <c r="AN260" s="97"/>
      <c r="AO260" s="97"/>
      <c r="AP260" s="97"/>
      <c r="AQ260" s="97"/>
      <c r="AR260" s="97"/>
    </row>
    <row r="261" customFormat="false" ht="21.75" hidden="false" customHeight="true" outlineLevel="0" collapsed="false">
      <c r="A261" s="95" t="n">
        <v>231</v>
      </c>
      <c r="B261" s="95" t="n">
        <v>231</v>
      </c>
      <c r="C261" s="97" t="s">
        <v>62</v>
      </c>
      <c r="D261" s="98" t="s">
        <v>735</v>
      </c>
      <c r="E261" s="106" t="s">
        <v>4442</v>
      </c>
      <c r="F261" s="105" t="s">
        <v>1004</v>
      </c>
      <c r="G261" s="86" t="s">
        <v>4854</v>
      </c>
      <c r="H261" s="100" t="s">
        <v>3123</v>
      </c>
      <c r="I261" s="100"/>
      <c r="J261" s="101" t="s">
        <v>1004</v>
      </c>
      <c r="K261" s="97"/>
      <c r="L261" s="97"/>
      <c r="M261" s="97"/>
      <c r="N261" s="100"/>
      <c r="O261" s="97" t="s">
        <v>78</v>
      </c>
      <c r="P261" s="97"/>
      <c r="Q261" s="100" t="s">
        <v>78</v>
      </c>
      <c r="R261" s="100"/>
      <c r="S261" s="96" t="s">
        <v>78</v>
      </c>
      <c r="T261" s="97"/>
      <c r="U261" s="216" t="s">
        <v>1004</v>
      </c>
      <c r="V261" s="86"/>
      <c r="W261" s="86" t="s">
        <v>78</v>
      </c>
      <c r="X261" s="97"/>
      <c r="Y261" s="97"/>
      <c r="Z261" s="97"/>
      <c r="AA261" s="97"/>
      <c r="AB261" s="97"/>
      <c r="AC261" s="97"/>
      <c r="AD261" s="97"/>
      <c r="AE261" s="97"/>
      <c r="AF261" s="97"/>
      <c r="AG261" s="97"/>
      <c r="AH261" s="97"/>
      <c r="AI261" s="97"/>
      <c r="AJ261" s="97"/>
      <c r="AK261" s="97"/>
      <c r="AL261" s="97"/>
      <c r="AM261" s="97"/>
      <c r="AN261" s="97"/>
      <c r="AO261" s="97"/>
      <c r="AP261" s="97"/>
      <c r="AQ261" s="97"/>
      <c r="AR261" s="97"/>
    </row>
    <row r="262" customFormat="false" ht="21.75" hidden="false" customHeight="true" outlineLevel="0" collapsed="false">
      <c r="A262" s="95" t="n">
        <v>232</v>
      </c>
      <c r="B262" s="95" t="n">
        <v>232</v>
      </c>
      <c r="C262" s="86" t="s">
        <v>1185</v>
      </c>
      <c r="D262" s="86"/>
      <c r="E262" s="106" t="s">
        <v>4453</v>
      </c>
      <c r="F262" s="87" t="s">
        <v>3125</v>
      </c>
      <c r="G262" s="86" t="s">
        <v>4855</v>
      </c>
      <c r="H262" s="100" t="s">
        <v>3128</v>
      </c>
      <c r="I262" s="100"/>
      <c r="J262" s="214" t="s">
        <v>101</v>
      </c>
      <c r="K262" s="102" t="s">
        <v>1476</v>
      </c>
      <c r="L262" s="102" t="s">
        <v>4856</v>
      </c>
      <c r="M262" s="97"/>
      <c r="N262" s="100" t="s">
        <v>4857</v>
      </c>
      <c r="O262" s="97"/>
      <c r="P262" s="215" t="s">
        <v>101</v>
      </c>
      <c r="Q262" s="120"/>
      <c r="R262" s="120"/>
      <c r="S262" s="208"/>
      <c r="T262" s="97"/>
      <c r="U262" s="218" t="s">
        <v>101</v>
      </c>
      <c r="V262" s="86"/>
      <c r="W262" s="87" t="s">
        <v>3125</v>
      </c>
      <c r="X262" s="86"/>
      <c r="Y262" s="86"/>
      <c r="Z262" s="86"/>
      <c r="AA262" s="97"/>
      <c r="AB262" s="97"/>
      <c r="AC262" s="97"/>
      <c r="AD262" s="97"/>
      <c r="AE262" s="97"/>
      <c r="AF262" s="97"/>
      <c r="AG262" s="97"/>
      <c r="AH262" s="97"/>
      <c r="AI262" s="97"/>
      <c r="AJ262" s="97"/>
      <c r="AK262" s="97"/>
      <c r="AL262" s="97"/>
      <c r="AM262" s="97"/>
      <c r="AN262" s="97"/>
      <c r="AO262" s="97"/>
      <c r="AP262" s="97"/>
      <c r="AQ262" s="97"/>
      <c r="AR262" s="97"/>
    </row>
    <row r="263" customFormat="false" ht="21.75" hidden="false" customHeight="true" outlineLevel="0" collapsed="false">
      <c r="A263" s="95" t="n">
        <v>233</v>
      </c>
      <c r="B263" s="95" t="n">
        <v>233</v>
      </c>
      <c r="C263" s="97" t="s">
        <v>62</v>
      </c>
      <c r="D263" s="87" t="s">
        <v>739</v>
      </c>
      <c r="E263" s="102" t="s">
        <v>4650</v>
      </c>
      <c r="F263" s="87" t="s">
        <v>3138</v>
      </c>
      <c r="G263" s="102" t="s">
        <v>740</v>
      </c>
      <c r="H263" s="100" t="s">
        <v>3140</v>
      </c>
      <c r="I263" s="100"/>
      <c r="J263" s="214" t="s">
        <v>101</v>
      </c>
      <c r="K263" s="102" t="s">
        <v>1159</v>
      </c>
      <c r="L263" s="97"/>
      <c r="M263" s="97"/>
      <c r="N263" s="100" t="s">
        <v>4858</v>
      </c>
      <c r="O263" s="97"/>
      <c r="P263" s="215" t="s">
        <v>101</v>
      </c>
      <c r="Q263" s="100"/>
      <c r="R263" s="100"/>
      <c r="S263" s="96"/>
      <c r="T263" s="97"/>
      <c r="U263" s="218" t="s">
        <v>101</v>
      </c>
      <c r="V263" s="86"/>
      <c r="W263" s="87" t="s">
        <v>3138</v>
      </c>
      <c r="X263" s="97"/>
      <c r="Y263" s="97"/>
      <c r="Z263" s="97"/>
      <c r="AA263" s="97"/>
      <c r="AB263" s="97"/>
      <c r="AC263" s="97"/>
      <c r="AD263" s="97"/>
      <c r="AE263" s="97"/>
      <c r="AF263" s="97"/>
      <c r="AG263" s="97"/>
      <c r="AH263" s="97"/>
      <c r="AI263" s="97"/>
      <c r="AJ263" s="97"/>
      <c r="AK263" s="97"/>
      <c r="AL263" s="97"/>
      <c r="AM263" s="97"/>
      <c r="AN263" s="97"/>
      <c r="AO263" s="97"/>
      <c r="AP263" s="97"/>
      <c r="AQ263" s="97"/>
      <c r="AR263" s="97"/>
    </row>
    <row r="264" customFormat="false" ht="21.75" hidden="false" customHeight="true" outlineLevel="0" collapsed="false">
      <c r="A264" s="95" t="n">
        <v>234</v>
      </c>
      <c r="B264" s="95" t="n">
        <v>234</v>
      </c>
      <c r="C264" s="97" t="s">
        <v>62</v>
      </c>
      <c r="D264" s="98" t="s">
        <v>741</v>
      </c>
      <c r="E264" s="87" t="s">
        <v>4584</v>
      </c>
      <c r="F264" s="106" t="s">
        <v>4859</v>
      </c>
      <c r="G264" s="102" t="s">
        <v>742</v>
      </c>
      <c r="H264" s="100" t="s">
        <v>742</v>
      </c>
      <c r="I264" s="100"/>
      <c r="J264" s="104" t="s">
        <v>70</v>
      </c>
      <c r="K264" s="102" t="s">
        <v>1476</v>
      </c>
      <c r="L264" s="97"/>
      <c r="M264" s="97"/>
      <c r="N264" s="100" t="s">
        <v>4860</v>
      </c>
      <c r="O264" s="103" t="s">
        <v>70</v>
      </c>
      <c r="P264" s="97"/>
      <c r="Q264" s="108"/>
      <c r="R264" s="108"/>
      <c r="S264" s="96" t="s">
        <v>4861</v>
      </c>
      <c r="T264" s="103" t="s">
        <v>70</v>
      </c>
      <c r="U264" s="209" t="s">
        <v>131</v>
      </c>
      <c r="V264" s="97"/>
      <c r="W264" s="97"/>
      <c r="X264" s="97"/>
      <c r="Y264" s="97"/>
      <c r="Z264" s="97"/>
      <c r="AA264" s="97"/>
      <c r="AB264" s="97"/>
      <c r="AC264" s="97"/>
      <c r="AD264" s="97"/>
      <c r="AE264" s="97"/>
      <c r="AF264" s="97"/>
      <c r="AG264" s="97"/>
      <c r="AH264" s="97"/>
      <c r="AI264" s="97"/>
      <c r="AJ264" s="97"/>
      <c r="AK264" s="97"/>
      <c r="AL264" s="97"/>
      <c r="AM264" s="97"/>
      <c r="AN264" s="97"/>
      <c r="AO264" s="97"/>
      <c r="AP264" s="97"/>
      <c r="AQ264" s="97"/>
      <c r="AR264" s="97"/>
    </row>
    <row r="265" customFormat="false" ht="21.75" hidden="false" customHeight="true" outlineLevel="0" collapsed="false">
      <c r="A265" s="95" t="n">
        <v>235</v>
      </c>
      <c r="B265" s="95" t="n">
        <v>235</v>
      </c>
      <c r="C265" s="97" t="s">
        <v>62</v>
      </c>
      <c r="D265" s="98" t="s">
        <v>743</v>
      </c>
      <c r="E265" s="87" t="s">
        <v>4584</v>
      </c>
      <c r="F265" s="106" t="s">
        <v>3159</v>
      </c>
      <c r="G265" s="102" t="s">
        <v>744</v>
      </c>
      <c r="H265" s="100" t="s">
        <v>3161</v>
      </c>
      <c r="I265" s="100"/>
      <c r="J265" s="104" t="s">
        <v>70</v>
      </c>
      <c r="K265" s="102" t="s">
        <v>1476</v>
      </c>
      <c r="L265" s="97"/>
      <c r="M265" s="97"/>
      <c r="N265" s="100" t="s">
        <v>4862</v>
      </c>
      <c r="O265" s="103" t="s">
        <v>70</v>
      </c>
      <c r="P265" s="97"/>
      <c r="Q265" s="120"/>
      <c r="R265" s="120"/>
      <c r="S265" s="208" t="s">
        <v>4863</v>
      </c>
      <c r="T265" s="103" t="s">
        <v>70</v>
      </c>
      <c r="U265" s="209" t="s">
        <v>131</v>
      </c>
      <c r="V265" s="97"/>
      <c r="W265" s="97"/>
      <c r="X265" s="86"/>
      <c r="Y265" s="86"/>
      <c r="Z265" s="86"/>
      <c r="AA265" s="97"/>
      <c r="AB265" s="97"/>
      <c r="AC265" s="97"/>
      <c r="AD265" s="97"/>
      <c r="AE265" s="97"/>
      <c r="AF265" s="97"/>
      <c r="AG265" s="97"/>
      <c r="AH265" s="97"/>
      <c r="AI265" s="97"/>
      <c r="AJ265" s="97"/>
      <c r="AK265" s="97"/>
      <c r="AL265" s="97"/>
      <c r="AM265" s="97"/>
      <c r="AN265" s="97"/>
      <c r="AO265" s="97"/>
      <c r="AP265" s="97"/>
      <c r="AQ265" s="97"/>
      <c r="AR265" s="97"/>
    </row>
    <row r="266" customFormat="false" ht="21.75" hidden="false" customHeight="true" outlineLevel="0" collapsed="false">
      <c r="A266" s="95" t="n">
        <v>236</v>
      </c>
      <c r="B266" s="95" t="n">
        <v>236</v>
      </c>
      <c r="C266" s="86" t="s">
        <v>1185</v>
      </c>
      <c r="D266" s="86"/>
      <c r="E266" s="106" t="s">
        <v>4453</v>
      </c>
      <c r="F266" s="87" t="s">
        <v>3170</v>
      </c>
      <c r="G266" s="102" t="s">
        <v>747</v>
      </c>
      <c r="H266" s="100" t="s">
        <v>3172</v>
      </c>
      <c r="I266" s="100"/>
      <c r="J266" s="214" t="s">
        <v>101</v>
      </c>
      <c r="K266" s="102" t="s">
        <v>1476</v>
      </c>
      <c r="L266" s="97"/>
      <c r="M266" s="97"/>
      <c r="N266" s="100" t="s">
        <v>4864</v>
      </c>
      <c r="O266" s="97"/>
      <c r="P266" s="215" t="s">
        <v>101</v>
      </c>
      <c r="Q266" s="100"/>
      <c r="R266" s="100"/>
      <c r="S266" s="96"/>
      <c r="T266" s="97"/>
      <c r="U266" s="218" t="s">
        <v>101</v>
      </c>
      <c r="V266" s="86"/>
      <c r="W266" s="149" t="s">
        <v>3170</v>
      </c>
      <c r="X266" s="97"/>
      <c r="Y266" s="97"/>
      <c r="Z266" s="97"/>
      <c r="AA266" s="97"/>
      <c r="AB266" s="97"/>
      <c r="AC266" s="97"/>
      <c r="AD266" s="97"/>
      <c r="AE266" s="97"/>
      <c r="AF266" s="97"/>
      <c r="AG266" s="97"/>
      <c r="AH266" s="97"/>
      <c r="AI266" s="97"/>
      <c r="AJ266" s="97"/>
      <c r="AK266" s="97"/>
      <c r="AL266" s="97"/>
      <c r="AM266" s="97"/>
      <c r="AN266" s="97"/>
      <c r="AO266" s="97"/>
      <c r="AP266" s="97"/>
      <c r="AQ266" s="97"/>
      <c r="AR266" s="97"/>
    </row>
    <row r="267" customFormat="false" ht="21.75" hidden="false" customHeight="true" outlineLevel="0" collapsed="false">
      <c r="A267" s="95" t="n">
        <v>237</v>
      </c>
      <c r="B267" s="95" t="n">
        <v>237</v>
      </c>
      <c r="C267" s="97" t="s">
        <v>62</v>
      </c>
      <c r="D267" s="87" t="s">
        <v>748</v>
      </c>
      <c r="E267" s="87" t="s">
        <v>4584</v>
      </c>
      <c r="F267" s="86" t="s">
        <v>4865</v>
      </c>
      <c r="G267" s="86" t="s">
        <v>4866</v>
      </c>
      <c r="H267" s="100" t="s">
        <v>749</v>
      </c>
      <c r="I267" s="100"/>
      <c r="J267" s="238" t="s">
        <v>118</v>
      </c>
      <c r="K267" s="102" t="s">
        <v>1476</v>
      </c>
      <c r="L267" s="97"/>
      <c r="M267" s="97"/>
      <c r="N267" s="100" t="s">
        <v>4867</v>
      </c>
      <c r="O267" s="103" t="s">
        <v>70</v>
      </c>
      <c r="P267" s="97"/>
      <c r="Q267" s="120"/>
      <c r="R267" s="120"/>
      <c r="S267" s="208" t="s">
        <v>4868</v>
      </c>
      <c r="T267" s="215" t="s">
        <v>101</v>
      </c>
      <c r="U267" s="216" t="s">
        <v>1004</v>
      </c>
      <c r="V267" s="86"/>
      <c r="W267" s="86" t="s">
        <v>78</v>
      </c>
      <c r="X267" s="86"/>
      <c r="Y267" s="86"/>
      <c r="Z267" s="86"/>
      <c r="AA267" s="86"/>
      <c r="AB267" s="97"/>
      <c r="AC267" s="97"/>
      <c r="AD267" s="97"/>
      <c r="AE267" s="97"/>
      <c r="AF267" s="97"/>
      <c r="AG267" s="97"/>
      <c r="AH267" s="97"/>
      <c r="AI267" s="97"/>
      <c r="AJ267" s="97"/>
      <c r="AK267" s="97"/>
      <c r="AL267" s="97"/>
      <c r="AM267" s="97"/>
      <c r="AN267" s="97"/>
      <c r="AO267" s="97"/>
      <c r="AP267" s="97"/>
      <c r="AQ267" s="97"/>
      <c r="AR267" s="97"/>
    </row>
    <row r="268" customFormat="false" ht="21.75" hidden="false" customHeight="true" outlineLevel="0" collapsed="false">
      <c r="A268" s="95" t="n">
        <v>238</v>
      </c>
      <c r="B268" s="95" t="n">
        <v>238</v>
      </c>
      <c r="C268" s="86" t="s">
        <v>1185</v>
      </c>
      <c r="D268" s="86"/>
      <c r="E268" s="106" t="s">
        <v>4453</v>
      </c>
      <c r="F268" s="87" t="s">
        <v>3187</v>
      </c>
      <c r="G268" s="86" t="s">
        <v>3191</v>
      </c>
      <c r="H268" s="100" t="s">
        <v>3190</v>
      </c>
      <c r="I268" s="100"/>
      <c r="J268" s="100" t="s">
        <v>1004</v>
      </c>
      <c r="K268" s="97"/>
      <c r="L268" s="97"/>
      <c r="M268" s="97"/>
      <c r="N268" s="100" t="s">
        <v>78</v>
      </c>
      <c r="O268" s="97"/>
      <c r="P268" s="97"/>
      <c r="Q268" s="100"/>
      <c r="R268" s="100"/>
      <c r="S268" s="96" t="s">
        <v>78</v>
      </c>
      <c r="T268" s="97"/>
      <c r="U268" s="217" t="s">
        <v>60</v>
      </c>
      <c r="V268" s="86"/>
      <c r="W268" s="86" t="s">
        <v>78</v>
      </c>
      <c r="X268" s="97"/>
      <c r="Y268" s="97"/>
      <c r="Z268" s="97"/>
      <c r="AA268" s="97"/>
      <c r="AB268" s="97"/>
      <c r="AC268" s="97"/>
      <c r="AD268" s="97"/>
      <c r="AE268" s="97"/>
      <c r="AF268" s="97"/>
      <c r="AG268" s="97"/>
      <c r="AH268" s="97"/>
      <c r="AI268" s="97"/>
      <c r="AJ268" s="97"/>
      <c r="AK268" s="97"/>
      <c r="AL268" s="97"/>
      <c r="AM268" s="97"/>
      <c r="AN268" s="97"/>
      <c r="AO268" s="97"/>
      <c r="AP268" s="97"/>
      <c r="AQ268" s="97"/>
      <c r="AR268" s="97"/>
    </row>
    <row r="269" customFormat="false" ht="21.75" hidden="false" customHeight="true" outlineLevel="0" collapsed="false">
      <c r="A269" s="95" t="n">
        <v>239</v>
      </c>
      <c r="B269" s="95" t="n">
        <v>239</v>
      </c>
      <c r="C269" s="86" t="s">
        <v>1185</v>
      </c>
      <c r="D269" s="86"/>
      <c r="E269" s="106" t="s">
        <v>4453</v>
      </c>
      <c r="F269" s="87" t="s">
        <v>3200</v>
      </c>
      <c r="G269" s="86" t="s">
        <v>3203</v>
      </c>
      <c r="H269" s="100" t="s">
        <v>3202</v>
      </c>
      <c r="I269" s="100"/>
      <c r="J269" s="223" t="s">
        <v>70</v>
      </c>
      <c r="K269" s="102" t="s">
        <v>1476</v>
      </c>
      <c r="L269" s="97"/>
      <c r="M269" s="97"/>
      <c r="N269" s="100" t="s">
        <v>4869</v>
      </c>
      <c r="O269" s="97"/>
      <c r="P269" s="211" t="s">
        <v>70</v>
      </c>
      <c r="Q269" s="100"/>
      <c r="R269" s="100"/>
      <c r="S269" s="96"/>
      <c r="T269" s="97"/>
      <c r="U269" s="219" t="s">
        <v>70</v>
      </c>
      <c r="V269" s="86"/>
      <c r="W269" s="87" t="s">
        <v>3200</v>
      </c>
      <c r="X269" s="97"/>
      <c r="Y269" s="97"/>
      <c r="Z269" s="97"/>
      <c r="AA269" s="97"/>
      <c r="AB269" s="97"/>
      <c r="AC269" s="97"/>
      <c r="AD269" s="97"/>
      <c r="AE269" s="97"/>
      <c r="AF269" s="97"/>
      <c r="AG269" s="97"/>
      <c r="AH269" s="97"/>
      <c r="AI269" s="97"/>
      <c r="AJ269" s="97"/>
      <c r="AK269" s="97"/>
      <c r="AL269" s="97"/>
      <c r="AM269" s="97"/>
      <c r="AN269" s="97"/>
      <c r="AO269" s="97"/>
      <c r="AP269" s="97"/>
      <c r="AQ269" s="97"/>
      <c r="AR269" s="97"/>
    </row>
    <row r="270" customFormat="false" ht="21.75" hidden="false" customHeight="true" outlineLevel="0" collapsed="false">
      <c r="A270" s="95" t="n">
        <v>240</v>
      </c>
      <c r="B270" s="95" t="n">
        <v>240</v>
      </c>
      <c r="C270" s="97" t="s">
        <v>62</v>
      </c>
      <c r="D270" s="98" t="s">
        <v>755</v>
      </c>
      <c r="E270" s="106" t="s">
        <v>4490</v>
      </c>
      <c r="F270" s="102" t="s">
        <v>4870</v>
      </c>
      <c r="G270" s="102" t="s">
        <v>756</v>
      </c>
      <c r="H270" s="100" t="s">
        <v>756</v>
      </c>
      <c r="I270" s="100"/>
      <c r="J270" s="108" t="s">
        <v>4870</v>
      </c>
      <c r="K270" s="97"/>
      <c r="L270" s="97"/>
      <c r="M270" s="97"/>
      <c r="N270" s="100" t="s">
        <v>144</v>
      </c>
      <c r="O270" s="111"/>
      <c r="P270" s="97"/>
      <c r="Q270" s="100"/>
      <c r="R270" s="108"/>
      <c r="S270" s="96" t="s">
        <v>4871</v>
      </c>
      <c r="T270" s="109" t="s">
        <v>70</v>
      </c>
      <c r="U270" s="209" t="s">
        <v>131</v>
      </c>
      <c r="V270" s="97"/>
      <c r="W270" s="97"/>
      <c r="X270" s="97"/>
      <c r="Y270" s="97"/>
      <c r="Z270" s="97"/>
      <c r="AA270" s="97"/>
      <c r="AB270" s="97"/>
      <c r="AC270" s="97"/>
      <c r="AD270" s="97"/>
      <c r="AE270" s="97"/>
      <c r="AF270" s="97"/>
      <c r="AG270" s="97"/>
      <c r="AH270" s="97"/>
      <c r="AI270" s="97"/>
      <c r="AJ270" s="97"/>
      <c r="AK270" s="97"/>
      <c r="AL270" s="97"/>
      <c r="AM270" s="97"/>
      <c r="AN270" s="97"/>
      <c r="AO270" s="97"/>
      <c r="AP270" s="97"/>
      <c r="AQ270" s="97"/>
      <c r="AR270" s="97"/>
    </row>
    <row r="271" customFormat="false" ht="21.75" hidden="false" customHeight="true" outlineLevel="0" collapsed="false">
      <c r="A271" s="95" t="n">
        <v>241</v>
      </c>
      <c r="B271" s="95" t="n">
        <v>241</v>
      </c>
      <c r="C271" s="97" t="s">
        <v>62</v>
      </c>
      <c r="D271" s="98" t="s">
        <v>759</v>
      </c>
      <c r="E271" s="87" t="s">
        <v>4584</v>
      </c>
      <c r="F271" s="106" t="s">
        <v>4872</v>
      </c>
      <c r="G271" s="102" t="s">
        <v>760</v>
      </c>
      <c r="H271" s="100" t="s">
        <v>760</v>
      </c>
      <c r="I271" s="100" t="s">
        <v>4873</v>
      </c>
      <c r="J271" s="110" t="s">
        <v>70</v>
      </c>
      <c r="K271" s="102" t="s">
        <v>1476</v>
      </c>
      <c r="L271" s="97"/>
      <c r="M271" s="97"/>
      <c r="N271" s="100" t="s">
        <v>4874</v>
      </c>
      <c r="O271" s="103" t="s">
        <v>70</v>
      </c>
      <c r="P271" s="97"/>
      <c r="Q271" s="100"/>
      <c r="R271" s="100"/>
      <c r="S271" s="96" t="s">
        <v>4875</v>
      </c>
      <c r="T271" s="109" t="s">
        <v>70</v>
      </c>
      <c r="U271" s="209" t="s">
        <v>131</v>
      </c>
      <c r="V271" s="97"/>
      <c r="W271" s="97"/>
      <c r="X271" s="97"/>
      <c r="Y271" s="97"/>
      <c r="Z271" s="97"/>
      <c r="AA271" s="97"/>
      <c r="AB271" s="97"/>
      <c r="AC271" s="97"/>
      <c r="AD271" s="97"/>
      <c r="AE271" s="97"/>
      <c r="AF271" s="97"/>
      <c r="AG271" s="97"/>
      <c r="AH271" s="97"/>
      <c r="AI271" s="97"/>
      <c r="AJ271" s="97"/>
      <c r="AK271" s="97"/>
      <c r="AL271" s="97"/>
      <c r="AM271" s="97"/>
      <c r="AN271" s="97"/>
      <c r="AO271" s="97"/>
      <c r="AP271" s="97"/>
      <c r="AQ271" s="97"/>
      <c r="AR271" s="97"/>
    </row>
    <row r="272" customFormat="false" ht="21.75" hidden="false" customHeight="true" outlineLevel="0" collapsed="false">
      <c r="A272" s="95" t="n">
        <v>242</v>
      </c>
      <c r="B272" s="95" t="n">
        <v>242</v>
      </c>
      <c r="C272" s="97" t="s">
        <v>62</v>
      </c>
      <c r="D272" s="98" t="s">
        <v>762</v>
      </c>
      <c r="E272" s="106" t="s">
        <v>4442</v>
      </c>
      <c r="F272" s="105" t="s">
        <v>1004</v>
      </c>
      <c r="G272" s="102" t="s">
        <v>763</v>
      </c>
      <c r="H272" s="100" t="s">
        <v>763</v>
      </c>
      <c r="I272" s="100"/>
      <c r="J272" s="100" t="s">
        <v>1004</v>
      </c>
      <c r="K272" s="97"/>
      <c r="L272" s="97"/>
      <c r="M272" s="97"/>
      <c r="N272" s="100" t="s">
        <v>78</v>
      </c>
      <c r="O272" s="111"/>
      <c r="P272" s="97"/>
      <c r="Q272" s="100" t="s">
        <v>78</v>
      </c>
      <c r="R272" s="108"/>
      <c r="S272" s="96" t="s">
        <v>78</v>
      </c>
      <c r="T272" s="97"/>
      <c r="U272" s="209" t="s">
        <v>131</v>
      </c>
      <c r="V272" s="97"/>
      <c r="W272" s="97"/>
      <c r="X272" s="97"/>
      <c r="Y272" s="97"/>
      <c r="Z272" s="97"/>
      <c r="AA272" s="97"/>
      <c r="AB272" s="97"/>
      <c r="AC272" s="97"/>
      <c r="AD272" s="97"/>
      <c r="AE272" s="97"/>
      <c r="AF272" s="97"/>
      <c r="AG272" s="97"/>
      <c r="AH272" s="97"/>
      <c r="AI272" s="97"/>
      <c r="AJ272" s="97"/>
      <c r="AK272" s="97"/>
      <c r="AL272" s="97"/>
      <c r="AM272" s="97"/>
      <c r="AN272" s="97"/>
      <c r="AO272" s="97"/>
      <c r="AP272" s="97"/>
      <c r="AQ272" s="97"/>
      <c r="AR272" s="97"/>
    </row>
    <row r="273" customFormat="false" ht="21.75" hidden="false" customHeight="true" outlineLevel="0" collapsed="false">
      <c r="A273" s="95" t="n">
        <v>243</v>
      </c>
      <c r="B273" s="95" t="n">
        <v>243.1</v>
      </c>
      <c r="C273" s="97" t="s">
        <v>62</v>
      </c>
      <c r="D273" s="87" t="s">
        <v>765</v>
      </c>
      <c r="E273" s="87" t="s">
        <v>4584</v>
      </c>
      <c r="F273" s="86" t="s">
        <v>4876</v>
      </c>
      <c r="G273" s="102" t="s">
        <v>4877</v>
      </c>
      <c r="H273" s="100" t="s">
        <v>3231</v>
      </c>
      <c r="I273" s="100"/>
      <c r="J273" s="100" t="s">
        <v>4506</v>
      </c>
      <c r="K273" s="102" t="s">
        <v>1159</v>
      </c>
      <c r="L273" s="97"/>
      <c r="M273" s="97"/>
      <c r="N273" s="100" t="s">
        <v>4878</v>
      </c>
      <c r="O273" s="97"/>
      <c r="P273" s="97"/>
      <c r="Q273" s="100"/>
      <c r="R273" s="100"/>
      <c r="S273" s="96" t="s">
        <v>4879</v>
      </c>
      <c r="T273" s="97" t="s">
        <v>4506</v>
      </c>
      <c r="U273" s="216" t="s">
        <v>1004</v>
      </c>
      <c r="V273" s="86"/>
      <c r="W273" s="86" t="s">
        <v>78</v>
      </c>
      <c r="X273" s="97"/>
      <c r="Y273" s="97"/>
      <c r="Z273" s="97"/>
      <c r="AA273" s="97"/>
      <c r="AB273" s="97"/>
      <c r="AC273" s="97"/>
      <c r="AD273" s="97"/>
      <c r="AE273" s="97"/>
      <c r="AF273" s="97"/>
      <c r="AG273" s="97"/>
      <c r="AH273" s="97"/>
      <c r="AI273" s="97"/>
      <c r="AJ273" s="97"/>
      <c r="AK273" s="97"/>
      <c r="AL273" s="97"/>
      <c r="AM273" s="97"/>
      <c r="AN273" s="97"/>
      <c r="AO273" s="97"/>
      <c r="AP273" s="97"/>
      <c r="AQ273" s="97"/>
      <c r="AR273" s="97"/>
    </row>
    <row r="274" customFormat="false" ht="21.75" hidden="false" customHeight="true" outlineLevel="0" collapsed="false">
      <c r="A274" s="95" t="n">
        <v>243</v>
      </c>
      <c r="B274" s="95" t="n">
        <v>243.2</v>
      </c>
      <c r="C274" s="97" t="s">
        <v>62</v>
      </c>
      <c r="D274" s="87" t="s">
        <v>765</v>
      </c>
      <c r="E274" s="87"/>
      <c r="F274" s="86" t="s">
        <v>78</v>
      </c>
      <c r="G274" s="86" t="s">
        <v>768</v>
      </c>
      <c r="H274" s="120" t="s">
        <v>3236</v>
      </c>
      <c r="I274" s="120"/>
      <c r="J274" s="120" t="s">
        <v>167</v>
      </c>
      <c r="K274" s="86" t="s">
        <v>1476</v>
      </c>
      <c r="L274" s="86"/>
      <c r="M274" s="86"/>
      <c r="N274" s="120" t="s">
        <v>4880</v>
      </c>
      <c r="O274" s="86"/>
      <c r="P274" s="86"/>
      <c r="Q274" s="100"/>
      <c r="R274" s="100"/>
      <c r="S274" s="96" t="s">
        <v>4881</v>
      </c>
      <c r="T274" s="86" t="s">
        <v>167</v>
      </c>
      <c r="U274" s="216" t="s">
        <v>1004</v>
      </c>
      <c r="V274" s="86"/>
      <c r="W274" s="86" t="s">
        <v>78</v>
      </c>
      <c r="X274" s="97"/>
      <c r="Y274" s="97"/>
      <c r="Z274" s="97"/>
      <c r="AA274" s="97"/>
      <c r="AB274" s="97"/>
      <c r="AC274" s="97"/>
      <c r="AD274" s="97"/>
      <c r="AE274" s="97"/>
      <c r="AF274" s="97"/>
      <c r="AG274" s="97"/>
      <c r="AH274" s="97"/>
      <c r="AI274" s="97"/>
      <c r="AJ274" s="97"/>
      <c r="AK274" s="97"/>
      <c r="AL274" s="97"/>
      <c r="AM274" s="97"/>
      <c r="AN274" s="97"/>
      <c r="AO274" s="97"/>
      <c r="AP274" s="97"/>
      <c r="AQ274" s="97"/>
      <c r="AR274" s="97"/>
    </row>
    <row r="275" customFormat="false" ht="21.75" hidden="false" customHeight="true" outlineLevel="0" collapsed="false">
      <c r="A275" s="95" t="n">
        <v>244</v>
      </c>
      <c r="B275" s="95" t="n">
        <v>244</v>
      </c>
      <c r="C275" s="97" t="s">
        <v>62</v>
      </c>
      <c r="D275" s="98" t="s">
        <v>769</v>
      </c>
      <c r="E275" s="106" t="s">
        <v>4442</v>
      </c>
      <c r="F275" s="105" t="s">
        <v>1004</v>
      </c>
      <c r="G275" s="102" t="s">
        <v>770</v>
      </c>
      <c r="H275" s="100" t="s">
        <v>770</v>
      </c>
      <c r="I275" s="100"/>
      <c r="J275" s="100" t="s">
        <v>1004</v>
      </c>
      <c r="K275" s="97"/>
      <c r="L275" s="97"/>
      <c r="M275" s="97"/>
      <c r="N275" s="100" t="s">
        <v>78</v>
      </c>
      <c r="O275" s="97"/>
      <c r="P275" s="97"/>
      <c r="Q275" s="100" t="s">
        <v>78</v>
      </c>
      <c r="R275" s="100"/>
      <c r="S275" s="96" t="s">
        <v>78</v>
      </c>
      <c r="T275" s="97" t="s">
        <v>78</v>
      </c>
      <c r="U275" s="209" t="s">
        <v>131</v>
      </c>
      <c r="V275" s="97"/>
      <c r="W275" s="97"/>
      <c r="X275" s="86"/>
      <c r="Y275" s="86"/>
      <c r="Z275" s="86"/>
      <c r="AA275" s="86"/>
      <c r="AB275" s="97"/>
      <c r="AC275" s="97"/>
      <c r="AD275" s="97"/>
      <c r="AE275" s="97"/>
      <c r="AF275" s="97"/>
      <c r="AG275" s="97"/>
      <c r="AH275" s="97"/>
      <c r="AI275" s="97"/>
      <c r="AJ275" s="97"/>
      <c r="AK275" s="97"/>
      <c r="AL275" s="97"/>
      <c r="AM275" s="97"/>
      <c r="AN275" s="97"/>
      <c r="AO275" s="97"/>
      <c r="AP275" s="97"/>
      <c r="AQ275" s="97"/>
      <c r="AR275" s="97"/>
    </row>
    <row r="276" customFormat="false" ht="21.75" hidden="false" customHeight="true" outlineLevel="0" collapsed="false">
      <c r="A276" s="95" t="n">
        <v>245</v>
      </c>
      <c r="B276" s="95" t="n">
        <v>245</v>
      </c>
      <c r="C276" s="97" t="s">
        <v>62</v>
      </c>
      <c r="D276" s="98" t="s">
        <v>771</v>
      </c>
      <c r="E276" s="106" t="s">
        <v>4584</v>
      </c>
      <c r="F276" s="106" t="s">
        <v>3242</v>
      </c>
      <c r="G276" s="102" t="s">
        <v>772</v>
      </c>
      <c r="H276" s="100" t="s">
        <v>772</v>
      </c>
      <c r="I276" s="100" t="s">
        <v>4882</v>
      </c>
      <c r="J276" s="104" t="s">
        <v>70</v>
      </c>
      <c r="K276" s="102" t="s">
        <v>1476</v>
      </c>
      <c r="L276" s="97"/>
      <c r="M276" s="97"/>
      <c r="N276" s="100" t="s">
        <v>4883</v>
      </c>
      <c r="O276" s="103" t="s">
        <v>70</v>
      </c>
      <c r="P276" s="97"/>
      <c r="Q276" s="120"/>
      <c r="R276" s="120"/>
      <c r="S276" s="208" t="s">
        <v>4884</v>
      </c>
      <c r="T276" s="103" t="s">
        <v>70</v>
      </c>
      <c r="U276" s="209" t="s">
        <v>131</v>
      </c>
      <c r="V276" s="97"/>
      <c r="W276" s="97"/>
      <c r="X276" s="86"/>
      <c r="Y276" s="86"/>
      <c r="Z276" s="86"/>
      <c r="AA276" s="86"/>
      <c r="AB276" s="97"/>
      <c r="AC276" s="97"/>
      <c r="AD276" s="97"/>
      <c r="AE276" s="97"/>
      <c r="AF276" s="97"/>
      <c r="AG276" s="97"/>
      <c r="AH276" s="97"/>
      <c r="AI276" s="97"/>
      <c r="AJ276" s="97"/>
      <c r="AK276" s="97"/>
      <c r="AL276" s="97"/>
      <c r="AM276" s="97"/>
      <c r="AN276" s="97"/>
      <c r="AO276" s="97"/>
      <c r="AP276" s="97"/>
      <c r="AQ276" s="97"/>
      <c r="AR276" s="97"/>
    </row>
    <row r="277" customFormat="false" ht="21.75" hidden="false" customHeight="true" outlineLevel="0" collapsed="false">
      <c r="A277" s="95" t="n">
        <v>246</v>
      </c>
      <c r="B277" s="95" t="n">
        <v>246</v>
      </c>
      <c r="C277" s="97" t="s">
        <v>62</v>
      </c>
      <c r="D277" s="98" t="s">
        <v>774</v>
      </c>
      <c r="E277" s="106" t="s">
        <v>4584</v>
      </c>
      <c r="F277" s="106" t="s">
        <v>4885</v>
      </c>
      <c r="G277" s="102" t="s">
        <v>775</v>
      </c>
      <c r="H277" s="100" t="s">
        <v>775</v>
      </c>
      <c r="I277" s="100"/>
      <c r="J277" s="221" t="s">
        <v>101</v>
      </c>
      <c r="K277" s="102" t="s">
        <v>1621</v>
      </c>
      <c r="L277" s="97"/>
      <c r="M277" s="97"/>
      <c r="N277" s="100" t="s">
        <v>4886</v>
      </c>
      <c r="O277" s="218" t="s">
        <v>101</v>
      </c>
      <c r="P277" s="97"/>
      <c r="Q277" s="120"/>
      <c r="R277" s="120"/>
      <c r="S277" s="208" t="s">
        <v>4887</v>
      </c>
      <c r="T277" s="218" t="s">
        <v>101</v>
      </c>
      <c r="U277" s="209" t="s">
        <v>131</v>
      </c>
      <c r="V277" s="97"/>
      <c r="W277" s="97"/>
      <c r="X277" s="86"/>
      <c r="Y277" s="86"/>
      <c r="Z277" s="86"/>
      <c r="AA277" s="97"/>
      <c r="AB277" s="97"/>
      <c r="AC277" s="97"/>
      <c r="AD277" s="97"/>
      <c r="AE277" s="97"/>
      <c r="AF277" s="97"/>
      <c r="AG277" s="97"/>
      <c r="AH277" s="97"/>
      <c r="AI277" s="97"/>
      <c r="AJ277" s="97"/>
      <c r="AK277" s="97"/>
      <c r="AL277" s="97"/>
      <c r="AM277" s="97"/>
      <c r="AN277" s="97"/>
      <c r="AO277" s="97"/>
      <c r="AP277" s="97"/>
      <c r="AQ277" s="97"/>
      <c r="AR277" s="97"/>
    </row>
    <row r="278" customFormat="false" ht="21.75" hidden="false" customHeight="true" outlineLevel="0" collapsed="false">
      <c r="A278" s="95" t="n">
        <v>247</v>
      </c>
      <c r="B278" s="95" t="n">
        <v>247</v>
      </c>
      <c r="C278" s="97" t="s">
        <v>62</v>
      </c>
      <c r="D278" s="98" t="s">
        <v>777</v>
      </c>
      <c r="E278" s="106" t="s">
        <v>4468</v>
      </c>
      <c r="F278" s="106" t="s">
        <v>4888</v>
      </c>
      <c r="G278" s="102" t="s">
        <v>778</v>
      </c>
      <c r="H278" s="100" t="s">
        <v>778</v>
      </c>
      <c r="I278" s="100"/>
      <c r="J278" s="210" t="s">
        <v>70</v>
      </c>
      <c r="K278" s="102" t="s">
        <v>4889</v>
      </c>
      <c r="L278" s="97"/>
      <c r="M278" s="97"/>
      <c r="N278" s="100"/>
      <c r="O278" s="97"/>
      <c r="P278" s="97"/>
      <c r="Q278" s="120" t="s">
        <v>4890</v>
      </c>
      <c r="R278" s="211" t="s">
        <v>70</v>
      </c>
      <c r="S278" s="208" t="s">
        <v>4891</v>
      </c>
      <c r="T278" s="103" t="s">
        <v>70</v>
      </c>
      <c r="U278" s="209" t="s">
        <v>131</v>
      </c>
      <c r="V278" s="97"/>
      <c r="W278" s="97"/>
      <c r="X278" s="97" t="s">
        <v>757</v>
      </c>
      <c r="Y278" s="86"/>
      <c r="Z278" s="86"/>
      <c r="AA278" s="97"/>
      <c r="AB278" s="97"/>
      <c r="AC278" s="97"/>
      <c r="AD278" s="97"/>
      <c r="AE278" s="97"/>
      <c r="AF278" s="97"/>
      <c r="AG278" s="97"/>
      <c r="AH278" s="97"/>
      <c r="AI278" s="97"/>
      <c r="AJ278" s="97"/>
      <c r="AK278" s="97"/>
      <c r="AL278" s="97"/>
      <c r="AM278" s="97"/>
      <c r="AN278" s="97"/>
      <c r="AO278" s="97"/>
      <c r="AP278" s="97"/>
      <c r="AQ278" s="97"/>
      <c r="AR278" s="97"/>
    </row>
    <row r="279" customFormat="false" ht="21.75" hidden="false" customHeight="true" outlineLevel="0" collapsed="false">
      <c r="A279" s="95" t="n">
        <v>248</v>
      </c>
      <c r="B279" s="95" t="n">
        <v>248</v>
      </c>
      <c r="C279" s="86" t="s">
        <v>1185</v>
      </c>
      <c r="D279" s="86"/>
      <c r="E279" s="106" t="s">
        <v>4453</v>
      </c>
      <c r="F279" s="87" t="s">
        <v>3261</v>
      </c>
      <c r="G279" s="102" t="s">
        <v>780</v>
      </c>
      <c r="H279" s="100" t="s">
        <v>3263</v>
      </c>
      <c r="I279" s="100"/>
      <c r="J279" s="214" t="s">
        <v>101</v>
      </c>
      <c r="K279" s="102" t="s">
        <v>1515</v>
      </c>
      <c r="L279" s="97"/>
      <c r="M279" s="97"/>
      <c r="N279" s="100" t="s">
        <v>4892</v>
      </c>
      <c r="O279" s="97"/>
      <c r="P279" s="215" t="s">
        <v>101</v>
      </c>
      <c r="Q279" s="100"/>
      <c r="R279" s="100"/>
      <c r="S279" s="96"/>
      <c r="T279" s="97"/>
      <c r="U279" s="218" t="s">
        <v>101</v>
      </c>
      <c r="V279" s="86"/>
      <c r="W279" s="149" t="s">
        <v>3261</v>
      </c>
      <c r="X279" s="97"/>
      <c r="Y279" s="97"/>
      <c r="Z279" s="97"/>
      <c r="AA279" s="97"/>
      <c r="AB279" s="97"/>
      <c r="AC279" s="97"/>
      <c r="AD279" s="97"/>
      <c r="AE279" s="97"/>
      <c r="AF279" s="97"/>
      <c r="AG279" s="97"/>
      <c r="AH279" s="97"/>
      <c r="AI279" s="97"/>
      <c r="AJ279" s="97"/>
      <c r="AK279" s="97"/>
      <c r="AL279" s="97"/>
      <c r="AM279" s="97"/>
      <c r="AN279" s="97"/>
      <c r="AO279" s="97"/>
      <c r="AP279" s="97"/>
      <c r="AQ279" s="97"/>
      <c r="AR279" s="97"/>
    </row>
    <row r="280" customFormat="false" ht="21.75" hidden="false" customHeight="true" outlineLevel="0" collapsed="false">
      <c r="A280" s="95" t="n">
        <v>249</v>
      </c>
      <c r="B280" s="95" t="n">
        <v>249</v>
      </c>
      <c r="C280" s="97" t="s">
        <v>62</v>
      </c>
      <c r="D280" s="98" t="s">
        <v>781</v>
      </c>
      <c r="E280" s="106" t="s">
        <v>4442</v>
      </c>
      <c r="F280" s="106" t="s">
        <v>3277</v>
      </c>
      <c r="G280" s="102" t="s">
        <v>782</v>
      </c>
      <c r="H280" s="100" t="s">
        <v>782</v>
      </c>
      <c r="I280" s="100" t="s">
        <v>4893</v>
      </c>
      <c r="J280" s="214" t="s">
        <v>101</v>
      </c>
      <c r="K280" s="102" t="s">
        <v>1476</v>
      </c>
      <c r="L280" s="97"/>
      <c r="M280" s="97"/>
      <c r="N280" s="100" t="s">
        <v>4894</v>
      </c>
      <c r="O280" s="215" t="s">
        <v>101</v>
      </c>
      <c r="P280" s="97"/>
      <c r="Q280" s="120" t="s">
        <v>4895</v>
      </c>
      <c r="R280" s="215" t="s">
        <v>101</v>
      </c>
      <c r="S280" s="208"/>
      <c r="T280" s="97"/>
      <c r="U280" s="209" t="s">
        <v>131</v>
      </c>
      <c r="V280" s="97"/>
      <c r="W280" s="97"/>
      <c r="X280" s="86"/>
      <c r="Y280" s="86"/>
      <c r="Z280" s="86"/>
      <c r="AA280" s="97"/>
      <c r="AB280" s="97"/>
      <c r="AC280" s="97"/>
      <c r="AD280" s="97"/>
      <c r="AE280" s="97"/>
      <c r="AF280" s="97"/>
      <c r="AG280" s="97"/>
      <c r="AH280" s="97"/>
      <c r="AI280" s="97"/>
      <c r="AJ280" s="97"/>
      <c r="AK280" s="97"/>
      <c r="AL280" s="97"/>
      <c r="AM280" s="97"/>
      <c r="AN280" s="97"/>
      <c r="AO280" s="97"/>
      <c r="AP280" s="97"/>
      <c r="AQ280" s="97"/>
      <c r="AR280" s="97"/>
    </row>
    <row r="281" customFormat="false" ht="21.75" hidden="false" customHeight="true" outlineLevel="0" collapsed="false">
      <c r="A281" s="95" t="n">
        <v>250</v>
      </c>
      <c r="B281" s="95" t="n">
        <v>250</v>
      </c>
      <c r="C281" s="86" t="s">
        <v>1185</v>
      </c>
      <c r="D281" s="86"/>
      <c r="E281" s="106" t="s">
        <v>4453</v>
      </c>
      <c r="F281" s="87" t="s">
        <v>3288</v>
      </c>
      <c r="G281" s="86" t="s">
        <v>3291</v>
      </c>
      <c r="H281" s="100" t="s">
        <v>3290</v>
      </c>
      <c r="I281" s="100"/>
      <c r="J281" s="210" t="s">
        <v>70</v>
      </c>
      <c r="K281" s="102" t="s">
        <v>1476</v>
      </c>
      <c r="L281" s="97"/>
      <c r="M281" s="97"/>
      <c r="N281" s="100"/>
      <c r="O281" s="97"/>
      <c r="P281" s="97"/>
      <c r="Q281" s="100" t="s">
        <v>4896</v>
      </c>
      <c r="R281" s="100"/>
      <c r="S281" s="96"/>
      <c r="T281" s="97"/>
      <c r="U281" s="209" t="s">
        <v>131</v>
      </c>
      <c r="V281" s="86"/>
      <c r="W281" s="118"/>
      <c r="X281" s="97"/>
      <c r="Y281" s="97"/>
      <c r="Z281" s="97"/>
      <c r="AA281" s="97"/>
      <c r="AB281" s="97"/>
      <c r="AC281" s="97"/>
      <c r="AD281" s="97"/>
      <c r="AE281" s="97"/>
      <c r="AF281" s="97"/>
      <c r="AG281" s="97"/>
      <c r="AH281" s="97"/>
      <c r="AI281" s="97"/>
      <c r="AJ281" s="97"/>
      <c r="AK281" s="97"/>
      <c r="AL281" s="97"/>
      <c r="AM281" s="97"/>
      <c r="AN281" s="97"/>
      <c r="AO281" s="97"/>
      <c r="AP281" s="97"/>
      <c r="AQ281" s="97"/>
      <c r="AR281" s="97"/>
    </row>
    <row r="282" customFormat="false" ht="21.75" hidden="false" customHeight="true" outlineLevel="0" collapsed="false">
      <c r="A282" s="95" t="n">
        <v>251</v>
      </c>
      <c r="B282" s="95" t="n">
        <v>251</v>
      </c>
      <c r="C282" s="97" t="s">
        <v>62</v>
      </c>
      <c r="D282" s="98" t="s">
        <v>785</v>
      </c>
      <c r="E282" s="106" t="s">
        <v>4076</v>
      </c>
      <c r="F282" s="106" t="s">
        <v>3299</v>
      </c>
      <c r="G282" s="102" t="s">
        <v>786</v>
      </c>
      <c r="H282" s="100" t="s">
        <v>786</v>
      </c>
      <c r="I282" s="100"/>
      <c r="J282" s="210" t="s">
        <v>70</v>
      </c>
      <c r="K282" s="102" t="s">
        <v>1515</v>
      </c>
      <c r="L282" s="97"/>
      <c r="M282" s="97"/>
      <c r="N282" s="100"/>
      <c r="O282" s="97"/>
      <c r="P282" s="97"/>
      <c r="Q282" s="120" t="s">
        <v>4897</v>
      </c>
      <c r="R282" s="211" t="s">
        <v>70</v>
      </c>
      <c r="S282" s="208"/>
      <c r="T282" s="97"/>
      <c r="U282" s="209" t="s">
        <v>131</v>
      </c>
      <c r="V282" s="97"/>
      <c r="W282" s="97"/>
      <c r="X282" s="86"/>
      <c r="Y282" s="86"/>
      <c r="Z282" s="86"/>
      <c r="AA282" s="86"/>
      <c r="AB282" s="97"/>
      <c r="AC282" s="97"/>
      <c r="AD282" s="97"/>
      <c r="AE282" s="97"/>
      <c r="AF282" s="97"/>
      <c r="AG282" s="97"/>
      <c r="AH282" s="97"/>
      <c r="AI282" s="97"/>
      <c r="AJ282" s="97"/>
      <c r="AK282" s="97"/>
      <c r="AL282" s="97"/>
      <c r="AM282" s="97"/>
      <c r="AN282" s="97"/>
      <c r="AO282" s="97"/>
      <c r="AP282" s="97"/>
      <c r="AQ282" s="97"/>
      <c r="AR282" s="97"/>
    </row>
    <row r="283" customFormat="false" ht="21.75" hidden="false" customHeight="true" outlineLevel="0" collapsed="false">
      <c r="A283" s="95" t="n">
        <v>252</v>
      </c>
      <c r="B283" s="95" t="n">
        <v>252</v>
      </c>
      <c r="C283" s="97" t="s">
        <v>62</v>
      </c>
      <c r="D283" s="98" t="s">
        <v>788</v>
      </c>
      <c r="E283" s="106" t="s">
        <v>4076</v>
      </c>
      <c r="F283" s="106" t="s">
        <v>3308</v>
      </c>
      <c r="G283" s="102" t="s">
        <v>789</v>
      </c>
      <c r="H283" s="100" t="s">
        <v>789</v>
      </c>
      <c r="I283" s="100"/>
      <c r="J283" s="210" t="s">
        <v>70</v>
      </c>
      <c r="K283" s="102" t="s">
        <v>1476</v>
      </c>
      <c r="L283" s="97"/>
      <c r="M283" s="97"/>
      <c r="N283" s="100"/>
      <c r="O283" s="97"/>
      <c r="P283" s="97"/>
      <c r="Q283" s="120" t="s">
        <v>4898</v>
      </c>
      <c r="R283" s="211" t="s">
        <v>70</v>
      </c>
      <c r="S283" s="208"/>
      <c r="T283" s="97"/>
      <c r="U283" s="209" t="s">
        <v>131</v>
      </c>
      <c r="V283" s="97"/>
      <c r="W283" s="97"/>
      <c r="X283" s="86"/>
      <c r="Y283" s="86"/>
      <c r="Z283" s="86"/>
      <c r="AA283" s="86"/>
      <c r="AB283" s="97"/>
      <c r="AC283" s="97"/>
      <c r="AD283" s="97"/>
      <c r="AE283" s="97"/>
      <c r="AF283" s="97"/>
      <c r="AG283" s="97"/>
      <c r="AH283" s="97"/>
      <c r="AI283" s="97"/>
      <c r="AJ283" s="97"/>
      <c r="AK283" s="97"/>
      <c r="AL283" s="97"/>
      <c r="AM283" s="97"/>
      <c r="AN283" s="97"/>
      <c r="AO283" s="97"/>
      <c r="AP283" s="97"/>
      <c r="AQ283" s="97"/>
      <c r="AR283" s="97"/>
    </row>
    <row r="284" customFormat="false" ht="21.75" hidden="false" customHeight="true" outlineLevel="0" collapsed="false">
      <c r="A284" s="95" t="n">
        <v>253</v>
      </c>
      <c r="B284" s="95" t="n">
        <v>253</v>
      </c>
      <c r="C284" s="97" t="s">
        <v>62</v>
      </c>
      <c r="D284" s="87" t="s">
        <v>3317</v>
      </c>
      <c r="E284" s="102" t="s">
        <v>4650</v>
      </c>
      <c r="F284" s="87" t="s">
        <v>4899</v>
      </c>
      <c r="G284" s="86" t="s">
        <v>793</v>
      </c>
      <c r="H284" s="100" t="s">
        <v>3320</v>
      </c>
      <c r="I284" s="100"/>
      <c r="J284" s="210" t="s">
        <v>70</v>
      </c>
      <c r="K284" s="102" t="s">
        <v>1515</v>
      </c>
      <c r="L284" s="97"/>
      <c r="M284" s="97"/>
      <c r="N284" s="100" t="s">
        <v>4900</v>
      </c>
      <c r="O284" s="97"/>
      <c r="P284" s="211" t="s">
        <v>70</v>
      </c>
      <c r="Q284" s="100"/>
      <c r="R284" s="100"/>
      <c r="S284" s="96"/>
      <c r="T284" s="97"/>
      <c r="U284" s="219" t="s">
        <v>70</v>
      </c>
      <c r="V284" s="86"/>
      <c r="W284" s="87" t="s">
        <v>4899</v>
      </c>
      <c r="X284" s="97"/>
      <c r="Y284" s="97"/>
      <c r="Z284" s="97"/>
      <c r="AA284" s="97"/>
      <c r="AB284" s="97"/>
      <c r="AC284" s="97"/>
      <c r="AD284" s="97"/>
      <c r="AE284" s="97"/>
      <c r="AF284" s="97"/>
      <c r="AG284" s="97"/>
      <c r="AH284" s="97"/>
      <c r="AI284" s="97"/>
      <c r="AJ284" s="97"/>
      <c r="AK284" s="97"/>
      <c r="AL284" s="97"/>
      <c r="AM284" s="97"/>
      <c r="AN284" s="97"/>
      <c r="AO284" s="97"/>
      <c r="AP284" s="97"/>
      <c r="AQ284" s="97"/>
      <c r="AR284" s="97"/>
    </row>
    <row r="285" customFormat="false" ht="21.75" hidden="false" customHeight="true" outlineLevel="0" collapsed="false">
      <c r="A285" s="95" t="n">
        <v>254</v>
      </c>
      <c r="B285" s="95" t="n">
        <v>254</v>
      </c>
      <c r="C285" s="97" t="s">
        <v>62</v>
      </c>
      <c r="D285" s="87" t="s">
        <v>794</v>
      </c>
      <c r="E285" s="106" t="s">
        <v>4468</v>
      </c>
      <c r="F285" s="105" t="s">
        <v>1004</v>
      </c>
      <c r="G285" s="86" t="s">
        <v>4901</v>
      </c>
      <c r="H285" s="100" t="s">
        <v>3329</v>
      </c>
      <c r="I285" s="100"/>
      <c r="J285" s="101" t="s">
        <v>1004</v>
      </c>
      <c r="K285" s="97"/>
      <c r="L285" s="97"/>
      <c r="M285" s="97"/>
      <c r="N285" s="100"/>
      <c r="O285" s="97"/>
      <c r="P285" s="97"/>
      <c r="Q285" s="120"/>
      <c r="R285" s="120"/>
      <c r="S285" s="208" t="s">
        <v>4902</v>
      </c>
      <c r="T285" s="97"/>
      <c r="U285" s="216" t="s">
        <v>1004</v>
      </c>
      <c r="V285" s="86"/>
      <c r="W285" s="86" t="s">
        <v>78</v>
      </c>
      <c r="X285" s="86"/>
      <c r="Y285" s="86"/>
      <c r="Z285" s="86"/>
      <c r="AA285" s="97"/>
      <c r="AB285" s="97"/>
      <c r="AC285" s="97"/>
      <c r="AD285" s="97"/>
      <c r="AE285" s="97"/>
      <c r="AF285" s="97"/>
      <c r="AG285" s="97"/>
      <c r="AH285" s="97"/>
      <c r="AI285" s="97"/>
      <c r="AJ285" s="97"/>
      <c r="AK285" s="97"/>
      <c r="AL285" s="97"/>
      <c r="AM285" s="97"/>
      <c r="AN285" s="97"/>
      <c r="AO285" s="97"/>
      <c r="AP285" s="97"/>
      <c r="AQ285" s="97"/>
      <c r="AR285" s="97"/>
    </row>
    <row r="286" customFormat="false" ht="21.75" hidden="false" customHeight="true" outlineLevel="0" collapsed="false">
      <c r="A286" s="95" t="n">
        <v>255</v>
      </c>
      <c r="B286" s="95" t="n">
        <v>255</v>
      </c>
      <c r="C286" s="86" t="s">
        <v>1185</v>
      </c>
      <c r="D286" s="86"/>
      <c r="E286" s="106" t="s">
        <v>4453</v>
      </c>
      <c r="F286" s="87" t="s">
        <v>3336</v>
      </c>
      <c r="G286" s="102" t="s">
        <v>797</v>
      </c>
      <c r="H286" s="100" t="s">
        <v>3338</v>
      </c>
      <c r="I286" s="100"/>
      <c r="J286" s="214" t="s">
        <v>101</v>
      </c>
      <c r="K286" s="102" t="s">
        <v>1476</v>
      </c>
      <c r="L286" s="97"/>
      <c r="M286" s="97"/>
      <c r="N286" s="100" t="s">
        <v>4903</v>
      </c>
      <c r="O286" s="97"/>
      <c r="P286" s="215" t="s">
        <v>101</v>
      </c>
      <c r="Q286" s="120"/>
      <c r="R286" s="120"/>
      <c r="S286" s="208"/>
      <c r="T286" s="97"/>
      <c r="U286" s="218" t="s">
        <v>101</v>
      </c>
      <c r="V286" s="86"/>
      <c r="W286" s="87" t="s">
        <v>3336</v>
      </c>
      <c r="X286" s="86"/>
      <c r="Y286" s="86"/>
      <c r="Z286" s="86"/>
      <c r="AA286" s="86"/>
      <c r="AB286" s="97"/>
      <c r="AC286" s="97"/>
      <c r="AD286" s="97"/>
      <c r="AE286" s="97"/>
      <c r="AF286" s="97"/>
      <c r="AG286" s="97"/>
      <c r="AH286" s="97"/>
      <c r="AI286" s="97"/>
      <c r="AJ286" s="97"/>
      <c r="AK286" s="97"/>
      <c r="AL286" s="97"/>
      <c r="AM286" s="97"/>
      <c r="AN286" s="97"/>
      <c r="AO286" s="97"/>
      <c r="AP286" s="97"/>
      <c r="AQ286" s="97"/>
      <c r="AR286" s="97"/>
    </row>
    <row r="287" customFormat="false" ht="21.75" hidden="false" customHeight="true" outlineLevel="0" collapsed="false">
      <c r="A287" s="95" t="n">
        <v>256</v>
      </c>
      <c r="B287" s="95" t="n">
        <v>256</v>
      </c>
      <c r="C287" s="97" t="s">
        <v>62</v>
      </c>
      <c r="D287" s="98" t="s">
        <v>798</v>
      </c>
      <c r="E287" s="106" t="s">
        <v>4442</v>
      </c>
      <c r="F287" s="105" t="s">
        <v>1004</v>
      </c>
      <c r="G287" s="102" t="s">
        <v>799</v>
      </c>
      <c r="H287" s="100" t="s">
        <v>799</v>
      </c>
      <c r="I287" s="100"/>
      <c r="J287" s="101" t="s">
        <v>1004</v>
      </c>
      <c r="K287" s="97"/>
      <c r="L287" s="97"/>
      <c r="M287" s="97"/>
      <c r="N287" s="100"/>
      <c r="O287" s="97"/>
      <c r="P287" s="97"/>
      <c r="Q287" s="120" t="s">
        <v>78</v>
      </c>
      <c r="R287" s="120"/>
      <c r="S287" s="208"/>
      <c r="T287" s="97"/>
      <c r="U287" s="209" t="s">
        <v>131</v>
      </c>
      <c r="V287" s="97"/>
      <c r="W287" s="97"/>
      <c r="X287" s="86"/>
      <c r="Y287" s="86"/>
      <c r="Z287" s="86"/>
      <c r="AA287" s="97"/>
      <c r="AB287" s="97"/>
      <c r="AC287" s="97"/>
      <c r="AD287" s="97"/>
      <c r="AE287" s="97"/>
      <c r="AF287" s="97"/>
      <c r="AG287" s="97"/>
      <c r="AH287" s="97"/>
      <c r="AI287" s="97"/>
      <c r="AJ287" s="97"/>
      <c r="AK287" s="97"/>
      <c r="AL287" s="97"/>
      <c r="AM287" s="97"/>
      <c r="AN287" s="97"/>
      <c r="AO287" s="97"/>
      <c r="AP287" s="97"/>
      <c r="AQ287" s="97"/>
      <c r="AR287" s="97"/>
    </row>
    <row r="288" customFormat="false" ht="21.75" hidden="false" customHeight="true" outlineLevel="0" collapsed="false">
      <c r="A288" s="95" t="n">
        <v>257</v>
      </c>
      <c r="B288" s="95" t="n">
        <v>257</v>
      </c>
      <c r="C288" s="97" t="s">
        <v>62</v>
      </c>
      <c r="D288" s="98" t="s">
        <v>801</v>
      </c>
      <c r="E288" s="106" t="s">
        <v>4468</v>
      </c>
      <c r="F288" s="105" t="s">
        <v>1004</v>
      </c>
      <c r="G288" s="102" t="s">
        <v>322</v>
      </c>
      <c r="H288" s="100" t="s">
        <v>322</v>
      </c>
      <c r="I288" s="100"/>
      <c r="J288" s="101" t="s">
        <v>1004</v>
      </c>
      <c r="K288" s="97"/>
      <c r="L288" s="97"/>
      <c r="M288" s="97"/>
      <c r="N288" s="100"/>
      <c r="O288" s="111"/>
      <c r="P288" s="97"/>
      <c r="Q288" s="120" t="s">
        <v>4649</v>
      </c>
      <c r="R288" s="120" t="s">
        <v>78</v>
      </c>
      <c r="S288" s="208"/>
      <c r="T288" s="111"/>
      <c r="U288" s="209" t="s">
        <v>131</v>
      </c>
      <c r="V288" s="97"/>
      <c r="W288" s="97"/>
      <c r="X288" s="86"/>
      <c r="Y288" s="86"/>
      <c r="Z288" s="86"/>
      <c r="AA288" s="86"/>
      <c r="AB288" s="97"/>
      <c r="AC288" s="97"/>
      <c r="AD288" s="97"/>
      <c r="AE288" s="97"/>
      <c r="AF288" s="97"/>
      <c r="AG288" s="97"/>
      <c r="AH288" s="97"/>
      <c r="AI288" s="97"/>
      <c r="AJ288" s="97"/>
      <c r="AK288" s="97"/>
      <c r="AL288" s="97"/>
      <c r="AM288" s="97"/>
      <c r="AN288" s="97"/>
      <c r="AO288" s="97"/>
      <c r="AP288" s="97"/>
      <c r="AQ288" s="97"/>
      <c r="AR288" s="97"/>
    </row>
    <row r="289" customFormat="false" ht="21.75" hidden="false" customHeight="true" outlineLevel="0" collapsed="false">
      <c r="A289" s="95" t="n">
        <v>258</v>
      </c>
      <c r="B289" s="95" t="n">
        <v>258</v>
      </c>
      <c r="C289" s="97" t="s">
        <v>62</v>
      </c>
      <c r="D289" s="98" t="s">
        <v>802</v>
      </c>
      <c r="E289" s="106" t="s">
        <v>4442</v>
      </c>
      <c r="F289" s="140" t="s">
        <v>1004</v>
      </c>
      <c r="G289" s="102" t="s">
        <v>803</v>
      </c>
      <c r="H289" s="100" t="s">
        <v>803</v>
      </c>
      <c r="I289" s="100"/>
      <c r="J289" s="134" t="s">
        <v>1004</v>
      </c>
      <c r="K289" s="97"/>
      <c r="L289" s="97"/>
      <c r="M289" s="97"/>
      <c r="N289" s="100"/>
      <c r="O289" s="97"/>
      <c r="P289" s="97"/>
      <c r="Q289" s="100" t="s">
        <v>78</v>
      </c>
      <c r="R289" s="108"/>
      <c r="S289" s="96"/>
      <c r="T289" s="97"/>
      <c r="U289" s="209" t="s">
        <v>131</v>
      </c>
      <c r="V289" s="97"/>
      <c r="W289" s="97"/>
      <c r="X289" s="97"/>
      <c r="Y289" s="97"/>
      <c r="Z289" s="97"/>
      <c r="AA289" s="97"/>
      <c r="AB289" s="97"/>
      <c r="AC289" s="97"/>
      <c r="AD289" s="97"/>
      <c r="AE289" s="97"/>
      <c r="AF289" s="97"/>
      <c r="AG289" s="97"/>
      <c r="AH289" s="97"/>
      <c r="AI289" s="97"/>
      <c r="AJ289" s="97"/>
      <c r="AK289" s="97"/>
      <c r="AL289" s="97"/>
      <c r="AM289" s="97"/>
      <c r="AN289" s="97"/>
      <c r="AO289" s="97"/>
      <c r="AP289" s="97"/>
      <c r="AQ289" s="97"/>
      <c r="AR289" s="97"/>
    </row>
    <row r="290" customFormat="false" ht="21.75" hidden="false" customHeight="true" outlineLevel="0" collapsed="false">
      <c r="A290" s="95" t="n">
        <v>259</v>
      </c>
      <c r="B290" s="95" t="n">
        <v>259.1</v>
      </c>
      <c r="C290" s="97" t="s">
        <v>62</v>
      </c>
      <c r="D290" s="98" t="s">
        <v>804</v>
      </c>
      <c r="E290" s="106" t="s">
        <v>4468</v>
      </c>
      <c r="F290" s="106" t="s">
        <v>3348</v>
      </c>
      <c r="G290" s="102" t="s">
        <v>805</v>
      </c>
      <c r="H290" s="100" t="s">
        <v>805</v>
      </c>
      <c r="I290" s="100"/>
      <c r="J290" s="100" t="s">
        <v>4904</v>
      </c>
      <c r="K290" s="102" t="s">
        <v>1159</v>
      </c>
      <c r="L290" s="97"/>
      <c r="M290" s="97"/>
      <c r="N290" s="100"/>
      <c r="O290" s="97"/>
      <c r="P290" s="97"/>
      <c r="Q290" s="120" t="s">
        <v>4905</v>
      </c>
      <c r="R290" s="103" t="s">
        <v>70</v>
      </c>
      <c r="S290" s="208" t="s">
        <v>4906</v>
      </c>
      <c r="T290" s="245" t="s">
        <v>4907</v>
      </c>
      <c r="U290" s="209" t="s">
        <v>131</v>
      </c>
      <c r="V290" s="97"/>
      <c r="W290" s="97"/>
      <c r="X290" s="86"/>
      <c r="Y290" s="86"/>
      <c r="Z290" s="86"/>
      <c r="AA290" s="97"/>
      <c r="AB290" s="97"/>
      <c r="AC290" s="97"/>
      <c r="AD290" s="97"/>
      <c r="AE290" s="97"/>
      <c r="AF290" s="97"/>
      <c r="AG290" s="97"/>
      <c r="AH290" s="97"/>
      <c r="AI290" s="97"/>
      <c r="AJ290" s="97"/>
      <c r="AK290" s="97"/>
      <c r="AL290" s="97"/>
      <c r="AM290" s="97"/>
      <c r="AN290" s="97"/>
      <c r="AO290" s="97"/>
      <c r="AP290" s="97"/>
      <c r="AQ290" s="97"/>
      <c r="AR290" s="97"/>
    </row>
    <row r="291" customFormat="false" ht="21.75" hidden="false" customHeight="true" outlineLevel="0" collapsed="false">
      <c r="A291" s="95" t="n">
        <v>259</v>
      </c>
      <c r="B291" s="95" t="n">
        <v>259.2</v>
      </c>
      <c r="C291" s="97" t="s">
        <v>62</v>
      </c>
      <c r="D291" s="98" t="s">
        <v>804</v>
      </c>
      <c r="E291" s="106" t="s">
        <v>4442</v>
      </c>
      <c r="F291" s="140" t="s">
        <v>1004</v>
      </c>
      <c r="G291" s="102" t="s">
        <v>808</v>
      </c>
      <c r="H291" s="100" t="s">
        <v>808</v>
      </c>
      <c r="I291" s="100"/>
      <c r="J291" s="134" t="s">
        <v>1004</v>
      </c>
      <c r="K291" s="97"/>
      <c r="L291" s="97"/>
      <c r="M291" s="97"/>
      <c r="N291" s="100"/>
      <c r="O291" s="111"/>
      <c r="P291" s="97"/>
      <c r="Q291" s="120" t="s">
        <v>78</v>
      </c>
      <c r="R291" s="120"/>
      <c r="S291" s="208"/>
      <c r="T291" s="111"/>
      <c r="U291" s="209" t="s">
        <v>131</v>
      </c>
      <c r="V291" s="97"/>
      <c r="W291" s="97"/>
      <c r="X291" s="86"/>
      <c r="Y291" s="86"/>
      <c r="Z291" s="86"/>
      <c r="AA291" s="97"/>
      <c r="AB291" s="97"/>
      <c r="AC291" s="97"/>
      <c r="AD291" s="97"/>
      <c r="AE291" s="97"/>
      <c r="AF291" s="97"/>
      <c r="AG291" s="97"/>
      <c r="AH291" s="97"/>
      <c r="AI291" s="97"/>
      <c r="AJ291" s="97"/>
      <c r="AK291" s="97"/>
      <c r="AL291" s="97"/>
      <c r="AM291" s="97"/>
      <c r="AN291" s="97"/>
      <c r="AO291" s="97"/>
      <c r="AP291" s="97"/>
      <c r="AQ291" s="97"/>
      <c r="AR291" s="97"/>
    </row>
    <row r="292" customFormat="false" ht="21.75" hidden="false" customHeight="true" outlineLevel="0" collapsed="false">
      <c r="A292" s="95" t="n">
        <v>260</v>
      </c>
      <c r="B292" s="95" t="n">
        <v>260</v>
      </c>
      <c r="C292" s="97" t="s">
        <v>62</v>
      </c>
      <c r="D292" s="98" t="s">
        <v>809</v>
      </c>
      <c r="E292" s="106" t="s">
        <v>4442</v>
      </c>
      <c r="F292" s="140" t="s">
        <v>1004</v>
      </c>
      <c r="G292" s="102" t="s">
        <v>470</v>
      </c>
      <c r="H292" s="100" t="s">
        <v>470</v>
      </c>
      <c r="I292" s="100"/>
      <c r="J292" s="134" t="s">
        <v>1004</v>
      </c>
      <c r="K292" s="97"/>
      <c r="L292" s="97"/>
      <c r="M292" s="97"/>
      <c r="N292" s="100"/>
      <c r="O292" s="111"/>
      <c r="P292" s="97"/>
      <c r="Q292" s="120" t="s">
        <v>4908</v>
      </c>
      <c r="R292" s="120"/>
      <c r="S292" s="208"/>
      <c r="T292" s="111"/>
      <c r="U292" s="209" t="s">
        <v>131</v>
      </c>
      <c r="V292" s="97"/>
      <c r="W292" s="97"/>
      <c r="X292" s="86"/>
      <c r="Y292" s="116"/>
      <c r="Z292" s="86"/>
      <c r="AA292" s="97"/>
      <c r="AB292" s="97"/>
      <c r="AC292" s="97"/>
      <c r="AD292" s="97"/>
      <c r="AE292" s="97"/>
      <c r="AF292" s="97"/>
      <c r="AG292" s="97"/>
      <c r="AH292" s="97"/>
      <c r="AI292" s="97"/>
      <c r="AJ292" s="97"/>
      <c r="AK292" s="97"/>
      <c r="AL292" s="97"/>
      <c r="AM292" s="97"/>
      <c r="AN292" s="97"/>
      <c r="AO292" s="97"/>
      <c r="AP292" s="97"/>
      <c r="AQ292" s="97"/>
      <c r="AR292" s="97"/>
    </row>
    <row r="293" customFormat="false" ht="21.75" hidden="false" customHeight="true" outlineLevel="0" collapsed="false">
      <c r="A293" s="95" t="n">
        <v>261</v>
      </c>
      <c r="B293" s="95" t="n">
        <v>261</v>
      </c>
      <c r="C293" s="97" t="s">
        <v>62</v>
      </c>
      <c r="D293" s="87" t="s">
        <v>811</v>
      </c>
      <c r="E293" s="87" t="s">
        <v>4076</v>
      </c>
      <c r="F293" s="86" t="s">
        <v>4909</v>
      </c>
      <c r="G293" s="86" t="s">
        <v>793</v>
      </c>
      <c r="H293" s="100" t="s">
        <v>3320</v>
      </c>
      <c r="I293" s="100"/>
      <c r="J293" s="110" t="s">
        <v>70</v>
      </c>
      <c r="K293" s="102" t="s">
        <v>2416</v>
      </c>
      <c r="L293" s="97"/>
      <c r="M293" s="97"/>
      <c r="N293" s="100"/>
      <c r="O293" s="111"/>
      <c r="P293" s="97"/>
      <c r="Q293" s="100" t="s">
        <v>4910</v>
      </c>
      <c r="R293" s="103" t="s">
        <v>70</v>
      </c>
      <c r="S293" s="96"/>
      <c r="T293" s="111"/>
      <c r="U293" s="216" t="s">
        <v>1004</v>
      </c>
      <c r="V293" s="86"/>
      <c r="W293" s="86" t="s">
        <v>78</v>
      </c>
      <c r="X293" s="97"/>
      <c r="Y293" s="97"/>
      <c r="Z293" s="97"/>
      <c r="AA293" s="97"/>
      <c r="AB293" s="97"/>
      <c r="AC293" s="97"/>
      <c r="AD293" s="97"/>
      <c r="AE293" s="97"/>
      <c r="AF293" s="97"/>
      <c r="AG293" s="97"/>
      <c r="AH293" s="97"/>
      <c r="AI293" s="97"/>
      <c r="AJ293" s="97"/>
      <c r="AK293" s="97"/>
      <c r="AL293" s="97"/>
      <c r="AM293" s="97"/>
      <c r="AN293" s="97"/>
      <c r="AO293" s="97"/>
      <c r="AP293" s="97"/>
      <c r="AQ293" s="97"/>
      <c r="AR293" s="97"/>
    </row>
    <row r="294" customFormat="false" ht="21.75" hidden="false" customHeight="true" outlineLevel="0" collapsed="false">
      <c r="A294" s="95" t="n">
        <v>262</v>
      </c>
      <c r="B294" s="95" t="n">
        <v>262</v>
      </c>
      <c r="C294" s="97" t="s">
        <v>62</v>
      </c>
      <c r="D294" s="98" t="s">
        <v>812</v>
      </c>
      <c r="E294" s="106" t="s">
        <v>4442</v>
      </c>
      <c r="F294" s="105" t="s">
        <v>1004</v>
      </c>
      <c r="G294" s="102" t="s">
        <v>813</v>
      </c>
      <c r="H294" s="100" t="s">
        <v>813</v>
      </c>
      <c r="I294" s="100"/>
      <c r="J294" s="134" t="s">
        <v>1004</v>
      </c>
      <c r="K294" s="97"/>
      <c r="L294" s="97"/>
      <c r="M294" s="97"/>
      <c r="N294" s="100"/>
      <c r="O294" s="111"/>
      <c r="P294" s="97"/>
      <c r="Q294" s="100" t="s">
        <v>78</v>
      </c>
      <c r="R294" s="100"/>
      <c r="S294" s="96"/>
      <c r="T294" s="111"/>
      <c r="U294" s="209" t="s">
        <v>131</v>
      </c>
      <c r="V294" s="97"/>
      <c r="W294" s="97"/>
      <c r="X294" s="97"/>
      <c r="Y294" s="97"/>
      <c r="Z294" s="97"/>
      <c r="AA294" s="97"/>
      <c r="AB294" s="97"/>
      <c r="AC294" s="97"/>
      <c r="AD294" s="97"/>
      <c r="AE294" s="97"/>
      <c r="AF294" s="97"/>
      <c r="AG294" s="97"/>
      <c r="AH294" s="97"/>
      <c r="AI294" s="97"/>
      <c r="AJ294" s="97"/>
      <c r="AK294" s="97"/>
      <c r="AL294" s="97"/>
      <c r="AM294" s="97"/>
      <c r="AN294" s="97"/>
      <c r="AO294" s="97"/>
      <c r="AP294" s="97"/>
      <c r="AQ294" s="97"/>
      <c r="AR294" s="97"/>
    </row>
    <row r="295" customFormat="false" ht="21.75" hidden="false" customHeight="true" outlineLevel="0" collapsed="false">
      <c r="A295" s="95" t="n">
        <v>263</v>
      </c>
      <c r="B295" s="95" t="n">
        <v>263</v>
      </c>
      <c r="C295" s="86" t="s">
        <v>1185</v>
      </c>
      <c r="D295" s="86"/>
      <c r="E295" s="106" t="s">
        <v>4453</v>
      </c>
      <c r="F295" s="87" t="s">
        <v>3376</v>
      </c>
      <c r="G295" s="86" t="s">
        <v>3380</v>
      </c>
      <c r="H295" s="100" t="s">
        <v>3379</v>
      </c>
      <c r="I295" s="100"/>
      <c r="J295" s="214" t="s">
        <v>101</v>
      </c>
      <c r="K295" s="102" t="s">
        <v>1476</v>
      </c>
      <c r="L295" s="97"/>
      <c r="M295" s="97"/>
      <c r="N295" s="100" t="s">
        <v>4911</v>
      </c>
      <c r="O295" s="97"/>
      <c r="P295" s="215" t="s">
        <v>101</v>
      </c>
      <c r="Q295" s="100"/>
      <c r="R295" s="100"/>
      <c r="S295" s="96"/>
      <c r="T295" s="97"/>
      <c r="U295" s="218" t="s">
        <v>101</v>
      </c>
      <c r="V295" s="86"/>
      <c r="W295" s="87" t="s">
        <v>3376</v>
      </c>
      <c r="X295" s="97"/>
      <c r="Y295" s="97"/>
      <c r="Z295" s="97"/>
      <c r="AA295" s="97"/>
      <c r="AB295" s="97"/>
      <c r="AC295" s="97"/>
      <c r="AD295" s="97"/>
      <c r="AE295" s="97"/>
      <c r="AF295" s="97"/>
      <c r="AG295" s="97"/>
      <c r="AH295" s="97"/>
      <c r="AI295" s="97"/>
      <c r="AJ295" s="97"/>
      <c r="AK295" s="97"/>
      <c r="AL295" s="97"/>
      <c r="AM295" s="97"/>
      <c r="AN295" s="97"/>
      <c r="AO295" s="97"/>
      <c r="AP295" s="97"/>
      <c r="AQ295" s="97"/>
      <c r="AR295" s="97"/>
    </row>
    <row r="296" customFormat="false" ht="21.75" hidden="false" customHeight="true" outlineLevel="0" collapsed="false">
      <c r="A296" s="95" t="n">
        <v>264</v>
      </c>
      <c r="B296" s="95" t="n">
        <v>264</v>
      </c>
      <c r="C296" s="97" t="s">
        <v>62</v>
      </c>
      <c r="D296" s="98" t="s">
        <v>817</v>
      </c>
      <c r="E296" s="106" t="s">
        <v>4442</v>
      </c>
      <c r="F296" s="105" t="s">
        <v>1004</v>
      </c>
      <c r="G296" s="102" t="s">
        <v>4912</v>
      </c>
      <c r="H296" s="100" t="s">
        <v>3390</v>
      </c>
      <c r="J296" s="101" t="s">
        <v>1004</v>
      </c>
      <c r="K296" s="97"/>
      <c r="L296" s="97"/>
      <c r="M296" s="97"/>
      <c r="N296" s="100" t="s">
        <v>4913</v>
      </c>
      <c r="O296" s="97" t="s">
        <v>4506</v>
      </c>
      <c r="P296" s="97"/>
      <c r="Q296" s="100" t="s">
        <v>4914</v>
      </c>
      <c r="R296" s="103" t="s">
        <v>70</v>
      </c>
      <c r="S296" s="96"/>
      <c r="T296" s="97"/>
      <c r="U296" s="209" t="s">
        <v>131</v>
      </c>
      <c r="V296" s="86"/>
      <c r="W296" s="227" t="s">
        <v>131</v>
      </c>
      <c r="X296" s="97"/>
      <c r="Y296" s="97"/>
      <c r="Z296" s="97"/>
      <c r="AA296" s="97"/>
      <c r="AB296" s="97"/>
      <c r="AC296" s="97"/>
      <c r="AD296" s="97"/>
      <c r="AE296" s="97"/>
      <c r="AF296" s="97"/>
      <c r="AG296" s="97"/>
      <c r="AH296" s="97"/>
      <c r="AI296" s="97"/>
      <c r="AJ296" s="97"/>
      <c r="AK296" s="97"/>
      <c r="AL296" s="97"/>
      <c r="AM296" s="97"/>
      <c r="AN296" s="97"/>
      <c r="AO296" s="97"/>
      <c r="AP296" s="97"/>
      <c r="AQ296" s="97"/>
      <c r="AR296" s="97"/>
    </row>
    <row r="297" customFormat="false" ht="21.75" hidden="false" customHeight="true" outlineLevel="0" collapsed="false">
      <c r="A297" s="95" t="n">
        <v>265</v>
      </c>
      <c r="B297" s="95" t="n">
        <v>265</v>
      </c>
      <c r="C297" s="97" t="s">
        <v>62</v>
      </c>
      <c r="D297" s="98" t="s">
        <v>817</v>
      </c>
      <c r="E297" s="106" t="s">
        <v>4442</v>
      </c>
      <c r="F297" s="106" t="s">
        <v>3388</v>
      </c>
      <c r="G297" s="102" t="s">
        <v>819</v>
      </c>
      <c r="H297" s="159" t="s">
        <v>3400</v>
      </c>
      <c r="I297" s="100" t="s">
        <v>4915</v>
      </c>
      <c r="J297" s="104" t="s">
        <v>70</v>
      </c>
      <c r="K297" s="102" t="s">
        <v>1476</v>
      </c>
      <c r="L297" s="147"/>
      <c r="M297" s="147"/>
      <c r="N297" s="100" t="s">
        <v>4916</v>
      </c>
      <c r="O297" s="103" t="s">
        <v>70</v>
      </c>
      <c r="P297" s="147"/>
      <c r="Q297" s="100" t="s">
        <v>4917</v>
      </c>
      <c r="R297" s="103" t="s">
        <v>70</v>
      </c>
      <c r="S297" s="96"/>
      <c r="T297" s="147"/>
      <c r="U297" s="209" t="s">
        <v>131</v>
      </c>
      <c r="V297" s="86"/>
      <c r="W297" s="227" t="s">
        <v>131</v>
      </c>
      <c r="X297" s="97"/>
      <c r="Y297" s="97"/>
      <c r="Z297" s="97"/>
      <c r="AA297" s="97"/>
      <c r="AB297" s="97"/>
      <c r="AC297" s="97"/>
      <c r="AD297" s="97"/>
      <c r="AE297" s="97"/>
      <c r="AF297" s="97"/>
      <c r="AG297" s="97"/>
      <c r="AH297" s="97"/>
      <c r="AI297" s="97"/>
      <c r="AJ297" s="97"/>
      <c r="AK297" s="97"/>
      <c r="AL297" s="97"/>
      <c r="AM297" s="97"/>
      <c r="AN297" s="97"/>
      <c r="AO297" s="97"/>
      <c r="AP297" s="97"/>
      <c r="AQ297" s="97"/>
      <c r="AR297" s="97"/>
    </row>
    <row r="298" customFormat="false" ht="21.75" hidden="false" customHeight="true" outlineLevel="0" collapsed="false">
      <c r="A298" s="95" t="n">
        <v>266</v>
      </c>
      <c r="B298" s="95" t="n">
        <v>266</v>
      </c>
      <c r="C298" s="97" t="s">
        <v>62</v>
      </c>
      <c r="D298" s="98" t="s">
        <v>821</v>
      </c>
      <c r="E298" s="106" t="s">
        <v>4442</v>
      </c>
      <c r="F298" s="106" t="s">
        <v>4918</v>
      </c>
      <c r="G298" s="102" t="s">
        <v>822</v>
      </c>
      <c r="H298" s="100" t="s">
        <v>822</v>
      </c>
      <c r="I298" s="100"/>
      <c r="J298" s="104" t="s">
        <v>70</v>
      </c>
      <c r="K298" s="102" t="s">
        <v>1476</v>
      </c>
      <c r="L298" s="97"/>
      <c r="M298" s="97"/>
      <c r="N298" s="100"/>
      <c r="O298" s="97"/>
      <c r="P298" s="97"/>
      <c r="Q298" s="100" t="s">
        <v>4919</v>
      </c>
      <c r="R298" s="103" t="s">
        <v>70</v>
      </c>
      <c r="S298" s="96"/>
      <c r="T298" s="97"/>
      <c r="U298" s="209" t="s">
        <v>131</v>
      </c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97"/>
      <c r="AG298" s="97"/>
      <c r="AH298" s="97"/>
      <c r="AI298" s="97"/>
      <c r="AJ298" s="97"/>
      <c r="AK298" s="97"/>
      <c r="AL298" s="97"/>
      <c r="AM298" s="97"/>
      <c r="AN298" s="97"/>
      <c r="AO298" s="97"/>
      <c r="AP298" s="97"/>
      <c r="AQ298" s="97"/>
      <c r="AR298" s="97"/>
    </row>
    <row r="299" customFormat="false" ht="21.75" hidden="false" customHeight="true" outlineLevel="0" collapsed="false">
      <c r="A299" s="95" t="n">
        <v>267</v>
      </c>
      <c r="B299" s="95" t="n">
        <v>267</v>
      </c>
      <c r="C299" s="97" t="s">
        <v>62</v>
      </c>
      <c r="D299" s="87" t="s">
        <v>823</v>
      </c>
      <c r="E299" s="97" t="s">
        <v>1009</v>
      </c>
      <c r="F299" s="149" t="s">
        <v>3419</v>
      </c>
      <c r="G299" s="86" t="s">
        <v>3422</v>
      </c>
      <c r="H299" s="120" t="s">
        <v>3421</v>
      </c>
      <c r="I299" s="120"/>
      <c r="J299" s="210" t="s">
        <v>70</v>
      </c>
      <c r="K299" s="102" t="s">
        <v>1476</v>
      </c>
      <c r="L299" s="86"/>
      <c r="M299" s="86"/>
      <c r="N299" s="120" t="s">
        <v>4920</v>
      </c>
      <c r="O299" s="132"/>
      <c r="P299" s="211" t="s">
        <v>70</v>
      </c>
      <c r="Q299" s="100"/>
      <c r="R299" s="100"/>
      <c r="S299" s="96"/>
      <c r="T299" s="86"/>
      <c r="U299" s="219" t="s">
        <v>70</v>
      </c>
      <c r="V299" s="86"/>
      <c r="W299" s="87" t="s">
        <v>3419</v>
      </c>
      <c r="X299" s="97"/>
      <c r="Y299" s="97"/>
      <c r="Z299" s="97"/>
      <c r="AA299" s="97"/>
      <c r="AB299" s="97"/>
      <c r="AC299" s="97"/>
      <c r="AD299" s="97"/>
      <c r="AE299" s="97"/>
      <c r="AF299" s="97"/>
      <c r="AG299" s="97"/>
      <c r="AH299" s="97"/>
      <c r="AI299" s="97"/>
      <c r="AJ299" s="97"/>
      <c r="AK299" s="97"/>
      <c r="AL299" s="97"/>
      <c r="AM299" s="97"/>
      <c r="AN299" s="97"/>
      <c r="AO299" s="97"/>
      <c r="AP299" s="97"/>
      <c r="AQ299" s="97"/>
      <c r="AR299" s="97"/>
    </row>
    <row r="300" customFormat="false" ht="21.75" hidden="false" customHeight="true" outlineLevel="0" collapsed="false">
      <c r="A300" s="95" t="n">
        <v>268</v>
      </c>
      <c r="B300" s="95" t="n">
        <v>268</v>
      </c>
      <c r="C300" s="97" t="s">
        <v>62</v>
      </c>
      <c r="D300" s="87" t="s">
        <v>3429</v>
      </c>
      <c r="E300" s="97" t="s">
        <v>1009</v>
      </c>
      <c r="F300" s="86" t="s">
        <v>4921</v>
      </c>
      <c r="G300" s="86" t="s">
        <v>3433</v>
      </c>
      <c r="H300" s="120" t="s">
        <v>3432</v>
      </c>
      <c r="I300" s="120"/>
      <c r="J300" s="210" t="s">
        <v>70</v>
      </c>
      <c r="K300" s="102" t="s">
        <v>1476</v>
      </c>
      <c r="L300" s="86"/>
      <c r="M300" s="86"/>
      <c r="N300" s="120"/>
      <c r="O300" s="86"/>
      <c r="P300" s="86"/>
      <c r="Q300" s="120" t="s">
        <v>4922</v>
      </c>
      <c r="R300" s="103" t="s">
        <v>70</v>
      </c>
      <c r="S300" s="208"/>
      <c r="T300" s="86"/>
      <c r="U300" s="216" t="s">
        <v>1004</v>
      </c>
      <c r="V300" s="86"/>
      <c r="W300" s="86" t="s">
        <v>78</v>
      </c>
      <c r="X300" s="86"/>
      <c r="Y300" s="86"/>
      <c r="Z300" s="86"/>
      <c r="AA300" s="86"/>
      <c r="AB300" s="97"/>
      <c r="AC300" s="97"/>
      <c r="AD300" s="97"/>
      <c r="AE300" s="97"/>
      <c r="AF300" s="97"/>
      <c r="AG300" s="97"/>
      <c r="AH300" s="97"/>
      <c r="AI300" s="97"/>
      <c r="AJ300" s="97"/>
      <c r="AK300" s="97"/>
      <c r="AL300" s="97"/>
      <c r="AM300" s="97"/>
      <c r="AN300" s="97"/>
      <c r="AO300" s="97"/>
      <c r="AP300" s="97"/>
      <c r="AQ300" s="97"/>
      <c r="AR300" s="97"/>
    </row>
    <row r="301" customFormat="false" ht="21.75" hidden="false" customHeight="true" outlineLevel="0" collapsed="false">
      <c r="A301" s="95" t="n">
        <v>269</v>
      </c>
      <c r="B301" s="95" t="n">
        <v>269</v>
      </c>
      <c r="C301" s="97" t="s">
        <v>62</v>
      </c>
      <c r="D301" s="98" t="s">
        <v>3440</v>
      </c>
      <c r="E301" s="97" t="s">
        <v>1009</v>
      </c>
      <c r="F301" s="106" t="s">
        <v>4923</v>
      </c>
      <c r="G301" s="102" t="s">
        <v>828</v>
      </c>
      <c r="H301" s="100" t="s">
        <v>828</v>
      </c>
      <c r="I301" s="100"/>
      <c r="J301" s="210" t="s">
        <v>70</v>
      </c>
      <c r="K301" s="102" t="s">
        <v>1476</v>
      </c>
      <c r="L301" s="97"/>
      <c r="M301" s="97"/>
      <c r="N301" s="100"/>
      <c r="O301" s="97"/>
      <c r="P301" s="97"/>
      <c r="Q301" s="100" t="s">
        <v>4924</v>
      </c>
      <c r="R301" s="103" t="s">
        <v>70</v>
      </c>
      <c r="S301" s="96"/>
      <c r="T301" s="97"/>
      <c r="U301" s="209" t="s">
        <v>131</v>
      </c>
      <c r="V301" s="97"/>
      <c r="W301" s="97"/>
      <c r="X301" s="97"/>
      <c r="Y301" s="97"/>
      <c r="Z301" s="97"/>
      <c r="AA301" s="97"/>
      <c r="AB301" s="97"/>
      <c r="AC301" s="97"/>
      <c r="AD301" s="97"/>
      <c r="AE301" s="97"/>
      <c r="AF301" s="97"/>
      <c r="AG301" s="97"/>
      <c r="AH301" s="97"/>
      <c r="AI301" s="97"/>
      <c r="AJ301" s="97"/>
      <c r="AK301" s="97"/>
      <c r="AL301" s="97"/>
      <c r="AM301" s="97"/>
      <c r="AN301" s="97"/>
      <c r="AO301" s="97"/>
      <c r="AP301" s="97"/>
      <c r="AQ301" s="97"/>
      <c r="AR301" s="97"/>
    </row>
    <row r="302" customFormat="false" ht="21.75" hidden="false" customHeight="true" outlineLevel="0" collapsed="false">
      <c r="A302" s="95" t="n">
        <v>270</v>
      </c>
      <c r="B302" s="95" t="n">
        <v>270</v>
      </c>
      <c r="C302" s="97" t="s">
        <v>62</v>
      </c>
      <c r="D302" s="98" t="s">
        <v>830</v>
      </c>
      <c r="E302" s="97" t="s">
        <v>1009</v>
      </c>
      <c r="F302" s="150" t="s">
        <v>3443</v>
      </c>
      <c r="G302" s="102" t="s">
        <v>831</v>
      </c>
      <c r="H302" s="100" t="s">
        <v>831</v>
      </c>
      <c r="I302" s="100"/>
      <c r="J302" s="210" t="s">
        <v>70</v>
      </c>
      <c r="K302" s="102" t="s">
        <v>1476</v>
      </c>
      <c r="L302" s="97"/>
      <c r="M302" s="97"/>
      <c r="N302" s="100"/>
      <c r="O302" s="97"/>
      <c r="P302" s="97"/>
      <c r="Q302" s="100" t="s">
        <v>4925</v>
      </c>
      <c r="R302" s="100"/>
      <c r="S302" s="96"/>
      <c r="T302" s="97"/>
      <c r="U302" s="209" t="s">
        <v>131</v>
      </c>
      <c r="V302" s="97"/>
      <c r="W302" s="97"/>
      <c r="X302" s="97"/>
      <c r="Y302" s="97"/>
      <c r="Z302" s="97"/>
      <c r="AA302" s="97"/>
      <c r="AB302" s="97"/>
      <c r="AC302" s="97"/>
      <c r="AD302" s="97"/>
      <c r="AE302" s="97"/>
      <c r="AF302" s="97"/>
      <c r="AG302" s="97"/>
      <c r="AH302" s="97"/>
      <c r="AI302" s="97"/>
      <c r="AJ302" s="97"/>
      <c r="AK302" s="97"/>
      <c r="AL302" s="97"/>
      <c r="AM302" s="97"/>
      <c r="AN302" s="97"/>
      <c r="AO302" s="97"/>
      <c r="AP302" s="97"/>
      <c r="AQ302" s="97"/>
      <c r="AR302" s="97"/>
    </row>
    <row r="303" customFormat="false" ht="21.75" hidden="false" customHeight="true" outlineLevel="0" collapsed="false">
      <c r="A303" s="95" t="n">
        <v>271</v>
      </c>
      <c r="B303" s="95" t="n">
        <v>271</v>
      </c>
      <c r="C303" s="86" t="s">
        <v>1185</v>
      </c>
      <c r="D303" s="86"/>
      <c r="E303" s="106" t="s">
        <v>4453</v>
      </c>
      <c r="F303" s="87" t="s">
        <v>3454</v>
      </c>
      <c r="G303" s="86" t="s">
        <v>834</v>
      </c>
      <c r="H303" s="100" t="s">
        <v>3456</v>
      </c>
      <c r="I303" s="100"/>
      <c r="J303" s="214" t="s">
        <v>101</v>
      </c>
      <c r="K303" s="102" t="s">
        <v>1515</v>
      </c>
      <c r="L303" s="97"/>
      <c r="M303" s="97"/>
      <c r="N303" s="100" t="s">
        <v>4926</v>
      </c>
      <c r="O303" s="97"/>
      <c r="P303" s="215" t="s">
        <v>101</v>
      </c>
      <c r="Q303" s="100"/>
      <c r="R303" s="100"/>
      <c r="S303" s="96"/>
      <c r="T303" s="97"/>
      <c r="U303" s="218" t="s">
        <v>101</v>
      </c>
      <c r="V303" s="86"/>
      <c r="W303" s="87" t="s">
        <v>3454</v>
      </c>
      <c r="X303" s="97"/>
      <c r="Y303" s="97"/>
      <c r="Z303" s="97"/>
      <c r="AA303" s="97"/>
      <c r="AB303" s="97"/>
      <c r="AC303" s="97"/>
      <c r="AD303" s="97"/>
      <c r="AE303" s="97"/>
      <c r="AF303" s="97"/>
      <c r="AG303" s="97"/>
      <c r="AH303" s="97"/>
      <c r="AI303" s="97"/>
      <c r="AJ303" s="97"/>
      <c r="AK303" s="97"/>
      <c r="AL303" s="97"/>
      <c r="AM303" s="97"/>
      <c r="AN303" s="97"/>
      <c r="AO303" s="97"/>
      <c r="AP303" s="97"/>
      <c r="AQ303" s="97"/>
      <c r="AR303" s="97"/>
    </row>
    <row r="304" customFormat="false" ht="21.75" hidden="false" customHeight="true" outlineLevel="0" collapsed="false">
      <c r="A304" s="95" t="n">
        <v>272</v>
      </c>
      <c r="B304" s="95" t="n">
        <v>272</v>
      </c>
      <c r="C304" s="86" t="s">
        <v>1185</v>
      </c>
      <c r="D304" s="86"/>
      <c r="E304" s="106" t="s">
        <v>4453</v>
      </c>
      <c r="F304" s="87" t="s">
        <v>3464</v>
      </c>
      <c r="G304" s="102" t="s">
        <v>4927</v>
      </c>
      <c r="H304" s="100" t="s">
        <v>3466</v>
      </c>
      <c r="I304" s="100"/>
      <c r="J304" s="214" t="s">
        <v>101</v>
      </c>
      <c r="K304" s="102" t="s">
        <v>1159</v>
      </c>
      <c r="L304" s="97"/>
      <c r="M304" s="97"/>
      <c r="N304" s="100" t="s">
        <v>4928</v>
      </c>
      <c r="O304" s="111"/>
      <c r="P304" s="215" t="s">
        <v>101</v>
      </c>
      <c r="Q304" s="100"/>
      <c r="R304" s="100"/>
      <c r="S304" s="96"/>
      <c r="T304" s="97"/>
      <c r="U304" s="218" t="s">
        <v>101</v>
      </c>
      <c r="V304" s="86"/>
      <c r="W304" s="87" t="s">
        <v>3464</v>
      </c>
      <c r="X304" s="97"/>
      <c r="Y304" s="97"/>
      <c r="Z304" s="97"/>
      <c r="AA304" s="97"/>
      <c r="AB304" s="97"/>
      <c r="AC304" s="97"/>
      <c r="AD304" s="97"/>
      <c r="AE304" s="97"/>
      <c r="AF304" s="97"/>
      <c r="AG304" s="97"/>
      <c r="AH304" s="97"/>
      <c r="AI304" s="97"/>
      <c r="AJ304" s="97"/>
      <c r="AK304" s="97"/>
      <c r="AL304" s="97"/>
      <c r="AM304" s="97"/>
      <c r="AN304" s="97"/>
      <c r="AO304" s="97"/>
      <c r="AP304" s="97"/>
      <c r="AQ304" s="97"/>
      <c r="AR304" s="97"/>
    </row>
    <row r="305" customFormat="false" ht="21.75" hidden="false" customHeight="true" outlineLevel="0" collapsed="false">
      <c r="A305" s="95" t="n">
        <v>273</v>
      </c>
      <c r="B305" s="95" t="n">
        <v>273</v>
      </c>
      <c r="C305" s="97" t="s">
        <v>62</v>
      </c>
      <c r="D305" s="98" t="s">
        <v>837</v>
      </c>
      <c r="E305" s="97" t="s">
        <v>1009</v>
      </c>
      <c r="F305" s="105" t="s">
        <v>1004</v>
      </c>
      <c r="G305" s="102" t="s">
        <v>838</v>
      </c>
      <c r="H305" s="100" t="s">
        <v>838</v>
      </c>
      <c r="I305" s="100"/>
      <c r="J305" s="101" t="s">
        <v>1004</v>
      </c>
      <c r="K305" s="97"/>
      <c r="L305" s="97"/>
      <c r="M305" s="97"/>
      <c r="N305" s="100"/>
      <c r="O305" s="111"/>
      <c r="P305" s="97"/>
      <c r="Q305" s="120" t="s">
        <v>78</v>
      </c>
      <c r="R305" s="120"/>
      <c r="S305" s="208"/>
      <c r="T305" s="97"/>
      <c r="U305" s="209" t="s">
        <v>131</v>
      </c>
      <c r="V305" s="97"/>
      <c r="W305" s="97"/>
      <c r="X305" s="86"/>
      <c r="Y305" s="86"/>
      <c r="Z305" s="86"/>
      <c r="AA305" s="86"/>
      <c r="AB305" s="97"/>
      <c r="AC305" s="97"/>
      <c r="AD305" s="97"/>
      <c r="AE305" s="97"/>
      <c r="AF305" s="97"/>
      <c r="AG305" s="97"/>
      <c r="AH305" s="97"/>
      <c r="AI305" s="97"/>
      <c r="AJ305" s="97"/>
      <c r="AK305" s="97"/>
      <c r="AL305" s="97"/>
      <c r="AM305" s="97"/>
      <c r="AN305" s="97"/>
      <c r="AO305" s="97"/>
      <c r="AP305" s="97"/>
      <c r="AQ305" s="97"/>
      <c r="AR305" s="97"/>
    </row>
    <row r="306" customFormat="false" ht="21.75" hidden="false" customHeight="true" outlineLevel="0" collapsed="false">
      <c r="A306" s="95" t="n">
        <v>274</v>
      </c>
      <c r="B306" s="95" t="n">
        <v>274</v>
      </c>
      <c r="C306" s="86" t="s">
        <v>1185</v>
      </c>
      <c r="D306" s="86"/>
      <c r="E306" s="106" t="s">
        <v>4453</v>
      </c>
      <c r="F306" s="87" t="s">
        <v>3479</v>
      </c>
      <c r="G306" s="226" t="s">
        <v>4929</v>
      </c>
      <c r="H306" s="100" t="s">
        <v>4930</v>
      </c>
      <c r="I306" s="100"/>
      <c r="J306" s="223" t="s">
        <v>70</v>
      </c>
      <c r="K306" s="102" t="s">
        <v>1476</v>
      </c>
      <c r="L306" s="97"/>
      <c r="M306" s="97"/>
      <c r="N306" s="100"/>
      <c r="O306" s="111"/>
      <c r="P306" s="97"/>
      <c r="Q306" s="120" t="s">
        <v>4931</v>
      </c>
      <c r="R306" s="144"/>
      <c r="S306" s="208"/>
      <c r="T306" s="111"/>
      <c r="U306" s="217" t="s">
        <v>60</v>
      </c>
      <c r="V306" s="86"/>
      <c r="W306" s="86" t="s">
        <v>78</v>
      </c>
      <c r="X306" s="86"/>
      <c r="Y306" s="86"/>
      <c r="Z306" s="86"/>
      <c r="AA306" s="86"/>
      <c r="AB306" s="97"/>
      <c r="AC306" s="97"/>
      <c r="AD306" s="97"/>
      <c r="AE306" s="97"/>
      <c r="AF306" s="97"/>
      <c r="AG306" s="97"/>
      <c r="AH306" s="97"/>
      <c r="AI306" s="97"/>
      <c r="AJ306" s="97"/>
      <c r="AK306" s="97"/>
      <c r="AL306" s="97"/>
      <c r="AM306" s="97"/>
      <c r="AN306" s="97"/>
      <c r="AO306" s="97"/>
      <c r="AP306" s="97"/>
      <c r="AQ306" s="97"/>
      <c r="AR306" s="97"/>
    </row>
    <row r="307" customFormat="false" ht="21.75" hidden="false" customHeight="true" outlineLevel="0" collapsed="false">
      <c r="A307" s="95" t="n">
        <v>275</v>
      </c>
      <c r="B307" s="95" t="n">
        <v>275</v>
      </c>
      <c r="C307" s="97" t="s">
        <v>62</v>
      </c>
      <c r="D307" s="98" t="s">
        <v>841</v>
      </c>
      <c r="E307" s="97" t="s">
        <v>1009</v>
      </c>
      <c r="F307" s="106" t="s">
        <v>3493</v>
      </c>
      <c r="G307" s="102" t="s">
        <v>842</v>
      </c>
      <c r="H307" s="100" t="s">
        <v>842</v>
      </c>
      <c r="I307" s="100"/>
      <c r="J307" s="210" t="s">
        <v>70</v>
      </c>
      <c r="K307" s="102" t="s">
        <v>1476</v>
      </c>
      <c r="L307" s="97"/>
      <c r="M307" s="97"/>
      <c r="N307" s="100"/>
      <c r="O307" s="111"/>
      <c r="P307" s="97"/>
      <c r="Q307" s="120" t="s">
        <v>4932</v>
      </c>
      <c r="R307" s="211" t="s">
        <v>70</v>
      </c>
      <c r="S307" s="208"/>
      <c r="T307" s="111"/>
      <c r="U307" s="209" t="s">
        <v>131</v>
      </c>
      <c r="V307" s="97"/>
      <c r="W307" s="97"/>
      <c r="X307" s="86"/>
      <c r="Y307" s="86"/>
      <c r="Z307" s="86"/>
      <c r="AA307" s="86"/>
      <c r="AB307" s="97"/>
      <c r="AC307" s="97"/>
      <c r="AD307" s="97"/>
      <c r="AE307" s="97"/>
      <c r="AF307" s="97"/>
      <c r="AG307" s="97"/>
      <c r="AH307" s="97"/>
      <c r="AI307" s="97"/>
      <c r="AJ307" s="97"/>
      <c r="AK307" s="97"/>
      <c r="AL307" s="97"/>
      <c r="AM307" s="97"/>
      <c r="AN307" s="97"/>
      <c r="AO307" s="97"/>
      <c r="AP307" s="97"/>
      <c r="AQ307" s="97"/>
      <c r="AR307" s="97"/>
    </row>
    <row r="308" customFormat="false" ht="21.75" hidden="false" customHeight="true" outlineLevel="0" collapsed="false">
      <c r="A308" s="95" t="n">
        <v>276</v>
      </c>
      <c r="B308" s="95" t="n">
        <v>276</v>
      </c>
      <c r="C308" s="97" t="s">
        <v>62</v>
      </c>
      <c r="D308" s="87" t="s">
        <v>845</v>
      </c>
      <c r="E308" s="102" t="s">
        <v>4516</v>
      </c>
      <c r="F308" s="87" t="s">
        <v>4933</v>
      </c>
      <c r="G308" s="226" t="s">
        <v>4934</v>
      </c>
      <c r="H308" s="100" t="s">
        <v>3505</v>
      </c>
      <c r="I308" s="100"/>
      <c r="J308" s="239" t="s">
        <v>1757</v>
      </c>
      <c r="K308" s="102" t="s">
        <v>1476</v>
      </c>
      <c r="L308" s="97"/>
      <c r="M308" s="97"/>
      <c r="N308" s="101" t="s">
        <v>4935</v>
      </c>
      <c r="O308" s="97"/>
      <c r="P308" s="240" t="s">
        <v>1757</v>
      </c>
      <c r="Q308" s="100"/>
      <c r="R308" s="100"/>
      <c r="S308" s="96"/>
      <c r="T308" s="97"/>
      <c r="U308" s="132" t="s">
        <v>167</v>
      </c>
      <c r="V308" s="86"/>
      <c r="W308" s="87" t="s">
        <v>3503</v>
      </c>
      <c r="X308" s="97"/>
      <c r="Y308" s="97"/>
      <c r="Z308" s="97"/>
      <c r="AA308" s="97"/>
      <c r="AB308" s="97"/>
      <c r="AC308" s="97"/>
      <c r="AD308" s="97"/>
      <c r="AE308" s="97"/>
      <c r="AF308" s="97"/>
      <c r="AG308" s="97"/>
      <c r="AH308" s="97"/>
      <c r="AI308" s="97"/>
      <c r="AJ308" s="97"/>
      <c r="AK308" s="97"/>
      <c r="AL308" s="97"/>
      <c r="AM308" s="97"/>
      <c r="AN308" s="97"/>
      <c r="AO308" s="97"/>
      <c r="AP308" s="97"/>
      <c r="AQ308" s="97"/>
      <c r="AR308" s="97"/>
    </row>
    <row r="309" customFormat="false" ht="21.75" hidden="false" customHeight="true" outlineLevel="0" collapsed="false">
      <c r="A309" s="95" t="n">
        <v>277</v>
      </c>
      <c r="B309" s="95" t="n">
        <v>277</v>
      </c>
      <c r="C309" s="97" t="s">
        <v>62</v>
      </c>
      <c r="D309" s="98" t="s">
        <v>847</v>
      </c>
      <c r="E309" s="97" t="s">
        <v>1009</v>
      </c>
      <c r="F309" s="106" t="s">
        <v>3518</v>
      </c>
      <c r="G309" s="102" t="s">
        <v>848</v>
      </c>
      <c r="H309" s="100" t="s">
        <v>848</v>
      </c>
      <c r="I309" s="100"/>
      <c r="J309" s="223" t="s">
        <v>70</v>
      </c>
      <c r="K309" s="102" t="s">
        <v>1476</v>
      </c>
      <c r="L309" s="97"/>
      <c r="M309" s="97"/>
      <c r="N309" s="100"/>
      <c r="O309" s="111"/>
      <c r="P309" s="97"/>
      <c r="Q309" s="120" t="s">
        <v>4936</v>
      </c>
      <c r="R309" s="211" t="s">
        <v>70</v>
      </c>
      <c r="S309" s="246" t="s">
        <v>4937</v>
      </c>
      <c r="T309" s="111"/>
      <c r="U309" s="209" t="s">
        <v>131</v>
      </c>
      <c r="V309" s="97"/>
      <c r="W309" s="97"/>
      <c r="X309" s="86"/>
      <c r="Y309" s="86"/>
      <c r="Z309" s="86"/>
      <c r="AA309" s="86"/>
      <c r="AB309" s="97"/>
      <c r="AC309" s="97"/>
      <c r="AD309" s="97"/>
      <c r="AE309" s="97"/>
      <c r="AF309" s="97"/>
      <c r="AG309" s="97"/>
      <c r="AH309" s="97"/>
      <c r="AI309" s="97"/>
      <c r="AJ309" s="97"/>
      <c r="AK309" s="97"/>
      <c r="AL309" s="97"/>
      <c r="AM309" s="97"/>
      <c r="AN309" s="97"/>
      <c r="AO309" s="97"/>
      <c r="AP309" s="97"/>
      <c r="AQ309" s="97"/>
      <c r="AR309" s="97"/>
    </row>
    <row r="310" customFormat="false" ht="21.75" hidden="false" customHeight="true" outlineLevel="0" collapsed="false">
      <c r="A310" s="95" t="n">
        <v>278</v>
      </c>
      <c r="B310" s="95" t="n">
        <v>278</v>
      </c>
      <c r="C310" s="97" t="s">
        <v>62</v>
      </c>
      <c r="D310" s="98" t="s">
        <v>850</v>
      </c>
      <c r="E310" s="106" t="s">
        <v>4442</v>
      </c>
      <c r="F310" s="140" t="s">
        <v>1004</v>
      </c>
      <c r="G310" s="102" t="s">
        <v>851</v>
      </c>
      <c r="H310" s="100" t="s">
        <v>851</v>
      </c>
      <c r="I310" s="100"/>
      <c r="J310" s="134" t="s">
        <v>1004</v>
      </c>
      <c r="K310" s="97"/>
      <c r="L310" s="97"/>
      <c r="M310" s="97"/>
      <c r="N310" s="100"/>
      <c r="O310" s="111"/>
      <c r="P310" s="97"/>
      <c r="Q310" s="120" t="s">
        <v>4938</v>
      </c>
      <c r="R310" s="120"/>
      <c r="S310" s="208"/>
      <c r="T310" s="111"/>
      <c r="U310" s="209" t="s">
        <v>131</v>
      </c>
      <c r="V310" s="97"/>
      <c r="W310" s="97"/>
      <c r="X310" s="86"/>
      <c r="Y310" s="86"/>
      <c r="Z310" s="86"/>
      <c r="AA310" s="86"/>
      <c r="AB310" s="97"/>
      <c r="AC310" s="97"/>
      <c r="AD310" s="97"/>
      <c r="AE310" s="97"/>
      <c r="AF310" s="97"/>
      <c r="AG310" s="97"/>
      <c r="AH310" s="97"/>
      <c r="AI310" s="97"/>
      <c r="AJ310" s="97"/>
      <c r="AK310" s="97"/>
      <c r="AL310" s="97"/>
      <c r="AM310" s="97"/>
      <c r="AN310" s="97"/>
      <c r="AO310" s="97"/>
      <c r="AP310" s="97"/>
      <c r="AQ310" s="97"/>
      <c r="AR310" s="97"/>
    </row>
    <row r="311" customFormat="false" ht="21.75" hidden="false" customHeight="true" outlineLevel="0" collapsed="false">
      <c r="A311" s="95" t="n">
        <v>279</v>
      </c>
      <c r="B311" s="95" t="n">
        <v>279</v>
      </c>
      <c r="C311" s="97" t="s">
        <v>62</v>
      </c>
      <c r="D311" s="98" t="s">
        <v>852</v>
      </c>
      <c r="E311" s="97" t="s">
        <v>1009</v>
      </c>
      <c r="F311" s="150" t="s">
        <v>3534</v>
      </c>
      <c r="G311" s="102" t="s">
        <v>853</v>
      </c>
      <c r="H311" s="100" t="s">
        <v>3536</v>
      </c>
      <c r="I311" s="100" t="s">
        <v>4939</v>
      </c>
      <c r="J311" s="223" t="s">
        <v>70</v>
      </c>
      <c r="K311" s="102" t="s">
        <v>1476</v>
      </c>
      <c r="L311" s="97"/>
      <c r="M311" s="97"/>
      <c r="N311" s="100"/>
      <c r="O311" s="97"/>
      <c r="P311" s="97"/>
      <c r="Q311" s="120" t="s">
        <v>4940</v>
      </c>
      <c r="R311" s="211" t="s">
        <v>70</v>
      </c>
      <c r="S311" s="208"/>
      <c r="T311" s="97"/>
      <c r="U311" s="209" t="s">
        <v>131</v>
      </c>
      <c r="V311" s="97"/>
      <c r="W311" s="97"/>
      <c r="X311" s="86"/>
      <c r="Y311" s="86"/>
      <c r="Z311" s="86"/>
      <c r="AA311" s="86"/>
      <c r="AB311" s="97"/>
      <c r="AC311" s="97"/>
      <c r="AD311" s="97"/>
      <c r="AE311" s="97"/>
      <c r="AF311" s="97"/>
      <c r="AG311" s="97"/>
      <c r="AH311" s="97"/>
      <c r="AI311" s="97"/>
      <c r="AJ311" s="97"/>
      <c r="AK311" s="97"/>
      <c r="AL311" s="97"/>
      <c r="AM311" s="97"/>
      <c r="AN311" s="97"/>
      <c r="AO311" s="97"/>
      <c r="AP311" s="97"/>
      <c r="AQ311" s="97"/>
      <c r="AR311" s="97"/>
    </row>
    <row r="312" customFormat="false" ht="21.75" hidden="false" customHeight="true" outlineLevel="0" collapsed="false">
      <c r="A312" s="95" t="n">
        <v>280</v>
      </c>
      <c r="B312" s="95" t="n">
        <v>280</v>
      </c>
      <c r="C312" s="97" t="s">
        <v>62</v>
      </c>
      <c r="D312" s="98" t="s">
        <v>855</v>
      </c>
      <c r="E312" s="106" t="s">
        <v>4490</v>
      </c>
      <c r="F312" s="150" t="s">
        <v>3636</v>
      </c>
      <c r="G312" s="102" t="s">
        <v>856</v>
      </c>
      <c r="H312" s="100" t="s">
        <v>856</v>
      </c>
      <c r="I312" s="100"/>
      <c r="J312" s="221" t="s">
        <v>101</v>
      </c>
      <c r="K312" s="102" t="s">
        <v>1476</v>
      </c>
      <c r="L312" s="97"/>
      <c r="M312" s="97"/>
      <c r="N312" s="100"/>
      <c r="O312" s="97"/>
      <c r="P312" s="97"/>
      <c r="Q312" s="100" t="s">
        <v>78</v>
      </c>
      <c r="R312" s="100"/>
      <c r="S312" s="96" t="s">
        <v>4941</v>
      </c>
      <c r="T312" s="218" t="s">
        <v>101</v>
      </c>
      <c r="U312" s="209" t="s">
        <v>131</v>
      </c>
      <c r="V312" s="97"/>
      <c r="W312" s="97"/>
      <c r="X312" s="97"/>
      <c r="Y312" s="97"/>
      <c r="Z312" s="97"/>
      <c r="AA312" s="97"/>
      <c r="AB312" s="97"/>
      <c r="AC312" s="97"/>
      <c r="AD312" s="97"/>
      <c r="AE312" s="97"/>
      <c r="AF312" s="97"/>
      <c r="AG312" s="97"/>
      <c r="AH312" s="97"/>
      <c r="AI312" s="97"/>
      <c r="AJ312" s="97"/>
      <c r="AK312" s="97"/>
      <c r="AL312" s="97"/>
      <c r="AM312" s="97"/>
      <c r="AN312" s="97"/>
      <c r="AO312" s="97"/>
      <c r="AP312" s="97"/>
      <c r="AQ312" s="97"/>
      <c r="AR312" s="97"/>
    </row>
    <row r="313" customFormat="false" ht="21.75" hidden="false" customHeight="true" outlineLevel="0" collapsed="false">
      <c r="A313" s="95" t="n">
        <v>281</v>
      </c>
      <c r="B313" s="95" t="n">
        <v>281</v>
      </c>
      <c r="C313" s="97" t="s">
        <v>62</v>
      </c>
      <c r="D313" s="98" t="s">
        <v>858</v>
      </c>
      <c r="E313" s="106" t="s">
        <v>4442</v>
      </c>
      <c r="F313" s="140" t="s">
        <v>1004</v>
      </c>
      <c r="G313" s="102" t="s">
        <v>859</v>
      </c>
      <c r="H313" s="100" t="s">
        <v>859</v>
      </c>
      <c r="I313" s="100"/>
      <c r="J313" s="134" t="s">
        <v>1004</v>
      </c>
      <c r="K313" s="97"/>
      <c r="L313" s="97"/>
      <c r="M313" s="97"/>
      <c r="N313" s="100"/>
      <c r="O313" s="111"/>
      <c r="P313" s="97"/>
      <c r="Q313" s="100" t="s">
        <v>78</v>
      </c>
      <c r="R313" s="100"/>
      <c r="S313" s="96"/>
      <c r="T313" s="111"/>
      <c r="U313" s="209" t="s">
        <v>131</v>
      </c>
      <c r="V313" s="97"/>
      <c r="W313" s="97"/>
      <c r="X313" s="97"/>
      <c r="Y313" s="97"/>
      <c r="Z313" s="97"/>
      <c r="AA313" s="97"/>
      <c r="AB313" s="97"/>
      <c r="AC313" s="97"/>
      <c r="AD313" s="97"/>
      <c r="AE313" s="97"/>
      <c r="AF313" s="97"/>
      <c r="AG313" s="97"/>
      <c r="AH313" s="97"/>
      <c r="AI313" s="97"/>
      <c r="AJ313" s="97"/>
      <c r="AK313" s="97"/>
      <c r="AL313" s="97"/>
      <c r="AM313" s="97"/>
      <c r="AN313" s="97"/>
      <c r="AO313" s="97"/>
      <c r="AP313" s="97"/>
      <c r="AQ313" s="97"/>
      <c r="AR313" s="97"/>
    </row>
    <row r="314" customFormat="false" ht="21.75" hidden="false" customHeight="true" outlineLevel="0" collapsed="false">
      <c r="A314" s="95" t="n">
        <v>282</v>
      </c>
      <c r="B314" s="95" t="n">
        <v>282</v>
      </c>
      <c r="C314" s="97" t="s">
        <v>62</v>
      </c>
      <c r="D314" s="98" t="s">
        <v>860</v>
      </c>
      <c r="E314" s="106" t="s">
        <v>4566</v>
      </c>
      <c r="F314" s="106" t="s">
        <v>4942</v>
      </c>
      <c r="G314" s="102" t="s">
        <v>861</v>
      </c>
      <c r="H314" s="100" t="s">
        <v>861</v>
      </c>
      <c r="I314" s="117" t="s">
        <v>4943</v>
      </c>
      <c r="J314" s="210" t="s">
        <v>70</v>
      </c>
      <c r="K314" s="102" t="s">
        <v>1476</v>
      </c>
      <c r="L314" s="97"/>
      <c r="M314" s="97"/>
      <c r="N314" s="100" t="s">
        <v>4944</v>
      </c>
      <c r="O314" s="97"/>
      <c r="P314" s="97"/>
      <c r="Q314" s="120" t="s">
        <v>78</v>
      </c>
      <c r="R314" s="120"/>
      <c r="S314" s="208"/>
      <c r="T314" s="97"/>
      <c r="U314" s="209" t="s">
        <v>131</v>
      </c>
      <c r="V314" s="97"/>
      <c r="W314" s="97"/>
      <c r="X314" s="86"/>
      <c r="Y314" s="86"/>
      <c r="Z314" s="86"/>
      <c r="AA314" s="97"/>
      <c r="AB314" s="97"/>
      <c r="AC314" s="97"/>
      <c r="AD314" s="97"/>
      <c r="AE314" s="97"/>
      <c r="AF314" s="97"/>
      <c r="AG314" s="97"/>
      <c r="AH314" s="97"/>
      <c r="AI314" s="97"/>
      <c r="AJ314" s="97"/>
      <c r="AK314" s="97"/>
      <c r="AL314" s="97"/>
      <c r="AM314" s="97"/>
      <c r="AN314" s="97"/>
      <c r="AO314" s="97"/>
      <c r="AP314" s="97"/>
      <c r="AQ314" s="97"/>
      <c r="AR314" s="97"/>
    </row>
    <row r="315" customFormat="false" ht="21.75" hidden="false" customHeight="true" outlineLevel="0" collapsed="false">
      <c r="A315" s="95" t="n">
        <v>283</v>
      </c>
      <c r="B315" s="95" t="n">
        <v>283</v>
      </c>
      <c r="C315" s="86" t="s">
        <v>1185</v>
      </c>
      <c r="D315" s="86"/>
      <c r="E315" s="106" t="s">
        <v>4453</v>
      </c>
      <c r="F315" s="149" t="s">
        <v>3570</v>
      </c>
      <c r="G315" s="86" t="s">
        <v>4945</v>
      </c>
      <c r="H315" s="100" t="s">
        <v>3572</v>
      </c>
      <c r="I315" s="100"/>
      <c r="J315" s="221" t="s">
        <v>101</v>
      </c>
      <c r="K315" s="102" t="s">
        <v>1515</v>
      </c>
      <c r="L315" s="97"/>
      <c r="M315" s="97"/>
      <c r="N315" s="100" t="s">
        <v>4946</v>
      </c>
      <c r="O315" s="97"/>
      <c r="P315" s="215" t="s">
        <v>101</v>
      </c>
      <c r="Q315" s="100"/>
      <c r="R315" s="100"/>
      <c r="S315" s="96"/>
      <c r="T315" s="97"/>
      <c r="U315" s="218" t="s">
        <v>101</v>
      </c>
      <c r="V315" s="86"/>
      <c r="W315" s="87" t="s">
        <v>3570</v>
      </c>
      <c r="X315" s="97"/>
      <c r="Y315" s="97"/>
      <c r="Z315" s="97"/>
      <c r="AA315" s="97"/>
      <c r="AB315" s="97"/>
      <c r="AC315" s="97"/>
      <c r="AD315" s="97"/>
      <c r="AE315" s="97"/>
      <c r="AF315" s="97"/>
      <c r="AG315" s="97"/>
      <c r="AH315" s="97"/>
      <c r="AI315" s="97"/>
      <c r="AJ315" s="97"/>
      <c r="AK315" s="97"/>
      <c r="AL315" s="97"/>
      <c r="AM315" s="97"/>
      <c r="AN315" s="97"/>
      <c r="AO315" s="97"/>
      <c r="AP315" s="97"/>
      <c r="AQ315" s="97"/>
      <c r="AR315" s="97"/>
    </row>
    <row r="316" customFormat="false" ht="21.75" hidden="false" customHeight="true" outlineLevel="0" collapsed="false">
      <c r="A316" s="95" t="n">
        <v>284</v>
      </c>
      <c r="B316" s="95" t="n">
        <v>284</v>
      </c>
      <c r="C316" s="86" t="s">
        <v>1185</v>
      </c>
      <c r="D316" s="86"/>
      <c r="E316" s="106" t="s">
        <v>4453</v>
      </c>
      <c r="F316" s="149" t="s">
        <v>3582</v>
      </c>
      <c r="G316" s="86" t="s">
        <v>4947</v>
      </c>
      <c r="H316" s="100" t="s">
        <v>3585</v>
      </c>
      <c r="I316" s="100"/>
      <c r="J316" s="221" t="s">
        <v>101</v>
      </c>
      <c r="K316" s="102" t="s">
        <v>1476</v>
      </c>
      <c r="L316" s="97"/>
      <c r="M316" s="97"/>
      <c r="N316" s="100" t="s">
        <v>4948</v>
      </c>
      <c r="O316" s="97"/>
      <c r="P316" s="215" t="s">
        <v>101</v>
      </c>
      <c r="Q316" s="100" t="s">
        <v>4949</v>
      </c>
      <c r="R316" s="215" t="s">
        <v>101</v>
      </c>
      <c r="S316" s="96" t="s">
        <v>4950</v>
      </c>
      <c r="T316" s="215" t="s">
        <v>101</v>
      </c>
      <c r="U316" s="218" t="s">
        <v>101</v>
      </c>
      <c r="V316" s="86"/>
      <c r="W316" s="87" t="s">
        <v>3582</v>
      </c>
      <c r="X316" s="97"/>
      <c r="Y316" s="97"/>
      <c r="Z316" s="97"/>
      <c r="AA316" s="97"/>
      <c r="AB316" s="97"/>
      <c r="AC316" s="97"/>
      <c r="AD316" s="97"/>
      <c r="AE316" s="97"/>
      <c r="AF316" s="97"/>
      <c r="AG316" s="97"/>
      <c r="AH316" s="97"/>
      <c r="AI316" s="97"/>
      <c r="AJ316" s="97"/>
      <c r="AK316" s="97"/>
      <c r="AL316" s="97"/>
      <c r="AM316" s="97"/>
      <c r="AN316" s="97"/>
      <c r="AO316" s="97"/>
      <c r="AP316" s="97"/>
      <c r="AQ316" s="97"/>
      <c r="AR316" s="97"/>
    </row>
    <row r="317" customFormat="false" ht="21.75" hidden="false" customHeight="true" outlineLevel="0" collapsed="false">
      <c r="A317" s="95" t="n">
        <v>285</v>
      </c>
      <c r="B317" s="95" t="n">
        <v>285</v>
      </c>
      <c r="C317" s="97" t="s">
        <v>62</v>
      </c>
      <c r="D317" s="87" t="s">
        <v>866</v>
      </c>
      <c r="E317" s="106" t="s">
        <v>4584</v>
      </c>
      <c r="F317" s="102" t="s">
        <v>4951</v>
      </c>
      <c r="G317" s="102" t="s">
        <v>867</v>
      </c>
      <c r="H317" s="100" t="s">
        <v>3596</v>
      </c>
      <c r="I317" s="100"/>
      <c r="J317" s="100" t="s">
        <v>4951</v>
      </c>
      <c r="K317" s="97"/>
      <c r="L317" s="97"/>
      <c r="M317" s="97"/>
      <c r="N317" s="100" t="s">
        <v>4952</v>
      </c>
      <c r="O317" s="97"/>
      <c r="P317" s="97"/>
      <c r="Q317" s="120"/>
      <c r="R317" s="120"/>
      <c r="S317" s="208" t="s">
        <v>4953</v>
      </c>
      <c r="T317" s="102" t="s">
        <v>167</v>
      </c>
      <c r="U317" s="216" t="s">
        <v>1004</v>
      </c>
      <c r="V317" s="86"/>
      <c r="W317" s="86" t="s">
        <v>78</v>
      </c>
      <c r="X317" s="86"/>
      <c r="Y317" s="86"/>
      <c r="Z317" s="86"/>
      <c r="AA317" s="86"/>
      <c r="AB317" s="97"/>
      <c r="AC317" s="97"/>
      <c r="AD317" s="97"/>
      <c r="AE317" s="97"/>
      <c r="AF317" s="97"/>
      <c r="AG317" s="97"/>
      <c r="AH317" s="97"/>
      <c r="AI317" s="97"/>
      <c r="AJ317" s="97"/>
      <c r="AK317" s="97"/>
      <c r="AL317" s="97"/>
      <c r="AM317" s="97"/>
      <c r="AN317" s="97"/>
      <c r="AO317" s="97"/>
      <c r="AP317" s="97"/>
      <c r="AQ317" s="97"/>
      <c r="AR317" s="97"/>
    </row>
    <row r="318" customFormat="false" ht="21.75" hidden="false" customHeight="true" outlineLevel="0" collapsed="false">
      <c r="A318" s="95" t="n">
        <v>286</v>
      </c>
      <c r="B318" s="95" t="n">
        <v>286.1</v>
      </c>
      <c r="C318" s="97" t="s">
        <v>62</v>
      </c>
      <c r="D318" s="87" t="s">
        <v>868</v>
      </c>
      <c r="E318" s="102" t="s">
        <v>4954</v>
      </c>
      <c r="F318" s="149" t="s">
        <v>3604</v>
      </c>
      <c r="G318" s="102" t="s">
        <v>4955</v>
      </c>
      <c r="H318" s="100" t="s">
        <v>3606</v>
      </c>
      <c r="I318" s="100"/>
      <c r="J318" s="108" t="s">
        <v>4506</v>
      </c>
      <c r="K318" s="102" t="s">
        <v>1159</v>
      </c>
      <c r="L318" s="97"/>
      <c r="M318" s="97"/>
      <c r="N318" s="100"/>
      <c r="O318" s="111"/>
      <c r="P318" s="97"/>
      <c r="Q318" s="120" t="s">
        <v>4956</v>
      </c>
      <c r="R318" s="120"/>
      <c r="S318" s="208" t="s">
        <v>4957</v>
      </c>
      <c r="T318" s="111" t="s">
        <v>4506</v>
      </c>
      <c r="U318" s="247" t="s">
        <v>101</v>
      </c>
      <c r="V318" s="86"/>
      <c r="W318" s="87" t="s">
        <v>3604</v>
      </c>
      <c r="X318" s="86"/>
      <c r="Y318" s="86"/>
      <c r="Z318" s="86"/>
      <c r="AA318" s="97"/>
      <c r="AB318" s="97"/>
      <c r="AC318" s="97"/>
      <c r="AD318" s="97"/>
      <c r="AE318" s="97"/>
      <c r="AF318" s="97"/>
      <c r="AG318" s="97"/>
      <c r="AH318" s="97"/>
      <c r="AI318" s="97"/>
      <c r="AJ318" s="97"/>
      <c r="AK318" s="97"/>
      <c r="AL318" s="97"/>
      <c r="AM318" s="97"/>
      <c r="AN318" s="97"/>
      <c r="AO318" s="97"/>
      <c r="AP318" s="97"/>
      <c r="AQ318" s="97"/>
      <c r="AR318" s="97"/>
    </row>
    <row r="319" customFormat="false" ht="21.75" hidden="false" customHeight="true" outlineLevel="0" collapsed="false">
      <c r="A319" s="95" t="n">
        <v>286</v>
      </c>
      <c r="B319" s="95" t="n">
        <v>286.2</v>
      </c>
      <c r="C319" s="97" t="s">
        <v>62</v>
      </c>
      <c r="D319" s="87" t="s">
        <v>868</v>
      </c>
      <c r="E319" s="102" t="s">
        <v>4954</v>
      </c>
      <c r="F319" s="149" t="s">
        <v>3604</v>
      </c>
      <c r="G319" s="102" t="s">
        <v>4958</v>
      </c>
      <c r="H319" s="100" t="s">
        <v>3615</v>
      </c>
      <c r="I319" s="100"/>
      <c r="J319" s="223" t="s">
        <v>70</v>
      </c>
      <c r="K319" s="102" t="s">
        <v>1476</v>
      </c>
      <c r="L319" s="97"/>
      <c r="M319" s="97"/>
      <c r="N319" s="100"/>
      <c r="O319" s="111"/>
      <c r="P319" s="97"/>
      <c r="Q319" s="100" t="s">
        <v>4959</v>
      </c>
      <c r="R319" s="211" t="s">
        <v>70</v>
      </c>
      <c r="S319" s="96" t="s">
        <v>4960</v>
      </c>
      <c r="T319" s="218" t="s">
        <v>101</v>
      </c>
      <c r="U319" s="209" t="s">
        <v>131</v>
      </c>
      <c r="V319" s="86"/>
      <c r="W319" s="87"/>
      <c r="X319" s="97"/>
      <c r="Y319" s="97"/>
      <c r="Z319" s="97"/>
      <c r="AA319" s="97"/>
      <c r="AB319" s="97"/>
      <c r="AC319" s="97"/>
      <c r="AD319" s="97"/>
      <c r="AE319" s="97"/>
      <c r="AF319" s="97"/>
      <c r="AG319" s="97"/>
      <c r="AH319" s="97"/>
      <c r="AI319" s="97"/>
      <c r="AJ319" s="97"/>
      <c r="AK319" s="97"/>
      <c r="AL319" s="97"/>
      <c r="AM319" s="97"/>
      <c r="AN319" s="97"/>
      <c r="AO319" s="97"/>
      <c r="AP319" s="97"/>
      <c r="AQ319" s="97"/>
      <c r="AR319" s="97"/>
    </row>
    <row r="320" customFormat="false" ht="21.75" hidden="false" customHeight="true" outlineLevel="0" collapsed="false">
      <c r="A320" s="95" t="n">
        <v>287</v>
      </c>
      <c r="B320" s="95" t="n">
        <v>287</v>
      </c>
      <c r="C320" s="97" t="s">
        <v>62</v>
      </c>
      <c r="D320" s="98" t="s">
        <v>872</v>
      </c>
      <c r="E320" s="102" t="s">
        <v>4954</v>
      </c>
      <c r="F320" s="98" t="s">
        <v>131</v>
      </c>
      <c r="G320" s="102" t="s">
        <v>873</v>
      </c>
      <c r="H320" s="100" t="s">
        <v>873</v>
      </c>
      <c r="I320" s="100"/>
      <c r="J320" s="233" t="s">
        <v>118</v>
      </c>
      <c r="K320" s="102" t="s">
        <v>1476</v>
      </c>
      <c r="L320" s="97"/>
      <c r="M320" s="97"/>
      <c r="N320" s="100"/>
      <c r="O320" s="97"/>
      <c r="P320" s="97"/>
      <c r="Q320" s="100" t="s">
        <v>4961</v>
      </c>
      <c r="R320" s="211" t="s">
        <v>70</v>
      </c>
      <c r="S320" s="96"/>
      <c r="T320" s="111"/>
      <c r="U320" s="209" t="s">
        <v>131</v>
      </c>
      <c r="V320" s="97"/>
      <c r="W320" s="97"/>
      <c r="X320" s="97"/>
      <c r="Y320" s="97"/>
      <c r="Z320" s="97"/>
      <c r="AA320" s="97"/>
      <c r="AB320" s="97"/>
      <c r="AC320" s="97"/>
      <c r="AD320" s="97"/>
      <c r="AE320" s="97"/>
      <c r="AF320" s="97"/>
      <c r="AG320" s="97"/>
      <c r="AH320" s="97"/>
      <c r="AI320" s="97"/>
      <c r="AJ320" s="97"/>
      <c r="AK320" s="97"/>
      <c r="AL320" s="97"/>
      <c r="AM320" s="97"/>
      <c r="AN320" s="97"/>
      <c r="AO320" s="97"/>
      <c r="AP320" s="97"/>
      <c r="AQ320" s="97"/>
      <c r="AR320" s="97"/>
    </row>
    <row r="321" customFormat="false" ht="21.75" hidden="false" customHeight="true" outlineLevel="0" collapsed="false">
      <c r="A321" s="95" t="n">
        <v>288</v>
      </c>
      <c r="B321" s="95" t="n">
        <v>288</v>
      </c>
      <c r="C321" s="86" t="s">
        <v>1185</v>
      </c>
      <c r="D321" s="86"/>
      <c r="E321" s="106" t="s">
        <v>4453</v>
      </c>
      <c r="F321" s="87" t="s">
        <v>3635</v>
      </c>
      <c r="G321" s="86" t="s">
        <v>4962</v>
      </c>
      <c r="H321" s="100" t="s">
        <v>3638</v>
      </c>
      <c r="I321" s="100"/>
      <c r="J321" s="210" t="s">
        <v>70</v>
      </c>
      <c r="K321" s="102" t="s">
        <v>1476</v>
      </c>
      <c r="L321" s="97"/>
      <c r="M321" s="97"/>
      <c r="N321" s="100" t="s">
        <v>4963</v>
      </c>
      <c r="O321" s="97"/>
      <c r="P321" s="211" t="s">
        <v>70</v>
      </c>
      <c r="Q321" s="100"/>
      <c r="R321" s="100"/>
      <c r="S321" s="96"/>
      <c r="T321" s="97"/>
      <c r="U321" s="219" t="s">
        <v>70</v>
      </c>
      <c r="V321" s="86"/>
      <c r="W321" s="87" t="s">
        <v>3635</v>
      </c>
      <c r="X321" s="97"/>
      <c r="Y321" s="97"/>
      <c r="Z321" s="97"/>
      <c r="AA321" s="97"/>
      <c r="AB321" s="97"/>
      <c r="AC321" s="97"/>
      <c r="AD321" s="97"/>
      <c r="AE321" s="97"/>
      <c r="AF321" s="97"/>
      <c r="AG321" s="97"/>
      <c r="AH321" s="97"/>
      <c r="AI321" s="97"/>
      <c r="AJ321" s="97"/>
      <c r="AK321" s="97"/>
      <c r="AL321" s="97"/>
      <c r="AM321" s="97"/>
      <c r="AN321" s="97"/>
      <c r="AO321" s="97"/>
      <c r="AP321" s="97"/>
      <c r="AQ321" s="97"/>
      <c r="AR321" s="97"/>
    </row>
    <row r="322" customFormat="false" ht="21.75" hidden="false" customHeight="true" outlineLevel="0" collapsed="false">
      <c r="A322" s="95" t="n">
        <v>289</v>
      </c>
      <c r="B322" s="95" t="n">
        <v>289</v>
      </c>
      <c r="C322" s="97" t="s">
        <v>62</v>
      </c>
      <c r="D322" s="98" t="s">
        <v>877</v>
      </c>
      <c r="E322" s="86" t="s">
        <v>4442</v>
      </c>
      <c r="F322" s="87" t="s">
        <v>3648</v>
      </c>
      <c r="G322" s="102" t="s">
        <v>878</v>
      </c>
      <c r="H322" s="100" t="s">
        <v>3650</v>
      </c>
      <c r="I322" s="100"/>
      <c r="J322" s="214" t="s">
        <v>101</v>
      </c>
      <c r="K322" s="102" t="s">
        <v>1515</v>
      </c>
      <c r="L322" s="97"/>
      <c r="M322" s="97"/>
      <c r="N322" s="100" t="s">
        <v>4964</v>
      </c>
      <c r="O322" s="97"/>
      <c r="P322" s="215" t="s">
        <v>101</v>
      </c>
      <c r="Q322" s="120" t="s">
        <v>4965</v>
      </c>
      <c r="R322" s="215" t="s">
        <v>101</v>
      </c>
      <c r="S322" s="208"/>
      <c r="T322" s="97"/>
      <c r="U322" s="218" t="s">
        <v>101</v>
      </c>
      <c r="V322" s="86"/>
      <c r="W322" s="149" t="s">
        <v>3648</v>
      </c>
      <c r="X322" s="86"/>
      <c r="Y322" s="86"/>
      <c r="Z322" s="86"/>
      <c r="AA322" s="97"/>
      <c r="AB322" s="97"/>
      <c r="AC322" s="97"/>
      <c r="AD322" s="97"/>
      <c r="AE322" s="97"/>
      <c r="AF322" s="97"/>
      <c r="AG322" s="97"/>
      <c r="AH322" s="97"/>
      <c r="AI322" s="97"/>
      <c r="AJ322" s="97"/>
      <c r="AK322" s="97"/>
      <c r="AL322" s="97"/>
      <c r="AM322" s="97"/>
      <c r="AN322" s="97"/>
      <c r="AO322" s="97"/>
      <c r="AP322" s="97"/>
      <c r="AQ322" s="97"/>
      <c r="AR322" s="97"/>
    </row>
    <row r="323" customFormat="false" ht="21.75" hidden="false" customHeight="true" outlineLevel="0" collapsed="false">
      <c r="A323" s="95" t="n">
        <v>290</v>
      </c>
      <c r="B323" s="95" t="n">
        <v>290</v>
      </c>
      <c r="C323" s="97" t="s">
        <v>62</v>
      </c>
      <c r="D323" s="87" t="s">
        <v>879</v>
      </c>
      <c r="E323" s="102" t="s">
        <v>4516</v>
      </c>
      <c r="F323" s="87" t="s">
        <v>3661</v>
      </c>
      <c r="G323" s="102" t="s">
        <v>4966</v>
      </c>
      <c r="H323" s="100" t="s">
        <v>3663</v>
      </c>
      <c r="I323" s="100"/>
      <c r="J323" s="214" t="s">
        <v>101</v>
      </c>
      <c r="K323" s="102" t="s">
        <v>1159</v>
      </c>
      <c r="L323" s="97"/>
      <c r="M323" s="97"/>
      <c r="N323" s="100" t="s">
        <v>4967</v>
      </c>
      <c r="O323" s="97"/>
      <c r="P323" s="215" t="s">
        <v>101</v>
      </c>
      <c r="Q323" s="100"/>
      <c r="R323" s="100"/>
      <c r="S323" s="96"/>
      <c r="T323" s="97"/>
      <c r="U323" s="247" t="s">
        <v>4968</v>
      </c>
      <c r="V323" s="86"/>
      <c r="W323" s="87" t="s">
        <v>3661</v>
      </c>
      <c r="X323" s="97"/>
      <c r="Y323" s="97"/>
      <c r="Z323" s="97"/>
      <c r="AA323" s="97"/>
      <c r="AB323" s="97"/>
      <c r="AC323" s="97"/>
      <c r="AD323" s="97"/>
      <c r="AE323" s="97"/>
      <c r="AF323" s="97"/>
      <c r="AG323" s="97"/>
      <c r="AH323" s="97"/>
      <c r="AI323" s="97"/>
      <c r="AJ323" s="97"/>
      <c r="AK323" s="97"/>
      <c r="AL323" s="97"/>
      <c r="AM323" s="97"/>
      <c r="AN323" s="97"/>
      <c r="AO323" s="97"/>
      <c r="AP323" s="97"/>
      <c r="AQ323" s="97"/>
      <c r="AR323" s="97"/>
    </row>
    <row r="324" customFormat="false" ht="21.75" hidden="false" customHeight="true" outlineLevel="0" collapsed="false">
      <c r="A324" s="95" t="n">
        <v>291</v>
      </c>
      <c r="B324" s="95" t="n">
        <v>291</v>
      </c>
      <c r="C324" s="86" t="s">
        <v>1005</v>
      </c>
      <c r="D324" s="86"/>
      <c r="E324" s="106" t="s">
        <v>4442</v>
      </c>
      <c r="F324" s="87" t="s">
        <v>3672</v>
      </c>
      <c r="G324" s="102" t="s">
        <v>882</v>
      </c>
      <c r="H324" s="100" t="s">
        <v>3674</v>
      </c>
      <c r="I324" s="100"/>
      <c r="J324" s="100" t="s">
        <v>4969</v>
      </c>
      <c r="K324" s="97"/>
      <c r="L324" s="97"/>
      <c r="M324" s="97"/>
      <c r="N324" s="117"/>
      <c r="O324" s="97"/>
      <c r="P324" s="97"/>
      <c r="Q324" s="100" t="s">
        <v>4970</v>
      </c>
      <c r="R324" s="100"/>
      <c r="S324" s="96" t="s">
        <v>4971</v>
      </c>
      <c r="T324" s="97" t="s">
        <v>167</v>
      </c>
      <c r="U324" s="217" t="s">
        <v>4972</v>
      </c>
      <c r="V324" s="86"/>
      <c r="W324" s="86" t="s">
        <v>78</v>
      </c>
      <c r="X324" s="97"/>
      <c r="Y324" s="97"/>
      <c r="Z324" s="97"/>
      <c r="AA324" s="97"/>
      <c r="AB324" s="97"/>
      <c r="AC324" s="97"/>
      <c r="AD324" s="97"/>
      <c r="AE324" s="97"/>
      <c r="AF324" s="97"/>
      <c r="AG324" s="97"/>
      <c r="AH324" s="97"/>
      <c r="AI324" s="97"/>
      <c r="AJ324" s="97"/>
      <c r="AK324" s="97"/>
      <c r="AL324" s="97"/>
      <c r="AM324" s="97"/>
      <c r="AN324" s="97"/>
      <c r="AO324" s="97"/>
      <c r="AP324" s="97"/>
      <c r="AQ324" s="97"/>
      <c r="AR324" s="97"/>
    </row>
    <row r="325" customFormat="false" ht="21.75" hidden="false" customHeight="true" outlineLevel="0" collapsed="false">
      <c r="A325" s="95" t="n">
        <v>292</v>
      </c>
      <c r="B325" s="95" t="n">
        <v>292</v>
      </c>
      <c r="C325" s="97" t="s">
        <v>62</v>
      </c>
      <c r="D325" s="98" t="s">
        <v>883</v>
      </c>
      <c r="E325" s="106" t="s">
        <v>4442</v>
      </c>
      <c r="F325" s="105" t="s">
        <v>1004</v>
      </c>
      <c r="G325" s="102" t="s">
        <v>884</v>
      </c>
      <c r="H325" s="100" t="s">
        <v>884</v>
      </c>
      <c r="I325" s="100"/>
      <c r="J325" s="100" t="s">
        <v>1004</v>
      </c>
      <c r="K325" s="97"/>
      <c r="L325" s="97"/>
      <c r="M325" s="97"/>
      <c r="N325" s="100" t="s">
        <v>78</v>
      </c>
      <c r="O325" s="97"/>
      <c r="P325" s="97"/>
      <c r="Q325" s="100" t="s">
        <v>78</v>
      </c>
      <c r="R325" s="100"/>
      <c r="S325" s="96" t="s">
        <v>78</v>
      </c>
      <c r="T325" s="97"/>
      <c r="U325" s="209" t="s">
        <v>131</v>
      </c>
      <c r="V325" s="97"/>
      <c r="W325" s="97"/>
      <c r="X325" s="97"/>
      <c r="Y325" s="97"/>
      <c r="Z325" s="97"/>
      <c r="AA325" s="97"/>
      <c r="AB325" s="97"/>
      <c r="AC325" s="97"/>
      <c r="AD325" s="97"/>
      <c r="AE325" s="97"/>
      <c r="AF325" s="97"/>
      <c r="AG325" s="97"/>
      <c r="AH325" s="97"/>
      <c r="AI325" s="97"/>
      <c r="AJ325" s="97"/>
      <c r="AK325" s="97"/>
      <c r="AL325" s="97"/>
      <c r="AM325" s="97"/>
      <c r="AN325" s="97"/>
      <c r="AO325" s="97"/>
      <c r="AP325" s="97"/>
      <c r="AQ325" s="97"/>
      <c r="AR325" s="97"/>
    </row>
    <row r="326" customFormat="false" ht="21.75" hidden="false" customHeight="true" outlineLevel="0" collapsed="false">
      <c r="A326" s="95" t="n">
        <v>293</v>
      </c>
      <c r="B326" s="95" t="n">
        <v>293</v>
      </c>
      <c r="C326" s="97" t="s">
        <v>62</v>
      </c>
      <c r="D326" s="87" t="s">
        <v>885</v>
      </c>
      <c r="E326" s="102" t="s">
        <v>4466</v>
      </c>
      <c r="F326" s="132" t="s">
        <v>3684</v>
      </c>
      <c r="G326" s="86" t="s">
        <v>4973</v>
      </c>
      <c r="H326" s="100" t="s">
        <v>3698</v>
      </c>
      <c r="I326" s="100"/>
      <c r="J326" s="221" t="s">
        <v>101</v>
      </c>
      <c r="K326" s="102" t="s">
        <v>1515</v>
      </c>
      <c r="L326" s="97"/>
      <c r="M326" s="97"/>
      <c r="N326" s="100" t="s">
        <v>4974</v>
      </c>
      <c r="P326" s="215" t="s">
        <v>101</v>
      </c>
      <c r="Q326" s="120" t="s">
        <v>4975</v>
      </c>
      <c r="R326" s="215" t="s">
        <v>101</v>
      </c>
      <c r="S326" s="208" t="s">
        <v>4976</v>
      </c>
      <c r="T326" s="215" t="s">
        <v>4907</v>
      </c>
      <c r="U326" s="216" t="s">
        <v>1004</v>
      </c>
      <c r="V326" s="86"/>
      <c r="W326" s="86" t="s">
        <v>78</v>
      </c>
      <c r="X326" s="86"/>
      <c r="Y326" s="86"/>
      <c r="Z326" s="86"/>
      <c r="AA326" s="86"/>
      <c r="AB326" s="97"/>
      <c r="AC326" s="97"/>
      <c r="AD326" s="97"/>
      <c r="AE326" s="97"/>
      <c r="AF326" s="97"/>
      <c r="AG326" s="97"/>
      <c r="AH326" s="97"/>
      <c r="AI326" s="97"/>
      <c r="AJ326" s="97"/>
      <c r="AK326" s="97"/>
      <c r="AL326" s="97"/>
      <c r="AM326" s="97"/>
      <c r="AN326" s="97"/>
      <c r="AO326" s="97"/>
      <c r="AP326" s="97"/>
      <c r="AQ326" s="97"/>
      <c r="AR326" s="97"/>
    </row>
    <row r="327" customFormat="false" ht="21.75" hidden="false" customHeight="true" outlineLevel="0" collapsed="false">
      <c r="A327" s="95" t="n">
        <v>293</v>
      </c>
      <c r="B327" s="95" t="n">
        <v>293.2</v>
      </c>
      <c r="C327" s="97" t="s">
        <v>62</v>
      </c>
      <c r="D327" s="98" t="s">
        <v>885</v>
      </c>
      <c r="E327" s="102" t="s">
        <v>4466</v>
      </c>
      <c r="F327" s="86" t="s">
        <v>3684</v>
      </c>
      <c r="G327" s="86" t="s">
        <v>889</v>
      </c>
      <c r="H327" s="100" t="s">
        <v>4977</v>
      </c>
      <c r="I327" s="100"/>
      <c r="J327" s="214" t="s">
        <v>101</v>
      </c>
      <c r="K327" s="97"/>
      <c r="L327" s="97"/>
      <c r="M327" s="97"/>
      <c r="N327" s="100"/>
      <c r="O327" s="97"/>
      <c r="P327" s="97"/>
      <c r="Q327" s="100" t="s">
        <v>4978</v>
      </c>
      <c r="R327" s="100"/>
      <c r="S327" s="96"/>
      <c r="T327" s="97"/>
      <c r="U327" s="216" t="s">
        <v>1004</v>
      </c>
      <c r="V327" s="86"/>
      <c r="W327" s="86" t="s">
        <v>78</v>
      </c>
      <c r="X327" s="97"/>
      <c r="Y327" s="97"/>
      <c r="Z327" s="97"/>
      <c r="AA327" s="97"/>
      <c r="AB327" s="97"/>
      <c r="AC327" s="97"/>
      <c r="AD327" s="97"/>
      <c r="AE327" s="97"/>
      <c r="AF327" s="97"/>
      <c r="AG327" s="97"/>
      <c r="AH327" s="97"/>
      <c r="AI327" s="97"/>
      <c r="AJ327" s="97"/>
      <c r="AK327" s="97"/>
      <c r="AL327" s="97"/>
      <c r="AM327" s="97"/>
      <c r="AN327" s="97"/>
      <c r="AO327" s="97"/>
      <c r="AP327" s="97"/>
      <c r="AQ327" s="97"/>
      <c r="AR327" s="97"/>
    </row>
    <row r="328" customFormat="false" ht="21.75" hidden="false" customHeight="true" outlineLevel="0" collapsed="false">
      <c r="A328" s="95" t="n">
        <v>294</v>
      </c>
      <c r="B328" s="95" t="n">
        <v>294</v>
      </c>
      <c r="C328" s="97" t="s">
        <v>62</v>
      </c>
      <c r="D328" s="87" t="s">
        <v>3701</v>
      </c>
      <c r="E328" s="102" t="s">
        <v>4516</v>
      </c>
      <c r="F328" s="87" t="s">
        <v>4979</v>
      </c>
      <c r="G328" s="86" t="s">
        <v>4980</v>
      </c>
      <c r="H328" s="100" t="s">
        <v>3704</v>
      </c>
      <c r="I328" s="100"/>
      <c r="J328" s="210" t="s">
        <v>70</v>
      </c>
      <c r="K328" s="102" t="s">
        <v>1476</v>
      </c>
      <c r="L328" s="97"/>
      <c r="M328" s="97"/>
      <c r="N328" s="100" t="s">
        <v>4981</v>
      </c>
      <c r="O328" s="97"/>
      <c r="P328" s="211" t="s">
        <v>70</v>
      </c>
      <c r="Q328" s="100"/>
      <c r="R328" s="100"/>
      <c r="S328" s="96"/>
      <c r="T328" s="111"/>
      <c r="U328" s="219" t="s">
        <v>70</v>
      </c>
      <c r="V328" s="86"/>
      <c r="W328" s="87" t="s">
        <v>3702</v>
      </c>
      <c r="X328" s="97"/>
      <c r="Y328" s="97"/>
      <c r="Z328" s="97"/>
      <c r="AA328" s="97"/>
      <c r="AB328" s="97"/>
      <c r="AC328" s="97"/>
      <c r="AD328" s="97"/>
      <c r="AE328" s="97"/>
      <c r="AF328" s="97"/>
      <c r="AG328" s="97"/>
      <c r="AH328" s="97"/>
      <c r="AI328" s="97"/>
      <c r="AJ328" s="97"/>
      <c r="AK328" s="97"/>
      <c r="AL328" s="97"/>
      <c r="AM328" s="97"/>
      <c r="AN328" s="97"/>
      <c r="AO328" s="97"/>
      <c r="AP328" s="97"/>
      <c r="AQ328" s="97"/>
      <c r="AR328" s="97"/>
    </row>
    <row r="329" customFormat="false" ht="21.75" hidden="false" customHeight="true" outlineLevel="0" collapsed="false">
      <c r="A329" s="95" t="n">
        <v>295</v>
      </c>
      <c r="B329" s="95" t="n">
        <v>295</v>
      </c>
      <c r="C329" s="97" t="s">
        <v>62</v>
      </c>
      <c r="D329" s="98" t="s">
        <v>892</v>
      </c>
      <c r="E329" s="106" t="s">
        <v>4566</v>
      </c>
      <c r="F329" s="106" t="s">
        <v>1412</v>
      </c>
      <c r="G329" s="102" t="s">
        <v>893</v>
      </c>
      <c r="H329" s="100" t="s">
        <v>4982</v>
      </c>
      <c r="I329" s="100"/>
      <c r="J329" s="214" t="s">
        <v>101</v>
      </c>
      <c r="K329" s="102" t="s">
        <v>1159</v>
      </c>
      <c r="L329" s="97"/>
      <c r="M329" s="97"/>
      <c r="N329" s="100" t="s">
        <v>4983</v>
      </c>
      <c r="O329" s="215" t="s">
        <v>101</v>
      </c>
      <c r="P329" s="97"/>
      <c r="Q329" s="100" t="s">
        <v>4984</v>
      </c>
      <c r="R329" s="100"/>
      <c r="S329" s="96" t="s">
        <v>4985</v>
      </c>
      <c r="T329" s="97" t="s">
        <v>4846</v>
      </c>
      <c r="U329" s="209" t="s">
        <v>131</v>
      </c>
      <c r="V329" s="97"/>
      <c r="W329" s="97"/>
      <c r="X329" s="97"/>
      <c r="Y329" s="97"/>
      <c r="Z329" s="97"/>
      <c r="AA329" s="97"/>
      <c r="AB329" s="97"/>
      <c r="AC329" s="97"/>
      <c r="AD329" s="97"/>
      <c r="AE329" s="97"/>
      <c r="AF329" s="97"/>
      <c r="AG329" s="97"/>
      <c r="AH329" s="97"/>
      <c r="AI329" s="97"/>
      <c r="AJ329" s="97"/>
      <c r="AK329" s="97"/>
      <c r="AL329" s="97"/>
      <c r="AM329" s="97"/>
      <c r="AN329" s="97"/>
      <c r="AO329" s="97"/>
      <c r="AP329" s="97"/>
      <c r="AQ329" s="97"/>
      <c r="AR329" s="97"/>
    </row>
    <row r="330" customFormat="false" ht="21.75" hidden="false" customHeight="true" outlineLevel="0" collapsed="false">
      <c r="A330" s="95" t="n">
        <v>296</v>
      </c>
      <c r="B330" s="95" t="n">
        <v>296</v>
      </c>
      <c r="C330" s="97" t="s">
        <v>62</v>
      </c>
      <c r="D330" s="98" t="s">
        <v>894</v>
      </c>
      <c r="E330" s="125"/>
      <c r="F330" s="156" t="s">
        <v>131</v>
      </c>
      <c r="G330" s="228" t="s">
        <v>895</v>
      </c>
      <c r="H330" s="117" t="s">
        <v>895</v>
      </c>
      <c r="I330" s="100"/>
      <c r="J330" s="101" t="s">
        <v>1004</v>
      </c>
      <c r="K330" s="97"/>
      <c r="L330" s="97"/>
      <c r="M330" s="97"/>
      <c r="N330" s="100"/>
      <c r="O330" s="97"/>
      <c r="P330" s="97"/>
      <c r="Q330" s="117" t="s">
        <v>4986</v>
      </c>
      <c r="R330" s="211" t="s">
        <v>70</v>
      </c>
      <c r="S330" s="96"/>
      <c r="T330" s="97"/>
      <c r="U330" s="209" t="s">
        <v>131</v>
      </c>
      <c r="V330" s="97"/>
      <c r="W330" s="97"/>
      <c r="X330" s="97"/>
      <c r="Y330" s="97"/>
      <c r="Z330" s="97"/>
      <c r="AA330" s="97"/>
      <c r="AB330" s="97"/>
      <c r="AC330" s="97"/>
      <c r="AD330" s="97"/>
      <c r="AE330" s="97"/>
      <c r="AF330" s="97"/>
      <c r="AG330" s="97"/>
      <c r="AH330" s="97"/>
      <c r="AI330" s="97"/>
      <c r="AJ330" s="97"/>
      <c r="AK330" s="97"/>
      <c r="AL330" s="97"/>
      <c r="AM330" s="97"/>
      <c r="AN330" s="97"/>
      <c r="AO330" s="97"/>
      <c r="AP330" s="97"/>
      <c r="AQ330" s="97"/>
      <c r="AR330" s="97"/>
    </row>
    <row r="331" customFormat="false" ht="21.75" hidden="false" customHeight="true" outlineLevel="0" collapsed="false">
      <c r="A331" s="95" t="n">
        <v>297</v>
      </c>
      <c r="B331" s="95" t="n">
        <v>297</v>
      </c>
      <c r="C331" s="97" t="s">
        <v>62</v>
      </c>
      <c r="D331" s="98" t="s">
        <v>896</v>
      </c>
      <c r="E331" s="106" t="s">
        <v>4076</v>
      </c>
      <c r="F331" s="106" t="s">
        <v>3732</v>
      </c>
      <c r="G331" s="102" t="s">
        <v>897</v>
      </c>
      <c r="H331" s="100" t="s">
        <v>897</v>
      </c>
      <c r="I331" s="100" t="s">
        <v>4987</v>
      </c>
      <c r="J331" s="210" t="s">
        <v>70</v>
      </c>
      <c r="K331" s="102" t="s">
        <v>1476</v>
      </c>
      <c r="L331" s="97"/>
      <c r="M331" s="97"/>
      <c r="N331" s="100"/>
      <c r="O331" s="97"/>
      <c r="P331" s="97"/>
      <c r="Q331" s="100" t="s">
        <v>4988</v>
      </c>
      <c r="R331" s="211" t="s">
        <v>70</v>
      </c>
      <c r="S331" s="96"/>
      <c r="T331" s="97"/>
      <c r="U331" s="209" t="s">
        <v>131</v>
      </c>
      <c r="V331" s="97"/>
      <c r="W331" s="97"/>
      <c r="X331" s="97"/>
      <c r="Y331" s="97"/>
      <c r="Z331" s="97"/>
      <c r="AA331" s="97"/>
      <c r="AB331" s="97"/>
      <c r="AC331" s="97"/>
      <c r="AD331" s="97"/>
      <c r="AE331" s="97"/>
      <c r="AF331" s="97"/>
      <c r="AG331" s="97"/>
      <c r="AH331" s="97"/>
      <c r="AI331" s="97"/>
      <c r="AJ331" s="97"/>
      <c r="AK331" s="97"/>
      <c r="AL331" s="97"/>
      <c r="AM331" s="97"/>
      <c r="AN331" s="97"/>
      <c r="AO331" s="97"/>
      <c r="AP331" s="97"/>
      <c r="AQ331" s="97"/>
      <c r="AR331" s="97"/>
    </row>
    <row r="332" customFormat="false" ht="21.75" hidden="false" customHeight="true" outlineLevel="0" collapsed="false">
      <c r="A332" s="95" t="n">
        <v>298</v>
      </c>
      <c r="B332" s="95" t="n">
        <v>298</v>
      </c>
      <c r="C332" s="97" t="s">
        <v>62</v>
      </c>
      <c r="D332" s="98" t="s">
        <v>898</v>
      </c>
      <c r="E332" s="106" t="s">
        <v>4442</v>
      </c>
      <c r="F332" s="105" t="s">
        <v>1004</v>
      </c>
      <c r="G332" s="102" t="s">
        <v>899</v>
      </c>
      <c r="H332" s="100" t="s">
        <v>899</v>
      </c>
      <c r="I332" s="100"/>
      <c r="J332" s="101" t="s">
        <v>1004</v>
      </c>
      <c r="K332" s="97"/>
      <c r="L332" s="97"/>
      <c r="M332" s="97"/>
      <c r="N332" s="100"/>
      <c r="O332" s="97"/>
      <c r="P332" s="97"/>
      <c r="Q332" s="120" t="s">
        <v>4989</v>
      </c>
      <c r="R332" s="120"/>
      <c r="S332" s="208"/>
      <c r="T332" s="97"/>
      <c r="U332" s="209" t="s">
        <v>131</v>
      </c>
      <c r="V332" s="97"/>
      <c r="W332" s="97"/>
      <c r="X332" s="86"/>
      <c r="Y332" s="86"/>
      <c r="Z332" s="86"/>
      <c r="AA332" s="86"/>
      <c r="AB332" s="97"/>
      <c r="AC332" s="97"/>
      <c r="AD332" s="97"/>
      <c r="AE332" s="97"/>
      <c r="AF332" s="97"/>
      <c r="AG332" s="97"/>
      <c r="AH332" s="97"/>
      <c r="AI332" s="97"/>
      <c r="AJ332" s="97"/>
      <c r="AK332" s="97"/>
      <c r="AL332" s="97"/>
      <c r="AM332" s="97"/>
      <c r="AN332" s="97"/>
      <c r="AO332" s="97"/>
      <c r="AP332" s="97"/>
      <c r="AQ332" s="97"/>
      <c r="AR332" s="97"/>
    </row>
    <row r="333" customFormat="false" ht="21.75" hidden="false" customHeight="true" outlineLevel="0" collapsed="false">
      <c r="A333" s="95" t="n">
        <v>299</v>
      </c>
      <c r="B333" s="95" t="n">
        <v>299</v>
      </c>
      <c r="C333" s="97" t="s">
        <v>62</v>
      </c>
      <c r="D333" s="98" t="s">
        <v>901</v>
      </c>
      <c r="E333" s="106" t="s">
        <v>4442</v>
      </c>
      <c r="F333" s="135" t="s">
        <v>4990</v>
      </c>
      <c r="G333" s="102" t="s">
        <v>902</v>
      </c>
      <c r="H333" s="100" t="s">
        <v>902</v>
      </c>
      <c r="I333" s="100"/>
      <c r="J333" s="134" t="s">
        <v>4990</v>
      </c>
      <c r="K333" s="97"/>
      <c r="L333" s="97"/>
      <c r="M333" s="97"/>
      <c r="N333" s="100"/>
      <c r="O333" s="97"/>
      <c r="P333" s="97"/>
      <c r="Q333" s="120" t="s">
        <v>4991</v>
      </c>
      <c r="R333" s="120"/>
      <c r="S333" s="208"/>
      <c r="T333" s="97"/>
      <c r="U333" s="209" t="s">
        <v>131</v>
      </c>
      <c r="V333" s="97"/>
      <c r="W333" s="111"/>
      <c r="X333" s="86"/>
      <c r="Y333" s="86"/>
      <c r="Z333" s="86"/>
      <c r="AA333" s="97"/>
      <c r="AB333" s="97"/>
      <c r="AC333" s="97"/>
      <c r="AD333" s="97"/>
      <c r="AE333" s="97"/>
      <c r="AF333" s="97"/>
      <c r="AG333" s="97"/>
      <c r="AH333" s="97"/>
      <c r="AI333" s="97"/>
      <c r="AJ333" s="97"/>
      <c r="AK333" s="97"/>
      <c r="AL333" s="97"/>
      <c r="AM333" s="97"/>
      <c r="AN333" s="97"/>
      <c r="AO333" s="97"/>
      <c r="AP333" s="97"/>
      <c r="AQ333" s="97"/>
      <c r="AR333" s="97"/>
    </row>
    <row r="334" customFormat="false" ht="21.75" hidden="false" customHeight="true" outlineLevel="0" collapsed="false">
      <c r="A334" s="95" t="n">
        <v>300</v>
      </c>
      <c r="B334" s="95" t="n">
        <v>300</v>
      </c>
      <c r="C334" s="86" t="s">
        <v>1185</v>
      </c>
      <c r="D334" s="86"/>
      <c r="E334" s="106" t="s">
        <v>4453</v>
      </c>
      <c r="F334" s="87" t="s">
        <v>3746</v>
      </c>
      <c r="G334" s="102" t="s">
        <v>4403</v>
      </c>
      <c r="H334" s="100" t="s">
        <v>3748</v>
      </c>
      <c r="I334" s="100"/>
      <c r="J334" s="214" t="s">
        <v>101</v>
      </c>
      <c r="K334" s="102" t="s">
        <v>1476</v>
      </c>
      <c r="L334" s="97"/>
      <c r="M334" s="97"/>
      <c r="N334" s="100" t="s">
        <v>4992</v>
      </c>
      <c r="O334" s="111"/>
      <c r="P334" s="215" t="s">
        <v>101</v>
      </c>
      <c r="Q334" s="100"/>
      <c r="R334" s="100"/>
      <c r="S334" s="96"/>
      <c r="T334" s="97"/>
      <c r="U334" s="218" t="s">
        <v>101</v>
      </c>
      <c r="V334" s="86"/>
      <c r="W334" s="149" t="s">
        <v>3746</v>
      </c>
      <c r="X334" s="97"/>
      <c r="Y334" s="97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  <c r="AJ334" s="97"/>
      <c r="AK334" s="97"/>
      <c r="AL334" s="97"/>
      <c r="AM334" s="97"/>
      <c r="AN334" s="97"/>
      <c r="AO334" s="97"/>
      <c r="AP334" s="97"/>
      <c r="AQ334" s="97"/>
      <c r="AR334" s="97"/>
    </row>
    <row r="335" customFormat="false" ht="21.75" hidden="false" customHeight="true" outlineLevel="0" collapsed="false">
      <c r="A335" s="95" t="n">
        <v>301</v>
      </c>
      <c r="B335" s="95" t="n">
        <v>301</v>
      </c>
      <c r="C335" s="97" t="s">
        <v>62</v>
      </c>
      <c r="D335" s="98" t="s">
        <v>905</v>
      </c>
      <c r="E335" s="106" t="s">
        <v>4442</v>
      </c>
      <c r="F335" s="106" t="s">
        <v>3758</v>
      </c>
      <c r="G335" s="102" t="s">
        <v>906</v>
      </c>
      <c r="H335" s="100" t="s">
        <v>906</v>
      </c>
      <c r="I335" s="100"/>
      <c r="J335" s="210" t="s">
        <v>70</v>
      </c>
      <c r="K335" s="102" t="s">
        <v>1515</v>
      </c>
      <c r="L335" s="97"/>
      <c r="M335" s="97"/>
      <c r="N335" s="100"/>
      <c r="O335" s="97"/>
      <c r="P335" s="97"/>
      <c r="Q335" s="120" t="s">
        <v>4993</v>
      </c>
      <c r="R335" s="211" t="s">
        <v>70</v>
      </c>
      <c r="S335" s="208"/>
      <c r="T335" s="97"/>
      <c r="U335" s="209" t="s">
        <v>131</v>
      </c>
      <c r="V335" s="97"/>
      <c r="W335" s="97"/>
      <c r="X335" s="86"/>
      <c r="Y335" s="86"/>
      <c r="Z335" s="86"/>
      <c r="AA335" s="86"/>
      <c r="AB335" s="97"/>
      <c r="AC335" s="97"/>
      <c r="AD335" s="97"/>
      <c r="AE335" s="97"/>
      <c r="AF335" s="97"/>
      <c r="AG335" s="97"/>
      <c r="AH335" s="97"/>
      <c r="AI335" s="97"/>
      <c r="AJ335" s="97"/>
      <c r="AK335" s="97"/>
      <c r="AL335" s="97"/>
      <c r="AM335" s="97"/>
      <c r="AN335" s="97"/>
      <c r="AO335" s="97"/>
      <c r="AP335" s="97"/>
      <c r="AQ335" s="97"/>
      <c r="AR335" s="97"/>
    </row>
    <row r="336" customFormat="false" ht="21.75" hidden="false" customHeight="true" outlineLevel="0" collapsed="false">
      <c r="A336" s="95" t="n">
        <v>302</v>
      </c>
      <c r="B336" s="95" t="n">
        <v>302</v>
      </c>
      <c r="C336" s="97" t="s">
        <v>62</v>
      </c>
      <c r="D336" s="98" t="s">
        <v>907</v>
      </c>
      <c r="E336" s="106" t="s">
        <v>4442</v>
      </c>
      <c r="F336" s="105" t="s">
        <v>1004</v>
      </c>
      <c r="G336" s="102" t="s">
        <v>908</v>
      </c>
      <c r="H336" s="100" t="s">
        <v>908</v>
      </c>
      <c r="I336" s="100"/>
      <c r="J336" s="100" t="s">
        <v>1004</v>
      </c>
      <c r="K336" s="97"/>
      <c r="L336" s="97"/>
      <c r="M336" s="97"/>
      <c r="N336" s="100" t="s">
        <v>78</v>
      </c>
      <c r="O336" s="97"/>
      <c r="P336" s="97"/>
      <c r="Q336" s="100" t="s">
        <v>78</v>
      </c>
      <c r="R336" s="100"/>
      <c r="S336" s="96" t="s">
        <v>78</v>
      </c>
      <c r="T336" s="97" t="s">
        <v>78</v>
      </c>
      <c r="U336" s="209" t="s">
        <v>131</v>
      </c>
      <c r="V336" s="97"/>
      <c r="W336" s="97"/>
      <c r="X336" s="86"/>
      <c r="Y336" s="86"/>
      <c r="Z336" s="86"/>
      <c r="AA336" s="86"/>
      <c r="AB336" s="97"/>
      <c r="AC336" s="97"/>
      <c r="AD336" s="97"/>
      <c r="AE336" s="97"/>
      <c r="AF336" s="97"/>
      <c r="AG336" s="97"/>
      <c r="AH336" s="97"/>
      <c r="AI336" s="97"/>
      <c r="AJ336" s="97"/>
      <c r="AK336" s="97"/>
      <c r="AL336" s="97"/>
      <c r="AM336" s="97"/>
      <c r="AN336" s="97"/>
      <c r="AO336" s="97"/>
      <c r="AP336" s="97"/>
      <c r="AQ336" s="97"/>
      <c r="AR336" s="97"/>
    </row>
    <row r="337" customFormat="false" ht="21.75" hidden="false" customHeight="true" outlineLevel="0" collapsed="false">
      <c r="A337" s="95" t="n">
        <v>303</v>
      </c>
      <c r="B337" s="95" t="n">
        <v>303</v>
      </c>
      <c r="C337" s="86" t="s">
        <v>1185</v>
      </c>
      <c r="D337" s="86"/>
      <c r="E337" s="106" t="s">
        <v>4453</v>
      </c>
      <c r="F337" s="87" t="s">
        <v>3770</v>
      </c>
      <c r="G337" s="86" t="s">
        <v>4994</v>
      </c>
      <c r="H337" s="100" t="s">
        <v>3772</v>
      </c>
      <c r="I337" s="100"/>
      <c r="J337" s="214" t="s">
        <v>101</v>
      </c>
      <c r="K337" s="102" t="s">
        <v>1476</v>
      </c>
      <c r="L337" s="97"/>
      <c r="M337" s="97"/>
      <c r="N337" s="100" t="s">
        <v>4995</v>
      </c>
      <c r="O337" s="97"/>
      <c r="P337" s="215" t="s">
        <v>101</v>
      </c>
      <c r="Q337" s="100"/>
      <c r="R337" s="100"/>
      <c r="S337" s="96"/>
      <c r="T337" s="97"/>
      <c r="U337" s="218" t="s">
        <v>101</v>
      </c>
      <c r="V337" s="86"/>
      <c r="W337" s="87" t="s">
        <v>3770</v>
      </c>
      <c r="X337" s="97"/>
      <c r="Y337" s="97"/>
      <c r="Z337" s="97"/>
      <c r="AA337" s="97"/>
      <c r="AB337" s="97"/>
      <c r="AC337" s="97"/>
      <c r="AD337" s="97"/>
      <c r="AE337" s="97"/>
      <c r="AF337" s="97"/>
      <c r="AG337" s="97"/>
      <c r="AH337" s="97"/>
      <c r="AI337" s="97"/>
      <c r="AJ337" s="97"/>
      <c r="AK337" s="97"/>
      <c r="AL337" s="97"/>
      <c r="AM337" s="97"/>
      <c r="AN337" s="97"/>
      <c r="AO337" s="97"/>
      <c r="AP337" s="97"/>
      <c r="AQ337" s="97"/>
      <c r="AR337" s="97"/>
    </row>
    <row r="338" customFormat="false" ht="21.75" hidden="false" customHeight="true" outlineLevel="0" collapsed="false">
      <c r="A338" s="95" t="n">
        <v>304</v>
      </c>
      <c r="B338" s="95" t="n">
        <v>304</v>
      </c>
      <c r="C338" s="97" t="s">
        <v>62</v>
      </c>
      <c r="D338" s="98" t="s">
        <v>911</v>
      </c>
      <c r="E338" s="106" t="s">
        <v>4442</v>
      </c>
      <c r="F338" s="105" t="s">
        <v>1004</v>
      </c>
      <c r="G338" s="102" t="s">
        <v>912</v>
      </c>
      <c r="H338" s="100" t="s">
        <v>912</v>
      </c>
      <c r="I338" s="100"/>
      <c r="J338" s="101" t="s">
        <v>1004</v>
      </c>
      <c r="K338" s="97"/>
      <c r="L338" s="97"/>
      <c r="M338" s="97"/>
      <c r="N338" s="100"/>
      <c r="O338" s="97"/>
      <c r="P338" s="97"/>
      <c r="Q338" s="120"/>
      <c r="R338" s="120"/>
      <c r="S338" s="208"/>
      <c r="T338" s="97"/>
      <c r="U338" s="216" t="s">
        <v>1004</v>
      </c>
      <c r="V338" s="86"/>
      <c r="W338" s="86" t="s">
        <v>78</v>
      </c>
      <c r="X338" s="86"/>
      <c r="Y338" s="86"/>
      <c r="Z338" s="86"/>
      <c r="AA338" s="97"/>
      <c r="AB338" s="97"/>
      <c r="AC338" s="97"/>
      <c r="AD338" s="97"/>
      <c r="AE338" s="97"/>
      <c r="AF338" s="97"/>
      <c r="AG338" s="97"/>
      <c r="AH338" s="97"/>
      <c r="AI338" s="97"/>
      <c r="AJ338" s="97"/>
      <c r="AK338" s="97"/>
      <c r="AL338" s="97"/>
      <c r="AM338" s="97"/>
      <c r="AN338" s="97"/>
      <c r="AO338" s="97"/>
      <c r="AP338" s="97"/>
      <c r="AQ338" s="97"/>
      <c r="AR338" s="97"/>
    </row>
    <row r="339" customFormat="false" ht="21.75" hidden="false" customHeight="true" outlineLevel="0" collapsed="false">
      <c r="A339" s="95" t="n">
        <v>305</v>
      </c>
      <c r="B339" s="95" t="n">
        <v>305</v>
      </c>
      <c r="C339" s="86" t="s">
        <v>1185</v>
      </c>
      <c r="D339" s="86"/>
      <c r="E339" s="106" t="s">
        <v>4453</v>
      </c>
      <c r="F339" s="87" t="s">
        <v>3783</v>
      </c>
      <c r="G339" s="102" t="s">
        <v>915</v>
      </c>
      <c r="H339" s="100" t="s">
        <v>3785</v>
      </c>
      <c r="I339" s="100"/>
      <c r="J339" s="214" t="s">
        <v>101</v>
      </c>
      <c r="K339" s="102" t="s">
        <v>2416</v>
      </c>
      <c r="L339" s="97"/>
      <c r="M339" s="97"/>
      <c r="N339" s="100" t="s">
        <v>4996</v>
      </c>
      <c r="O339" s="97"/>
      <c r="P339" s="215" t="s">
        <v>101</v>
      </c>
      <c r="Q339" s="120"/>
      <c r="R339" s="120"/>
      <c r="S339" s="208"/>
      <c r="T339" s="97"/>
      <c r="U339" s="218" t="s">
        <v>101</v>
      </c>
      <c r="V339" s="86"/>
      <c r="W339" s="87" t="s">
        <v>3783</v>
      </c>
      <c r="X339" s="86"/>
      <c r="Y339" s="86"/>
      <c r="Z339" s="86"/>
      <c r="AA339" s="86"/>
      <c r="AB339" s="97"/>
      <c r="AC339" s="97"/>
      <c r="AD339" s="97"/>
      <c r="AE339" s="97"/>
      <c r="AF339" s="97"/>
      <c r="AG339" s="97"/>
      <c r="AH339" s="97"/>
      <c r="AI339" s="97"/>
      <c r="AJ339" s="97"/>
      <c r="AK339" s="97"/>
      <c r="AL339" s="97"/>
      <c r="AM339" s="97"/>
      <c r="AN339" s="97"/>
      <c r="AO339" s="97"/>
      <c r="AP339" s="97"/>
      <c r="AQ339" s="97"/>
      <c r="AR339" s="97"/>
    </row>
    <row r="340" customFormat="false" ht="21.75" hidden="false" customHeight="true" outlineLevel="0" collapsed="false">
      <c r="A340" s="95" t="n">
        <v>306</v>
      </c>
      <c r="B340" s="95" t="n">
        <v>306.1</v>
      </c>
      <c r="C340" s="97" t="s">
        <v>62</v>
      </c>
      <c r="D340" s="87" t="s">
        <v>3794</v>
      </c>
      <c r="E340" s="102" t="s">
        <v>4516</v>
      </c>
      <c r="F340" s="87" t="s">
        <v>3795</v>
      </c>
      <c r="G340" s="86" t="s">
        <v>919</v>
      </c>
      <c r="H340" s="100" t="s">
        <v>3797</v>
      </c>
      <c r="I340" s="100"/>
      <c r="J340" s="214" t="s">
        <v>101</v>
      </c>
      <c r="K340" s="102" t="s">
        <v>1515</v>
      </c>
      <c r="L340" s="97"/>
      <c r="M340" s="97"/>
      <c r="N340" s="100" t="s">
        <v>4997</v>
      </c>
      <c r="O340" s="97"/>
      <c r="P340" s="215" t="s">
        <v>101</v>
      </c>
      <c r="Q340" s="120"/>
      <c r="R340" s="120"/>
      <c r="S340" s="208"/>
      <c r="T340" s="97"/>
      <c r="U340" s="218" t="s">
        <v>101</v>
      </c>
      <c r="V340" s="86"/>
      <c r="W340" s="87" t="s">
        <v>3795</v>
      </c>
      <c r="X340" s="86"/>
      <c r="Y340" s="86"/>
      <c r="Z340" s="86"/>
      <c r="AA340" s="86"/>
      <c r="AB340" s="97"/>
      <c r="AC340" s="97"/>
      <c r="AD340" s="97"/>
      <c r="AE340" s="97"/>
      <c r="AF340" s="97"/>
      <c r="AG340" s="97"/>
      <c r="AH340" s="97"/>
      <c r="AI340" s="97"/>
      <c r="AJ340" s="97"/>
      <c r="AK340" s="97"/>
      <c r="AL340" s="97"/>
      <c r="AM340" s="97"/>
      <c r="AN340" s="97"/>
      <c r="AO340" s="97"/>
      <c r="AP340" s="97"/>
      <c r="AQ340" s="97"/>
      <c r="AR340" s="97"/>
    </row>
    <row r="341" customFormat="false" ht="21.75" hidden="false" customHeight="true" outlineLevel="0" collapsed="false">
      <c r="A341" s="95" t="n">
        <v>306</v>
      </c>
      <c r="B341" s="95" t="n">
        <v>306.2</v>
      </c>
      <c r="C341" s="97" t="s">
        <v>62</v>
      </c>
      <c r="D341" s="87" t="s">
        <v>3794</v>
      </c>
      <c r="E341" s="102" t="s">
        <v>4516</v>
      </c>
      <c r="F341" s="149" t="s">
        <v>3795</v>
      </c>
      <c r="G341" s="86" t="s">
        <v>920</v>
      </c>
      <c r="H341" s="120" t="s">
        <v>920</v>
      </c>
      <c r="I341" s="86" t="s">
        <v>3808</v>
      </c>
      <c r="J341" s="120" t="s">
        <v>3808</v>
      </c>
      <c r="K341" s="86"/>
      <c r="L341" s="86"/>
      <c r="M341" s="86"/>
      <c r="N341" s="120"/>
      <c r="O341" s="86"/>
      <c r="P341" s="86"/>
      <c r="Q341" s="120" t="s">
        <v>4998</v>
      </c>
      <c r="R341" s="120"/>
      <c r="S341" s="208"/>
      <c r="T341" s="86"/>
      <c r="U341" s="209" t="s">
        <v>131</v>
      </c>
      <c r="V341" s="86"/>
      <c r="W341" s="87" t="s">
        <v>131</v>
      </c>
      <c r="X341" s="86"/>
      <c r="Y341" s="86"/>
      <c r="Z341" s="86"/>
      <c r="AA341" s="86"/>
      <c r="AB341" s="97"/>
      <c r="AC341" s="97"/>
      <c r="AD341" s="97"/>
      <c r="AE341" s="97"/>
      <c r="AF341" s="97"/>
      <c r="AG341" s="97"/>
      <c r="AH341" s="97"/>
      <c r="AI341" s="97"/>
      <c r="AJ341" s="97"/>
      <c r="AK341" s="97"/>
      <c r="AL341" s="97"/>
      <c r="AM341" s="97"/>
      <c r="AN341" s="97"/>
      <c r="AO341" s="97"/>
      <c r="AP341" s="97"/>
      <c r="AQ341" s="97"/>
      <c r="AR341" s="97"/>
    </row>
    <row r="342" customFormat="false" ht="21.75" hidden="false" customHeight="true" outlineLevel="0" collapsed="false">
      <c r="A342" s="95" t="n">
        <v>307</v>
      </c>
      <c r="B342" s="95" t="n">
        <v>307</v>
      </c>
      <c r="C342" s="86" t="s">
        <v>1005</v>
      </c>
      <c r="D342" s="86"/>
      <c r="E342" s="106" t="s">
        <v>4442</v>
      </c>
      <c r="F342" s="87" t="s">
        <v>3811</v>
      </c>
      <c r="G342" s="86" t="s">
        <v>4999</v>
      </c>
      <c r="H342" s="100" t="s">
        <v>3813</v>
      </c>
      <c r="I342" s="100"/>
      <c r="J342" s="214" t="s">
        <v>101</v>
      </c>
      <c r="K342" s="102" t="s">
        <v>1515</v>
      </c>
      <c r="L342" s="97"/>
      <c r="M342" s="97"/>
      <c r="N342" s="100" t="s">
        <v>5000</v>
      </c>
      <c r="O342" s="97"/>
      <c r="P342" s="215" t="s">
        <v>101</v>
      </c>
      <c r="Q342" s="120"/>
      <c r="R342" s="120"/>
      <c r="S342" s="208"/>
      <c r="T342" s="111"/>
      <c r="U342" s="218" t="s">
        <v>101</v>
      </c>
      <c r="V342" s="86"/>
      <c r="W342" s="87" t="s">
        <v>3811</v>
      </c>
      <c r="X342" s="86"/>
      <c r="Y342" s="86"/>
      <c r="Z342" s="86"/>
      <c r="AA342" s="86"/>
      <c r="AB342" s="97"/>
      <c r="AC342" s="97"/>
      <c r="AD342" s="97"/>
      <c r="AE342" s="97"/>
      <c r="AF342" s="97"/>
      <c r="AG342" s="97"/>
      <c r="AH342" s="97"/>
      <c r="AI342" s="97"/>
      <c r="AJ342" s="97"/>
      <c r="AK342" s="97"/>
      <c r="AL342" s="97"/>
      <c r="AM342" s="97"/>
      <c r="AN342" s="97"/>
      <c r="AO342" s="97"/>
      <c r="AP342" s="97"/>
      <c r="AQ342" s="97"/>
      <c r="AR342" s="97"/>
    </row>
    <row r="343" customFormat="false" ht="21.75" hidden="false" customHeight="true" outlineLevel="0" collapsed="false">
      <c r="A343" s="95" t="n">
        <v>308</v>
      </c>
      <c r="B343" s="95" t="n">
        <v>308</v>
      </c>
      <c r="C343" s="97" t="s">
        <v>62</v>
      </c>
      <c r="D343" s="98" t="s">
        <v>927</v>
      </c>
      <c r="E343" s="106" t="s">
        <v>4442</v>
      </c>
      <c r="F343" s="106" t="s">
        <v>3822</v>
      </c>
      <c r="G343" s="102" t="s">
        <v>928</v>
      </c>
      <c r="H343" s="100" t="s">
        <v>928</v>
      </c>
      <c r="I343" s="100"/>
      <c r="J343" s="100" t="s">
        <v>5001</v>
      </c>
      <c r="K343" s="102" t="s">
        <v>1159</v>
      </c>
      <c r="L343" s="97"/>
      <c r="M343" s="97"/>
      <c r="N343" s="100"/>
      <c r="O343" s="97"/>
      <c r="P343" s="97"/>
      <c r="Q343" s="120" t="s">
        <v>5002</v>
      </c>
      <c r="R343" s="120"/>
      <c r="S343" s="208"/>
      <c r="T343" s="97"/>
      <c r="U343" s="209" t="s">
        <v>131</v>
      </c>
      <c r="V343" s="97"/>
      <c r="W343" s="97"/>
      <c r="X343" s="86"/>
      <c r="Y343" s="86"/>
      <c r="Z343" s="86"/>
      <c r="AA343" s="97"/>
      <c r="AB343" s="97"/>
      <c r="AC343" s="97"/>
      <c r="AD343" s="97"/>
      <c r="AE343" s="97"/>
      <c r="AF343" s="97"/>
      <c r="AG343" s="97"/>
      <c r="AH343" s="97"/>
      <c r="AI343" s="97"/>
      <c r="AJ343" s="97"/>
      <c r="AK343" s="97"/>
      <c r="AL343" s="97"/>
      <c r="AM343" s="97"/>
      <c r="AN343" s="97"/>
      <c r="AO343" s="97"/>
      <c r="AP343" s="97"/>
      <c r="AQ343" s="97"/>
      <c r="AR343" s="97"/>
    </row>
    <row r="344" customFormat="false" ht="21.75" hidden="false" customHeight="true" outlineLevel="0" collapsed="false">
      <c r="A344" s="95" t="n">
        <v>309</v>
      </c>
      <c r="B344" s="95" t="n">
        <v>309</v>
      </c>
      <c r="C344" s="97" t="s">
        <v>62</v>
      </c>
      <c r="D344" s="98" t="s">
        <v>930</v>
      </c>
      <c r="E344" s="106" t="s">
        <v>4490</v>
      </c>
      <c r="F344" s="106" t="s">
        <v>5003</v>
      </c>
      <c r="G344" s="102" t="s">
        <v>931</v>
      </c>
      <c r="H344" s="100" t="s">
        <v>931</v>
      </c>
      <c r="I344" s="100"/>
      <c r="J344" s="104" t="s">
        <v>70</v>
      </c>
      <c r="K344" s="102" t="s">
        <v>1476</v>
      </c>
      <c r="L344" s="97"/>
      <c r="M344" s="97"/>
      <c r="N344" s="100"/>
      <c r="O344" s="97"/>
      <c r="P344" s="97"/>
      <c r="Q344" s="120"/>
      <c r="R344" s="120"/>
      <c r="S344" s="96" t="s">
        <v>4871</v>
      </c>
      <c r="T344" s="103" t="s">
        <v>70</v>
      </c>
      <c r="U344" s="209" t="s">
        <v>131</v>
      </c>
      <c r="V344" s="97"/>
      <c r="W344" s="97"/>
      <c r="X344" s="86"/>
      <c r="Y344" s="86"/>
      <c r="Z344" s="86"/>
      <c r="AA344" s="86"/>
      <c r="AB344" s="97"/>
      <c r="AC344" s="97"/>
      <c r="AD344" s="97"/>
      <c r="AE344" s="97"/>
      <c r="AF344" s="97"/>
      <c r="AG344" s="97"/>
      <c r="AH344" s="97"/>
      <c r="AI344" s="97"/>
      <c r="AJ344" s="97"/>
      <c r="AK344" s="97"/>
      <c r="AL344" s="97"/>
      <c r="AM344" s="97"/>
      <c r="AN344" s="97"/>
      <c r="AO344" s="97"/>
      <c r="AP344" s="97"/>
      <c r="AQ344" s="97"/>
      <c r="AR344" s="97"/>
    </row>
    <row r="345" customFormat="false" ht="21.75" hidden="false" customHeight="true" outlineLevel="0" collapsed="false">
      <c r="A345" s="95" t="n">
        <v>310</v>
      </c>
      <c r="B345" s="95" t="n">
        <v>310</v>
      </c>
      <c r="C345" s="97" t="s">
        <v>62</v>
      </c>
      <c r="D345" s="87" t="s">
        <v>932</v>
      </c>
      <c r="E345" s="87" t="s">
        <v>4566</v>
      </c>
      <c r="F345" s="87" t="s">
        <v>5004</v>
      </c>
      <c r="G345" s="86" t="s">
        <v>933</v>
      </c>
      <c r="H345" s="120" t="s">
        <v>1058</v>
      </c>
      <c r="I345" s="120" t="s">
        <v>5005</v>
      </c>
      <c r="J345" s="210" t="s">
        <v>70</v>
      </c>
      <c r="K345" s="86" t="s">
        <v>1476</v>
      </c>
      <c r="L345" s="86"/>
      <c r="M345" s="86"/>
      <c r="N345" s="120" t="s">
        <v>5006</v>
      </c>
      <c r="O345" s="211" t="s">
        <v>70</v>
      </c>
      <c r="P345" s="86"/>
      <c r="Q345" s="100"/>
      <c r="R345" s="100"/>
      <c r="S345" s="96" t="s">
        <v>5007</v>
      </c>
      <c r="T345" s="219" t="s">
        <v>70</v>
      </c>
      <c r="U345" s="216" t="s">
        <v>1004</v>
      </c>
      <c r="V345" s="86"/>
      <c r="W345" s="86" t="s">
        <v>78</v>
      </c>
      <c r="X345" s="97"/>
      <c r="Y345" s="97"/>
      <c r="Z345" s="97"/>
      <c r="AA345" s="97"/>
      <c r="AB345" s="97"/>
      <c r="AC345" s="97"/>
      <c r="AD345" s="97"/>
      <c r="AE345" s="97"/>
      <c r="AF345" s="97"/>
      <c r="AG345" s="97"/>
      <c r="AH345" s="97"/>
      <c r="AI345" s="97"/>
      <c r="AJ345" s="97"/>
      <c r="AK345" s="97"/>
      <c r="AL345" s="97"/>
      <c r="AM345" s="97"/>
      <c r="AN345" s="97"/>
      <c r="AO345" s="97"/>
      <c r="AP345" s="97"/>
      <c r="AQ345" s="97"/>
      <c r="AR345" s="97"/>
    </row>
    <row r="346" customFormat="false" ht="21.75" hidden="false" customHeight="true" outlineLevel="0" collapsed="false">
      <c r="A346" s="95" t="n">
        <v>311</v>
      </c>
      <c r="B346" s="95" t="n">
        <v>311</v>
      </c>
      <c r="C346" s="97" t="s">
        <v>62</v>
      </c>
      <c r="D346" s="98" t="s">
        <v>934</v>
      </c>
      <c r="E346" s="87" t="s">
        <v>4584</v>
      </c>
      <c r="F346" s="86" t="s">
        <v>3848</v>
      </c>
      <c r="G346" s="226" t="s">
        <v>935</v>
      </c>
      <c r="H346" s="100" t="s">
        <v>3850</v>
      </c>
      <c r="I346" s="100"/>
      <c r="J346" s="100" t="s">
        <v>4522</v>
      </c>
      <c r="K346" s="102" t="s">
        <v>1159</v>
      </c>
      <c r="L346" s="97"/>
      <c r="M346" s="97"/>
      <c r="N346" s="100" t="s">
        <v>5008</v>
      </c>
      <c r="O346" s="97"/>
      <c r="P346" s="97"/>
      <c r="Q346" s="100"/>
      <c r="R346" s="100"/>
      <c r="S346" s="96" t="s">
        <v>5009</v>
      </c>
      <c r="T346" s="97" t="s">
        <v>4506</v>
      </c>
      <c r="U346" s="216" t="s">
        <v>1004</v>
      </c>
      <c r="V346" s="86"/>
      <c r="W346" s="86"/>
      <c r="X346" s="97"/>
      <c r="Y346" s="97"/>
      <c r="Z346" s="97"/>
      <c r="AA346" s="97"/>
      <c r="AB346" s="97"/>
      <c r="AC346" s="97"/>
      <c r="AD346" s="97"/>
      <c r="AE346" s="97"/>
      <c r="AF346" s="97"/>
      <c r="AG346" s="97"/>
      <c r="AH346" s="97"/>
      <c r="AI346" s="97"/>
      <c r="AJ346" s="97"/>
      <c r="AK346" s="97"/>
      <c r="AL346" s="97"/>
      <c r="AM346" s="97"/>
      <c r="AN346" s="97"/>
      <c r="AO346" s="97"/>
      <c r="AP346" s="97"/>
      <c r="AQ346" s="97"/>
      <c r="AR346" s="97"/>
    </row>
    <row r="347" customFormat="false" ht="21.75" hidden="false" customHeight="true" outlineLevel="0" collapsed="false">
      <c r="A347" s="95" t="n">
        <v>312</v>
      </c>
      <c r="B347" s="95" t="n">
        <v>312</v>
      </c>
      <c r="C347" s="97" t="s">
        <v>62</v>
      </c>
      <c r="D347" s="98" t="s">
        <v>936</v>
      </c>
      <c r="E347" s="106" t="s">
        <v>4442</v>
      </c>
      <c r="F347" s="105" t="s">
        <v>1004</v>
      </c>
      <c r="G347" s="102" t="s">
        <v>937</v>
      </c>
      <c r="H347" s="100" t="s">
        <v>937</v>
      </c>
      <c r="I347" s="100"/>
      <c r="J347" s="101" t="s">
        <v>1004</v>
      </c>
      <c r="K347" s="97"/>
      <c r="L347" s="97"/>
      <c r="M347" s="97"/>
      <c r="N347" s="101" t="s">
        <v>78</v>
      </c>
      <c r="O347" s="97"/>
      <c r="P347" s="97"/>
      <c r="Q347" s="120"/>
      <c r="R347" s="120"/>
      <c r="S347" s="208"/>
      <c r="T347" s="97"/>
      <c r="U347" s="209" t="s">
        <v>131</v>
      </c>
      <c r="V347" s="97"/>
      <c r="W347" s="97"/>
      <c r="X347" s="86"/>
      <c r="Y347" s="97"/>
      <c r="Z347" s="97"/>
      <c r="AA347" s="97"/>
      <c r="AB347" s="97"/>
      <c r="AC347" s="97"/>
      <c r="AD347" s="97"/>
      <c r="AE347" s="97"/>
      <c r="AF347" s="97"/>
      <c r="AG347" s="97"/>
      <c r="AH347" s="97"/>
      <c r="AI347" s="97"/>
      <c r="AJ347" s="97"/>
      <c r="AK347" s="97"/>
      <c r="AL347" s="97"/>
      <c r="AM347" s="97"/>
      <c r="AN347" s="97"/>
      <c r="AO347" s="97"/>
      <c r="AP347" s="97"/>
      <c r="AQ347" s="97"/>
      <c r="AR347" s="97"/>
    </row>
    <row r="348" customFormat="false" ht="21.75" hidden="false" customHeight="true" outlineLevel="0" collapsed="false">
      <c r="A348" s="95" t="n">
        <v>313</v>
      </c>
      <c r="B348" s="95" t="n">
        <v>313</v>
      </c>
      <c r="C348" s="97" t="s">
        <v>62</v>
      </c>
      <c r="D348" s="98" t="s">
        <v>939</v>
      </c>
      <c r="E348" s="106" t="s">
        <v>4442</v>
      </c>
      <c r="F348" s="140" t="s">
        <v>1004</v>
      </c>
      <c r="G348" s="102" t="s">
        <v>940</v>
      </c>
      <c r="H348" s="100" t="s">
        <v>940</v>
      </c>
      <c r="I348" s="100"/>
      <c r="J348" s="134" t="s">
        <v>1004</v>
      </c>
      <c r="K348" s="97"/>
      <c r="L348" s="97"/>
      <c r="M348" s="97"/>
      <c r="N348" s="100" t="s">
        <v>5010</v>
      </c>
      <c r="O348" s="97"/>
      <c r="P348" s="97"/>
      <c r="Q348" s="100"/>
      <c r="R348" s="100"/>
      <c r="S348" s="96"/>
      <c r="T348" s="97"/>
      <c r="U348" s="209" t="s">
        <v>131</v>
      </c>
      <c r="V348" s="97"/>
      <c r="W348" s="97"/>
      <c r="X348" s="97"/>
      <c r="Y348" s="97"/>
      <c r="Z348" s="97"/>
      <c r="AA348" s="97"/>
      <c r="AB348" s="97"/>
      <c r="AC348" s="97"/>
      <c r="AD348" s="97"/>
      <c r="AE348" s="97"/>
      <c r="AF348" s="97"/>
      <c r="AG348" s="97"/>
      <c r="AH348" s="97"/>
      <c r="AI348" s="97"/>
      <c r="AJ348" s="97"/>
      <c r="AK348" s="97"/>
      <c r="AL348" s="97"/>
      <c r="AM348" s="97"/>
      <c r="AN348" s="97"/>
      <c r="AO348" s="97"/>
      <c r="AP348" s="97"/>
      <c r="AQ348" s="97"/>
      <c r="AR348" s="97"/>
    </row>
    <row r="349" customFormat="false" ht="21.75" hidden="false" customHeight="true" outlineLevel="0" collapsed="false">
      <c r="A349" s="95" t="n">
        <v>314</v>
      </c>
      <c r="B349" s="95" t="n">
        <v>314</v>
      </c>
      <c r="C349" s="97" t="s">
        <v>62</v>
      </c>
      <c r="D349" s="98" t="s">
        <v>941</v>
      </c>
      <c r="E349" s="106" t="s">
        <v>4442</v>
      </c>
      <c r="F349" s="140" t="s">
        <v>1004</v>
      </c>
      <c r="G349" s="102" t="s">
        <v>942</v>
      </c>
      <c r="H349" s="100" t="s">
        <v>942</v>
      </c>
      <c r="I349" s="100"/>
      <c r="J349" s="134" t="s">
        <v>1004</v>
      </c>
      <c r="K349" s="97"/>
      <c r="L349" s="97"/>
      <c r="M349" s="97"/>
      <c r="N349" s="100" t="s">
        <v>78</v>
      </c>
      <c r="O349" s="97"/>
      <c r="P349" s="97"/>
      <c r="Q349" s="100"/>
      <c r="R349" s="100"/>
      <c r="S349" s="96"/>
      <c r="T349" s="111"/>
      <c r="U349" s="209" t="s">
        <v>131</v>
      </c>
      <c r="V349" s="97"/>
      <c r="W349" s="97"/>
      <c r="X349" s="97"/>
      <c r="Y349" s="97"/>
      <c r="Z349" s="97"/>
      <c r="AA349" s="97"/>
      <c r="AB349" s="97"/>
      <c r="AC349" s="97"/>
      <c r="AD349" s="97"/>
      <c r="AE349" s="97"/>
      <c r="AF349" s="97"/>
      <c r="AG349" s="97"/>
      <c r="AH349" s="97"/>
      <c r="AI349" s="97"/>
      <c r="AJ349" s="97"/>
      <c r="AK349" s="97"/>
      <c r="AL349" s="97"/>
      <c r="AM349" s="97"/>
      <c r="AN349" s="97"/>
      <c r="AO349" s="97"/>
      <c r="AP349" s="97"/>
      <c r="AQ349" s="97"/>
      <c r="AR349" s="97"/>
    </row>
    <row r="350" customFormat="false" ht="21.75" hidden="false" customHeight="true" outlineLevel="0" collapsed="false">
      <c r="A350" s="95" t="n">
        <v>315</v>
      </c>
      <c r="B350" s="95" t="n">
        <v>315</v>
      </c>
      <c r="C350" s="97" t="s">
        <v>62</v>
      </c>
      <c r="D350" s="98" t="s">
        <v>943</v>
      </c>
      <c r="E350" s="106" t="s">
        <v>4442</v>
      </c>
      <c r="F350" s="105" t="s">
        <v>1004</v>
      </c>
      <c r="G350" s="102" t="s">
        <v>944</v>
      </c>
      <c r="H350" s="100" t="s">
        <v>944</v>
      </c>
      <c r="I350" s="100"/>
      <c r="J350" s="101" t="s">
        <v>1004</v>
      </c>
      <c r="K350" s="97"/>
      <c r="L350" s="97"/>
      <c r="M350" s="97"/>
      <c r="N350" s="100" t="s">
        <v>78</v>
      </c>
      <c r="O350" s="97"/>
      <c r="P350" s="97"/>
      <c r="Q350" s="100"/>
      <c r="R350" s="100"/>
      <c r="S350" s="96"/>
      <c r="T350" s="97"/>
      <c r="U350" s="209" t="s">
        <v>131</v>
      </c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97"/>
      <c r="AG350" s="97"/>
      <c r="AH350" s="97"/>
      <c r="AI350" s="97"/>
      <c r="AJ350" s="97"/>
      <c r="AK350" s="97"/>
      <c r="AL350" s="97"/>
      <c r="AM350" s="97"/>
      <c r="AN350" s="97"/>
      <c r="AO350" s="97"/>
      <c r="AP350" s="97"/>
      <c r="AQ350" s="97"/>
      <c r="AR350" s="97"/>
    </row>
    <row r="351" customFormat="false" ht="21.75" hidden="false" customHeight="true" outlineLevel="0" collapsed="false">
      <c r="A351" s="95" t="n">
        <v>316</v>
      </c>
      <c r="B351" s="95" t="n">
        <v>316</v>
      </c>
      <c r="C351" s="86" t="s">
        <v>1185</v>
      </c>
      <c r="D351" s="86"/>
      <c r="E351" s="106" t="s">
        <v>4453</v>
      </c>
      <c r="F351" s="149" t="s">
        <v>3872</v>
      </c>
      <c r="G351" s="102" t="s">
        <v>948</v>
      </c>
      <c r="H351" s="100" t="s">
        <v>3874</v>
      </c>
      <c r="I351" s="100"/>
      <c r="J351" s="214" t="s">
        <v>101</v>
      </c>
      <c r="K351" s="102" t="s">
        <v>1476</v>
      </c>
      <c r="L351" s="97"/>
      <c r="M351" s="97"/>
      <c r="N351" s="108" t="s">
        <v>144</v>
      </c>
      <c r="O351" s="97"/>
      <c r="P351" s="215" t="s">
        <v>101</v>
      </c>
      <c r="Q351" s="120"/>
      <c r="R351" s="120"/>
      <c r="S351" s="208"/>
      <c r="T351" s="97"/>
      <c r="U351" s="218" t="s">
        <v>101</v>
      </c>
      <c r="V351" s="86"/>
      <c r="W351" s="87" t="s">
        <v>3872</v>
      </c>
      <c r="X351" s="86"/>
      <c r="Y351" s="86"/>
      <c r="Z351" s="86"/>
      <c r="AA351" s="86"/>
      <c r="AB351" s="97"/>
      <c r="AC351" s="97"/>
      <c r="AD351" s="97"/>
      <c r="AE351" s="97"/>
      <c r="AF351" s="97"/>
      <c r="AG351" s="97"/>
      <c r="AH351" s="97"/>
      <c r="AI351" s="97"/>
      <c r="AJ351" s="97"/>
      <c r="AK351" s="97"/>
      <c r="AL351" s="97"/>
      <c r="AM351" s="97"/>
      <c r="AN351" s="97"/>
      <c r="AO351" s="97"/>
      <c r="AP351" s="97"/>
      <c r="AQ351" s="97"/>
      <c r="AR351" s="97"/>
    </row>
    <row r="352" customFormat="false" ht="21.75" hidden="false" customHeight="true" outlineLevel="0" collapsed="false">
      <c r="A352" s="95" t="n">
        <v>317</v>
      </c>
      <c r="B352" s="95" t="n">
        <v>317</v>
      </c>
      <c r="C352" s="97" t="s">
        <v>62</v>
      </c>
      <c r="D352" s="98" t="s">
        <v>949</v>
      </c>
      <c r="E352" s="106" t="s">
        <v>4566</v>
      </c>
      <c r="F352" s="150" t="s">
        <v>3883</v>
      </c>
      <c r="G352" s="102" t="s">
        <v>950</v>
      </c>
      <c r="H352" s="100" t="s">
        <v>950</v>
      </c>
      <c r="I352" s="100"/>
      <c r="J352" s="210" t="s">
        <v>70</v>
      </c>
      <c r="K352" s="102" t="s">
        <v>1476</v>
      </c>
      <c r="L352" s="97"/>
      <c r="M352" s="97"/>
      <c r="N352" s="100" t="s">
        <v>5011</v>
      </c>
      <c r="O352" s="211" t="s">
        <v>70</v>
      </c>
      <c r="P352" s="97"/>
      <c r="Q352" s="120"/>
      <c r="R352" s="120"/>
      <c r="S352" s="208"/>
      <c r="T352" s="97"/>
      <c r="U352" s="209" t="s">
        <v>131</v>
      </c>
      <c r="V352" s="97"/>
      <c r="W352" s="97"/>
      <c r="X352" s="86"/>
      <c r="Y352" s="86"/>
      <c r="Z352" s="86"/>
      <c r="AA352" s="86"/>
      <c r="AB352" s="97"/>
      <c r="AC352" s="97"/>
      <c r="AD352" s="97"/>
      <c r="AE352" s="97"/>
      <c r="AF352" s="97"/>
      <c r="AG352" s="97"/>
      <c r="AH352" s="97"/>
      <c r="AI352" s="97"/>
      <c r="AJ352" s="97"/>
      <c r="AK352" s="97"/>
      <c r="AL352" s="97"/>
      <c r="AM352" s="97"/>
      <c r="AN352" s="97"/>
      <c r="AO352" s="97"/>
      <c r="AP352" s="97"/>
      <c r="AQ352" s="97"/>
      <c r="AR352" s="97"/>
    </row>
    <row r="353" customFormat="false" ht="21.75" hidden="false" customHeight="true" outlineLevel="0" collapsed="false">
      <c r="A353" s="95" t="n">
        <v>318</v>
      </c>
      <c r="B353" s="95" t="n">
        <v>318</v>
      </c>
      <c r="C353" s="97" t="s">
        <v>62</v>
      </c>
      <c r="D353" s="98" t="s">
        <v>952</v>
      </c>
      <c r="E353" s="106" t="s">
        <v>4442</v>
      </c>
      <c r="F353" s="105" t="s">
        <v>1004</v>
      </c>
      <c r="G353" s="102" t="s">
        <v>3895</v>
      </c>
      <c r="H353" s="100" t="s">
        <v>3895</v>
      </c>
      <c r="I353" s="100"/>
      <c r="J353" s="101" t="s">
        <v>1004</v>
      </c>
      <c r="K353" s="97"/>
      <c r="L353" s="97"/>
      <c r="M353" s="97"/>
      <c r="N353" s="100" t="s">
        <v>78</v>
      </c>
      <c r="O353" s="97"/>
      <c r="P353" s="97"/>
      <c r="Q353" s="100"/>
      <c r="R353" s="100"/>
      <c r="S353" s="96"/>
      <c r="T353" s="111"/>
      <c r="U353" s="209" t="s">
        <v>131</v>
      </c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97"/>
      <c r="AG353" s="97"/>
      <c r="AH353" s="97"/>
      <c r="AI353" s="97"/>
      <c r="AJ353" s="97"/>
      <c r="AK353" s="97"/>
      <c r="AL353" s="97"/>
      <c r="AM353" s="97"/>
      <c r="AN353" s="97"/>
      <c r="AO353" s="97"/>
      <c r="AP353" s="97"/>
      <c r="AQ353" s="97"/>
      <c r="AR353" s="97"/>
    </row>
    <row r="354" customFormat="false" ht="21.75" hidden="false" customHeight="true" outlineLevel="0" collapsed="false">
      <c r="A354" s="95" t="n">
        <v>319</v>
      </c>
      <c r="B354" s="95" t="n">
        <v>319</v>
      </c>
      <c r="C354" s="97" t="s">
        <v>62</v>
      </c>
      <c r="D354" s="98" t="s">
        <v>954</v>
      </c>
      <c r="E354" s="106" t="s">
        <v>4442</v>
      </c>
      <c r="F354" s="105" t="s">
        <v>1004</v>
      </c>
      <c r="G354" s="102" t="s">
        <v>3898</v>
      </c>
      <c r="H354" s="100" t="s">
        <v>3898</v>
      </c>
      <c r="I354" s="100" t="s">
        <v>5012</v>
      </c>
      <c r="J354" s="101" t="s">
        <v>1004</v>
      </c>
      <c r="K354" s="97"/>
      <c r="L354" s="97"/>
      <c r="M354" s="97"/>
      <c r="N354" s="100" t="s">
        <v>5013</v>
      </c>
      <c r="O354" s="97"/>
      <c r="P354" s="97"/>
      <c r="Q354" s="120" t="s">
        <v>5014</v>
      </c>
      <c r="R354" s="120"/>
      <c r="S354" s="208"/>
      <c r="T354" s="97"/>
      <c r="U354" s="209" t="s">
        <v>131</v>
      </c>
      <c r="V354" s="97"/>
      <c r="W354" s="97"/>
      <c r="X354" s="86"/>
      <c r="Y354" s="86"/>
      <c r="Z354" s="86"/>
      <c r="AA354" s="86"/>
      <c r="AB354" s="97"/>
      <c r="AC354" s="97"/>
      <c r="AD354" s="97"/>
      <c r="AE354" s="97"/>
      <c r="AF354" s="97"/>
      <c r="AG354" s="97"/>
      <c r="AH354" s="97"/>
      <c r="AI354" s="97"/>
      <c r="AJ354" s="97"/>
      <c r="AK354" s="97"/>
      <c r="AL354" s="97"/>
      <c r="AM354" s="97"/>
      <c r="AN354" s="97"/>
      <c r="AO354" s="97"/>
      <c r="AP354" s="97"/>
      <c r="AQ354" s="97"/>
      <c r="AR354" s="97"/>
    </row>
    <row r="355" customFormat="false" ht="21.75" hidden="false" customHeight="true" outlineLevel="0" collapsed="false">
      <c r="A355" s="95" t="n">
        <v>320</v>
      </c>
      <c r="B355" s="95" t="n">
        <v>320</v>
      </c>
      <c r="C355" s="97" t="s">
        <v>62</v>
      </c>
      <c r="D355" s="98" t="s">
        <v>958</v>
      </c>
      <c r="E355" s="106" t="s">
        <v>4442</v>
      </c>
      <c r="F355" s="105" t="s">
        <v>1004</v>
      </c>
      <c r="G355" s="102" t="s">
        <v>959</v>
      </c>
      <c r="H355" s="100" t="s">
        <v>959</v>
      </c>
      <c r="I355" s="100"/>
      <c r="J355" s="101" t="s">
        <v>1004</v>
      </c>
      <c r="K355" s="97"/>
      <c r="L355" s="97"/>
      <c r="M355" s="97"/>
      <c r="N355" s="100" t="s">
        <v>78</v>
      </c>
      <c r="O355" s="97"/>
      <c r="P355" s="97"/>
      <c r="Q355" s="100"/>
      <c r="R355" s="100"/>
      <c r="S355" s="96"/>
      <c r="T355" s="97"/>
      <c r="U355" s="209" t="s">
        <v>131</v>
      </c>
      <c r="V355" s="97"/>
      <c r="W355" s="97"/>
      <c r="X355" s="97"/>
      <c r="Y355" s="97"/>
      <c r="Z355" s="97"/>
      <c r="AA355" s="97"/>
      <c r="AB355" s="97"/>
      <c r="AC355" s="97"/>
      <c r="AD355" s="97"/>
      <c r="AE355" s="97"/>
      <c r="AF355" s="97"/>
      <c r="AG355" s="97"/>
      <c r="AH355" s="97"/>
      <c r="AI355" s="97"/>
      <c r="AJ355" s="97"/>
      <c r="AK355" s="97"/>
      <c r="AL355" s="97"/>
      <c r="AM355" s="97"/>
      <c r="AN355" s="97"/>
      <c r="AO355" s="97"/>
      <c r="AP355" s="97"/>
      <c r="AQ355" s="97"/>
      <c r="AR355" s="97"/>
    </row>
    <row r="356" customFormat="false" ht="21.75" hidden="false" customHeight="true" outlineLevel="0" collapsed="false">
      <c r="A356" s="95" t="n">
        <v>321</v>
      </c>
      <c r="B356" s="95" t="n">
        <v>321</v>
      </c>
      <c r="C356" s="86" t="s">
        <v>1185</v>
      </c>
      <c r="D356" s="86"/>
      <c r="E356" s="106" t="s">
        <v>4453</v>
      </c>
      <c r="F356" s="87" t="s">
        <v>3906</v>
      </c>
      <c r="G356" s="86" t="s">
        <v>5015</v>
      </c>
      <c r="H356" s="100" t="s">
        <v>3908</v>
      </c>
      <c r="I356" s="100"/>
      <c r="J356" s="210" t="s">
        <v>70</v>
      </c>
      <c r="K356" s="102" t="s">
        <v>1476</v>
      </c>
      <c r="L356" s="97"/>
      <c r="M356" s="97"/>
      <c r="N356" s="100" t="s">
        <v>5016</v>
      </c>
      <c r="O356" s="97"/>
      <c r="P356" s="211" t="s">
        <v>70</v>
      </c>
      <c r="Q356" s="100"/>
      <c r="R356" s="100"/>
      <c r="S356" s="96"/>
      <c r="T356" s="97"/>
      <c r="U356" s="219" t="s">
        <v>70</v>
      </c>
      <c r="V356" s="86"/>
      <c r="W356" s="87" t="s">
        <v>3906</v>
      </c>
      <c r="X356" s="97"/>
      <c r="Y356" s="97"/>
      <c r="Z356" s="97"/>
      <c r="AA356" s="97"/>
      <c r="AB356" s="97"/>
      <c r="AC356" s="97"/>
      <c r="AD356" s="97"/>
      <c r="AE356" s="97"/>
      <c r="AF356" s="97"/>
      <c r="AG356" s="97"/>
      <c r="AH356" s="97"/>
      <c r="AI356" s="97"/>
      <c r="AJ356" s="97"/>
      <c r="AK356" s="97"/>
      <c r="AL356" s="97"/>
      <c r="AM356" s="97"/>
      <c r="AN356" s="97"/>
      <c r="AO356" s="97"/>
      <c r="AP356" s="97"/>
      <c r="AQ356" s="97"/>
      <c r="AR356" s="97"/>
    </row>
    <row r="357" customFormat="false" ht="21.75" hidden="false" customHeight="true" outlineLevel="0" collapsed="false">
      <c r="A357" s="95" t="n">
        <v>322</v>
      </c>
      <c r="B357" s="95" t="n">
        <v>322</v>
      </c>
      <c r="C357" s="97" t="s">
        <v>62</v>
      </c>
      <c r="D357" s="98" t="s">
        <v>963</v>
      </c>
      <c r="E357" s="86" t="s">
        <v>4442</v>
      </c>
      <c r="F357" s="87" t="s">
        <v>3917</v>
      </c>
      <c r="G357" s="86" t="s">
        <v>5017</v>
      </c>
      <c r="H357" s="100" t="s">
        <v>964</v>
      </c>
      <c r="I357" s="100"/>
      <c r="J357" s="210" t="s">
        <v>70</v>
      </c>
      <c r="K357" s="102" t="s">
        <v>1476</v>
      </c>
      <c r="L357" s="97"/>
      <c r="M357" s="97"/>
      <c r="N357" s="100" t="s">
        <v>5018</v>
      </c>
      <c r="O357" s="97"/>
      <c r="P357" s="211" t="s">
        <v>70</v>
      </c>
      <c r="Q357" s="100"/>
      <c r="R357" s="100"/>
      <c r="S357" s="96"/>
      <c r="T357" s="97"/>
      <c r="U357" s="219" t="s">
        <v>70</v>
      </c>
      <c r="V357" s="97" t="s">
        <v>5019</v>
      </c>
      <c r="W357" s="87" t="s">
        <v>3917</v>
      </c>
      <c r="X357" s="97"/>
      <c r="Y357" s="97"/>
      <c r="Z357" s="97"/>
      <c r="AA357" s="97"/>
      <c r="AB357" s="97"/>
      <c r="AC357" s="97"/>
      <c r="AD357" s="97"/>
      <c r="AE357" s="97"/>
      <c r="AF357" s="97"/>
      <c r="AG357" s="97"/>
      <c r="AH357" s="97"/>
      <c r="AI357" s="97"/>
      <c r="AJ357" s="97"/>
      <c r="AK357" s="97"/>
      <c r="AL357" s="97"/>
      <c r="AM357" s="97"/>
      <c r="AN357" s="97"/>
      <c r="AO357" s="97"/>
      <c r="AP357" s="97"/>
      <c r="AQ357" s="97"/>
      <c r="AR357" s="97"/>
    </row>
    <row r="358" customFormat="false" ht="21.75" hidden="false" customHeight="true" outlineLevel="0" collapsed="false">
      <c r="A358" s="95" t="n">
        <v>323</v>
      </c>
      <c r="B358" s="95" t="n">
        <v>323.1</v>
      </c>
      <c r="C358" s="86" t="s">
        <v>1185</v>
      </c>
      <c r="D358" s="86"/>
      <c r="E358" s="106" t="s">
        <v>4453</v>
      </c>
      <c r="F358" s="87" t="s">
        <v>3927</v>
      </c>
      <c r="G358" s="86" t="s">
        <v>5020</v>
      </c>
      <c r="H358" s="100" t="s">
        <v>3929</v>
      </c>
      <c r="I358" s="100"/>
      <c r="J358" s="214" t="s">
        <v>101</v>
      </c>
      <c r="K358" s="102" t="s">
        <v>1476</v>
      </c>
      <c r="L358" s="97"/>
      <c r="M358" s="97"/>
      <c r="N358" s="100" t="s">
        <v>5021</v>
      </c>
      <c r="O358" s="97"/>
      <c r="P358" s="215" t="s">
        <v>101</v>
      </c>
      <c r="Q358" s="120" t="s">
        <v>5022</v>
      </c>
      <c r="R358" s="215" t="s">
        <v>101</v>
      </c>
      <c r="S358" s="168"/>
      <c r="T358" s="97"/>
      <c r="U358" s="218" t="s">
        <v>101</v>
      </c>
      <c r="V358" s="86"/>
      <c r="W358" s="87" t="s">
        <v>3927</v>
      </c>
      <c r="X358" s="86"/>
      <c r="Y358" s="86"/>
      <c r="Z358" s="86"/>
      <c r="AA358" s="97"/>
      <c r="AB358" s="97"/>
      <c r="AC358" s="97"/>
      <c r="AD358" s="97"/>
      <c r="AE358" s="97"/>
      <c r="AF358" s="97"/>
      <c r="AG358" s="97"/>
      <c r="AH358" s="97"/>
      <c r="AI358" s="97"/>
      <c r="AJ358" s="97"/>
      <c r="AK358" s="97"/>
      <c r="AL358" s="97"/>
      <c r="AM358" s="97"/>
      <c r="AN358" s="97"/>
      <c r="AO358" s="97"/>
      <c r="AP358" s="97"/>
      <c r="AQ358" s="97"/>
      <c r="AR358" s="97"/>
    </row>
    <row r="359" customFormat="false" ht="21.75" hidden="false" customHeight="true" outlineLevel="0" collapsed="false">
      <c r="A359" s="95" t="n">
        <v>323</v>
      </c>
      <c r="B359" s="95" t="n">
        <v>323.2</v>
      </c>
      <c r="C359" s="97" t="s">
        <v>62</v>
      </c>
      <c r="D359" s="87" t="s">
        <v>965</v>
      </c>
      <c r="E359" s="86" t="s">
        <v>4442</v>
      </c>
      <c r="F359" s="149" t="s">
        <v>3927</v>
      </c>
      <c r="G359" s="86" t="s">
        <v>5023</v>
      </c>
      <c r="H359" s="120" t="s">
        <v>3941</v>
      </c>
      <c r="I359" s="120"/>
      <c r="J359" s="242" t="s">
        <v>127</v>
      </c>
      <c r="K359" s="86"/>
      <c r="L359" s="86"/>
      <c r="M359" s="86"/>
      <c r="N359" s="120"/>
      <c r="O359" s="86"/>
      <c r="P359" s="86"/>
      <c r="Q359" s="100" t="s">
        <v>78</v>
      </c>
      <c r="R359" s="100"/>
      <c r="S359" s="96" t="s">
        <v>127</v>
      </c>
      <c r="T359" s="86"/>
      <c r="U359" s="209" t="s">
        <v>131</v>
      </c>
      <c r="V359" s="86"/>
      <c r="W359" s="87"/>
      <c r="X359" s="97"/>
      <c r="Y359" s="97"/>
      <c r="Z359" s="97"/>
      <c r="AA359" s="97"/>
      <c r="AB359" s="97"/>
      <c r="AC359" s="97"/>
      <c r="AD359" s="97"/>
      <c r="AE359" s="97"/>
      <c r="AF359" s="97"/>
      <c r="AG359" s="97"/>
      <c r="AH359" s="97"/>
      <c r="AI359" s="97"/>
      <c r="AJ359" s="97"/>
      <c r="AK359" s="97"/>
      <c r="AL359" s="97"/>
      <c r="AM359" s="97"/>
      <c r="AN359" s="97"/>
      <c r="AO359" s="97"/>
      <c r="AP359" s="97"/>
      <c r="AQ359" s="97"/>
      <c r="AR359" s="97"/>
    </row>
    <row r="360" customFormat="false" ht="21.75" hidden="false" customHeight="true" outlineLevel="0" collapsed="false">
      <c r="A360" s="95" t="n">
        <v>323</v>
      </c>
      <c r="B360" s="95" t="n">
        <v>323.3</v>
      </c>
      <c r="C360" s="97" t="s">
        <v>62</v>
      </c>
      <c r="D360" s="87" t="s">
        <v>965</v>
      </c>
      <c r="E360" s="86" t="s">
        <v>4442</v>
      </c>
      <c r="F360" s="149" t="s">
        <v>3927</v>
      </c>
      <c r="G360" s="86" t="s">
        <v>971</v>
      </c>
      <c r="H360" s="120" t="s">
        <v>3948</v>
      </c>
      <c r="I360" s="120"/>
      <c r="J360" s="214" t="s">
        <v>101</v>
      </c>
      <c r="K360" s="86" t="s">
        <v>1159</v>
      </c>
      <c r="L360" s="86"/>
      <c r="M360" s="86"/>
      <c r="N360" s="120" t="s">
        <v>5024</v>
      </c>
      <c r="O360" s="86"/>
      <c r="P360" s="215" t="s">
        <v>101</v>
      </c>
      <c r="Q360" s="120" t="s">
        <v>78</v>
      </c>
      <c r="R360" s="120"/>
      <c r="S360" s="96" t="s">
        <v>127</v>
      </c>
      <c r="T360" s="86"/>
      <c r="U360" s="209" t="s">
        <v>131</v>
      </c>
      <c r="V360" s="86"/>
      <c r="W360" s="87"/>
      <c r="X360" s="86"/>
      <c r="Y360" s="86"/>
      <c r="Z360" s="86"/>
      <c r="AA360" s="86"/>
      <c r="AB360" s="97"/>
      <c r="AC360" s="97"/>
      <c r="AD360" s="97"/>
      <c r="AE360" s="97"/>
      <c r="AF360" s="97"/>
      <c r="AG360" s="97"/>
      <c r="AH360" s="97"/>
      <c r="AI360" s="97"/>
      <c r="AJ360" s="97"/>
      <c r="AK360" s="97"/>
      <c r="AL360" s="97"/>
      <c r="AM360" s="97"/>
      <c r="AN360" s="97"/>
      <c r="AO360" s="97"/>
      <c r="AP360" s="97"/>
      <c r="AQ360" s="97"/>
      <c r="AR360" s="97"/>
    </row>
    <row r="361" customFormat="false" ht="21.75" hidden="false" customHeight="true" outlineLevel="0" collapsed="false">
      <c r="A361" s="95" t="n">
        <v>324</v>
      </c>
      <c r="B361" s="95" t="n">
        <v>324</v>
      </c>
      <c r="C361" s="97" t="s">
        <v>62</v>
      </c>
      <c r="D361" s="87" t="s">
        <v>973</v>
      </c>
      <c r="E361" s="86" t="s">
        <v>4584</v>
      </c>
      <c r="F361" s="149" t="s">
        <v>3952</v>
      </c>
      <c r="G361" s="86" t="s">
        <v>178</v>
      </c>
      <c r="H361" s="120" t="s">
        <v>730</v>
      </c>
      <c r="I361" s="120"/>
      <c r="J361" s="210" t="s">
        <v>70</v>
      </c>
      <c r="K361" s="86" t="s">
        <v>2416</v>
      </c>
      <c r="L361" s="86"/>
      <c r="M361" s="86"/>
      <c r="N361" s="120" t="s">
        <v>5025</v>
      </c>
      <c r="O361" s="86"/>
      <c r="P361" s="211" t="s">
        <v>70</v>
      </c>
      <c r="Q361" s="100"/>
      <c r="R361" s="100"/>
      <c r="S361" s="96" t="s">
        <v>5026</v>
      </c>
      <c r="T361" s="211" t="s">
        <v>70</v>
      </c>
      <c r="U361" s="216" t="s">
        <v>1004</v>
      </c>
      <c r="V361" s="86"/>
      <c r="W361" s="86" t="s">
        <v>78</v>
      </c>
      <c r="X361" s="97"/>
      <c r="Y361" s="97"/>
      <c r="Z361" s="97"/>
      <c r="AA361" s="97"/>
      <c r="AB361" s="97"/>
      <c r="AC361" s="97"/>
      <c r="AD361" s="97"/>
      <c r="AE361" s="97"/>
      <c r="AF361" s="97"/>
      <c r="AG361" s="97"/>
      <c r="AH361" s="97"/>
      <c r="AI361" s="97"/>
      <c r="AJ361" s="97"/>
      <c r="AK361" s="97"/>
      <c r="AL361" s="97"/>
      <c r="AM361" s="97"/>
      <c r="AN361" s="97"/>
      <c r="AO361" s="97"/>
      <c r="AP361" s="97"/>
      <c r="AQ361" s="97"/>
      <c r="AR361" s="97"/>
    </row>
    <row r="362" customFormat="false" ht="21.75" hidden="false" customHeight="true" outlineLevel="0" collapsed="false">
      <c r="A362" s="95" t="n">
        <v>325</v>
      </c>
      <c r="B362" s="95" t="n">
        <v>325</v>
      </c>
      <c r="C362" s="86" t="s">
        <v>1185</v>
      </c>
      <c r="D362" s="86"/>
      <c r="E362" s="106" t="s">
        <v>4453</v>
      </c>
      <c r="F362" s="149" t="s">
        <v>3961</v>
      </c>
      <c r="G362" s="102" t="s">
        <v>975</v>
      </c>
      <c r="H362" s="100" t="s">
        <v>3963</v>
      </c>
      <c r="I362" s="100"/>
      <c r="J362" s="214" t="s">
        <v>101</v>
      </c>
      <c r="K362" s="102" t="s">
        <v>1159</v>
      </c>
      <c r="L362" s="97"/>
      <c r="M362" s="97"/>
      <c r="N362" s="100" t="s">
        <v>5027</v>
      </c>
      <c r="O362" s="97"/>
      <c r="P362" s="215" t="s">
        <v>101</v>
      </c>
      <c r="Q362" s="100"/>
      <c r="R362" s="100"/>
      <c r="S362" s="96"/>
      <c r="T362" s="97"/>
      <c r="U362" s="218" t="s">
        <v>101</v>
      </c>
      <c r="V362" s="86"/>
      <c r="W362" s="87" t="s">
        <v>3961</v>
      </c>
      <c r="X362" s="97"/>
      <c r="Y362" s="97"/>
      <c r="Z362" s="97"/>
      <c r="AA362" s="97"/>
      <c r="AB362" s="97"/>
      <c r="AC362" s="97"/>
      <c r="AD362" s="97"/>
      <c r="AE362" s="97"/>
      <c r="AF362" s="97"/>
      <c r="AG362" s="97"/>
      <c r="AH362" s="97"/>
      <c r="AI362" s="97"/>
      <c r="AJ362" s="97"/>
      <c r="AK362" s="97"/>
      <c r="AL362" s="97"/>
      <c r="AM362" s="97"/>
      <c r="AN362" s="97"/>
      <c r="AO362" s="97"/>
      <c r="AP362" s="97"/>
      <c r="AQ362" s="97"/>
      <c r="AR362" s="97"/>
    </row>
    <row r="363" customFormat="false" ht="21.75" hidden="false" customHeight="true" outlineLevel="0" collapsed="false">
      <c r="A363" s="95" t="n">
        <v>326</v>
      </c>
      <c r="B363" s="95" t="n">
        <v>326</v>
      </c>
      <c r="C363" s="97" t="s">
        <v>62</v>
      </c>
      <c r="D363" s="98" t="s">
        <v>976</v>
      </c>
      <c r="E363" s="106" t="s">
        <v>4442</v>
      </c>
      <c r="F363" s="105" t="s">
        <v>1004</v>
      </c>
      <c r="G363" s="102" t="s">
        <v>977</v>
      </c>
      <c r="H363" s="100" t="s">
        <v>977</v>
      </c>
      <c r="I363" s="100"/>
      <c r="J363" s="101" t="s">
        <v>1004</v>
      </c>
      <c r="K363" s="97"/>
      <c r="L363" s="97"/>
      <c r="M363" s="97"/>
      <c r="N363" s="100" t="s">
        <v>78</v>
      </c>
      <c r="O363" s="97"/>
      <c r="P363" s="97"/>
      <c r="Q363" s="120" t="s">
        <v>5028</v>
      </c>
      <c r="R363" s="120"/>
      <c r="S363" s="208"/>
      <c r="T363" s="97"/>
      <c r="U363" s="209" t="s">
        <v>131</v>
      </c>
      <c r="V363" s="97"/>
      <c r="W363" s="97"/>
      <c r="X363" s="86"/>
      <c r="Y363" s="86"/>
      <c r="Z363" s="86"/>
      <c r="AA363" s="86"/>
      <c r="AB363" s="97"/>
      <c r="AC363" s="97"/>
      <c r="AD363" s="97"/>
      <c r="AE363" s="97"/>
      <c r="AF363" s="97"/>
      <c r="AG363" s="97"/>
      <c r="AH363" s="97"/>
      <c r="AI363" s="97"/>
      <c r="AJ363" s="97"/>
      <c r="AK363" s="97"/>
      <c r="AL363" s="97"/>
      <c r="AM363" s="97"/>
      <c r="AN363" s="97"/>
      <c r="AO363" s="97"/>
      <c r="AP363" s="97"/>
      <c r="AQ363" s="97"/>
      <c r="AR363" s="97"/>
    </row>
    <row r="364" customFormat="false" ht="21.75" hidden="false" customHeight="true" outlineLevel="0" collapsed="false">
      <c r="A364" s="95" t="n">
        <v>327</v>
      </c>
      <c r="B364" s="95" t="n">
        <v>327</v>
      </c>
      <c r="C364" s="97" t="s">
        <v>62</v>
      </c>
      <c r="D364" s="98" t="s">
        <v>979</v>
      </c>
      <c r="E364" s="102" t="s">
        <v>4755</v>
      </c>
      <c r="F364" s="149" t="s">
        <v>5029</v>
      </c>
      <c r="G364" s="86" t="s">
        <v>4565</v>
      </c>
      <c r="H364" s="100" t="s">
        <v>3983</v>
      </c>
      <c r="I364" s="100"/>
      <c r="J364" s="239" t="s">
        <v>1757</v>
      </c>
      <c r="K364" s="102" t="s">
        <v>1476</v>
      </c>
      <c r="L364" s="97"/>
      <c r="M364" s="97"/>
      <c r="N364" s="100" t="s">
        <v>5030</v>
      </c>
      <c r="O364" s="97"/>
      <c r="P364" s="240" t="s">
        <v>1757</v>
      </c>
      <c r="Q364" s="100" t="s">
        <v>5031</v>
      </c>
      <c r="R364" s="211" t="s">
        <v>70</v>
      </c>
      <c r="S364" s="96"/>
      <c r="T364" s="105"/>
      <c r="U364" s="219" t="s">
        <v>70</v>
      </c>
      <c r="V364" s="97" t="s">
        <v>5032</v>
      </c>
      <c r="W364" s="87" t="s">
        <v>5029</v>
      </c>
      <c r="X364" s="97"/>
      <c r="Y364" s="97"/>
      <c r="Z364" s="97"/>
      <c r="AA364" s="97"/>
      <c r="AB364" s="97"/>
      <c r="AC364" s="97"/>
      <c r="AD364" s="97"/>
      <c r="AE364" s="97"/>
      <c r="AF364" s="97"/>
      <c r="AG364" s="97"/>
      <c r="AH364" s="97"/>
      <c r="AI364" s="97"/>
      <c r="AJ364" s="97"/>
      <c r="AK364" s="97"/>
      <c r="AL364" s="97"/>
      <c r="AM364" s="97"/>
      <c r="AN364" s="97"/>
      <c r="AO364" s="97"/>
      <c r="AP364" s="97"/>
      <c r="AQ364" s="97"/>
      <c r="AR364" s="97"/>
    </row>
    <row r="365" customFormat="false" ht="21.75" hidden="false" customHeight="true" outlineLevel="0" collapsed="false">
      <c r="A365" s="95" t="n">
        <v>328</v>
      </c>
      <c r="B365" s="95" t="n">
        <v>328</v>
      </c>
      <c r="C365" s="97" t="s">
        <v>62</v>
      </c>
      <c r="D365" s="98" t="s">
        <v>981</v>
      </c>
      <c r="E365" s="106" t="s">
        <v>4442</v>
      </c>
      <c r="F365" s="105" t="s">
        <v>1004</v>
      </c>
      <c r="G365" s="102" t="s">
        <v>982</v>
      </c>
      <c r="H365" s="100" t="s">
        <v>982</v>
      </c>
      <c r="I365" s="100"/>
      <c r="J365" s="101" t="s">
        <v>1004</v>
      </c>
      <c r="K365" s="97"/>
      <c r="L365" s="97"/>
      <c r="M365" s="97"/>
      <c r="N365" s="100" t="s">
        <v>78</v>
      </c>
      <c r="O365" s="97"/>
      <c r="P365" s="97"/>
      <c r="Q365" s="120"/>
      <c r="R365" s="120"/>
      <c r="S365" s="208"/>
      <c r="T365" s="97"/>
      <c r="U365" s="209" t="s">
        <v>131</v>
      </c>
      <c r="V365" s="97"/>
      <c r="W365" s="97"/>
      <c r="X365" s="86"/>
      <c r="Y365" s="86"/>
      <c r="Z365" s="86"/>
      <c r="AA365" s="97"/>
      <c r="AB365" s="97"/>
      <c r="AC365" s="97"/>
      <c r="AD365" s="97"/>
      <c r="AE365" s="97"/>
      <c r="AF365" s="97"/>
      <c r="AG365" s="97"/>
      <c r="AH365" s="97"/>
      <c r="AI365" s="97"/>
      <c r="AJ365" s="97"/>
      <c r="AK365" s="97"/>
      <c r="AL365" s="97"/>
      <c r="AM365" s="97"/>
      <c r="AN365" s="97"/>
      <c r="AO365" s="97"/>
      <c r="AP365" s="97"/>
      <c r="AQ365" s="97"/>
      <c r="AR365" s="97"/>
    </row>
    <row r="366" customFormat="false" ht="21.75" hidden="false" customHeight="true" outlineLevel="0" collapsed="false">
      <c r="A366" s="95" t="n">
        <v>329</v>
      </c>
      <c r="B366" s="95" t="n">
        <v>329</v>
      </c>
      <c r="C366" s="97" t="s">
        <v>62</v>
      </c>
      <c r="D366" s="98" t="s">
        <v>983</v>
      </c>
      <c r="E366" s="106" t="s">
        <v>4466</v>
      </c>
      <c r="F366" s="105" t="s">
        <v>1004</v>
      </c>
      <c r="G366" s="102" t="s">
        <v>984</v>
      </c>
      <c r="H366" s="100" t="s">
        <v>984</v>
      </c>
      <c r="I366" s="100"/>
      <c r="J366" s="100" t="s">
        <v>1004</v>
      </c>
      <c r="K366" s="97"/>
      <c r="L366" s="97"/>
      <c r="M366" s="97"/>
      <c r="N366" s="100" t="s">
        <v>78</v>
      </c>
      <c r="O366" s="97"/>
      <c r="P366" s="97"/>
      <c r="Q366" s="100" t="s">
        <v>78</v>
      </c>
      <c r="R366" s="100"/>
      <c r="S366" s="96" t="s">
        <v>78</v>
      </c>
      <c r="T366" s="97" t="s">
        <v>78</v>
      </c>
      <c r="U366" s="209" t="s">
        <v>131</v>
      </c>
      <c r="V366" s="97"/>
      <c r="W366" s="97"/>
      <c r="X366" s="86"/>
      <c r="Y366" s="86"/>
      <c r="Z366" s="86"/>
      <c r="AA366" s="86"/>
      <c r="AB366" s="97"/>
      <c r="AC366" s="97"/>
      <c r="AD366" s="97"/>
      <c r="AE366" s="97"/>
      <c r="AF366" s="97"/>
      <c r="AG366" s="97"/>
      <c r="AH366" s="97"/>
      <c r="AI366" s="97"/>
      <c r="AJ366" s="97"/>
      <c r="AK366" s="97"/>
      <c r="AL366" s="97"/>
      <c r="AM366" s="97"/>
      <c r="AN366" s="97"/>
      <c r="AO366" s="97"/>
      <c r="AP366" s="97"/>
      <c r="AQ366" s="97"/>
      <c r="AR366" s="97"/>
    </row>
    <row r="367" customFormat="false" ht="21.75" hidden="false" customHeight="true" outlineLevel="0" collapsed="false">
      <c r="A367" s="95" t="n">
        <v>330</v>
      </c>
      <c r="B367" s="95" t="n">
        <v>330</v>
      </c>
      <c r="C367" s="97" t="s">
        <v>62</v>
      </c>
      <c r="D367" s="98" t="s">
        <v>985</v>
      </c>
      <c r="E367" s="106" t="s">
        <v>4076</v>
      </c>
      <c r="F367" s="106" t="s">
        <v>3996</v>
      </c>
      <c r="G367" s="102" t="s">
        <v>986</v>
      </c>
      <c r="H367" s="100" t="s">
        <v>3998</v>
      </c>
      <c r="I367" s="100"/>
      <c r="J367" s="214" t="s">
        <v>101</v>
      </c>
      <c r="K367" s="102" t="s">
        <v>1159</v>
      </c>
      <c r="L367" s="97"/>
      <c r="M367" s="97"/>
      <c r="N367" s="100" t="s">
        <v>5033</v>
      </c>
      <c r="O367" s="97"/>
      <c r="P367" s="97"/>
      <c r="Q367" s="100" t="s">
        <v>5034</v>
      </c>
      <c r="R367" s="215" t="s">
        <v>101</v>
      </c>
      <c r="S367" s="96"/>
      <c r="T367" s="97"/>
      <c r="U367" s="209" t="s">
        <v>131</v>
      </c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97"/>
      <c r="AG367" s="97"/>
      <c r="AH367" s="97"/>
      <c r="AI367" s="97"/>
      <c r="AJ367" s="97"/>
      <c r="AK367" s="97"/>
      <c r="AL367" s="97"/>
      <c r="AM367" s="97"/>
      <c r="AN367" s="97"/>
      <c r="AO367" s="97"/>
      <c r="AP367" s="97"/>
      <c r="AQ367" s="97"/>
      <c r="AR367" s="97"/>
    </row>
    <row r="368" customFormat="false" ht="21.75" hidden="false" customHeight="true" outlineLevel="0" collapsed="false">
      <c r="A368" s="95" t="n">
        <v>331</v>
      </c>
      <c r="B368" s="95" t="n">
        <v>331</v>
      </c>
      <c r="C368" s="86" t="s">
        <v>1185</v>
      </c>
      <c r="D368" s="86"/>
      <c r="E368" s="106" t="s">
        <v>4453</v>
      </c>
      <c r="F368" s="87" t="s">
        <v>4006</v>
      </c>
      <c r="G368" s="86" t="s">
        <v>5035</v>
      </c>
      <c r="H368" s="100" t="s">
        <v>4008</v>
      </c>
      <c r="I368" s="100"/>
      <c r="J368" s="214" t="s">
        <v>101</v>
      </c>
      <c r="K368" s="102" t="s">
        <v>1159</v>
      </c>
      <c r="L368" s="97"/>
      <c r="M368" s="97"/>
      <c r="N368" s="100" t="s">
        <v>5036</v>
      </c>
      <c r="O368" s="97"/>
      <c r="P368" s="215" t="s">
        <v>101</v>
      </c>
      <c r="Q368" s="100"/>
      <c r="R368" s="100"/>
      <c r="S368" s="96"/>
      <c r="T368" s="97"/>
      <c r="U368" s="218" t="s">
        <v>101</v>
      </c>
      <c r="V368" s="86"/>
      <c r="W368" s="87" t="s">
        <v>4006</v>
      </c>
      <c r="X368" s="97"/>
      <c r="Y368" s="97"/>
      <c r="Z368" s="97"/>
      <c r="AA368" s="97"/>
      <c r="AB368" s="97"/>
      <c r="AC368" s="97"/>
      <c r="AD368" s="97"/>
      <c r="AE368" s="97"/>
      <c r="AF368" s="97"/>
      <c r="AG368" s="97"/>
      <c r="AH368" s="97"/>
      <c r="AI368" s="97"/>
      <c r="AJ368" s="97"/>
      <c r="AK368" s="97"/>
      <c r="AL368" s="97"/>
      <c r="AM368" s="97"/>
      <c r="AN368" s="97"/>
      <c r="AO368" s="97"/>
      <c r="AP368" s="97"/>
      <c r="AQ368" s="97"/>
      <c r="AR368" s="97"/>
    </row>
    <row r="369" customFormat="false" ht="21.75" hidden="false" customHeight="true" outlineLevel="0" collapsed="false">
      <c r="A369" s="95" t="n">
        <v>332</v>
      </c>
      <c r="B369" s="95" t="n">
        <v>332</v>
      </c>
      <c r="C369" s="97" t="s">
        <v>62</v>
      </c>
      <c r="D369" s="98" t="s">
        <v>989</v>
      </c>
      <c r="E369" s="106" t="s">
        <v>4442</v>
      </c>
      <c r="F369" s="102" t="s">
        <v>5037</v>
      </c>
      <c r="G369" s="102" t="s">
        <v>991</v>
      </c>
      <c r="H369" s="100" t="s">
        <v>991</v>
      </c>
      <c r="I369" s="100"/>
      <c r="J369" s="100" t="s">
        <v>5037</v>
      </c>
      <c r="K369" s="97"/>
      <c r="L369" s="97"/>
      <c r="M369" s="97"/>
      <c r="N369" s="100" t="s">
        <v>5038</v>
      </c>
      <c r="O369" s="97"/>
      <c r="P369" s="97"/>
      <c r="Q369" s="120"/>
      <c r="R369" s="120"/>
      <c r="S369" s="208"/>
      <c r="T369" s="97"/>
      <c r="U369" s="209" t="s">
        <v>131</v>
      </c>
      <c r="V369" s="97"/>
      <c r="W369" s="97"/>
      <c r="X369" s="86"/>
      <c r="Y369" s="86"/>
      <c r="Z369" s="86"/>
      <c r="AA369" s="86"/>
      <c r="AB369" s="97"/>
      <c r="AC369" s="97"/>
      <c r="AD369" s="97"/>
      <c r="AE369" s="97"/>
      <c r="AF369" s="97"/>
      <c r="AG369" s="97"/>
      <c r="AH369" s="97"/>
      <c r="AI369" s="97"/>
      <c r="AJ369" s="97"/>
      <c r="AK369" s="97"/>
      <c r="AL369" s="97"/>
      <c r="AM369" s="97"/>
      <c r="AN369" s="97"/>
      <c r="AO369" s="97"/>
      <c r="AP369" s="97"/>
      <c r="AQ369" s="97"/>
      <c r="AR369" s="97"/>
    </row>
    <row r="370" customFormat="false" ht="21.75" hidden="false" customHeight="true" outlineLevel="0" collapsed="false">
      <c r="A370" s="95" t="n">
        <v>333</v>
      </c>
      <c r="B370" s="95" t="n">
        <v>333</v>
      </c>
      <c r="C370" s="86" t="s">
        <v>1185</v>
      </c>
      <c r="D370" s="86"/>
      <c r="E370" s="106" t="s">
        <v>4453</v>
      </c>
      <c r="F370" s="87" t="s">
        <v>4028</v>
      </c>
      <c r="G370" s="102" t="s">
        <v>994</v>
      </c>
      <c r="H370" s="100" t="s">
        <v>4030</v>
      </c>
      <c r="I370" s="100"/>
      <c r="J370" s="214" t="s">
        <v>101</v>
      </c>
      <c r="K370" s="102" t="s">
        <v>1515</v>
      </c>
      <c r="L370" s="97"/>
      <c r="M370" s="97"/>
      <c r="N370" s="100" t="s">
        <v>5039</v>
      </c>
      <c r="O370" s="97"/>
      <c r="P370" s="215" t="s">
        <v>101</v>
      </c>
      <c r="Q370" s="120"/>
      <c r="R370" s="120"/>
      <c r="S370" s="208"/>
      <c r="T370" s="97"/>
      <c r="U370" s="218" t="s">
        <v>101</v>
      </c>
      <c r="V370" s="86"/>
      <c r="W370" s="87" t="s">
        <v>4028</v>
      </c>
      <c r="X370" s="86"/>
      <c r="Y370" s="86"/>
      <c r="Z370" s="86"/>
      <c r="AA370" s="97"/>
      <c r="AB370" s="97"/>
      <c r="AC370" s="97"/>
      <c r="AD370" s="97"/>
      <c r="AE370" s="97"/>
      <c r="AF370" s="97"/>
      <c r="AG370" s="97"/>
      <c r="AH370" s="97"/>
      <c r="AI370" s="97"/>
      <c r="AJ370" s="97"/>
      <c r="AK370" s="97"/>
      <c r="AL370" s="97"/>
      <c r="AM370" s="97"/>
      <c r="AN370" s="97"/>
      <c r="AO370" s="97"/>
      <c r="AP370" s="97"/>
      <c r="AQ370" s="97"/>
      <c r="AR370" s="97"/>
    </row>
    <row r="371" customFormat="false" ht="21.75" hidden="false" customHeight="true" outlineLevel="0" collapsed="false">
      <c r="A371" s="95" t="n">
        <v>334</v>
      </c>
      <c r="B371" s="95" t="n">
        <v>334</v>
      </c>
      <c r="C371" s="97" t="s">
        <v>62</v>
      </c>
      <c r="D371" s="98" t="s">
        <v>995</v>
      </c>
      <c r="E371" s="106" t="s">
        <v>4442</v>
      </c>
      <c r="F371" s="106" t="s">
        <v>4042</v>
      </c>
      <c r="G371" s="102" t="s">
        <v>996</v>
      </c>
      <c r="H371" s="100" t="s">
        <v>996</v>
      </c>
      <c r="I371" s="100"/>
      <c r="J371" s="210" t="s">
        <v>70</v>
      </c>
      <c r="K371" s="102" t="s">
        <v>1476</v>
      </c>
      <c r="L371" s="97"/>
      <c r="M371" s="97"/>
      <c r="N371" s="100" t="s">
        <v>5040</v>
      </c>
      <c r="O371" s="211" t="s">
        <v>70</v>
      </c>
      <c r="P371" s="97"/>
      <c r="Q371" s="120"/>
      <c r="R371" s="120"/>
      <c r="S371" s="208"/>
      <c r="T371" s="97"/>
      <c r="U371" s="209" t="s">
        <v>131</v>
      </c>
      <c r="V371" s="97"/>
      <c r="W371" s="97"/>
      <c r="X371" s="86"/>
      <c r="Y371" s="86"/>
      <c r="Z371" s="86"/>
      <c r="AA371" s="86"/>
      <c r="AB371" s="97"/>
      <c r="AC371" s="97"/>
      <c r="AD371" s="97"/>
      <c r="AE371" s="97"/>
      <c r="AF371" s="97"/>
      <c r="AG371" s="97"/>
      <c r="AH371" s="97"/>
      <c r="AI371" s="97"/>
      <c r="AJ371" s="97"/>
      <c r="AK371" s="97"/>
      <c r="AL371" s="97"/>
      <c r="AM371" s="97"/>
      <c r="AN371" s="97"/>
      <c r="AO371" s="97"/>
      <c r="AP371" s="97"/>
      <c r="AQ371" s="97"/>
      <c r="AR371" s="97"/>
    </row>
    <row r="372" customFormat="false" ht="21.75" hidden="false" customHeight="true" outlineLevel="0" collapsed="false">
      <c r="A372" s="95" t="n">
        <v>335</v>
      </c>
      <c r="B372" s="95" t="n">
        <v>335</v>
      </c>
      <c r="C372" s="86" t="s">
        <v>1185</v>
      </c>
      <c r="D372" s="86"/>
      <c r="E372" s="106" t="s">
        <v>4453</v>
      </c>
      <c r="F372" s="87" t="s">
        <v>4052</v>
      </c>
      <c r="G372" s="102" t="s">
        <v>1000</v>
      </c>
      <c r="H372" s="100" t="s">
        <v>4054</v>
      </c>
      <c r="I372" s="100"/>
      <c r="J372" s="214" t="s">
        <v>101</v>
      </c>
      <c r="K372" s="102" t="s">
        <v>1159</v>
      </c>
      <c r="L372" s="97"/>
      <c r="M372" s="97"/>
      <c r="N372" s="100" t="s">
        <v>5041</v>
      </c>
      <c r="O372" s="97"/>
      <c r="P372" s="215" t="s">
        <v>101</v>
      </c>
      <c r="Q372" s="100"/>
      <c r="R372" s="100"/>
      <c r="S372" s="96"/>
      <c r="T372" s="97"/>
      <c r="U372" s="217" t="s">
        <v>60</v>
      </c>
      <c r="V372" s="86"/>
      <c r="W372" s="86" t="s">
        <v>78</v>
      </c>
      <c r="X372" s="97"/>
      <c r="Y372" s="97"/>
      <c r="Z372" s="97"/>
      <c r="AA372" s="97"/>
      <c r="AB372" s="97"/>
      <c r="AC372" s="97"/>
      <c r="AD372" s="97"/>
      <c r="AE372" s="97"/>
      <c r="AF372" s="97"/>
      <c r="AG372" s="97"/>
      <c r="AH372" s="97"/>
      <c r="AI372" s="97"/>
      <c r="AJ372" s="97"/>
      <c r="AK372" s="97"/>
      <c r="AL372" s="97"/>
      <c r="AM372" s="97"/>
      <c r="AN372" s="97"/>
      <c r="AO372" s="97"/>
      <c r="AP372" s="97"/>
      <c r="AQ372" s="97"/>
      <c r="AR372" s="97"/>
    </row>
    <row r="373" customFormat="false" ht="21.75" hidden="false" customHeight="true" outlineLevel="0" collapsed="false">
      <c r="A373" s="95" t="n">
        <v>336</v>
      </c>
      <c r="B373" s="95" t="n">
        <v>336</v>
      </c>
      <c r="C373" s="86" t="s">
        <v>131</v>
      </c>
      <c r="D373" s="97"/>
      <c r="E373" s="102" t="s">
        <v>4066</v>
      </c>
      <c r="F373" s="87" t="s">
        <v>1003</v>
      </c>
      <c r="G373" s="86" t="s">
        <v>933</v>
      </c>
      <c r="H373" s="120" t="s">
        <v>1058</v>
      </c>
      <c r="I373" s="120"/>
      <c r="J373" s="210" t="s">
        <v>70</v>
      </c>
      <c r="K373" s="86" t="s">
        <v>1476</v>
      </c>
      <c r="L373" s="86"/>
      <c r="M373" s="86"/>
      <c r="N373" s="120" t="s">
        <v>5042</v>
      </c>
      <c r="O373" s="86"/>
      <c r="P373" s="211" t="s">
        <v>70</v>
      </c>
      <c r="Q373" s="100"/>
      <c r="R373" s="100"/>
      <c r="S373" s="96"/>
      <c r="T373" s="86"/>
      <c r="U373" s="219" t="s">
        <v>70</v>
      </c>
      <c r="V373" s="86" t="s">
        <v>5043</v>
      </c>
      <c r="W373" s="87" t="s">
        <v>5044</v>
      </c>
      <c r="X373" s="97"/>
      <c r="Y373" s="97"/>
      <c r="Z373" s="97"/>
      <c r="AA373" s="97"/>
      <c r="AB373" s="97"/>
      <c r="AC373" s="97"/>
      <c r="AD373" s="97"/>
      <c r="AE373" s="97"/>
      <c r="AF373" s="97"/>
      <c r="AG373" s="97"/>
      <c r="AH373" s="97"/>
      <c r="AI373" s="97"/>
      <c r="AJ373" s="97"/>
      <c r="AK373" s="97"/>
      <c r="AL373" s="97"/>
      <c r="AM373" s="97"/>
      <c r="AN373" s="97"/>
      <c r="AO373" s="97"/>
      <c r="AP373" s="97"/>
      <c r="AQ373" s="97"/>
      <c r="AR373" s="97"/>
    </row>
    <row r="374" customFormat="false" ht="21.75" hidden="false" customHeight="true" outlineLevel="0" collapsed="false">
      <c r="A374" s="95" t="n">
        <v>337</v>
      </c>
      <c r="B374" s="95" t="n">
        <v>337</v>
      </c>
      <c r="C374" s="86" t="s">
        <v>1005</v>
      </c>
      <c r="D374" s="86"/>
      <c r="E374" s="106" t="s">
        <v>4442</v>
      </c>
      <c r="F374" s="87" t="s">
        <v>1006</v>
      </c>
      <c r="G374" s="86" t="s">
        <v>1008</v>
      </c>
      <c r="H374" s="100" t="s">
        <v>4075</v>
      </c>
      <c r="I374" s="100"/>
      <c r="J374" s="100" t="s">
        <v>60</v>
      </c>
      <c r="K374" s="97"/>
      <c r="L374" s="97"/>
      <c r="M374" s="97"/>
      <c r="N374" s="100" t="s">
        <v>5045</v>
      </c>
      <c r="O374" s="97" t="s">
        <v>5046</v>
      </c>
      <c r="P374" s="97" t="s">
        <v>60</v>
      </c>
      <c r="Q374" s="100"/>
      <c r="R374" s="100"/>
      <c r="S374" s="96" t="s">
        <v>78</v>
      </c>
      <c r="T374" s="97"/>
      <c r="U374" s="217" t="s">
        <v>60</v>
      </c>
      <c r="V374" s="86"/>
      <c r="W374" s="86" t="s">
        <v>78</v>
      </c>
      <c r="X374" s="97"/>
      <c r="Y374" s="97"/>
      <c r="Z374" s="97"/>
      <c r="AA374" s="97"/>
      <c r="AB374" s="97"/>
      <c r="AC374" s="97"/>
      <c r="AD374" s="97"/>
      <c r="AE374" s="97"/>
      <c r="AF374" s="97"/>
      <c r="AG374" s="97"/>
      <c r="AH374" s="97"/>
      <c r="AI374" s="97"/>
      <c r="AJ374" s="97"/>
      <c r="AK374" s="97"/>
      <c r="AL374" s="97"/>
      <c r="AM374" s="97"/>
      <c r="AN374" s="97"/>
      <c r="AO374" s="97"/>
      <c r="AP374" s="97"/>
      <c r="AQ374" s="97"/>
      <c r="AR374" s="97"/>
    </row>
    <row r="375" customFormat="false" ht="21.75" hidden="false" customHeight="true" outlineLevel="0" collapsed="false">
      <c r="A375" s="95" t="n">
        <v>338</v>
      </c>
      <c r="B375" s="95" t="n">
        <v>338</v>
      </c>
      <c r="C375" s="86" t="s">
        <v>131</v>
      </c>
      <c r="D375" s="105"/>
      <c r="E375" s="86" t="s">
        <v>1009</v>
      </c>
      <c r="F375" s="98" t="s">
        <v>1010</v>
      </c>
      <c r="G375" s="102" t="s">
        <v>1012</v>
      </c>
      <c r="H375" s="100" t="s">
        <v>4078</v>
      </c>
      <c r="I375" s="100"/>
      <c r="J375" s="100" t="s">
        <v>167</v>
      </c>
      <c r="K375" s="102" t="s">
        <v>1476</v>
      </c>
      <c r="L375" s="97"/>
      <c r="M375" s="97"/>
      <c r="N375" s="100" t="s">
        <v>5047</v>
      </c>
      <c r="O375" s="97"/>
      <c r="P375" s="97" t="s">
        <v>167</v>
      </c>
      <c r="Q375" s="100"/>
      <c r="R375" s="100"/>
      <c r="S375" s="96"/>
      <c r="T375" s="97"/>
      <c r="U375" s="111" t="s">
        <v>167</v>
      </c>
      <c r="V375" s="97" t="s">
        <v>5048</v>
      </c>
      <c r="W375" s="98" t="s">
        <v>1010</v>
      </c>
      <c r="X375" s="97"/>
      <c r="Y375" s="97"/>
      <c r="Z375" s="97"/>
      <c r="AA375" s="97"/>
      <c r="AB375" s="97"/>
      <c r="AC375" s="97"/>
      <c r="AD375" s="97"/>
      <c r="AE375" s="97"/>
      <c r="AF375" s="97"/>
      <c r="AG375" s="97"/>
      <c r="AH375" s="97"/>
      <c r="AI375" s="97"/>
      <c r="AJ375" s="97"/>
      <c r="AK375" s="97"/>
      <c r="AL375" s="97"/>
      <c r="AM375" s="97"/>
      <c r="AN375" s="97"/>
      <c r="AO375" s="97"/>
      <c r="AP375" s="97"/>
      <c r="AQ375" s="97"/>
      <c r="AR375" s="97"/>
    </row>
    <row r="376" customFormat="false" ht="21.75" hidden="false" customHeight="true" outlineLevel="0" collapsed="false">
      <c r="A376" s="95" t="n">
        <v>339</v>
      </c>
      <c r="B376" s="95" t="n">
        <v>339</v>
      </c>
      <c r="C376" s="86" t="s">
        <v>1005</v>
      </c>
      <c r="D376" s="86"/>
      <c r="E376" s="106" t="s">
        <v>4442</v>
      </c>
      <c r="F376" s="87" t="s">
        <v>1013</v>
      </c>
      <c r="G376" s="86" t="s">
        <v>1014</v>
      </c>
      <c r="H376" s="100" t="s">
        <v>4090</v>
      </c>
      <c r="I376" s="100"/>
      <c r="J376" s="214" t="s">
        <v>101</v>
      </c>
      <c r="K376" s="102" t="s">
        <v>1476</v>
      </c>
      <c r="L376" s="97"/>
      <c r="M376" s="97"/>
      <c r="N376" s="100" t="s">
        <v>78</v>
      </c>
      <c r="O376" s="97"/>
      <c r="P376" s="97" t="s">
        <v>60</v>
      </c>
      <c r="Q376" s="101"/>
      <c r="R376" s="101"/>
      <c r="S376" s="244" t="s">
        <v>5049</v>
      </c>
      <c r="T376" s="215" t="s">
        <v>101</v>
      </c>
      <c r="U376" s="217" t="s">
        <v>60</v>
      </c>
      <c r="V376" s="86"/>
      <c r="W376" s="86" t="s">
        <v>78</v>
      </c>
      <c r="X376" s="86"/>
      <c r="Y376" s="86"/>
      <c r="Z376" s="86"/>
      <c r="AA376" s="97"/>
      <c r="AB376" s="97"/>
      <c r="AC376" s="97"/>
      <c r="AD376" s="97"/>
      <c r="AE376" s="97"/>
      <c r="AF376" s="97"/>
      <c r="AG376" s="97"/>
      <c r="AH376" s="97"/>
      <c r="AI376" s="97"/>
      <c r="AJ376" s="97"/>
      <c r="AK376" s="97"/>
      <c r="AL376" s="97"/>
      <c r="AM376" s="97"/>
      <c r="AN376" s="97"/>
      <c r="AO376" s="97"/>
      <c r="AP376" s="97"/>
      <c r="AQ376" s="97"/>
      <c r="AR376" s="97"/>
    </row>
    <row r="377" customFormat="false" ht="21.75" hidden="false" customHeight="true" outlineLevel="0" collapsed="false">
      <c r="A377" s="95" t="n">
        <v>340</v>
      </c>
      <c r="B377" s="95" t="n">
        <v>340</v>
      </c>
      <c r="C377" s="86" t="s">
        <v>1005</v>
      </c>
      <c r="D377" s="86"/>
      <c r="E377" s="106" t="s">
        <v>4442</v>
      </c>
      <c r="F377" s="87" t="s">
        <v>1016</v>
      </c>
      <c r="G377" s="86" t="s">
        <v>1018</v>
      </c>
      <c r="H377" s="100" t="s">
        <v>4092</v>
      </c>
      <c r="I377" s="100"/>
      <c r="J377" s="210" t="s">
        <v>70</v>
      </c>
      <c r="K377" s="102" t="s">
        <v>2416</v>
      </c>
      <c r="L377" s="97"/>
      <c r="M377" s="97"/>
      <c r="N377" s="100" t="s">
        <v>5050</v>
      </c>
      <c r="O377" s="97"/>
      <c r="P377" s="211" t="s">
        <v>70</v>
      </c>
      <c r="Q377" s="100"/>
      <c r="R377" s="100"/>
      <c r="S377" s="96" t="s">
        <v>5051</v>
      </c>
      <c r="T377" s="211" t="s">
        <v>70</v>
      </c>
      <c r="U377" s="217" t="s">
        <v>60</v>
      </c>
      <c r="V377" s="86"/>
      <c r="W377" s="86" t="s">
        <v>78</v>
      </c>
      <c r="X377" s="97"/>
      <c r="Y377" s="97"/>
      <c r="Z377" s="97"/>
      <c r="AA377" s="97"/>
      <c r="AB377" s="97"/>
      <c r="AC377" s="97"/>
      <c r="AD377" s="97"/>
      <c r="AE377" s="97"/>
      <c r="AF377" s="97"/>
      <c r="AG377" s="97"/>
      <c r="AH377" s="97"/>
      <c r="AI377" s="97"/>
      <c r="AJ377" s="97"/>
      <c r="AK377" s="97"/>
      <c r="AL377" s="97"/>
      <c r="AM377" s="97"/>
      <c r="AN377" s="97"/>
      <c r="AO377" s="97"/>
      <c r="AP377" s="97"/>
      <c r="AQ377" s="97"/>
      <c r="AR377" s="97"/>
    </row>
    <row r="378" customFormat="false" ht="21.75" hidden="false" customHeight="true" outlineLevel="0" collapsed="false">
      <c r="A378" s="97" t="n">
        <v>341</v>
      </c>
      <c r="B378" s="97" t="n">
        <v>341</v>
      </c>
      <c r="C378" s="97" t="s">
        <v>1019</v>
      </c>
      <c r="D378" s="86" t="s">
        <v>1020</v>
      </c>
      <c r="E378" s="106" t="s">
        <v>4466</v>
      </c>
      <c r="F378" s="86" t="s">
        <v>5052</v>
      </c>
      <c r="G378" s="94" t="s">
        <v>1022</v>
      </c>
      <c r="H378" s="101" t="s">
        <v>1022</v>
      </c>
      <c r="I378" s="101"/>
      <c r="J378" s="210" t="s">
        <v>70</v>
      </c>
      <c r="K378" s="94" t="s">
        <v>1476</v>
      </c>
      <c r="L378" s="105"/>
      <c r="M378" s="105"/>
      <c r="N378" s="101" t="s">
        <v>5053</v>
      </c>
      <c r="O378" s="211" t="s">
        <v>70</v>
      </c>
      <c r="P378" s="105"/>
      <c r="Q378" s="100" t="s">
        <v>5054</v>
      </c>
      <c r="R378" s="211" t="s">
        <v>70</v>
      </c>
      <c r="S378" s="96" t="s">
        <v>5055</v>
      </c>
      <c r="T378" s="215" t="s">
        <v>101</v>
      </c>
      <c r="U378" s="111"/>
      <c r="V378" s="97"/>
      <c r="W378" s="97"/>
      <c r="X378" s="97"/>
      <c r="Y378" s="97"/>
      <c r="Z378" s="97"/>
      <c r="AA378" s="97"/>
      <c r="AB378" s="97"/>
      <c r="AC378" s="97"/>
      <c r="AD378" s="97"/>
      <c r="AE378" s="97"/>
      <c r="AF378" s="97"/>
      <c r="AG378" s="97"/>
      <c r="AH378" s="97"/>
      <c r="AI378" s="97"/>
      <c r="AJ378" s="97"/>
      <c r="AK378" s="97"/>
      <c r="AL378" s="97"/>
      <c r="AM378" s="97"/>
      <c r="AN378" s="97"/>
      <c r="AO378" s="97"/>
      <c r="AP378" s="97"/>
      <c r="AQ378" s="97"/>
      <c r="AR378" s="97"/>
    </row>
    <row r="379" customFormat="false" ht="21.75" hidden="false" customHeight="true" outlineLevel="0" collapsed="false">
      <c r="A379" s="97" t="n">
        <v>342</v>
      </c>
      <c r="B379" s="97" t="n">
        <v>342</v>
      </c>
      <c r="C379" s="97" t="s">
        <v>1019</v>
      </c>
      <c r="D379" s="98" t="s">
        <v>1025</v>
      </c>
      <c r="E379" s="106" t="s">
        <v>4584</v>
      </c>
      <c r="F379" s="86" t="s">
        <v>5056</v>
      </c>
      <c r="G379" s="94" t="s">
        <v>1026</v>
      </c>
      <c r="H379" s="101" t="s">
        <v>1026</v>
      </c>
      <c r="I379" s="101"/>
      <c r="J379" s="210" t="s">
        <v>70</v>
      </c>
      <c r="K379" s="94" t="s">
        <v>2416</v>
      </c>
      <c r="L379" s="105"/>
      <c r="M379" s="105"/>
      <c r="N379" s="101" t="s">
        <v>5057</v>
      </c>
      <c r="O379" s="211" t="s">
        <v>70</v>
      </c>
      <c r="P379" s="105"/>
      <c r="Q379" s="100"/>
      <c r="R379" s="100"/>
      <c r="S379" s="96" t="s">
        <v>5058</v>
      </c>
      <c r="T379" s="103" t="s">
        <v>70</v>
      </c>
      <c r="U379" s="111"/>
      <c r="V379" s="97"/>
      <c r="W379" s="97"/>
      <c r="X379" s="97"/>
      <c r="Y379" s="97"/>
      <c r="Z379" s="97"/>
      <c r="AA379" s="97"/>
      <c r="AB379" s="97"/>
      <c r="AC379" s="97"/>
      <c r="AD379" s="97"/>
      <c r="AE379" s="97"/>
      <c r="AF379" s="97"/>
      <c r="AG379" s="97"/>
      <c r="AH379" s="97"/>
      <c r="AI379" s="97"/>
      <c r="AJ379" s="97"/>
      <c r="AK379" s="97"/>
      <c r="AL379" s="97"/>
      <c r="AM379" s="97"/>
      <c r="AN379" s="97"/>
      <c r="AO379" s="97"/>
      <c r="AP379" s="97"/>
      <c r="AQ379" s="97"/>
      <c r="AR379" s="97"/>
    </row>
    <row r="380" customFormat="false" ht="21.75" hidden="false" customHeight="true" outlineLevel="0" collapsed="false">
      <c r="A380" s="97" t="n">
        <v>343</v>
      </c>
      <c r="B380" s="97" t="n">
        <v>343</v>
      </c>
      <c r="C380" s="97" t="s">
        <v>1019</v>
      </c>
      <c r="D380" s="106" t="s">
        <v>4119</v>
      </c>
      <c r="E380" s="106" t="s">
        <v>4584</v>
      </c>
      <c r="F380" s="106" t="s">
        <v>4119</v>
      </c>
      <c r="G380" s="94" t="s">
        <v>1029</v>
      </c>
      <c r="H380" s="101" t="s">
        <v>1029</v>
      </c>
      <c r="I380" s="101"/>
      <c r="J380" s="214" t="s">
        <v>101</v>
      </c>
      <c r="K380" s="94" t="s">
        <v>1515</v>
      </c>
      <c r="L380" s="105"/>
      <c r="M380" s="105"/>
      <c r="N380" s="101" t="s">
        <v>5059</v>
      </c>
      <c r="O380" s="215" t="s">
        <v>101</v>
      </c>
      <c r="P380" s="105"/>
      <c r="Q380" s="100"/>
      <c r="R380" s="100"/>
      <c r="S380" s="96" t="s">
        <v>5060</v>
      </c>
      <c r="T380" s="218" t="s">
        <v>101</v>
      </c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97"/>
      <c r="AG380" s="97"/>
      <c r="AH380" s="97"/>
      <c r="AI380" s="97"/>
      <c r="AJ380" s="97"/>
      <c r="AK380" s="97"/>
      <c r="AL380" s="97"/>
      <c r="AM380" s="97"/>
      <c r="AN380" s="97"/>
      <c r="AO380" s="97"/>
      <c r="AP380" s="97"/>
      <c r="AQ380" s="97"/>
      <c r="AR380" s="97"/>
    </row>
    <row r="381" customFormat="false" ht="21.75" hidden="false" customHeight="true" outlineLevel="0" collapsed="false">
      <c r="A381" s="97" t="n">
        <v>344</v>
      </c>
      <c r="B381" s="97" t="n">
        <v>344</v>
      </c>
      <c r="C381" s="97" t="s">
        <v>1019</v>
      </c>
      <c r="D381" s="98" t="s">
        <v>1030</v>
      </c>
      <c r="E381" s="106" t="s">
        <v>4468</v>
      </c>
      <c r="F381" s="98" t="s">
        <v>1030</v>
      </c>
      <c r="G381" s="102" t="s">
        <v>1032</v>
      </c>
      <c r="H381" s="100" t="s">
        <v>1032</v>
      </c>
      <c r="I381" s="100"/>
      <c r="J381" s="104" t="s">
        <v>70</v>
      </c>
      <c r="K381" s="94" t="s">
        <v>1476</v>
      </c>
      <c r="L381" s="105"/>
      <c r="M381" s="105"/>
      <c r="N381" s="101" t="s">
        <v>78</v>
      </c>
      <c r="O381" s="105"/>
      <c r="P381" s="105"/>
      <c r="Q381" s="100" t="s">
        <v>5061</v>
      </c>
      <c r="R381" s="103" t="s">
        <v>70</v>
      </c>
      <c r="S381" s="96" t="s">
        <v>5062</v>
      </c>
      <c r="T381" s="109" t="s">
        <v>70</v>
      </c>
      <c r="U381" s="97"/>
      <c r="V381" s="97"/>
      <c r="W381" s="97"/>
      <c r="X381" s="97"/>
      <c r="Y381" s="97"/>
      <c r="Z381" s="97"/>
      <c r="AA381" s="97"/>
      <c r="AB381" s="97"/>
      <c r="AC381" s="97"/>
      <c r="AD381" s="97"/>
      <c r="AE381" s="97"/>
      <c r="AF381" s="97"/>
      <c r="AG381" s="97"/>
      <c r="AH381" s="97"/>
      <c r="AI381" s="97"/>
      <c r="AJ381" s="97"/>
      <c r="AK381" s="97"/>
      <c r="AL381" s="97"/>
      <c r="AM381" s="97"/>
      <c r="AN381" s="97"/>
      <c r="AO381" s="97"/>
      <c r="AP381" s="97"/>
      <c r="AQ381" s="97"/>
      <c r="AR381" s="97"/>
    </row>
    <row r="382" customFormat="false" ht="21.75" hidden="false" customHeight="true" outlineLevel="0" collapsed="false">
      <c r="A382" s="97" t="n">
        <v>345</v>
      </c>
      <c r="B382" s="97" t="n">
        <v>345</v>
      </c>
      <c r="C382" s="97" t="s">
        <v>1019</v>
      </c>
      <c r="D382" s="106" t="s">
        <v>1036</v>
      </c>
      <c r="E382" s="106" t="s">
        <v>4466</v>
      </c>
      <c r="F382" s="106" t="s">
        <v>1036</v>
      </c>
      <c r="G382" s="102" t="s">
        <v>4135</v>
      </c>
      <c r="H382" s="100" t="s">
        <v>4135</v>
      </c>
      <c r="I382" s="100"/>
      <c r="J382" s="221" t="s">
        <v>101</v>
      </c>
      <c r="K382" s="94" t="s">
        <v>1159</v>
      </c>
      <c r="L382" s="105"/>
      <c r="M382" s="105"/>
      <c r="N382" s="101" t="s">
        <v>5063</v>
      </c>
      <c r="O382" s="218" t="s">
        <v>101</v>
      </c>
      <c r="P382" s="105"/>
      <c r="Q382" s="100" t="s">
        <v>5064</v>
      </c>
      <c r="R382" s="215" t="s">
        <v>101</v>
      </c>
      <c r="S382" s="96" t="s">
        <v>5065</v>
      </c>
      <c r="T382" s="218" t="s">
        <v>101</v>
      </c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  <c r="AE382" s="97"/>
      <c r="AF382" s="97"/>
      <c r="AG382" s="97"/>
      <c r="AH382" s="97"/>
      <c r="AI382" s="97"/>
      <c r="AJ382" s="97"/>
      <c r="AK382" s="97"/>
      <c r="AL382" s="97"/>
      <c r="AM382" s="97"/>
      <c r="AN382" s="97"/>
      <c r="AO382" s="97"/>
      <c r="AP382" s="97"/>
      <c r="AQ382" s="97"/>
      <c r="AR382" s="97"/>
    </row>
    <row r="383" customFormat="false" ht="21.75" hidden="false" customHeight="true" outlineLevel="0" collapsed="false">
      <c r="A383" s="97" t="n">
        <v>346</v>
      </c>
      <c r="B383" s="96" t="n">
        <v>346</v>
      </c>
      <c r="C383" s="97" t="s">
        <v>1039</v>
      </c>
      <c r="D383" s="98" t="s">
        <v>1040</v>
      </c>
      <c r="E383" s="106" t="s">
        <v>4442</v>
      </c>
      <c r="F383" s="98" t="s">
        <v>1040</v>
      </c>
      <c r="G383" s="102" t="s">
        <v>1042</v>
      </c>
      <c r="H383" s="100" t="s">
        <v>1042</v>
      </c>
      <c r="I383" s="101"/>
      <c r="J383" s="104" t="s">
        <v>70</v>
      </c>
      <c r="K383" s="94" t="s">
        <v>2416</v>
      </c>
      <c r="L383" s="105"/>
      <c r="M383" s="105"/>
      <c r="N383" s="101" t="s">
        <v>5066</v>
      </c>
      <c r="O383" s="103" t="s">
        <v>70</v>
      </c>
      <c r="P383" s="105"/>
      <c r="Q383" s="100" t="s">
        <v>5067</v>
      </c>
      <c r="R383" s="103" t="s">
        <v>70</v>
      </c>
      <c r="S383" s="96" t="s">
        <v>5068</v>
      </c>
      <c r="T383" s="140"/>
      <c r="U383" s="97"/>
      <c r="V383" s="97"/>
      <c r="W383" s="97"/>
      <c r="X383" s="97"/>
      <c r="Y383" s="97"/>
      <c r="Z383" s="97"/>
      <c r="AA383" s="97"/>
      <c r="AB383" s="97"/>
      <c r="AC383" s="97"/>
      <c r="AD383" s="97"/>
      <c r="AE383" s="97"/>
      <c r="AF383" s="97"/>
      <c r="AG383" s="97"/>
      <c r="AH383" s="97"/>
      <c r="AI383" s="97"/>
      <c r="AJ383" s="97"/>
      <c r="AK383" s="97"/>
      <c r="AL383" s="97"/>
      <c r="AM383" s="97"/>
      <c r="AN383" s="97"/>
      <c r="AO383" s="97"/>
      <c r="AP383" s="97"/>
      <c r="AQ383" s="97"/>
      <c r="AR383" s="97"/>
    </row>
    <row r="384" customFormat="false" ht="21.75" hidden="false" customHeight="true" outlineLevel="0" collapsed="false">
      <c r="A384" s="97" t="n">
        <v>347</v>
      </c>
      <c r="B384" s="96" t="n">
        <v>347</v>
      </c>
      <c r="C384" s="97" t="s">
        <v>1039</v>
      </c>
      <c r="D384" s="98" t="s">
        <v>1044</v>
      </c>
      <c r="E384" s="106" t="s">
        <v>4442</v>
      </c>
      <c r="F384" s="98" t="s">
        <v>1044</v>
      </c>
      <c r="G384" s="102" t="s">
        <v>1046</v>
      </c>
      <c r="H384" s="100" t="s">
        <v>1046</v>
      </c>
      <c r="I384" s="101"/>
      <c r="J384" s="101" t="s">
        <v>4522</v>
      </c>
      <c r="K384" s="94" t="s">
        <v>1159</v>
      </c>
      <c r="L384" s="105"/>
      <c r="M384" s="105"/>
      <c r="N384" s="101" t="s">
        <v>5069</v>
      </c>
      <c r="O384" s="94" t="s">
        <v>4522</v>
      </c>
      <c r="P384" s="105"/>
      <c r="Q384" s="100" t="s">
        <v>5070</v>
      </c>
      <c r="R384" s="108"/>
      <c r="S384" s="96"/>
      <c r="T384" s="140"/>
      <c r="U384" s="97"/>
      <c r="V384" s="97"/>
      <c r="W384" s="97"/>
      <c r="X384" s="97"/>
      <c r="Y384" s="97"/>
      <c r="Z384" s="97"/>
      <c r="AA384" s="97"/>
      <c r="AB384" s="97"/>
      <c r="AC384" s="97"/>
      <c r="AD384" s="97"/>
      <c r="AE384" s="97"/>
      <c r="AF384" s="97"/>
      <c r="AG384" s="97"/>
      <c r="AH384" s="97"/>
      <c r="AI384" s="97"/>
      <c r="AJ384" s="97"/>
      <c r="AK384" s="97"/>
      <c r="AL384" s="97"/>
      <c r="AM384" s="97"/>
      <c r="AN384" s="97"/>
      <c r="AO384" s="97"/>
      <c r="AP384" s="97"/>
      <c r="AQ384" s="97"/>
      <c r="AR384" s="97"/>
    </row>
    <row r="385" customFormat="false" ht="21.75" hidden="false" customHeight="true" outlineLevel="0" collapsed="false">
      <c r="A385" s="97" t="n">
        <v>348</v>
      </c>
      <c r="B385" s="97" t="n">
        <v>348</v>
      </c>
      <c r="C385" s="102" t="s">
        <v>131</v>
      </c>
      <c r="D385" s="102" t="s">
        <v>131</v>
      </c>
      <c r="E385" s="102" t="s">
        <v>4490</v>
      </c>
      <c r="F385" s="94" t="s">
        <v>1049</v>
      </c>
      <c r="G385" s="94" t="s">
        <v>1050</v>
      </c>
      <c r="H385" s="101" t="s">
        <v>1050</v>
      </c>
      <c r="I385" s="101"/>
      <c r="J385" s="104" t="s">
        <v>70</v>
      </c>
      <c r="K385" s="94" t="s">
        <v>1476</v>
      </c>
      <c r="L385" s="105"/>
      <c r="M385" s="105"/>
      <c r="N385" s="101" t="s">
        <v>5071</v>
      </c>
      <c r="O385" s="105"/>
      <c r="P385" s="105"/>
      <c r="Q385" s="100" t="s">
        <v>78</v>
      </c>
      <c r="R385" s="101"/>
      <c r="S385" s="96" t="s">
        <v>4156</v>
      </c>
      <c r="T385" s="103" t="s">
        <v>70</v>
      </c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  <c r="AE385" s="97"/>
      <c r="AF385" s="97"/>
      <c r="AG385" s="97"/>
      <c r="AH385" s="97"/>
      <c r="AI385" s="97"/>
      <c r="AJ385" s="97"/>
      <c r="AK385" s="97"/>
      <c r="AL385" s="97"/>
      <c r="AM385" s="97"/>
      <c r="AN385" s="97"/>
      <c r="AO385" s="97"/>
      <c r="AP385" s="97"/>
      <c r="AQ385" s="97"/>
      <c r="AR385" s="97"/>
    </row>
    <row r="386" customFormat="false" ht="21.75" hidden="false" customHeight="true" outlineLevel="0" collapsed="false">
      <c r="A386" s="97" t="n">
        <v>349</v>
      </c>
      <c r="B386" s="96" t="n">
        <v>349</v>
      </c>
      <c r="C386" s="102" t="s">
        <v>131</v>
      </c>
      <c r="D386" s="102" t="s">
        <v>131</v>
      </c>
      <c r="E386" s="102" t="s">
        <v>4490</v>
      </c>
      <c r="F386" s="98" t="s">
        <v>1052</v>
      </c>
      <c r="G386" s="102" t="s">
        <v>1054</v>
      </c>
      <c r="H386" s="100" t="s">
        <v>1054</v>
      </c>
      <c r="I386" s="100"/>
      <c r="J386" s="104" t="s">
        <v>70</v>
      </c>
      <c r="K386" s="102" t="s">
        <v>1476</v>
      </c>
      <c r="L386" s="97"/>
      <c r="M386" s="97"/>
      <c r="N386" s="100"/>
      <c r="O386" s="97"/>
      <c r="P386" s="97"/>
      <c r="Q386" s="101" t="s">
        <v>4628</v>
      </c>
      <c r="R386" s="103" t="s">
        <v>70</v>
      </c>
      <c r="S386" s="168" t="s">
        <v>4629</v>
      </c>
      <c r="T386" s="103" t="s">
        <v>70</v>
      </c>
      <c r="U386" s="97"/>
      <c r="V386" s="97"/>
      <c r="W386" s="97"/>
      <c r="X386" s="97"/>
      <c r="Y386" s="97"/>
      <c r="Z386" s="97"/>
      <c r="AA386" s="97"/>
      <c r="AB386" s="97"/>
      <c r="AC386" s="97"/>
      <c r="AD386" s="97"/>
      <c r="AE386" s="97"/>
      <c r="AF386" s="97"/>
      <c r="AG386" s="97"/>
      <c r="AH386" s="97"/>
      <c r="AI386" s="97"/>
      <c r="AJ386" s="97"/>
      <c r="AK386" s="97"/>
      <c r="AL386" s="97"/>
      <c r="AM386" s="97"/>
      <c r="AN386" s="97"/>
      <c r="AO386" s="97"/>
      <c r="AP386" s="97"/>
      <c r="AQ386" s="97"/>
      <c r="AR386" s="97"/>
    </row>
    <row r="387" customFormat="false" ht="21.75" hidden="false" customHeight="true" outlineLevel="0" collapsed="false">
      <c r="A387" s="102" t="n">
        <v>350</v>
      </c>
      <c r="B387" s="102" t="n">
        <v>350</v>
      </c>
      <c r="C387" s="102" t="s">
        <v>1056</v>
      </c>
      <c r="D387" s="97"/>
      <c r="E387" s="102"/>
      <c r="F387" s="97" t="s">
        <v>1004</v>
      </c>
      <c r="G387" s="102" t="s">
        <v>1058</v>
      </c>
      <c r="H387" s="100" t="s">
        <v>1058</v>
      </c>
      <c r="I387" s="100"/>
      <c r="J387" s="100" t="s">
        <v>1004</v>
      </c>
      <c r="K387" s="97"/>
      <c r="L387" s="97"/>
      <c r="M387" s="97"/>
      <c r="N387" s="100"/>
      <c r="O387" s="97"/>
      <c r="P387" s="97"/>
      <c r="Q387" s="100"/>
      <c r="R387" s="100"/>
      <c r="S387" s="96"/>
      <c r="T387" s="97"/>
      <c r="U387" s="97"/>
      <c r="V387" s="97"/>
      <c r="W387" s="97"/>
      <c r="X387" s="97"/>
      <c r="Y387" s="97"/>
      <c r="Z387" s="97"/>
      <c r="AA387" s="97"/>
      <c r="AB387" s="97"/>
      <c r="AC387" s="97"/>
      <c r="AD387" s="97"/>
      <c r="AE387" s="97"/>
      <c r="AF387" s="97"/>
      <c r="AG387" s="97"/>
      <c r="AH387" s="97"/>
      <c r="AI387" s="97"/>
      <c r="AJ387" s="97"/>
      <c r="AK387" s="97"/>
      <c r="AL387" s="97"/>
      <c r="AM387" s="97"/>
      <c r="AN387" s="97"/>
      <c r="AO387" s="97"/>
      <c r="AP387" s="97"/>
      <c r="AQ387" s="97"/>
      <c r="AR387" s="97"/>
    </row>
    <row r="388" customFormat="false" ht="21.75" hidden="false" customHeight="true" outlineLevel="0" collapsed="false">
      <c r="A388" s="97"/>
      <c r="B388" s="97"/>
      <c r="C388" s="97"/>
      <c r="D388" s="97"/>
      <c r="E388" s="97"/>
      <c r="F388" s="98"/>
      <c r="G388" s="102"/>
      <c r="H388" s="100"/>
      <c r="I388" s="100"/>
      <c r="J388" s="100"/>
      <c r="K388" s="97"/>
      <c r="L388" s="97"/>
      <c r="M388" s="97"/>
      <c r="N388" s="101"/>
      <c r="O388" s="97"/>
      <c r="P388" s="97"/>
      <c r="Q388" s="100"/>
      <c r="R388" s="100"/>
      <c r="S388" s="96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 s="97"/>
      <c r="AE388" s="97"/>
      <c r="AF388" s="97"/>
      <c r="AG388" s="97"/>
      <c r="AH388" s="97"/>
      <c r="AI388" s="97"/>
      <c r="AJ388" s="97"/>
      <c r="AK388" s="97"/>
      <c r="AL388" s="97"/>
      <c r="AM388" s="97"/>
      <c r="AN388" s="97"/>
      <c r="AO388" s="97"/>
      <c r="AP388" s="97"/>
      <c r="AQ388" s="97"/>
      <c r="AR388" s="97"/>
    </row>
    <row r="389" customFormat="false" ht="21.75" hidden="false" customHeight="true" outlineLevel="0" collapsed="false">
      <c r="A389" s="97"/>
      <c r="B389" s="97"/>
      <c r="C389" s="97"/>
      <c r="D389" s="97"/>
      <c r="E389" s="97"/>
      <c r="F389" s="98"/>
      <c r="G389" s="102"/>
      <c r="H389" s="100"/>
      <c r="I389" s="100"/>
      <c r="J389" s="100"/>
      <c r="K389" s="97"/>
      <c r="L389" s="97"/>
      <c r="M389" s="97"/>
      <c r="N389" s="100"/>
      <c r="O389" s="97"/>
      <c r="P389" s="97"/>
      <c r="Q389" s="100"/>
      <c r="R389" s="100"/>
      <c r="S389" s="96"/>
      <c r="T389" s="97"/>
      <c r="U389" s="97"/>
      <c r="V389" s="97"/>
      <c r="W389" s="97"/>
      <c r="X389" s="97"/>
      <c r="Y389" s="97"/>
      <c r="Z389" s="97"/>
      <c r="AA389" s="97"/>
      <c r="AB389" s="97"/>
      <c r="AC389" s="97"/>
      <c r="AD389" s="97"/>
      <c r="AE389" s="97"/>
      <c r="AF389" s="97"/>
      <c r="AG389" s="97"/>
      <c r="AH389" s="97"/>
      <c r="AI389" s="97"/>
      <c r="AJ389" s="97"/>
      <c r="AK389" s="97"/>
      <c r="AL389" s="97"/>
      <c r="AM389" s="97"/>
      <c r="AN389" s="97"/>
      <c r="AO389" s="97"/>
      <c r="AP389" s="97"/>
      <c r="AQ389" s="97"/>
      <c r="AR389" s="97"/>
    </row>
    <row r="390" customFormat="false" ht="21.75" hidden="false" customHeight="true" outlineLevel="0" collapsed="false">
      <c r="A390" s="97"/>
      <c r="B390" s="97"/>
      <c r="C390" s="97"/>
      <c r="D390" s="97"/>
      <c r="E390" s="97"/>
      <c r="F390" s="98"/>
      <c r="G390" s="102"/>
      <c r="H390" s="100"/>
      <c r="I390" s="100"/>
      <c r="J390" s="100"/>
      <c r="K390" s="97"/>
      <c r="L390" s="97"/>
      <c r="M390" s="97"/>
      <c r="N390" s="100"/>
      <c r="O390" s="97"/>
      <c r="P390" s="97"/>
      <c r="Q390" s="100"/>
      <c r="R390" s="100"/>
      <c r="S390" s="96"/>
      <c r="T390" s="97"/>
      <c r="U390" s="97"/>
      <c r="V390" s="97"/>
      <c r="W390" s="97"/>
      <c r="X390" s="97"/>
      <c r="Y390" s="97"/>
      <c r="Z390" s="97"/>
      <c r="AA390" s="97"/>
      <c r="AB390" s="97"/>
      <c r="AC390" s="97"/>
      <c r="AD390" s="97"/>
      <c r="AE390" s="97"/>
      <c r="AF390" s="97"/>
      <c r="AG390" s="97"/>
      <c r="AH390" s="97"/>
      <c r="AI390" s="97"/>
      <c r="AJ390" s="97"/>
      <c r="AK390" s="97"/>
      <c r="AL390" s="97"/>
      <c r="AM390" s="97"/>
      <c r="AN390" s="97"/>
      <c r="AO390" s="97"/>
      <c r="AP390" s="97"/>
      <c r="AQ390" s="97"/>
      <c r="AR390" s="97"/>
    </row>
    <row r="391" customFormat="false" ht="21.75" hidden="false" customHeight="true" outlineLevel="0" collapsed="false">
      <c r="A391" s="97"/>
      <c r="B391" s="97"/>
      <c r="C391" s="97"/>
      <c r="D391" s="97"/>
      <c r="E391" s="97"/>
      <c r="F391" s="98"/>
      <c r="G391" s="102"/>
      <c r="H391" s="100"/>
      <c r="I391" s="100"/>
      <c r="J391" s="100"/>
      <c r="K391" s="97"/>
      <c r="L391" s="97"/>
      <c r="M391" s="97"/>
      <c r="N391" s="100"/>
      <c r="O391" s="97"/>
      <c r="P391" s="97"/>
      <c r="Q391" s="100"/>
      <c r="R391" s="100"/>
      <c r="S391" s="96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97"/>
      <c r="AG391" s="97"/>
      <c r="AH391" s="97"/>
      <c r="AI391" s="97"/>
      <c r="AJ391" s="97"/>
      <c r="AK391" s="97"/>
      <c r="AL391" s="97"/>
      <c r="AM391" s="97"/>
      <c r="AN391" s="97"/>
      <c r="AO391" s="97"/>
      <c r="AP391" s="97"/>
      <c r="AQ391" s="97"/>
      <c r="AR391" s="97"/>
    </row>
    <row r="392" customFormat="false" ht="21.75" hidden="false" customHeight="true" outlineLevel="0" collapsed="false">
      <c r="A392" s="97"/>
      <c r="B392" s="97"/>
      <c r="C392" s="97"/>
      <c r="D392" s="97"/>
      <c r="E392" s="97"/>
      <c r="F392" s="98"/>
      <c r="G392" s="102"/>
      <c r="H392" s="100"/>
      <c r="I392" s="100"/>
      <c r="J392" s="100"/>
      <c r="K392" s="97"/>
      <c r="L392" s="97"/>
      <c r="M392" s="97"/>
      <c r="N392" s="100"/>
      <c r="O392" s="97"/>
      <c r="P392" s="97"/>
      <c r="Q392" s="100"/>
      <c r="R392" s="100"/>
      <c r="S392" s="96"/>
      <c r="T392" s="97"/>
      <c r="U392" s="97"/>
      <c r="V392" s="97"/>
      <c r="W392" s="97"/>
      <c r="X392" s="97"/>
      <c r="Y392" s="97"/>
      <c r="Z392" s="97"/>
      <c r="AA392" s="97"/>
      <c r="AB392" s="97"/>
      <c r="AC392" s="97"/>
      <c r="AD392" s="97"/>
      <c r="AE392" s="97"/>
      <c r="AF392" s="97"/>
      <c r="AG392" s="97"/>
      <c r="AH392" s="97"/>
      <c r="AI392" s="97"/>
      <c r="AJ392" s="97"/>
      <c r="AK392" s="97"/>
      <c r="AL392" s="97"/>
      <c r="AM392" s="97"/>
      <c r="AN392" s="97"/>
      <c r="AO392" s="97"/>
      <c r="AP392" s="97"/>
      <c r="AQ392" s="97"/>
      <c r="AR392" s="97"/>
    </row>
    <row r="393" customFormat="false" ht="21.75" hidden="false" customHeight="true" outlineLevel="0" collapsed="false">
      <c r="A393" s="97"/>
      <c r="B393" s="97"/>
      <c r="C393" s="97"/>
      <c r="D393" s="97"/>
      <c r="E393" s="97"/>
      <c r="F393" s="98"/>
      <c r="G393" s="102"/>
      <c r="H393" s="100"/>
      <c r="I393" s="100"/>
      <c r="J393" s="100"/>
      <c r="K393" s="97"/>
      <c r="L393" s="97"/>
      <c r="M393" s="97"/>
      <c r="N393" s="100"/>
      <c r="O393" s="97"/>
      <c r="P393" s="97"/>
      <c r="Q393" s="100"/>
      <c r="R393" s="100"/>
      <c r="S393" s="96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 s="97"/>
      <c r="AE393" s="97"/>
      <c r="AF393" s="97"/>
      <c r="AG393" s="97"/>
      <c r="AH393" s="97"/>
      <c r="AI393" s="97"/>
      <c r="AJ393" s="97"/>
      <c r="AK393" s="97"/>
      <c r="AL393" s="97"/>
      <c r="AM393" s="97"/>
      <c r="AN393" s="97"/>
      <c r="AO393" s="97"/>
      <c r="AP393" s="97"/>
      <c r="AQ393" s="97"/>
      <c r="AR393" s="97"/>
    </row>
    <row r="394" customFormat="false" ht="21.75" hidden="false" customHeight="true" outlineLevel="0" collapsed="false">
      <c r="A394" s="97"/>
      <c r="B394" s="97"/>
      <c r="C394" s="97"/>
      <c r="D394" s="97"/>
      <c r="E394" s="97"/>
      <c r="F394" s="98"/>
      <c r="G394" s="102"/>
      <c r="H394" s="100"/>
      <c r="I394" s="100"/>
      <c r="J394" s="100"/>
      <c r="K394" s="97"/>
      <c r="L394" s="97"/>
      <c r="M394" s="97"/>
      <c r="N394" s="100"/>
      <c r="O394" s="97"/>
      <c r="P394" s="97"/>
      <c r="Q394" s="100"/>
      <c r="R394" s="100"/>
      <c r="S394" s="96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 s="97"/>
      <c r="AE394" s="97"/>
      <c r="AF394" s="97"/>
      <c r="AG394" s="97"/>
      <c r="AH394" s="97"/>
      <c r="AI394" s="97"/>
      <c r="AJ394" s="97"/>
      <c r="AK394" s="97"/>
      <c r="AL394" s="97"/>
      <c r="AM394" s="97"/>
      <c r="AN394" s="97"/>
      <c r="AO394" s="97"/>
      <c r="AP394" s="97"/>
      <c r="AQ394" s="97"/>
      <c r="AR394" s="97"/>
    </row>
    <row r="395" customFormat="false" ht="21.75" hidden="false" customHeight="true" outlineLevel="0" collapsed="false">
      <c r="A395" s="97"/>
      <c r="B395" s="97"/>
      <c r="C395" s="97"/>
      <c r="D395" s="97"/>
      <c r="E395" s="97"/>
      <c r="F395" s="98"/>
      <c r="G395" s="102"/>
      <c r="H395" s="100"/>
      <c r="I395" s="100"/>
      <c r="J395" s="100"/>
      <c r="K395" s="97"/>
      <c r="L395" s="97"/>
      <c r="M395" s="97"/>
      <c r="N395" s="100"/>
      <c r="O395" s="97"/>
      <c r="P395" s="97"/>
      <c r="Q395" s="100"/>
      <c r="R395" s="100"/>
      <c r="S395" s="96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 s="97"/>
      <c r="AE395" s="97"/>
      <c r="AF395" s="97"/>
      <c r="AG395" s="97"/>
      <c r="AH395" s="97"/>
      <c r="AI395" s="97"/>
      <c r="AJ395" s="97"/>
      <c r="AK395" s="97"/>
      <c r="AL395" s="97"/>
      <c r="AM395" s="97"/>
      <c r="AN395" s="97"/>
      <c r="AO395" s="97"/>
      <c r="AP395" s="97"/>
      <c r="AQ395" s="97"/>
      <c r="AR395" s="97"/>
    </row>
    <row r="396" customFormat="false" ht="21.75" hidden="false" customHeight="true" outlineLevel="0" collapsed="false">
      <c r="A396" s="97"/>
      <c r="B396" s="97"/>
      <c r="C396" s="97"/>
      <c r="D396" s="97"/>
      <c r="E396" s="97"/>
      <c r="F396" s="98"/>
      <c r="G396" s="102"/>
      <c r="H396" s="100"/>
      <c r="I396" s="100"/>
      <c r="J396" s="100"/>
      <c r="K396" s="97"/>
      <c r="L396" s="97"/>
      <c r="M396" s="97"/>
      <c r="N396" s="100"/>
      <c r="O396" s="97"/>
      <c r="P396" s="97"/>
      <c r="Q396" s="100"/>
      <c r="R396" s="100"/>
      <c r="S396" s="96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 s="97"/>
      <c r="AE396" s="97"/>
      <c r="AF396" s="97"/>
      <c r="AG396" s="97"/>
      <c r="AH396" s="97"/>
      <c r="AI396" s="97"/>
      <c r="AJ396" s="97"/>
      <c r="AK396" s="97"/>
      <c r="AL396" s="97"/>
      <c r="AM396" s="97"/>
      <c r="AN396" s="97"/>
      <c r="AO396" s="97"/>
      <c r="AP396" s="97"/>
      <c r="AQ396" s="97"/>
      <c r="AR396" s="97"/>
    </row>
    <row r="397" customFormat="false" ht="21.75" hidden="false" customHeight="true" outlineLevel="0" collapsed="false">
      <c r="A397" s="97"/>
      <c r="B397" s="97"/>
      <c r="C397" s="97"/>
      <c r="D397" s="97"/>
      <c r="E397" s="97"/>
      <c r="F397" s="98"/>
      <c r="G397" s="102"/>
      <c r="H397" s="100"/>
      <c r="I397" s="100"/>
      <c r="J397" s="100"/>
      <c r="K397" s="97"/>
      <c r="L397" s="97"/>
      <c r="M397" s="97"/>
      <c r="N397" s="100"/>
      <c r="O397" s="97"/>
      <c r="P397" s="97"/>
      <c r="Q397" s="100"/>
      <c r="R397" s="100"/>
      <c r="S397" s="96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  <c r="AE397" s="97"/>
      <c r="AF397" s="97"/>
      <c r="AG397" s="97"/>
      <c r="AH397" s="97"/>
      <c r="AI397" s="97"/>
      <c r="AJ397" s="97"/>
      <c r="AK397" s="97"/>
      <c r="AL397" s="97"/>
      <c r="AM397" s="97"/>
      <c r="AN397" s="97"/>
      <c r="AO397" s="97"/>
      <c r="AP397" s="97"/>
      <c r="AQ397" s="97"/>
      <c r="AR397" s="97"/>
    </row>
    <row r="398" customFormat="false" ht="21.75" hidden="false" customHeight="true" outlineLevel="0" collapsed="false">
      <c r="A398" s="97"/>
      <c r="B398" s="97"/>
      <c r="C398" s="97"/>
      <c r="D398" s="97"/>
      <c r="E398" s="97"/>
      <c r="F398" s="98"/>
      <c r="G398" s="102"/>
      <c r="H398" s="100"/>
      <c r="I398" s="100"/>
      <c r="J398" s="100"/>
      <c r="K398" s="97"/>
      <c r="L398" s="97"/>
      <c r="M398" s="97"/>
      <c r="N398" s="100"/>
      <c r="O398" s="97"/>
      <c r="P398" s="97"/>
      <c r="Q398" s="100"/>
      <c r="R398" s="100"/>
      <c r="S398" s="96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  <c r="AE398" s="97"/>
      <c r="AF398" s="97"/>
      <c r="AG398" s="97"/>
      <c r="AH398" s="97"/>
      <c r="AI398" s="97"/>
      <c r="AJ398" s="97"/>
      <c r="AK398" s="97"/>
      <c r="AL398" s="97"/>
      <c r="AM398" s="97"/>
      <c r="AN398" s="97"/>
      <c r="AO398" s="97"/>
      <c r="AP398" s="97"/>
      <c r="AQ398" s="97"/>
      <c r="AR398" s="97"/>
    </row>
    <row r="399" customFormat="false" ht="21.75" hidden="false" customHeight="true" outlineLevel="0" collapsed="false">
      <c r="A399" s="97"/>
      <c r="B399" s="97"/>
      <c r="C399" s="97"/>
      <c r="D399" s="97"/>
      <c r="E399" s="97"/>
      <c r="F399" s="98"/>
      <c r="G399" s="102"/>
      <c r="H399" s="100"/>
      <c r="I399" s="100"/>
      <c r="J399" s="100"/>
      <c r="K399" s="97"/>
      <c r="L399" s="97"/>
      <c r="M399" s="97"/>
      <c r="N399" s="100"/>
      <c r="O399" s="97"/>
      <c r="P399" s="97"/>
      <c r="Q399" s="100"/>
      <c r="R399" s="100"/>
      <c r="S399" s="96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 s="97"/>
      <c r="AE399" s="97"/>
      <c r="AF399" s="97"/>
      <c r="AG399" s="97"/>
      <c r="AH399" s="97"/>
      <c r="AI399" s="97"/>
      <c r="AJ399" s="97"/>
      <c r="AK399" s="97"/>
      <c r="AL399" s="97"/>
      <c r="AM399" s="97"/>
      <c r="AN399" s="97"/>
      <c r="AO399" s="97"/>
      <c r="AP399" s="97"/>
      <c r="AQ399" s="97"/>
      <c r="AR399" s="97"/>
    </row>
    <row r="400" customFormat="false" ht="21.75" hidden="false" customHeight="true" outlineLevel="0" collapsed="false">
      <c r="A400" s="97"/>
      <c r="B400" s="97"/>
      <c r="C400" s="97"/>
      <c r="D400" s="97"/>
      <c r="E400" s="97"/>
      <c r="F400" s="98"/>
      <c r="G400" s="102"/>
      <c r="H400" s="100"/>
      <c r="I400" s="100"/>
      <c r="J400" s="100"/>
      <c r="K400" s="97"/>
      <c r="L400" s="97"/>
      <c r="M400" s="97"/>
      <c r="N400" s="100"/>
      <c r="O400" s="97"/>
      <c r="P400" s="97"/>
      <c r="Q400" s="100"/>
      <c r="R400" s="100"/>
      <c r="S400" s="96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 s="97"/>
      <c r="AE400" s="97"/>
      <c r="AF400" s="97"/>
      <c r="AG400" s="97"/>
      <c r="AH400" s="97"/>
      <c r="AI400" s="97"/>
      <c r="AJ400" s="97"/>
      <c r="AK400" s="97"/>
      <c r="AL400" s="97"/>
      <c r="AM400" s="97"/>
      <c r="AN400" s="97"/>
      <c r="AO400" s="97"/>
      <c r="AP400" s="97"/>
      <c r="AQ400" s="97"/>
      <c r="AR400" s="97"/>
    </row>
    <row r="401" customFormat="false" ht="21.75" hidden="false" customHeight="true" outlineLevel="0" collapsed="false">
      <c r="A401" s="97"/>
      <c r="B401" s="97"/>
      <c r="C401" s="97"/>
      <c r="D401" s="97"/>
      <c r="E401" s="97"/>
      <c r="F401" s="98"/>
      <c r="G401" s="102"/>
      <c r="H401" s="100"/>
      <c r="I401" s="100"/>
      <c r="J401" s="100"/>
      <c r="K401" s="97"/>
      <c r="L401" s="97"/>
      <c r="M401" s="97"/>
      <c r="N401" s="100"/>
      <c r="O401" s="97"/>
      <c r="P401" s="97"/>
      <c r="Q401" s="100"/>
      <c r="R401" s="100"/>
      <c r="S401" s="96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 s="97"/>
      <c r="AE401" s="97"/>
      <c r="AF401" s="97"/>
      <c r="AG401" s="97"/>
      <c r="AH401" s="97"/>
      <c r="AI401" s="97"/>
      <c r="AJ401" s="97"/>
      <c r="AK401" s="97"/>
      <c r="AL401" s="97"/>
      <c r="AM401" s="97"/>
      <c r="AN401" s="97"/>
      <c r="AO401" s="97"/>
      <c r="AP401" s="97"/>
      <c r="AQ401" s="97"/>
      <c r="AR401" s="97"/>
    </row>
    <row r="402" customFormat="false" ht="21.75" hidden="false" customHeight="true" outlineLevel="0" collapsed="false">
      <c r="A402" s="97"/>
      <c r="B402" s="97"/>
      <c r="C402" s="97"/>
      <c r="D402" s="97"/>
      <c r="E402" s="97"/>
      <c r="F402" s="98"/>
      <c r="G402" s="102"/>
      <c r="H402" s="100"/>
      <c r="I402" s="100"/>
      <c r="J402" s="100"/>
      <c r="K402" s="97"/>
      <c r="L402" s="97"/>
      <c r="M402" s="97"/>
      <c r="N402" s="100"/>
      <c r="O402" s="97"/>
      <c r="P402" s="97"/>
      <c r="Q402" s="100"/>
      <c r="R402" s="100"/>
      <c r="S402" s="96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97"/>
      <c r="AG402" s="97"/>
      <c r="AH402" s="97"/>
      <c r="AI402" s="97"/>
      <c r="AJ402" s="97"/>
      <c r="AK402" s="97"/>
      <c r="AL402" s="97"/>
      <c r="AM402" s="97"/>
      <c r="AN402" s="97"/>
      <c r="AO402" s="97"/>
      <c r="AP402" s="97"/>
      <c r="AQ402" s="97"/>
      <c r="AR402" s="97"/>
    </row>
    <row r="403" customFormat="false" ht="21.75" hidden="false" customHeight="true" outlineLevel="0" collapsed="false">
      <c r="A403" s="97"/>
      <c r="B403" s="97"/>
      <c r="C403" s="97"/>
      <c r="D403" s="97"/>
      <c r="E403" s="97"/>
      <c r="F403" s="98"/>
      <c r="G403" s="102"/>
      <c r="H403" s="100"/>
      <c r="I403" s="100"/>
      <c r="J403" s="100"/>
      <c r="K403" s="97"/>
      <c r="L403" s="97"/>
      <c r="M403" s="97"/>
      <c r="N403" s="100"/>
      <c r="O403" s="97"/>
      <c r="P403" s="97"/>
      <c r="Q403" s="100"/>
      <c r="R403" s="100"/>
      <c r="S403" s="96"/>
      <c r="T403" s="97"/>
      <c r="U403" s="97"/>
      <c r="V403" s="97"/>
      <c r="W403" s="97"/>
      <c r="X403" s="97"/>
      <c r="Y403" s="97"/>
      <c r="Z403" s="97"/>
      <c r="AA403" s="97"/>
      <c r="AB403" s="97"/>
      <c r="AC403" s="97"/>
      <c r="AD403" s="97"/>
      <c r="AE403" s="97"/>
      <c r="AF403" s="97"/>
      <c r="AG403" s="97"/>
      <c r="AH403" s="97"/>
      <c r="AI403" s="97"/>
      <c r="AJ403" s="97"/>
      <c r="AK403" s="97"/>
      <c r="AL403" s="97"/>
      <c r="AM403" s="97"/>
      <c r="AN403" s="97"/>
      <c r="AO403" s="97"/>
      <c r="AP403" s="97"/>
      <c r="AQ403" s="97"/>
      <c r="AR403" s="97"/>
    </row>
    <row r="404" customFormat="false" ht="21.75" hidden="false" customHeight="true" outlineLevel="0" collapsed="false">
      <c r="A404" s="97"/>
      <c r="B404" s="97"/>
      <c r="C404" s="97"/>
      <c r="D404" s="97"/>
      <c r="E404" s="97"/>
      <c r="F404" s="98"/>
      <c r="G404" s="102"/>
      <c r="H404" s="100"/>
      <c r="I404" s="100"/>
      <c r="J404" s="100"/>
      <c r="K404" s="97"/>
      <c r="L404" s="97"/>
      <c r="M404" s="97"/>
      <c r="N404" s="100"/>
      <c r="O404" s="97"/>
      <c r="P404" s="97"/>
      <c r="Q404" s="100"/>
      <c r="R404" s="100"/>
      <c r="S404" s="96"/>
      <c r="T404" s="97"/>
      <c r="U404" s="97"/>
      <c r="V404" s="97"/>
      <c r="W404" s="97"/>
      <c r="X404" s="97"/>
      <c r="Y404" s="97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  <c r="AJ404" s="97"/>
      <c r="AK404" s="97"/>
      <c r="AL404" s="97"/>
      <c r="AM404" s="97"/>
      <c r="AN404" s="97"/>
      <c r="AO404" s="97"/>
      <c r="AP404" s="97"/>
      <c r="AQ404" s="97"/>
      <c r="AR404" s="97"/>
    </row>
    <row r="405" customFormat="false" ht="21.75" hidden="false" customHeight="true" outlineLevel="0" collapsed="false">
      <c r="A405" s="97"/>
      <c r="B405" s="97"/>
      <c r="C405" s="97"/>
      <c r="D405" s="97"/>
      <c r="E405" s="97"/>
      <c r="F405" s="98"/>
      <c r="G405" s="102"/>
      <c r="H405" s="100"/>
      <c r="I405" s="100"/>
      <c r="J405" s="100"/>
      <c r="K405" s="97"/>
      <c r="L405" s="97"/>
      <c r="M405" s="97"/>
      <c r="N405" s="100"/>
      <c r="O405" s="97"/>
      <c r="P405" s="97"/>
      <c r="Q405" s="100"/>
      <c r="R405" s="100"/>
      <c r="S405" s="96"/>
      <c r="T405" s="97"/>
      <c r="U405" s="97"/>
      <c r="V405" s="97"/>
      <c r="W405" s="97"/>
      <c r="X405" s="97"/>
      <c r="Y405" s="97"/>
      <c r="Z405" s="97"/>
      <c r="AA405" s="97"/>
      <c r="AB405" s="97"/>
      <c r="AC405" s="97"/>
      <c r="AD405" s="97"/>
      <c r="AE405" s="97"/>
      <c r="AF405" s="97"/>
      <c r="AG405" s="97"/>
      <c r="AH405" s="97"/>
      <c r="AI405" s="97"/>
      <c r="AJ405" s="97"/>
      <c r="AK405" s="97"/>
      <c r="AL405" s="97"/>
      <c r="AM405" s="97"/>
      <c r="AN405" s="97"/>
      <c r="AO405" s="97"/>
      <c r="AP405" s="97"/>
      <c r="AQ405" s="97"/>
      <c r="AR405" s="97"/>
    </row>
    <row r="406" customFormat="false" ht="21.75" hidden="false" customHeight="true" outlineLevel="0" collapsed="false">
      <c r="A406" s="97"/>
      <c r="B406" s="97"/>
      <c r="C406" s="97"/>
      <c r="D406" s="97"/>
      <c r="E406" s="97"/>
      <c r="F406" s="98"/>
      <c r="G406" s="102"/>
      <c r="H406" s="100"/>
      <c r="I406" s="100"/>
      <c r="J406" s="100"/>
      <c r="K406" s="97"/>
      <c r="L406" s="97"/>
      <c r="M406" s="97"/>
      <c r="N406" s="100"/>
      <c r="O406" s="97"/>
      <c r="P406" s="97"/>
      <c r="Q406" s="100"/>
      <c r="R406" s="100"/>
      <c r="S406" s="96"/>
      <c r="T406" s="97"/>
      <c r="U406" s="97"/>
      <c r="V406" s="97"/>
      <c r="W406" s="97"/>
      <c r="X406" s="97"/>
      <c r="Y406" s="97"/>
      <c r="Z406" s="97"/>
      <c r="AA406" s="97"/>
      <c r="AB406" s="97"/>
      <c r="AC406" s="97"/>
      <c r="AD406" s="97"/>
      <c r="AE406" s="97"/>
      <c r="AF406" s="97"/>
      <c r="AG406" s="97"/>
      <c r="AH406" s="97"/>
      <c r="AI406" s="97"/>
      <c r="AJ406" s="97"/>
      <c r="AK406" s="97"/>
      <c r="AL406" s="97"/>
      <c r="AM406" s="97"/>
      <c r="AN406" s="97"/>
      <c r="AO406" s="97"/>
      <c r="AP406" s="97"/>
      <c r="AQ406" s="97"/>
      <c r="AR406" s="97"/>
    </row>
    <row r="407" customFormat="false" ht="21.75" hidden="false" customHeight="true" outlineLevel="0" collapsed="false">
      <c r="A407" s="97"/>
      <c r="B407" s="97"/>
      <c r="C407" s="97"/>
      <c r="D407" s="97"/>
      <c r="E407" s="97"/>
      <c r="F407" s="98"/>
      <c r="G407" s="102"/>
      <c r="H407" s="100"/>
      <c r="I407" s="100"/>
      <c r="J407" s="100"/>
      <c r="K407" s="97"/>
      <c r="L407" s="97"/>
      <c r="M407" s="97"/>
      <c r="N407" s="100"/>
      <c r="O407" s="97"/>
      <c r="P407" s="97"/>
      <c r="Q407" s="100"/>
      <c r="R407" s="100"/>
      <c r="S407" s="96"/>
      <c r="T407" s="97"/>
      <c r="U407" s="97"/>
      <c r="V407" s="97"/>
      <c r="W407" s="97"/>
      <c r="X407" s="97"/>
      <c r="Y407" s="97"/>
      <c r="Z407" s="97"/>
      <c r="AA407" s="97"/>
      <c r="AB407" s="97"/>
      <c r="AC407" s="97"/>
      <c r="AD407" s="97"/>
      <c r="AE407" s="97"/>
      <c r="AF407" s="97"/>
      <c r="AG407" s="97"/>
      <c r="AH407" s="97"/>
      <c r="AI407" s="97"/>
      <c r="AJ407" s="97"/>
      <c r="AK407" s="97"/>
      <c r="AL407" s="97"/>
      <c r="AM407" s="97"/>
      <c r="AN407" s="97"/>
      <c r="AO407" s="97"/>
      <c r="AP407" s="97"/>
      <c r="AQ407" s="97"/>
      <c r="AR407" s="97"/>
    </row>
    <row r="408" customFormat="false" ht="21.75" hidden="false" customHeight="true" outlineLevel="0" collapsed="false">
      <c r="A408" s="97"/>
      <c r="B408" s="97"/>
      <c r="C408" s="97"/>
      <c r="D408" s="97"/>
      <c r="E408" s="97"/>
      <c r="F408" s="98"/>
      <c r="G408" s="102"/>
      <c r="H408" s="100"/>
      <c r="I408" s="100"/>
      <c r="J408" s="100"/>
      <c r="K408" s="97"/>
      <c r="L408" s="97"/>
      <c r="M408" s="97"/>
      <c r="N408" s="100"/>
      <c r="O408" s="97"/>
      <c r="P408" s="97"/>
      <c r="Q408" s="100"/>
      <c r="R408" s="100"/>
      <c r="S408" s="96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97"/>
      <c r="AG408" s="97"/>
      <c r="AH408" s="97"/>
      <c r="AI408" s="97"/>
      <c r="AJ408" s="97"/>
      <c r="AK408" s="97"/>
      <c r="AL408" s="97"/>
      <c r="AM408" s="97"/>
      <c r="AN408" s="97"/>
      <c r="AO408" s="97"/>
      <c r="AP408" s="97"/>
      <c r="AQ408" s="97"/>
      <c r="AR408" s="97"/>
    </row>
    <row r="409" customFormat="false" ht="21.75" hidden="false" customHeight="true" outlineLevel="0" collapsed="false">
      <c r="A409" s="97"/>
      <c r="B409" s="97"/>
      <c r="C409" s="97"/>
      <c r="D409" s="97"/>
      <c r="E409" s="97"/>
      <c r="F409" s="98"/>
      <c r="G409" s="102"/>
      <c r="H409" s="100"/>
      <c r="I409" s="100"/>
      <c r="J409" s="100"/>
      <c r="K409" s="97"/>
      <c r="L409" s="97"/>
      <c r="M409" s="97"/>
      <c r="N409" s="100"/>
      <c r="O409" s="97"/>
      <c r="P409" s="97"/>
      <c r="Q409" s="100"/>
      <c r="R409" s="100"/>
      <c r="S409" s="96"/>
      <c r="T409" s="97"/>
      <c r="U409" s="97"/>
      <c r="V409" s="97"/>
      <c r="W409" s="97"/>
      <c r="X409" s="97"/>
      <c r="Y409" s="97"/>
      <c r="Z409" s="97"/>
      <c r="AA409" s="97"/>
      <c r="AB409" s="97"/>
      <c r="AC409" s="97"/>
      <c r="AD409" s="97"/>
      <c r="AE409" s="97"/>
      <c r="AF409" s="97"/>
      <c r="AG409" s="97"/>
      <c r="AH409" s="97"/>
      <c r="AI409" s="97"/>
      <c r="AJ409" s="97"/>
      <c r="AK409" s="97"/>
      <c r="AL409" s="97"/>
      <c r="AM409" s="97"/>
      <c r="AN409" s="97"/>
      <c r="AO409" s="97"/>
      <c r="AP409" s="97"/>
      <c r="AQ409" s="97"/>
      <c r="AR409" s="97"/>
    </row>
    <row r="410" customFormat="false" ht="21.75" hidden="false" customHeight="true" outlineLevel="0" collapsed="false">
      <c r="A410" s="97"/>
      <c r="B410" s="97"/>
      <c r="C410" s="97"/>
      <c r="D410" s="97"/>
      <c r="E410" s="97"/>
      <c r="F410" s="98"/>
      <c r="G410" s="102"/>
      <c r="H410" s="100"/>
      <c r="I410" s="100"/>
      <c r="J410" s="100"/>
      <c r="K410" s="97"/>
      <c r="L410" s="97"/>
      <c r="M410" s="97"/>
      <c r="N410" s="100"/>
      <c r="O410" s="97"/>
      <c r="P410" s="97"/>
      <c r="Q410" s="100"/>
      <c r="R410" s="100"/>
      <c r="S410" s="96"/>
      <c r="T410" s="97"/>
      <c r="U410" s="97"/>
      <c r="V410" s="97"/>
      <c r="W410" s="97"/>
      <c r="X410" s="97"/>
      <c r="Y410" s="97"/>
      <c r="Z410" s="97"/>
      <c r="AA410" s="97"/>
      <c r="AB410" s="97"/>
      <c r="AC410" s="97"/>
      <c r="AD410" s="97"/>
      <c r="AE410" s="97"/>
      <c r="AF410" s="97"/>
      <c r="AG410" s="97"/>
      <c r="AH410" s="97"/>
      <c r="AI410" s="97"/>
      <c r="AJ410" s="97"/>
      <c r="AK410" s="97"/>
      <c r="AL410" s="97"/>
      <c r="AM410" s="97"/>
      <c r="AN410" s="97"/>
      <c r="AO410" s="97"/>
      <c r="AP410" s="97"/>
      <c r="AQ410" s="97"/>
      <c r="AR410" s="97"/>
    </row>
    <row r="411" customFormat="false" ht="21.75" hidden="false" customHeight="true" outlineLevel="0" collapsed="false">
      <c r="A411" s="97"/>
      <c r="B411" s="97"/>
      <c r="C411" s="97"/>
      <c r="D411" s="97"/>
      <c r="E411" s="97"/>
      <c r="F411" s="98"/>
      <c r="G411" s="102"/>
      <c r="H411" s="100"/>
      <c r="I411" s="100"/>
      <c r="J411" s="100"/>
      <c r="K411" s="97"/>
      <c r="L411" s="97"/>
      <c r="M411" s="97"/>
      <c r="N411" s="100"/>
      <c r="O411" s="97"/>
      <c r="P411" s="97"/>
      <c r="Q411" s="100"/>
      <c r="R411" s="100"/>
      <c r="S411" s="96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97"/>
      <c r="AG411" s="97"/>
      <c r="AH411" s="97"/>
      <c r="AI411" s="97"/>
      <c r="AJ411" s="97"/>
      <c r="AK411" s="97"/>
      <c r="AL411" s="97"/>
      <c r="AM411" s="97"/>
      <c r="AN411" s="97"/>
      <c r="AO411" s="97"/>
      <c r="AP411" s="97"/>
      <c r="AQ411" s="97"/>
      <c r="AR411" s="97"/>
    </row>
    <row r="412" customFormat="false" ht="21.75" hidden="false" customHeight="true" outlineLevel="0" collapsed="false">
      <c r="A412" s="97"/>
      <c r="B412" s="97"/>
      <c r="C412" s="97"/>
      <c r="D412" s="97"/>
      <c r="E412" s="97"/>
      <c r="F412" s="98"/>
      <c r="G412" s="102"/>
      <c r="H412" s="100"/>
      <c r="I412" s="100"/>
      <c r="J412" s="100"/>
      <c r="K412" s="97"/>
      <c r="L412" s="97"/>
      <c r="M412" s="97"/>
      <c r="N412" s="100"/>
      <c r="O412" s="97"/>
      <c r="P412" s="97"/>
      <c r="Q412" s="100"/>
      <c r="R412" s="100"/>
      <c r="S412" s="96"/>
      <c r="T412" s="97"/>
      <c r="U412" s="97"/>
      <c r="V412" s="97"/>
      <c r="W412" s="97"/>
      <c r="X412" s="97"/>
      <c r="Y412" s="97"/>
      <c r="Z412" s="97"/>
      <c r="AA412" s="97"/>
      <c r="AB412" s="97"/>
      <c r="AC412" s="97"/>
      <c r="AD412" s="97"/>
      <c r="AE412" s="97"/>
      <c r="AF412" s="97"/>
      <c r="AG412" s="97"/>
      <c r="AH412" s="97"/>
      <c r="AI412" s="97"/>
      <c r="AJ412" s="97"/>
      <c r="AK412" s="97"/>
      <c r="AL412" s="97"/>
      <c r="AM412" s="97"/>
      <c r="AN412" s="97"/>
      <c r="AO412" s="97"/>
      <c r="AP412" s="97"/>
      <c r="AQ412" s="97"/>
      <c r="AR412" s="97"/>
    </row>
    <row r="413" customFormat="false" ht="21.75" hidden="false" customHeight="true" outlineLevel="0" collapsed="false">
      <c r="A413" s="97"/>
      <c r="B413" s="97"/>
      <c r="C413" s="97"/>
      <c r="D413" s="97"/>
      <c r="E413" s="97"/>
      <c r="F413" s="98"/>
      <c r="G413" s="102"/>
      <c r="H413" s="100"/>
      <c r="I413" s="100"/>
      <c r="J413" s="100"/>
      <c r="K413" s="97"/>
      <c r="L413" s="97"/>
      <c r="M413" s="97"/>
      <c r="N413" s="100"/>
      <c r="O413" s="97"/>
      <c r="P413" s="97"/>
      <c r="Q413" s="100"/>
      <c r="R413" s="100"/>
      <c r="S413" s="96"/>
      <c r="T413" s="97"/>
      <c r="U413" s="97"/>
      <c r="V413" s="97"/>
      <c r="W413" s="97"/>
      <c r="X413" s="97"/>
      <c r="Y413" s="97"/>
      <c r="Z413" s="97"/>
      <c r="AA413" s="97"/>
      <c r="AB413" s="97"/>
      <c r="AC413" s="97"/>
      <c r="AD413" s="97"/>
      <c r="AE413" s="97"/>
      <c r="AF413" s="97"/>
      <c r="AG413" s="97"/>
      <c r="AH413" s="97"/>
      <c r="AI413" s="97"/>
      <c r="AJ413" s="97"/>
      <c r="AK413" s="97"/>
      <c r="AL413" s="97"/>
      <c r="AM413" s="97"/>
      <c r="AN413" s="97"/>
      <c r="AO413" s="97"/>
      <c r="AP413" s="97"/>
      <c r="AQ413" s="97"/>
      <c r="AR413" s="97"/>
    </row>
    <row r="414" customFormat="false" ht="21.75" hidden="false" customHeight="true" outlineLevel="0" collapsed="false">
      <c r="A414" s="97"/>
      <c r="B414" s="97"/>
      <c r="C414" s="97"/>
      <c r="D414" s="97"/>
      <c r="E414" s="97"/>
      <c r="F414" s="98"/>
      <c r="G414" s="102"/>
      <c r="H414" s="100"/>
      <c r="I414" s="100"/>
      <c r="J414" s="100"/>
      <c r="K414" s="97"/>
      <c r="L414" s="97"/>
      <c r="M414" s="97"/>
      <c r="N414" s="100"/>
      <c r="O414" s="97"/>
      <c r="P414" s="97"/>
      <c r="Q414" s="100"/>
      <c r="R414" s="100"/>
      <c r="S414" s="96"/>
      <c r="T414" s="97"/>
      <c r="U414" s="97"/>
      <c r="V414" s="97"/>
      <c r="W414" s="97"/>
      <c r="X414" s="97"/>
      <c r="Y414" s="97"/>
      <c r="Z414" s="97"/>
      <c r="AA414" s="97"/>
      <c r="AB414" s="97"/>
      <c r="AC414" s="97"/>
      <c r="AD414" s="97"/>
      <c r="AE414" s="97"/>
      <c r="AF414" s="97"/>
      <c r="AG414" s="97"/>
      <c r="AH414" s="97"/>
      <c r="AI414" s="97"/>
      <c r="AJ414" s="97"/>
      <c r="AK414" s="97"/>
      <c r="AL414" s="97"/>
      <c r="AM414" s="97"/>
      <c r="AN414" s="97"/>
      <c r="AO414" s="97"/>
      <c r="AP414" s="97"/>
      <c r="AQ414" s="97"/>
      <c r="AR414" s="97"/>
    </row>
    <row r="415" customFormat="false" ht="21.75" hidden="false" customHeight="true" outlineLevel="0" collapsed="false">
      <c r="A415" s="97"/>
      <c r="B415" s="97"/>
      <c r="C415" s="97"/>
      <c r="D415" s="97"/>
      <c r="E415" s="97"/>
      <c r="F415" s="98"/>
      <c r="G415" s="102"/>
      <c r="H415" s="100"/>
      <c r="I415" s="100"/>
      <c r="J415" s="100"/>
      <c r="K415" s="97"/>
      <c r="L415" s="97"/>
      <c r="M415" s="97"/>
      <c r="N415" s="100"/>
      <c r="O415" s="97"/>
      <c r="P415" s="97"/>
      <c r="Q415" s="100"/>
      <c r="R415" s="100"/>
      <c r="S415" s="96"/>
      <c r="T415" s="97"/>
      <c r="U415" s="97"/>
      <c r="V415" s="97"/>
      <c r="W415" s="97"/>
      <c r="X415" s="97"/>
      <c r="Y415" s="97"/>
      <c r="Z415" s="97"/>
      <c r="AA415" s="97"/>
      <c r="AB415" s="97"/>
      <c r="AC415" s="97"/>
      <c r="AD415" s="97"/>
      <c r="AE415" s="97"/>
      <c r="AF415" s="97"/>
      <c r="AG415" s="97"/>
      <c r="AH415" s="97"/>
      <c r="AI415" s="97"/>
      <c r="AJ415" s="97"/>
      <c r="AK415" s="97"/>
      <c r="AL415" s="97"/>
      <c r="AM415" s="97"/>
      <c r="AN415" s="97"/>
      <c r="AO415" s="97"/>
      <c r="AP415" s="97"/>
      <c r="AQ415" s="97"/>
      <c r="AR415" s="97"/>
    </row>
    <row r="416" customFormat="false" ht="21.75" hidden="false" customHeight="true" outlineLevel="0" collapsed="false">
      <c r="A416" s="97"/>
      <c r="B416" s="97"/>
      <c r="C416" s="97"/>
      <c r="D416" s="97"/>
      <c r="E416" s="97"/>
      <c r="F416" s="98"/>
      <c r="G416" s="102"/>
      <c r="H416" s="100"/>
      <c r="I416" s="100"/>
      <c r="J416" s="100"/>
      <c r="K416" s="97"/>
      <c r="L416" s="97"/>
      <c r="M416" s="97"/>
      <c r="N416" s="100"/>
      <c r="O416" s="97"/>
      <c r="P416" s="97"/>
      <c r="Q416" s="100"/>
      <c r="R416" s="100"/>
      <c r="S416" s="96"/>
      <c r="T416" s="97"/>
      <c r="U416" s="97"/>
      <c r="V416" s="97"/>
      <c r="W416" s="97"/>
      <c r="X416" s="97"/>
      <c r="Y416" s="97"/>
      <c r="Z416" s="97"/>
      <c r="AA416" s="97"/>
      <c r="AB416" s="97"/>
      <c r="AC416" s="97"/>
      <c r="AD416" s="97"/>
      <c r="AE416" s="97"/>
      <c r="AF416" s="97"/>
      <c r="AG416" s="97"/>
      <c r="AH416" s="97"/>
      <c r="AI416" s="97"/>
      <c r="AJ416" s="97"/>
      <c r="AK416" s="97"/>
      <c r="AL416" s="97"/>
      <c r="AM416" s="97"/>
      <c r="AN416" s="97"/>
      <c r="AO416" s="97"/>
      <c r="AP416" s="97"/>
      <c r="AQ416" s="97"/>
      <c r="AR416" s="97"/>
    </row>
    <row r="417" customFormat="false" ht="21.75" hidden="false" customHeight="true" outlineLevel="0" collapsed="false">
      <c r="A417" s="97"/>
      <c r="B417" s="97"/>
      <c r="C417" s="97"/>
      <c r="D417" s="97"/>
      <c r="E417" s="97"/>
      <c r="F417" s="98"/>
      <c r="G417" s="102"/>
      <c r="H417" s="100"/>
      <c r="I417" s="100"/>
      <c r="J417" s="100"/>
      <c r="K417" s="97"/>
      <c r="L417" s="97"/>
      <c r="M417" s="97"/>
      <c r="N417" s="100"/>
      <c r="O417" s="97"/>
      <c r="P417" s="97"/>
      <c r="Q417" s="100"/>
      <c r="R417" s="100"/>
      <c r="S417" s="96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  <c r="AE417" s="97"/>
      <c r="AF417" s="97"/>
      <c r="AG417" s="97"/>
      <c r="AH417" s="97"/>
      <c r="AI417" s="97"/>
      <c r="AJ417" s="97"/>
      <c r="AK417" s="97"/>
      <c r="AL417" s="97"/>
      <c r="AM417" s="97"/>
      <c r="AN417" s="97"/>
      <c r="AO417" s="97"/>
      <c r="AP417" s="97"/>
      <c r="AQ417" s="97"/>
      <c r="AR417" s="97"/>
    </row>
    <row r="418" customFormat="false" ht="21.75" hidden="false" customHeight="true" outlineLevel="0" collapsed="false">
      <c r="A418" s="97"/>
      <c r="B418" s="97"/>
      <c r="C418" s="97"/>
      <c r="D418" s="97"/>
      <c r="E418" s="97"/>
      <c r="F418" s="98"/>
      <c r="G418" s="102"/>
      <c r="H418" s="100"/>
      <c r="I418" s="100"/>
      <c r="J418" s="100"/>
      <c r="K418" s="97"/>
      <c r="L418" s="97"/>
      <c r="M418" s="97"/>
      <c r="N418" s="100"/>
      <c r="O418" s="97"/>
      <c r="P418" s="97"/>
      <c r="Q418" s="100"/>
      <c r="R418" s="100"/>
      <c r="S418" s="96"/>
      <c r="T418" s="97"/>
      <c r="U418" s="97"/>
      <c r="V418" s="97"/>
      <c r="W418" s="97"/>
      <c r="X418" s="97"/>
      <c r="Y418" s="97"/>
      <c r="Z418" s="97"/>
      <c r="AA418" s="97"/>
      <c r="AB418" s="97"/>
      <c r="AC418" s="97"/>
      <c r="AD418" s="97"/>
      <c r="AE418" s="97"/>
      <c r="AF418" s="97"/>
      <c r="AG418" s="97"/>
      <c r="AH418" s="97"/>
      <c r="AI418" s="97"/>
      <c r="AJ418" s="97"/>
      <c r="AK418" s="97"/>
      <c r="AL418" s="97"/>
      <c r="AM418" s="97"/>
      <c r="AN418" s="97"/>
      <c r="AO418" s="97"/>
      <c r="AP418" s="97"/>
      <c r="AQ418" s="97"/>
      <c r="AR418" s="97"/>
    </row>
    <row r="419" customFormat="false" ht="21.75" hidden="false" customHeight="true" outlineLevel="0" collapsed="false">
      <c r="A419" s="97"/>
      <c r="B419" s="97"/>
      <c r="C419" s="97"/>
      <c r="D419" s="97"/>
      <c r="E419" s="97"/>
      <c r="F419" s="98"/>
      <c r="G419" s="102"/>
      <c r="H419" s="100"/>
      <c r="I419" s="100"/>
      <c r="J419" s="100"/>
      <c r="K419" s="97"/>
      <c r="L419" s="97"/>
      <c r="M419" s="97"/>
      <c r="N419" s="100"/>
      <c r="O419" s="97"/>
      <c r="P419" s="97"/>
      <c r="Q419" s="100"/>
      <c r="R419" s="100"/>
      <c r="S419" s="96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97"/>
      <c r="AG419" s="97"/>
      <c r="AH419" s="97"/>
      <c r="AI419" s="97"/>
      <c r="AJ419" s="97"/>
      <c r="AK419" s="97"/>
      <c r="AL419" s="97"/>
      <c r="AM419" s="97"/>
      <c r="AN419" s="97"/>
      <c r="AO419" s="97"/>
      <c r="AP419" s="97"/>
      <c r="AQ419" s="97"/>
      <c r="AR419" s="97"/>
    </row>
    <row r="420" customFormat="false" ht="21.75" hidden="false" customHeight="true" outlineLevel="0" collapsed="false">
      <c r="A420" s="97"/>
      <c r="B420" s="97"/>
      <c r="C420" s="97"/>
      <c r="D420" s="97"/>
      <c r="E420" s="97"/>
      <c r="F420" s="98"/>
      <c r="G420" s="102"/>
      <c r="H420" s="100"/>
      <c r="I420" s="100"/>
      <c r="J420" s="100"/>
      <c r="K420" s="97"/>
      <c r="L420" s="97"/>
      <c r="M420" s="97"/>
      <c r="N420" s="100"/>
      <c r="O420" s="97"/>
      <c r="P420" s="97"/>
      <c r="Q420" s="100"/>
      <c r="R420" s="100"/>
      <c r="S420" s="96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  <c r="AE420" s="97"/>
      <c r="AF420" s="97"/>
      <c r="AG420" s="97"/>
      <c r="AH420" s="97"/>
      <c r="AI420" s="97"/>
      <c r="AJ420" s="97"/>
      <c r="AK420" s="97"/>
      <c r="AL420" s="97"/>
      <c r="AM420" s="97"/>
      <c r="AN420" s="97"/>
      <c r="AO420" s="97"/>
      <c r="AP420" s="97"/>
      <c r="AQ420" s="97"/>
      <c r="AR420" s="97"/>
    </row>
    <row r="421" customFormat="false" ht="21.75" hidden="false" customHeight="true" outlineLevel="0" collapsed="false">
      <c r="A421" s="97"/>
      <c r="B421" s="97"/>
      <c r="C421" s="97"/>
      <c r="D421" s="97"/>
      <c r="E421" s="97"/>
      <c r="F421" s="98"/>
      <c r="G421" s="102"/>
      <c r="H421" s="100"/>
      <c r="I421" s="100"/>
      <c r="J421" s="100"/>
      <c r="K421" s="97"/>
      <c r="L421" s="97"/>
      <c r="M421" s="97"/>
      <c r="N421" s="100"/>
      <c r="O421" s="97"/>
      <c r="P421" s="97"/>
      <c r="Q421" s="100"/>
      <c r="R421" s="100"/>
      <c r="S421" s="96"/>
      <c r="T421" s="97"/>
      <c r="U421" s="97"/>
      <c r="V421" s="97"/>
      <c r="W421" s="97"/>
      <c r="X421" s="97"/>
      <c r="Y421" s="97"/>
      <c r="Z421" s="97"/>
      <c r="AA421" s="97"/>
      <c r="AB421" s="97"/>
      <c r="AC421" s="97"/>
      <c r="AD421" s="97"/>
      <c r="AE421" s="97"/>
      <c r="AF421" s="97"/>
      <c r="AG421" s="97"/>
      <c r="AH421" s="97"/>
      <c r="AI421" s="97"/>
      <c r="AJ421" s="97"/>
      <c r="AK421" s="97"/>
      <c r="AL421" s="97"/>
      <c r="AM421" s="97"/>
      <c r="AN421" s="97"/>
      <c r="AO421" s="97"/>
      <c r="AP421" s="97"/>
      <c r="AQ421" s="97"/>
      <c r="AR421" s="97"/>
    </row>
    <row r="422" customFormat="false" ht="21.75" hidden="false" customHeight="true" outlineLevel="0" collapsed="false">
      <c r="A422" s="97"/>
      <c r="B422" s="97"/>
      <c r="C422" s="97"/>
      <c r="D422" s="97"/>
      <c r="E422" s="97"/>
      <c r="F422" s="98"/>
      <c r="G422" s="102"/>
      <c r="H422" s="100"/>
      <c r="I422" s="100"/>
      <c r="J422" s="100"/>
      <c r="K422" s="97"/>
      <c r="L422" s="97"/>
      <c r="M422" s="97"/>
      <c r="N422" s="100"/>
      <c r="O422" s="97"/>
      <c r="P422" s="97"/>
      <c r="Q422" s="100"/>
      <c r="R422" s="100"/>
      <c r="S422" s="96"/>
      <c r="T422" s="97"/>
      <c r="U422" s="97"/>
      <c r="V422" s="97"/>
      <c r="W422" s="97"/>
      <c r="X422" s="97"/>
      <c r="Y422" s="97"/>
      <c r="Z422" s="97"/>
      <c r="AA422" s="97"/>
      <c r="AB422" s="97"/>
      <c r="AC422" s="97"/>
      <c r="AD422" s="97"/>
      <c r="AE422" s="97"/>
      <c r="AF422" s="97"/>
      <c r="AG422" s="97"/>
      <c r="AH422" s="97"/>
      <c r="AI422" s="97"/>
      <c r="AJ422" s="97"/>
      <c r="AK422" s="97"/>
      <c r="AL422" s="97"/>
      <c r="AM422" s="97"/>
      <c r="AN422" s="97"/>
      <c r="AO422" s="97"/>
      <c r="AP422" s="97"/>
      <c r="AQ422" s="97"/>
      <c r="AR422" s="97"/>
    </row>
    <row r="423" customFormat="false" ht="21.75" hidden="false" customHeight="true" outlineLevel="0" collapsed="false">
      <c r="A423" s="97"/>
      <c r="B423" s="97"/>
      <c r="C423" s="97"/>
      <c r="D423" s="97"/>
      <c r="E423" s="97"/>
      <c r="F423" s="98"/>
      <c r="G423" s="102"/>
      <c r="H423" s="100"/>
      <c r="I423" s="100"/>
      <c r="J423" s="100"/>
      <c r="K423" s="97"/>
      <c r="L423" s="97"/>
      <c r="M423" s="97"/>
      <c r="N423" s="100"/>
      <c r="O423" s="97"/>
      <c r="P423" s="97"/>
      <c r="Q423" s="100"/>
      <c r="R423" s="100"/>
      <c r="S423" s="96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  <c r="AE423" s="97"/>
      <c r="AF423" s="97"/>
      <c r="AG423" s="97"/>
      <c r="AH423" s="97"/>
      <c r="AI423" s="97"/>
      <c r="AJ423" s="97"/>
      <c r="AK423" s="97"/>
      <c r="AL423" s="97"/>
      <c r="AM423" s="97"/>
      <c r="AN423" s="97"/>
      <c r="AO423" s="97"/>
      <c r="AP423" s="97"/>
      <c r="AQ423" s="97"/>
      <c r="AR423" s="97"/>
    </row>
    <row r="424" customFormat="false" ht="21.75" hidden="false" customHeight="true" outlineLevel="0" collapsed="false">
      <c r="A424" s="97"/>
      <c r="B424" s="97"/>
      <c r="C424" s="97"/>
      <c r="D424" s="97"/>
      <c r="E424" s="97"/>
      <c r="F424" s="98"/>
      <c r="G424" s="102"/>
      <c r="H424" s="100"/>
      <c r="I424" s="100"/>
      <c r="J424" s="100"/>
      <c r="K424" s="97"/>
      <c r="L424" s="97"/>
      <c r="M424" s="97"/>
      <c r="N424" s="100"/>
      <c r="O424" s="97"/>
      <c r="P424" s="97"/>
      <c r="Q424" s="100"/>
      <c r="R424" s="100"/>
      <c r="S424" s="96"/>
      <c r="T424" s="97"/>
      <c r="U424" s="97"/>
      <c r="V424" s="97"/>
      <c r="W424" s="97"/>
      <c r="X424" s="97"/>
      <c r="Y424" s="97"/>
      <c r="Z424" s="97"/>
      <c r="AA424" s="97"/>
      <c r="AB424" s="97"/>
      <c r="AC424" s="97"/>
      <c r="AD424" s="97"/>
      <c r="AE424" s="97"/>
      <c r="AF424" s="97"/>
      <c r="AG424" s="97"/>
      <c r="AH424" s="97"/>
      <c r="AI424" s="97"/>
      <c r="AJ424" s="97"/>
      <c r="AK424" s="97"/>
      <c r="AL424" s="97"/>
      <c r="AM424" s="97"/>
      <c r="AN424" s="97"/>
      <c r="AO424" s="97"/>
      <c r="AP424" s="97"/>
      <c r="AQ424" s="97"/>
      <c r="AR424" s="97"/>
    </row>
    <row r="425" customFormat="false" ht="21.75" hidden="false" customHeight="true" outlineLevel="0" collapsed="false">
      <c r="A425" s="97"/>
      <c r="B425" s="97"/>
      <c r="C425" s="97"/>
      <c r="D425" s="97"/>
      <c r="E425" s="97"/>
      <c r="F425" s="98"/>
      <c r="G425" s="102"/>
      <c r="H425" s="100"/>
      <c r="I425" s="100"/>
      <c r="J425" s="100"/>
      <c r="K425" s="97"/>
      <c r="L425" s="97"/>
      <c r="M425" s="97"/>
      <c r="N425" s="100"/>
      <c r="O425" s="97"/>
      <c r="P425" s="97"/>
      <c r="Q425" s="100"/>
      <c r="R425" s="100"/>
      <c r="S425" s="96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97"/>
      <c r="AG425" s="97"/>
      <c r="AH425" s="97"/>
      <c r="AI425" s="97"/>
      <c r="AJ425" s="97"/>
      <c r="AK425" s="97"/>
      <c r="AL425" s="97"/>
      <c r="AM425" s="97"/>
      <c r="AN425" s="97"/>
      <c r="AO425" s="97"/>
      <c r="AP425" s="97"/>
      <c r="AQ425" s="97"/>
      <c r="AR425" s="97"/>
    </row>
    <row r="426" customFormat="false" ht="21.75" hidden="false" customHeight="true" outlineLevel="0" collapsed="false">
      <c r="A426" s="97"/>
      <c r="B426" s="97"/>
      <c r="C426" s="97"/>
      <c r="D426" s="97"/>
      <c r="E426" s="97"/>
      <c r="F426" s="98"/>
      <c r="G426" s="102"/>
      <c r="H426" s="100"/>
      <c r="I426" s="100"/>
      <c r="J426" s="100"/>
      <c r="K426" s="97"/>
      <c r="L426" s="97"/>
      <c r="M426" s="97"/>
      <c r="N426" s="100"/>
      <c r="O426" s="97"/>
      <c r="P426" s="97"/>
      <c r="Q426" s="100"/>
      <c r="R426" s="100"/>
      <c r="S426" s="96"/>
      <c r="T426" s="97"/>
      <c r="U426" s="97"/>
      <c r="V426" s="97"/>
      <c r="W426" s="97"/>
      <c r="X426" s="97"/>
      <c r="Y426" s="97"/>
      <c r="Z426" s="97"/>
      <c r="AA426" s="97"/>
      <c r="AB426" s="97"/>
      <c r="AC426" s="97"/>
      <c r="AD426" s="97"/>
      <c r="AE426" s="97"/>
      <c r="AF426" s="97"/>
      <c r="AG426" s="97"/>
      <c r="AH426" s="97"/>
      <c r="AI426" s="97"/>
      <c r="AJ426" s="97"/>
      <c r="AK426" s="97"/>
      <c r="AL426" s="97"/>
      <c r="AM426" s="97"/>
      <c r="AN426" s="97"/>
      <c r="AO426" s="97"/>
      <c r="AP426" s="97"/>
      <c r="AQ426" s="97"/>
      <c r="AR426" s="97"/>
    </row>
    <row r="427" customFormat="false" ht="21.75" hidden="false" customHeight="true" outlineLevel="0" collapsed="false">
      <c r="A427" s="97"/>
      <c r="B427" s="97"/>
      <c r="C427" s="97"/>
      <c r="D427" s="97"/>
      <c r="E427" s="97"/>
      <c r="F427" s="98"/>
      <c r="G427" s="102"/>
      <c r="H427" s="100"/>
      <c r="I427" s="100"/>
      <c r="J427" s="100"/>
      <c r="K427" s="97"/>
      <c r="L427" s="97"/>
      <c r="M427" s="97"/>
      <c r="N427" s="100"/>
      <c r="O427" s="97"/>
      <c r="P427" s="97"/>
      <c r="Q427" s="100"/>
      <c r="R427" s="100"/>
      <c r="S427" s="96"/>
      <c r="T427" s="97"/>
      <c r="U427" s="97"/>
      <c r="V427" s="97"/>
      <c r="W427" s="97"/>
      <c r="X427" s="97"/>
      <c r="Y427" s="97"/>
      <c r="Z427" s="97"/>
      <c r="AA427" s="97"/>
      <c r="AB427" s="97"/>
      <c r="AC427" s="97"/>
      <c r="AD427" s="97"/>
      <c r="AE427" s="97"/>
      <c r="AF427" s="97"/>
      <c r="AG427" s="97"/>
      <c r="AH427" s="97"/>
      <c r="AI427" s="97"/>
      <c r="AJ427" s="97"/>
      <c r="AK427" s="97"/>
      <c r="AL427" s="97"/>
      <c r="AM427" s="97"/>
      <c r="AN427" s="97"/>
      <c r="AO427" s="97"/>
      <c r="AP427" s="97"/>
      <c r="AQ427" s="97"/>
      <c r="AR427" s="97"/>
    </row>
    <row r="428" customFormat="false" ht="21.75" hidden="false" customHeight="true" outlineLevel="0" collapsed="false">
      <c r="A428" s="97"/>
      <c r="B428" s="97"/>
      <c r="C428" s="97"/>
      <c r="D428" s="97"/>
      <c r="E428" s="97"/>
      <c r="F428" s="98"/>
      <c r="G428" s="102"/>
      <c r="H428" s="100"/>
      <c r="I428" s="100"/>
      <c r="J428" s="100"/>
      <c r="K428" s="97"/>
      <c r="L428" s="97"/>
      <c r="M428" s="97"/>
      <c r="N428" s="100"/>
      <c r="O428" s="97"/>
      <c r="P428" s="97"/>
      <c r="Q428" s="100"/>
      <c r="R428" s="100"/>
      <c r="S428" s="96"/>
      <c r="T428" s="97"/>
      <c r="U428" s="97"/>
      <c r="V428" s="97"/>
      <c r="W428" s="97"/>
      <c r="X428" s="97"/>
      <c r="Y428" s="97"/>
      <c r="Z428" s="97"/>
      <c r="AA428" s="97"/>
      <c r="AB428" s="97"/>
      <c r="AC428" s="97"/>
      <c r="AD428" s="97"/>
      <c r="AE428" s="97"/>
      <c r="AF428" s="97"/>
      <c r="AG428" s="97"/>
      <c r="AH428" s="97"/>
      <c r="AI428" s="97"/>
      <c r="AJ428" s="97"/>
      <c r="AK428" s="97"/>
      <c r="AL428" s="97"/>
      <c r="AM428" s="97"/>
      <c r="AN428" s="97"/>
      <c r="AO428" s="97"/>
      <c r="AP428" s="97"/>
      <c r="AQ428" s="97"/>
      <c r="AR428" s="97"/>
    </row>
    <row r="429" customFormat="false" ht="21.75" hidden="false" customHeight="true" outlineLevel="0" collapsed="false">
      <c r="A429" s="97"/>
      <c r="B429" s="97"/>
      <c r="C429" s="97"/>
      <c r="D429" s="97"/>
      <c r="E429" s="97"/>
      <c r="F429" s="98"/>
      <c r="G429" s="102"/>
      <c r="H429" s="100"/>
      <c r="I429" s="100"/>
      <c r="J429" s="100"/>
      <c r="K429" s="97"/>
      <c r="L429" s="97"/>
      <c r="M429" s="97"/>
      <c r="N429" s="100"/>
      <c r="O429" s="97"/>
      <c r="P429" s="97"/>
      <c r="Q429" s="100"/>
      <c r="R429" s="100"/>
      <c r="S429" s="96"/>
      <c r="T429" s="97"/>
      <c r="U429" s="97"/>
      <c r="V429" s="97"/>
      <c r="W429" s="97"/>
      <c r="X429" s="97"/>
      <c r="Y429" s="97"/>
      <c r="Z429" s="97"/>
      <c r="AA429" s="97"/>
      <c r="AB429" s="97"/>
      <c r="AC429" s="97"/>
      <c r="AD429" s="97"/>
      <c r="AE429" s="97"/>
      <c r="AF429" s="97"/>
      <c r="AG429" s="97"/>
      <c r="AH429" s="97"/>
      <c r="AI429" s="97"/>
      <c r="AJ429" s="97"/>
      <c r="AK429" s="97"/>
      <c r="AL429" s="97"/>
      <c r="AM429" s="97"/>
      <c r="AN429" s="97"/>
      <c r="AO429" s="97"/>
      <c r="AP429" s="97"/>
      <c r="AQ429" s="97"/>
      <c r="AR429" s="97"/>
    </row>
    <row r="430" customFormat="false" ht="21.75" hidden="false" customHeight="true" outlineLevel="0" collapsed="false">
      <c r="A430" s="97"/>
      <c r="B430" s="97"/>
      <c r="C430" s="97"/>
      <c r="D430" s="97"/>
      <c r="E430" s="97"/>
      <c r="F430" s="98"/>
      <c r="G430" s="102"/>
      <c r="H430" s="100"/>
      <c r="I430" s="100"/>
      <c r="J430" s="100"/>
      <c r="K430" s="97"/>
      <c r="L430" s="97"/>
      <c r="M430" s="97"/>
      <c r="N430" s="100"/>
      <c r="O430" s="97"/>
      <c r="P430" s="97"/>
      <c r="Q430" s="100"/>
      <c r="R430" s="100"/>
      <c r="S430" s="96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  <c r="AE430" s="97"/>
      <c r="AF430" s="97"/>
      <c r="AG430" s="97"/>
      <c r="AH430" s="97"/>
      <c r="AI430" s="97"/>
      <c r="AJ430" s="97"/>
      <c r="AK430" s="97"/>
      <c r="AL430" s="97"/>
      <c r="AM430" s="97"/>
      <c r="AN430" s="97"/>
      <c r="AO430" s="97"/>
      <c r="AP430" s="97"/>
      <c r="AQ430" s="97"/>
      <c r="AR430" s="97"/>
    </row>
    <row r="431" customFormat="false" ht="21.75" hidden="false" customHeight="true" outlineLevel="0" collapsed="false">
      <c r="A431" s="97"/>
      <c r="B431" s="97"/>
      <c r="C431" s="97"/>
      <c r="D431" s="97"/>
      <c r="E431" s="97"/>
      <c r="F431" s="98"/>
      <c r="G431" s="102"/>
      <c r="H431" s="100"/>
      <c r="I431" s="100"/>
      <c r="J431" s="100"/>
      <c r="K431" s="97"/>
      <c r="L431" s="97"/>
      <c r="M431" s="97"/>
      <c r="N431" s="100"/>
      <c r="O431" s="97"/>
      <c r="P431" s="97"/>
      <c r="Q431" s="100"/>
      <c r="R431" s="100"/>
      <c r="S431" s="96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97"/>
      <c r="AG431" s="97"/>
      <c r="AH431" s="97"/>
      <c r="AI431" s="97"/>
      <c r="AJ431" s="97"/>
      <c r="AK431" s="97"/>
      <c r="AL431" s="97"/>
      <c r="AM431" s="97"/>
      <c r="AN431" s="97"/>
      <c r="AO431" s="97"/>
      <c r="AP431" s="97"/>
      <c r="AQ431" s="97"/>
      <c r="AR431" s="97"/>
    </row>
    <row r="432" customFormat="false" ht="21.75" hidden="false" customHeight="true" outlineLevel="0" collapsed="false">
      <c r="A432" s="97"/>
      <c r="B432" s="97"/>
      <c r="C432" s="97"/>
      <c r="D432" s="97"/>
      <c r="E432" s="97"/>
      <c r="F432" s="98"/>
      <c r="G432" s="102"/>
      <c r="H432" s="100"/>
      <c r="I432" s="100"/>
      <c r="J432" s="100"/>
      <c r="K432" s="97"/>
      <c r="L432" s="97"/>
      <c r="M432" s="97"/>
      <c r="N432" s="100"/>
      <c r="O432" s="97"/>
      <c r="P432" s="97"/>
      <c r="Q432" s="100"/>
      <c r="R432" s="100"/>
      <c r="S432" s="96"/>
      <c r="T432" s="97"/>
      <c r="U432" s="97"/>
      <c r="V432" s="97"/>
      <c r="W432" s="97"/>
      <c r="X432" s="97"/>
      <c r="Y432" s="97"/>
      <c r="Z432" s="97"/>
      <c r="AA432" s="97"/>
      <c r="AB432" s="97"/>
      <c r="AC432" s="97"/>
      <c r="AD432" s="97"/>
      <c r="AE432" s="97"/>
      <c r="AF432" s="97"/>
      <c r="AG432" s="97"/>
      <c r="AH432" s="97"/>
      <c r="AI432" s="97"/>
      <c r="AJ432" s="97"/>
      <c r="AK432" s="97"/>
      <c r="AL432" s="97"/>
      <c r="AM432" s="97"/>
      <c r="AN432" s="97"/>
      <c r="AO432" s="97"/>
      <c r="AP432" s="97"/>
      <c r="AQ432" s="97"/>
      <c r="AR432" s="97"/>
    </row>
    <row r="433" customFormat="false" ht="21.75" hidden="false" customHeight="true" outlineLevel="0" collapsed="false">
      <c r="A433" s="97"/>
      <c r="B433" s="97"/>
      <c r="C433" s="97"/>
      <c r="D433" s="97"/>
      <c r="E433" s="97"/>
      <c r="F433" s="98"/>
      <c r="G433" s="102"/>
      <c r="H433" s="100"/>
      <c r="I433" s="100"/>
      <c r="J433" s="100"/>
      <c r="K433" s="97"/>
      <c r="L433" s="97"/>
      <c r="M433" s="97"/>
      <c r="N433" s="100"/>
      <c r="O433" s="97"/>
      <c r="P433" s="97"/>
      <c r="Q433" s="100"/>
      <c r="R433" s="100"/>
      <c r="S433" s="96"/>
      <c r="T433" s="97"/>
      <c r="U433" s="97"/>
      <c r="V433" s="97"/>
      <c r="W433" s="97"/>
      <c r="X433" s="97"/>
      <c r="Y433" s="97"/>
      <c r="Z433" s="97"/>
      <c r="AA433" s="97"/>
      <c r="AB433" s="97"/>
      <c r="AC433" s="97"/>
      <c r="AD433" s="97"/>
      <c r="AE433" s="97"/>
      <c r="AF433" s="97"/>
      <c r="AG433" s="97"/>
      <c r="AH433" s="97"/>
      <c r="AI433" s="97"/>
      <c r="AJ433" s="97"/>
      <c r="AK433" s="97"/>
      <c r="AL433" s="97"/>
      <c r="AM433" s="97"/>
      <c r="AN433" s="97"/>
      <c r="AO433" s="97"/>
      <c r="AP433" s="97"/>
      <c r="AQ433" s="97"/>
      <c r="AR433" s="97"/>
    </row>
    <row r="434" customFormat="false" ht="21.75" hidden="false" customHeight="true" outlineLevel="0" collapsed="false">
      <c r="A434" s="97"/>
      <c r="B434" s="97"/>
      <c r="C434" s="97"/>
      <c r="D434" s="97"/>
      <c r="E434" s="97"/>
      <c r="F434" s="98"/>
      <c r="G434" s="102"/>
      <c r="H434" s="100"/>
      <c r="I434" s="100"/>
      <c r="J434" s="100"/>
      <c r="K434" s="97"/>
      <c r="L434" s="97"/>
      <c r="M434" s="97"/>
      <c r="N434" s="100"/>
      <c r="O434" s="97"/>
      <c r="P434" s="97"/>
      <c r="Q434" s="100"/>
      <c r="R434" s="100"/>
      <c r="S434" s="96"/>
      <c r="T434" s="97"/>
      <c r="U434" s="97"/>
      <c r="V434" s="97"/>
      <c r="W434" s="97"/>
      <c r="X434" s="97"/>
      <c r="Y434" s="97"/>
      <c r="Z434" s="97"/>
      <c r="AA434" s="97"/>
      <c r="AB434" s="97"/>
      <c r="AC434" s="97"/>
      <c r="AD434" s="97"/>
      <c r="AE434" s="97"/>
      <c r="AF434" s="97"/>
      <c r="AG434" s="97"/>
      <c r="AH434" s="97"/>
      <c r="AI434" s="97"/>
      <c r="AJ434" s="97"/>
      <c r="AK434" s="97"/>
      <c r="AL434" s="97"/>
      <c r="AM434" s="97"/>
      <c r="AN434" s="97"/>
      <c r="AO434" s="97"/>
      <c r="AP434" s="97"/>
      <c r="AQ434" s="97"/>
      <c r="AR434" s="97"/>
    </row>
    <row r="435" customFormat="false" ht="21.75" hidden="false" customHeight="true" outlineLevel="0" collapsed="false">
      <c r="A435" s="97"/>
      <c r="B435" s="97"/>
      <c r="C435" s="97"/>
      <c r="D435" s="97"/>
      <c r="E435" s="97"/>
      <c r="F435" s="98"/>
      <c r="G435" s="102"/>
      <c r="H435" s="100"/>
      <c r="I435" s="100"/>
      <c r="J435" s="100"/>
      <c r="K435" s="97"/>
      <c r="L435" s="97"/>
      <c r="M435" s="97"/>
      <c r="N435" s="100"/>
      <c r="O435" s="97"/>
      <c r="P435" s="97"/>
      <c r="Q435" s="100"/>
      <c r="R435" s="100"/>
      <c r="S435" s="96"/>
      <c r="T435" s="97"/>
      <c r="U435" s="97"/>
      <c r="V435" s="97"/>
      <c r="W435" s="97"/>
      <c r="X435" s="97"/>
      <c r="Y435" s="97"/>
      <c r="Z435" s="97"/>
      <c r="AA435" s="97"/>
      <c r="AB435" s="97"/>
      <c r="AC435" s="97"/>
      <c r="AD435" s="97"/>
      <c r="AE435" s="97"/>
      <c r="AF435" s="97"/>
      <c r="AG435" s="97"/>
      <c r="AH435" s="97"/>
      <c r="AI435" s="97"/>
      <c r="AJ435" s="97"/>
      <c r="AK435" s="97"/>
      <c r="AL435" s="97"/>
      <c r="AM435" s="97"/>
      <c r="AN435" s="97"/>
      <c r="AO435" s="97"/>
      <c r="AP435" s="97"/>
      <c r="AQ435" s="97"/>
      <c r="AR435" s="97"/>
    </row>
    <row r="436" customFormat="false" ht="21.75" hidden="false" customHeight="true" outlineLevel="0" collapsed="false">
      <c r="A436" s="97"/>
      <c r="B436" s="97"/>
      <c r="C436" s="97"/>
      <c r="D436" s="97"/>
      <c r="E436" s="97"/>
      <c r="F436" s="98"/>
      <c r="G436" s="102"/>
      <c r="H436" s="100"/>
      <c r="I436" s="100"/>
      <c r="J436" s="100"/>
      <c r="K436" s="97"/>
      <c r="L436" s="97"/>
      <c r="M436" s="97"/>
      <c r="N436" s="100"/>
      <c r="O436" s="97"/>
      <c r="P436" s="97"/>
      <c r="Q436" s="100"/>
      <c r="R436" s="100"/>
      <c r="S436" s="96"/>
      <c r="T436" s="97"/>
      <c r="U436" s="97"/>
      <c r="V436" s="97"/>
      <c r="W436" s="97"/>
      <c r="X436" s="97"/>
      <c r="Y436" s="97"/>
      <c r="Z436" s="97"/>
      <c r="AA436" s="97"/>
      <c r="AB436" s="97"/>
      <c r="AC436" s="97"/>
      <c r="AD436" s="97"/>
      <c r="AE436" s="97"/>
      <c r="AF436" s="97"/>
      <c r="AG436" s="97"/>
      <c r="AH436" s="97"/>
      <c r="AI436" s="97"/>
      <c r="AJ436" s="97"/>
      <c r="AK436" s="97"/>
      <c r="AL436" s="97"/>
      <c r="AM436" s="97"/>
      <c r="AN436" s="97"/>
      <c r="AO436" s="97"/>
      <c r="AP436" s="97"/>
      <c r="AQ436" s="97"/>
      <c r="AR436" s="97"/>
    </row>
    <row r="437" customFormat="false" ht="21.75" hidden="false" customHeight="true" outlineLevel="0" collapsed="false">
      <c r="A437" s="97"/>
      <c r="B437" s="97"/>
      <c r="C437" s="97"/>
      <c r="D437" s="97"/>
      <c r="E437" s="97"/>
      <c r="F437" s="98"/>
      <c r="G437" s="102"/>
      <c r="H437" s="100"/>
      <c r="I437" s="100"/>
      <c r="J437" s="100"/>
      <c r="K437" s="97"/>
      <c r="L437" s="97"/>
      <c r="M437" s="97"/>
      <c r="N437" s="100"/>
      <c r="O437" s="97"/>
      <c r="P437" s="97"/>
      <c r="Q437" s="100"/>
      <c r="R437" s="100"/>
      <c r="S437" s="96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97"/>
      <c r="AG437" s="97"/>
      <c r="AH437" s="97"/>
      <c r="AI437" s="97"/>
      <c r="AJ437" s="97"/>
      <c r="AK437" s="97"/>
      <c r="AL437" s="97"/>
      <c r="AM437" s="97"/>
      <c r="AN437" s="97"/>
      <c r="AO437" s="97"/>
      <c r="AP437" s="97"/>
      <c r="AQ437" s="97"/>
      <c r="AR437" s="97"/>
    </row>
    <row r="438" customFormat="false" ht="21.75" hidden="false" customHeight="true" outlineLevel="0" collapsed="false">
      <c r="A438" s="97"/>
      <c r="B438" s="97"/>
      <c r="C438" s="97"/>
      <c r="D438" s="97"/>
      <c r="E438" s="97"/>
      <c r="F438" s="98"/>
      <c r="G438" s="102"/>
      <c r="H438" s="100"/>
      <c r="I438" s="100"/>
      <c r="J438" s="100"/>
      <c r="K438" s="97"/>
      <c r="L438" s="97"/>
      <c r="M438" s="97"/>
      <c r="N438" s="100"/>
      <c r="O438" s="97"/>
      <c r="P438" s="97"/>
      <c r="Q438" s="100"/>
      <c r="R438" s="100"/>
      <c r="S438" s="96"/>
      <c r="T438" s="97"/>
      <c r="U438" s="97"/>
      <c r="V438" s="97"/>
      <c r="W438" s="97"/>
      <c r="X438" s="97"/>
      <c r="Y438" s="97"/>
      <c r="Z438" s="97"/>
      <c r="AA438" s="97"/>
      <c r="AB438" s="97"/>
      <c r="AC438" s="97"/>
      <c r="AD438" s="97"/>
      <c r="AE438" s="97"/>
      <c r="AF438" s="97"/>
      <c r="AG438" s="97"/>
      <c r="AH438" s="97"/>
      <c r="AI438" s="97"/>
      <c r="AJ438" s="97"/>
      <c r="AK438" s="97"/>
      <c r="AL438" s="97"/>
      <c r="AM438" s="97"/>
      <c r="AN438" s="97"/>
      <c r="AO438" s="97"/>
      <c r="AP438" s="97"/>
      <c r="AQ438" s="97"/>
      <c r="AR438" s="97"/>
    </row>
    <row r="439" customFormat="false" ht="21.75" hidden="false" customHeight="true" outlineLevel="0" collapsed="false">
      <c r="A439" s="97"/>
      <c r="B439" s="97"/>
      <c r="C439" s="97"/>
      <c r="D439" s="97"/>
      <c r="E439" s="97"/>
      <c r="F439" s="98"/>
      <c r="G439" s="102"/>
      <c r="H439" s="100"/>
      <c r="I439" s="100"/>
      <c r="J439" s="100"/>
      <c r="K439" s="97"/>
      <c r="L439" s="97"/>
      <c r="M439" s="97"/>
      <c r="N439" s="100"/>
      <c r="O439" s="97"/>
      <c r="P439" s="97"/>
      <c r="Q439" s="100"/>
      <c r="R439" s="100"/>
      <c r="S439" s="96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  <c r="AF439" s="97"/>
      <c r="AG439" s="97"/>
      <c r="AH439" s="97"/>
      <c r="AI439" s="97"/>
      <c r="AJ439" s="97"/>
      <c r="AK439" s="97"/>
      <c r="AL439" s="97"/>
      <c r="AM439" s="97"/>
      <c r="AN439" s="97"/>
      <c r="AO439" s="97"/>
      <c r="AP439" s="97"/>
      <c r="AQ439" s="97"/>
      <c r="AR439" s="97"/>
    </row>
    <row r="440" customFormat="false" ht="21.75" hidden="false" customHeight="true" outlineLevel="0" collapsed="false">
      <c r="A440" s="97"/>
      <c r="B440" s="97"/>
      <c r="C440" s="97"/>
      <c r="D440" s="97"/>
      <c r="E440" s="97"/>
      <c r="F440" s="98"/>
      <c r="G440" s="102"/>
      <c r="H440" s="100"/>
      <c r="I440" s="100"/>
      <c r="J440" s="100"/>
      <c r="K440" s="97"/>
      <c r="L440" s="97"/>
      <c r="M440" s="97"/>
      <c r="N440" s="100"/>
      <c r="O440" s="97"/>
      <c r="P440" s="97"/>
      <c r="Q440" s="100"/>
      <c r="R440" s="100"/>
      <c r="S440" s="96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97"/>
      <c r="AG440" s="97"/>
      <c r="AH440" s="97"/>
      <c r="AI440" s="97"/>
      <c r="AJ440" s="97"/>
      <c r="AK440" s="97"/>
      <c r="AL440" s="97"/>
      <c r="AM440" s="97"/>
      <c r="AN440" s="97"/>
      <c r="AO440" s="97"/>
      <c r="AP440" s="97"/>
      <c r="AQ440" s="97"/>
      <c r="AR440" s="97"/>
    </row>
    <row r="441" customFormat="false" ht="21.75" hidden="false" customHeight="true" outlineLevel="0" collapsed="false">
      <c r="A441" s="97"/>
      <c r="B441" s="97"/>
      <c r="C441" s="97"/>
      <c r="D441" s="97"/>
      <c r="E441" s="97"/>
      <c r="F441" s="98"/>
      <c r="G441" s="102"/>
      <c r="H441" s="100"/>
      <c r="I441" s="100"/>
      <c r="J441" s="100"/>
      <c r="K441" s="97"/>
      <c r="L441" s="97"/>
      <c r="M441" s="97"/>
      <c r="N441" s="100"/>
      <c r="O441" s="97"/>
      <c r="P441" s="97"/>
      <c r="Q441" s="100"/>
      <c r="R441" s="100"/>
      <c r="S441" s="96"/>
      <c r="T441" s="97"/>
      <c r="U441" s="97"/>
      <c r="V441" s="97"/>
      <c r="W441" s="97"/>
      <c r="X441" s="97"/>
      <c r="Y441" s="97"/>
      <c r="Z441" s="97"/>
      <c r="AA441" s="97"/>
      <c r="AB441" s="97"/>
      <c r="AC441" s="97"/>
      <c r="AD441" s="97"/>
      <c r="AE441" s="97"/>
      <c r="AF441" s="97"/>
      <c r="AG441" s="97"/>
      <c r="AH441" s="97"/>
      <c r="AI441" s="97"/>
      <c r="AJ441" s="97"/>
      <c r="AK441" s="97"/>
      <c r="AL441" s="97"/>
      <c r="AM441" s="97"/>
      <c r="AN441" s="97"/>
      <c r="AO441" s="97"/>
      <c r="AP441" s="97"/>
      <c r="AQ441" s="97"/>
      <c r="AR441" s="97"/>
    </row>
    <row r="442" customFormat="false" ht="21.75" hidden="false" customHeight="true" outlineLevel="0" collapsed="false">
      <c r="A442" s="97"/>
      <c r="B442" s="97"/>
      <c r="C442" s="97"/>
      <c r="D442" s="97"/>
      <c r="E442" s="97"/>
      <c r="F442" s="98"/>
      <c r="G442" s="102"/>
      <c r="H442" s="100"/>
      <c r="I442" s="100"/>
      <c r="J442" s="100"/>
      <c r="K442" s="97"/>
      <c r="L442" s="97"/>
      <c r="M442" s="97"/>
      <c r="N442" s="100"/>
      <c r="O442" s="97"/>
      <c r="P442" s="97"/>
      <c r="Q442" s="100"/>
      <c r="R442" s="100"/>
      <c r="S442" s="96"/>
      <c r="T442" s="97"/>
      <c r="U442" s="97"/>
      <c r="V442" s="97"/>
      <c r="W442" s="97"/>
      <c r="X442" s="97"/>
      <c r="Y442" s="97"/>
      <c r="Z442" s="97"/>
      <c r="AA442" s="97"/>
      <c r="AB442" s="97"/>
      <c r="AC442" s="97"/>
      <c r="AD442" s="97"/>
      <c r="AE442" s="97"/>
      <c r="AF442" s="97"/>
      <c r="AG442" s="97"/>
      <c r="AH442" s="97"/>
      <c r="AI442" s="97"/>
      <c r="AJ442" s="97"/>
      <c r="AK442" s="97"/>
      <c r="AL442" s="97"/>
      <c r="AM442" s="97"/>
      <c r="AN442" s="97"/>
      <c r="AO442" s="97"/>
      <c r="AP442" s="97"/>
      <c r="AQ442" s="97"/>
      <c r="AR442" s="97"/>
    </row>
    <row r="443" customFormat="false" ht="21.75" hidden="false" customHeight="true" outlineLevel="0" collapsed="false">
      <c r="A443" s="97"/>
      <c r="B443" s="97"/>
      <c r="C443" s="97"/>
      <c r="D443" s="97"/>
      <c r="E443" s="97"/>
      <c r="F443" s="98"/>
      <c r="G443" s="102"/>
      <c r="H443" s="100"/>
      <c r="I443" s="100"/>
      <c r="J443" s="100"/>
      <c r="K443" s="97"/>
      <c r="L443" s="97"/>
      <c r="M443" s="97"/>
      <c r="N443" s="100"/>
      <c r="O443" s="97"/>
      <c r="P443" s="97"/>
      <c r="Q443" s="100"/>
      <c r="R443" s="100"/>
      <c r="S443" s="96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97"/>
      <c r="AG443" s="97"/>
      <c r="AH443" s="97"/>
      <c r="AI443" s="97"/>
      <c r="AJ443" s="97"/>
      <c r="AK443" s="97"/>
      <c r="AL443" s="97"/>
      <c r="AM443" s="97"/>
      <c r="AN443" s="97"/>
      <c r="AO443" s="97"/>
      <c r="AP443" s="97"/>
      <c r="AQ443" s="97"/>
      <c r="AR443" s="97"/>
    </row>
    <row r="444" customFormat="false" ht="21.75" hidden="false" customHeight="true" outlineLevel="0" collapsed="false">
      <c r="A444" s="97"/>
      <c r="B444" s="97"/>
      <c r="C444" s="97"/>
      <c r="D444" s="97"/>
      <c r="E444" s="97"/>
      <c r="F444" s="98"/>
      <c r="G444" s="102"/>
      <c r="H444" s="100"/>
      <c r="I444" s="100"/>
      <c r="J444" s="100"/>
      <c r="K444" s="97"/>
      <c r="L444" s="97"/>
      <c r="M444" s="97"/>
      <c r="N444" s="100"/>
      <c r="O444" s="97"/>
      <c r="P444" s="97"/>
      <c r="Q444" s="100"/>
      <c r="R444" s="100"/>
      <c r="S444" s="96"/>
      <c r="T444" s="97"/>
      <c r="U444" s="97"/>
      <c r="V444" s="97"/>
      <c r="W444" s="97"/>
      <c r="X444" s="97"/>
      <c r="Y444" s="97"/>
      <c r="Z444" s="97"/>
      <c r="AA444" s="97"/>
      <c r="AB444" s="97"/>
      <c r="AC444" s="97"/>
      <c r="AD444" s="97"/>
      <c r="AE444" s="97"/>
      <c r="AF444" s="97"/>
      <c r="AG444" s="97"/>
      <c r="AH444" s="97"/>
      <c r="AI444" s="97"/>
      <c r="AJ444" s="97"/>
      <c r="AK444" s="97"/>
      <c r="AL444" s="97"/>
      <c r="AM444" s="97"/>
      <c r="AN444" s="97"/>
      <c r="AO444" s="97"/>
      <c r="AP444" s="97"/>
      <c r="AQ444" s="97"/>
      <c r="AR444" s="97"/>
    </row>
    <row r="445" customFormat="false" ht="21.75" hidden="false" customHeight="true" outlineLevel="0" collapsed="false">
      <c r="A445" s="97"/>
      <c r="B445" s="97"/>
      <c r="C445" s="97"/>
      <c r="D445" s="97"/>
      <c r="E445" s="97"/>
      <c r="F445" s="98"/>
      <c r="G445" s="102"/>
      <c r="H445" s="100"/>
      <c r="I445" s="100"/>
      <c r="J445" s="100"/>
      <c r="K445" s="97"/>
      <c r="L445" s="97"/>
      <c r="M445" s="97"/>
      <c r="N445" s="100"/>
      <c r="O445" s="97"/>
      <c r="P445" s="97"/>
      <c r="Q445" s="100"/>
      <c r="R445" s="100"/>
      <c r="S445" s="96"/>
      <c r="T445" s="97"/>
      <c r="U445" s="97"/>
      <c r="V445" s="97"/>
      <c r="W445" s="97"/>
      <c r="X445" s="97"/>
      <c r="Y445" s="97"/>
      <c r="Z445" s="97"/>
      <c r="AA445" s="97"/>
      <c r="AB445" s="97"/>
      <c r="AC445" s="97"/>
      <c r="AD445" s="97"/>
      <c r="AE445" s="97"/>
      <c r="AF445" s="97"/>
      <c r="AG445" s="97"/>
      <c r="AH445" s="97"/>
      <c r="AI445" s="97"/>
      <c r="AJ445" s="97"/>
      <c r="AK445" s="97"/>
      <c r="AL445" s="97"/>
      <c r="AM445" s="97"/>
      <c r="AN445" s="97"/>
      <c r="AO445" s="97"/>
      <c r="AP445" s="97"/>
      <c r="AQ445" s="97"/>
      <c r="AR445" s="97"/>
    </row>
    <row r="446" customFormat="false" ht="21.75" hidden="false" customHeight="true" outlineLevel="0" collapsed="false">
      <c r="A446" s="97"/>
      <c r="B446" s="97"/>
      <c r="C446" s="97"/>
      <c r="D446" s="97"/>
      <c r="E446" s="97"/>
      <c r="F446" s="98"/>
      <c r="G446" s="102"/>
      <c r="H446" s="100"/>
      <c r="I446" s="100"/>
      <c r="J446" s="100"/>
      <c r="K446" s="97"/>
      <c r="L446" s="97"/>
      <c r="M446" s="97"/>
      <c r="N446" s="100"/>
      <c r="O446" s="97"/>
      <c r="P446" s="97"/>
      <c r="Q446" s="100"/>
      <c r="R446" s="100"/>
      <c r="S446" s="96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97"/>
      <c r="AG446" s="97"/>
      <c r="AH446" s="97"/>
      <c r="AI446" s="97"/>
      <c r="AJ446" s="97"/>
      <c r="AK446" s="97"/>
      <c r="AL446" s="97"/>
      <c r="AM446" s="97"/>
      <c r="AN446" s="97"/>
      <c r="AO446" s="97"/>
      <c r="AP446" s="97"/>
      <c r="AQ446" s="97"/>
      <c r="AR446" s="97"/>
    </row>
    <row r="447" customFormat="false" ht="21.75" hidden="false" customHeight="true" outlineLevel="0" collapsed="false">
      <c r="A447" s="97"/>
      <c r="B447" s="97"/>
      <c r="C447" s="97"/>
      <c r="D447" s="97"/>
      <c r="E447" s="97"/>
      <c r="F447" s="98"/>
      <c r="G447" s="102"/>
      <c r="H447" s="100"/>
      <c r="I447" s="100"/>
      <c r="J447" s="100"/>
      <c r="K447" s="97"/>
      <c r="L447" s="97"/>
      <c r="M447" s="97"/>
      <c r="N447" s="100"/>
      <c r="O447" s="97"/>
      <c r="P447" s="97"/>
      <c r="Q447" s="100"/>
      <c r="R447" s="100"/>
      <c r="S447" s="96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  <c r="AE447" s="97"/>
      <c r="AF447" s="97"/>
      <c r="AG447" s="97"/>
      <c r="AH447" s="97"/>
      <c r="AI447" s="97"/>
      <c r="AJ447" s="97"/>
      <c r="AK447" s="97"/>
      <c r="AL447" s="97"/>
      <c r="AM447" s="97"/>
      <c r="AN447" s="97"/>
      <c r="AO447" s="97"/>
      <c r="AP447" s="97"/>
      <c r="AQ447" s="97"/>
      <c r="AR447" s="97"/>
    </row>
    <row r="448" customFormat="false" ht="21.75" hidden="false" customHeight="true" outlineLevel="0" collapsed="false">
      <c r="A448" s="97"/>
      <c r="B448" s="97"/>
      <c r="C448" s="97"/>
      <c r="D448" s="97"/>
      <c r="E448" s="97"/>
      <c r="F448" s="98"/>
      <c r="G448" s="102"/>
      <c r="H448" s="100"/>
      <c r="I448" s="100"/>
      <c r="J448" s="100"/>
      <c r="K448" s="97"/>
      <c r="L448" s="97"/>
      <c r="M448" s="97"/>
      <c r="N448" s="100"/>
      <c r="O448" s="97"/>
      <c r="P448" s="97"/>
      <c r="Q448" s="100"/>
      <c r="R448" s="100"/>
      <c r="S448" s="96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  <c r="AE448" s="97"/>
      <c r="AF448" s="97"/>
      <c r="AG448" s="97"/>
      <c r="AH448" s="97"/>
      <c r="AI448" s="97"/>
      <c r="AJ448" s="97"/>
      <c r="AK448" s="97"/>
      <c r="AL448" s="97"/>
      <c r="AM448" s="97"/>
      <c r="AN448" s="97"/>
      <c r="AO448" s="97"/>
      <c r="AP448" s="97"/>
      <c r="AQ448" s="97"/>
      <c r="AR448" s="97"/>
    </row>
    <row r="449" customFormat="false" ht="21.75" hidden="false" customHeight="true" outlineLevel="0" collapsed="false">
      <c r="A449" s="97"/>
      <c r="B449" s="97"/>
      <c r="C449" s="97"/>
      <c r="D449" s="97"/>
      <c r="E449" s="97"/>
      <c r="F449" s="98"/>
      <c r="G449" s="102"/>
      <c r="H449" s="100"/>
      <c r="I449" s="100"/>
      <c r="J449" s="100"/>
      <c r="K449" s="97"/>
      <c r="L449" s="97"/>
      <c r="M449" s="97"/>
      <c r="N449" s="100"/>
      <c r="O449" s="97"/>
      <c r="P449" s="97"/>
      <c r="Q449" s="100"/>
      <c r="R449" s="100"/>
      <c r="S449" s="96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97"/>
      <c r="AG449" s="97"/>
      <c r="AH449" s="97"/>
      <c r="AI449" s="97"/>
      <c r="AJ449" s="97"/>
      <c r="AK449" s="97"/>
      <c r="AL449" s="97"/>
      <c r="AM449" s="97"/>
      <c r="AN449" s="97"/>
      <c r="AO449" s="97"/>
      <c r="AP449" s="97"/>
      <c r="AQ449" s="97"/>
      <c r="AR449" s="97"/>
    </row>
    <row r="450" customFormat="false" ht="21.75" hidden="false" customHeight="true" outlineLevel="0" collapsed="false">
      <c r="A450" s="97"/>
      <c r="B450" s="97"/>
      <c r="C450" s="97"/>
      <c r="D450" s="97"/>
      <c r="E450" s="97"/>
      <c r="F450" s="98"/>
      <c r="G450" s="102"/>
      <c r="H450" s="100"/>
      <c r="I450" s="100"/>
      <c r="J450" s="100"/>
      <c r="K450" s="97"/>
      <c r="L450" s="97"/>
      <c r="M450" s="97"/>
      <c r="N450" s="100"/>
      <c r="O450" s="97"/>
      <c r="P450" s="97"/>
      <c r="Q450" s="100"/>
      <c r="R450" s="100"/>
      <c r="S450" s="96"/>
      <c r="T450" s="97"/>
      <c r="U450" s="97"/>
      <c r="V450" s="97"/>
      <c r="W450" s="97"/>
      <c r="X450" s="97"/>
      <c r="Y450" s="97"/>
      <c r="Z450" s="97"/>
      <c r="AA450" s="97"/>
      <c r="AB450" s="97"/>
      <c r="AC450" s="97"/>
      <c r="AD450" s="97"/>
      <c r="AE450" s="97"/>
      <c r="AF450" s="97"/>
      <c r="AG450" s="97"/>
      <c r="AH450" s="97"/>
      <c r="AI450" s="97"/>
      <c r="AJ450" s="97"/>
      <c r="AK450" s="97"/>
      <c r="AL450" s="97"/>
      <c r="AM450" s="97"/>
      <c r="AN450" s="97"/>
      <c r="AO450" s="97"/>
      <c r="AP450" s="97"/>
      <c r="AQ450" s="97"/>
      <c r="AR450" s="97"/>
    </row>
    <row r="451" customFormat="false" ht="21.75" hidden="false" customHeight="true" outlineLevel="0" collapsed="false">
      <c r="A451" s="97"/>
      <c r="B451" s="97"/>
      <c r="C451" s="97"/>
      <c r="D451" s="97"/>
      <c r="E451" s="97"/>
      <c r="F451" s="98"/>
      <c r="G451" s="102"/>
      <c r="H451" s="100"/>
      <c r="I451" s="100"/>
      <c r="J451" s="100"/>
      <c r="K451" s="97"/>
      <c r="L451" s="97"/>
      <c r="M451" s="97"/>
      <c r="N451" s="100"/>
      <c r="O451" s="97"/>
      <c r="P451" s="97"/>
      <c r="Q451" s="100"/>
      <c r="R451" s="100"/>
      <c r="S451" s="96"/>
      <c r="T451" s="97"/>
      <c r="U451" s="97"/>
      <c r="V451" s="97"/>
      <c r="W451" s="97"/>
      <c r="X451" s="97"/>
      <c r="Y451" s="97"/>
      <c r="Z451" s="97"/>
      <c r="AA451" s="97"/>
      <c r="AB451" s="97"/>
      <c r="AC451" s="97"/>
      <c r="AD451" s="97"/>
      <c r="AE451" s="97"/>
      <c r="AF451" s="97"/>
      <c r="AG451" s="97"/>
      <c r="AH451" s="97"/>
      <c r="AI451" s="97"/>
      <c r="AJ451" s="97"/>
      <c r="AK451" s="97"/>
      <c r="AL451" s="97"/>
      <c r="AM451" s="97"/>
      <c r="AN451" s="97"/>
      <c r="AO451" s="97"/>
      <c r="AP451" s="97"/>
      <c r="AQ451" s="97"/>
      <c r="AR451" s="97"/>
    </row>
    <row r="452" customFormat="false" ht="21.75" hidden="false" customHeight="true" outlineLevel="0" collapsed="false">
      <c r="A452" s="97"/>
      <c r="B452" s="97"/>
      <c r="C452" s="97"/>
      <c r="D452" s="97"/>
      <c r="E452" s="97"/>
      <c r="F452" s="98"/>
      <c r="G452" s="102"/>
      <c r="H452" s="100"/>
      <c r="I452" s="100"/>
      <c r="J452" s="100"/>
      <c r="K452" s="97"/>
      <c r="L452" s="97"/>
      <c r="M452" s="97"/>
      <c r="N452" s="100"/>
      <c r="O452" s="97"/>
      <c r="P452" s="97"/>
      <c r="Q452" s="100"/>
      <c r="R452" s="100"/>
      <c r="S452" s="96"/>
      <c r="T452" s="97"/>
      <c r="U452" s="97"/>
      <c r="V452" s="97"/>
      <c r="W452" s="97"/>
      <c r="X452" s="97"/>
      <c r="Y452" s="97"/>
      <c r="Z452" s="97"/>
      <c r="AA452" s="97"/>
      <c r="AB452" s="97"/>
      <c r="AC452" s="97"/>
      <c r="AD452" s="97"/>
      <c r="AE452" s="97"/>
      <c r="AF452" s="97"/>
      <c r="AG452" s="97"/>
      <c r="AH452" s="97"/>
      <c r="AI452" s="97"/>
      <c r="AJ452" s="97"/>
      <c r="AK452" s="97"/>
      <c r="AL452" s="97"/>
      <c r="AM452" s="97"/>
      <c r="AN452" s="97"/>
      <c r="AO452" s="97"/>
      <c r="AP452" s="97"/>
      <c r="AQ452" s="97"/>
      <c r="AR452" s="97"/>
    </row>
    <row r="453" customFormat="false" ht="21.75" hidden="false" customHeight="true" outlineLevel="0" collapsed="false">
      <c r="A453" s="97"/>
      <c r="B453" s="97"/>
      <c r="C453" s="97"/>
      <c r="D453" s="97"/>
      <c r="E453" s="97"/>
      <c r="F453" s="98"/>
      <c r="G453" s="102"/>
      <c r="H453" s="100"/>
      <c r="I453" s="100"/>
      <c r="J453" s="100"/>
      <c r="K453" s="97"/>
      <c r="L453" s="97"/>
      <c r="M453" s="97"/>
      <c r="N453" s="100"/>
      <c r="O453" s="97"/>
      <c r="P453" s="97"/>
      <c r="Q453" s="100"/>
      <c r="R453" s="100"/>
      <c r="S453" s="96"/>
      <c r="T453" s="97"/>
      <c r="U453" s="97"/>
      <c r="V453" s="97"/>
      <c r="W453" s="97"/>
      <c r="X453" s="97"/>
      <c r="Y453" s="97"/>
      <c r="Z453" s="97"/>
      <c r="AA453" s="97"/>
      <c r="AB453" s="97"/>
      <c r="AC453" s="97"/>
      <c r="AD453" s="97"/>
      <c r="AE453" s="97"/>
      <c r="AF453" s="97"/>
      <c r="AG453" s="97"/>
      <c r="AH453" s="97"/>
      <c r="AI453" s="97"/>
      <c r="AJ453" s="97"/>
      <c r="AK453" s="97"/>
      <c r="AL453" s="97"/>
      <c r="AM453" s="97"/>
      <c r="AN453" s="97"/>
      <c r="AO453" s="97"/>
      <c r="AP453" s="97"/>
      <c r="AQ453" s="97"/>
      <c r="AR453" s="97"/>
    </row>
    <row r="454" customFormat="false" ht="21.75" hidden="false" customHeight="true" outlineLevel="0" collapsed="false">
      <c r="A454" s="97"/>
      <c r="B454" s="97"/>
      <c r="C454" s="97"/>
      <c r="D454" s="97"/>
      <c r="E454" s="97"/>
      <c r="F454" s="98"/>
      <c r="G454" s="102"/>
      <c r="H454" s="100"/>
      <c r="I454" s="100"/>
      <c r="J454" s="100"/>
      <c r="K454" s="97"/>
      <c r="L454" s="97"/>
      <c r="M454" s="97"/>
      <c r="N454" s="100"/>
      <c r="O454" s="97"/>
      <c r="P454" s="97"/>
      <c r="Q454" s="100"/>
      <c r="R454" s="100"/>
      <c r="S454" s="96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97"/>
      <c r="AG454" s="97"/>
      <c r="AH454" s="97"/>
      <c r="AI454" s="97"/>
      <c r="AJ454" s="97"/>
      <c r="AK454" s="97"/>
      <c r="AL454" s="97"/>
      <c r="AM454" s="97"/>
      <c r="AN454" s="97"/>
      <c r="AO454" s="97"/>
      <c r="AP454" s="97"/>
      <c r="AQ454" s="97"/>
      <c r="AR454" s="97"/>
    </row>
    <row r="455" customFormat="false" ht="21.75" hidden="false" customHeight="true" outlineLevel="0" collapsed="false">
      <c r="A455" s="97"/>
      <c r="B455" s="97"/>
      <c r="C455" s="97"/>
      <c r="D455" s="97"/>
      <c r="E455" s="97"/>
      <c r="F455" s="98"/>
      <c r="G455" s="102"/>
      <c r="H455" s="100"/>
      <c r="I455" s="100"/>
      <c r="J455" s="100"/>
      <c r="K455" s="97"/>
      <c r="L455" s="97"/>
      <c r="M455" s="97"/>
      <c r="N455" s="100"/>
      <c r="O455" s="97"/>
      <c r="P455" s="97"/>
      <c r="Q455" s="100"/>
      <c r="R455" s="100"/>
      <c r="S455" s="96"/>
      <c r="T455" s="97"/>
      <c r="U455" s="97"/>
      <c r="V455" s="97"/>
      <c r="W455" s="97"/>
      <c r="X455" s="97"/>
      <c r="Y455" s="97"/>
      <c r="Z455" s="97"/>
      <c r="AA455" s="97"/>
      <c r="AB455" s="97"/>
      <c r="AC455" s="97"/>
      <c r="AD455" s="97"/>
      <c r="AE455" s="97"/>
      <c r="AF455" s="97"/>
      <c r="AG455" s="97"/>
      <c r="AH455" s="97"/>
      <c r="AI455" s="97"/>
      <c r="AJ455" s="97"/>
      <c r="AK455" s="97"/>
      <c r="AL455" s="97"/>
      <c r="AM455" s="97"/>
      <c r="AN455" s="97"/>
      <c r="AO455" s="97"/>
      <c r="AP455" s="97"/>
      <c r="AQ455" s="97"/>
      <c r="AR455" s="97"/>
    </row>
    <row r="456" customFormat="false" ht="21.75" hidden="false" customHeight="true" outlineLevel="0" collapsed="false">
      <c r="A456" s="97"/>
      <c r="B456" s="97"/>
      <c r="C456" s="97"/>
      <c r="D456" s="97"/>
      <c r="E456" s="97"/>
      <c r="F456" s="98"/>
      <c r="G456" s="102"/>
      <c r="H456" s="100"/>
      <c r="I456" s="100"/>
      <c r="J456" s="100"/>
      <c r="K456" s="97"/>
      <c r="L456" s="97"/>
      <c r="M456" s="97"/>
      <c r="N456" s="100"/>
      <c r="O456" s="97"/>
      <c r="P456" s="97"/>
      <c r="Q456" s="100"/>
      <c r="R456" s="100"/>
      <c r="S456" s="96"/>
      <c r="T456" s="97"/>
      <c r="U456" s="97"/>
      <c r="V456" s="97"/>
      <c r="W456" s="97"/>
      <c r="X456" s="97"/>
      <c r="Y456" s="97"/>
      <c r="Z456" s="97"/>
      <c r="AA456" s="97"/>
      <c r="AB456" s="97"/>
      <c r="AC456" s="97"/>
      <c r="AD456" s="97"/>
      <c r="AE456" s="97"/>
      <c r="AF456" s="97"/>
      <c r="AG456" s="97"/>
      <c r="AH456" s="97"/>
      <c r="AI456" s="97"/>
      <c r="AJ456" s="97"/>
      <c r="AK456" s="97"/>
      <c r="AL456" s="97"/>
      <c r="AM456" s="97"/>
      <c r="AN456" s="97"/>
      <c r="AO456" s="97"/>
      <c r="AP456" s="97"/>
      <c r="AQ456" s="97"/>
      <c r="AR456" s="97"/>
    </row>
    <row r="457" customFormat="false" ht="21.75" hidden="false" customHeight="true" outlineLevel="0" collapsed="false">
      <c r="A457" s="97"/>
      <c r="B457" s="97"/>
      <c r="C457" s="97"/>
      <c r="D457" s="97"/>
      <c r="E457" s="97"/>
      <c r="F457" s="98"/>
      <c r="G457" s="102"/>
      <c r="H457" s="100"/>
      <c r="I457" s="100"/>
      <c r="J457" s="100"/>
      <c r="K457" s="97"/>
      <c r="L457" s="97"/>
      <c r="M457" s="97"/>
      <c r="N457" s="100"/>
      <c r="O457" s="97"/>
      <c r="P457" s="97"/>
      <c r="Q457" s="100"/>
      <c r="R457" s="100"/>
      <c r="S457" s="96"/>
      <c r="T457" s="97"/>
      <c r="U457" s="97"/>
      <c r="V457" s="97"/>
      <c r="W457" s="97"/>
      <c r="X457" s="97"/>
      <c r="Y457" s="97"/>
      <c r="Z457" s="97"/>
      <c r="AA457" s="97"/>
      <c r="AB457" s="97"/>
      <c r="AC457" s="97"/>
      <c r="AD457" s="97"/>
      <c r="AE457" s="97"/>
      <c r="AF457" s="97"/>
      <c r="AG457" s="97"/>
      <c r="AH457" s="97"/>
      <c r="AI457" s="97"/>
      <c r="AJ457" s="97"/>
      <c r="AK457" s="97"/>
      <c r="AL457" s="97"/>
      <c r="AM457" s="97"/>
      <c r="AN457" s="97"/>
      <c r="AO457" s="97"/>
      <c r="AP457" s="97"/>
      <c r="AQ457" s="97"/>
      <c r="AR457" s="97"/>
    </row>
    <row r="458" customFormat="false" ht="21.75" hidden="false" customHeight="true" outlineLevel="0" collapsed="false">
      <c r="A458" s="97"/>
      <c r="B458" s="97"/>
      <c r="C458" s="97"/>
      <c r="D458" s="97"/>
      <c r="E458" s="97"/>
      <c r="F458" s="98"/>
      <c r="G458" s="102"/>
      <c r="H458" s="100"/>
      <c r="I458" s="100"/>
      <c r="J458" s="100"/>
      <c r="K458" s="97"/>
      <c r="L458" s="97"/>
      <c r="M458" s="97"/>
      <c r="N458" s="100"/>
      <c r="O458" s="97"/>
      <c r="P458" s="97"/>
      <c r="Q458" s="100"/>
      <c r="R458" s="100"/>
      <c r="S458" s="96"/>
      <c r="T458" s="97"/>
      <c r="U458" s="97"/>
      <c r="V458" s="97"/>
      <c r="W458" s="97"/>
      <c r="X458" s="97"/>
      <c r="Y458" s="97"/>
      <c r="Z458" s="97"/>
      <c r="AA458" s="97"/>
      <c r="AB458" s="97"/>
      <c r="AC458" s="97"/>
      <c r="AD458" s="97"/>
      <c r="AE458" s="97"/>
      <c r="AF458" s="97"/>
      <c r="AG458" s="97"/>
      <c r="AH458" s="97"/>
      <c r="AI458" s="97"/>
      <c r="AJ458" s="97"/>
      <c r="AK458" s="97"/>
      <c r="AL458" s="97"/>
      <c r="AM458" s="97"/>
      <c r="AN458" s="97"/>
      <c r="AO458" s="97"/>
      <c r="AP458" s="97"/>
      <c r="AQ458" s="97"/>
      <c r="AR458" s="97"/>
    </row>
    <row r="459" customFormat="false" ht="21.75" hidden="false" customHeight="true" outlineLevel="0" collapsed="false">
      <c r="A459" s="97"/>
      <c r="B459" s="97"/>
      <c r="C459" s="97"/>
      <c r="D459" s="97"/>
      <c r="E459" s="97"/>
      <c r="F459" s="98"/>
      <c r="G459" s="102"/>
      <c r="H459" s="100"/>
      <c r="I459" s="100"/>
      <c r="J459" s="100"/>
      <c r="K459" s="97"/>
      <c r="L459" s="97"/>
      <c r="M459" s="97"/>
      <c r="N459" s="100"/>
      <c r="O459" s="97"/>
      <c r="P459" s="97"/>
      <c r="Q459" s="100"/>
      <c r="R459" s="100"/>
      <c r="S459" s="96"/>
      <c r="T459" s="97"/>
      <c r="U459" s="97"/>
      <c r="V459" s="97"/>
      <c r="W459" s="97"/>
      <c r="X459" s="97"/>
      <c r="Y459" s="97"/>
      <c r="Z459" s="97"/>
      <c r="AA459" s="97"/>
      <c r="AB459" s="97"/>
      <c r="AC459" s="97"/>
      <c r="AD459" s="97"/>
      <c r="AE459" s="97"/>
      <c r="AF459" s="97"/>
      <c r="AG459" s="97"/>
      <c r="AH459" s="97"/>
      <c r="AI459" s="97"/>
      <c r="AJ459" s="97"/>
      <c r="AK459" s="97"/>
      <c r="AL459" s="97"/>
      <c r="AM459" s="97"/>
      <c r="AN459" s="97"/>
      <c r="AO459" s="97"/>
      <c r="AP459" s="97"/>
      <c r="AQ459" s="97"/>
      <c r="AR459" s="97"/>
    </row>
    <row r="460" customFormat="false" ht="21.75" hidden="false" customHeight="true" outlineLevel="0" collapsed="false">
      <c r="A460" s="97"/>
      <c r="B460" s="97"/>
      <c r="C460" s="97"/>
      <c r="D460" s="97"/>
      <c r="E460" s="97"/>
      <c r="F460" s="98"/>
      <c r="G460" s="102"/>
      <c r="H460" s="100"/>
      <c r="I460" s="100"/>
      <c r="J460" s="100"/>
      <c r="K460" s="97"/>
      <c r="L460" s="97"/>
      <c r="M460" s="97"/>
      <c r="N460" s="100"/>
      <c r="O460" s="97"/>
      <c r="P460" s="97"/>
      <c r="Q460" s="100"/>
      <c r="R460" s="100"/>
      <c r="S460" s="96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97"/>
      <c r="AG460" s="97"/>
      <c r="AH460" s="97"/>
      <c r="AI460" s="97"/>
      <c r="AJ460" s="97"/>
      <c r="AK460" s="97"/>
      <c r="AL460" s="97"/>
      <c r="AM460" s="97"/>
      <c r="AN460" s="97"/>
      <c r="AO460" s="97"/>
      <c r="AP460" s="97"/>
      <c r="AQ460" s="97"/>
      <c r="AR460" s="97"/>
    </row>
    <row r="461" customFormat="false" ht="21.75" hidden="false" customHeight="true" outlineLevel="0" collapsed="false">
      <c r="A461" s="97"/>
      <c r="B461" s="97"/>
      <c r="C461" s="97"/>
      <c r="D461" s="97"/>
      <c r="E461" s="97"/>
      <c r="F461" s="98"/>
      <c r="G461" s="102"/>
      <c r="H461" s="100"/>
      <c r="I461" s="100"/>
      <c r="J461" s="100"/>
      <c r="K461" s="97"/>
      <c r="L461" s="97"/>
      <c r="M461" s="97"/>
      <c r="N461" s="100"/>
      <c r="O461" s="97"/>
      <c r="P461" s="97"/>
      <c r="Q461" s="100"/>
      <c r="R461" s="100"/>
      <c r="S461" s="96"/>
      <c r="T461" s="97"/>
      <c r="U461" s="97"/>
      <c r="V461" s="97"/>
      <c r="W461" s="97"/>
      <c r="X461" s="97"/>
      <c r="Y461" s="97"/>
      <c r="Z461" s="97"/>
      <c r="AA461" s="97"/>
      <c r="AB461" s="97"/>
      <c r="AC461" s="97"/>
      <c r="AD461" s="97"/>
      <c r="AE461" s="97"/>
      <c r="AF461" s="97"/>
      <c r="AG461" s="97"/>
      <c r="AH461" s="97"/>
      <c r="AI461" s="97"/>
      <c r="AJ461" s="97"/>
      <c r="AK461" s="97"/>
      <c r="AL461" s="97"/>
      <c r="AM461" s="97"/>
      <c r="AN461" s="97"/>
      <c r="AO461" s="97"/>
      <c r="AP461" s="97"/>
      <c r="AQ461" s="97"/>
      <c r="AR461" s="97"/>
    </row>
    <row r="462" customFormat="false" ht="21.75" hidden="false" customHeight="true" outlineLevel="0" collapsed="false">
      <c r="A462" s="97"/>
      <c r="B462" s="97"/>
      <c r="C462" s="97"/>
      <c r="D462" s="97"/>
      <c r="E462" s="97"/>
      <c r="F462" s="98"/>
      <c r="G462" s="102"/>
      <c r="H462" s="100"/>
      <c r="I462" s="100"/>
      <c r="J462" s="100"/>
      <c r="K462" s="97"/>
      <c r="L462" s="97"/>
      <c r="M462" s="97"/>
      <c r="N462" s="100"/>
      <c r="O462" s="97"/>
      <c r="P462" s="97"/>
      <c r="Q462" s="100"/>
      <c r="R462" s="100"/>
      <c r="S462" s="96"/>
      <c r="T462" s="97"/>
      <c r="U462" s="97"/>
      <c r="V462" s="97"/>
      <c r="W462" s="97"/>
      <c r="X462" s="97"/>
      <c r="Y462" s="97"/>
      <c r="Z462" s="97"/>
      <c r="AA462" s="97"/>
      <c r="AB462" s="97"/>
      <c r="AC462" s="97"/>
      <c r="AD462" s="97"/>
      <c r="AE462" s="97"/>
      <c r="AF462" s="97"/>
      <c r="AG462" s="97"/>
      <c r="AH462" s="97"/>
      <c r="AI462" s="97"/>
      <c r="AJ462" s="97"/>
      <c r="AK462" s="97"/>
      <c r="AL462" s="97"/>
      <c r="AM462" s="97"/>
      <c r="AN462" s="97"/>
      <c r="AO462" s="97"/>
      <c r="AP462" s="97"/>
      <c r="AQ462" s="97"/>
      <c r="AR462" s="97"/>
    </row>
    <row r="463" customFormat="false" ht="21.75" hidden="false" customHeight="true" outlineLevel="0" collapsed="false">
      <c r="A463" s="97"/>
      <c r="B463" s="97"/>
      <c r="C463" s="97"/>
      <c r="D463" s="97"/>
      <c r="E463" s="97"/>
      <c r="F463" s="98"/>
      <c r="G463" s="102"/>
      <c r="H463" s="100"/>
      <c r="I463" s="100"/>
      <c r="J463" s="100"/>
      <c r="K463" s="97"/>
      <c r="L463" s="97"/>
      <c r="M463" s="97"/>
      <c r="N463" s="100"/>
      <c r="O463" s="97"/>
      <c r="P463" s="97"/>
      <c r="Q463" s="100"/>
      <c r="R463" s="100"/>
      <c r="S463" s="96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  <c r="AE463" s="97"/>
      <c r="AF463" s="97"/>
      <c r="AG463" s="97"/>
      <c r="AH463" s="97"/>
      <c r="AI463" s="97"/>
      <c r="AJ463" s="97"/>
      <c r="AK463" s="97"/>
      <c r="AL463" s="97"/>
      <c r="AM463" s="97"/>
      <c r="AN463" s="97"/>
      <c r="AO463" s="97"/>
      <c r="AP463" s="97"/>
      <c r="AQ463" s="97"/>
      <c r="AR463" s="97"/>
    </row>
    <row r="464" customFormat="false" ht="21.75" hidden="false" customHeight="true" outlineLevel="0" collapsed="false">
      <c r="A464" s="97"/>
      <c r="B464" s="97"/>
      <c r="C464" s="97"/>
      <c r="D464" s="97"/>
      <c r="E464" s="97"/>
      <c r="F464" s="98"/>
      <c r="G464" s="102"/>
      <c r="H464" s="100"/>
      <c r="I464" s="100"/>
      <c r="J464" s="100"/>
      <c r="K464" s="97"/>
      <c r="L464" s="97"/>
      <c r="M464" s="97"/>
      <c r="N464" s="100"/>
      <c r="O464" s="97"/>
      <c r="P464" s="97"/>
      <c r="Q464" s="100"/>
      <c r="R464" s="100"/>
      <c r="S464" s="96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  <c r="AE464" s="97"/>
      <c r="AF464" s="97"/>
      <c r="AG464" s="97"/>
      <c r="AH464" s="97"/>
      <c r="AI464" s="97"/>
      <c r="AJ464" s="97"/>
      <c r="AK464" s="97"/>
      <c r="AL464" s="97"/>
      <c r="AM464" s="97"/>
      <c r="AN464" s="97"/>
      <c r="AO464" s="97"/>
      <c r="AP464" s="97"/>
      <c r="AQ464" s="97"/>
      <c r="AR464" s="97"/>
    </row>
    <row r="465" customFormat="false" ht="21.75" hidden="false" customHeight="true" outlineLevel="0" collapsed="false">
      <c r="A465" s="97"/>
      <c r="B465" s="97"/>
      <c r="C465" s="97"/>
      <c r="D465" s="97"/>
      <c r="E465" s="97"/>
      <c r="F465" s="98"/>
      <c r="G465" s="102"/>
      <c r="H465" s="100"/>
      <c r="I465" s="100"/>
      <c r="J465" s="100"/>
      <c r="K465" s="97"/>
      <c r="L465" s="97"/>
      <c r="M465" s="97"/>
      <c r="N465" s="100"/>
      <c r="O465" s="97"/>
      <c r="P465" s="97"/>
      <c r="Q465" s="100"/>
      <c r="R465" s="100"/>
      <c r="S465" s="96"/>
      <c r="T465" s="97"/>
      <c r="U465" s="97"/>
      <c r="V465" s="97"/>
      <c r="W465" s="97"/>
      <c r="X465" s="97"/>
      <c r="Y465" s="97"/>
      <c r="Z465" s="97"/>
      <c r="AA465" s="97"/>
      <c r="AB465" s="97"/>
      <c r="AC465" s="97"/>
      <c r="AD465" s="97"/>
      <c r="AE465" s="97"/>
      <c r="AF465" s="97"/>
      <c r="AG465" s="97"/>
      <c r="AH465" s="97"/>
      <c r="AI465" s="97"/>
      <c r="AJ465" s="97"/>
      <c r="AK465" s="97"/>
      <c r="AL465" s="97"/>
      <c r="AM465" s="97"/>
      <c r="AN465" s="97"/>
      <c r="AO465" s="97"/>
      <c r="AP465" s="97"/>
      <c r="AQ465" s="97"/>
      <c r="AR465" s="97"/>
    </row>
    <row r="466" customFormat="false" ht="21.75" hidden="false" customHeight="true" outlineLevel="0" collapsed="false">
      <c r="A466" s="97"/>
      <c r="B466" s="97"/>
      <c r="C466" s="97"/>
      <c r="D466" s="97"/>
      <c r="E466" s="97"/>
      <c r="F466" s="98"/>
      <c r="G466" s="102"/>
      <c r="H466" s="100"/>
      <c r="I466" s="100"/>
      <c r="J466" s="100"/>
      <c r="K466" s="97"/>
      <c r="L466" s="97"/>
      <c r="M466" s="97"/>
      <c r="N466" s="100"/>
      <c r="O466" s="97"/>
      <c r="P466" s="97"/>
      <c r="Q466" s="100"/>
      <c r="R466" s="100"/>
      <c r="S466" s="96"/>
      <c r="T466" s="97"/>
      <c r="U466" s="97"/>
      <c r="V466" s="97"/>
      <c r="W466" s="97"/>
      <c r="X466" s="97"/>
      <c r="Y466" s="97"/>
      <c r="Z466" s="97"/>
      <c r="AA466" s="97"/>
      <c r="AB466" s="97"/>
      <c r="AC466" s="97"/>
      <c r="AD466" s="97"/>
      <c r="AE466" s="97"/>
      <c r="AF466" s="97"/>
      <c r="AG466" s="97"/>
      <c r="AH466" s="97"/>
      <c r="AI466" s="97"/>
      <c r="AJ466" s="97"/>
      <c r="AK466" s="97"/>
      <c r="AL466" s="97"/>
      <c r="AM466" s="97"/>
      <c r="AN466" s="97"/>
      <c r="AO466" s="97"/>
      <c r="AP466" s="97"/>
      <c r="AQ466" s="97"/>
      <c r="AR466" s="97"/>
    </row>
    <row r="467" customFormat="false" ht="21.75" hidden="false" customHeight="true" outlineLevel="0" collapsed="false">
      <c r="A467" s="97"/>
      <c r="B467" s="97"/>
      <c r="C467" s="97"/>
      <c r="D467" s="97"/>
      <c r="E467" s="97"/>
      <c r="F467" s="98"/>
      <c r="G467" s="102"/>
      <c r="H467" s="100"/>
      <c r="I467" s="100"/>
      <c r="J467" s="100"/>
      <c r="K467" s="97"/>
      <c r="L467" s="97"/>
      <c r="M467" s="97"/>
      <c r="N467" s="100"/>
      <c r="O467" s="97"/>
      <c r="P467" s="97"/>
      <c r="Q467" s="100"/>
      <c r="R467" s="100"/>
      <c r="S467" s="96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  <c r="AE467" s="97"/>
      <c r="AF467" s="97"/>
      <c r="AG467" s="97"/>
      <c r="AH467" s="97"/>
      <c r="AI467" s="97"/>
      <c r="AJ467" s="97"/>
      <c r="AK467" s="97"/>
      <c r="AL467" s="97"/>
      <c r="AM467" s="97"/>
      <c r="AN467" s="97"/>
      <c r="AO467" s="97"/>
      <c r="AP467" s="97"/>
      <c r="AQ467" s="97"/>
      <c r="AR467" s="97"/>
    </row>
    <row r="468" customFormat="false" ht="21.75" hidden="false" customHeight="true" outlineLevel="0" collapsed="false">
      <c r="A468" s="97"/>
      <c r="B468" s="97"/>
      <c r="C468" s="97"/>
      <c r="D468" s="97"/>
      <c r="E468" s="97"/>
      <c r="F468" s="98"/>
      <c r="G468" s="102"/>
      <c r="H468" s="100"/>
      <c r="I468" s="100"/>
      <c r="J468" s="100"/>
      <c r="K468" s="97"/>
      <c r="L468" s="97"/>
      <c r="M468" s="97"/>
      <c r="N468" s="100"/>
      <c r="O468" s="97"/>
      <c r="P468" s="97"/>
      <c r="Q468" s="100"/>
      <c r="R468" s="100"/>
      <c r="S468" s="96"/>
      <c r="T468" s="97"/>
      <c r="U468" s="97"/>
      <c r="V468" s="97"/>
      <c r="W468" s="97"/>
      <c r="X468" s="97"/>
      <c r="Y468" s="97"/>
      <c r="Z468" s="97"/>
      <c r="AA468" s="97"/>
      <c r="AB468" s="97"/>
      <c r="AC468" s="97"/>
      <c r="AD468" s="97"/>
      <c r="AE468" s="97"/>
      <c r="AF468" s="97"/>
      <c r="AG468" s="97"/>
      <c r="AH468" s="97"/>
      <c r="AI468" s="97"/>
      <c r="AJ468" s="97"/>
      <c r="AK468" s="97"/>
      <c r="AL468" s="97"/>
      <c r="AM468" s="97"/>
      <c r="AN468" s="97"/>
      <c r="AO468" s="97"/>
      <c r="AP468" s="97"/>
      <c r="AQ468" s="97"/>
      <c r="AR468" s="97"/>
    </row>
    <row r="469" customFormat="false" ht="21.75" hidden="false" customHeight="true" outlineLevel="0" collapsed="false">
      <c r="A469" s="97"/>
      <c r="B469" s="97"/>
      <c r="C469" s="97"/>
      <c r="D469" s="97"/>
      <c r="E469" s="97"/>
      <c r="F469" s="98"/>
      <c r="G469" s="102"/>
      <c r="H469" s="100"/>
      <c r="I469" s="100"/>
      <c r="J469" s="100"/>
      <c r="K469" s="97"/>
      <c r="L469" s="97"/>
      <c r="M469" s="97"/>
      <c r="N469" s="100"/>
      <c r="O469" s="97"/>
      <c r="P469" s="97"/>
      <c r="Q469" s="100"/>
      <c r="R469" s="100"/>
      <c r="S469" s="96"/>
      <c r="T469" s="97"/>
      <c r="U469" s="97"/>
      <c r="V469" s="97"/>
      <c r="W469" s="97"/>
      <c r="X469" s="97"/>
      <c r="Y469" s="97"/>
      <c r="Z469" s="97"/>
      <c r="AA469" s="97"/>
      <c r="AB469" s="97"/>
      <c r="AC469" s="97"/>
      <c r="AD469" s="97"/>
      <c r="AE469" s="97"/>
      <c r="AF469" s="97"/>
      <c r="AG469" s="97"/>
      <c r="AH469" s="97"/>
      <c r="AI469" s="97"/>
      <c r="AJ469" s="97"/>
      <c r="AK469" s="97"/>
      <c r="AL469" s="97"/>
      <c r="AM469" s="97"/>
      <c r="AN469" s="97"/>
      <c r="AO469" s="97"/>
      <c r="AP469" s="97"/>
      <c r="AQ469" s="97"/>
      <c r="AR469" s="97"/>
    </row>
    <row r="470" customFormat="false" ht="21.75" hidden="false" customHeight="true" outlineLevel="0" collapsed="false">
      <c r="A470" s="97"/>
      <c r="B470" s="97"/>
      <c r="C470" s="97"/>
      <c r="D470" s="97"/>
      <c r="E470" s="97"/>
      <c r="F470" s="98"/>
      <c r="G470" s="102"/>
      <c r="H470" s="100"/>
      <c r="I470" s="100"/>
      <c r="J470" s="100"/>
      <c r="K470" s="97"/>
      <c r="L470" s="97"/>
      <c r="M470" s="97"/>
      <c r="N470" s="100"/>
      <c r="O470" s="97"/>
      <c r="P470" s="97"/>
      <c r="Q470" s="100"/>
      <c r="R470" s="100"/>
      <c r="S470" s="96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  <c r="AE470" s="97"/>
      <c r="AF470" s="97"/>
      <c r="AG470" s="97"/>
      <c r="AH470" s="97"/>
      <c r="AI470" s="97"/>
      <c r="AJ470" s="97"/>
      <c r="AK470" s="97"/>
      <c r="AL470" s="97"/>
      <c r="AM470" s="97"/>
      <c r="AN470" s="97"/>
      <c r="AO470" s="97"/>
      <c r="AP470" s="97"/>
      <c r="AQ470" s="97"/>
      <c r="AR470" s="97"/>
    </row>
    <row r="471" customFormat="false" ht="21.75" hidden="false" customHeight="true" outlineLevel="0" collapsed="false">
      <c r="A471" s="97"/>
      <c r="B471" s="97"/>
      <c r="C471" s="97"/>
      <c r="D471" s="97"/>
      <c r="E471" s="97"/>
      <c r="F471" s="98"/>
      <c r="G471" s="102"/>
      <c r="H471" s="100"/>
      <c r="I471" s="100"/>
      <c r="J471" s="100"/>
      <c r="K471" s="97"/>
      <c r="L471" s="97"/>
      <c r="M471" s="97"/>
      <c r="N471" s="100"/>
      <c r="O471" s="97"/>
      <c r="P471" s="97"/>
      <c r="Q471" s="100"/>
      <c r="R471" s="100"/>
      <c r="S471" s="96"/>
      <c r="T471" s="97"/>
      <c r="U471" s="97"/>
      <c r="V471" s="97"/>
      <c r="W471" s="97"/>
      <c r="X471" s="97"/>
      <c r="Y471" s="97"/>
      <c r="Z471" s="97"/>
      <c r="AA471" s="97"/>
      <c r="AB471" s="97"/>
      <c r="AC471" s="97"/>
      <c r="AD471" s="97"/>
      <c r="AE471" s="97"/>
      <c r="AF471" s="97"/>
      <c r="AG471" s="97"/>
      <c r="AH471" s="97"/>
      <c r="AI471" s="97"/>
      <c r="AJ471" s="97"/>
      <c r="AK471" s="97"/>
      <c r="AL471" s="97"/>
      <c r="AM471" s="97"/>
      <c r="AN471" s="97"/>
      <c r="AO471" s="97"/>
      <c r="AP471" s="97"/>
      <c r="AQ471" s="97"/>
      <c r="AR471" s="97"/>
    </row>
    <row r="472" customFormat="false" ht="21.75" hidden="false" customHeight="true" outlineLevel="0" collapsed="false">
      <c r="A472" s="97"/>
      <c r="B472" s="97"/>
      <c r="C472" s="97"/>
      <c r="D472" s="97"/>
      <c r="E472" s="97"/>
      <c r="F472" s="98"/>
      <c r="G472" s="102"/>
      <c r="H472" s="100"/>
      <c r="I472" s="100"/>
      <c r="J472" s="100"/>
      <c r="K472" s="97"/>
      <c r="L472" s="97"/>
      <c r="M472" s="97"/>
      <c r="N472" s="100"/>
      <c r="O472" s="97"/>
      <c r="P472" s="97"/>
      <c r="Q472" s="100"/>
      <c r="R472" s="100"/>
      <c r="S472" s="96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  <c r="AE472" s="97"/>
      <c r="AF472" s="97"/>
      <c r="AG472" s="97"/>
      <c r="AH472" s="97"/>
      <c r="AI472" s="97"/>
      <c r="AJ472" s="97"/>
      <c r="AK472" s="97"/>
      <c r="AL472" s="97"/>
      <c r="AM472" s="97"/>
      <c r="AN472" s="97"/>
      <c r="AO472" s="97"/>
      <c r="AP472" s="97"/>
      <c r="AQ472" s="97"/>
      <c r="AR472" s="97"/>
    </row>
    <row r="473" customFormat="false" ht="21.75" hidden="false" customHeight="true" outlineLevel="0" collapsed="false">
      <c r="A473" s="97"/>
      <c r="B473" s="97"/>
      <c r="C473" s="97"/>
      <c r="D473" s="97"/>
      <c r="E473" s="97"/>
      <c r="F473" s="98"/>
      <c r="G473" s="102"/>
      <c r="H473" s="100"/>
      <c r="I473" s="100"/>
      <c r="J473" s="100"/>
      <c r="K473" s="97"/>
      <c r="L473" s="97"/>
      <c r="M473" s="97"/>
      <c r="N473" s="100"/>
      <c r="O473" s="97"/>
      <c r="P473" s="97"/>
      <c r="Q473" s="100"/>
      <c r="R473" s="100"/>
      <c r="S473" s="96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  <c r="AE473" s="97"/>
      <c r="AF473" s="97"/>
      <c r="AG473" s="97"/>
      <c r="AH473" s="97"/>
      <c r="AI473" s="97"/>
      <c r="AJ473" s="97"/>
      <c r="AK473" s="97"/>
      <c r="AL473" s="97"/>
      <c r="AM473" s="97"/>
      <c r="AN473" s="97"/>
      <c r="AO473" s="97"/>
      <c r="AP473" s="97"/>
      <c r="AQ473" s="97"/>
      <c r="AR473" s="97"/>
    </row>
    <row r="474" customFormat="false" ht="21.75" hidden="false" customHeight="true" outlineLevel="0" collapsed="false">
      <c r="A474" s="97"/>
      <c r="B474" s="97"/>
      <c r="C474" s="97"/>
      <c r="D474" s="97"/>
      <c r="E474" s="97"/>
      <c r="F474" s="98"/>
      <c r="G474" s="102"/>
      <c r="H474" s="100"/>
      <c r="I474" s="100"/>
      <c r="J474" s="100"/>
      <c r="K474" s="97"/>
      <c r="L474" s="97"/>
      <c r="M474" s="97"/>
      <c r="N474" s="100"/>
      <c r="O474" s="97"/>
      <c r="P474" s="97"/>
      <c r="Q474" s="100"/>
      <c r="R474" s="100"/>
      <c r="S474" s="96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  <c r="AE474" s="97"/>
      <c r="AF474" s="97"/>
      <c r="AG474" s="97"/>
      <c r="AH474" s="97"/>
      <c r="AI474" s="97"/>
      <c r="AJ474" s="97"/>
      <c r="AK474" s="97"/>
      <c r="AL474" s="97"/>
      <c r="AM474" s="97"/>
      <c r="AN474" s="97"/>
      <c r="AO474" s="97"/>
      <c r="AP474" s="97"/>
      <c r="AQ474" s="97"/>
      <c r="AR474" s="97"/>
    </row>
    <row r="475" customFormat="false" ht="21.75" hidden="false" customHeight="true" outlineLevel="0" collapsed="false">
      <c r="A475" s="97"/>
      <c r="B475" s="97"/>
      <c r="C475" s="97"/>
      <c r="D475" s="97"/>
      <c r="E475" s="97"/>
      <c r="F475" s="98"/>
      <c r="G475" s="102"/>
      <c r="H475" s="100"/>
      <c r="I475" s="100"/>
      <c r="J475" s="100"/>
      <c r="K475" s="97"/>
      <c r="L475" s="97"/>
      <c r="M475" s="97"/>
      <c r="N475" s="100"/>
      <c r="O475" s="97"/>
      <c r="P475" s="97"/>
      <c r="Q475" s="100"/>
      <c r="R475" s="100"/>
      <c r="S475" s="96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  <c r="AE475" s="97"/>
      <c r="AF475" s="97"/>
      <c r="AG475" s="97"/>
      <c r="AH475" s="97"/>
      <c r="AI475" s="97"/>
      <c r="AJ475" s="97"/>
      <c r="AK475" s="97"/>
      <c r="AL475" s="97"/>
      <c r="AM475" s="97"/>
      <c r="AN475" s="97"/>
      <c r="AO475" s="97"/>
      <c r="AP475" s="97"/>
      <c r="AQ475" s="97"/>
      <c r="AR475" s="97"/>
    </row>
    <row r="476" customFormat="false" ht="21.75" hidden="false" customHeight="true" outlineLevel="0" collapsed="false">
      <c r="A476" s="97"/>
      <c r="B476" s="97"/>
      <c r="C476" s="97"/>
      <c r="D476" s="97"/>
      <c r="E476" s="97"/>
      <c r="F476" s="98"/>
      <c r="G476" s="102"/>
      <c r="H476" s="100"/>
      <c r="I476" s="100"/>
      <c r="J476" s="100"/>
      <c r="K476" s="97"/>
      <c r="L476" s="97"/>
      <c r="M476" s="97"/>
      <c r="N476" s="100"/>
      <c r="O476" s="97"/>
      <c r="P476" s="97"/>
      <c r="Q476" s="100"/>
      <c r="R476" s="100"/>
      <c r="S476" s="96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  <c r="AE476" s="97"/>
      <c r="AF476" s="97"/>
      <c r="AG476" s="97"/>
      <c r="AH476" s="97"/>
      <c r="AI476" s="97"/>
      <c r="AJ476" s="97"/>
      <c r="AK476" s="97"/>
      <c r="AL476" s="97"/>
      <c r="AM476" s="97"/>
      <c r="AN476" s="97"/>
      <c r="AO476" s="97"/>
      <c r="AP476" s="97"/>
      <c r="AQ476" s="97"/>
      <c r="AR476" s="97"/>
    </row>
    <row r="477" customFormat="false" ht="21.75" hidden="false" customHeight="true" outlineLevel="0" collapsed="false">
      <c r="A477" s="97"/>
      <c r="B477" s="97"/>
      <c r="C477" s="97"/>
      <c r="D477" s="97"/>
      <c r="E477" s="97"/>
      <c r="F477" s="98"/>
      <c r="G477" s="102"/>
      <c r="H477" s="100"/>
      <c r="I477" s="100"/>
      <c r="J477" s="100"/>
      <c r="K477" s="97"/>
      <c r="L477" s="97"/>
      <c r="M477" s="97"/>
      <c r="N477" s="100"/>
      <c r="O477" s="97"/>
      <c r="P477" s="97"/>
      <c r="Q477" s="100"/>
      <c r="R477" s="100"/>
      <c r="S477" s="96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  <c r="AJ477" s="97"/>
      <c r="AK477" s="97"/>
      <c r="AL477" s="97"/>
      <c r="AM477" s="97"/>
      <c r="AN477" s="97"/>
      <c r="AO477" s="97"/>
      <c r="AP477" s="97"/>
      <c r="AQ477" s="97"/>
      <c r="AR477" s="97"/>
    </row>
    <row r="478" customFormat="false" ht="21.75" hidden="false" customHeight="true" outlineLevel="0" collapsed="false">
      <c r="A478" s="97"/>
      <c r="B478" s="97"/>
      <c r="C478" s="97"/>
      <c r="D478" s="97"/>
      <c r="E478" s="97"/>
      <c r="F478" s="98"/>
      <c r="G478" s="102"/>
      <c r="H478" s="100"/>
      <c r="I478" s="100"/>
      <c r="J478" s="100"/>
      <c r="K478" s="97"/>
      <c r="L478" s="97"/>
      <c r="M478" s="97"/>
      <c r="N478" s="100"/>
      <c r="O478" s="97"/>
      <c r="P478" s="97"/>
      <c r="Q478" s="100"/>
      <c r="R478" s="100"/>
      <c r="S478" s="96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  <c r="AJ478" s="97"/>
      <c r="AK478" s="97"/>
      <c r="AL478" s="97"/>
      <c r="AM478" s="97"/>
      <c r="AN478" s="97"/>
      <c r="AO478" s="97"/>
      <c r="AP478" s="97"/>
      <c r="AQ478" s="97"/>
      <c r="AR478" s="97"/>
    </row>
    <row r="479" customFormat="false" ht="21.75" hidden="false" customHeight="true" outlineLevel="0" collapsed="false">
      <c r="A479" s="97"/>
      <c r="B479" s="97"/>
      <c r="C479" s="97"/>
      <c r="D479" s="97"/>
      <c r="E479" s="97"/>
      <c r="F479" s="98"/>
      <c r="G479" s="102"/>
      <c r="H479" s="100"/>
      <c r="I479" s="100"/>
      <c r="J479" s="100"/>
      <c r="K479" s="97"/>
      <c r="L479" s="97"/>
      <c r="M479" s="97"/>
      <c r="N479" s="100"/>
      <c r="O479" s="97"/>
      <c r="P479" s="97"/>
      <c r="Q479" s="100"/>
      <c r="R479" s="100"/>
      <c r="S479" s="96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  <c r="AE479" s="97"/>
      <c r="AF479" s="97"/>
      <c r="AG479" s="97"/>
      <c r="AH479" s="97"/>
      <c r="AI479" s="97"/>
      <c r="AJ479" s="97"/>
      <c r="AK479" s="97"/>
      <c r="AL479" s="97"/>
      <c r="AM479" s="97"/>
      <c r="AN479" s="97"/>
      <c r="AO479" s="97"/>
      <c r="AP479" s="97"/>
      <c r="AQ479" s="97"/>
      <c r="AR479" s="97"/>
    </row>
    <row r="480" customFormat="false" ht="21.75" hidden="false" customHeight="true" outlineLevel="0" collapsed="false">
      <c r="A480" s="97"/>
      <c r="B480" s="97"/>
      <c r="C480" s="97"/>
      <c r="D480" s="97"/>
      <c r="E480" s="97"/>
      <c r="F480" s="98"/>
      <c r="G480" s="102"/>
      <c r="H480" s="100"/>
      <c r="I480" s="100"/>
      <c r="J480" s="100"/>
      <c r="K480" s="97"/>
      <c r="L480" s="97"/>
      <c r="M480" s="97"/>
      <c r="N480" s="100"/>
      <c r="O480" s="97"/>
      <c r="P480" s="97"/>
      <c r="Q480" s="100"/>
      <c r="R480" s="100"/>
      <c r="S480" s="96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  <c r="AE480" s="97"/>
      <c r="AF480" s="97"/>
      <c r="AG480" s="97"/>
      <c r="AH480" s="97"/>
      <c r="AI480" s="97"/>
      <c r="AJ480" s="97"/>
      <c r="AK480" s="97"/>
      <c r="AL480" s="97"/>
      <c r="AM480" s="97"/>
      <c r="AN480" s="97"/>
      <c r="AO480" s="97"/>
      <c r="AP480" s="97"/>
      <c r="AQ480" s="97"/>
      <c r="AR480" s="97"/>
    </row>
    <row r="481" customFormat="false" ht="21.75" hidden="false" customHeight="true" outlineLevel="0" collapsed="false">
      <c r="A481" s="97"/>
      <c r="B481" s="97"/>
      <c r="C481" s="97"/>
      <c r="D481" s="97"/>
      <c r="E481" s="97"/>
      <c r="F481" s="98"/>
      <c r="G481" s="102"/>
      <c r="H481" s="100"/>
      <c r="I481" s="100"/>
      <c r="J481" s="100"/>
      <c r="K481" s="97"/>
      <c r="L481" s="97"/>
      <c r="M481" s="97"/>
      <c r="N481" s="100"/>
      <c r="O481" s="97"/>
      <c r="P481" s="97"/>
      <c r="Q481" s="100"/>
      <c r="R481" s="100"/>
      <c r="S481" s="96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  <c r="AE481" s="97"/>
      <c r="AF481" s="97"/>
      <c r="AG481" s="97"/>
      <c r="AH481" s="97"/>
      <c r="AI481" s="97"/>
      <c r="AJ481" s="97"/>
      <c r="AK481" s="97"/>
      <c r="AL481" s="97"/>
      <c r="AM481" s="97"/>
      <c r="AN481" s="97"/>
      <c r="AO481" s="97"/>
      <c r="AP481" s="97"/>
      <c r="AQ481" s="97"/>
      <c r="AR481" s="97"/>
    </row>
    <row r="482" customFormat="false" ht="21.75" hidden="false" customHeight="true" outlineLevel="0" collapsed="false">
      <c r="A482" s="97"/>
      <c r="B482" s="97"/>
      <c r="C482" s="97"/>
      <c r="D482" s="97"/>
      <c r="E482" s="97"/>
      <c r="F482" s="98"/>
      <c r="G482" s="102"/>
      <c r="H482" s="100"/>
      <c r="I482" s="100"/>
      <c r="J482" s="100"/>
      <c r="K482" s="97"/>
      <c r="L482" s="97"/>
      <c r="M482" s="97"/>
      <c r="N482" s="100"/>
      <c r="O482" s="97"/>
      <c r="P482" s="97"/>
      <c r="Q482" s="100"/>
      <c r="R482" s="100"/>
      <c r="S482" s="96"/>
      <c r="T482" s="97"/>
      <c r="U482" s="97"/>
      <c r="V482" s="97"/>
      <c r="W482" s="97"/>
      <c r="X482" s="97"/>
      <c r="Y482" s="97"/>
      <c r="Z482" s="97"/>
      <c r="AA482" s="97"/>
      <c r="AB482" s="97"/>
      <c r="AC482" s="97"/>
      <c r="AD482" s="97"/>
      <c r="AE482" s="97"/>
      <c r="AF482" s="97"/>
      <c r="AG482" s="97"/>
      <c r="AH482" s="97"/>
      <c r="AI482" s="97"/>
      <c r="AJ482" s="97"/>
      <c r="AK482" s="97"/>
      <c r="AL482" s="97"/>
      <c r="AM482" s="97"/>
      <c r="AN482" s="97"/>
      <c r="AO482" s="97"/>
      <c r="AP482" s="97"/>
      <c r="AQ482" s="97"/>
      <c r="AR482" s="97"/>
    </row>
    <row r="483" customFormat="false" ht="21.75" hidden="false" customHeight="true" outlineLevel="0" collapsed="false">
      <c r="A483" s="97"/>
      <c r="B483" s="97"/>
      <c r="C483" s="97"/>
      <c r="D483" s="97"/>
      <c r="E483" s="97"/>
      <c r="F483" s="98"/>
      <c r="G483" s="102"/>
      <c r="H483" s="100"/>
      <c r="I483" s="100"/>
      <c r="J483" s="100"/>
      <c r="K483" s="97"/>
      <c r="L483" s="97"/>
      <c r="M483" s="97"/>
      <c r="N483" s="100"/>
      <c r="O483" s="97"/>
      <c r="P483" s="97"/>
      <c r="Q483" s="100"/>
      <c r="R483" s="100"/>
      <c r="S483" s="96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  <c r="AE483" s="97"/>
      <c r="AF483" s="97"/>
      <c r="AG483" s="97"/>
      <c r="AH483" s="97"/>
      <c r="AI483" s="97"/>
      <c r="AJ483" s="97"/>
      <c r="AK483" s="97"/>
      <c r="AL483" s="97"/>
      <c r="AM483" s="97"/>
      <c r="AN483" s="97"/>
      <c r="AO483" s="97"/>
      <c r="AP483" s="97"/>
      <c r="AQ483" s="97"/>
      <c r="AR483" s="97"/>
    </row>
    <row r="484" customFormat="false" ht="21.75" hidden="false" customHeight="true" outlineLevel="0" collapsed="false">
      <c r="A484" s="97"/>
      <c r="B484" s="97"/>
      <c r="C484" s="97"/>
      <c r="D484" s="97"/>
      <c r="E484" s="97"/>
      <c r="F484" s="98"/>
      <c r="G484" s="102"/>
      <c r="H484" s="100"/>
      <c r="I484" s="100"/>
      <c r="J484" s="100"/>
      <c r="K484" s="97"/>
      <c r="L484" s="97"/>
      <c r="M484" s="97"/>
      <c r="N484" s="100"/>
      <c r="O484" s="97"/>
      <c r="P484" s="97"/>
      <c r="Q484" s="100"/>
      <c r="R484" s="100"/>
      <c r="S484" s="96"/>
      <c r="T484" s="97"/>
      <c r="U484" s="97"/>
      <c r="V484" s="97"/>
      <c r="W484" s="97"/>
      <c r="X484" s="97"/>
      <c r="Y484" s="97"/>
      <c r="Z484" s="97"/>
      <c r="AA484" s="97"/>
      <c r="AB484" s="97"/>
      <c r="AC484" s="97"/>
      <c r="AD484" s="97"/>
      <c r="AE484" s="97"/>
      <c r="AF484" s="97"/>
      <c r="AG484" s="97"/>
      <c r="AH484" s="97"/>
      <c r="AI484" s="97"/>
      <c r="AJ484" s="97"/>
      <c r="AK484" s="97"/>
      <c r="AL484" s="97"/>
      <c r="AM484" s="97"/>
      <c r="AN484" s="97"/>
      <c r="AO484" s="97"/>
      <c r="AP484" s="97"/>
      <c r="AQ484" s="97"/>
      <c r="AR484" s="97"/>
    </row>
    <row r="485" customFormat="false" ht="21.75" hidden="false" customHeight="true" outlineLevel="0" collapsed="false">
      <c r="A485" s="97"/>
      <c r="B485" s="97"/>
      <c r="C485" s="97"/>
      <c r="D485" s="97"/>
      <c r="E485" s="97"/>
      <c r="F485" s="98"/>
      <c r="G485" s="102"/>
      <c r="H485" s="100"/>
      <c r="I485" s="100"/>
      <c r="J485" s="100"/>
      <c r="K485" s="97"/>
      <c r="L485" s="97"/>
      <c r="M485" s="97"/>
      <c r="N485" s="100"/>
      <c r="O485" s="97"/>
      <c r="P485" s="97"/>
      <c r="Q485" s="100"/>
      <c r="R485" s="100"/>
      <c r="S485" s="96"/>
      <c r="T485" s="97"/>
      <c r="U485" s="97"/>
      <c r="V485" s="97"/>
      <c r="W485" s="97"/>
      <c r="X485" s="97"/>
      <c r="Y485" s="97"/>
      <c r="Z485" s="97"/>
      <c r="AA485" s="97"/>
      <c r="AB485" s="97"/>
      <c r="AC485" s="97"/>
      <c r="AD485" s="97"/>
      <c r="AE485" s="97"/>
      <c r="AF485" s="97"/>
      <c r="AG485" s="97"/>
      <c r="AH485" s="97"/>
      <c r="AI485" s="97"/>
      <c r="AJ485" s="97"/>
      <c r="AK485" s="97"/>
      <c r="AL485" s="97"/>
      <c r="AM485" s="97"/>
      <c r="AN485" s="97"/>
      <c r="AO485" s="97"/>
      <c r="AP485" s="97"/>
      <c r="AQ485" s="97"/>
      <c r="AR485" s="97"/>
    </row>
    <row r="486" customFormat="false" ht="21.75" hidden="false" customHeight="true" outlineLevel="0" collapsed="false">
      <c r="A486" s="97"/>
      <c r="B486" s="97"/>
      <c r="C486" s="97"/>
      <c r="D486" s="97"/>
      <c r="E486" s="97"/>
      <c r="F486" s="98"/>
      <c r="G486" s="102"/>
      <c r="H486" s="100"/>
      <c r="I486" s="100"/>
      <c r="J486" s="100"/>
      <c r="K486" s="97"/>
      <c r="L486" s="97"/>
      <c r="M486" s="97"/>
      <c r="N486" s="100"/>
      <c r="O486" s="97"/>
      <c r="P486" s="97"/>
      <c r="Q486" s="100"/>
      <c r="R486" s="100"/>
      <c r="S486" s="96"/>
      <c r="T486" s="97"/>
      <c r="U486" s="97"/>
      <c r="V486" s="97"/>
      <c r="W486" s="97"/>
      <c r="X486" s="97"/>
      <c r="Y486" s="97"/>
      <c r="Z486" s="97"/>
      <c r="AA486" s="97"/>
      <c r="AB486" s="97"/>
      <c r="AC486" s="97"/>
      <c r="AD486" s="97"/>
      <c r="AE486" s="97"/>
      <c r="AF486" s="97"/>
      <c r="AG486" s="97"/>
      <c r="AH486" s="97"/>
      <c r="AI486" s="97"/>
      <c r="AJ486" s="97"/>
      <c r="AK486" s="97"/>
      <c r="AL486" s="97"/>
      <c r="AM486" s="97"/>
      <c r="AN486" s="97"/>
      <c r="AO486" s="97"/>
      <c r="AP486" s="97"/>
      <c r="AQ486" s="97"/>
      <c r="AR486" s="97"/>
    </row>
    <row r="487" customFormat="false" ht="21.75" hidden="false" customHeight="true" outlineLevel="0" collapsed="false">
      <c r="A487" s="97"/>
      <c r="B487" s="97"/>
      <c r="C487" s="97"/>
      <c r="D487" s="97"/>
      <c r="E487" s="97"/>
      <c r="F487" s="98"/>
      <c r="G487" s="102"/>
      <c r="H487" s="100"/>
      <c r="I487" s="100"/>
      <c r="J487" s="100"/>
      <c r="K487" s="97"/>
      <c r="L487" s="97"/>
      <c r="M487" s="97"/>
      <c r="N487" s="100"/>
      <c r="O487" s="97"/>
      <c r="P487" s="97"/>
      <c r="Q487" s="100"/>
      <c r="R487" s="100"/>
      <c r="S487" s="96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  <c r="AJ487" s="97"/>
      <c r="AK487" s="97"/>
      <c r="AL487" s="97"/>
      <c r="AM487" s="97"/>
      <c r="AN487" s="97"/>
      <c r="AO487" s="97"/>
      <c r="AP487" s="97"/>
      <c r="AQ487" s="97"/>
      <c r="AR487" s="97"/>
    </row>
    <row r="488" customFormat="false" ht="21.75" hidden="false" customHeight="true" outlineLevel="0" collapsed="false">
      <c r="A488" s="97"/>
      <c r="B488" s="97"/>
      <c r="C488" s="97"/>
      <c r="D488" s="97"/>
      <c r="E488" s="97"/>
      <c r="F488" s="98"/>
      <c r="G488" s="102"/>
      <c r="H488" s="100"/>
      <c r="I488" s="100"/>
      <c r="J488" s="100"/>
      <c r="K488" s="97"/>
      <c r="L488" s="97"/>
      <c r="M488" s="97"/>
      <c r="N488" s="100"/>
      <c r="O488" s="97"/>
      <c r="P488" s="97"/>
      <c r="Q488" s="100"/>
      <c r="R488" s="100"/>
      <c r="S488" s="96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  <c r="AJ488" s="97"/>
      <c r="AK488" s="97"/>
      <c r="AL488" s="97"/>
      <c r="AM488" s="97"/>
      <c r="AN488" s="97"/>
      <c r="AO488" s="97"/>
      <c r="AP488" s="97"/>
      <c r="AQ488" s="97"/>
      <c r="AR488" s="97"/>
    </row>
    <row r="489" customFormat="false" ht="21.75" hidden="false" customHeight="true" outlineLevel="0" collapsed="false">
      <c r="A489" s="97"/>
      <c r="B489" s="97"/>
      <c r="C489" s="97"/>
      <c r="D489" s="97"/>
      <c r="E489" s="97"/>
      <c r="F489" s="98"/>
      <c r="G489" s="102"/>
      <c r="H489" s="100"/>
      <c r="I489" s="100"/>
      <c r="J489" s="100"/>
      <c r="K489" s="97"/>
      <c r="L489" s="97"/>
      <c r="M489" s="97"/>
      <c r="N489" s="100"/>
      <c r="O489" s="97"/>
      <c r="P489" s="97"/>
      <c r="Q489" s="100"/>
      <c r="R489" s="100"/>
      <c r="S489" s="96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  <c r="AJ489" s="97"/>
      <c r="AK489" s="97"/>
      <c r="AL489" s="97"/>
      <c r="AM489" s="97"/>
      <c r="AN489" s="97"/>
      <c r="AO489" s="97"/>
      <c r="AP489" s="97"/>
      <c r="AQ489" s="97"/>
      <c r="AR489" s="97"/>
    </row>
    <row r="490" customFormat="false" ht="21.75" hidden="false" customHeight="true" outlineLevel="0" collapsed="false">
      <c r="A490" s="97"/>
      <c r="B490" s="97"/>
      <c r="C490" s="97"/>
      <c r="D490" s="97"/>
      <c r="E490" s="97"/>
      <c r="F490" s="98"/>
      <c r="G490" s="102"/>
      <c r="H490" s="100"/>
      <c r="I490" s="100"/>
      <c r="J490" s="100"/>
      <c r="K490" s="97"/>
      <c r="L490" s="97"/>
      <c r="M490" s="97"/>
      <c r="N490" s="100"/>
      <c r="O490" s="97"/>
      <c r="P490" s="97"/>
      <c r="Q490" s="100"/>
      <c r="R490" s="100"/>
      <c r="S490" s="96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  <c r="AJ490" s="97"/>
      <c r="AK490" s="97"/>
      <c r="AL490" s="97"/>
      <c r="AM490" s="97"/>
      <c r="AN490" s="97"/>
      <c r="AO490" s="97"/>
      <c r="AP490" s="97"/>
      <c r="AQ490" s="97"/>
      <c r="AR490" s="97"/>
    </row>
    <row r="491" customFormat="false" ht="21.75" hidden="false" customHeight="true" outlineLevel="0" collapsed="false">
      <c r="A491" s="97"/>
      <c r="B491" s="97"/>
      <c r="C491" s="97"/>
      <c r="D491" s="97"/>
      <c r="E491" s="97"/>
      <c r="F491" s="98"/>
      <c r="G491" s="102"/>
      <c r="H491" s="100"/>
      <c r="I491" s="100"/>
      <c r="J491" s="100"/>
      <c r="K491" s="97"/>
      <c r="L491" s="97"/>
      <c r="M491" s="97"/>
      <c r="N491" s="100"/>
      <c r="O491" s="97"/>
      <c r="P491" s="97"/>
      <c r="Q491" s="100"/>
      <c r="R491" s="100"/>
      <c r="S491" s="96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E491" s="97"/>
      <c r="AF491" s="97"/>
      <c r="AG491" s="97"/>
      <c r="AH491" s="97"/>
      <c r="AI491" s="97"/>
      <c r="AJ491" s="97"/>
      <c r="AK491" s="97"/>
      <c r="AL491" s="97"/>
      <c r="AM491" s="97"/>
      <c r="AN491" s="97"/>
      <c r="AO491" s="97"/>
      <c r="AP491" s="97"/>
      <c r="AQ491" s="97"/>
      <c r="AR491" s="97"/>
    </row>
    <row r="492" customFormat="false" ht="21.75" hidden="false" customHeight="true" outlineLevel="0" collapsed="false">
      <c r="A492" s="97"/>
      <c r="B492" s="97"/>
      <c r="C492" s="97"/>
      <c r="D492" s="97"/>
      <c r="E492" s="97"/>
      <c r="F492" s="98"/>
      <c r="G492" s="102"/>
      <c r="H492" s="100"/>
      <c r="I492" s="100"/>
      <c r="J492" s="100"/>
      <c r="K492" s="97"/>
      <c r="L492" s="97"/>
      <c r="M492" s="97"/>
      <c r="N492" s="100"/>
      <c r="O492" s="97"/>
      <c r="P492" s="97"/>
      <c r="Q492" s="100"/>
      <c r="R492" s="100"/>
      <c r="S492" s="96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E492" s="97"/>
      <c r="AF492" s="97"/>
      <c r="AG492" s="97"/>
      <c r="AH492" s="97"/>
      <c r="AI492" s="97"/>
      <c r="AJ492" s="97"/>
      <c r="AK492" s="97"/>
      <c r="AL492" s="97"/>
      <c r="AM492" s="97"/>
      <c r="AN492" s="97"/>
      <c r="AO492" s="97"/>
      <c r="AP492" s="97"/>
      <c r="AQ492" s="97"/>
      <c r="AR492" s="97"/>
    </row>
    <row r="493" customFormat="false" ht="21.75" hidden="false" customHeight="true" outlineLevel="0" collapsed="false">
      <c r="A493" s="97"/>
      <c r="B493" s="97"/>
      <c r="C493" s="97"/>
      <c r="D493" s="97"/>
      <c r="E493" s="97"/>
      <c r="F493" s="98"/>
      <c r="G493" s="102"/>
      <c r="H493" s="100"/>
      <c r="I493" s="100"/>
      <c r="J493" s="100"/>
      <c r="K493" s="97"/>
      <c r="L493" s="97"/>
      <c r="M493" s="97"/>
      <c r="N493" s="100"/>
      <c r="O493" s="97"/>
      <c r="P493" s="97"/>
      <c r="Q493" s="100"/>
      <c r="R493" s="100"/>
      <c r="S493" s="96"/>
      <c r="T493" s="97"/>
      <c r="U493" s="97"/>
      <c r="V493" s="97"/>
      <c r="W493" s="97"/>
      <c r="X493" s="97"/>
      <c r="Y493" s="97"/>
      <c r="Z493" s="97"/>
      <c r="AA493" s="97"/>
      <c r="AB493" s="97"/>
      <c r="AC493" s="97"/>
      <c r="AD493" s="97"/>
      <c r="AE493" s="97"/>
      <c r="AF493" s="97"/>
      <c r="AG493" s="97"/>
      <c r="AH493" s="97"/>
      <c r="AI493" s="97"/>
      <c r="AJ493" s="97"/>
      <c r="AK493" s="97"/>
      <c r="AL493" s="97"/>
      <c r="AM493" s="97"/>
      <c r="AN493" s="97"/>
      <c r="AO493" s="97"/>
      <c r="AP493" s="97"/>
      <c r="AQ493" s="97"/>
      <c r="AR493" s="97"/>
    </row>
    <row r="494" customFormat="false" ht="21.75" hidden="false" customHeight="true" outlineLevel="0" collapsed="false">
      <c r="A494" s="97"/>
      <c r="B494" s="97"/>
      <c r="C494" s="97"/>
      <c r="D494" s="97"/>
      <c r="E494" s="97"/>
      <c r="F494" s="98"/>
      <c r="G494" s="102"/>
      <c r="H494" s="100"/>
      <c r="I494" s="100"/>
      <c r="J494" s="100"/>
      <c r="K494" s="97"/>
      <c r="L494" s="97"/>
      <c r="M494" s="97"/>
      <c r="N494" s="100"/>
      <c r="O494" s="97"/>
      <c r="P494" s="97"/>
      <c r="Q494" s="100"/>
      <c r="R494" s="100"/>
      <c r="S494" s="96"/>
      <c r="T494" s="97"/>
      <c r="U494" s="97"/>
      <c r="V494" s="97"/>
      <c r="W494" s="97"/>
      <c r="X494" s="97"/>
      <c r="Y494" s="97"/>
      <c r="Z494" s="97"/>
      <c r="AA494" s="97"/>
      <c r="AB494" s="97"/>
      <c r="AC494" s="97"/>
      <c r="AD494" s="97"/>
      <c r="AE494" s="97"/>
      <c r="AF494" s="97"/>
      <c r="AG494" s="97"/>
      <c r="AH494" s="97"/>
      <c r="AI494" s="97"/>
      <c r="AJ494" s="97"/>
      <c r="AK494" s="97"/>
      <c r="AL494" s="97"/>
      <c r="AM494" s="97"/>
      <c r="AN494" s="97"/>
      <c r="AO494" s="97"/>
      <c r="AP494" s="97"/>
      <c r="AQ494" s="97"/>
      <c r="AR494" s="97"/>
    </row>
    <row r="495" customFormat="false" ht="21.75" hidden="false" customHeight="true" outlineLevel="0" collapsed="false">
      <c r="A495" s="97"/>
      <c r="B495" s="97"/>
      <c r="C495" s="97"/>
      <c r="D495" s="97"/>
      <c r="E495" s="97"/>
      <c r="F495" s="98"/>
      <c r="G495" s="102"/>
      <c r="H495" s="100"/>
      <c r="I495" s="100"/>
      <c r="J495" s="100"/>
      <c r="K495" s="97"/>
      <c r="L495" s="97"/>
      <c r="M495" s="97"/>
      <c r="N495" s="100"/>
      <c r="O495" s="97"/>
      <c r="P495" s="97"/>
      <c r="Q495" s="100"/>
      <c r="R495" s="100"/>
      <c r="S495" s="96"/>
      <c r="T495" s="97"/>
      <c r="U495" s="97"/>
      <c r="V495" s="97"/>
      <c r="W495" s="97"/>
      <c r="X495" s="97"/>
      <c r="Y495" s="97"/>
      <c r="Z495" s="97"/>
      <c r="AA495" s="97"/>
      <c r="AB495" s="97"/>
      <c r="AC495" s="97"/>
      <c r="AD495" s="97"/>
      <c r="AE495" s="97"/>
      <c r="AF495" s="97"/>
      <c r="AG495" s="97"/>
      <c r="AH495" s="97"/>
      <c r="AI495" s="97"/>
      <c r="AJ495" s="97"/>
      <c r="AK495" s="97"/>
      <c r="AL495" s="97"/>
      <c r="AM495" s="97"/>
      <c r="AN495" s="97"/>
      <c r="AO495" s="97"/>
      <c r="AP495" s="97"/>
      <c r="AQ495" s="97"/>
      <c r="AR495" s="97"/>
    </row>
    <row r="496" customFormat="false" ht="21.75" hidden="false" customHeight="true" outlineLevel="0" collapsed="false">
      <c r="A496" s="97"/>
      <c r="B496" s="97"/>
      <c r="C496" s="97"/>
      <c r="D496" s="97"/>
      <c r="E496" s="97"/>
      <c r="F496" s="98"/>
      <c r="G496" s="102"/>
      <c r="H496" s="100"/>
      <c r="I496" s="100"/>
      <c r="J496" s="100"/>
      <c r="K496" s="97"/>
      <c r="L496" s="97"/>
      <c r="M496" s="97"/>
      <c r="N496" s="100"/>
      <c r="O496" s="97"/>
      <c r="P496" s="97"/>
      <c r="Q496" s="100"/>
      <c r="R496" s="100"/>
      <c r="S496" s="96"/>
      <c r="T496" s="97"/>
      <c r="U496" s="97"/>
      <c r="V496" s="97"/>
      <c r="W496" s="97"/>
      <c r="X496" s="97"/>
      <c r="Y496" s="97"/>
      <c r="Z496" s="97"/>
      <c r="AA496" s="97"/>
      <c r="AB496" s="97"/>
      <c r="AC496" s="97"/>
      <c r="AD496" s="97"/>
      <c r="AE496" s="97"/>
      <c r="AF496" s="97"/>
      <c r="AG496" s="97"/>
      <c r="AH496" s="97"/>
      <c r="AI496" s="97"/>
      <c r="AJ496" s="97"/>
      <c r="AK496" s="97"/>
      <c r="AL496" s="97"/>
      <c r="AM496" s="97"/>
      <c r="AN496" s="97"/>
      <c r="AO496" s="97"/>
      <c r="AP496" s="97"/>
      <c r="AQ496" s="97"/>
      <c r="AR496" s="97"/>
    </row>
    <row r="497" customFormat="false" ht="21.75" hidden="false" customHeight="true" outlineLevel="0" collapsed="false">
      <c r="A497" s="97"/>
      <c r="B497" s="97"/>
      <c r="C497" s="97"/>
      <c r="D497" s="97"/>
      <c r="E497" s="97"/>
      <c r="F497" s="98"/>
      <c r="G497" s="102"/>
      <c r="H497" s="100"/>
      <c r="I497" s="100"/>
      <c r="J497" s="100"/>
      <c r="K497" s="97"/>
      <c r="L497" s="97"/>
      <c r="M497" s="97"/>
      <c r="N497" s="100"/>
      <c r="O497" s="97"/>
      <c r="P497" s="97"/>
      <c r="Q497" s="100"/>
      <c r="R497" s="100"/>
      <c r="S497" s="96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  <c r="AE497" s="97"/>
      <c r="AF497" s="97"/>
      <c r="AG497" s="97"/>
      <c r="AH497" s="97"/>
      <c r="AI497" s="97"/>
      <c r="AJ497" s="97"/>
      <c r="AK497" s="97"/>
      <c r="AL497" s="97"/>
      <c r="AM497" s="97"/>
      <c r="AN497" s="97"/>
      <c r="AO497" s="97"/>
      <c r="AP497" s="97"/>
      <c r="AQ497" s="97"/>
      <c r="AR497" s="97"/>
    </row>
    <row r="498" customFormat="false" ht="21.75" hidden="false" customHeight="true" outlineLevel="0" collapsed="false">
      <c r="A498" s="97"/>
      <c r="B498" s="97"/>
      <c r="C498" s="97"/>
      <c r="D498" s="97"/>
      <c r="E498" s="97"/>
      <c r="F498" s="98"/>
      <c r="G498" s="102"/>
      <c r="H498" s="100"/>
      <c r="I498" s="100"/>
      <c r="J498" s="100"/>
      <c r="K498" s="97"/>
      <c r="L498" s="97"/>
      <c r="M498" s="97"/>
      <c r="N498" s="100"/>
      <c r="O498" s="97"/>
      <c r="P498" s="97"/>
      <c r="Q498" s="100"/>
      <c r="R498" s="100"/>
      <c r="S498" s="96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E498" s="97"/>
      <c r="AF498" s="97"/>
      <c r="AG498" s="97"/>
      <c r="AH498" s="97"/>
      <c r="AI498" s="97"/>
      <c r="AJ498" s="97"/>
      <c r="AK498" s="97"/>
      <c r="AL498" s="97"/>
      <c r="AM498" s="97"/>
      <c r="AN498" s="97"/>
      <c r="AO498" s="97"/>
      <c r="AP498" s="97"/>
      <c r="AQ498" s="97"/>
      <c r="AR498" s="97"/>
    </row>
    <row r="499" customFormat="false" ht="21.75" hidden="false" customHeight="true" outlineLevel="0" collapsed="false">
      <c r="A499" s="97"/>
      <c r="B499" s="97"/>
      <c r="C499" s="97"/>
      <c r="D499" s="97"/>
      <c r="E499" s="97"/>
      <c r="F499" s="98"/>
      <c r="G499" s="102"/>
      <c r="H499" s="100"/>
      <c r="I499" s="100"/>
      <c r="J499" s="100"/>
      <c r="K499" s="97"/>
      <c r="L499" s="97"/>
      <c r="M499" s="97"/>
      <c r="N499" s="100"/>
      <c r="O499" s="97"/>
      <c r="P499" s="97"/>
      <c r="Q499" s="100"/>
      <c r="R499" s="100"/>
      <c r="S499" s="96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E499" s="97"/>
      <c r="AF499" s="97"/>
      <c r="AG499" s="97"/>
      <c r="AH499" s="97"/>
      <c r="AI499" s="97"/>
      <c r="AJ499" s="97"/>
      <c r="AK499" s="97"/>
      <c r="AL499" s="97"/>
      <c r="AM499" s="97"/>
      <c r="AN499" s="97"/>
      <c r="AO499" s="97"/>
      <c r="AP499" s="97"/>
      <c r="AQ499" s="97"/>
      <c r="AR499" s="97"/>
    </row>
    <row r="500" customFormat="false" ht="21.75" hidden="false" customHeight="true" outlineLevel="0" collapsed="false">
      <c r="A500" s="97"/>
      <c r="B500" s="97"/>
      <c r="C500" s="97"/>
      <c r="D500" s="97"/>
      <c r="E500" s="97"/>
      <c r="F500" s="98"/>
      <c r="G500" s="102"/>
      <c r="H500" s="100"/>
      <c r="I500" s="100"/>
      <c r="J500" s="100"/>
      <c r="K500" s="97"/>
      <c r="L500" s="97"/>
      <c r="M500" s="97"/>
      <c r="N500" s="100"/>
      <c r="O500" s="97"/>
      <c r="P500" s="97"/>
      <c r="Q500" s="100"/>
      <c r="R500" s="100"/>
      <c r="S500" s="96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E500" s="97"/>
      <c r="AF500" s="97"/>
      <c r="AG500" s="97"/>
      <c r="AH500" s="97"/>
      <c r="AI500" s="97"/>
      <c r="AJ500" s="97"/>
      <c r="AK500" s="97"/>
      <c r="AL500" s="97"/>
      <c r="AM500" s="97"/>
      <c r="AN500" s="97"/>
      <c r="AO500" s="97"/>
      <c r="AP500" s="97"/>
      <c r="AQ500" s="97"/>
      <c r="AR500" s="97"/>
    </row>
    <row r="501" customFormat="false" ht="21.75" hidden="false" customHeight="true" outlineLevel="0" collapsed="false">
      <c r="A501" s="97"/>
      <c r="B501" s="97"/>
      <c r="C501" s="97"/>
      <c r="D501" s="97"/>
      <c r="E501" s="97"/>
      <c r="F501" s="98"/>
      <c r="G501" s="102"/>
      <c r="H501" s="100"/>
      <c r="I501" s="100"/>
      <c r="J501" s="100"/>
      <c r="K501" s="97"/>
      <c r="L501" s="97"/>
      <c r="M501" s="97"/>
      <c r="N501" s="100"/>
      <c r="O501" s="97"/>
      <c r="P501" s="97"/>
      <c r="Q501" s="100"/>
      <c r="R501" s="100"/>
      <c r="S501" s="96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E501" s="97"/>
      <c r="AF501" s="97"/>
      <c r="AG501" s="97"/>
      <c r="AH501" s="97"/>
      <c r="AI501" s="97"/>
      <c r="AJ501" s="97"/>
      <c r="AK501" s="97"/>
      <c r="AL501" s="97"/>
      <c r="AM501" s="97"/>
      <c r="AN501" s="97"/>
      <c r="AO501" s="97"/>
      <c r="AP501" s="97"/>
      <c r="AQ501" s="97"/>
      <c r="AR501" s="97"/>
    </row>
    <row r="502" customFormat="false" ht="21.75" hidden="false" customHeight="true" outlineLevel="0" collapsed="false">
      <c r="A502" s="97"/>
      <c r="B502" s="97"/>
      <c r="C502" s="97"/>
      <c r="D502" s="97"/>
      <c r="E502" s="97"/>
      <c r="F502" s="98"/>
      <c r="G502" s="102"/>
      <c r="H502" s="100"/>
      <c r="I502" s="100"/>
      <c r="J502" s="100"/>
      <c r="K502" s="97"/>
      <c r="L502" s="97"/>
      <c r="M502" s="97"/>
      <c r="N502" s="100"/>
      <c r="O502" s="97"/>
      <c r="P502" s="97"/>
      <c r="Q502" s="100"/>
      <c r="R502" s="100"/>
      <c r="S502" s="96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E502" s="97"/>
      <c r="AF502" s="97"/>
      <c r="AG502" s="97"/>
      <c r="AH502" s="97"/>
      <c r="AI502" s="97"/>
      <c r="AJ502" s="97"/>
      <c r="AK502" s="97"/>
      <c r="AL502" s="97"/>
      <c r="AM502" s="97"/>
      <c r="AN502" s="97"/>
      <c r="AO502" s="97"/>
      <c r="AP502" s="97"/>
      <c r="AQ502" s="97"/>
      <c r="AR502" s="97"/>
    </row>
    <row r="503" customFormat="false" ht="21.75" hidden="false" customHeight="true" outlineLevel="0" collapsed="false">
      <c r="A503" s="97"/>
      <c r="B503" s="97"/>
      <c r="C503" s="97"/>
      <c r="D503" s="97"/>
      <c r="E503" s="97"/>
      <c r="F503" s="98"/>
      <c r="G503" s="102"/>
      <c r="H503" s="100"/>
      <c r="I503" s="100"/>
      <c r="J503" s="100"/>
      <c r="K503" s="97"/>
      <c r="L503" s="97"/>
      <c r="M503" s="97"/>
      <c r="N503" s="100"/>
      <c r="O503" s="97"/>
      <c r="P503" s="97"/>
      <c r="Q503" s="100"/>
      <c r="R503" s="100"/>
      <c r="S503" s="96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E503" s="97"/>
      <c r="AF503" s="97"/>
      <c r="AG503" s="97"/>
      <c r="AH503" s="97"/>
      <c r="AI503" s="97"/>
      <c r="AJ503" s="97"/>
      <c r="AK503" s="97"/>
      <c r="AL503" s="97"/>
      <c r="AM503" s="97"/>
      <c r="AN503" s="97"/>
      <c r="AO503" s="97"/>
      <c r="AP503" s="97"/>
      <c r="AQ503" s="97"/>
      <c r="AR503" s="97"/>
    </row>
    <row r="504" customFormat="false" ht="21.75" hidden="false" customHeight="true" outlineLevel="0" collapsed="false">
      <c r="A504" s="97"/>
      <c r="B504" s="97"/>
      <c r="C504" s="97"/>
      <c r="D504" s="97"/>
      <c r="E504" s="97"/>
      <c r="F504" s="98"/>
      <c r="G504" s="102"/>
      <c r="H504" s="100"/>
      <c r="I504" s="100"/>
      <c r="J504" s="100"/>
      <c r="K504" s="97"/>
      <c r="L504" s="97"/>
      <c r="M504" s="97"/>
      <c r="N504" s="100"/>
      <c r="O504" s="97"/>
      <c r="P504" s="97"/>
      <c r="Q504" s="100"/>
      <c r="R504" s="100"/>
      <c r="S504" s="96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E504" s="97"/>
      <c r="AF504" s="97"/>
      <c r="AG504" s="97"/>
      <c r="AH504" s="97"/>
      <c r="AI504" s="97"/>
      <c r="AJ504" s="97"/>
      <c r="AK504" s="97"/>
      <c r="AL504" s="97"/>
      <c r="AM504" s="97"/>
      <c r="AN504" s="97"/>
      <c r="AO504" s="97"/>
      <c r="AP504" s="97"/>
      <c r="AQ504" s="97"/>
      <c r="AR504" s="97"/>
    </row>
    <row r="505" customFormat="false" ht="21.75" hidden="false" customHeight="true" outlineLevel="0" collapsed="false">
      <c r="A505" s="97"/>
      <c r="B505" s="97"/>
      <c r="C505" s="97"/>
      <c r="D505" s="97"/>
      <c r="E505" s="97"/>
      <c r="F505" s="98"/>
      <c r="G505" s="102"/>
      <c r="H505" s="100"/>
      <c r="I505" s="100"/>
      <c r="J505" s="100"/>
      <c r="K505" s="97"/>
      <c r="L505" s="97"/>
      <c r="M505" s="97"/>
      <c r="N505" s="100"/>
      <c r="O505" s="97"/>
      <c r="P505" s="97"/>
      <c r="Q505" s="100"/>
      <c r="R505" s="100"/>
      <c r="S505" s="96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E505" s="97"/>
      <c r="AF505" s="97"/>
      <c r="AG505" s="97"/>
      <c r="AH505" s="97"/>
      <c r="AI505" s="97"/>
      <c r="AJ505" s="97"/>
      <c r="AK505" s="97"/>
      <c r="AL505" s="97"/>
      <c r="AM505" s="97"/>
      <c r="AN505" s="97"/>
      <c r="AO505" s="97"/>
      <c r="AP505" s="97"/>
      <c r="AQ505" s="97"/>
      <c r="AR505" s="97"/>
    </row>
    <row r="506" customFormat="false" ht="21.75" hidden="false" customHeight="true" outlineLevel="0" collapsed="false">
      <c r="A506" s="97"/>
      <c r="B506" s="97"/>
      <c r="C506" s="97"/>
      <c r="D506" s="97"/>
      <c r="E506" s="97"/>
      <c r="F506" s="98"/>
      <c r="G506" s="102"/>
      <c r="H506" s="100"/>
      <c r="I506" s="100"/>
      <c r="J506" s="100"/>
      <c r="K506" s="97"/>
      <c r="L506" s="97"/>
      <c r="M506" s="97"/>
      <c r="N506" s="100"/>
      <c r="O506" s="97"/>
      <c r="P506" s="97"/>
      <c r="Q506" s="100"/>
      <c r="R506" s="100"/>
      <c r="S506" s="96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  <c r="AE506" s="97"/>
      <c r="AF506" s="97"/>
      <c r="AG506" s="97"/>
      <c r="AH506" s="97"/>
      <c r="AI506" s="97"/>
      <c r="AJ506" s="97"/>
      <c r="AK506" s="97"/>
      <c r="AL506" s="97"/>
      <c r="AM506" s="97"/>
      <c r="AN506" s="97"/>
      <c r="AO506" s="97"/>
      <c r="AP506" s="97"/>
      <c r="AQ506" s="97"/>
      <c r="AR506" s="97"/>
    </row>
    <row r="507" customFormat="false" ht="21.75" hidden="false" customHeight="true" outlineLevel="0" collapsed="false">
      <c r="A507" s="97"/>
      <c r="B507" s="97"/>
      <c r="C507" s="97"/>
      <c r="D507" s="97"/>
      <c r="E507" s="97"/>
      <c r="F507" s="98"/>
      <c r="G507" s="102"/>
      <c r="H507" s="100"/>
      <c r="I507" s="100"/>
      <c r="J507" s="100"/>
      <c r="K507" s="97"/>
      <c r="L507" s="97"/>
      <c r="M507" s="97"/>
      <c r="N507" s="100"/>
      <c r="O507" s="97"/>
      <c r="P507" s="97"/>
      <c r="Q507" s="100"/>
      <c r="R507" s="100"/>
      <c r="S507" s="96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  <c r="AE507" s="97"/>
      <c r="AF507" s="97"/>
      <c r="AG507" s="97"/>
      <c r="AH507" s="97"/>
      <c r="AI507" s="97"/>
      <c r="AJ507" s="97"/>
      <c r="AK507" s="97"/>
      <c r="AL507" s="97"/>
      <c r="AM507" s="97"/>
      <c r="AN507" s="97"/>
      <c r="AO507" s="97"/>
      <c r="AP507" s="97"/>
      <c r="AQ507" s="97"/>
      <c r="AR507" s="97"/>
    </row>
    <row r="508" customFormat="false" ht="21.75" hidden="false" customHeight="true" outlineLevel="0" collapsed="false">
      <c r="A508" s="97"/>
      <c r="B508" s="97"/>
      <c r="C508" s="97"/>
      <c r="D508" s="97"/>
      <c r="E508" s="97"/>
      <c r="F508" s="98"/>
      <c r="G508" s="102"/>
      <c r="H508" s="100"/>
      <c r="I508" s="100"/>
      <c r="J508" s="100"/>
      <c r="K508" s="97"/>
      <c r="L508" s="97"/>
      <c r="M508" s="97"/>
      <c r="N508" s="100"/>
      <c r="O508" s="97"/>
      <c r="P508" s="97"/>
      <c r="Q508" s="100"/>
      <c r="R508" s="100"/>
      <c r="S508" s="96"/>
      <c r="T508" s="97"/>
      <c r="U508" s="97"/>
      <c r="V508" s="97"/>
      <c r="W508" s="97"/>
      <c r="X508" s="97"/>
      <c r="Y508" s="97"/>
      <c r="Z508" s="97"/>
      <c r="AA508" s="97"/>
      <c r="AB508" s="97"/>
      <c r="AC508" s="97"/>
      <c r="AD508" s="97"/>
      <c r="AE508" s="97"/>
      <c r="AF508" s="97"/>
      <c r="AG508" s="97"/>
      <c r="AH508" s="97"/>
      <c r="AI508" s="97"/>
      <c r="AJ508" s="97"/>
      <c r="AK508" s="97"/>
      <c r="AL508" s="97"/>
      <c r="AM508" s="97"/>
      <c r="AN508" s="97"/>
      <c r="AO508" s="97"/>
      <c r="AP508" s="97"/>
      <c r="AQ508" s="97"/>
      <c r="AR508" s="97"/>
    </row>
    <row r="509" customFormat="false" ht="21.75" hidden="false" customHeight="true" outlineLevel="0" collapsed="false">
      <c r="A509" s="97"/>
      <c r="B509" s="97"/>
      <c r="C509" s="97"/>
      <c r="D509" s="97"/>
      <c r="E509" s="97"/>
      <c r="F509" s="98"/>
      <c r="G509" s="102"/>
      <c r="H509" s="100"/>
      <c r="I509" s="100"/>
      <c r="J509" s="100"/>
      <c r="K509" s="97"/>
      <c r="L509" s="97"/>
      <c r="M509" s="97"/>
      <c r="N509" s="100"/>
      <c r="O509" s="97"/>
      <c r="P509" s="97"/>
      <c r="Q509" s="100"/>
      <c r="R509" s="100"/>
      <c r="S509" s="96"/>
      <c r="T509" s="97"/>
      <c r="U509" s="97"/>
      <c r="V509" s="97"/>
      <c r="W509" s="97"/>
      <c r="X509" s="97"/>
      <c r="Y509" s="97"/>
      <c r="Z509" s="97"/>
      <c r="AA509" s="97"/>
      <c r="AB509" s="97"/>
      <c r="AC509" s="97"/>
      <c r="AD509" s="97"/>
      <c r="AE509" s="97"/>
      <c r="AF509" s="97"/>
      <c r="AG509" s="97"/>
      <c r="AH509" s="97"/>
      <c r="AI509" s="97"/>
      <c r="AJ509" s="97"/>
      <c r="AK509" s="97"/>
      <c r="AL509" s="97"/>
      <c r="AM509" s="97"/>
      <c r="AN509" s="97"/>
      <c r="AO509" s="97"/>
      <c r="AP509" s="97"/>
      <c r="AQ509" s="97"/>
      <c r="AR509" s="97"/>
    </row>
    <row r="510" customFormat="false" ht="21.75" hidden="false" customHeight="true" outlineLevel="0" collapsed="false">
      <c r="A510" s="97"/>
      <c r="B510" s="97"/>
      <c r="C510" s="97"/>
      <c r="D510" s="97"/>
      <c r="E510" s="97"/>
      <c r="F510" s="98"/>
      <c r="G510" s="102"/>
      <c r="H510" s="100"/>
      <c r="I510" s="100"/>
      <c r="J510" s="100"/>
      <c r="K510" s="97"/>
      <c r="L510" s="97"/>
      <c r="M510" s="97"/>
      <c r="N510" s="100"/>
      <c r="O510" s="97"/>
      <c r="P510" s="97"/>
      <c r="Q510" s="100"/>
      <c r="R510" s="100"/>
      <c r="S510" s="96"/>
      <c r="T510" s="97"/>
      <c r="U510" s="97"/>
      <c r="V510" s="97"/>
      <c r="W510" s="97"/>
      <c r="X510" s="97"/>
      <c r="Y510" s="97"/>
      <c r="Z510" s="97"/>
      <c r="AA510" s="97"/>
      <c r="AB510" s="97"/>
      <c r="AC510" s="97"/>
      <c r="AD510" s="97"/>
      <c r="AE510" s="97"/>
      <c r="AF510" s="97"/>
      <c r="AG510" s="97"/>
      <c r="AH510" s="97"/>
      <c r="AI510" s="97"/>
      <c r="AJ510" s="97"/>
      <c r="AK510" s="97"/>
      <c r="AL510" s="97"/>
      <c r="AM510" s="97"/>
      <c r="AN510" s="97"/>
      <c r="AO510" s="97"/>
      <c r="AP510" s="97"/>
      <c r="AQ510" s="97"/>
      <c r="AR510" s="97"/>
    </row>
    <row r="511" customFormat="false" ht="21.75" hidden="false" customHeight="true" outlineLevel="0" collapsed="false">
      <c r="A511" s="97"/>
      <c r="B511" s="97"/>
      <c r="C511" s="97"/>
      <c r="D511" s="97"/>
      <c r="E511" s="97"/>
      <c r="F511" s="98"/>
      <c r="G511" s="102"/>
      <c r="H511" s="100"/>
      <c r="I511" s="100"/>
      <c r="J511" s="100"/>
      <c r="K511" s="97"/>
      <c r="L511" s="97"/>
      <c r="M511" s="97"/>
      <c r="N511" s="100"/>
      <c r="O511" s="97"/>
      <c r="P511" s="97"/>
      <c r="Q511" s="100"/>
      <c r="R511" s="100"/>
      <c r="S511" s="96"/>
      <c r="T511" s="97"/>
      <c r="U511" s="97"/>
      <c r="V511" s="97"/>
      <c r="W511" s="97"/>
      <c r="X511" s="97"/>
      <c r="Y511" s="97"/>
      <c r="Z511" s="97"/>
      <c r="AA511" s="97"/>
      <c r="AB511" s="97"/>
      <c r="AC511" s="97"/>
      <c r="AD511" s="97"/>
      <c r="AE511" s="97"/>
      <c r="AF511" s="97"/>
      <c r="AG511" s="97"/>
      <c r="AH511" s="97"/>
      <c r="AI511" s="97"/>
      <c r="AJ511" s="97"/>
      <c r="AK511" s="97"/>
      <c r="AL511" s="97"/>
      <c r="AM511" s="97"/>
      <c r="AN511" s="97"/>
      <c r="AO511" s="97"/>
      <c r="AP511" s="97"/>
      <c r="AQ511" s="97"/>
      <c r="AR511" s="97"/>
    </row>
    <row r="512" customFormat="false" ht="21.75" hidden="false" customHeight="true" outlineLevel="0" collapsed="false">
      <c r="A512" s="97"/>
      <c r="B512" s="97"/>
      <c r="C512" s="97"/>
      <c r="D512" s="97"/>
      <c r="E512" s="97"/>
      <c r="F512" s="98"/>
      <c r="G512" s="102"/>
      <c r="H512" s="100"/>
      <c r="I512" s="100"/>
      <c r="J512" s="100"/>
      <c r="K512" s="97"/>
      <c r="L512" s="97"/>
      <c r="M512" s="97"/>
      <c r="N512" s="100"/>
      <c r="O512" s="97"/>
      <c r="P512" s="97"/>
      <c r="Q512" s="100"/>
      <c r="R512" s="100"/>
      <c r="S512" s="96"/>
      <c r="T512" s="97"/>
      <c r="U512" s="97"/>
      <c r="V512" s="97"/>
      <c r="W512" s="97"/>
      <c r="X512" s="97"/>
      <c r="Y512" s="97"/>
      <c r="Z512" s="97"/>
      <c r="AA512" s="97"/>
      <c r="AB512" s="97"/>
      <c r="AC512" s="97"/>
      <c r="AD512" s="97"/>
      <c r="AE512" s="97"/>
      <c r="AF512" s="97"/>
      <c r="AG512" s="97"/>
      <c r="AH512" s="97"/>
      <c r="AI512" s="97"/>
      <c r="AJ512" s="97"/>
      <c r="AK512" s="97"/>
      <c r="AL512" s="97"/>
      <c r="AM512" s="97"/>
      <c r="AN512" s="97"/>
      <c r="AO512" s="97"/>
      <c r="AP512" s="97"/>
      <c r="AQ512" s="97"/>
      <c r="AR512" s="97"/>
    </row>
    <row r="513" customFormat="false" ht="21.75" hidden="false" customHeight="true" outlineLevel="0" collapsed="false">
      <c r="A513" s="97"/>
      <c r="B513" s="97"/>
      <c r="C513" s="97"/>
      <c r="D513" s="97"/>
      <c r="E513" s="97"/>
      <c r="F513" s="98"/>
      <c r="G513" s="102"/>
      <c r="H513" s="100"/>
      <c r="I513" s="100"/>
      <c r="J513" s="100"/>
      <c r="K513" s="97"/>
      <c r="L513" s="97"/>
      <c r="M513" s="97"/>
      <c r="N513" s="100"/>
      <c r="O513" s="97"/>
      <c r="P513" s="97"/>
      <c r="Q513" s="100"/>
      <c r="R513" s="100"/>
      <c r="S513" s="96"/>
      <c r="T513" s="97"/>
      <c r="U513" s="97"/>
      <c r="V513" s="97"/>
      <c r="W513" s="97"/>
      <c r="X513" s="97"/>
      <c r="Y513" s="97"/>
      <c r="Z513" s="97"/>
      <c r="AA513" s="97"/>
      <c r="AB513" s="97"/>
      <c r="AC513" s="97"/>
      <c r="AD513" s="97"/>
      <c r="AE513" s="97"/>
      <c r="AF513" s="97"/>
      <c r="AG513" s="97"/>
      <c r="AH513" s="97"/>
      <c r="AI513" s="97"/>
      <c r="AJ513" s="97"/>
      <c r="AK513" s="97"/>
      <c r="AL513" s="97"/>
      <c r="AM513" s="97"/>
      <c r="AN513" s="97"/>
      <c r="AO513" s="97"/>
      <c r="AP513" s="97"/>
      <c r="AQ513" s="97"/>
      <c r="AR513" s="97"/>
    </row>
    <row r="514" customFormat="false" ht="21.75" hidden="false" customHeight="true" outlineLevel="0" collapsed="false">
      <c r="A514" s="97"/>
      <c r="B514" s="97"/>
      <c r="C514" s="97"/>
      <c r="D514" s="97"/>
      <c r="E514" s="97"/>
      <c r="F514" s="98"/>
      <c r="G514" s="102"/>
      <c r="H514" s="100"/>
      <c r="I514" s="100"/>
      <c r="J514" s="100"/>
      <c r="K514" s="97"/>
      <c r="L514" s="97"/>
      <c r="M514" s="97"/>
      <c r="N514" s="100"/>
      <c r="O514" s="97"/>
      <c r="P514" s="97"/>
      <c r="Q514" s="100"/>
      <c r="R514" s="100"/>
      <c r="S514" s="96"/>
      <c r="T514" s="97"/>
      <c r="U514" s="97"/>
      <c r="V514" s="97"/>
      <c r="W514" s="97"/>
      <c r="X514" s="97"/>
      <c r="Y514" s="97"/>
      <c r="Z514" s="97"/>
      <c r="AA514" s="97"/>
      <c r="AB514" s="97"/>
      <c r="AC514" s="97"/>
      <c r="AD514" s="97"/>
      <c r="AE514" s="97"/>
      <c r="AF514" s="97"/>
      <c r="AG514" s="97"/>
      <c r="AH514" s="97"/>
      <c r="AI514" s="97"/>
      <c r="AJ514" s="97"/>
      <c r="AK514" s="97"/>
      <c r="AL514" s="97"/>
      <c r="AM514" s="97"/>
      <c r="AN514" s="97"/>
      <c r="AO514" s="97"/>
      <c r="AP514" s="97"/>
      <c r="AQ514" s="97"/>
      <c r="AR514" s="97"/>
    </row>
    <row r="515" customFormat="false" ht="21.75" hidden="false" customHeight="true" outlineLevel="0" collapsed="false">
      <c r="A515" s="97"/>
      <c r="B515" s="97"/>
      <c r="C515" s="97"/>
      <c r="D515" s="97"/>
      <c r="E515" s="97"/>
      <c r="F515" s="98"/>
      <c r="G515" s="102"/>
      <c r="H515" s="100"/>
      <c r="I515" s="100"/>
      <c r="J515" s="100"/>
      <c r="K515" s="97"/>
      <c r="L515" s="97"/>
      <c r="M515" s="97"/>
      <c r="N515" s="100"/>
      <c r="O515" s="97"/>
      <c r="P515" s="97"/>
      <c r="Q515" s="100"/>
      <c r="R515" s="100"/>
      <c r="S515" s="96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  <c r="AE515" s="97"/>
      <c r="AF515" s="97"/>
      <c r="AG515" s="97"/>
      <c r="AH515" s="97"/>
      <c r="AI515" s="97"/>
      <c r="AJ515" s="97"/>
      <c r="AK515" s="97"/>
      <c r="AL515" s="97"/>
      <c r="AM515" s="97"/>
      <c r="AN515" s="97"/>
      <c r="AO515" s="97"/>
      <c r="AP515" s="97"/>
      <c r="AQ515" s="97"/>
      <c r="AR515" s="97"/>
    </row>
    <row r="516" customFormat="false" ht="21.75" hidden="false" customHeight="true" outlineLevel="0" collapsed="false">
      <c r="A516" s="97"/>
      <c r="B516" s="97"/>
      <c r="C516" s="97"/>
      <c r="D516" s="97"/>
      <c r="E516" s="97"/>
      <c r="F516" s="98"/>
      <c r="G516" s="102"/>
      <c r="H516" s="100"/>
      <c r="I516" s="100"/>
      <c r="J516" s="100"/>
      <c r="K516" s="97"/>
      <c r="L516" s="97"/>
      <c r="M516" s="97"/>
      <c r="N516" s="100"/>
      <c r="O516" s="97"/>
      <c r="P516" s="97"/>
      <c r="Q516" s="100"/>
      <c r="R516" s="100"/>
      <c r="S516" s="96"/>
      <c r="T516" s="97"/>
      <c r="U516" s="97"/>
      <c r="V516" s="97"/>
      <c r="W516" s="97"/>
      <c r="X516" s="97"/>
      <c r="Y516" s="97"/>
      <c r="Z516" s="97"/>
      <c r="AA516" s="97"/>
      <c r="AB516" s="97"/>
      <c r="AC516" s="97"/>
      <c r="AD516" s="97"/>
      <c r="AE516" s="97"/>
      <c r="AF516" s="97"/>
      <c r="AG516" s="97"/>
      <c r="AH516" s="97"/>
      <c r="AI516" s="97"/>
      <c r="AJ516" s="97"/>
      <c r="AK516" s="97"/>
      <c r="AL516" s="97"/>
      <c r="AM516" s="97"/>
      <c r="AN516" s="97"/>
      <c r="AO516" s="97"/>
      <c r="AP516" s="97"/>
      <c r="AQ516" s="97"/>
      <c r="AR516" s="97"/>
    </row>
    <row r="517" customFormat="false" ht="21.75" hidden="false" customHeight="true" outlineLevel="0" collapsed="false">
      <c r="A517" s="97"/>
      <c r="B517" s="97"/>
      <c r="C517" s="97"/>
      <c r="D517" s="97"/>
      <c r="E517" s="97"/>
      <c r="F517" s="98"/>
      <c r="G517" s="102"/>
      <c r="H517" s="100"/>
      <c r="I517" s="100"/>
      <c r="J517" s="100"/>
      <c r="K517" s="97"/>
      <c r="L517" s="97"/>
      <c r="M517" s="97"/>
      <c r="N517" s="100"/>
      <c r="O517" s="97"/>
      <c r="P517" s="97"/>
      <c r="Q517" s="100"/>
      <c r="R517" s="100"/>
      <c r="S517" s="96"/>
      <c r="T517" s="97"/>
      <c r="U517" s="97"/>
      <c r="V517" s="97"/>
      <c r="W517" s="97"/>
      <c r="X517" s="97"/>
      <c r="Y517" s="97"/>
      <c r="Z517" s="97"/>
      <c r="AA517" s="97"/>
      <c r="AB517" s="97"/>
      <c r="AC517" s="97"/>
      <c r="AD517" s="97"/>
      <c r="AE517" s="97"/>
      <c r="AF517" s="97"/>
      <c r="AG517" s="97"/>
      <c r="AH517" s="97"/>
      <c r="AI517" s="97"/>
      <c r="AJ517" s="97"/>
      <c r="AK517" s="97"/>
      <c r="AL517" s="97"/>
      <c r="AM517" s="97"/>
      <c r="AN517" s="97"/>
      <c r="AO517" s="97"/>
      <c r="AP517" s="97"/>
      <c r="AQ517" s="97"/>
      <c r="AR517" s="97"/>
    </row>
    <row r="518" customFormat="false" ht="21.75" hidden="false" customHeight="true" outlineLevel="0" collapsed="false">
      <c r="A518" s="97"/>
      <c r="B518" s="97"/>
      <c r="C518" s="97"/>
      <c r="D518" s="97"/>
      <c r="E518" s="97"/>
      <c r="F518" s="98"/>
      <c r="G518" s="102"/>
      <c r="H518" s="100"/>
      <c r="I518" s="100"/>
      <c r="J518" s="100"/>
      <c r="K518" s="97"/>
      <c r="L518" s="97"/>
      <c r="M518" s="97"/>
      <c r="N518" s="100"/>
      <c r="O518" s="97"/>
      <c r="P518" s="97"/>
      <c r="Q518" s="100"/>
      <c r="R518" s="100"/>
      <c r="S518" s="96"/>
      <c r="T518" s="97"/>
      <c r="U518" s="97"/>
      <c r="V518" s="97"/>
      <c r="W518" s="97"/>
      <c r="X518" s="97"/>
      <c r="Y518" s="97"/>
      <c r="Z518" s="97"/>
      <c r="AA518" s="97"/>
      <c r="AB518" s="97"/>
      <c r="AC518" s="97"/>
      <c r="AD518" s="97"/>
      <c r="AE518" s="97"/>
      <c r="AF518" s="97"/>
      <c r="AG518" s="97"/>
      <c r="AH518" s="97"/>
      <c r="AI518" s="97"/>
      <c r="AJ518" s="97"/>
      <c r="AK518" s="97"/>
      <c r="AL518" s="97"/>
      <c r="AM518" s="97"/>
      <c r="AN518" s="97"/>
      <c r="AO518" s="97"/>
      <c r="AP518" s="97"/>
      <c r="AQ518" s="97"/>
      <c r="AR518" s="97"/>
    </row>
    <row r="519" customFormat="false" ht="21.75" hidden="false" customHeight="true" outlineLevel="0" collapsed="false">
      <c r="A519" s="97"/>
      <c r="B519" s="97"/>
      <c r="C519" s="97"/>
      <c r="D519" s="97"/>
      <c r="E519" s="97"/>
      <c r="F519" s="98"/>
      <c r="G519" s="102"/>
      <c r="H519" s="100"/>
      <c r="I519" s="100"/>
      <c r="J519" s="100"/>
      <c r="K519" s="97"/>
      <c r="L519" s="97"/>
      <c r="M519" s="97"/>
      <c r="N519" s="100"/>
      <c r="O519" s="97"/>
      <c r="P519" s="97"/>
      <c r="Q519" s="100"/>
      <c r="R519" s="100"/>
      <c r="S519" s="96"/>
      <c r="T519" s="97"/>
      <c r="U519" s="97"/>
      <c r="V519" s="97"/>
      <c r="W519" s="97"/>
      <c r="X519" s="97"/>
      <c r="Y519" s="97"/>
      <c r="Z519" s="97"/>
      <c r="AA519" s="97"/>
      <c r="AB519" s="97"/>
      <c r="AC519" s="97"/>
      <c r="AD519" s="97"/>
      <c r="AE519" s="97"/>
      <c r="AF519" s="97"/>
      <c r="AG519" s="97"/>
      <c r="AH519" s="97"/>
      <c r="AI519" s="97"/>
      <c r="AJ519" s="97"/>
      <c r="AK519" s="97"/>
      <c r="AL519" s="97"/>
      <c r="AM519" s="97"/>
      <c r="AN519" s="97"/>
      <c r="AO519" s="97"/>
      <c r="AP519" s="97"/>
      <c r="AQ519" s="97"/>
      <c r="AR519" s="97"/>
    </row>
    <row r="520" customFormat="false" ht="21.75" hidden="false" customHeight="true" outlineLevel="0" collapsed="false">
      <c r="A520" s="97"/>
      <c r="B520" s="97"/>
      <c r="C520" s="97"/>
      <c r="D520" s="97"/>
      <c r="E520" s="97"/>
      <c r="F520" s="98"/>
      <c r="G520" s="102"/>
      <c r="H520" s="100"/>
      <c r="I520" s="100"/>
      <c r="J520" s="100"/>
      <c r="K520" s="97"/>
      <c r="L520" s="97"/>
      <c r="M520" s="97"/>
      <c r="N520" s="100"/>
      <c r="O520" s="97"/>
      <c r="P520" s="97"/>
      <c r="Q520" s="100"/>
      <c r="R520" s="100"/>
      <c r="S520" s="96"/>
      <c r="T520" s="97"/>
      <c r="U520" s="97"/>
      <c r="V520" s="97"/>
      <c r="W520" s="97"/>
      <c r="X520" s="97"/>
      <c r="Y520" s="97"/>
      <c r="Z520" s="97"/>
      <c r="AA520" s="97"/>
      <c r="AB520" s="97"/>
      <c r="AC520" s="97"/>
      <c r="AD520" s="97"/>
      <c r="AE520" s="97"/>
      <c r="AF520" s="97"/>
      <c r="AG520" s="97"/>
      <c r="AH520" s="97"/>
      <c r="AI520" s="97"/>
      <c r="AJ520" s="97"/>
      <c r="AK520" s="97"/>
      <c r="AL520" s="97"/>
      <c r="AM520" s="97"/>
      <c r="AN520" s="97"/>
      <c r="AO520" s="97"/>
      <c r="AP520" s="97"/>
      <c r="AQ520" s="97"/>
      <c r="AR520" s="97"/>
    </row>
    <row r="521" customFormat="false" ht="21.75" hidden="false" customHeight="true" outlineLevel="0" collapsed="false">
      <c r="A521" s="97"/>
      <c r="B521" s="97"/>
      <c r="C521" s="97"/>
      <c r="D521" s="97"/>
      <c r="E521" s="97"/>
      <c r="F521" s="98"/>
      <c r="G521" s="102"/>
      <c r="H521" s="100"/>
      <c r="I521" s="100"/>
      <c r="J521" s="100"/>
      <c r="K521" s="97"/>
      <c r="L521" s="97"/>
      <c r="M521" s="97"/>
      <c r="N521" s="100"/>
      <c r="O521" s="97"/>
      <c r="P521" s="97"/>
      <c r="Q521" s="100"/>
      <c r="R521" s="100"/>
      <c r="S521" s="96"/>
      <c r="T521" s="97"/>
      <c r="U521" s="97"/>
      <c r="V521" s="97"/>
      <c r="W521" s="97"/>
      <c r="X521" s="97"/>
      <c r="Y521" s="97"/>
      <c r="Z521" s="97"/>
      <c r="AA521" s="97"/>
      <c r="AB521" s="97"/>
      <c r="AC521" s="97"/>
      <c r="AD521" s="97"/>
      <c r="AE521" s="97"/>
      <c r="AF521" s="97"/>
      <c r="AG521" s="97"/>
      <c r="AH521" s="97"/>
      <c r="AI521" s="97"/>
      <c r="AJ521" s="97"/>
      <c r="AK521" s="97"/>
      <c r="AL521" s="97"/>
      <c r="AM521" s="97"/>
      <c r="AN521" s="97"/>
      <c r="AO521" s="97"/>
      <c r="AP521" s="97"/>
      <c r="AQ521" s="97"/>
      <c r="AR521" s="97"/>
    </row>
    <row r="522" customFormat="false" ht="21.75" hidden="false" customHeight="true" outlineLevel="0" collapsed="false">
      <c r="A522" s="97"/>
      <c r="B522" s="97"/>
      <c r="C522" s="97"/>
      <c r="D522" s="97"/>
      <c r="E522" s="97"/>
      <c r="F522" s="98"/>
      <c r="G522" s="102"/>
      <c r="H522" s="100"/>
      <c r="I522" s="100"/>
      <c r="J522" s="100"/>
      <c r="K522" s="97"/>
      <c r="L522" s="97"/>
      <c r="M522" s="97"/>
      <c r="N522" s="100"/>
      <c r="O522" s="97"/>
      <c r="P522" s="97"/>
      <c r="Q522" s="100"/>
      <c r="R522" s="100"/>
      <c r="S522" s="96"/>
      <c r="T522" s="97"/>
      <c r="U522" s="97"/>
      <c r="V522" s="97"/>
      <c r="W522" s="97"/>
      <c r="X522" s="97"/>
      <c r="Y522" s="97"/>
      <c r="Z522" s="97"/>
      <c r="AA522" s="97"/>
      <c r="AB522" s="97"/>
      <c r="AC522" s="97"/>
      <c r="AD522" s="97"/>
      <c r="AE522" s="97"/>
      <c r="AF522" s="97"/>
      <c r="AG522" s="97"/>
      <c r="AH522" s="97"/>
      <c r="AI522" s="97"/>
      <c r="AJ522" s="97"/>
      <c r="AK522" s="97"/>
      <c r="AL522" s="97"/>
      <c r="AM522" s="97"/>
      <c r="AN522" s="97"/>
      <c r="AO522" s="97"/>
      <c r="AP522" s="97"/>
      <c r="AQ522" s="97"/>
      <c r="AR522" s="97"/>
    </row>
    <row r="523" customFormat="false" ht="21.75" hidden="false" customHeight="true" outlineLevel="0" collapsed="false">
      <c r="A523" s="97"/>
      <c r="B523" s="97"/>
      <c r="C523" s="97"/>
      <c r="D523" s="97"/>
      <c r="E523" s="97"/>
      <c r="F523" s="98"/>
      <c r="G523" s="102"/>
      <c r="H523" s="100"/>
      <c r="I523" s="100"/>
      <c r="J523" s="100"/>
      <c r="K523" s="97"/>
      <c r="L523" s="97"/>
      <c r="M523" s="97"/>
      <c r="N523" s="100"/>
      <c r="O523" s="97"/>
      <c r="P523" s="97"/>
      <c r="Q523" s="100"/>
      <c r="R523" s="100"/>
      <c r="S523" s="96"/>
      <c r="T523" s="97"/>
      <c r="U523" s="97"/>
      <c r="V523" s="97"/>
      <c r="W523" s="97"/>
      <c r="X523" s="97"/>
      <c r="Y523" s="97"/>
      <c r="Z523" s="97"/>
      <c r="AA523" s="97"/>
      <c r="AB523" s="97"/>
      <c r="AC523" s="97"/>
      <c r="AD523" s="97"/>
      <c r="AE523" s="97"/>
      <c r="AF523" s="97"/>
      <c r="AG523" s="97"/>
      <c r="AH523" s="97"/>
      <c r="AI523" s="97"/>
      <c r="AJ523" s="97"/>
      <c r="AK523" s="97"/>
      <c r="AL523" s="97"/>
      <c r="AM523" s="97"/>
      <c r="AN523" s="97"/>
      <c r="AO523" s="97"/>
      <c r="AP523" s="97"/>
      <c r="AQ523" s="97"/>
      <c r="AR523" s="97"/>
    </row>
    <row r="524" customFormat="false" ht="21.75" hidden="false" customHeight="true" outlineLevel="0" collapsed="false">
      <c r="A524" s="97"/>
      <c r="B524" s="97"/>
      <c r="C524" s="97"/>
      <c r="D524" s="97"/>
      <c r="E524" s="97"/>
      <c r="F524" s="98"/>
      <c r="G524" s="102"/>
      <c r="H524" s="100"/>
      <c r="I524" s="100"/>
      <c r="J524" s="100"/>
      <c r="K524" s="97"/>
      <c r="L524" s="97"/>
      <c r="M524" s="97"/>
      <c r="N524" s="100"/>
      <c r="O524" s="97"/>
      <c r="P524" s="97"/>
      <c r="Q524" s="100"/>
      <c r="R524" s="100"/>
      <c r="S524" s="96"/>
      <c r="T524" s="97"/>
      <c r="U524" s="97"/>
      <c r="V524" s="97"/>
      <c r="W524" s="97"/>
      <c r="X524" s="97"/>
      <c r="Y524" s="97"/>
      <c r="Z524" s="97"/>
      <c r="AA524" s="97"/>
      <c r="AB524" s="97"/>
      <c r="AC524" s="97"/>
      <c r="AD524" s="97"/>
      <c r="AE524" s="97"/>
      <c r="AF524" s="97"/>
      <c r="AG524" s="97"/>
      <c r="AH524" s="97"/>
      <c r="AI524" s="97"/>
      <c r="AJ524" s="97"/>
      <c r="AK524" s="97"/>
      <c r="AL524" s="97"/>
      <c r="AM524" s="97"/>
      <c r="AN524" s="97"/>
      <c r="AO524" s="97"/>
      <c r="AP524" s="97"/>
      <c r="AQ524" s="97"/>
      <c r="AR524" s="97"/>
    </row>
    <row r="525" customFormat="false" ht="21.75" hidden="false" customHeight="true" outlineLevel="0" collapsed="false">
      <c r="A525" s="97"/>
      <c r="B525" s="97"/>
      <c r="C525" s="97"/>
      <c r="D525" s="97"/>
      <c r="E525" s="97"/>
      <c r="F525" s="98"/>
      <c r="G525" s="102"/>
      <c r="H525" s="100"/>
      <c r="I525" s="100"/>
      <c r="J525" s="100"/>
      <c r="K525" s="97"/>
      <c r="L525" s="97"/>
      <c r="M525" s="97"/>
      <c r="N525" s="100"/>
      <c r="O525" s="97"/>
      <c r="P525" s="97"/>
      <c r="Q525" s="100"/>
      <c r="R525" s="100"/>
      <c r="S525" s="96"/>
      <c r="T525" s="97"/>
      <c r="U525" s="97"/>
      <c r="V525" s="97"/>
      <c r="W525" s="97"/>
      <c r="X525" s="97"/>
      <c r="Y525" s="97"/>
      <c r="Z525" s="97"/>
      <c r="AA525" s="97"/>
      <c r="AB525" s="97"/>
      <c r="AC525" s="97"/>
      <c r="AD525" s="97"/>
      <c r="AE525" s="97"/>
      <c r="AF525" s="97"/>
      <c r="AG525" s="97"/>
      <c r="AH525" s="97"/>
      <c r="AI525" s="97"/>
      <c r="AJ525" s="97"/>
      <c r="AK525" s="97"/>
      <c r="AL525" s="97"/>
      <c r="AM525" s="97"/>
      <c r="AN525" s="97"/>
      <c r="AO525" s="97"/>
      <c r="AP525" s="97"/>
      <c r="AQ525" s="97"/>
      <c r="AR525" s="97"/>
    </row>
    <row r="526" customFormat="false" ht="21.75" hidden="false" customHeight="true" outlineLevel="0" collapsed="false">
      <c r="A526" s="97"/>
      <c r="B526" s="97"/>
      <c r="C526" s="97"/>
      <c r="D526" s="97"/>
      <c r="E526" s="97"/>
      <c r="F526" s="98"/>
      <c r="G526" s="102"/>
      <c r="H526" s="100"/>
      <c r="I526" s="100"/>
      <c r="J526" s="100"/>
      <c r="K526" s="97"/>
      <c r="L526" s="97"/>
      <c r="M526" s="97"/>
      <c r="N526" s="100"/>
      <c r="O526" s="97"/>
      <c r="P526" s="97"/>
      <c r="Q526" s="100"/>
      <c r="R526" s="100"/>
      <c r="S526" s="96"/>
      <c r="T526" s="97"/>
      <c r="U526" s="97"/>
      <c r="V526" s="97"/>
      <c r="W526" s="97"/>
      <c r="X526" s="97"/>
      <c r="Y526" s="97"/>
      <c r="Z526" s="97"/>
      <c r="AA526" s="97"/>
      <c r="AB526" s="97"/>
      <c r="AC526" s="97"/>
      <c r="AD526" s="97"/>
      <c r="AE526" s="97"/>
      <c r="AF526" s="97"/>
      <c r="AG526" s="97"/>
      <c r="AH526" s="97"/>
      <c r="AI526" s="97"/>
      <c r="AJ526" s="97"/>
      <c r="AK526" s="97"/>
      <c r="AL526" s="97"/>
      <c r="AM526" s="97"/>
      <c r="AN526" s="97"/>
      <c r="AO526" s="97"/>
      <c r="AP526" s="97"/>
      <c r="AQ526" s="97"/>
      <c r="AR526" s="97"/>
    </row>
    <row r="527" customFormat="false" ht="21.75" hidden="false" customHeight="true" outlineLevel="0" collapsed="false">
      <c r="A527" s="97"/>
      <c r="B527" s="97"/>
      <c r="C527" s="97"/>
      <c r="D527" s="97"/>
      <c r="E527" s="97"/>
      <c r="F527" s="98"/>
      <c r="G527" s="102"/>
      <c r="H527" s="100"/>
      <c r="I527" s="100"/>
      <c r="J527" s="100"/>
      <c r="K527" s="97"/>
      <c r="L527" s="97"/>
      <c r="M527" s="97"/>
      <c r="N527" s="100"/>
      <c r="O527" s="97"/>
      <c r="P527" s="97"/>
      <c r="Q527" s="100"/>
      <c r="R527" s="100"/>
      <c r="S527" s="96"/>
      <c r="T527" s="97"/>
      <c r="U527" s="97"/>
      <c r="V527" s="97"/>
      <c r="W527" s="97"/>
      <c r="X527" s="97"/>
      <c r="Y527" s="97"/>
      <c r="Z527" s="97"/>
      <c r="AA527" s="97"/>
      <c r="AB527" s="97"/>
      <c r="AC527" s="97"/>
      <c r="AD527" s="97"/>
      <c r="AE527" s="97"/>
      <c r="AF527" s="97"/>
      <c r="AG527" s="97"/>
      <c r="AH527" s="97"/>
      <c r="AI527" s="97"/>
      <c r="AJ527" s="97"/>
      <c r="AK527" s="97"/>
      <c r="AL527" s="97"/>
      <c r="AM527" s="97"/>
      <c r="AN527" s="97"/>
      <c r="AO527" s="97"/>
      <c r="AP527" s="97"/>
      <c r="AQ527" s="97"/>
      <c r="AR527" s="97"/>
    </row>
    <row r="528" customFormat="false" ht="21.75" hidden="false" customHeight="true" outlineLevel="0" collapsed="false">
      <c r="A528" s="97"/>
      <c r="B528" s="97"/>
      <c r="C528" s="97"/>
      <c r="D528" s="97"/>
      <c r="E528" s="97"/>
      <c r="F528" s="98"/>
      <c r="G528" s="102"/>
      <c r="H528" s="100"/>
      <c r="I528" s="100"/>
      <c r="J528" s="100"/>
      <c r="K528" s="97"/>
      <c r="L528" s="97"/>
      <c r="M528" s="97"/>
      <c r="N528" s="100"/>
      <c r="O528" s="97"/>
      <c r="P528" s="97"/>
      <c r="Q528" s="100"/>
      <c r="R528" s="100"/>
      <c r="S528" s="96"/>
      <c r="T528" s="97"/>
      <c r="U528" s="97"/>
      <c r="V528" s="97"/>
      <c r="W528" s="97"/>
      <c r="X528" s="97"/>
      <c r="Y528" s="97"/>
      <c r="Z528" s="97"/>
      <c r="AA528" s="97"/>
      <c r="AB528" s="97"/>
      <c r="AC528" s="97"/>
      <c r="AD528" s="97"/>
      <c r="AE528" s="97"/>
      <c r="AF528" s="97"/>
      <c r="AG528" s="97"/>
      <c r="AH528" s="97"/>
      <c r="AI528" s="97"/>
      <c r="AJ528" s="97"/>
      <c r="AK528" s="97"/>
      <c r="AL528" s="97"/>
      <c r="AM528" s="97"/>
      <c r="AN528" s="97"/>
      <c r="AO528" s="97"/>
      <c r="AP528" s="97"/>
      <c r="AQ528" s="97"/>
      <c r="AR528" s="97"/>
    </row>
    <row r="529" customFormat="false" ht="21.75" hidden="false" customHeight="true" outlineLevel="0" collapsed="false">
      <c r="A529" s="97"/>
      <c r="B529" s="97"/>
      <c r="C529" s="97"/>
      <c r="D529" s="97"/>
      <c r="E529" s="97"/>
      <c r="F529" s="98"/>
      <c r="G529" s="102"/>
      <c r="H529" s="100"/>
      <c r="I529" s="100"/>
      <c r="J529" s="100"/>
      <c r="K529" s="97"/>
      <c r="L529" s="97"/>
      <c r="M529" s="97"/>
      <c r="N529" s="100"/>
      <c r="O529" s="97"/>
      <c r="P529" s="97"/>
      <c r="Q529" s="100"/>
      <c r="R529" s="100"/>
      <c r="S529" s="96"/>
      <c r="T529" s="97"/>
      <c r="U529" s="97"/>
      <c r="V529" s="97"/>
      <c r="W529" s="97"/>
      <c r="X529" s="97"/>
      <c r="Y529" s="97"/>
      <c r="Z529" s="97"/>
      <c r="AA529" s="97"/>
      <c r="AB529" s="97"/>
      <c r="AC529" s="97"/>
      <c r="AD529" s="97"/>
      <c r="AE529" s="97"/>
      <c r="AF529" s="97"/>
      <c r="AG529" s="97"/>
      <c r="AH529" s="97"/>
      <c r="AI529" s="97"/>
      <c r="AJ529" s="97"/>
      <c r="AK529" s="97"/>
      <c r="AL529" s="97"/>
      <c r="AM529" s="97"/>
      <c r="AN529" s="97"/>
      <c r="AO529" s="97"/>
      <c r="AP529" s="97"/>
      <c r="AQ529" s="97"/>
      <c r="AR529" s="97"/>
    </row>
    <row r="530" customFormat="false" ht="21.75" hidden="false" customHeight="true" outlineLevel="0" collapsed="false">
      <c r="A530" s="97"/>
      <c r="B530" s="97"/>
      <c r="C530" s="97"/>
      <c r="D530" s="97"/>
      <c r="E530" s="97"/>
      <c r="F530" s="98"/>
      <c r="G530" s="102"/>
      <c r="H530" s="100"/>
      <c r="I530" s="100"/>
      <c r="J530" s="100"/>
      <c r="K530" s="97"/>
      <c r="L530" s="97"/>
      <c r="M530" s="97"/>
      <c r="N530" s="100"/>
      <c r="O530" s="97"/>
      <c r="P530" s="97"/>
      <c r="Q530" s="100"/>
      <c r="R530" s="100"/>
      <c r="S530" s="96"/>
      <c r="T530" s="97"/>
      <c r="U530" s="97"/>
      <c r="V530" s="97"/>
      <c r="W530" s="97"/>
      <c r="X530" s="97"/>
      <c r="Y530" s="97"/>
      <c r="Z530" s="97"/>
      <c r="AA530" s="97"/>
      <c r="AB530" s="97"/>
      <c r="AC530" s="97"/>
      <c r="AD530" s="97"/>
      <c r="AE530" s="97"/>
      <c r="AF530" s="97"/>
      <c r="AG530" s="97"/>
      <c r="AH530" s="97"/>
      <c r="AI530" s="97"/>
      <c r="AJ530" s="97"/>
      <c r="AK530" s="97"/>
      <c r="AL530" s="97"/>
      <c r="AM530" s="97"/>
      <c r="AN530" s="97"/>
      <c r="AO530" s="97"/>
      <c r="AP530" s="97"/>
      <c r="AQ530" s="97"/>
      <c r="AR530" s="97"/>
    </row>
    <row r="531" customFormat="false" ht="21.75" hidden="false" customHeight="true" outlineLevel="0" collapsed="false">
      <c r="A531" s="97"/>
      <c r="B531" s="97"/>
      <c r="C531" s="97"/>
      <c r="D531" s="97"/>
      <c r="E531" s="97"/>
      <c r="F531" s="98"/>
      <c r="G531" s="102"/>
      <c r="H531" s="100"/>
      <c r="I531" s="100"/>
      <c r="J531" s="100"/>
      <c r="K531" s="97"/>
      <c r="L531" s="97"/>
      <c r="M531" s="97"/>
      <c r="N531" s="100"/>
      <c r="O531" s="97"/>
      <c r="P531" s="97"/>
      <c r="Q531" s="100"/>
      <c r="R531" s="100"/>
      <c r="S531" s="96"/>
      <c r="T531" s="97"/>
      <c r="U531" s="97"/>
      <c r="V531" s="97"/>
      <c r="W531" s="97"/>
      <c r="X531" s="97"/>
      <c r="Y531" s="97"/>
      <c r="Z531" s="97"/>
      <c r="AA531" s="97"/>
      <c r="AB531" s="97"/>
      <c r="AC531" s="97"/>
      <c r="AD531" s="97"/>
      <c r="AE531" s="97"/>
      <c r="AF531" s="97"/>
      <c r="AG531" s="97"/>
      <c r="AH531" s="97"/>
      <c r="AI531" s="97"/>
      <c r="AJ531" s="97"/>
      <c r="AK531" s="97"/>
      <c r="AL531" s="97"/>
      <c r="AM531" s="97"/>
      <c r="AN531" s="97"/>
      <c r="AO531" s="97"/>
      <c r="AP531" s="97"/>
      <c r="AQ531" s="97"/>
      <c r="AR531" s="97"/>
    </row>
    <row r="532" customFormat="false" ht="21.75" hidden="false" customHeight="true" outlineLevel="0" collapsed="false">
      <c r="A532" s="97"/>
      <c r="B532" s="97"/>
      <c r="C532" s="97"/>
      <c r="D532" s="97"/>
      <c r="E532" s="97"/>
      <c r="F532" s="98"/>
      <c r="G532" s="102"/>
      <c r="H532" s="100"/>
      <c r="I532" s="100"/>
      <c r="J532" s="100"/>
      <c r="K532" s="97"/>
      <c r="L532" s="97"/>
      <c r="M532" s="97"/>
      <c r="N532" s="100"/>
      <c r="O532" s="97"/>
      <c r="P532" s="97"/>
      <c r="Q532" s="100"/>
      <c r="R532" s="100"/>
      <c r="S532" s="96"/>
      <c r="T532" s="97"/>
      <c r="U532" s="97"/>
      <c r="V532" s="97"/>
      <c r="W532" s="97"/>
      <c r="X532" s="97"/>
      <c r="Y532" s="97"/>
      <c r="Z532" s="97"/>
      <c r="AA532" s="97"/>
      <c r="AB532" s="97"/>
      <c r="AC532" s="97"/>
      <c r="AD532" s="97"/>
      <c r="AE532" s="97"/>
      <c r="AF532" s="97"/>
      <c r="AG532" s="97"/>
      <c r="AH532" s="97"/>
      <c r="AI532" s="97"/>
      <c r="AJ532" s="97"/>
      <c r="AK532" s="97"/>
      <c r="AL532" s="97"/>
      <c r="AM532" s="97"/>
      <c r="AN532" s="97"/>
      <c r="AO532" s="97"/>
      <c r="AP532" s="97"/>
      <c r="AQ532" s="97"/>
      <c r="AR532" s="97"/>
    </row>
    <row r="533" customFormat="false" ht="21.75" hidden="false" customHeight="true" outlineLevel="0" collapsed="false">
      <c r="A533" s="97"/>
      <c r="B533" s="97"/>
      <c r="C533" s="97"/>
      <c r="D533" s="97"/>
      <c r="E533" s="97"/>
      <c r="F533" s="98"/>
      <c r="G533" s="102"/>
      <c r="H533" s="100"/>
      <c r="I533" s="100"/>
      <c r="J533" s="100"/>
      <c r="K533" s="97"/>
      <c r="L533" s="97"/>
      <c r="M533" s="97"/>
      <c r="N533" s="100"/>
      <c r="O533" s="97"/>
      <c r="P533" s="97"/>
      <c r="Q533" s="100"/>
      <c r="R533" s="100"/>
      <c r="S533" s="96"/>
      <c r="T533" s="97"/>
      <c r="U533" s="97"/>
      <c r="V533" s="97"/>
      <c r="W533" s="97"/>
      <c r="X533" s="97"/>
      <c r="Y533" s="97"/>
      <c r="Z533" s="97"/>
      <c r="AA533" s="97"/>
      <c r="AB533" s="97"/>
      <c r="AC533" s="97"/>
      <c r="AD533" s="97"/>
      <c r="AE533" s="97"/>
      <c r="AF533" s="97"/>
      <c r="AG533" s="97"/>
      <c r="AH533" s="97"/>
      <c r="AI533" s="97"/>
      <c r="AJ533" s="97"/>
      <c r="AK533" s="97"/>
      <c r="AL533" s="97"/>
      <c r="AM533" s="97"/>
      <c r="AN533" s="97"/>
      <c r="AO533" s="97"/>
      <c r="AP533" s="97"/>
      <c r="AQ533" s="97"/>
      <c r="AR533" s="97"/>
    </row>
    <row r="534" customFormat="false" ht="21.75" hidden="false" customHeight="true" outlineLevel="0" collapsed="false">
      <c r="A534" s="97"/>
      <c r="B534" s="97"/>
      <c r="C534" s="97"/>
      <c r="D534" s="97"/>
      <c r="E534" s="97"/>
      <c r="F534" s="98"/>
      <c r="G534" s="102"/>
      <c r="H534" s="100"/>
      <c r="I534" s="100"/>
      <c r="J534" s="100"/>
      <c r="K534" s="97"/>
      <c r="L534" s="97"/>
      <c r="M534" s="97"/>
      <c r="N534" s="100"/>
      <c r="O534" s="97"/>
      <c r="P534" s="97"/>
      <c r="Q534" s="100"/>
      <c r="R534" s="100"/>
      <c r="S534" s="96"/>
      <c r="T534" s="97"/>
      <c r="U534" s="97"/>
      <c r="V534" s="97"/>
      <c r="W534" s="97"/>
      <c r="X534" s="97"/>
      <c r="Y534" s="97"/>
      <c r="Z534" s="97"/>
      <c r="AA534" s="97"/>
      <c r="AB534" s="97"/>
      <c r="AC534" s="97"/>
      <c r="AD534" s="97"/>
      <c r="AE534" s="97"/>
      <c r="AF534" s="97"/>
      <c r="AG534" s="97"/>
      <c r="AH534" s="97"/>
      <c r="AI534" s="97"/>
      <c r="AJ534" s="97"/>
      <c r="AK534" s="97"/>
      <c r="AL534" s="97"/>
      <c r="AM534" s="97"/>
      <c r="AN534" s="97"/>
      <c r="AO534" s="97"/>
      <c r="AP534" s="97"/>
      <c r="AQ534" s="97"/>
      <c r="AR534" s="97"/>
    </row>
    <row r="535" customFormat="false" ht="21.75" hidden="false" customHeight="true" outlineLevel="0" collapsed="false">
      <c r="A535" s="97"/>
      <c r="B535" s="97"/>
      <c r="C535" s="97"/>
      <c r="D535" s="97"/>
      <c r="E535" s="97"/>
      <c r="F535" s="98"/>
      <c r="G535" s="102"/>
      <c r="H535" s="100"/>
      <c r="I535" s="100"/>
      <c r="J535" s="100"/>
      <c r="K535" s="97"/>
      <c r="L535" s="97"/>
      <c r="M535" s="97"/>
      <c r="N535" s="100"/>
      <c r="O535" s="97"/>
      <c r="P535" s="97"/>
      <c r="Q535" s="100"/>
      <c r="R535" s="100"/>
      <c r="S535" s="96"/>
      <c r="T535" s="97"/>
      <c r="U535" s="97"/>
      <c r="V535" s="97"/>
      <c r="W535" s="97"/>
      <c r="X535" s="97"/>
      <c r="Y535" s="97"/>
      <c r="Z535" s="97"/>
      <c r="AA535" s="97"/>
      <c r="AB535" s="97"/>
      <c r="AC535" s="97"/>
      <c r="AD535" s="97"/>
      <c r="AE535" s="97"/>
      <c r="AF535" s="97"/>
      <c r="AG535" s="97"/>
      <c r="AH535" s="97"/>
      <c r="AI535" s="97"/>
      <c r="AJ535" s="97"/>
      <c r="AK535" s="97"/>
      <c r="AL535" s="97"/>
      <c r="AM535" s="97"/>
      <c r="AN535" s="97"/>
      <c r="AO535" s="97"/>
      <c r="AP535" s="97"/>
      <c r="AQ535" s="97"/>
      <c r="AR535" s="97"/>
    </row>
    <row r="536" customFormat="false" ht="21.75" hidden="false" customHeight="true" outlineLevel="0" collapsed="false">
      <c r="A536" s="97"/>
      <c r="B536" s="97"/>
      <c r="C536" s="97"/>
      <c r="D536" s="97"/>
      <c r="E536" s="97"/>
      <c r="F536" s="98"/>
      <c r="G536" s="102"/>
      <c r="H536" s="100"/>
      <c r="I536" s="100"/>
      <c r="J536" s="100"/>
      <c r="K536" s="97"/>
      <c r="L536" s="97"/>
      <c r="M536" s="97"/>
      <c r="N536" s="100"/>
      <c r="O536" s="97"/>
      <c r="P536" s="97"/>
      <c r="Q536" s="100"/>
      <c r="R536" s="100"/>
      <c r="S536" s="96"/>
      <c r="T536" s="97"/>
      <c r="U536" s="97"/>
      <c r="V536" s="97"/>
      <c r="W536" s="97"/>
      <c r="X536" s="97"/>
      <c r="Y536" s="97"/>
      <c r="Z536" s="97"/>
      <c r="AA536" s="97"/>
      <c r="AB536" s="97"/>
      <c r="AC536" s="97"/>
      <c r="AD536" s="97"/>
      <c r="AE536" s="97"/>
      <c r="AF536" s="97"/>
      <c r="AG536" s="97"/>
      <c r="AH536" s="97"/>
      <c r="AI536" s="97"/>
      <c r="AJ536" s="97"/>
      <c r="AK536" s="97"/>
      <c r="AL536" s="97"/>
      <c r="AM536" s="97"/>
      <c r="AN536" s="97"/>
      <c r="AO536" s="97"/>
      <c r="AP536" s="97"/>
      <c r="AQ536" s="97"/>
      <c r="AR536" s="97"/>
    </row>
    <row r="537" customFormat="false" ht="21.75" hidden="false" customHeight="true" outlineLevel="0" collapsed="false">
      <c r="A537" s="97"/>
      <c r="B537" s="97"/>
      <c r="C537" s="97"/>
      <c r="D537" s="97"/>
      <c r="E537" s="97"/>
      <c r="F537" s="98"/>
      <c r="G537" s="102"/>
      <c r="H537" s="100"/>
      <c r="I537" s="100"/>
      <c r="J537" s="100"/>
      <c r="K537" s="97"/>
      <c r="L537" s="97"/>
      <c r="M537" s="97"/>
      <c r="N537" s="100"/>
      <c r="O537" s="97"/>
      <c r="P537" s="97"/>
      <c r="Q537" s="100"/>
      <c r="R537" s="100"/>
      <c r="S537" s="96"/>
      <c r="T537" s="97"/>
      <c r="U537" s="97"/>
      <c r="V537" s="97"/>
      <c r="W537" s="97"/>
      <c r="X537" s="97"/>
      <c r="Y537" s="97"/>
      <c r="Z537" s="97"/>
      <c r="AA537" s="97"/>
      <c r="AB537" s="97"/>
      <c r="AC537" s="97"/>
      <c r="AD537" s="97"/>
      <c r="AE537" s="97"/>
      <c r="AF537" s="97"/>
      <c r="AG537" s="97"/>
      <c r="AH537" s="97"/>
      <c r="AI537" s="97"/>
      <c r="AJ537" s="97"/>
      <c r="AK537" s="97"/>
      <c r="AL537" s="97"/>
      <c r="AM537" s="97"/>
      <c r="AN537" s="97"/>
      <c r="AO537" s="97"/>
      <c r="AP537" s="97"/>
      <c r="AQ537" s="97"/>
      <c r="AR537" s="97"/>
    </row>
    <row r="538" customFormat="false" ht="21.75" hidden="false" customHeight="true" outlineLevel="0" collapsed="false">
      <c r="A538" s="97"/>
      <c r="B538" s="97"/>
      <c r="C538" s="97"/>
      <c r="D538" s="97"/>
      <c r="E538" s="97"/>
      <c r="F538" s="98"/>
      <c r="G538" s="102"/>
      <c r="H538" s="100"/>
      <c r="I538" s="100"/>
      <c r="J538" s="100"/>
      <c r="K538" s="97"/>
      <c r="L538" s="97"/>
      <c r="M538" s="97"/>
      <c r="N538" s="100"/>
      <c r="O538" s="97"/>
      <c r="P538" s="97"/>
      <c r="Q538" s="100"/>
      <c r="R538" s="100"/>
      <c r="S538" s="96"/>
      <c r="T538" s="97"/>
      <c r="U538" s="97"/>
      <c r="V538" s="97"/>
      <c r="W538" s="97"/>
      <c r="X538" s="97"/>
      <c r="Y538" s="97"/>
      <c r="Z538" s="97"/>
      <c r="AA538" s="97"/>
      <c r="AB538" s="97"/>
      <c r="AC538" s="97"/>
      <c r="AD538" s="97"/>
      <c r="AE538" s="97"/>
      <c r="AF538" s="97"/>
      <c r="AG538" s="97"/>
      <c r="AH538" s="97"/>
      <c r="AI538" s="97"/>
      <c r="AJ538" s="97"/>
      <c r="AK538" s="97"/>
      <c r="AL538" s="97"/>
      <c r="AM538" s="97"/>
      <c r="AN538" s="97"/>
      <c r="AO538" s="97"/>
      <c r="AP538" s="97"/>
      <c r="AQ538" s="97"/>
      <c r="AR538" s="97"/>
    </row>
    <row r="539" customFormat="false" ht="21.75" hidden="false" customHeight="true" outlineLevel="0" collapsed="false">
      <c r="A539" s="97"/>
      <c r="B539" s="97"/>
      <c r="C539" s="97"/>
      <c r="D539" s="97"/>
      <c r="E539" s="97"/>
      <c r="F539" s="98"/>
      <c r="G539" s="102"/>
      <c r="H539" s="100"/>
      <c r="I539" s="100"/>
      <c r="J539" s="100"/>
      <c r="K539" s="97"/>
      <c r="L539" s="97"/>
      <c r="M539" s="97"/>
      <c r="N539" s="100"/>
      <c r="O539" s="97"/>
      <c r="P539" s="97"/>
      <c r="Q539" s="100"/>
      <c r="R539" s="100"/>
      <c r="S539" s="96"/>
      <c r="T539" s="97"/>
      <c r="U539" s="97"/>
      <c r="V539" s="97"/>
      <c r="W539" s="97"/>
      <c r="X539" s="97"/>
      <c r="Y539" s="97"/>
      <c r="Z539" s="97"/>
      <c r="AA539" s="97"/>
      <c r="AB539" s="97"/>
      <c r="AC539" s="97"/>
      <c r="AD539" s="97"/>
      <c r="AE539" s="97"/>
      <c r="AF539" s="97"/>
      <c r="AG539" s="97"/>
      <c r="AH539" s="97"/>
      <c r="AI539" s="97"/>
      <c r="AJ539" s="97"/>
      <c r="AK539" s="97"/>
      <c r="AL539" s="97"/>
      <c r="AM539" s="97"/>
      <c r="AN539" s="97"/>
      <c r="AO539" s="97"/>
      <c r="AP539" s="97"/>
      <c r="AQ539" s="97"/>
      <c r="AR539" s="97"/>
    </row>
    <row r="540" customFormat="false" ht="21.75" hidden="false" customHeight="true" outlineLevel="0" collapsed="false">
      <c r="A540" s="97"/>
      <c r="B540" s="97"/>
      <c r="C540" s="97"/>
      <c r="D540" s="97"/>
      <c r="E540" s="97"/>
      <c r="F540" s="98"/>
      <c r="G540" s="102"/>
      <c r="H540" s="100"/>
      <c r="I540" s="100"/>
      <c r="J540" s="100"/>
      <c r="K540" s="97"/>
      <c r="L540" s="97"/>
      <c r="M540" s="97"/>
      <c r="N540" s="100"/>
      <c r="O540" s="97"/>
      <c r="P540" s="97"/>
      <c r="Q540" s="100"/>
      <c r="R540" s="100"/>
      <c r="S540" s="96"/>
      <c r="T540" s="97"/>
      <c r="U540" s="97"/>
      <c r="V540" s="97"/>
      <c r="W540" s="97"/>
      <c r="X540" s="97"/>
      <c r="Y540" s="97"/>
      <c r="Z540" s="97"/>
      <c r="AA540" s="97"/>
      <c r="AB540" s="97"/>
      <c r="AC540" s="97"/>
      <c r="AD540" s="97"/>
      <c r="AE540" s="97"/>
      <c r="AF540" s="97"/>
      <c r="AG540" s="97"/>
      <c r="AH540" s="97"/>
      <c r="AI540" s="97"/>
      <c r="AJ540" s="97"/>
      <c r="AK540" s="97"/>
      <c r="AL540" s="97"/>
      <c r="AM540" s="97"/>
      <c r="AN540" s="97"/>
      <c r="AO540" s="97"/>
      <c r="AP540" s="97"/>
      <c r="AQ540" s="97"/>
      <c r="AR540" s="97"/>
    </row>
    <row r="541" customFormat="false" ht="21.75" hidden="false" customHeight="true" outlineLevel="0" collapsed="false">
      <c r="A541" s="97"/>
      <c r="B541" s="97"/>
      <c r="C541" s="97"/>
      <c r="D541" s="97"/>
      <c r="E541" s="97"/>
      <c r="F541" s="98"/>
      <c r="G541" s="102"/>
      <c r="H541" s="100"/>
      <c r="I541" s="100"/>
      <c r="J541" s="100"/>
      <c r="K541" s="97"/>
      <c r="L541" s="97"/>
      <c r="M541" s="97"/>
      <c r="N541" s="100"/>
      <c r="O541" s="97"/>
      <c r="P541" s="97"/>
      <c r="Q541" s="100"/>
      <c r="R541" s="100"/>
      <c r="S541" s="96"/>
      <c r="T541" s="97"/>
      <c r="U541" s="97"/>
      <c r="V541" s="97"/>
      <c r="W541" s="97"/>
      <c r="X541" s="97"/>
      <c r="Y541" s="97"/>
      <c r="Z541" s="97"/>
      <c r="AA541" s="97"/>
      <c r="AB541" s="97"/>
      <c r="AC541" s="97"/>
      <c r="AD541" s="97"/>
      <c r="AE541" s="97"/>
      <c r="AF541" s="97"/>
      <c r="AG541" s="97"/>
      <c r="AH541" s="97"/>
      <c r="AI541" s="97"/>
      <c r="AJ541" s="97"/>
      <c r="AK541" s="97"/>
      <c r="AL541" s="97"/>
      <c r="AM541" s="97"/>
      <c r="AN541" s="97"/>
      <c r="AO541" s="97"/>
      <c r="AP541" s="97"/>
      <c r="AQ541" s="97"/>
      <c r="AR541" s="97"/>
    </row>
    <row r="542" customFormat="false" ht="21.75" hidden="false" customHeight="true" outlineLevel="0" collapsed="false">
      <c r="A542" s="97"/>
      <c r="B542" s="97"/>
      <c r="C542" s="97"/>
      <c r="D542" s="97"/>
      <c r="E542" s="97"/>
      <c r="F542" s="98"/>
      <c r="G542" s="102"/>
      <c r="H542" s="100"/>
      <c r="I542" s="100"/>
      <c r="J542" s="100"/>
      <c r="K542" s="97"/>
      <c r="L542" s="97"/>
      <c r="M542" s="97"/>
      <c r="N542" s="100"/>
      <c r="O542" s="97"/>
      <c r="P542" s="97"/>
      <c r="Q542" s="100"/>
      <c r="R542" s="100"/>
      <c r="S542" s="96"/>
      <c r="T542" s="97"/>
      <c r="U542" s="97"/>
      <c r="V542" s="97"/>
      <c r="W542" s="97"/>
      <c r="X542" s="97"/>
      <c r="Y542" s="97"/>
      <c r="Z542" s="97"/>
      <c r="AA542" s="97"/>
      <c r="AB542" s="97"/>
      <c r="AC542" s="97"/>
      <c r="AD542" s="97"/>
      <c r="AE542" s="97"/>
      <c r="AF542" s="97"/>
      <c r="AG542" s="97"/>
      <c r="AH542" s="97"/>
      <c r="AI542" s="97"/>
      <c r="AJ542" s="97"/>
      <c r="AK542" s="97"/>
      <c r="AL542" s="97"/>
      <c r="AM542" s="97"/>
      <c r="AN542" s="97"/>
      <c r="AO542" s="97"/>
      <c r="AP542" s="97"/>
      <c r="AQ542" s="97"/>
      <c r="AR542" s="97"/>
    </row>
    <row r="543" customFormat="false" ht="21.75" hidden="false" customHeight="true" outlineLevel="0" collapsed="false">
      <c r="A543" s="97"/>
      <c r="B543" s="97"/>
      <c r="C543" s="97"/>
      <c r="D543" s="97"/>
      <c r="E543" s="97"/>
      <c r="F543" s="98"/>
      <c r="G543" s="102"/>
      <c r="H543" s="100"/>
      <c r="I543" s="100"/>
      <c r="J543" s="100"/>
      <c r="K543" s="97"/>
      <c r="L543" s="97"/>
      <c r="M543" s="97"/>
      <c r="N543" s="100"/>
      <c r="O543" s="97"/>
      <c r="P543" s="97"/>
      <c r="Q543" s="100"/>
      <c r="R543" s="100"/>
      <c r="S543" s="96"/>
      <c r="T543" s="97"/>
      <c r="U543" s="97"/>
      <c r="V543" s="97"/>
      <c r="W543" s="97"/>
      <c r="X543" s="97"/>
      <c r="Y543" s="97"/>
      <c r="Z543" s="97"/>
      <c r="AA543" s="97"/>
      <c r="AB543" s="97"/>
      <c r="AC543" s="97"/>
      <c r="AD543" s="97"/>
      <c r="AE543" s="97"/>
      <c r="AF543" s="97"/>
      <c r="AG543" s="97"/>
      <c r="AH543" s="97"/>
      <c r="AI543" s="97"/>
      <c r="AJ543" s="97"/>
      <c r="AK543" s="97"/>
      <c r="AL543" s="97"/>
      <c r="AM543" s="97"/>
      <c r="AN543" s="97"/>
      <c r="AO543" s="97"/>
      <c r="AP543" s="97"/>
      <c r="AQ543" s="97"/>
      <c r="AR543" s="97"/>
    </row>
    <row r="544" customFormat="false" ht="21.75" hidden="false" customHeight="true" outlineLevel="0" collapsed="false">
      <c r="A544" s="97"/>
      <c r="B544" s="97"/>
      <c r="C544" s="97"/>
      <c r="D544" s="97"/>
      <c r="E544" s="97"/>
      <c r="F544" s="98"/>
      <c r="G544" s="102"/>
      <c r="H544" s="100"/>
      <c r="I544" s="100"/>
      <c r="J544" s="100"/>
      <c r="K544" s="97"/>
      <c r="L544" s="97"/>
      <c r="M544" s="97"/>
      <c r="N544" s="100"/>
      <c r="O544" s="97"/>
      <c r="P544" s="97"/>
      <c r="Q544" s="100"/>
      <c r="R544" s="100"/>
      <c r="S544" s="96"/>
      <c r="T544" s="97"/>
      <c r="U544" s="97"/>
      <c r="V544" s="97"/>
      <c r="W544" s="97"/>
      <c r="X544" s="97"/>
      <c r="Y544" s="97"/>
      <c r="Z544" s="97"/>
      <c r="AA544" s="97"/>
      <c r="AB544" s="97"/>
      <c r="AC544" s="97"/>
      <c r="AD544" s="97"/>
      <c r="AE544" s="97"/>
      <c r="AF544" s="97"/>
      <c r="AG544" s="97"/>
      <c r="AH544" s="97"/>
      <c r="AI544" s="97"/>
      <c r="AJ544" s="97"/>
      <c r="AK544" s="97"/>
      <c r="AL544" s="97"/>
      <c r="AM544" s="97"/>
      <c r="AN544" s="97"/>
      <c r="AO544" s="97"/>
      <c r="AP544" s="97"/>
      <c r="AQ544" s="97"/>
      <c r="AR544" s="97"/>
    </row>
    <row r="545" customFormat="false" ht="21.75" hidden="false" customHeight="true" outlineLevel="0" collapsed="false">
      <c r="A545" s="97"/>
      <c r="B545" s="97"/>
      <c r="C545" s="97"/>
      <c r="D545" s="97"/>
      <c r="E545" s="97"/>
      <c r="F545" s="98"/>
      <c r="G545" s="102"/>
      <c r="H545" s="100"/>
      <c r="I545" s="100"/>
      <c r="J545" s="100"/>
      <c r="K545" s="97"/>
      <c r="L545" s="97"/>
      <c r="M545" s="97"/>
      <c r="N545" s="100"/>
      <c r="O545" s="97"/>
      <c r="P545" s="97"/>
      <c r="Q545" s="100"/>
      <c r="R545" s="100"/>
      <c r="S545" s="96"/>
      <c r="T545" s="97"/>
      <c r="U545" s="97"/>
      <c r="V545" s="97"/>
      <c r="W545" s="97"/>
      <c r="X545" s="97"/>
      <c r="Y545" s="97"/>
      <c r="Z545" s="97"/>
      <c r="AA545" s="97"/>
      <c r="AB545" s="97"/>
      <c r="AC545" s="97"/>
      <c r="AD545" s="97"/>
      <c r="AE545" s="97"/>
      <c r="AF545" s="97"/>
      <c r="AG545" s="97"/>
      <c r="AH545" s="97"/>
      <c r="AI545" s="97"/>
      <c r="AJ545" s="97"/>
      <c r="AK545" s="97"/>
      <c r="AL545" s="97"/>
      <c r="AM545" s="97"/>
      <c r="AN545" s="97"/>
      <c r="AO545" s="97"/>
      <c r="AP545" s="97"/>
      <c r="AQ545" s="97"/>
      <c r="AR545" s="97"/>
    </row>
    <row r="546" customFormat="false" ht="21.75" hidden="false" customHeight="true" outlineLevel="0" collapsed="false">
      <c r="A546" s="97"/>
      <c r="B546" s="97"/>
      <c r="C546" s="97"/>
      <c r="D546" s="97"/>
      <c r="E546" s="97"/>
      <c r="F546" s="98"/>
      <c r="G546" s="102"/>
      <c r="H546" s="100"/>
      <c r="I546" s="100"/>
      <c r="J546" s="100"/>
      <c r="K546" s="97"/>
      <c r="L546" s="97"/>
      <c r="M546" s="97"/>
      <c r="N546" s="100"/>
      <c r="O546" s="97"/>
      <c r="P546" s="97"/>
      <c r="Q546" s="100"/>
      <c r="R546" s="100"/>
      <c r="S546" s="96"/>
      <c r="T546" s="97"/>
      <c r="U546" s="97"/>
      <c r="V546" s="97"/>
      <c r="W546" s="97"/>
      <c r="X546" s="97"/>
      <c r="Y546" s="97"/>
      <c r="Z546" s="97"/>
      <c r="AA546" s="97"/>
      <c r="AB546" s="97"/>
      <c r="AC546" s="97"/>
      <c r="AD546" s="97"/>
      <c r="AE546" s="97"/>
      <c r="AF546" s="97"/>
      <c r="AG546" s="97"/>
      <c r="AH546" s="97"/>
      <c r="AI546" s="97"/>
      <c r="AJ546" s="97"/>
      <c r="AK546" s="97"/>
      <c r="AL546" s="97"/>
      <c r="AM546" s="97"/>
      <c r="AN546" s="97"/>
      <c r="AO546" s="97"/>
      <c r="AP546" s="97"/>
      <c r="AQ546" s="97"/>
      <c r="AR546" s="97"/>
    </row>
    <row r="547" customFormat="false" ht="21.75" hidden="false" customHeight="true" outlineLevel="0" collapsed="false">
      <c r="A547" s="97"/>
      <c r="B547" s="97"/>
      <c r="C547" s="97"/>
      <c r="D547" s="97"/>
      <c r="E547" s="97"/>
      <c r="F547" s="98"/>
      <c r="G547" s="102"/>
      <c r="H547" s="100"/>
      <c r="I547" s="100"/>
      <c r="J547" s="100"/>
      <c r="K547" s="97"/>
      <c r="L547" s="97"/>
      <c r="M547" s="97"/>
      <c r="N547" s="100"/>
      <c r="O547" s="97"/>
      <c r="P547" s="97"/>
      <c r="Q547" s="100"/>
      <c r="R547" s="100"/>
      <c r="S547" s="96"/>
      <c r="T547" s="97"/>
      <c r="U547" s="97"/>
      <c r="V547" s="97"/>
      <c r="W547" s="97"/>
      <c r="X547" s="97"/>
      <c r="Y547" s="97"/>
      <c r="Z547" s="97"/>
      <c r="AA547" s="97"/>
      <c r="AB547" s="97"/>
      <c r="AC547" s="97"/>
      <c r="AD547" s="97"/>
      <c r="AE547" s="97"/>
      <c r="AF547" s="97"/>
      <c r="AG547" s="97"/>
      <c r="AH547" s="97"/>
      <c r="AI547" s="97"/>
      <c r="AJ547" s="97"/>
      <c r="AK547" s="97"/>
      <c r="AL547" s="97"/>
      <c r="AM547" s="97"/>
      <c r="AN547" s="97"/>
      <c r="AO547" s="97"/>
      <c r="AP547" s="97"/>
      <c r="AQ547" s="97"/>
      <c r="AR547" s="97"/>
    </row>
    <row r="548" customFormat="false" ht="21.75" hidden="false" customHeight="true" outlineLevel="0" collapsed="false">
      <c r="A548" s="97"/>
      <c r="B548" s="97"/>
      <c r="C548" s="97"/>
      <c r="D548" s="97"/>
      <c r="E548" s="97"/>
      <c r="F548" s="98"/>
      <c r="G548" s="102"/>
      <c r="H548" s="100"/>
      <c r="I548" s="100"/>
      <c r="J548" s="100"/>
      <c r="K548" s="97"/>
      <c r="L548" s="97"/>
      <c r="M548" s="97"/>
      <c r="N548" s="100"/>
      <c r="O548" s="97"/>
      <c r="P548" s="97"/>
      <c r="Q548" s="100"/>
      <c r="R548" s="100"/>
      <c r="S548" s="96"/>
      <c r="T548" s="97"/>
      <c r="U548" s="97"/>
      <c r="V548" s="97"/>
      <c r="W548" s="97"/>
      <c r="X548" s="97"/>
      <c r="Y548" s="97"/>
      <c r="Z548" s="97"/>
      <c r="AA548" s="97"/>
      <c r="AB548" s="97"/>
      <c r="AC548" s="97"/>
      <c r="AD548" s="97"/>
      <c r="AE548" s="97"/>
      <c r="AF548" s="97"/>
      <c r="AG548" s="97"/>
      <c r="AH548" s="97"/>
      <c r="AI548" s="97"/>
      <c r="AJ548" s="97"/>
      <c r="AK548" s="97"/>
      <c r="AL548" s="97"/>
      <c r="AM548" s="97"/>
      <c r="AN548" s="97"/>
      <c r="AO548" s="97"/>
      <c r="AP548" s="97"/>
      <c r="AQ548" s="97"/>
      <c r="AR548" s="97"/>
    </row>
    <row r="549" customFormat="false" ht="21.75" hidden="false" customHeight="true" outlineLevel="0" collapsed="false">
      <c r="A549" s="97"/>
      <c r="B549" s="97"/>
      <c r="C549" s="97"/>
      <c r="D549" s="97"/>
      <c r="E549" s="97"/>
      <c r="F549" s="98"/>
      <c r="G549" s="102"/>
      <c r="H549" s="100"/>
      <c r="I549" s="100"/>
      <c r="J549" s="100"/>
      <c r="K549" s="97"/>
      <c r="L549" s="97"/>
      <c r="M549" s="97"/>
      <c r="N549" s="100"/>
      <c r="O549" s="97"/>
      <c r="P549" s="97"/>
      <c r="Q549" s="100"/>
      <c r="R549" s="100"/>
      <c r="S549" s="96"/>
      <c r="T549" s="97"/>
      <c r="U549" s="97"/>
      <c r="V549" s="97"/>
      <c r="W549" s="97"/>
      <c r="X549" s="97"/>
      <c r="Y549" s="97"/>
      <c r="Z549" s="97"/>
      <c r="AA549" s="97"/>
      <c r="AB549" s="97"/>
      <c r="AC549" s="97"/>
      <c r="AD549" s="97"/>
      <c r="AE549" s="97"/>
      <c r="AF549" s="97"/>
      <c r="AG549" s="97"/>
      <c r="AH549" s="97"/>
      <c r="AI549" s="97"/>
      <c r="AJ549" s="97"/>
      <c r="AK549" s="97"/>
      <c r="AL549" s="97"/>
      <c r="AM549" s="97"/>
      <c r="AN549" s="97"/>
      <c r="AO549" s="97"/>
      <c r="AP549" s="97"/>
      <c r="AQ549" s="97"/>
      <c r="AR549" s="97"/>
    </row>
    <row r="550" customFormat="false" ht="21.75" hidden="false" customHeight="true" outlineLevel="0" collapsed="false">
      <c r="A550" s="97"/>
      <c r="B550" s="97"/>
      <c r="C550" s="97"/>
      <c r="D550" s="97"/>
      <c r="E550" s="97"/>
      <c r="F550" s="98"/>
      <c r="G550" s="102"/>
      <c r="H550" s="100"/>
      <c r="I550" s="100"/>
      <c r="J550" s="100"/>
      <c r="K550" s="97"/>
      <c r="L550" s="97"/>
      <c r="M550" s="97"/>
      <c r="N550" s="100"/>
      <c r="O550" s="97"/>
      <c r="P550" s="97"/>
      <c r="Q550" s="100"/>
      <c r="R550" s="100"/>
      <c r="S550" s="96"/>
      <c r="T550" s="97"/>
      <c r="U550" s="97"/>
      <c r="V550" s="97"/>
      <c r="W550" s="97"/>
      <c r="X550" s="97"/>
      <c r="Y550" s="97"/>
      <c r="Z550" s="97"/>
      <c r="AA550" s="97"/>
      <c r="AB550" s="97"/>
      <c r="AC550" s="97"/>
      <c r="AD550" s="97"/>
      <c r="AE550" s="97"/>
      <c r="AF550" s="97"/>
      <c r="AG550" s="97"/>
      <c r="AH550" s="97"/>
      <c r="AI550" s="97"/>
      <c r="AJ550" s="97"/>
      <c r="AK550" s="97"/>
      <c r="AL550" s="97"/>
      <c r="AM550" s="97"/>
      <c r="AN550" s="97"/>
      <c r="AO550" s="97"/>
      <c r="AP550" s="97"/>
      <c r="AQ550" s="97"/>
      <c r="AR550" s="97"/>
    </row>
    <row r="551" customFormat="false" ht="21.75" hidden="false" customHeight="true" outlineLevel="0" collapsed="false">
      <c r="A551" s="97"/>
      <c r="B551" s="97"/>
      <c r="C551" s="97"/>
      <c r="D551" s="97"/>
      <c r="E551" s="97"/>
      <c r="F551" s="98"/>
      <c r="G551" s="102"/>
      <c r="H551" s="100"/>
      <c r="I551" s="100"/>
      <c r="J551" s="100"/>
      <c r="K551" s="97"/>
      <c r="L551" s="97"/>
      <c r="M551" s="97"/>
      <c r="N551" s="100"/>
      <c r="O551" s="97"/>
      <c r="P551" s="97"/>
      <c r="Q551" s="100"/>
      <c r="R551" s="100"/>
      <c r="S551" s="96"/>
      <c r="T551" s="97"/>
      <c r="U551" s="97"/>
      <c r="V551" s="97"/>
      <c r="W551" s="97"/>
      <c r="X551" s="97"/>
      <c r="Y551" s="97"/>
      <c r="Z551" s="97"/>
      <c r="AA551" s="97"/>
      <c r="AB551" s="97"/>
      <c r="AC551" s="97"/>
      <c r="AD551" s="97"/>
      <c r="AE551" s="97"/>
      <c r="AF551" s="97"/>
      <c r="AG551" s="97"/>
      <c r="AH551" s="97"/>
      <c r="AI551" s="97"/>
      <c r="AJ551" s="97"/>
      <c r="AK551" s="97"/>
      <c r="AL551" s="97"/>
      <c r="AM551" s="97"/>
      <c r="AN551" s="97"/>
      <c r="AO551" s="97"/>
      <c r="AP551" s="97"/>
      <c r="AQ551" s="97"/>
      <c r="AR551" s="97"/>
    </row>
    <row r="552" customFormat="false" ht="21.75" hidden="false" customHeight="true" outlineLevel="0" collapsed="false">
      <c r="A552" s="97"/>
      <c r="B552" s="97"/>
      <c r="C552" s="97"/>
      <c r="D552" s="97"/>
      <c r="E552" s="97"/>
      <c r="F552" s="98"/>
      <c r="G552" s="102"/>
      <c r="H552" s="100"/>
      <c r="I552" s="100"/>
      <c r="J552" s="100"/>
      <c r="K552" s="97"/>
      <c r="L552" s="97"/>
      <c r="M552" s="97"/>
      <c r="N552" s="100"/>
      <c r="O552" s="97"/>
      <c r="P552" s="97"/>
      <c r="Q552" s="100"/>
      <c r="R552" s="100"/>
      <c r="S552" s="96"/>
      <c r="T552" s="97"/>
      <c r="U552" s="97"/>
      <c r="V552" s="97"/>
      <c r="W552" s="97"/>
      <c r="X552" s="97"/>
      <c r="Y552" s="97"/>
      <c r="Z552" s="97"/>
      <c r="AA552" s="97"/>
      <c r="AB552" s="97"/>
      <c r="AC552" s="97"/>
      <c r="AD552" s="97"/>
      <c r="AE552" s="97"/>
      <c r="AF552" s="97"/>
      <c r="AG552" s="97"/>
      <c r="AH552" s="97"/>
      <c r="AI552" s="97"/>
      <c r="AJ552" s="97"/>
      <c r="AK552" s="97"/>
      <c r="AL552" s="97"/>
      <c r="AM552" s="97"/>
      <c r="AN552" s="97"/>
      <c r="AO552" s="97"/>
      <c r="AP552" s="97"/>
      <c r="AQ552" s="97"/>
      <c r="AR552" s="97"/>
    </row>
    <row r="553" customFormat="false" ht="21.75" hidden="false" customHeight="true" outlineLevel="0" collapsed="false">
      <c r="A553" s="97"/>
      <c r="B553" s="97"/>
      <c r="C553" s="97"/>
      <c r="D553" s="97"/>
      <c r="E553" s="97"/>
      <c r="F553" s="98"/>
      <c r="G553" s="102"/>
      <c r="H553" s="100"/>
      <c r="I553" s="100"/>
      <c r="J553" s="100"/>
      <c r="K553" s="97"/>
      <c r="L553" s="97"/>
      <c r="M553" s="97"/>
      <c r="N553" s="100"/>
      <c r="O553" s="97"/>
      <c r="P553" s="97"/>
      <c r="Q553" s="100"/>
      <c r="R553" s="100"/>
      <c r="S553" s="96"/>
      <c r="T553" s="97"/>
      <c r="U553" s="97"/>
      <c r="V553" s="97"/>
      <c r="W553" s="97"/>
      <c r="X553" s="97"/>
      <c r="Y553" s="97"/>
      <c r="Z553" s="97"/>
      <c r="AA553" s="97"/>
      <c r="AB553" s="97"/>
      <c r="AC553" s="97"/>
      <c r="AD553" s="97"/>
      <c r="AE553" s="97"/>
      <c r="AF553" s="97"/>
      <c r="AG553" s="97"/>
      <c r="AH553" s="97"/>
      <c r="AI553" s="97"/>
      <c r="AJ553" s="97"/>
      <c r="AK553" s="97"/>
      <c r="AL553" s="97"/>
      <c r="AM553" s="97"/>
      <c r="AN553" s="97"/>
      <c r="AO553" s="97"/>
      <c r="AP553" s="97"/>
      <c r="AQ553" s="97"/>
      <c r="AR553" s="97"/>
    </row>
    <row r="554" customFormat="false" ht="21.75" hidden="false" customHeight="true" outlineLevel="0" collapsed="false">
      <c r="A554" s="97"/>
      <c r="B554" s="97"/>
      <c r="C554" s="97"/>
      <c r="D554" s="97"/>
      <c r="E554" s="97"/>
      <c r="F554" s="98"/>
      <c r="G554" s="102"/>
      <c r="H554" s="100"/>
      <c r="I554" s="100"/>
      <c r="J554" s="100"/>
      <c r="K554" s="97"/>
      <c r="L554" s="97"/>
      <c r="M554" s="97"/>
      <c r="N554" s="100"/>
      <c r="O554" s="97"/>
      <c r="P554" s="97"/>
      <c r="Q554" s="100"/>
      <c r="R554" s="100"/>
      <c r="S554" s="96"/>
      <c r="T554" s="97"/>
      <c r="U554" s="97"/>
      <c r="V554" s="97"/>
      <c r="W554" s="97"/>
      <c r="X554" s="97"/>
      <c r="Y554" s="97"/>
      <c r="Z554" s="97"/>
      <c r="AA554" s="97"/>
      <c r="AB554" s="97"/>
      <c r="AC554" s="97"/>
      <c r="AD554" s="97"/>
      <c r="AE554" s="97"/>
      <c r="AF554" s="97"/>
      <c r="AG554" s="97"/>
      <c r="AH554" s="97"/>
      <c r="AI554" s="97"/>
      <c r="AJ554" s="97"/>
      <c r="AK554" s="97"/>
      <c r="AL554" s="97"/>
      <c r="AM554" s="97"/>
      <c r="AN554" s="97"/>
      <c r="AO554" s="97"/>
      <c r="AP554" s="97"/>
      <c r="AQ554" s="97"/>
      <c r="AR554" s="97"/>
    </row>
    <row r="555" customFormat="false" ht="21.75" hidden="false" customHeight="true" outlineLevel="0" collapsed="false">
      <c r="A555" s="97"/>
      <c r="B555" s="97"/>
      <c r="C555" s="97"/>
      <c r="D555" s="97"/>
      <c r="E555" s="97"/>
      <c r="F555" s="98"/>
      <c r="G555" s="102"/>
      <c r="H555" s="100"/>
      <c r="I555" s="100"/>
      <c r="J555" s="100"/>
      <c r="K555" s="97"/>
      <c r="L555" s="97"/>
      <c r="M555" s="97"/>
      <c r="N555" s="100"/>
      <c r="O555" s="97"/>
      <c r="P555" s="97"/>
      <c r="Q555" s="100"/>
      <c r="R555" s="100"/>
      <c r="S555" s="96"/>
      <c r="T555" s="97"/>
      <c r="U555" s="97"/>
      <c r="V555" s="97"/>
      <c r="W555" s="97"/>
      <c r="X555" s="97"/>
      <c r="Y555" s="97"/>
      <c r="Z555" s="97"/>
      <c r="AA555" s="97"/>
      <c r="AB555" s="97"/>
      <c r="AC555" s="97"/>
      <c r="AD555" s="97"/>
      <c r="AE555" s="97"/>
      <c r="AF555" s="97"/>
      <c r="AG555" s="97"/>
      <c r="AH555" s="97"/>
      <c r="AI555" s="97"/>
      <c r="AJ555" s="97"/>
      <c r="AK555" s="97"/>
      <c r="AL555" s="97"/>
      <c r="AM555" s="97"/>
      <c r="AN555" s="97"/>
      <c r="AO555" s="97"/>
      <c r="AP555" s="97"/>
      <c r="AQ555" s="97"/>
      <c r="AR555" s="97"/>
    </row>
    <row r="556" customFormat="false" ht="21.75" hidden="false" customHeight="true" outlineLevel="0" collapsed="false">
      <c r="A556" s="97"/>
      <c r="B556" s="97"/>
      <c r="C556" s="97"/>
      <c r="D556" s="97"/>
      <c r="E556" s="97"/>
      <c r="F556" s="98"/>
      <c r="G556" s="102"/>
      <c r="H556" s="100"/>
      <c r="I556" s="100"/>
      <c r="J556" s="100"/>
      <c r="K556" s="97"/>
      <c r="L556" s="97"/>
      <c r="M556" s="97"/>
      <c r="N556" s="100"/>
      <c r="O556" s="97"/>
      <c r="P556" s="97"/>
      <c r="Q556" s="100"/>
      <c r="R556" s="100"/>
      <c r="S556" s="96"/>
      <c r="T556" s="97"/>
      <c r="U556" s="97"/>
      <c r="V556" s="97"/>
      <c r="W556" s="97"/>
      <c r="X556" s="97"/>
      <c r="Y556" s="97"/>
      <c r="Z556" s="97"/>
      <c r="AA556" s="97"/>
      <c r="AB556" s="97"/>
      <c r="AC556" s="97"/>
      <c r="AD556" s="97"/>
      <c r="AE556" s="97"/>
      <c r="AF556" s="97"/>
      <c r="AG556" s="97"/>
      <c r="AH556" s="97"/>
      <c r="AI556" s="97"/>
      <c r="AJ556" s="97"/>
      <c r="AK556" s="97"/>
      <c r="AL556" s="97"/>
      <c r="AM556" s="97"/>
      <c r="AN556" s="97"/>
      <c r="AO556" s="97"/>
      <c r="AP556" s="97"/>
      <c r="AQ556" s="97"/>
      <c r="AR556" s="97"/>
    </row>
    <row r="557" customFormat="false" ht="21.75" hidden="false" customHeight="true" outlineLevel="0" collapsed="false">
      <c r="A557" s="97"/>
      <c r="B557" s="97"/>
      <c r="C557" s="97"/>
      <c r="D557" s="97"/>
      <c r="E557" s="97"/>
      <c r="F557" s="98"/>
      <c r="G557" s="102"/>
      <c r="H557" s="100"/>
      <c r="I557" s="100"/>
      <c r="J557" s="100"/>
      <c r="K557" s="97"/>
      <c r="L557" s="97"/>
      <c r="M557" s="97"/>
      <c r="N557" s="100"/>
      <c r="O557" s="97"/>
      <c r="P557" s="97"/>
      <c r="Q557" s="100"/>
      <c r="R557" s="100"/>
      <c r="S557" s="96"/>
      <c r="T557" s="97"/>
      <c r="U557" s="97"/>
      <c r="V557" s="97"/>
      <c r="W557" s="97"/>
      <c r="X557" s="97"/>
      <c r="Y557" s="97"/>
      <c r="Z557" s="97"/>
      <c r="AA557" s="97"/>
      <c r="AB557" s="97"/>
      <c r="AC557" s="97"/>
      <c r="AD557" s="97"/>
      <c r="AE557" s="97"/>
      <c r="AF557" s="97"/>
      <c r="AG557" s="97"/>
      <c r="AH557" s="97"/>
      <c r="AI557" s="97"/>
      <c r="AJ557" s="97"/>
      <c r="AK557" s="97"/>
      <c r="AL557" s="97"/>
      <c r="AM557" s="97"/>
      <c r="AN557" s="97"/>
      <c r="AO557" s="97"/>
      <c r="AP557" s="97"/>
      <c r="AQ557" s="97"/>
      <c r="AR557" s="97"/>
    </row>
    <row r="558" customFormat="false" ht="21.75" hidden="false" customHeight="true" outlineLevel="0" collapsed="false">
      <c r="A558" s="97"/>
      <c r="B558" s="97"/>
      <c r="C558" s="97"/>
      <c r="D558" s="97"/>
      <c r="E558" s="97"/>
      <c r="F558" s="98"/>
      <c r="G558" s="102"/>
      <c r="H558" s="100"/>
      <c r="I558" s="100"/>
      <c r="J558" s="100"/>
      <c r="K558" s="97"/>
      <c r="L558" s="97"/>
      <c r="M558" s="97"/>
      <c r="N558" s="100"/>
      <c r="O558" s="97"/>
      <c r="P558" s="97"/>
      <c r="Q558" s="100"/>
      <c r="R558" s="100"/>
      <c r="S558" s="96"/>
      <c r="T558" s="97"/>
      <c r="U558" s="97"/>
      <c r="V558" s="97"/>
      <c r="W558" s="97"/>
      <c r="X558" s="97"/>
      <c r="Y558" s="97"/>
      <c r="Z558" s="97"/>
      <c r="AA558" s="97"/>
      <c r="AB558" s="97"/>
      <c r="AC558" s="97"/>
      <c r="AD558" s="97"/>
      <c r="AE558" s="97"/>
      <c r="AF558" s="97"/>
      <c r="AG558" s="97"/>
      <c r="AH558" s="97"/>
      <c r="AI558" s="97"/>
      <c r="AJ558" s="97"/>
      <c r="AK558" s="97"/>
      <c r="AL558" s="97"/>
      <c r="AM558" s="97"/>
      <c r="AN558" s="97"/>
      <c r="AO558" s="97"/>
      <c r="AP558" s="97"/>
      <c r="AQ558" s="97"/>
      <c r="AR558" s="97"/>
    </row>
    <row r="559" customFormat="false" ht="21.75" hidden="false" customHeight="true" outlineLevel="0" collapsed="false">
      <c r="A559" s="97"/>
      <c r="B559" s="97"/>
      <c r="C559" s="97"/>
      <c r="D559" s="97"/>
      <c r="E559" s="97"/>
      <c r="F559" s="98"/>
      <c r="G559" s="102"/>
      <c r="H559" s="100"/>
      <c r="I559" s="100"/>
      <c r="J559" s="100"/>
      <c r="K559" s="97"/>
      <c r="L559" s="97"/>
      <c r="M559" s="97"/>
      <c r="N559" s="100"/>
      <c r="O559" s="97"/>
      <c r="P559" s="97"/>
      <c r="Q559" s="100"/>
      <c r="R559" s="100"/>
      <c r="S559" s="96"/>
      <c r="T559" s="97"/>
      <c r="U559" s="97"/>
      <c r="V559" s="97"/>
      <c r="W559" s="97"/>
      <c r="X559" s="97"/>
      <c r="Y559" s="97"/>
      <c r="Z559" s="97"/>
      <c r="AA559" s="97"/>
      <c r="AB559" s="97"/>
      <c r="AC559" s="97"/>
      <c r="AD559" s="97"/>
      <c r="AE559" s="97"/>
      <c r="AF559" s="97"/>
      <c r="AG559" s="97"/>
      <c r="AH559" s="97"/>
      <c r="AI559" s="97"/>
      <c r="AJ559" s="97"/>
      <c r="AK559" s="97"/>
      <c r="AL559" s="97"/>
      <c r="AM559" s="97"/>
      <c r="AN559" s="97"/>
      <c r="AO559" s="97"/>
      <c r="AP559" s="97"/>
      <c r="AQ559" s="97"/>
      <c r="AR559" s="97"/>
    </row>
    <row r="560" customFormat="false" ht="21.75" hidden="false" customHeight="true" outlineLevel="0" collapsed="false">
      <c r="A560" s="97"/>
      <c r="B560" s="97"/>
      <c r="C560" s="97"/>
      <c r="D560" s="97"/>
      <c r="E560" s="97"/>
      <c r="F560" s="98"/>
      <c r="G560" s="102"/>
      <c r="H560" s="100"/>
      <c r="I560" s="100"/>
      <c r="J560" s="100"/>
      <c r="K560" s="97"/>
      <c r="L560" s="97"/>
      <c r="M560" s="97"/>
      <c r="N560" s="100"/>
      <c r="O560" s="97"/>
      <c r="P560" s="97"/>
      <c r="Q560" s="100"/>
      <c r="R560" s="100"/>
      <c r="S560" s="96"/>
      <c r="T560" s="97"/>
      <c r="U560" s="97"/>
      <c r="V560" s="97"/>
      <c r="W560" s="97"/>
      <c r="X560" s="97"/>
      <c r="Y560" s="97"/>
      <c r="Z560" s="97"/>
      <c r="AA560" s="97"/>
      <c r="AB560" s="97"/>
      <c r="AC560" s="97"/>
      <c r="AD560" s="97"/>
      <c r="AE560" s="97"/>
      <c r="AF560" s="97"/>
      <c r="AG560" s="97"/>
      <c r="AH560" s="97"/>
      <c r="AI560" s="97"/>
      <c r="AJ560" s="97"/>
      <c r="AK560" s="97"/>
      <c r="AL560" s="97"/>
      <c r="AM560" s="97"/>
      <c r="AN560" s="97"/>
      <c r="AO560" s="97"/>
      <c r="AP560" s="97"/>
      <c r="AQ560" s="97"/>
      <c r="AR560" s="97"/>
    </row>
    <row r="561" customFormat="false" ht="21.75" hidden="false" customHeight="true" outlineLevel="0" collapsed="false">
      <c r="A561" s="97"/>
      <c r="B561" s="97"/>
      <c r="C561" s="97"/>
      <c r="D561" s="97"/>
      <c r="E561" s="97"/>
      <c r="F561" s="98"/>
      <c r="G561" s="102"/>
      <c r="H561" s="100"/>
      <c r="I561" s="100"/>
      <c r="J561" s="100"/>
      <c r="K561" s="97"/>
      <c r="L561" s="97"/>
      <c r="M561" s="97"/>
      <c r="N561" s="100"/>
      <c r="O561" s="97"/>
      <c r="P561" s="97"/>
      <c r="Q561" s="100"/>
      <c r="R561" s="100"/>
      <c r="S561" s="96"/>
      <c r="T561" s="97"/>
      <c r="U561" s="97"/>
      <c r="V561" s="97"/>
      <c r="W561" s="97"/>
      <c r="X561" s="97"/>
      <c r="Y561" s="97"/>
      <c r="Z561" s="97"/>
      <c r="AA561" s="97"/>
      <c r="AB561" s="97"/>
      <c r="AC561" s="97"/>
      <c r="AD561" s="97"/>
      <c r="AE561" s="97"/>
      <c r="AF561" s="97"/>
      <c r="AG561" s="97"/>
      <c r="AH561" s="97"/>
      <c r="AI561" s="97"/>
      <c r="AJ561" s="97"/>
      <c r="AK561" s="97"/>
      <c r="AL561" s="97"/>
      <c r="AM561" s="97"/>
      <c r="AN561" s="97"/>
      <c r="AO561" s="97"/>
      <c r="AP561" s="97"/>
      <c r="AQ561" s="97"/>
      <c r="AR561" s="97"/>
    </row>
    <row r="562" customFormat="false" ht="21.75" hidden="false" customHeight="true" outlineLevel="0" collapsed="false">
      <c r="A562" s="97"/>
      <c r="B562" s="97"/>
      <c r="C562" s="97"/>
      <c r="D562" s="97"/>
      <c r="E562" s="97"/>
      <c r="F562" s="98"/>
      <c r="G562" s="102"/>
      <c r="H562" s="100"/>
      <c r="I562" s="100"/>
      <c r="J562" s="100"/>
      <c r="K562" s="97"/>
      <c r="L562" s="97"/>
      <c r="M562" s="97"/>
      <c r="N562" s="100"/>
      <c r="O562" s="97"/>
      <c r="P562" s="97"/>
      <c r="Q562" s="100"/>
      <c r="R562" s="100"/>
      <c r="S562" s="96"/>
      <c r="T562" s="97"/>
      <c r="U562" s="97"/>
      <c r="V562" s="97"/>
      <c r="W562" s="97"/>
      <c r="X562" s="97"/>
      <c r="Y562" s="97"/>
      <c r="Z562" s="97"/>
      <c r="AA562" s="97"/>
      <c r="AB562" s="97"/>
      <c r="AC562" s="97"/>
      <c r="AD562" s="97"/>
      <c r="AE562" s="97"/>
      <c r="AF562" s="97"/>
      <c r="AG562" s="97"/>
      <c r="AH562" s="97"/>
      <c r="AI562" s="97"/>
      <c r="AJ562" s="97"/>
      <c r="AK562" s="97"/>
      <c r="AL562" s="97"/>
      <c r="AM562" s="97"/>
      <c r="AN562" s="97"/>
      <c r="AO562" s="97"/>
      <c r="AP562" s="97"/>
      <c r="AQ562" s="97"/>
      <c r="AR562" s="97"/>
    </row>
    <row r="563" customFormat="false" ht="21.75" hidden="false" customHeight="true" outlineLevel="0" collapsed="false">
      <c r="A563" s="97"/>
      <c r="B563" s="97"/>
      <c r="C563" s="97"/>
      <c r="D563" s="97"/>
      <c r="E563" s="97"/>
      <c r="F563" s="98"/>
      <c r="G563" s="102"/>
      <c r="H563" s="100"/>
      <c r="I563" s="100"/>
      <c r="J563" s="100"/>
      <c r="K563" s="97"/>
      <c r="L563" s="97"/>
      <c r="M563" s="97"/>
      <c r="N563" s="100"/>
      <c r="O563" s="97"/>
      <c r="P563" s="97"/>
      <c r="Q563" s="100"/>
      <c r="R563" s="100"/>
      <c r="S563" s="96"/>
      <c r="T563" s="97"/>
      <c r="U563" s="97"/>
      <c r="V563" s="97"/>
      <c r="W563" s="97"/>
      <c r="X563" s="97"/>
      <c r="Y563" s="97"/>
      <c r="Z563" s="97"/>
      <c r="AA563" s="97"/>
      <c r="AB563" s="97"/>
      <c r="AC563" s="97"/>
      <c r="AD563" s="97"/>
      <c r="AE563" s="97"/>
      <c r="AF563" s="97"/>
      <c r="AG563" s="97"/>
      <c r="AH563" s="97"/>
      <c r="AI563" s="97"/>
      <c r="AJ563" s="97"/>
      <c r="AK563" s="97"/>
      <c r="AL563" s="97"/>
      <c r="AM563" s="97"/>
      <c r="AN563" s="97"/>
      <c r="AO563" s="97"/>
      <c r="AP563" s="97"/>
      <c r="AQ563" s="97"/>
      <c r="AR563" s="97"/>
    </row>
    <row r="564" customFormat="false" ht="21.75" hidden="false" customHeight="true" outlineLevel="0" collapsed="false">
      <c r="A564" s="97"/>
      <c r="B564" s="97"/>
      <c r="C564" s="97"/>
      <c r="D564" s="97"/>
      <c r="E564" s="97"/>
      <c r="F564" s="98"/>
      <c r="G564" s="102"/>
      <c r="H564" s="100"/>
      <c r="I564" s="100"/>
      <c r="J564" s="100"/>
      <c r="K564" s="97"/>
      <c r="L564" s="97"/>
      <c r="M564" s="97"/>
      <c r="N564" s="100"/>
      <c r="O564" s="97"/>
      <c r="P564" s="97"/>
      <c r="Q564" s="100"/>
      <c r="R564" s="100"/>
      <c r="S564" s="96"/>
      <c r="T564" s="97"/>
      <c r="U564" s="97"/>
      <c r="V564" s="97"/>
      <c r="W564" s="97"/>
      <c r="X564" s="97"/>
      <c r="Y564" s="97"/>
      <c r="Z564" s="97"/>
      <c r="AA564" s="97"/>
      <c r="AB564" s="97"/>
      <c r="AC564" s="97"/>
      <c r="AD564" s="97"/>
      <c r="AE564" s="97"/>
      <c r="AF564" s="97"/>
      <c r="AG564" s="97"/>
      <c r="AH564" s="97"/>
      <c r="AI564" s="97"/>
      <c r="AJ564" s="97"/>
      <c r="AK564" s="97"/>
      <c r="AL564" s="97"/>
      <c r="AM564" s="97"/>
      <c r="AN564" s="97"/>
      <c r="AO564" s="97"/>
      <c r="AP564" s="97"/>
      <c r="AQ564" s="97"/>
      <c r="AR564" s="97"/>
    </row>
    <row r="565" customFormat="false" ht="21.75" hidden="false" customHeight="true" outlineLevel="0" collapsed="false">
      <c r="A565" s="97"/>
      <c r="B565" s="97"/>
      <c r="C565" s="97"/>
      <c r="D565" s="97"/>
      <c r="E565" s="97"/>
      <c r="F565" s="98"/>
      <c r="G565" s="102"/>
      <c r="H565" s="100"/>
      <c r="I565" s="100"/>
      <c r="J565" s="100"/>
      <c r="K565" s="97"/>
      <c r="L565" s="97"/>
      <c r="M565" s="97"/>
      <c r="N565" s="100"/>
      <c r="O565" s="97"/>
      <c r="P565" s="97"/>
      <c r="Q565" s="100"/>
      <c r="R565" s="100"/>
      <c r="S565" s="96"/>
      <c r="T565" s="97"/>
      <c r="U565" s="97"/>
      <c r="V565" s="97"/>
      <c r="W565" s="97"/>
      <c r="X565" s="97"/>
      <c r="Y565" s="97"/>
      <c r="Z565" s="97"/>
      <c r="AA565" s="97"/>
      <c r="AB565" s="97"/>
      <c r="AC565" s="97"/>
      <c r="AD565" s="97"/>
      <c r="AE565" s="97"/>
      <c r="AF565" s="97"/>
      <c r="AG565" s="97"/>
      <c r="AH565" s="97"/>
      <c r="AI565" s="97"/>
      <c r="AJ565" s="97"/>
      <c r="AK565" s="97"/>
      <c r="AL565" s="97"/>
      <c r="AM565" s="97"/>
      <c r="AN565" s="97"/>
      <c r="AO565" s="97"/>
      <c r="AP565" s="97"/>
      <c r="AQ565" s="97"/>
      <c r="AR565" s="97"/>
    </row>
    <row r="566" customFormat="false" ht="21.75" hidden="false" customHeight="true" outlineLevel="0" collapsed="false">
      <c r="A566" s="97"/>
      <c r="B566" s="97"/>
      <c r="C566" s="97"/>
      <c r="D566" s="97"/>
      <c r="E566" s="97"/>
      <c r="F566" s="98"/>
      <c r="G566" s="102"/>
      <c r="H566" s="100"/>
      <c r="I566" s="100"/>
      <c r="J566" s="100"/>
      <c r="K566" s="97"/>
      <c r="L566" s="97"/>
      <c r="M566" s="97"/>
      <c r="N566" s="100"/>
      <c r="O566" s="97"/>
      <c r="P566" s="97"/>
      <c r="Q566" s="100"/>
      <c r="R566" s="100"/>
      <c r="S566" s="96"/>
      <c r="T566" s="97"/>
      <c r="U566" s="97"/>
      <c r="V566" s="97"/>
      <c r="W566" s="97"/>
      <c r="X566" s="97"/>
      <c r="Y566" s="97"/>
      <c r="Z566" s="97"/>
      <c r="AA566" s="97"/>
      <c r="AB566" s="97"/>
      <c r="AC566" s="97"/>
      <c r="AD566" s="97"/>
      <c r="AE566" s="97"/>
      <c r="AF566" s="97"/>
      <c r="AG566" s="97"/>
      <c r="AH566" s="97"/>
      <c r="AI566" s="97"/>
      <c r="AJ566" s="97"/>
      <c r="AK566" s="97"/>
      <c r="AL566" s="97"/>
      <c r="AM566" s="97"/>
      <c r="AN566" s="97"/>
      <c r="AO566" s="97"/>
      <c r="AP566" s="97"/>
      <c r="AQ566" s="97"/>
      <c r="AR566" s="97"/>
    </row>
    <row r="567" customFormat="false" ht="21.75" hidden="false" customHeight="true" outlineLevel="0" collapsed="false">
      <c r="A567" s="97"/>
      <c r="B567" s="97"/>
      <c r="C567" s="97"/>
      <c r="D567" s="97"/>
      <c r="E567" s="97"/>
      <c r="F567" s="98"/>
      <c r="G567" s="102"/>
      <c r="H567" s="100"/>
      <c r="I567" s="100"/>
      <c r="J567" s="100"/>
      <c r="K567" s="97"/>
      <c r="L567" s="97"/>
      <c r="M567" s="97"/>
      <c r="N567" s="100"/>
      <c r="O567" s="97"/>
      <c r="P567" s="97"/>
      <c r="Q567" s="100"/>
      <c r="R567" s="100"/>
      <c r="S567" s="96"/>
      <c r="T567" s="97"/>
      <c r="U567" s="97"/>
      <c r="V567" s="97"/>
      <c r="W567" s="97"/>
      <c r="X567" s="97"/>
      <c r="Y567" s="97"/>
      <c r="Z567" s="97"/>
      <c r="AA567" s="97"/>
      <c r="AB567" s="97"/>
      <c r="AC567" s="97"/>
      <c r="AD567" s="97"/>
      <c r="AE567" s="97"/>
      <c r="AF567" s="97"/>
      <c r="AG567" s="97"/>
      <c r="AH567" s="97"/>
      <c r="AI567" s="97"/>
      <c r="AJ567" s="97"/>
      <c r="AK567" s="97"/>
      <c r="AL567" s="97"/>
      <c r="AM567" s="97"/>
      <c r="AN567" s="97"/>
      <c r="AO567" s="97"/>
      <c r="AP567" s="97"/>
      <c r="AQ567" s="97"/>
      <c r="AR567" s="97"/>
    </row>
    <row r="568" customFormat="false" ht="21.75" hidden="false" customHeight="true" outlineLevel="0" collapsed="false">
      <c r="A568" s="97"/>
      <c r="B568" s="97"/>
      <c r="C568" s="97"/>
      <c r="D568" s="97"/>
      <c r="E568" s="97"/>
      <c r="F568" s="98"/>
      <c r="G568" s="102"/>
      <c r="H568" s="100"/>
      <c r="I568" s="100"/>
      <c r="J568" s="100"/>
      <c r="K568" s="97"/>
      <c r="L568" s="97"/>
      <c r="M568" s="97"/>
      <c r="N568" s="100"/>
      <c r="O568" s="97"/>
      <c r="P568" s="97"/>
      <c r="Q568" s="100"/>
      <c r="R568" s="100"/>
      <c r="S568" s="96"/>
      <c r="T568" s="97"/>
      <c r="U568" s="97"/>
      <c r="V568" s="97"/>
      <c r="W568" s="97"/>
      <c r="X568" s="97"/>
      <c r="Y568" s="97"/>
      <c r="Z568" s="97"/>
      <c r="AA568" s="97"/>
      <c r="AB568" s="97"/>
      <c r="AC568" s="97"/>
      <c r="AD568" s="97"/>
      <c r="AE568" s="97"/>
      <c r="AF568" s="97"/>
      <c r="AG568" s="97"/>
      <c r="AH568" s="97"/>
      <c r="AI568" s="97"/>
      <c r="AJ568" s="97"/>
      <c r="AK568" s="97"/>
      <c r="AL568" s="97"/>
      <c r="AM568" s="97"/>
      <c r="AN568" s="97"/>
      <c r="AO568" s="97"/>
      <c r="AP568" s="97"/>
      <c r="AQ568" s="97"/>
      <c r="AR568" s="97"/>
    </row>
    <row r="569" customFormat="false" ht="21.75" hidden="false" customHeight="true" outlineLevel="0" collapsed="false">
      <c r="A569" s="97"/>
      <c r="B569" s="97"/>
      <c r="C569" s="97"/>
      <c r="D569" s="97"/>
      <c r="E569" s="97"/>
      <c r="F569" s="98"/>
      <c r="G569" s="102"/>
      <c r="H569" s="100"/>
      <c r="I569" s="100"/>
      <c r="J569" s="100"/>
      <c r="K569" s="97"/>
      <c r="L569" s="97"/>
      <c r="M569" s="97"/>
      <c r="N569" s="100"/>
      <c r="O569" s="97"/>
      <c r="P569" s="97"/>
      <c r="Q569" s="100"/>
      <c r="R569" s="100"/>
      <c r="S569" s="96"/>
      <c r="T569" s="97"/>
      <c r="U569" s="97"/>
      <c r="V569" s="97"/>
      <c r="W569" s="97"/>
      <c r="X569" s="97"/>
      <c r="Y569" s="97"/>
      <c r="Z569" s="97"/>
      <c r="AA569" s="97"/>
      <c r="AB569" s="97"/>
      <c r="AC569" s="97"/>
      <c r="AD569" s="97"/>
      <c r="AE569" s="97"/>
      <c r="AF569" s="97"/>
      <c r="AG569" s="97"/>
      <c r="AH569" s="97"/>
      <c r="AI569" s="97"/>
      <c r="AJ569" s="97"/>
      <c r="AK569" s="97"/>
      <c r="AL569" s="97"/>
      <c r="AM569" s="97"/>
      <c r="AN569" s="97"/>
      <c r="AO569" s="97"/>
      <c r="AP569" s="97"/>
      <c r="AQ569" s="97"/>
      <c r="AR569" s="97"/>
    </row>
    <row r="570" customFormat="false" ht="21.75" hidden="false" customHeight="true" outlineLevel="0" collapsed="false">
      <c r="A570" s="97"/>
      <c r="B570" s="97"/>
      <c r="C570" s="97"/>
      <c r="D570" s="97"/>
      <c r="E570" s="97"/>
      <c r="F570" s="98"/>
      <c r="G570" s="102"/>
      <c r="H570" s="100"/>
      <c r="I570" s="100"/>
      <c r="J570" s="100"/>
      <c r="K570" s="97"/>
      <c r="L570" s="97"/>
      <c r="M570" s="97"/>
      <c r="N570" s="100"/>
      <c r="O570" s="97"/>
      <c r="P570" s="97"/>
      <c r="Q570" s="100"/>
      <c r="R570" s="100"/>
      <c r="S570" s="96"/>
      <c r="T570" s="97"/>
      <c r="U570" s="97"/>
      <c r="V570" s="97"/>
      <c r="W570" s="97"/>
      <c r="X570" s="97"/>
      <c r="Y570" s="97"/>
      <c r="Z570" s="97"/>
      <c r="AA570" s="97"/>
      <c r="AB570" s="97"/>
      <c r="AC570" s="97"/>
      <c r="AD570" s="97"/>
      <c r="AE570" s="97"/>
      <c r="AF570" s="97"/>
      <c r="AG570" s="97"/>
      <c r="AH570" s="97"/>
      <c r="AI570" s="97"/>
      <c r="AJ570" s="97"/>
      <c r="AK570" s="97"/>
      <c r="AL570" s="97"/>
      <c r="AM570" s="97"/>
      <c r="AN570" s="97"/>
      <c r="AO570" s="97"/>
      <c r="AP570" s="97"/>
      <c r="AQ570" s="97"/>
      <c r="AR570" s="97"/>
    </row>
    <row r="571" customFormat="false" ht="21.75" hidden="false" customHeight="true" outlineLevel="0" collapsed="false">
      <c r="A571" s="97"/>
      <c r="B571" s="97"/>
      <c r="C571" s="97"/>
      <c r="D571" s="97"/>
      <c r="E571" s="97"/>
      <c r="F571" s="98"/>
      <c r="G571" s="102"/>
      <c r="H571" s="100"/>
      <c r="I571" s="100"/>
      <c r="J571" s="100"/>
      <c r="K571" s="97"/>
      <c r="L571" s="97"/>
      <c r="M571" s="97"/>
      <c r="N571" s="100"/>
      <c r="O571" s="97"/>
      <c r="P571" s="97"/>
      <c r="Q571" s="100"/>
      <c r="R571" s="100"/>
      <c r="S571" s="96"/>
      <c r="T571" s="97"/>
      <c r="U571" s="97"/>
      <c r="V571" s="97"/>
      <c r="W571" s="97"/>
      <c r="X571" s="97"/>
      <c r="Y571" s="97"/>
      <c r="Z571" s="97"/>
      <c r="AA571" s="97"/>
      <c r="AB571" s="97"/>
      <c r="AC571" s="97"/>
      <c r="AD571" s="97"/>
      <c r="AE571" s="97"/>
      <c r="AF571" s="97"/>
      <c r="AG571" s="97"/>
      <c r="AH571" s="97"/>
      <c r="AI571" s="97"/>
      <c r="AJ571" s="97"/>
      <c r="AK571" s="97"/>
      <c r="AL571" s="97"/>
      <c r="AM571" s="97"/>
      <c r="AN571" s="97"/>
      <c r="AO571" s="97"/>
      <c r="AP571" s="97"/>
      <c r="AQ571" s="97"/>
      <c r="AR571" s="97"/>
    </row>
    <row r="572" customFormat="false" ht="21.75" hidden="false" customHeight="true" outlineLevel="0" collapsed="false">
      <c r="A572" s="97"/>
      <c r="B572" s="97"/>
      <c r="C572" s="97"/>
      <c r="D572" s="97"/>
      <c r="E572" s="97"/>
      <c r="F572" s="98"/>
      <c r="G572" s="102"/>
      <c r="H572" s="100"/>
      <c r="I572" s="100"/>
      <c r="J572" s="100"/>
      <c r="K572" s="97"/>
      <c r="L572" s="97"/>
      <c r="M572" s="97"/>
      <c r="N572" s="100"/>
      <c r="O572" s="97"/>
      <c r="P572" s="97"/>
      <c r="Q572" s="100"/>
      <c r="R572" s="100"/>
      <c r="S572" s="96"/>
      <c r="T572" s="97"/>
      <c r="U572" s="97"/>
      <c r="V572" s="97"/>
      <c r="W572" s="97"/>
      <c r="X572" s="97"/>
      <c r="Y572" s="97"/>
      <c r="Z572" s="97"/>
      <c r="AA572" s="97"/>
      <c r="AB572" s="97"/>
      <c r="AC572" s="97"/>
      <c r="AD572" s="97"/>
      <c r="AE572" s="97"/>
      <c r="AF572" s="97"/>
      <c r="AG572" s="97"/>
      <c r="AH572" s="97"/>
      <c r="AI572" s="97"/>
      <c r="AJ572" s="97"/>
      <c r="AK572" s="97"/>
      <c r="AL572" s="97"/>
      <c r="AM572" s="97"/>
      <c r="AN572" s="97"/>
      <c r="AO572" s="97"/>
      <c r="AP572" s="97"/>
      <c r="AQ572" s="97"/>
      <c r="AR572" s="97"/>
    </row>
    <row r="573" customFormat="false" ht="21.75" hidden="false" customHeight="true" outlineLevel="0" collapsed="false">
      <c r="A573" s="97"/>
      <c r="B573" s="97"/>
      <c r="C573" s="97"/>
      <c r="D573" s="97"/>
      <c r="E573" s="97"/>
      <c r="F573" s="98"/>
      <c r="G573" s="102"/>
      <c r="H573" s="100"/>
      <c r="I573" s="100"/>
      <c r="J573" s="100"/>
      <c r="K573" s="97"/>
      <c r="L573" s="97"/>
      <c r="M573" s="97"/>
      <c r="N573" s="100"/>
      <c r="O573" s="97"/>
      <c r="P573" s="97"/>
      <c r="Q573" s="100"/>
      <c r="R573" s="100"/>
      <c r="S573" s="96"/>
      <c r="T573" s="97"/>
      <c r="U573" s="97"/>
      <c r="V573" s="97"/>
      <c r="W573" s="97"/>
      <c r="X573" s="97"/>
      <c r="Y573" s="97"/>
      <c r="Z573" s="97"/>
      <c r="AA573" s="97"/>
      <c r="AB573" s="97"/>
      <c r="AC573" s="97"/>
      <c r="AD573" s="97"/>
      <c r="AE573" s="97"/>
      <c r="AF573" s="97"/>
      <c r="AG573" s="97"/>
      <c r="AH573" s="97"/>
      <c r="AI573" s="97"/>
      <c r="AJ573" s="97"/>
      <c r="AK573" s="97"/>
      <c r="AL573" s="97"/>
      <c r="AM573" s="97"/>
      <c r="AN573" s="97"/>
      <c r="AO573" s="97"/>
      <c r="AP573" s="97"/>
      <c r="AQ573" s="97"/>
      <c r="AR573" s="97"/>
    </row>
    <row r="574" customFormat="false" ht="21.75" hidden="false" customHeight="true" outlineLevel="0" collapsed="false">
      <c r="A574" s="97"/>
      <c r="B574" s="97"/>
      <c r="C574" s="97"/>
      <c r="D574" s="97"/>
      <c r="E574" s="97"/>
      <c r="F574" s="98"/>
      <c r="G574" s="102"/>
      <c r="H574" s="100"/>
      <c r="I574" s="100"/>
      <c r="J574" s="100"/>
      <c r="K574" s="97"/>
      <c r="L574" s="97"/>
      <c r="M574" s="97"/>
      <c r="N574" s="100"/>
      <c r="O574" s="97"/>
      <c r="P574" s="97"/>
      <c r="Q574" s="100"/>
      <c r="R574" s="100"/>
      <c r="S574" s="96"/>
      <c r="T574" s="97"/>
      <c r="U574" s="97"/>
      <c r="V574" s="97"/>
      <c r="W574" s="97"/>
      <c r="X574" s="97"/>
      <c r="Y574" s="97"/>
      <c r="Z574" s="97"/>
      <c r="AA574" s="97"/>
      <c r="AB574" s="97"/>
      <c r="AC574" s="97"/>
      <c r="AD574" s="97"/>
      <c r="AE574" s="97"/>
      <c r="AF574" s="97"/>
      <c r="AG574" s="97"/>
      <c r="AH574" s="97"/>
      <c r="AI574" s="97"/>
      <c r="AJ574" s="97"/>
      <c r="AK574" s="97"/>
      <c r="AL574" s="97"/>
      <c r="AM574" s="97"/>
      <c r="AN574" s="97"/>
      <c r="AO574" s="97"/>
      <c r="AP574" s="97"/>
      <c r="AQ574" s="97"/>
      <c r="AR574" s="97"/>
    </row>
    <row r="575" customFormat="false" ht="21.75" hidden="false" customHeight="true" outlineLevel="0" collapsed="false">
      <c r="A575" s="97"/>
      <c r="B575" s="97"/>
      <c r="C575" s="97"/>
      <c r="D575" s="97"/>
      <c r="E575" s="97"/>
      <c r="F575" s="98"/>
      <c r="G575" s="102"/>
      <c r="H575" s="100"/>
      <c r="I575" s="100"/>
      <c r="J575" s="100"/>
      <c r="K575" s="97"/>
      <c r="L575" s="97"/>
      <c r="M575" s="97"/>
      <c r="N575" s="100"/>
      <c r="O575" s="97"/>
      <c r="P575" s="97"/>
      <c r="Q575" s="100"/>
      <c r="R575" s="100"/>
      <c r="S575" s="96"/>
      <c r="T575" s="97"/>
      <c r="U575" s="97"/>
      <c r="V575" s="97"/>
      <c r="W575" s="97"/>
      <c r="X575" s="97"/>
      <c r="Y575" s="97"/>
      <c r="Z575" s="97"/>
      <c r="AA575" s="97"/>
      <c r="AB575" s="97"/>
      <c r="AC575" s="97"/>
      <c r="AD575" s="97"/>
      <c r="AE575" s="97"/>
      <c r="AF575" s="97"/>
      <c r="AG575" s="97"/>
      <c r="AH575" s="97"/>
      <c r="AI575" s="97"/>
      <c r="AJ575" s="97"/>
      <c r="AK575" s="97"/>
      <c r="AL575" s="97"/>
      <c r="AM575" s="97"/>
      <c r="AN575" s="97"/>
      <c r="AO575" s="97"/>
      <c r="AP575" s="97"/>
      <c r="AQ575" s="97"/>
      <c r="AR575" s="97"/>
    </row>
    <row r="576" customFormat="false" ht="21.75" hidden="false" customHeight="true" outlineLevel="0" collapsed="false">
      <c r="A576" s="97"/>
      <c r="B576" s="97"/>
      <c r="C576" s="97"/>
      <c r="D576" s="97"/>
      <c r="E576" s="97"/>
      <c r="F576" s="98"/>
      <c r="G576" s="102"/>
      <c r="H576" s="100"/>
      <c r="I576" s="100"/>
      <c r="J576" s="100"/>
      <c r="K576" s="97"/>
      <c r="L576" s="97"/>
      <c r="M576" s="97"/>
      <c r="N576" s="100"/>
      <c r="O576" s="97"/>
      <c r="P576" s="97"/>
      <c r="Q576" s="100"/>
      <c r="R576" s="100"/>
      <c r="S576" s="96"/>
      <c r="T576" s="97"/>
      <c r="U576" s="97"/>
      <c r="V576" s="97"/>
      <c r="W576" s="97"/>
      <c r="X576" s="97"/>
      <c r="Y576" s="97"/>
      <c r="Z576" s="97"/>
      <c r="AA576" s="97"/>
      <c r="AB576" s="97"/>
      <c r="AC576" s="97"/>
      <c r="AD576" s="97"/>
      <c r="AE576" s="97"/>
      <c r="AF576" s="97"/>
      <c r="AG576" s="97"/>
      <c r="AH576" s="97"/>
      <c r="AI576" s="97"/>
      <c r="AJ576" s="97"/>
      <c r="AK576" s="97"/>
      <c r="AL576" s="97"/>
      <c r="AM576" s="97"/>
      <c r="AN576" s="97"/>
      <c r="AO576" s="97"/>
      <c r="AP576" s="97"/>
      <c r="AQ576" s="97"/>
      <c r="AR576" s="97"/>
    </row>
    <row r="577" customFormat="false" ht="21.75" hidden="false" customHeight="true" outlineLevel="0" collapsed="false">
      <c r="A577" s="97"/>
      <c r="B577" s="97"/>
      <c r="C577" s="97"/>
      <c r="D577" s="97"/>
      <c r="E577" s="97"/>
      <c r="F577" s="98"/>
      <c r="G577" s="102"/>
      <c r="H577" s="100"/>
      <c r="I577" s="100"/>
      <c r="J577" s="100"/>
      <c r="K577" s="97"/>
      <c r="L577" s="97"/>
      <c r="M577" s="97"/>
      <c r="N577" s="100"/>
      <c r="O577" s="97"/>
      <c r="P577" s="97"/>
      <c r="Q577" s="100"/>
      <c r="R577" s="100"/>
      <c r="S577" s="96"/>
      <c r="T577" s="97"/>
      <c r="U577" s="97"/>
      <c r="V577" s="97"/>
      <c r="W577" s="97"/>
      <c r="X577" s="97"/>
      <c r="Y577" s="97"/>
      <c r="Z577" s="97"/>
      <c r="AA577" s="97"/>
      <c r="AB577" s="97"/>
      <c r="AC577" s="97"/>
      <c r="AD577" s="97"/>
      <c r="AE577" s="97"/>
      <c r="AF577" s="97"/>
      <c r="AG577" s="97"/>
      <c r="AH577" s="97"/>
      <c r="AI577" s="97"/>
      <c r="AJ577" s="97"/>
      <c r="AK577" s="97"/>
      <c r="AL577" s="97"/>
      <c r="AM577" s="97"/>
      <c r="AN577" s="97"/>
      <c r="AO577" s="97"/>
      <c r="AP577" s="97"/>
      <c r="AQ577" s="97"/>
      <c r="AR577" s="97"/>
    </row>
    <row r="578" customFormat="false" ht="21.75" hidden="false" customHeight="true" outlineLevel="0" collapsed="false">
      <c r="A578" s="97"/>
      <c r="B578" s="97"/>
      <c r="C578" s="97"/>
      <c r="D578" s="97"/>
      <c r="E578" s="97"/>
      <c r="F578" s="98"/>
      <c r="G578" s="102"/>
      <c r="H578" s="100"/>
      <c r="I578" s="100"/>
      <c r="J578" s="100"/>
      <c r="K578" s="97"/>
      <c r="L578" s="97"/>
      <c r="M578" s="97"/>
      <c r="N578" s="100"/>
      <c r="O578" s="97"/>
      <c r="P578" s="97"/>
      <c r="Q578" s="100"/>
      <c r="R578" s="100"/>
      <c r="S578" s="96"/>
      <c r="T578" s="97"/>
      <c r="U578" s="97"/>
      <c r="V578" s="97"/>
      <c r="W578" s="97"/>
      <c r="X578" s="97"/>
      <c r="Y578" s="97"/>
      <c r="Z578" s="97"/>
      <c r="AA578" s="97"/>
      <c r="AB578" s="97"/>
      <c r="AC578" s="97"/>
      <c r="AD578" s="97"/>
      <c r="AE578" s="97"/>
      <c r="AF578" s="97"/>
      <c r="AG578" s="97"/>
      <c r="AH578" s="97"/>
      <c r="AI578" s="97"/>
      <c r="AJ578" s="97"/>
      <c r="AK578" s="97"/>
      <c r="AL578" s="97"/>
      <c r="AM578" s="97"/>
      <c r="AN578" s="97"/>
      <c r="AO578" s="97"/>
      <c r="AP578" s="97"/>
      <c r="AQ578" s="97"/>
      <c r="AR578" s="97"/>
    </row>
    <row r="579" customFormat="false" ht="21.75" hidden="false" customHeight="true" outlineLevel="0" collapsed="false">
      <c r="A579" s="97"/>
      <c r="B579" s="97"/>
      <c r="C579" s="97"/>
      <c r="D579" s="97"/>
      <c r="E579" s="97"/>
      <c r="F579" s="98"/>
      <c r="G579" s="102"/>
      <c r="H579" s="100"/>
      <c r="I579" s="100"/>
      <c r="J579" s="100"/>
      <c r="K579" s="97"/>
      <c r="L579" s="97"/>
      <c r="M579" s="97"/>
      <c r="N579" s="100"/>
      <c r="O579" s="97"/>
      <c r="P579" s="97"/>
      <c r="Q579" s="100"/>
      <c r="R579" s="100"/>
      <c r="S579" s="96"/>
      <c r="T579" s="97"/>
      <c r="U579" s="97"/>
      <c r="V579" s="97"/>
      <c r="W579" s="97"/>
      <c r="X579" s="97"/>
      <c r="Y579" s="97"/>
      <c r="Z579" s="97"/>
      <c r="AA579" s="97"/>
      <c r="AB579" s="97"/>
      <c r="AC579" s="97"/>
      <c r="AD579" s="97"/>
      <c r="AE579" s="97"/>
      <c r="AF579" s="97"/>
      <c r="AG579" s="97"/>
      <c r="AH579" s="97"/>
      <c r="AI579" s="97"/>
      <c r="AJ579" s="97"/>
      <c r="AK579" s="97"/>
      <c r="AL579" s="97"/>
      <c r="AM579" s="97"/>
      <c r="AN579" s="97"/>
      <c r="AO579" s="97"/>
      <c r="AP579" s="97"/>
      <c r="AQ579" s="97"/>
      <c r="AR579" s="97"/>
    </row>
    <row r="580" customFormat="false" ht="21.75" hidden="false" customHeight="true" outlineLevel="0" collapsed="false">
      <c r="A580" s="97"/>
      <c r="B580" s="97"/>
      <c r="C580" s="97"/>
      <c r="D580" s="97"/>
      <c r="E580" s="97"/>
      <c r="F580" s="98"/>
      <c r="G580" s="102"/>
      <c r="H580" s="100"/>
      <c r="I580" s="100"/>
      <c r="J580" s="100"/>
      <c r="K580" s="97"/>
      <c r="L580" s="97"/>
      <c r="M580" s="97"/>
      <c r="N580" s="100"/>
      <c r="O580" s="97"/>
      <c r="P580" s="97"/>
      <c r="Q580" s="100"/>
      <c r="R580" s="100"/>
      <c r="S580" s="96"/>
      <c r="T580" s="97"/>
      <c r="U580" s="97"/>
      <c r="V580" s="97"/>
      <c r="W580" s="97"/>
      <c r="X580" s="97"/>
      <c r="Y580" s="97"/>
      <c r="Z580" s="97"/>
      <c r="AA580" s="97"/>
      <c r="AB580" s="97"/>
      <c r="AC580" s="97"/>
      <c r="AD580" s="97"/>
      <c r="AE580" s="97"/>
      <c r="AF580" s="97"/>
      <c r="AG580" s="97"/>
      <c r="AH580" s="97"/>
      <c r="AI580" s="97"/>
      <c r="AJ580" s="97"/>
      <c r="AK580" s="97"/>
      <c r="AL580" s="97"/>
      <c r="AM580" s="97"/>
      <c r="AN580" s="97"/>
      <c r="AO580" s="97"/>
      <c r="AP580" s="97"/>
      <c r="AQ580" s="97"/>
      <c r="AR580" s="97"/>
    </row>
    <row r="581" customFormat="false" ht="21.75" hidden="false" customHeight="true" outlineLevel="0" collapsed="false">
      <c r="A581" s="97"/>
      <c r="B581" s="97"/>
      <c r="C581" s="97"/>
      <c r="D581" s="97"/>
      <c r="E581" s="97"/>
      <c r="F581" s="98"/>
      <c r="G581" s="102"/>
      <c r="H581" s="100"/>
      <c r="I581" s="100"/>
      <c r="J581" s="100"/>
      <c r="K581" s="97"/>
      <c r="L581" s="97"/>
      <c r="M581" s="97"/>
      <c r="N581" s="100"/>
      <c r="O581" s="97"/>
      <c r="P581" s="97"/>
      <c r="Q581" s="100"/>
      <c r="R581" s="100"/>
      <c r="S581" s="96"/>
      <c r="T581" s="97"/>
      <c r="U581" s="97"/>
      <c r="V581" s="97"/>
      <c r="W581" s="97"/>
      <c r="X581" s="97"/>
      <c r="Y581" s="97"/>
      <c r="Z581" s="97"/>
      <c r="AA581" s="97"/>
      <c r="AB581" s="97"/>
      <c r="AC581" s="97"/>
      <c r="AD581" s="97"/>
      <c r="AE581" s="97"/>
      <c r="AF581" s="97"/>
      <c r="AG581" s="97"/>
      <c r="AH581" s="97"/>
      <c r="AI581" s="97"/>
      <c r="AJ581" s="97"/>
      <c r="AK581" s="97"/>
      <c r="AL581" s="97"/>
      <c r="AM581" s="97"/>
      <c r="AN581" s="97"/>
      <c r="AO581" s="97"/>
      <c r="AP581" s="97"/>
      <c r="AQ581" s="97"/>
      <c r="AR581" s="97"/>
    </row>
    <row r="582" customFormat="false" ht="21.75" hidden="false" customHeight="true" outlineLevel="0" collapsed="false">
      <c r="A582" s="97"/>
      <c r="B582" s="97"/>
      <c r="C582" s="97"/>
      <c r="D582" s="97"/>
      <c r="E582" s="97"/>
      <c r="F582" s="98"/>
      <c r="G582" s="102"/>
      <c r="H582" s="100"/>
      <c r="I582" s="100"/>
      <c r="J582" s="100"/>
      <c r="K582" s="97"/>
      <c r="L582" s="97"/>
      <c r="M582" s="97"/>
      <c r="N582" s="100"/>
      <c r="O582" s="97"/>
      <c r="P582" s="97"/>
      <c r="Q582" s="100"/>
      <c r="R582" s="100"/>
      <c r="S582" s="96"/>
      <c r="T582" s="97"/>
      <c r="U582" s="97"/>
      <c r="V582" s="97"/>
      <c r="W582" s="97"/>
      <c r="X582" s="97"/>
      <c r="Y582" s="97"/>
      <c r="Z582" s="97"/>
      <c r="AA582" s="97"/>
      <c r="AB582" s="97"/>
      <c r="AC582" s="97"/>
      <c r="AD582" s="97"/>
      <c r="AE582" s="97"/>
      <c r="AF582" s="97"/>
      <c r="AG582" s="97"/>
      <c r="AH582" s="97"/>
      <c r="AI582" s="97"/>
      <c r="AJ582" s="97"/>
      <c r="AK582" s="97"/>
      <c r="AL582" s="97"/>
      <c r="AM582" s="97"/>
      <c r="AN582" s="97"/>
      <c r="AO582" s="97"/>
      <c r="AP582" s="97"/>
      <c r="AQ582" s="97"/>
      <c r="AR582" s="97"/>
    </row>
    <row r="583" customFormat="false" ht="21.75" hidden="false" customHeight="true" outlineLevel="0" collapsed="false">
      <c r="A583" s="97"/>
      <c r="B583" s="97"/>
      <c r="C583" s="97"/>
      <c r="D583" s="97"/>
      <c r="E583" s="97"/>
      <c r="F583" s="98"/>
      <c r="G583" s="102"/>
      <c r="H583" s="100"/>
      <c r="I583" s="100"/>
      <c r="J583" s="100"/>
      <c r="K583" s="97"/>
      <c r="L583" s="97"/>
      <c r="M583" s="97"/>
      <c r="N583" s="100"/>
      <c r="O583" s="97"/>
      <c r="P583" s="97"/>
      <c r="Q583" s="100"/>
      <c r="R583" s="100"/>
      <c r="S583" s="96"/>
      <c r="T583" s="97"/>
      <c r="U583" s="97"/>
      <c r="V583" s="97"/>
      <c r="W583" s="97"/>
      <c r="X583" s="97"/>
      <c r="Y583" s="97"/>
      <c r="Z583" s="97"/>
      <c r="AA583" s="97"/>
      <c r="AB583" s="97"/>
      <c r="AC583" s="97"/>
      <c r="AD583" s="97"/>
      <c r="AE583" s="97"/>
      <c r="AF583" s="97"/>
      <c r="AG583" s="97"/>
      <c r="AH583" s="97"/>
      <c r="AI583" s="97"/>
      <c r="AJ583" s="97"/>
      <c r="AK583" s="97"/>
      <c r="AL583" s="97"/>
      <c r="AM583" s="97"/>
      <c r="AN583" s="97"/>
      <c r="AO583" s="97"/>
      <c r="AP583" s="97"/>
      <c r="AQ583" s="97"/>
      <c r="AR583" s="97"/>
    </row>
    <row r="584" customFormat="false" ht="21.75" hidden="false" customHeight="true" outlineLevel="0" collapsed="false">
      <c r="A584" s="97"/>
      <c r="B584" s="97"/>
      <c r="C584" s="97"/>
      <c r="D584" s="97"/>
      <c r="E584" s="97"/>
      <c r="F584" s="98"/>
      <c r="G584" s="102"/>
      <c r="H584" s="100"/>
      <c r="I584" s="100"/>
      <c r="J584" s="100"/>
      <c r="K584" s="97"/>
      <c r="L584" s="97"/>
      <c r="M584" s="97"/>
      <c r="N584" s="100"/>
      <c r="O584" s="97"/>
      <c r="P584" s="97"/>
      <c r="Q584" s="100"/>
      <c r="R584" s="100"/>
      <c r="S584" s="96"/>
      <c r="T584" s="97"/>
      <c r="U584" s="97"/>
      <c r="V584" s="97"/>
      <c r="W584" s="97"/>
      <c r="X584" s="97"/>
      <c r="Y584" s="97"/>
      <c r="Z584" s="97"/>
      <c r="AA584" s="97"/>
      <c r="AB584" s="97"/>
      <c r="AC584" s="97"/>
      <c r="AD584" s="97"/>
      <c r="AE584" s="97"/>
      <c r="AF584" s="97"/>
      <c r="AG584" s="97"/>
      <c r="AH584" s="97"/>
      <c r="AI584" s="97"/>
      <c r="AJ584" s="97"/>
      <c r="AK584" s="97"/>
      <c r="AL584" s="97"/>
      <c r="AM584" s="97"/>
      <c r="AN584" s="97"/>
      <c r="AO584" s="97"/>
      <c r="AP584" s="97"/>
      <c r="AQ584" s="97"/>
      <c r="AR584" s="97"/>
    </row>
    <row r="585" customFormat="false" ht="21.75" hidden="false" customHeight="true" outlineLevel="0" collapsed="false">
      <c r="A585" s="97"/>
      <c r="B585" s="97"/>
      <c r="C585" s="97"/>
      <c r="D585" s="97"/>
      <c r="E585" s="97"/>
      <c r="F585" s="98"/>
      <c r="G585" s="102"/>
      <c r="H585" s="100"/>
      <c r="I585" s="100"/>
      <c r="J585" s="100"/>
      <c r="K585" s="97"/>
      <c r="L585" s="97"/>
      <c r="M585" s="97"/>
      <c r="N585" s="100"/>
      <c r="O585" s="97"/>
      <c r="P585" s="97"/>
      <c r="Q585" s="100"/>
      <c r="R585" s="100"/>
      <c r="S585" s="96"/>
      <c r="T585" s="97"/>
      <c r="U585" s="97"/>
      <c r="V585" s="97"/>
      <c r="W585" s="97"/>
      <c r="X585" s="97"/>
      <c r="Y585" s="97"/>
      <c r="Z585" s="97"/>
      <c r="AA585" s="97"/>
      <c r="AB585" s="97"/>
      <c r="AC585" s="97"/>
      <c r="AD585" s="97"/>
      <c r="AE585" s="97"/>
      <c r="AF585" s="97"/>
      <c r="AG585" s="97"/>
      <c r="AH585" s="97"/>
      <c r="AI585" s="97"/>
      <c r="AJ585" s="97"/>
      <c r="AK585" s="97"/>
      <c r="AL585" s="97"/>
      <c r="AM585" s="97"/>
      <c r="AN585" s="97"/>
      <c r="AO585" s="97"/>
      <c r="AP585" s="97"/>
      <c r="AQ585" s="97"/>
      <c r="AR585" s="97"/>
    </row>
    <row r="586" customFormat="false" ht="21.75" hidden="false" customHeight="true" outlineLevel="0" collapsed="false">
      <c r="A586" s="97"/>
      <c r="B586" s="97"/>
      <c r="C586" s="97"/>
      <c r="D586" s="97"/>
      <c r="E586" s="97"/>
      <c r="F586" s="98"/>
      <c r="G586" s="102"/>
      <c r="H586" s="100"/>
      <c r="I586" s="100"/>
      <c r="J586" s="100"/>
      <c r="K586" s="97"/>
      <c r="L586" s="97"/>
      <c r="M586" s="97"/>
      <c r="N586" s="100"/>
      <c r="O586" s="97"/>
      <c r="P586" s="97"/>
      <c r="Q586" s="100"/>
      <c r="R586" s="100"/>
      <c r="S586" s="96"/>
      <c r="T586" s="97"/>
      <c r="U586" s="97"/>
      <c r="V586" s="97"/>
      <c r="W586" s="97"/>
      <c r="X586" s="97"/>
      <c r="Y586" s="97"/>
      <c r="Z586" s="97"/>
      <c r="AA586" s="97"/>
      <c r="AB586" s="97"/>
      <c r="AC586" s="97"/>
      <c r="AD586" s="97"/>
      <c r="AE586" s="97"/>
      <c r="AF586" s="97"/>
      <c r="AG586" s="97"/>
      <c r="AH586" s="97"/>
      <c r="AI586" s="97"/>
      <c r="AJ586" s="97"/>
      <c r="AK586" s="97"/>
      <c r="AL586" s="97"/>
      <c r="AM586" s="97"/>
      <c r="AN586" s="97"/>
      <c r="AO586" s="97"/>
      <c r="AP586" s="97"/>
      <c r="AQ586" s="97"/>
      <c r="AR586" s="97"/>
    </row>
    <row r="587" customFormat="false" ht="21.75" hidden="false" customHeight="true" outlineLevel="0" collapsed="false">
      <c r="A587" s="105"/>
      <c r="B587" s="105"/>
      <c r="C587" s="105"/>
      <c r="D587" s="105"/>
      <c r="E587" s="105"/>
      <c r="F587" s="105"/>
      <c r="G587" s="94"/>
      <c r="H587" s="101"/>
      <c r="I587" s="101"/>
      <c r="J587" s="101"/>
      <c r="K587" s="105"/>
      <c r="L587" s="105"/>
      <c r="M587" s="105"/>
      <c r="N587" s="101"/>
      <c r="O587" s="105"/>
      <c r="P587" s="105"/>
      <c r="Q587" s="101"/>
      <c r="R587" s="101"/>
      <c r="S587" s="168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  <c r="AK587" s="105"/>
      <c r="AL587" s="105"/>
      <c r="AM587" s="105"/>
      <c r="AN587" s="105"/>
      <c r="AO587" s="105"/>
      <c r="AP587" s="105"/>
      <c r="AQ587" s="105"/>
      <c r="AR587" s="105"/>
    </row>
    <row r="588" customFormat="false" ht="21.75" hidden="false" customHeight="true" outlineLevel="0" collapsed="false">
      <c r="A588" s="105"/>
      <c r="B588" s="105"/>
      <c r="C588" s="105"/>
      <c r="D588" s="105"/>
      <c r="E588" s="105"/>
      <c r="F588" s="105"/>
      <c r="G588" s="94"/>
      <c r="H588" s="101"/>
      <c r="I588" s="101"/>
      <c r="J588" s="101"/>
      <c r="K588" s="105"/>
      <c r="L588" s="105"/>
      <c r="M588" s="105"/>
      <c r="N588" s="101"/>
      <c r="O588" s="105"/>
      <c r="P588" s="105"/>
      <c r="Q588" s="101"/>
      <c r="R588" s="101"/>
      <c r="S588" s="168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  <c r="AK588" s="105"/>
      <c r="AL588" s="105"/>
      <c r="AM588" s="105"/>
      <c r="AN588" s="105"/>
      <c r="AO588" s="105"/>
      <c r="AP588" s="105"/>
      <c r="AQ588" s="105"/>
      <c r="AR588" s="105"/>
    </row>
    <row r="589" customFormat="false" ht="21.75" hidden="false" customHeight="true" outlineLevel="0" collapsed="false">
      <c r="A589" s="105"/>
      <c r="B589" s="105"/>
      <c r="C589" s="105"/>
      <c r="D589" s="105"/>
      <c r="E589" s="105"/>
      <c r="F589" s="105"/>
      <c r="G589" s="94"/>
      <c r="H589" s="101"/>
      <c r="I589" s="101"/>
      <c r="J589" s="101"/>
      <c r="K589" s="105"/>
      <c r="L589" s="105"/>
      <c r="M589" s="105"/>
      <c r="N589" s="101"/>
      <c r="O589" s="105"/>
      <c r="P589" s="105"/>
      <c r="Q589" s="101"/>
      <c r="R589" s="101"/>
      <c r="S589" s="168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  <c r="AK589" s="105"/>
      <c r="AL589" s="105"/>
      <c r="AM589" s="105"/>
      <c r="AN589" s="105"/>
      <c r="AO589" s="105"/>
      <c r="AP589" s="105"/>
      <c r="AQ589" s="105"/>
      <c r="AR589" s="105"/>
    </row>
    <row r="590" customFormat="false" ht="21.75" hidden="false" customHeight="true" outlineLevel="0" collapsed="false">
      <c r="A590" s="105"/>
      <c r="B590" s="105"/>
      <c r="C590" s="105"/>
      <c r="D590" s="105"/>
      <c r="E590" s="105"/>
      <c r="F590" s="105"/>
      <c r="G590" s="94"/>
      <c r="H590" s="101"/>
      <c r="I590" s="101"/>
      <c r="J590" s="101"/>
      <c r="K590" s="105"/>
      <c r="L590" s="105"/>
      <c r="M590" s="105"/>
      <c r="N590" s="101"/>
      <c r="O590" s="105"/>
      <c r="P590" s="105"/>
      <c r="Q590" s="101"/>
      <c r="R590" s="101"/>
      <c r="S590" s="168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  <c r="AK590" s="105"/>
      <c r="AL590" s="105"/>
      <c r="AM590" s="105"/>
      <c r="AN590" s="105"/>
      <c r="AO590" s="105"/>
      <c r="AP590" s="105"/>
      <c r="AQ590" s="105"/>
      <c r="AR590" s="105"/>
    </row>
    <row r="591" customFormat="false" ht="21.75" hidden="false" customHeight="true" outlineLevel="0" collapsed="false">
      <c r="A591" s="105"/>
      <c r="B591" s="105"/>
      <c r="C591" s="105"/>
      <c r="D591" s="105"/>
      <c r="E591" s="105"/>
      <c r="F591" s="105"/>
      <c r="G591" s="94"/>
      <c r="H591" s="101"/>
      <c r="I591" s="101"/>
      <c r="J591" s="101"/>
      <c r="K591" s="105"/>
      <c r="L591" s="105"/>
      <c r="M591" s="105"/>
      <c r="N591" s="101"/>
      <c r="O591" s="105"/>
      <c r="P591" s="105"/>
      <c r="Q591" s="101"/>
      <c r="R591" s="101"/>
      <c r="S591" s="168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  <c r="AK591" s="105"/>
      <c r="AL591" s="105"/>
      <c r="AM591" s="105"/>
      <c r="AN591" s="105"/>
      <c r="AO591" s="105"/>
      <c r="AP591" s="105"/>
      <c r="AQ591" s="105"/>
      <c r="AR591" s="105"/>
    </row>
    <row r="592" customFormat="false" ht="21.75" hidden="false" customHeight="true" outlineLevel="0" collapsed="false">
      <c r="A592" s="105"/>
      <c r="B592" s="105"/>
      <c r="C592" s="105"/>
      <c r="D592" s="105"/>
      <c r="E592" s="105"/>
      <c r="F592" s="105"/>
      <c r="G592" s="94"/>
      <c r="H592" s="101"/>
      <c r="I592" s="101"/>
      <c r="J592" s="101"/>
      <c r="K592" s="105"/>
      <c r="L592" s="105"/>
      <c r="M592" s="105"/>
      <c r="N592" s="101"/>
      <c r="O592" s="105"/>
      <c r="P592" s="105"/>
      <c r="Q592" s="101"/>
      <c r="R592" s="101"/>
      <c r="S592" s="168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  <c r="AK592" s="105"/>
      <c r="AL592" s="105"/>
      <c r="AM592" s="105"/>
      <c r="AN592" s="105"/>
      <c r="AO592" s="105"/>
      <c r="AP592" s="105"/>
      <c r="AQ592" s="105"/>
      <c r="AR592" s="105"/>
    </row>
    <row r="593" customFormat="false" ht="21.75" hidden="false" customHeight="true" outlineLevel="0" collapsed="false">
      <c r="A593" s="105"/>
      <c r="B593" s="105"/>
      <c r="C593" s="105"/>
      <c r="D593" s="105"/>
      <c r="E593" s="105"/>
      <c r="F593" s="105"/>
      <c r="G593" s="94"/>
      <c r="H593" s="101"/>
      <c r="I593" s="101"/>
      <c r="J593" s="101"/>
      <c r="K593" s="105"/>
      <c r="L593" s="105"/>
      <c r="M593" s="105"/>
      <c r="N593" s="101"/>
      <c r="O593" s="105"/>
      <c r="P593" s="105"/>
      <c r="Q593" s="101"/>
      <c r="R593" s="101"/>
      <c r="S593" s="168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  <c r="AK593" s="105"/>
      <c r="AL593" s="105"/>
      <c r="AM593" s="105"/>
      <c r="AN593" s="105"/>
      <c r="AO593" s="105"/>
      <c r="AP593" s="105"/>
      <c r="AQ593" s="105"/>
      <c r="AR593" s="105"/>
    </row>
    <row r="594" customFormat="false" ht="21.75" hidden="false" customHeight="true" outlineLevel="0" collapsed="false">
      <c r="A594" s="105"/>
      <c r="B594" s="105"/>
      <c r="C594" s="105"/>
      <c r="D594" s="105"/>
      <c r="E594" s="105"/>
      <c r="F594" s="105"/>
      <c r="G594" s="94"/>
      <c r="H594" s="101"/>
      <c r="I594" s="101"/>
      <c r="J594" s="101"/>
      <c r="K594" s="105"/>
      <c r="L594" s="105"/>
      <c r="M594" s="105"/>
      <c r="N594" s="101"/>
      <c r="O594" s="105"/>
      <c r="P594" s="105"/>
      <c r="Q594" s="101"/>
      <c r="R594" s="101"/>
      <c r="S594" s="168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  <c r="AK594" s="105"/>
      <c r="AL594" s="105"/>
      <c r="AM594" s="105"/>
      <c r="AN594" s="105"/>
      <c r="AO594" s="105"/>
      <c r="AP594" s="105"/>
      <c r="AQ594" s="105"/>
      <c r="AR594" s="105"/>
    </row>
    <row r="595" customFormat="false" ht="21.75" hidden="false" customHeight="true" outlineLevel="0" collapsed="false">
      <c r="A595" s="105"/>
      <c r="B595" s="105"/>
      <c r="C595" s="105"/>
      <c r="D595" s="105"/>
      <c r="E595" s="105"/>
      <c r="F595" s="105"/>
      <c r="G595" s="94"/>
      <c r="H595" s="101"/>
      <c r="I595" s="101"/>
      <c r="J595" s="101"/>
      <c r="K595" s="105"/>
      <c r="L595" s="105"/>
      <c r="M595" s="105"/>
      <c r="N595" s="101"/>
      <c r="O595" s="105"/>
      <c r="P595" s="105"/>
      <c r="Q595" s="101"/>
      <c r="R595" s="101"/>
      <c r="S595" s="168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  <c r="AN595" s="105"/>
      <c r="AO595" s="105"/>
      <c r="AP595" s="105"/>
      <c r="AQ595" s="105"/>
      <c r="AR595" s="105"/>
    </row>
    <row r="596" customFormat="false" ht="21.75" hidden="false" customHeight="true" outlineLevel="0" collapsed="false">
      <c r="A596" s="105"/>
      <c r="B596" s="105"/>
      <c r="C596" s="105"/>
      <c r="D596" s="105"/>
      <c r="E596" s="105"/>
      <c r="F596" s="105"/>
      <c r="G596" s="94"/>
      <c r="H596" s="101"/>
      <c r="I596" s="101"/>
      <c r="J596" s="101"/>
      <c r="K596" s="105"/>
      <c r="L596" s="105"/>
      <c r="M596" s="105"/>
      <c r="N596" s="101"/>
      <c r="O596" s="105"/>
      <c r="P596" s="105"/>
      <c r="Q596" s="101"/>
      <c r="R596" s="101"/>
      <c r="S596" s="168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  <c r="AN596" s="105"/>
      <c r="AO596" s="105"/>
      <c r="AP596" s="105"/>
      <c r="AQ596" s="105"/>
      <c r="AR596" s="105"/>
    </row>
    <row r="597" customFormat="false" ht="21.75" hidden="false" customHeight="true" outlineLevel="0" collapsed="false">
      <c r="A597" s="105"/>
      <c r="B597" s="105"/>
      <c r="C597" s="105"/>
      <c r="D597" s="105"/>
      <c r="E597" s="105"/>
      <c r="F597" s="105"/>
      <c r="G597" s="94"/>
      <c r="H597" s="101"/>
      <c r="I597" s="101"/>
      <c r="J597" s="101"/>
      <c r="K597" s="105"/>
      <c r="L597" s="105"/>
      <c r="M597" s="105"/>
      <c r="N597" s="101"/>
      <c r="O597" s="105"/>
      <c r="P597" s="105"/>
      <c r="Q597" s="101"/>
      <c r="R597" s="101"/>
      <c r="S597" s="168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  <c r="AN597" s="105"/>
      <c r="AO597" s="105"/>
      <c r="AP597" s="105"/>
      <c r="AQ597" s="105"/>
      <c r="AR597" s="105"/>
    </row>
    <row r="598" customFormat="false" ht="21.75" hidden="false" customHeight="true" outlineLevel="0" collapsed="false">
      <c r="A598" s="105"/>
      <c r="B598" s="105"/>
      <c r="C598" s="105"/>
      <c r="D598" s="105"/>
      <c r="E598" s="105"/>
      <c r="F598" s="105"/>
      <c r="G598" s="94"/>
      <c r="H598" s="101"/>
      <c r="I598" s="101"/>
      <c r="J598" s="101"/>
      <c r="K598" s="105"/>
      <c r="L598" s="105"/>
      <c r="M598" s="105"/>
      <c r="N598" s="101"/>
      <c r="O598" s="105"/>
      <c r="P598" s="105"/>
      <c r="Q598" s="101"/>
      <c r="R598" s="101"/>
      <c r="S598" s="168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  <c r="AN598" s="105"/>
      <c r="AO598" s="105"/>
      <c r="AP598" s="105"/>
      <c r="AQ598" s="105"/>
      <c r="AR598" s="105"/>
    </row>
    <row r="599" customFormat="false" ht="21.75" hidden="false" customHeight="true" outlineLevel="0" collapsed="false">
      <c r="A599" s="105"/>
      <c r="B599" s="105"/>
      <c r="C599" s="105"/>
      <c r="D599" s="105"/>
      <c r="E599" s="105"/>
      <c r="F599" s="105"/>
      <c r="G599" s="94"/>
      <c r="H599" s="101"/>
      <c r="I599" s="101"/>
      <c r="J599" s="101"/>
      <c r="K599" s="105"/>
      <c r="L599" s="105"/>
      <c r="M599" s="105"/>
      <c r="N599" s="101"/>
      <c r="O599" s="105"/>
      <c r="P599" s="105"/>
      <c r="Q599" s="101"/>
      <c r="R599" s="101"/>
      <c r="S599" s="168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  <c r="AN599" s="105"/>
      <c r="AO599" s="105"/>
      <c r="AP599" s="105"/>
      <c r="AQ599" s="105"/>
      <c r="AR599" s="105"/>
    </row>
    <row r="600" customFormat="false" ht="21.75" hidden="false" customHeight="true" outlineLevel="0" collapsed="false">
      <c r="A600" s="105"/>
      <c r="B600" s="105"/>
      <c r="C600" s="105"/>
      <c r="D600" s="105"/>
      <c r="E600" s="105"/>
      <c r="F600" s="105"/>
      <c r="G600" s="94"/>
      <c r="H600" s="101"/>
      <c r="I600" s="101"/>
      <c r="J600" s="101"/>
      <c r="K600" s="105"/>
      <c r="L600" s="105"/>
      <c r="M600" s="105"/>
      <c r="N600" s="101"/>
      <c r="O600" s="105"/>
      <c r="P600" s="105"/>
      <c r="Q600" s="101"/>
      <c r="R600" s="101"/>
      <c r="S600" s="168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  <c r="AN600" s="105"/>
      <c r="AO600" s="105"/>
      <c r="AP600" s="105"/>
      <c r="AQ600" s="105"/>
      <c r="AR600" s="105"/>
    </row>
    <row r="601" customFormat="false" ht="21.75" hidden="false" customHeight="true" outlineLevel="0" collapsed="false">
      <c r="A601" s="105"/>
      <c r="B601" s="105"/>
      <c r="C601" s="105"/>
      <c r="D601" s="105"/>
      <c r="E601" s="105"/>
      <c r="F601" s="105"/>
      <c r="G601" s="94"/>
      <c r="H601" s="101"/>
      <c r="I601" s="101"/>
      <c r="J601" s="101"/>
      <c r="K601" s="105"/>
      <c r="L601" s="105"/>
      <c r="M601" s="105"/>
      <c r="N601" s="101"/>
      <c r="O601" s="105"/>
      <c r="P601" s="105"/>
      <c r="Q601" s="101"/>
      <c r="R601" s="101"/>
      <c r="S601" s="168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  <c r="AN601" s="105"/>
      <c r="AO601" s="105"/>
      <c r="AP601" s="105"/>
      <c r="AQ601" s="105"/>
      <c r="AR601" s="105"/>
    </row>
    <row r="602" customFormat="false" ht="21.75" hidden="false" customHeight="true" outlineLevel="0" collapsed="false">
      <c r="A602" s="105"/>
      <c r="B602" s="105"/>
      <c r="C602" s="105"/>
      <c r="D602" s="105"/>
      <c r="E602" s="105"/>
      <c r="F602" s="105"/>
      <c r="G602" s="94"/>
      <c r="H602" s="101"/>
      <c r="I602" s="101"/>
      <c r="J602" s="101"/>
      <c r="K602" s="105"/>
      <c r="L602" s="105"/>
      <c r="M602" s="105"/>
      <c r="N602" s="101"/>
      <c r="O602" s="105"/>
      <c r="P602" s="105"/>
      <c r="Q602" s="101"/>
      <c r="R602" s="101"/>
      <c r="S602" s="168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  <c r="AN602" s="105"/>
      <c r="AO602" s="105"/>
      <c r="AP602" s="105"/>
      <c r="AQ602" s="105"/>
      <c r="AR602" s="105"/>
    </row>
    <row r="603" customFormat="false" ht="21.75" hidden="false" customHeight="true" outlineLevel="0" collapsed="false">
      <c r="A603" s="105"/>
      <c r="B603" s="105"/>
      <c r="C603" s="105"/>
      <c r="D603" s="105"/>
      <c r="E603" s="105"/>
      <c r="F603" s="105"/>
      <c r="G603" s="94"/>
      <c r="H603" s="101"/>
      <c r="I603" s="101"/>
      <c r="J603" s="101"/>
      <c r="K603" s="105"/>
      <c r="L603" s="105"/>
      <c r="M603" s="105"/>
      <c r="N603" s="101"/>
      <c r="O603" s="105"/>
      <c r="P603" s="105"/>
      <c r="Q603" s="101"/>
      <c r="R603" s="101"/>
      <c r="S603" s="168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  <c r="AN603" s="105"/>
      <c r="AO603" s="105"/>
      <c r="AP603" s="105"/>
      <c r="AQ603" s="105"/>
      <c r="AR603" s="105"/>
    </row>
    <row r="604" customFormat="false" ht="21.75" hidden="false" customHeight="true" outlineLevel="0" collapsed="false">
      <c r="A604" s="105"/>
      <c r="B604" s="105"/>
      <c r="C604" s="105"/>
      <c r="D604" s="105"/>
      <c r="E604" s="105"/>
      <c r="F604" s="105"/>
      <c r="G604" s="94"/>
      <c r="H604" s="101"/>
      <c r="I604" s="101"/>
      <c r="J604" s="101"/>
      <c r="K604" s="105"/>
      <c r="L604" s="105"/>
      <c r="M604" s="105"/>
      <c r="N604" s="101"/>
      <c r="O604" s="105"/>
      <c r="P604" s="105"/>
      <c r="Q604" s="101"/>
      <c r="R604" s="101"/>
      <c r="S604" s="168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  <c r="AN604" s="105"/>
      <c r="AO604" s="105"/>
      <c r="AP604" s="105"/>
      <c r="AQ604" s="105"/>
      <c r="AR604" s="105"/>
    </row>
    <row r="605" customFormat="false" ht="21.75" hidden="false" customHeight="true" outlineLevel="0" collapsed="false">
      <c r="A605" s="105"/>
      <c r="B605" s="105"/>
      <c r="C605" s="105"/>
      <c r="D605" s="105"/>
      <c r="E605" s="105"/>
      <c r="F605" s="105"/>
      <c r="G605" s="94"/>
      <c r="H605" s="101"/>
      <c r="I605" s="101"/>
      <c r="J605" s="101"/>
      <c r="K605" s="105"/>
      <c r="L605" s="105"/>
      <c r="M605" s="105"/>
      <c r="N605" s="101"/>
      <c r="O605" s="105"/>
      <c r="P605" s="105"/>
      <c r="Q605" s="101"/>
      <c r="R605" s="101"/>
      <c r="S605" s="168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  <c r="AN605" s="105"/>
      <c r="AO605" s="105"/>
      <c r="AP605" s="105"/>
      <c r="AQ605" s="105"/>
      <c r="AR605" s="105"/>
    </row>
    <row r="606" customFormat="false" ht="21.75" hidden="false" customHeight="true" outlineLevel="0" collapsed="false">
      <c r="A606" s="105"/>
      <c r="B606" s="105"/>
      <c r="C606" s="105"/>
      <c r="D606" s="105"/>
      <c r="E606" s="105"/>
      <c r="F606" s="105"/>
      <c r="G606" s="94"/>
      <c r="H606" s="101"/>
      <c r="I606" s="101"/>
      <c r="J606" s="101"/>
      <c r="K606" s="105"/>
      <c r="L606" s="105"/>
      <c r="M606" s="105"/>
      <c r="N606" s="101"/>
      <c r="O606" s="105"/>
      <c r="P606" s="105"/>
      <c r="Q606" s="101"/>
      <c r="R606" s="101"/>
      <c r="S606" s="168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  <c r="AN606" s="105"/>
      <c r="AO606" s="105"/>
      <c r="AP606" s="105"/>
      <c r="AQ606" s="105"/>
      <c r="AR606" s="105"/>
    </row>
    <row r="607" customFormat="false" ht="21.75" hidden="false" customHeight="true" outlineLevel="0" collapsed="false">
      <c r="A607" s="105"/>
      <c r="B607" s="105"/>
      <c r="C607" s="105"/>
      <c r="D607" s="105"/>
      <c r="E607" s="105"/>
      <c r="F607" s="105"/>
      <c r="G607" s="94"/>
      <c r="H607" s="101"/>
      <c r="I607" s="101"/>
      <c r="J607" s="101"/>
      <c r="K607" s="105"/>
      <c r="L607" s="105"/>
      <c r="M607" s="105"/>
      <c r="N607" s="101"/>
      <c r="O607" s="105"/>
      <c r="P607" s="105"/>
      <c r="Q607" s="101"/>
      <c r="R607" s="101"/>
      <c r="S607" s="168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  <c r="AN607" s="105"/>
      <c r="AO607" s="105"/>
      <c r="AP607" s="105"/>
      <c r="AQ607" s="105"/>
      <c r="AR607" s="105"/>
    </row>
    <row r="608" customFormat="false" ht="21.75" hidden="false" customHeight="true" outlineLevel="0" collapsed="false">
      <c r="A608" s="105"/>
      <c r="B608" s="105"/>
      <c r="C608" s="105"/>
      <c r="D608" s="105"/>
      <c r="E608" s="105"/>
      <c r="F608" s="105"/>
      <c r="G608" s="94"/>
      <c r="H608" s="101"/>
      <c r="I608" s="101"/>
      <c r="J608" s="101"/>
      <c r="K608" s="105"/>
      <c r="L608" s="105"/>
      <c r="M608" s="105"/>
      <c r="N608" s="101"/>
      <c r="O608" s="105"/>
      <c r="P608" s="105"/>
      <c r="Q608" s="101"/>
      <c r="R608" s="101"/>
      <c r="S608" s="168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  <c r="AN608" s="105"/>
      <c r="AO608" s="105"/>
      <c r="AP608" s="105"/>
      <c r="AQ608" s="105"/>
      <c r="AR608" s="105"/>
    </row>
    <row r="609" customFormat="false" ht="21.75" hidden="false" customHeight="true" outlineLevel="0" collapsed="false">
      <c r="A609" s="105"/>
      <c r="B609" s="105"/>
      <c r="C609" s="105"/>
      <c r="D609" s="105"/>
      <c r="E609" s="105"/>
      <c r="F609" s="105"/>
      <c r="G609" s="94"/>
      <c r="H609" s="101"/>
      <c r="I609" s="101"/>
      <c r="J609" s="101"/>
      <c r="K609" s="105"/>
      <c r="L609" s="105"/>
      <c r="M609" s="105"/>
      <c r="N609" s="101"/>
      <c r="O609" s="105"/>
      <c r="P609" s="105"/>
      <c r="Q609" s="101"/>
      <c r="R609" s="101"/>
      <c r="S609" s="168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  <c r="AN609" s="105"/>
      <c r="AO609" s="105"/>
      <c r="AP609" s="105"/>
      <c r="AQ609" s="105"/>
      <c r="AR609" s="105"/>
    </row>
    <row r="610" customFormat="false" ht="21.75" hidden="false" customHeight="true" outlineLevel="0" collapsed="false">
      <c r="A610" s="105"/>
      <c r="B610" s="105"/>
      <c r="C610" s="105"/>
      <c r="D610" s="105"/>
      <c r="E610" s="105"/>
      <c r="F610" s="105"/>
      <c r="G610" s="94"/>
      <c r="H610" s="101"/>
      <c r="I610" s="101"/>
      <c r="J610" s="101"/>
      <c r="K610" s="105"/>
      <c r="L610" s="105"/>
      <c r="M610" s="105"/>
      <c r="N610" s="101"/>
      <c r="O610" s="105"/>
      <c r="P610" s="105"/>
      <c r="Q610" s="101"/>
      <c r="R610" s="101"/>
      <c r="S610" s="168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  <c r="AN610" s="105"/>
      <c r="AO610" s="105"/>
      <c r="AP610" s="105"/>
      <c r="AQ610" s="105"/>
      <c r="AR610" s="105"/>
    </row>
    <row r="611" customFormat="false" ht="21.75" hidden="false" customHeight="true" outlineLevel="0" collapsed="false">
      <c r="A611" s="105"/>
      <c r="B611" s="105"/>
      <c r="C611" s="105"/>
      <c r="D611" s="105"/>
      <c r="E611" s="105"/>
      <c r="F611" s="105"/>
      <c r="G611" s="94"/>
      <c r="H611" s="101"/>
      <c r="I611" s="101"/>
      <c r="J611" s="101"/>
      <c r="K611" s="105"/>
      <c r="L611" s="105"/>
      <c r="M611" s="105"/>
      <c r="N611" s="101"/>
      <c r="O611" s="105"/>
      <c r="P611" s="105"/>
      <c r="Q611" s="101"/>
      <c r="R611" s="101"/>
      <c r="S611" s="168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  <c r="AN611" s="105"/>
      <c r="AO611" s="105"/>
      <c r="AP611" s="105"/>
      <c r="AQ611" s="105"/>
      <c r="AR611" s="105"/>
    </row>
    <row r="612" customFormat="false" ht="21.75" hidden="false" customHeight="true" outlineLevel="0" collapsed="false">
      <c r="A612" s="105"/>
      <c r="B612" s="105"/>
      <c r="C612" s="105"/>
      <c r="D612" s="105"/>
      <c r="E612" s="105"/>
      <c r="F612" s="105"/>
      <c r="G612" s="94"/>
      <c r="H612" s="101"/>
      <c r="I612" s="101"/>
      <c r="J612" s="101"/>
      <c r="K612" s="105"/>
      <c r="L612" s="105"/>
      <c r="M612" s="105"/>
      <c r="N612" s="101"/>
      <c r="O612" s="105"/>
      <c r="P612" s="105"/>
      <c r="Q612" s="101"/>
      <c r="R612" s="101"/>
      <c r="S612" s="168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  <c r="AN612" s="105"/>
      <c r="AO612" s="105"/>
      <c r="AP612" s="105"/>
      <c r="AQ612" s="105"/>
      <c r="AR612" s="105"/>
    </row>
    <row r="613" customFormat="false" ht="21.75" hidden="false" customHeight="true" outlineLevel="0" collapsed="false">
      <c r="A613" s="105"/>
      <c r="B613" s="105"/>
      <c r="C613" s="105"/>
      <c r="D613" s="105"/>
      <c r="E613" s="105"/>
      <c r="F613" s="105"/>
      <c r="G613" s="94"/>
      <c r="H613" s="101"/>
      <c r="I613" s="101"/>
      <c r="J613" s="101"/>
      <c r="K613" s="105"/>
      <c r="L613" s="105"/>
      <c r="M613" s="105"/>
      <c r="N613" s="101"/>
      <c r="O613" s="105"/>
      <c r="P613" s="105"/>
      <c r="Q613" s="101"/>
      <c r="R613" s="101"/>
      <c r="S613" s="168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  <c r="AN613" s="105"/>
      <c r="AO613" s="105"/>
      <c r="AP613" s="105"/>
      <c r="AQ613" s="105"/>
      <c r="AR613" s="105"/>
    </row>
    <row r="614" customFormat="false" ht="21.75" hidden="false" customHeight="true" outlineLevel="0" collapsed="false">
      <c r="A614" s="105"/>
      <c r="B614" s="105"/>
      <c r="C614" s="105"/>
      <c r="D614" s="105"/>
      <c r="E614" s="105"/>
      <c r="F614" s="105"/>
      <c r="G614" s="94"/>
      <c r="H614" s="101"/>
      <c r="I614" s="101"/>
      <c r="J614" s="101"/>
      <c r="K614" s="105"/>
      <c r="L614" s="105"/>
      <c r="M614" s="105"/>
      <c r="N614" s="101"/>
      <c r="O614" s="105"/>
      <c r="P614" s="105"/>
      <c r="Q614" s="101"/>
      <c r="R614" s="101"/>
      <c r="S614" s="168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  <c r="AN614" s="105"/>
      <c r="AO614" s="105"/>
      <c r="AP614" s="105"/>
      <c r="AQ614" s="105"/>
      <c r="AR614" s="105"/>
    </row>
    <row r="615" customFormat="false" ht="21.75" hidden="false" customHeight="true" outlineLevel="0" collapsed="false">
      <c r="A615" s="105"/>
      <c r="B615" s="105"/>
      <c r="C615" s="105"/>
      <c r="D615" s="105"/>
      <c r="E615" s="105"/>
      <c r="F615" s="105"/>
      <c r="G615" s="94"/>
      <c r="H615" s="101"/>
      <c r="I615" s="101"/>
      <c r="J615" s="101"/>
      <c r="K615" s="105"/>
      <c r="L615" s="105"/>
      <c r="M615" s="105"/>
      <c r="N615" s="101"/>
      <c r="O615" s="105"/>
      <c r="P615" s="105"/>
      <c r="Q615" s="101"/>
      <c r="R615" s="101"/>
      <c r="S615" s="168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  <c r="AN615" s="105"/>
      <c r="AO615" s="105"/>
      <c r="AP615" s="105"/>
      <c r="AQ615" s="105"/>
      <c r="AR615" s="105"/>
    </row>
    <row r="616" customFormat="false" ht="21.75" hidden="false" customHeight="true" outlineLevel="0" collapsed="false">
      <c r="A616" s="105"/>
      <c r="B616" s="105"/>
      <c r="C616" s="105"/>
      <c r="D616" s="105"/>
      <c r="E616" s="105"/>
      <c r="F616" s="105"/>
      <c r="G616" s="94"/>
      <c r="H616" s="101"/>
      <c r="I616" s="101"/>
      <c r="J616" s="101"/>
      <c r="K616" s="105"/>
      <c r="L616" s="105"/>
      <c r="M616" s="105"/>
      <c r="N616" s="101"/>
      <c r="O616" s="105"/>
      <c r="P616" s="105"/>
      <c r="Q616" s="101"/>
      <c r="R616" s="101"/>
      <c r="S616" s="168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  <c r="AN616" s="105"/>
      <c r="AO616" s="105"/>
      <c r="AP616" s="105"/>
      <c r="AQ616" s="105"/>
      <c r="AR616" s="105"/>
    </row>
    <row r="617" customFormat="false" ht="21.75" hidden="false" customHeight="true" outlineLevel="0" collapsed="false">
      <c r="A617" s="105"/>
      <c r="B617" s="105"/>
      <c r="C617" s="105"/>
      <c r="D617" s="105"/>
      <c r="E617" s="105"/>
      <c r="F617" s="105"/>
      <c r="G617" s="94"/>
      <c r="H617" s="101"/>
      <c r="I617" s="101"/>
      <c r="J617" s="101"/>
      <c r="K617" s="105"/>
      <c r="L617" s="105"/>
      <c r="M617" s="105"/>
      <c r="N617" s="101"/>
      <c r="O617" s="105"/>
      <c r="P617" s="105"/>
      <c r="Q617" s="101"/>
      <c r="R617" s="101"/>
      <c r="S617" s="168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</row>
    <row r="618" customFormat="false" ht="21.75" hidden="false" customHeight="true" outlineLevel="0" collapsed="false">
      <c r="A618" s="105"/>
      <c r="B618" s="105"/>
      <c r="C618" s="105"/>
      <c r="D618" s="105"/>
      <c r="E618" s="105"/>
      <c r="F618" s="105"/>
      <c r="G618" s="94"/>
      <c r="H618" s="101"/>
      <c r="I618" s="101"/>
      <c r="J618" s="101"/>
      <c r="K618" s="105"/>
      <c r="L618" s="105"/>
      <c r="M618" s="105"/>
      <c r="N618" s="101"/>
      <c r="O618" s="105"/>
      <c r="P618" s="105"/>
      <c r="Q618" s="101"/>
      <c r="R618" s="101"/>
      <c r="S618" s="168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</row>
    <row r="619" customFormat="false" ht="21.75" hidden="false" customHeight="true" outlineLevel="0" collapsed="false">
      <c r="A619" s="105"/>
      <c r="B619" s="105"/>
      <c r="C619" s="105"/>
      <c r="D619" s="105"/>
      <c r="E619" s="105"/>
      <c r="F619" s="105"/>
      <c r="G619" s="94"/>
      <c r="H619" s="101"/>
      <c r="I619" s="101"/>
      <c r="J619" s="101"/>
      <c r="K619" s="105"/>
      <c r="L619" s="105"/>
      <c r="M619" s="105"/>
      <c r="N619" s="101"/>
      <c r="O619" s="105"/>
      <c r="P619" s="105"/>
      <c r="Q619" s="101"/>
      <c r="R619" s="101"/>
      <c r="S619" s="168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</row>
    <row r="620" customFormat="false" ht="21.75" hidden="false" customHeight="true" outlineLevel="0" collapsed="false">
      <c r="A620" s="105"/>
      <c r="B620" s="105"/>
      <c r="C620" s="105"/>
      <c r="D620" s="105"/>
      <c r="E620" s="105"/>
      <c r="F620" s="105"/>
      <c r="G620" s="94"/>
      <c r="H620" s="101"/>
      <c r="I620" s="101"/>
      <c r="J620" s="101"/>
      <c r="K620" s="105"/>
      <c r="L620" s="105"/>
      <c r="M620" s="105"/>
      <c r="N620" s="101"/>
      <c r="O620" s="105"/>
      <c r="P620" s="105"/>
      <c r="Q620" s="101"/>
      <c r="R620" s="101"/>
      <c r="S620" s="168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</row>
    <row r="621" customFormat="false" ht="21.75" hidden="false" customHeight="true" outlineLevel="0" collapsed="false">
      <c r="A621" s="105"/>
      <c r="B621" s="105"/>
      <c r="C621" s="105"/>
      <c r="D621" s="105"/>
      <c r="E621" s="105"/>
      <c r="F621" s="105"/>
      <c r="G621" s="94"/>
      <c r="H621" s="101"/>
      <c r="I621" s="101"/>
      <c r="J621" s="101"/>
      <c r="K621" s="105"/>
      <c r="L621" s="105"/>
      <c r="M621" s="105"/>
      <c r="N621" s="101"/>
      <c r="O621" s="105"/>
      <c r="P621" s="105"/>
      <c r="Q621" s="101"/>
      <c r="R621" s="101"/>
      <c r="S621" s="168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</row>
    <row r="622" customFormat="false" ht="21.75" hidden="false" customHeight="true" outlineLevel="0" collapsed="false">
      <c r="A622" s="105"/>
      <c r="B622" s="105"/>
      <c r="C622" s="105"/>
      <c r="D622" s="105"/>
      <c r="E622" s="105"/>
      <c r="F622" s="105"/>
      <c r="G622" s="94"/>
      <c r="H622" s="101"/>
      <c r="I622" s="101"/>
      <c r="J622" s="101"/>
      <c r="K622" s="105"/>
      <c r="L622" s="105"/>
      <c r="M622" s="105"/>
      <c r="N622" s="101"/>
      <c r="O622" s="105"/>
      <c r="P622" s="105"/>
      <c r="Q622" s="101"/>
      <c r="R622" s="101"/>
      <c r="S622" s="168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</row>
    <row r="623" customFormat="false" ht="21.75" hidden="false" customHeight="true" outlineLevel="0" collapsed="false">
      <c r="A623" s="105"/>
      <c r="B623" s="105"/>
      <c r="C623" s="105"/>
      <c r="D623" s="105"/>
      <c r="E623" s="105"/>
      <c r="F623" s="105"/>
      <c r="G623" s="94"/>
      <c r="H623" s="101"/>
      <c r="I623" s="101"/>
      <c r="J623" s="101"/>
      <c r="K623" s="105"/>
      <c r="L623" s="105"/>
      <c r="M623" s="105"/>
      <c r="N623" s="101"/>
      <c r="O623" s="105"/>
      <c r="P623" s="105"/>
      <c r="Q623" s="101"/>
      <c r="R623" s="101"/>
      <c r="S623" s="168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</row>
    <row r="624" customFormat="false" ht="21.75" hidden="false" customHeight="true" outlineLevel="0" collapsed="false">
      <c r="A624" s="105"/>
      <c r="B624" s="105"/>
      <c r="C624" s="105"/>
      <c r="D624" s="105"/>
      <c r="E624" s="105"/>
      <c r="F624" s="105"/>
      <c r="G624" s="94"/>
      <c r="H624" s="101"/>
      <c r="I624" s="101"/>
      <c r="J624" s="101"/>
      <c r="K624" s="105"/>
      <c r="L624" s="105"/>
      <c r="M624" s="105"/>
      <c r="N624" s="101"/>
      <c r="O624" s="105"/>
      <c r="P624" s="105"/>
      <c r="Q624" s="101"/>
      <c r="R624" s="101"/>
      <c r="S624" s="168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</row>
    <row r="625" customFormat="false" ht="21.75" hidden="false" customHeight="true" outlineLevel="0" collapsed="false">
      <c r="A625" s="105"/>
      <c r="B625" s="105"/>
      <c r="C625" s="105"/>
      <c r="D625" s="105"/>
      <c r="E625" s="105"/>
      <c r="F625" s="105"/>
      <c r="G625" s="94"/>
      <c r="H625" s="101"/>
      <c r="I625" s="101"/>
      <c r="J625" s="101"/>
      <c r="K625" s="105"/>
      <c r="L625" s="105"/>
      <c r="M625" s="105"/>
      <c r="N625" s="101"/>
      <c r="O625" s="105"/>
      <c r="P625" s="105"/>
      <c r="Q625" s="101"/>
      <c r="R625" s="101"/>
      <c r="S625" s="168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</row>
    <row r="626" customFormat="false" ht="21.75" hidden="false" customHeight="true" outlineLevel="0" collapsed="false">
      <c r="A626" s="105"/>
      <c r="B626" s="105"/>
      <c r="C626" s="105"/>
      <c r="D626" s="105"/>
      <c r="E626" s="105"/>
      <c r="F626" s="105"/>
      <c r="G626" s="94"/>
      <c r="H626" s="101"/>
      <c r="I626" s="101"/>
      <c r="J626" s="101"/>
      <c r="K626" s="105"/>
      <c r="L626" s="105"/>
      <c r="M626" s="105"/>
      <c r="N626" s="101"/>
      <c r="O626" s="105"/>
      <c r="P626" s="105"/>
      <c r="Q626" s="101"/>
      <c r="R626" s="101"/>
      <c r="S626" s="168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</row>
    <row r="627" customFormat="false" ht="21.75" hidden="false" customHeight="true" outlineLevel="0" collapsed="false">
      <c r="A627" s="105"/>
      <c r="B627" s="105"/>
      <c r="C627" s="105"/>
      <c r="D627" s="105"/>
      <c r="E627" s="105"/>
      <c r="F627" s="105"/>
      <c r="G627" s="94"/>
      <c r="H627" s="101"/>
      <c r="I627" s="101"/>
      <c r="J627" s="101"/>
      <c r="K627" s="105"/>
      <c r="L627" s="105"/>
      <c r="M627" s="105"/>
      <c r="N627" s="101"/>
      <c r="O627" s="105"/>
      <c r="P627" s="105"/>
      <c r="Q627" s="101"/>
      <c r="R627" s="101"/>
      <c r="S627" s="168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</row>
    <row r="628" customFormat="false" ht="21.75" hidden="false" customHeight="true" outlineLevel="0" collapsed="false">
      <c r="A628" s="105"/>
      <c r="B628" s="105"/>
      <c r="C628" s="105"/>
      <c r="D628" s="105"/>
      <c r="E628" s="105"/>
      <c r="F628" s="105"/>
      <c r="G628" s="94"/>
      <c r="H628" s="101"/>
      <c r="I628" s="101"/>
      <c r="J628" s="101"/>
      <c r="K628" s="105"/>
      <c r="L628" s="105"/>
      <c r="M628" s="105"/>
      <c r="N628" s="101"/>
      <c r="O628" s="105"/>
      <c r="P628" s="105"/>
      <c r="Q628" s="101"/>
      <c r="R628" s="101"/>
      <c r="S628" s="168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</row>
    <row r="629" customFormat="false" ht="21.75" hidden="false" customHeight="true" outlineLevel="0" collapsed="false">
      <c r="A629" s="105"/>
      <c r="B629" s="105"/>
      <c r="C629" s="105"/>
      <c r="D629" s="105"/>
      <c r="E629" s="105"/>
      <c r="F629" s="105"/>
      <c r="G629" s="94"/>
      <c r="H629" s="101"/>
      <c r="I629" s="101"/>
      <c r="J629" s="101"/>
      <c r="K629" s="105"/>
      <c r="L629" s="105"/>
      <c r="M629" s="105"/>
      <c r="N629" s="101"/>
      <c r="O629" s="105"/>
      <c r="P629" s="105"/>
      <c r="Q629" s="101"/>
      <c r="R629" s="101"/>
      <c r="S629" s="168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</row>
    <row r="630" customFormat="false" ht="21.75" hidden="false" customHeight="true" outlineLevel="0" collapsed="false">
      <c r="A630" s="105"/>
      <c r="B630" s="105"/>
      <c r="C630" s="105"/>
      <c r="D630" s="105"/>
      <c r="E630" s="105"/>
      <c r="F630" s="105"/>
      <c r="G630" s="94"/>
      <c r="H630" s="101"/>
      <c r="I630" s="101"/>
      <c r="J630" s="101"/>
      <c r="K630" s="105"/>
      <c r="L630" s="105"/>
      <c r="M630" s="105"/>
      <c r="N630" s="101"/>
      <c r="O630" s="105"/>
      <c r="P630" s="105"/>
      <c r="Q630" s="101"/>
      <c r="R630" s="101"/>
      <c r="S630" s="168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</row>
    <row r="631" customFormat="false" ht="21.75" hidden="false" customHeight="true" outlineLevel="0" collapsed="false">
      <c r="A631" s="105"/>
      <c r="B631" s="105"/>
      <c r="C631" s="105"/>
      <c r="D631" s="105"/>
      <c r="E631" s="105"/>
      <c r="F631" s="105"/>
      <c r="G631" s="94"/>
      <c r="H631" s="101"/>
      <c r="I631" s="101"/>
      <c r="J631" s="101"/>
      <c r="K631" s="105"/>
      <c r="L631" s="105"/>
      <c r="M631" s="105"/>
      <c r="N631" s="101"/>
      <c r="O631" s="105"/>
      <c r="P631" s="105"/>
      <c r="Q631" s="101"/>
      <c r="R631" s="101"/>
      <c r="S631" s="168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</row>
    <row r="632" customFormat="false" ht="21.75" hidden="false" customHeight="true" outlineLevel="0" collapsed="false">
      <c r="A632" s="105"/>
      <c r="B632" s="105"/>
      <c r="C632" s="105"/>
      <c r="D632" s="105"/>
      <c r="E632" s="105"/>
      <c r="F632" s="105"/>
      <c r="G632" s="94"/>
      <c r="H632" s="101"/>
      <c r="I632" s="101"/>
      <c r="J632" s="101"/>
      <c r="K632" s="105"/>
      <c r="L632" s="105"/>
      <c r="M632" s="105"/>
      <c r="N632" s="101"/>
      <c r="O632" s="105"/>
      <c r="P632" s="105"/>
      <c r="Q632" s="101"/>
      <c r="R632" s="101"/>
      <c r="S632" s="168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</row>
    <row r="633" customFormat="false" ht="21.75" hidden="false" customHeight="true" outlineLevel="0" collapsed="false">
      <c r="A633" s="105"/>
      <c r="B633" s="105"/>
      <c r="C633" s="105"/>
      <c r="D633" s="105"/>
      <c r="E633" s="105"/>
      <c r="F633" s="105"/>
      <c r="G633" s="94"/>
      <c r="H633" s="101"/>
      <c r="I633" s="101"/>
      <c r="J633" s="101"/>
      <c r="K633" s="105"/>
      <c r="L633" s="105"/>
      <c r="M633" s="105"/>
      <c r="N633" s="101"/>
      <c r="O633" s="105"/>
      <c r="P633" s="105"/>
      <c r="Q633" s="101"/>
      <c r="R633" s="101"/>
      <c r="S633" s="168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</row>
    <row r="634" customFormat="false" ht="21.75" hidden="false" customHeight="true" outlineLevel="0" collapsed="false">
      <c r="A634" s="105"/>
      <c r="B634" s="105"/>
      <c r="C634" s="105"/>
      <c r="D634" s="105"/>
      <c r="E634" s="105"/>
      <c r="F634" s="105"/>
      <c r="G634" s="94"/>
      <c r="H634" s="101"/>
      <c r="I634" s="101"/>
      <c r="J634" s="101"/>
      <c r="K634" s="105"/>
      <c r="L634" s="105"/>
      <c r="M634" s="105"/>
      <c r="N634" s="101"/>
      <c r="O634" s="105"/>
      <c r="P634" s="105"/>
      <c r="Q634" s="101"/>
      <c r="R634" s="101"/>
      <c r="S634" s="168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</row>
    <row r="635" customFormat="false" ht="21.75" hidden="false" customHeight="true" outlineLevel="0" collapsed="false">
      <c r="A635" s="105"/>
      <c r="B635" s="105"/>
      <c r="C635" s="105"/>
      <c r="D635" s="105"/>
      <c r="E635" s="105"/>
      <c r="F635" s="105"/>
      <c r="G635" s="94"/>
      <c r="H635" s="101"/>
      <c r="I635" s="101"/>
      <c r="J635" s="101"/>
      <c r="K635" s="105"/>
      <c r="L635" s="105"/>
      <c r="M635" s="105"/>
      <c r="N635" s="101"/>
      <c r="O635" s="105"/>
      <c r="P635" s="105"/>
      <c r="Q635" s="101"/>
      <c r="R635" s="101"/>
      <c r="S635" s="168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</row>
    <row r="636" customFormat="false" ht="21.75" hidden="false" customHeight="true" outlineLevel="0" collapsed="false">
      <c r="A636" s="105"/>
      <c r="B636" s="105"/>
      <c r="C636" s="105"/>
      <c r="D636" s="105"/>
      <c r="E636" s="105"/>
      <c r="F636" s="105"/>
      <c r="G636" s="94"/>
      <c r="H636" s="101"/>
      <c r="I636" s="101"/>
      <c r="J636" s="101"/>
      <c r="K636" s="105"/>
      <c r="L636" s="105"/>
      <c r="M636" s="105"/>
      <c r="N636" s="101"/>
      <c r="O636" s="105"/>
      <c r="P636" s="105"/>
      <c r="Q636" s="101"/>
      <c r="R636" s="101"/>
      <c r="S636" s="168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</row>
    <row r="637" customFormat="false" ht="21.75" hidden="false" customHeight="true" outlineLevel="0" collapsed="false">
      <c r="A637" s="105"/>
      <c r="B637" s="105"/>
      <c r="C637" s="105"/>
      <c r="D637" s="105"/>
      <c r="E637" s="105"/>
      <c r="F637" s="105"/>
      <c r="G637" s="94"/>
      <c r="H637" s="101"/>
      <c r="I637" s="101"/>
      <c r="J637" s="101"/>
      <c r="K637" s="105"/>
      <c r="L637" s="105"/>
      <c r="M637" s="105"/>
      <c r="N637" s="101"/>
      <c r="O637" s="105"/>
      <c r="P637" s="105"/>
      <c r="Q637" s="101"/>
      <c r="R637" s="101"/>
      <c r="S637" s="168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</row>
    <row r="638" customFormat="false" ht="21.75" hidden="false" customHeight="true" outlineLevel="0" collapsed="false">
      <c r="A638" s="105"/>
      <c r="B638" s="105"/>
      <c r="C638" s="105"/>
      <c r="D638" s="105"/>
      <c r="E638" s="105"/>
      <c r="F638" s="105"/>
      <c r="G638" s="94"/>
      <c r="H638" s="101"/>
      <c r="I638" s="101"/>
      <c r="J638" s="101"/>
      <c r="K638" s="105"/>
      <c r="L638" s="105"/>
      <c r="M638" s="105"/>
      <c r="N638" s="101"/>
      <c r="O638" s="105"/>
      <c r="P638" s="105"/>
      <c r="Q638" s="101"/>
      <c r="R638" s="101"/>
      <c r="S638" s="168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</row>
    <row r="639" customFormat="false" ht="21.75" hidden="false" customHeight="true" outlineLevel="0" collapsed="false">
      <c r="A639" s="105"/>
      <c r="B639" s="105"/>
      <c r="C639" s="105"/>
      <c r="D639" s="105"/>
      <c r="E639" s="105"/>
      <c r="F639" s="105"/>
      <c r="G639" s="94"/>
      <c r="H639" s="101"/>
      <c r="I639" s="101"/>
      <c r="J639" s="101"/>
      <c r="K639" s="105"/>
      <c r="L639" s="105"/>
      <c r="M639" s="105"/>
      <c r="N639" s="101"/>
      <c r="O639" s="105"/>
      <c r="P639" s="105"/>
      <c r="Q639" s="101"/>
      <c r="R639" s="101"/>
      <c r="S639" s="168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</row>
    <row r="640" customFormat="false" ht="21.75" hidden="false" customHeight="true" outlineLevel="0" collapsed="false">
      <c r="A640" s="105"/>
      <c r="B640" s="105"/>
      <c r="C640" s="105"/>
      <c r="D640" s="105"/>
      <c r="E640" s="105"/>
      <c r="F640" s="105"/>
      <c r="G640" s="94"/>
      <c r="H640" s="101"/>
      <c r="I640" s="101"/>
      <c r="J640" s="101"/>
      <c r="K640" s="105"/>
      <c r="L640" s="105"/>
      <c r="M640" s="105"/>
      <c r="N640" s="101"/>
      <c r="O640" s="105"/>
      <c r="P640" s="105"/>
      <c r="Q640" s="101"/>
      <c r="R640" s="101"/>
      <c r="S640" s="168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</row>
    <row r="641" customFormat="false" ht="21.75" hidden="false" customHeight="true" outlineLevel="0" collapsed="false">
      <c r="A641" s="105"/>
      <c r="B641" s="105"/>
      <c r="C641" s="105"/>
      <c r="D641" s="105"/>
      <c r="E641" s="105"/>
      <c r="F641" s="105"/>
      <c r="G641" s="94"/>
      <c r="H641" s="101"/>
      <c r="I641" s="101"/>
      <c r="J641" s="101"/>
      <c r="K641" s="105"/>
      <c r="L641" s="105"/>
      <c r="M641" s="105"/>
      <c r="N641" s="101"/>
      <c r="O641" s="105"/>
      <c r="P641" s="105"/>
      <c r="Q641" s="101"/>
      <c r="R641" s="101"/>
      <c r="S641" s="168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</row>
    <row r="642" customFormat="false" ht="21.75" hidden="false" customHeight="true" outlineLevel="0" collapsed="false">
      <c r="A642" s="105"/>
      <c r="B642" s="105"/>
      <c r="C642" s="105"/>
      <c r="D642" s="105"/>
      <c r="E642" s="105"/>
      <c r="F642" s="105"/>
      <c r="G642" s="94"/>
      <c r="H642" s="101"/>
      <c r="I642" s="101"/>
      <c r="J642" s="101"/>
      <c r="K642" s="105"/>
      <c r="L642" s="105"/>
      <c r="M642" s="105"/>
      <c r="N642" s="101"/>
      <c r="O642" s="105"/>
      <c r="P642" s="105"/>
      <c r="Q642" s="101"/>
      <c r="R642" s="101"/>
      <c r="S642" s="168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</row>
    <row r="643" customFormat="false" ht="21.75" hidden="false" customHeight="true" outlineLevel="0" collapsed="false">
      <c r="A643" s="105"/>
      <c r="B643" s="105"/>
      <c r="C643" s="105"/>
      <c r="D643" s="105"/>
      <c r="E643" s="105"/>
      <c r="F643" s="105"/>
      <c r="G643" s="94"/>
      <c r="H643" s="101"/>
      <c r="I643" s="101"/>
      <c r="J643" s="101"/>
      <c r="K643" s="105"/>
      <c r="L643" s="105"/>
      <c r="M643" s="105"/>
      <c r="N643" s="101"/>
      <c r="O643" s="105"/>
      <c r="P643" s="105"/>
      <c r="Q643" s="101"/>
      <c r="R643" s="101"/>
      <c r="S643" s="168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</row>
    <row r="644" customFormat="false" ht="21.75" hidden="false" customHeight="true" outlineLevel="0" collapsed="false">
      <c r="A644" s="105"/>
      <c r="B644" s="105"/>
      <c r="C644" s="105"/>
      <c r="D644" s="105"/>
      <c r="E644" s="105"/>
      <c r="F644" s="105"/>
      <c r="G644" s="94"/>
      <c r="H644" s="101"/>
      <c r="I644" s="101"/>
      <c r="J644" s="101"/>
      <c r="K644" s="105"/>
      <c r="L644" s="105"/>
      <c r="M644" s="105"/>
      <c r="N644" s="101"/>
      <c r="O644" s="105"/>
      <c r="P644" s="105"/>
      <c r="Q644" s="101"/>
      <c r="R644" s="101"/>
      <c r="S644" s="168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</row>
    <row r="645" customFormat="false" ht="21.75" hidden="false" customHeight="true" outlineLevel="0" collapsed="false">
      <c r="A645" s="105"/>
      <c r="B645" s="105"/>
      <c r="C645" s="105"/>
      <c r="D645" s="105"/>
      <c r="E645" s="105"/>
      <c r="F645" s="105"/>
      <c r="G645" s="94"/>
      <c r="H645" s="101"/>
      <c r="I645" s="101"/>
      <c r="J645" s="101"/>
      <c r="K645" s="105"/>
      <c r="L645" s="105"/>
      <c r="M645" s="105"/>
      <c r="N645" s="101"/>
      <c r="O645" s="105"/>
      <c r="P645" s="105"/>
      <c r="Q645" s="101"/>
      <c r="R645" s="101"/>
      <c r="S645" s="168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</row>
    <row r="646" customFormat="false" ht="21.75" hidden="false" customHeight="true" outlineLevel="0" collapsed="false">
      <c r="A646" s="105"/>
      <c r="B646" s="105"/>
      <c r="C646" s="105"/>
      <c r="D646" s="105"/>
      <c r="E646" s="105"/>
      <c r="F646" s="105"/>
      <c r="G646" s="94"/>
      <c r="H646" s="101"/>
      <c r="I646" s="101"/>
      <c r="J646" s="101"/>
      <c r="K646" s="105"/>
      <c r="L646" s="105"/>
      <c r="M646" s="105"/>
      <c r="N646" s="101"/>
      <c r="O646" s="105"/>
      <c r="P646" s="105"/>
      <c r="Q646" s="101"/>
      <c r="R646" s="101"/>
      <c r="S646" s="168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</row>
    <row r="647" customFormat="false" ht="21.75" hidden="false" customHeight="true" outlineLevel="0" collapsed="false">
      <c r="A647" s="105"/>
      <c r="B647" s="105"/>
      <c r="C647" s="105"/>
      <c r="D647" s="105"/>
      <c r="E647" s="105"/>
      <c r="F647" s="105"/>
      <c r="G647" s="94"/>
      <c r="H647" s="101"/>
      <c r="I647" s="101"/>
      <c r="J647" s="101"/>
      <c r="K647" s="105"/>
      <c r="L647" s="105"/>
      <c r="M647" s="105"/>
      <c r="N647" s="101"/>
      <c r="O647" s="105"/>
      <c r="P647" s="105"/>
      <c r="Q647" s="101"/>
      <c r="R647" s="101"/>
      <c r="S647" s="168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</row>
    <row r="648" customFormat="false" ht="21.75" hidden="false" customHeight="true" outlineLevel="0" collapsed="false">
      <c r="A648" s="105"/>
      <c r="B648" s="105"/>
      <c r="C648" s="105"/>
      <c r="D648" s="105"/>
      <c r="E648" s="105"/>
      <c r="F648" s="105"/>
      <c r="G648" s="94"/>
      <c r="H648" s="101"/>
      <c r="I648" s="101"/>
      <c r="J648" s="101"/>
      <c r="K648" s="105"/>
      <c r="L648" s="105"/>
      <c r="M648" s="105"/>
      <c r="N648" s="101"/>
      <c r="O648" s="105"/>
      <c r="P648" s="105"/>
      <c r="Q648" s="101"/>
      <c r="R648" s="101"/>
      <c r="S648" s="168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</row>
    <row r="649" customFormat="false" ht="21.75" hidden="false" customHeight="true" outlineLevel="0" collapsed="false">
      <c r="A649" s="105"/>
      <c r="B649" s="105"/>
      <c r="C649" s="105"/>
      <c r="D649" s="105"/>
      <c r="E649" s="105"/>
      <c r="F649" s="105"/>
      <c r="G649" s="94"/>
      <c r="H649" s="101"/>
      <c r="I649" s="101"/>
      <c r="J649" s="101"/>
      <c r="K649" s="105"/>
      <c r="L649" s="105"/>
      <c r="M649" s="105"/>
      <c r="N649" s="101"/>
      <c r="O649" s="105"/>
      <c r="P649" s="105"/>
      <c r="Q649" s="101"/>
      <c r="R649" s="101"/>
      <c r="S649" s="168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</row>
    <row r="650" customFormat="false" ht="21.75" hidden="false" customHeight="true" outlineLevel="0" collapsed="false">
      <c r="A650" s="105"/>
      <c r="B650" s="105"/>
      <c r="C650" s="105"/>
      <c r="D650" s="105"/>
      <c r="E650" s="105"/>
      <c r="F650" s="105"/>
      <c r="G650" s="94"/>
      <c r="H650" s="101"/>
      <c r="I650" s="101"/>
      <c r="J650" s="101"/>
      <c r="K650" s="105"/>
      <c r="L650" s="105"/>
      <c r="M650" s="105"/>
      <c r="N650" s="101"/>
      <c r="O650" s="105"/>
      <c r="P650" s="105"/>
      <c r="Q650" s="101"/>
      <c r="R650" s="101"/>
      <c r="S650" s="168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</row>
    <row r="651" customFormat="false" ht="21.75" hidden="false" customHeight="true" outlineLevel="0" collapsed="false">
      <c r="A651" s="105"/>
      <c r="B651" s="105"/>
      <c r="C651" s="105"/>
      <c r="D651" s="105"/>
      <c r="E651" s="105"/>
      <c r="F651" s="105"/>
      <c r="G651" s="94"/>
      <c r="H651" s="101"/>
      <c r="I651" s="101"/>
      <c r="J651" s="101"/>
      <c r="K651" s="105"/>
      <c r="L651" s="105"/>
      <c r="M651" s="105"/>
      <c r="N651" s="101"/>
      <c r="O651" s="105"/>
      <c r="P651" s="105"/>
      <c r="Q651" s="101"/>
      <c r="R651" s="101"/>
      <c r="S651" s="168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</row>
    <row r="652" customFormat="false" ht="21.75" hidden="false" customHeight="true" outlineLevel="0" collapsed="false">
      <c r="A652" s="105"/>
      <c r="B652" s="105"/>
      <c r="C652" s="105"/>
      <c r="D652" s="105"/>
      <c r="E652" s="105"/>
      <c r="F652" s="105"/>
      <c r="G652" s="94"/>
      <c r="H652" s="101"/>
      <c r="I652" s="101"/>
      <c r="J652" s="101"/>
      <c r="K652" s="105"/>
      <c r="L652" s="105"/>
      <c r="M652" s="105"/>
      <c r="N652" s="101"/>
      <c r="O652" s="105"/>
      <c r="P652" s="105"/>
      <c r="Q652" s="101"/>
      <c r="R652" s="101"/>
      <c r="S652" s="168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</row>
    <row r="653" customFormat="false" ht="21.75" hidden="false" customHeight="true" outlineLevel="0" collapsed="false">
      <c r="A653" s="105"/>
      <c r="B653" s="105"/>
      <c r="C653" s="105"/>
      <c r="D653" s="105"/>
      <c r="E653" s="105"/>
      <c r="F653" s="105"/>
      <c r="G653" s="94"/>
      <c r="H653" s="101"/>
      <c r="I653" s="101"/>
      <c r="J653" s="101"/>
      <c r="K653" s="105"/>
      <c r="L653" s="105"/>
      <c r="M653" s="105"/>
      <c r="N653" s="101"/>
      <c r="O653" s="105"/>
      <c r="P653" s="105"/>
      <c r="Q653" s="101"/>
      <c r="R653" s="101"/>
      <c r="S653" s="168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</row>
    <row r="654" customFormat="false" ht="21.75" hidden="false" customHeight="true" outlineLevel="0" collapsed="false">
      <c r="A654" s="105"/>
      <c r="B654" s="105"/>
      <c r="C654" s="105"/>
      <c r="D654" s="105"/>
      <c r="E654" s="105"/>
      <c r="F654" s="105"/>
      <c r="G654" s="94"/>
      <c r="H654" s="101"/>
      <c r="I654" s="101"/>
      <c r="J654" s="101"/>
      <c r="K654" s="105"/>
      <c r="L654" s="105"/>
      <c r="M654" s="105"/>
      <c r="N654" s="101"/>
      <c r="O654" s="105"/>
      <c r="P654" s="105"/>
      <c r="Q654" s="101"/>
      <c r="R654" s="101"/>
      <c r="S654" s="168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</row>
    <row r="655" customFormat="false" ht="21.75" hidden="false" customHeight="true" outlineLevel="0" collapsed="false">
      <c r="A655" s="105"/>
      <c r="B655" s="105"/>
      <c r="C655" s="105"/>
      <c r="D655" s="105"/>
      <c r="E655" s="105"/>
      <c r="F655" s="105"/>
      <c r="G655" s="94"/>
      <c r="H655" s="101"/>
      <c r="I655" s="101"/>
      <c r="J655" s="101"/>
      <c r="K655" s="105"/>
      <c r="L655" s="105"/>
      <c r="M655" s="105"/>
      <c r="N655" s="101"/>
      <c r="O655" s="105"/>
      <c r="P655" s="105"/>
      <c r="Q655" s="101"/>
      <c r="R655" s="101"/>
      <c r="S655" s="168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</row>
    <row r="656" customFormat="false" ht="21.75" hidden="false" customHeight="true" outlineLevel="0" collapsed="false">
      <c r="A656" s="105"/>
      <c r="B656" s="105"/>
      <c r="C656" s="105"/>
      <c r="D656" s="105"/>
      <c r="E656" s="105"/>
      <c r="F656" s="105"/>
      <c r="G656" s="94"/>
      <c r="H656" s="101"/>
      <c r="I656" s="101"/>
      <c r="J656" s="101"/>
      <c r="K656" s="105"/>
      <c r="L656" s="105"/>
      <c r="M656" s="105"/>
      <c r="N656" s="101"/>
      <c r="O656" s="105"/>
      <c r="P656" s="105"/>
      <c r="Q656" s="101"/>
      <c r="R656" s="101"/>
      <c r="S656" s="168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</row>
    <row r="657" customFormat="false" ht="21.75" hidden="false" customHeight="true" outlineLevel="0" collapsed="false">
      <c r="A657" s="105"/>
      <c r="B657" s="105"/>
      <c r="C657" s="105"/>
      <c r="D657" s="105"/>
      <c r="E657" s="105"/>
      <c r="F657" s="105"/>
      <c r="G657" s="94"/>
      <c r="H657" s="101"/>
      <c r="I657" s="101"/>
      <c r="J657" s="101"/>
      <c r="K657" s="105"/>
      <c r="L657" s="105"/>
      <c r="M657" s="105"/>
      <c r="N657" s="101"/>
      <c r="O657" s="105"/>
      <c r="P657" s="105"/>
      <c r="Q657" s="101"/>
      <c r="R657" s="101"/>
      <c r="S657" s="168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</row>
    <row r="658" customFormat="false" ht="21.75" hidden="false" customHeight="true" outlineLevel="0" collapsed="false">
      <c r="A658" s="105"/>
      <c r="B658" s="105"/>
      <c r="C658" s="105"/>
      <c r="D658" s="105"/>
      <c r="E658" s="105"/>
      <c r="F658" s="105"/>
      <c r="G658" s="94"/>
      <c r="H658" s="101"/>
      <c r="I658" s="101"/>
      <c r="J658" s="101"/>
      <c r="K658" s="105"/>
      <c r="L658" s="105"/>
      <c r="M658" s="105"/>
      <c r="N658" s="101"/>
      <c r="O658" s="105"/>
      <c r="P658" s="105"/>
      <c r="Q658" s="101"/>
      <c r="R658" s="101"/>
      <c r="S658" s="168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</row>
    <row r="659" customFormat="false" ht="21.75" hidden="false" customHeight="true" outlineLevel="0" collapsed="false">
      <c r="A659" s="105"/>
      <c r="B659" s="105"/>
      <c r="C659" s="105"/>
      <c r="D659" s="105"/>
      <c r="E659" s="105"/>
      <c r="F659" s="105"/>
      <c r="G659" s="94"/>
      <c r="H659" s="101"/>
      <c r="I659" s="101"/>
      <c r="J659" s="101"/>
      <c r="K659" s="105"/>
      <c r="L659" s="105"/>
      <c r="M659" s="105"/>
      <c r="N659" s="101"/>
      <c r="O659" s="105"/>
      <c r="P659" s="105"/>
      <c r="Q659" s="101"/>
      <c r="R659" s="101"/>
      <c r="S659" s="168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</row>
    <row r="660" customFormat="false" ht="21.75" hidden="false" customHeight="true" outlineLevel="0" collapsed="false">
      <c r="A660" s="105"/>
      <c r="B660" s="105"/>
      <c r="C660" s="105"/>
      <c r="D660" s="105"/>
      <c r="E660" s="105"/>
      <c r="F660" s="105"/>
      <c r="G660" s="94"/>
      <c r="H660" s="101"/>
      <c r="I660" s="101"/>
      <c r="J660" s="101"/>
      <c r="K660" s="105"/>
      <c r="L660" s="105"/>
      <c r="M660" s="105"/>
      <c r="N660" s="101"/>
      <c r="O660" s="105"/>
      <c r="P660" s="105"/>
      <c r="Q660" s="101"/>
      <c r="R660" s="101"/>
      <c r="S660" s="168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</row>
    <row r="661" customFormat="false" ht="21.75" hidden="false" customHeight="true" outlineLevel="0" collapsed="false">
      <c r="A661" s="105"/>
      <c r="B661" s="105"/>
      <c r="C661" s="105"/>
      <c r="D661" s="105"/>
      <c r="E661" s="105"/>
      <c r="F661" s="105"/>
      <c r="G661" s="94"/>
      <c r="H661" s="101"/>
      <c r="I661" s="101"/>
      <c r="J661" s="101"/>
      <c r="K661" s="105"/>
      <c r="L661" s="105"/>
      <c r="M661" s="105"/>
      <c r="N661" s="101"/>
      <c r="O661" s="105"/>
      <c r="P661" s="105"/>
      <c r="Q661" s="101"/>
      <c r="R661" s="101"/>
      <c r="S661" s="168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</row>
    <row r="662" customFormat="false" ht="21.75" hidden="false" customHeight="true" outlineLevel="0" collapsed="false">
      <c r="A662" s="105"/>
      <c r="B662" s="105"/>
      <c r="C662" s="105"/>
      <c r="D662" s="105"/>
      <c r="E662" s="105"/>
      <c r="F662" s="105"/>
      <c r="G662" s="94"/>
      <c r="H662" s="101"/>
      <c r="I662" s="101"/>
      <c r="J662" s="101"/>
      <c r="K662" s="105"/>
      <c r="L662" s="105"/>
      <c r="M662" s="105"/>
      <c r="N662" s="101"/>
      <c r="O662" s="105"/>
      <c r="P662" s="105"/>
      <c r="Q662" s="101"/>
      <c r="R662" s="101"/>
      <c r="S662" s="168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</row>
    <row r="663" customFormat="false" ht="21.75" hidden="false" customHeight="true" outlineLevel="0" collapsed="false">
      <c r="A663" s="105"/>
      <c r="B663" s="105"/>
      <c r="C663" s="105"/>
      <c r="D663" s="105"/>
      <c r="E663" s="105"/>
      <c r="F663" s="105"/>
      <c r="G663" s="94"/>
      <c r="H663" s="101"/>
      <c r="I663" s="101"/>
      <c r="J663" s="101"/>
      <c r="K663" s="105"/>
      <c r="L663" s="105"/>
      <c r="M663" s="105"/>
      <c r="N663" s="101"/>
      <c r="O663" s="105"/>
      <c r="P663" s="105"/>
      <c r="Q663" s="101"/>
      <c r="R663" s="101"/>
      <c r="S663" s="168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</row>
    <row r="664" customFormat="false" ht="21.75" hidden="false" customHeight="true" outlineLevel="0" collapsed="false">
      <c r="A664" s="105"/>
      <c r="B664" s="105"/>
      <c r="C664" s="105"/>
      <c r="D664" s="105"/>
      <c r="E664" s="105"/>
      <c r="F664" s="105"/>
      <c r="G664" s="94"/>
      <c r="H664" s="101"/>
      <c r="I664" s="101"/>
      <c r="J664" s="101"/>
      <c r="K664" s="105"/>
      <c r="L664" s="105"/>
      <c r="M664" s="105"/>
      <c r="N664" s="101"/>
      <c r="O664" s="105"/>
      <c r="P664" s="105"/>
      <c r="Q664" s="101"/>
      <c r="R664" s="101"/>
      <c r="S664" s="168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</row>
    <row r="665" customFormat="false" ht="21.75" hidden="false" customHeight="true" outlineLevel="0" collapsed="false">
      <c r="A665" s="105"/>
      <c r="B665" s="105"/>
      <c r="C665" s="105"/>
      <c r="D665" s="105"/>
      <c r="E665" s="105"/>
      <c r="F665" s="105"/>
      <c r="G665" s="94"/>
      <c r="H665" s="101"/>
      <c r="I665" s="101"/>
      <c r="J665" s="101"/>
      <c r="K665" s="105"/>
      <c r="L665" s="105"/>
      <c r="M665" s="105"/>
      <c r="N665" s="101"/>
      <c r="O665" s="105"/>
      <c r="P665" s="105"/>
      <c r="Q665" s="101"/>
      <c r="R665" s="101"/>
      <c r="S665" s="168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</row>
    <row r="666" customFormat="false" ht="21.75" hidden="false" customHeight="true" outlineLevel="0" collapsed="false">
      <c r="A666" s="105"/>
      <c r="B666" s="105"/>
      <c r="C666" s="105"/>
      <c r="D666" s="105"/>
      <c r="E666" s="105"/>
      <c r="F666" s="105"/>
      <c r="G666" s="94"/>
      <c r="H666" s="101"/>
      <c r="I666" s="101"/>
      <c r="J666" s="101"/>
      <c r="K666" s="105"/>
      <c r="L666" s="105"/>
      <c r="M666" s="105"/>
      <c r="N666" s="101"/>
      <c r="O666" s="105"/>
      <c r="P666" s="105"/>
      <c r="Q666" s="101"/>
      <c r="R666" s="101"/>
      <c r="S666" s="168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</row>
    <row r="667" customFormat="false" ht="21.75" hidden="false" customHeight="true" outlineLevel="0" collapsed="false">
      <c r="A667" s="105"/>
      <c r="B667" s="105"/>
      <c r="C667" s="105"/>
      <c r="D667" s="105"/>
      <c r="E667" s="105"/>
      <c r="F667" s="105"/>
      <c r="G667" s="94"/>
      <c r="H667" s="101"/>
      <c r="I667" s="101"/>
      <c r="J667" s="101"/>
      <c r="K667" s="105"/>
      <c r="L667" s="105"/>
      <c r="M667" s="105"/>
      <c r="N667" s="101"/>
      <c r="O667" s="105"/>
      <c r="P667" s="105"/>
      <c r="Q667" s="101"/>
      <c r="R667" s="101"/>
      <c r="S667" s="168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</row>
    <row r="668" customFormat="false" ht="21.75" hidden="false" customHeight="true" outlineLevel="0" collapsed="false">
      <c r="A668" s="105"/>
      <c r="B668" s="105"/>
      <c r="C668" s="105"/>
      <c r="D668" s="105"/>
      <c r="E668" s="105"/>
      <c r="F668" s="105"/>
      <c r="G668" s="94"/>
      <c r="H668" s="101"/>
      <c r="I668" s="101"/>
      <c r="J668" s="101"/>
      <c r="K668" s="105"/>
      <c r="L668" s="105"/>
      <c r="M668" s="105"/>
      <c r="N668" s="101"/>
      <c r="O668" s="105"/>
      <c r="P668" s="105"/>
      <c r="Q668" s="101"/>
      <c r="R668" s="101"/>
      <c r="S668" s="168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</row>
    <row r="669" customFormat="false" ht="21.75" hidden="false" customHeight="true" outlineLevel="0" collapsed="false">
      <c r="A669" s="105"/>
      <c r="B669" s="105"/>
      <c r="C669" s="105"/>
      <c r="D669" s="105"/>
      <c r="E669" s="105"/>
      <c r="F669" s="105"/>
      <c r="G669" s="94"/>
      <c r="H669" s="101"/>
      <c r="I669" s="101"/>
      <c r="J669" s="101"/>
      <c r="K669" s="105"/>
      <c r="L669" s="105"/>
      <c r="M669" s="105"/>
      <c r="N669" s="101"/>
      <c r="O669" s="105"/>
      <c r="P669" s="105"/>
      <c r="Q669" s="101"/>
      <c r="R669" s="101"/>
      <c r="S669" s="168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</row>
    <row r="670" customFormat="false" ht="21.75" hidden="false" customHeight="true" outlineLevel="0" collapsed="false">
      <c r="A670" s="105"/>
      <c r="B670" s="105"/>
      <c r="C670" s="105"/>
      <c r="D670" s="105"/>
      <c r="E670" s="105"/>
      <c r="F670" s="105"/>
      <c r="G670" s="94"/>
      <c r="H670" s="101"/>
      <c r="I670" s="101"/>
      <c r="J670" s="101"/>
      <c r="K670" s="105"/>
      <c r="L670" s="105"/>
      <c r="M670" s="105"/>
      <c r="N670" s="101"/>
      <c r="O670" s="105"/>
      <c r="P670" s="105"/>
      <c r="Q670" s="101"/>
      <c r="R670" s="101"/>
      <c r="S670" s="168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</row>
    <row r="671" customFormat="false" ht="21.75" hidden="false" customHeight="true" outlineLevel="0" collapsed="false">
      <c r="A671" s="105"/>
      <c r="B671" s="105"/>
      <c r="C671" s="105"/>
      <c r="D671" s="105"/>
      <c r="E671" s="105"/>
      <c r="F671" s="105"/>
      <c r="G671" s="94"/>
      <c r="H671" s="101"/>
      <c r="I671" s="101"/>
      <c r="J671" s="101"/>
      <c r="K671" s="105"/>
      <c r="L671" s="105"/>
      <c r="M671" s="105"/>
      <c r="N671" s="101"/>
      <c r="O671" s="105"/>
      <c r="P671" s="105"/>
      <c r="Q671" s="101"/>
      <c r="R671" s="101"/>
      <c r="S671" s="168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</row>
    <row r="672" customFormat="false" ht="21.75" hidden="false" customHeight="true" outlineLevel="0" collapsed="false">
      <c r="A672" s="105"/>
      <c r="B672" s="105"/>
      <c r="C672" s="105"/>
      <c r="D672" s="105"/>
      <c r="E672" s="105"/>
      <c r="F672" s="105"/>
      <c r="G672" s="94"/>
      <c r="H672" s="101"/>
      <c r="I672" s="101"/>
      <c r="J672" s="101"/>
      <c r="K672" s="105"/>
      <c r="L672" s="105"/>
      <c r="M672" s="105"/>
      <c r="N672" s="101"/>
      <c r="O672" s="105"/>
      <c r="P672" s="105"/>
      <c r="Q672" s="101"/>
      <c r="R672" s="101"/>
      <c r="S672" s="168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</row>
    <row r="673" customFormat="false" ht="21.75" hidden="false" customHeight="true" outlineLevel="0" collapsed="false">
      <c r="A673" s="105"/>
      <c r="B673" s="105"/>
      <c r="C673" s="105"/>
      <c r="D673" s="105"/>
      <c r="E673" s="105"/>
      <c r="F673" s="105"/>
      <c r="G673" s="94"/>
      <c r="H673" s="101"/>
      <c r="I673" s="101"/>
      <c r="J673" s="101"/>
      <c r="K673" s="105"/>
      <c r="L673" s="105"/>
      <c r="M673" s="105"/>
      <c r="N673" s="101"/>
      <c r="O673" s="105"/>
      <c r="P673" s="105"/>
      <c r="Q673" s="101"/>
      <c r="R673" s="101"/>
      <c r="S673" s="168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</row>
    <row r="674" customFormat="false" ht="21.75" hidden="false" customHeight="true" outlineLevel="0" collapsed="false">
      <c r="A674" s="105"/>
      <c r="B674" s="105"/>
      <c r="C674" s="105"/>
      <c r="D674" s="105"/>
      <c r="E674" s="105"/>
      <c r="F674" s="105"/>
      <c r="G674" s="94"/>
      <c r="H674" s="101"/>
      <c r="I674" s="101"/>
      <c r="J674" s="101"/>
      <c r="K674" s="105"/>
      <c r="L674" s="105"/>
      <c r="M674" s="105"/>
      <c r="N674" s="101"/>
      <c r="O674" s="105"/>
      <c r="P674" s="105"/>
      <c r="Q674" s="101"/>
      <c r="R674" s="101"/>
      <c r="S674" s="168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</row>
    <row r="675" customFormat="false" ht="21.75" hidden="false" customHeight="true" outlineLevel="0" collapsed="false">
      <c r="A675" s="105"/>
      <c r="B675" s="105"/>
      <c r="C675" s="105"/>
      <c r="D675" s="105"/>
      <c r="E675" s="105"/>
      <c r="F675" s="105"/>
      <c r="G675" s="94"/>
      <c r="H675" s="101"/>
      <c r="I675" s="101"/>
      <c r="J675" s="101"/>
      <c r="K675" s="105"/>
      <c r="L675" s="105"/>
      <c r="M675" s="105"/>
      <c r="N675" s="101"/>
      <c r="O675" s="105"/>
      <c r="P675" s="105"/>
      <c r="Q675" s="101"/>
      <c r="R675" s="101"/>
      <c r="S675" s="168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</row>
    <row r="676" customFormat="false" ht="21.75" hidden="false" customHeight="true" outlineLevel="0" collapsed="false">
      <c r="A676" s="105"/>
      <c r="B676" s="105"/>
      <c r="C676" s="105"/>
      <c r="D676" s="105"/>
      <c r="E676" s="105"/>
      <c r="F676" s="105"/>
      <c r="G676" s="94"/>
      <c r="H676" s="101"/>
      <c r="I676" s="101"/>
      <c r="J676" s="101"/>
      <c r="K676" s="105"/>
      <c r="L676" s="105"/>
      <c r="M676" s="105"/>
      <c r="N676" s="101"/>
      <c r="O676" s="105"/>
      <c r="P676" s="105"/>
      <c r="Q676" s="101"/>
      <c r="R676" s="101"/>
      <c r="S676" s="168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</row>
    <row r="677" customFormat="false" ht="21.75" hidden="false" customHeight="true" outlineLevel="0" collapsed="false">
      <c r="A677" s="105"/>
      <c r="B677" s="105"/>
      <c r="C677" s="105"/>
      <c r="D677" s="105"/>
      <c r="E677" s="105"/>
      <c r="F677" s="105"/>
      <c r="G677" s="94"/>
      <c r="H677" s="101"/>
      <c r="I677" s="101"/>
      <c r="J677" s="101"/>
      <c r="K677" s="105"/>
      <c r="L677" s="105"/>
      <c r="M677" s="105"/>
      <c r="N677" s="101"/>
      <c r="O677" s="105"/>
      <c r="P677" s="105"/>
      <c r="Q677" s="101"/>
      <c r="R677" s="101"/>
      <c r="S677" s="168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</row>
    <row r="678" customFormat="false" ht="21.75" hidden="false" customHeight="true" outlineLevel="0" collapsed="false">
      <c r="A678" s="105"/>
      <c r="B678" s="105"/>
      <c r="C678" s="105"/>
      <c r="D678" s="105"/>
      <c r="E678" s="105"/>
      <c r="F678" s="105"/>
      <c r="G678" s="94"/>
      <c r="H678" s="101"/>
      <c r="I678" s="101"/>
      <c r="J678" s="101"/>
      <c r="K678" s="105"/>
      <c r="L678" s="105"/>
      <c r="M678" s="105"/>
      <c r="N678" s="101"/>
      <c r="O678" s="105"/>
      <c r="P678" s="105"/>
      <c r="Q678" s="101"/>
      <c r="R678" s="101"/>
      <c r="S678" s="168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</row>
    <row r="679" customFormat="false" ht="21.75" hidden="false" customHeight="true" outlineLevel="0" collapsed="false">
      <c r="A679" s="105"/>
      <c r="B679" s="105"/>
      <c r="C679" s="105"/>
      <c r="D679" s="105"/>
      <c r="E679" s="105"/>
      <c r="F679" s="105"/>
      <c r="G679" s="94"/>
      <c r="H679" s="101"/>
      <c r="I679" s="101"/>
      <c r="J679" s="101"/>
      <c r="K679" s="105"/>
      <c r="L679" s="105"/>
      <c r="M679" s="105"/>
      <c r="N679" s="101"/>
      <c r="O679" s="105"/>
      <c r="P679" s="105"/>
      <c r="Q679" s="101"/>
      <c r="R679" s="101"/>
      <c r="S679" s="168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</row>
    <row r="680" customFormat="false" ht="21.75" hidden="false" customHeight="true" outlineLevel="0" collapsed="false">
      <c r="A680" s="105"/>
      <c r="B680" s="105"/>
      <c r="C680" s="105"/>
      <c r="D680" s="105"/>
      <c r="E680" s="105"/>
      <c r="F680" s="105"/>
      <c r="G680" s="94"/>
      <c r="H680" s="101"/>
      <c r="I680" s="101"/>
      <c r="J680" s="101"/>
      <c r="K680" s="105"/>
      <c r="L680" s="105"/>
      <c r="M680" s="105"/>
      <c r="N680" s="101"/>
      <c r="O680" s="105"/>
      <c r="P680" s="105"/>
      <c r="Q680" s="101"/>
      <c r="R680" s="101"/>
      <c r="S680" s="168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</row>
    <row r="681" customFormat="false" ht="21.75" hidden="false" customHeight="true" outlineLevel="0" collapsed="false">
      <c r="A681" s="105"/>
      <c r="B681" s="105"/>
      <c r="C681" s="105"/>
      <c r="D681" s="105"/>
      <c r="E681" s="105"/>
      <c r="F681" s="105"/>
      <c r="G681" s="94"/>
      <c r="H681" s="101"/>
      <c r="I681" s="101"/>
      <c r="J681" s="101"/>
      <c r="K681" s="105"/>
      <c r="L681" s="105"/>
      <c r="M681" s="105"/>
      <c r="N681" s="101"/>
      <c r="O681" s="105"/>
      <c r="P681" s="105"/>
      <c r="Q681" s="101"/>
      <c r="R681" s="101"/>
      <c r="S681" s="168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</row>
    <row r="682" customFormat="false" ht="21.75" hidden="false" customHeight="true" outlineLevel="0" collapsed="false">
      <c r="A682" s="105"/>
      <c r="B682" s="105"/>
      <c r="C682" s="105"/>
      <c r="D682" s="105"/>
      <c r="E682" s="105"/>
      <c r="F682" s="105"/>
      <c r="G682" s="94"/>
      <c r="H682" s="101"/>
      <c r="I682" s="101"/>
      <c r="J682" s="101"/>
      <c r="K682" s="105"/>
      <c r="L682" s="105"/>
      <c r="M682" s="105"/>
      <c r="N682" s="101"/>
      <c r="O682" s="105"/>
      <c r="P682" s="105"/>
      <c r="Q682" s="101"/>
      <c r="R682" s="101"/>
      <c r="S682" s="168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</row>
    <row r="683" customFormat="false" ht="21.75" hidden="false" customHeight="true" outlineLevel="0" collapsed="false">
      <c r="A683" s="105"/>
      <c r="B683" s="105"/>
      <c r="C683" s="105"/>
      <c r="D683" s="105"/>
      <c r="E683" s="105"/>
      <c r="F683" s="105"/>
      <c r="G683" s="94"/>
      <c r="H683" s="101"/>
      <c r="I683" s="101"/>
      <c r="J683" s="101"/>
      <c r="K683" s="105"/>
      <c r="L683" s="105"/>
      <c r="M683" s="105"/>
      <c r="N683" s="101"/>
      <c r="O683" s="105"/>
      <c r="P683" s="105"/>
      <c r="Q683" s="101"/>
      <c r="R683" s="101"/>
      <c r="S683" s="168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</row>
    <row r="684" customFormat="false" ht="21.75" hidden="false" customHeight="true" outlineLevel="0" collapsed="false">
      <c r="A684" s="105"/>
      <c r="B684" s="105"/>
      <c r="C684" s="105"/>
      <c r="D684" s="105"/>
      <c r="E684" s="105"/>
      <c r="F684" s="105"/>
      <c r="G684" s="94"/>
      <c r="H684" s="101"/>
      <c r="I684" s="101"/>
      <c r="J684" s="101"/>
      <c r="K684" s="105"/>
      <c r="L684" s="105"/>
      <c r="M684" s="105"/>
      <c r="N684" s="101"/>
      <c r="O684" s="105"/>
      <c r="P684" s="105"/>
      <c r="Q684" s="101"/>
      <c r="R684" s="101"/>
      <c r="S684" s="168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</row>
    <row r="685" customFormat="false" ht="21.75" hidden="false" customHeight="true" outlineLevel="0" collapsed="false">
      <c r="A685" s="105"/>
      <c r="B685" s="105"/>
      <c r="C685" s="105"/>
      <c r="D685" s="105"/>
      <c r="E685" s="105"/>
      <c r="F685" s="105"/>
      <c r="G685" s="94"/>
      <c r="H685" s="101"/>
      <c r="I685" s="101"/>
      <c r="J685" s="101"/>
      <c r="K685" s="105"/>
      <c r="L685" s="105"/>
      <c r="M685" s="105"/>
      <c r="N685" s="101"/>
      <c r="O685" s="105"/>
      <c r="P685" s="105"/>
      <c r="Q685" s="101"/>
      <c r="R685" s="101"/>
      <c r="S685" s="168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</row>
    <row r="686" customFormat="false" ht="21.75" hidden="false" customHeight="true" outlineLevel="0" collapsed="false">
      <c r="A686" s="105"/>
      <c r="B686" s="105"/>
      <c r="C686" s="105"/>
      <c r="D686" s="105"/>
      <c r="E686" s="105"/>
      <c r="F686" s="105"/>
      <c r="G686" s="94"/>
      <c r="H686" s="101"/>
      <c r="I686" s="101"/>
      <c r="J686" s="101"/>
      <c r="K686" s="105"/>
      <c r="L686" s="105"/>
      <c r="M686" s="105"/>
      <c r="N686" s="101"/>
      <c r="O686" s="105"/>
      <c r="P686" s="105"/>
      <c r="Q686" s="101"/>
      <c r="R686" s="101"/>
      <c r="S686" s="168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</row>
    <row r="687" customFormat="false" ht="21.75" hidden="false" customHeight="true" outlineLevel="0" collapsed="false">
      <c r="A687" s="105"/>
      <c r="B687" s="105"/>
      <c r="C687" s="105"/>
      <c r="D687" s="105"/>
      <c r="E687" s="105"/>
      <c r="F687" s="105"/>
      <c r="G687" s="94"/>
      <c r="H687" s="101"/>
      <c r="I687" s="101"/>
      <c r="J687" s="101"/>
      <c r="K687" s="105"/>
      <c r="L687" s="105"/>
      <c r="M687" s="105"/>
      <c r="N687" s="101"/>
      <c r="O687" s="105"/>
      <c r="P687" s="105"/>
      <c r="Q687" s="101"/>
      <c r="R687" s="101"/>
      <c r="S687" s="168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</row>
    <row r="688" customFormat="false" ht="21.75" hidden="false" customHeight="true" outlineLevel="0" collapsed="false">
      <c r="A688" s="105"/>
      <c r="B688" s="105"/>
      <c r="C688" s="105"/>
      <c r="D688" s="105"/>
      <c r="E688" s="105"/>
      <c r="F688" s="105"/>
      <c r="G688" s="94"/>
      <c r="H688" s="101"/>
      <c r="I688" s="101"/>
      <c r="J688" s="101"/>
      <c r="K688" s="105"/>
      <c r="L688" s="105"/>
      <c r="M688" s="105"/>
      <c r="N688" s="101"/>
      <c r="O688" s="105"/>
      <c r="P688" s="105"/>
      <c r="Q688" s="101"/>
      <c r="R688" s="101"/>
      <c r="S688" s="168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</row>
    <row r="689" customFormat="false" ht="21.75" hidden="false" customHeight="true" outlineLevel="0" collapsed="false">
      <c r="A689" s="105"/>
      <c r="B689" s="105"/>
      <c r="C689" s="105"/>
      <c r="D689" s="105"/>
      <c r="E689" s="105"/>
      <c r="F689" s="105"/>
      <c r="G689" s="94"/>
      <c r="H689" s="101"/>
      <c r="I689" s="101"/>
      <c r="J689" s="101"/>
      <c r="K689" s="105"/>
      <c r="L689" s="105"/>
      <c r="M689" s="105"/>
      <c r="N689" s="101"/>
      <c r="O689" s="105"/>
      <c r="P689" s="105"/>
      <c r="Q689" s="101"/>
      <c r="R689" s="101"/>
      <c r="S689" s="168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</row>
    <row r="690" customFormat="false" ht="21.75" hidden="false" customHeight="true" outlineLevel="0" collapsed="false">
      <c r="A690" s="105"/>
      <c r="B690" s="105"/>
      <c r="C690" s="105"/>
      <c r="D690" s="105"/>
      <c r="E690" s="105"/>
      <c r="F690" s="105"/>
      <c r="G690" s="94"/>
      <c r="H690" s="101"/>
      <c r="I690" s="101"/>
      <c r="J690" s="101"/>
      <c r="K690" s="105"/>
      <c r="L690" s="105"/>
      <c r="M690" s="105"/>
      <c r="N690" s="101"/>
      <c r="O690" s="105"/>
      <c r="P690" s="105"/>
      <c r="Q690" s="101"/>
      <c r="R690" s="101"/>
      <c r="S690" s="168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</row>
    <row r="691" customFormat="false" ht="21.75" hidden="false" customHeight="true" outlineLevel="0" collapsed="false">
      <c r="A691" s="105"/>
      <c r="B691" s="105"/>
      <c r="C691" s="105"/>
      <c r="D691" s="105"/>
      <c r="E691" s="105"/>
      <c r="F691" s="105"/>
      <c r="G691" s="94"/>
      <c r="H691" s="101"/>
      <c r="I691" s="101"/>
      <c r="J691" s="101"/>
      <c r="K691" s="105"/>
      <c r="L691" s="105"/>
      <c r="M691" s="105"/>
      <c r="N691" s="101"/>
      <c r="O691" s="105"/>
      <c r="P691" s="105"/>
      <c r="Q691" s="101"/>
      <c r="R691" s="101"/>
      <c r="S691" s="168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</row>
    <row r="692" customFormat="false" ht="21.75" hidden="false" customHeight="true" outlineLevel="0" collapsed="false">
      <c r="A692" s="105"/>
      <c r="B692" s="105"/>
      <c r="C692" s="105"/>
      <c r="D692" s="105"/>
      <c r="E692" s="105"/>
      <c r="F692" s="105"/>
      <c r="G692" s="94"/>
      <c r="H692" s="101"/>
      <c r="I692" s="101"/>
      <c r="J692" s="101"/>
      <c r="K692" s="105"/>
      <c r="L692" s="105"/>
      <c r="M692" s="105"/>
      <c r="N692" s="101"/>
      <c r="O692" s="105"/>
      <c r="P692" s="105"/>
      <c r="Q692" s="101"/>
      <c r="R692" s="101"/>
      <c r="S692" s="168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</row>
    <row r="693" customFormat="false" ht="21.75" hidden="false" customHeight="true" outlineLevel="0" collapsed="false">
      <c r="A693" s="105"/>
      <c r="B693" s="105"/>
      <c r="C693" s="105"/>
      <c r="D693" s="105"/>
      <c r="E693" s="105"/>
      <c r="F693" s="105"/>
      <c r="G693" s="94"/>
      <c r="H693" s="101"/>
      <c r="I693" s="101"/>
      <c r="J693" s="101"/>
      <c r="K693" s="105"/>
      <c r="L693" s="105"/>
      <c r="M693" s="105"/>
      <c r="N693" s="101"/>
      <c r="O693" s="105"/>
      <c r="P693" s="105"/>
      <c r="Q693" s="101"/>
      <c r="R693" s="101"/>
      <c r="S693" s="168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</row>
    <row r="694" customFormat="false" ht="21.75" hidden="false" customHeight="true" outlineLevel="0" collapsed="false">
      <c r="A694" s="105"/>
      <c r="B694" s="105"/>
      <c r="C694" s="105"/>
      <c r="D694" s="105"/>
      <c r="E694" s="105"/>
      <c r="F694" s="105"/>
      <c r="G694" s="94"/>
      <c r="H694" s="101"/>
      <c r="I694" s="101"/>
      <c r="J694" s="101"/>
      <c r="K694" s="105"/>
      <c r="L694" s="105"/>
      <c r="M694" s="105"/>
      <c r="N694" s="101"/>
      <c r="O694" s="105"/>
      <c r="P694" s="105"/>
      <c r="Q694" s="101"/>
      <c r="R694" s="101"/>
      <c r="S694" s="168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</row>
    <row r="695" customFormat="false" ht="21.75" hidden="false" customHeight="true" outlineLevel="0" collapsed="false">
      <c r="A695" s="105"/>
      <c r="B695" s="105"/>
      <c r="C695" s="105"/>
      <c r="D695" s="105"/>
      <c r="E695" s="105"/>
      <c r="F695" s="105"/>
      <c r="G695" s="94"/>
      <c r="H695" s="101"/>
      <c r="I695" s="101"/>
      <c r="J695" s="101"/>
      <c r="K695" s="105"/>
      <c r="L695" s="105"/>
      <c r="M695" s="105"/>
      <c r="N695" s="101"/>
      <c r="O695" s="105"/>
      <c r="P695" s="105"/>
      <c r="Q695" s="101"/>
      <c r="R695" s="101"/>
      <c r="S695" s="168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</row>
    <row r="696" customFormat="false" ht="21.75" hidden="false" customHeight="true" outlineLevel="0" collapsed="false">
      <c r="A696" s="105"/>
      <c r="B696" s="105"/>
      <c r="C696" s="105"/>
      <c r="D696" s="105"/>
      <c r="E696" s="105"/>
      <c r="F696" s="105"/>
      <c r="G696" s="94"/>
      <c r="H696" s="101"/>
      <c r="I696" s="101"/>
      <c r="J696" s="101"/>
      <c r="K696" s="105"/>
      <c r="L696" s="105"/>
      <c r="M696" s="105"/>
      <c r="N696" s="101"/>
      <c r="O696" s="105"/>
      <c r="P696" s="105"/>
      <c r="Q696" s="101"/>
      <c r="R696" s="101"/>
      <c r="S696" s="168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</row>
    <row r="697" customFormat="false" ht="21.75" hidden="false" customHeight="true" outlineLevel="0" collapsed="false">
      <c r="A697" s="105"/>
      <c r="B697" s="105"/>
      <c r="C697" s="105"/>
      <c r="D697" s="105"/>
      <c r="E697" s="105"/>
      <c r="F697" s="105"/>
      <c r="G697" s="94"/>
      <c r="H697" s="101"/>
      <c r="I697" s="101"/>
      <c r="J697" s="101"/>
      <c r="K697" s="105"/>
      <c r="L697" s="105"/>
      <c r="M697" s="105"/>
      <c r="N697" s="101"/>
      <c r="O697" s="105"/>
      <c r="P697" s="105"/>
      <c r="Q697" s="101"/>
      <c r="R697" s="101"/>
      <c r="S697" s="168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</row>
    <row r="698" customFormat="false" ht="21.75" hidden="false" customHeight="true" outlineLevel="0" collapsed="false">
      <c r="A698" s="105"/>
      <c r="B698" s="105"/>
      <c r="C698" s="105"/>
      <c r="D698" s="105"/>
      <c r="E698" s="105"/>
      <c r="F698" s="105"/>
      <c r="G698" s="94"/>
      <c r="H698" s="101"/>
      <c r="I698" s="101"/>
      <c r="J698" s="101"/>
      <c r="K698" s="105"/>
      <c r="L698" s="105"/>
      <c r="M698" s="105"/>
      <c r="N698" s="101"/>
      <c r="O698" s="105"/>
      <c r="P698" s="105"/>
      <c r="Q698" s="101"/>
      <c r="R698" s="101"/>
      <c r="S698" s="168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</row>
    <row r="699" customFormat="false" ht="21.75" hidden="false" customHeight="true" outlineLevel="0" collapsed="false">
      <c r="A699" s="105"/>
      <c r="B699" s="105"/>
      <c r="C699" s="105"/>
      <c r="D699" s="105"/>
      <c r="E699" s="105"/>
      <c r="F699" s="105"/>
      <c r="G699" s="94"/>
      <c r="H699" s="101"/>
      <c r="I699" s="101"/>
      <c r="J699" s="101"/>
      <c r="K699" s="105"/>
      <c r="L699" s="105"/>
      <c r="M699" s="105"/>
      <c r="N699" s="101"/>
      <c r="O699" s="105"/>
      <c r="P699" s="105"/>
      <c r="Q699" s="101"/>
      <c r="R699" s="101"/>
      <c r="S699" s="168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</row>
    <row r="700" customFormat="false" ht="21.75" hidden="false" customHeight="true" outlineLevel="0" collapsed="false">
      <c r="A700" s="105"/>
      <c r="B700" s="105"/>
      <c r="C700" s="105"/>
      <c r="D700" s="105"/>
      <c r="E700" s="105"/>
      <c r="F700" s="105"/>
      <c r="G700" s="94"/>
      <c r="H700" s="101"/>
      <c r="I700" s="101"/>
      <c r="J700" s="101"/>
      <c r="K700" s="105"/>
      <c r="L700" s="105"/>
      <c r="M700" s="105"/>
      <c r="N700" s="101"/>
      <c r="O700" s="105"/>
      <c r="P700" s="105"/>
      <c r="Q700" s="101"/>
      <c r="R700" s="101"/>
      <c r="S700" s="168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</row>
    <row r="701" customFormat="false" ht="21.75" hidden="false" customHeight="true" outlineLevel="0" collapsed="false">
      <c r="A701" s="105"/>
      <c r="B701" s="105"/>
      <c r="C701" s="105"/>
      <c r="D701" s="105"/>
      <c r="E701" s="105"/>
      <c r="F701" s="105"/>
      <c r="G701" s="94"/>
      <c r="H701" s="101"/>
      <c r="I701" s="101"/>
      <c r="J701" s="101"/>
      <c r="K701" s="105"/>
      <c r="L701" s="105"/>
      <c r="M701" s="105"/>
      <c r="N701" s="101"/>
      <c r="O701" s="105"/>
      <c r="P701" s="105"/>
      <c r="Q701" s="101"/>
      <c r="R701" s="101"/>
      <c r="S701" s="168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</row>
    <row r="702" customFormat="false" ht="21.75" hidden="false" customHeight="true" outlineLevel="0" collapsed="false">
      <c r="A702" s="105"/>
      <c r="B702" s="105"/>
      <c r="C702" s="105"/>
      <c r="D702" s="105"/>
      <c r="E702" s="105"/>
      <c r="F702" s="105"/>
      <c r="G702" s="94"/>
      <c r="H702" s="101"/>
      <c r="I702" s="101"/>
      <c r="J702" s="101"/>
      <c r="K702" s="105"/>
      <c r="L702" s="105"/>
      <c r="M702" s="105"/>
      <c r="N702" s="101"/>
      <c r="O702" s="105"/>
      <c r="P702" s="105"/>
      <c r="Q702" s="101"/>
      <c r="R702" s="101"/>
      <c r="S702" s="168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</row>
    <row r="703" customFormat="false" ht="21.75" hidden="false" customHeight="true" outlineLevel="0" collapsed="false">
      <c r="A703" s="105"/>
      <c r="B703" s="105"/>
      <c r="C703" s="105"/>
      <c r="D703" s="105"/>
      <c r="E703" s="105"/>
      <c r="F703" s="105"/>
      <c r="G703" s="94"/>
      <c r="H703" s="101"/>
      <c r="I703" s="101"/>
      <c r="J703" s="101"/>
      <c r="K703" s="105"/>
      <c r="L703" s="105"/>
      <c r="M703" s="105"/>
      <c r="N703" s="101"/>
      <c r="O703" s="105"/>
      <c r="P703" s="105"/>
      <c r="Q703" s="101"/>
      <c r="R703" s="101"/>
      <c r="S703" s="168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</row>
    <row r="704" customFormat="false" ht="21.75" hidden="false" customHeight="true" outlineLevel="0" collapsed="false">
      <c r="A704" s="105"/>
      <c r="B704" s="105"/>
      <c r="C704" s="105"/>
      <c r="D704" s="105"/>
      <c r="E704" s="105"/>
      <c r="F704" s="105"/>
      <c r="G704" s="94"/>
      <c r="H704" s="101"/>
      <c r="I704" s="101"/>
      <c r="J704" s="101"/>
      <c r="K704" s="105"/>
      <c r="L704" s="105"/>
      <c r="M704" s="105"/>
      <c r="N704" s="101"/>
      <c r="O704" s="105"/>
      <c r="P704" s="105"/>
      <c r="Q704" s="101"/>
      <c r="R704" s="101"/>
      <c r="S704" s="168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</row>
    <row r="705" customFormat="false" ht="21.75" hidden="false" customHeight="true" outlineLevel="0" collapsed="false">
      <c r="A705" s="105"/>
      <c r="B705" s="105"/>
      <c r="C705" s="105"/>
      <c r="D705" s="105"/>
      <c r="E705" s="105"/>
      <c r="F705" s="105"/>
      <c r="G705" s="94"/>
      <c r="H705" s="101"/>
      <c r="I705" s="101"/>
      <c r="J705" s="101"/>
      <c r="K705" s="105"/>
      <c r="L705" s="105"/>
      <c r="M705" s="105"/>
      <c r="N705" s="101"/>
      <c r="O705" s="105"/>
      <c r="P705" s="105"/>
      <c r="Q705" s="101"/>
      <c r="R705" s="101"/>
      <c r="S705" s="168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</row>
    <row r="706" customFormat="false" ht="21.75" hidden="false" customHeight="true" outlineLevel="0" collapsed="false">
      <c r="A706" s="105"/>
      <c r="B706" s="105"/>
      <c r="C706" s="105"/>
      <c r="D706" s="105"/>
      <c r="E706" s="105"/>
      <c r="F706" s="105"/>
      <c r="G706" s="94"/>
      <c r="H706" s="101"/>
      <c r="I706" s="101"/>
      <c r="J706" s="101"/>
      <c r="K706" s="105"/>
      <c r="L706" s="105"/>
      <c r="M706" s="105"/>
      <c r="N706" s="101"/>
      <c r="O706" s="105"/>
      <c r="P706" s="105"/>
      <c r="Q706" s="101"/>
      <c r="R706" s="101"/>
      <c r="S706" s="168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  <c r="AK706" s="105"/>
      <c r="AL706" s="105"/>
      <c r="AM706" s="105"/>
      <c r="AN706" s="105"/>
      <c r="AO706" s="105"/>
      <c r="AP706" s="105"/>
      <c r="AQ706" s="105"/>
      <c r="AR706" s="105"/>
    </row>
    <row r="707" customFormat="false" ht="21.75" hidden="false" customHeight="true" outlineLevel="0" collapsed="false">
      <c r="A707" s="105"/>
      <c r="B707" s="105"/>
      <c r="C707" s="105"/>
      <c r="D707" s="105"/>
      <c r="E707" s="105"/>
      <c r="F707" s="105"/>
      <c r="G707" s="94"/>
      <c r="H707" s="101"/>
      <c r="I707" s="101"/>
      <c r="J707" s="101"/>
      <c r="K707" s="105"/>
      <c r="L707" s="105"/>
      <c r="M707" s="105"/>
      <c r="N707" s="101"/>
      <c r="O707" s="105"/>
      <c r="P707" s="105"/>
      <c r="Q707" s="101"/>
      <c r="R707" s="101"/>
      <c r="S707" s="168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  <c r="AK707" s="105"/>
      <c r="AL707" s="105"/>
      <c r="AM707" s="105"/>
      <c r="AN707" s="105"/>
      <c r="AO707" s="105"/>
      <c r="AP707" s="105"/>
      <c r="AQ707" s="105"/>
      <c r="AR707" s="105"/>
    </row>
    <row r="708" customFormat="false" ht="21.75" hidden="false" customHeight="true" outlineLevel="0" collapsed="false">
      <c r="A708" s="105"/>
      <c r="B708" s="105"/>
      <c r="C708" s="105"/>
      <c r="D708" s="105"/>
      <c r="E708" s="105"/>
      <c r="F708" s="105"/>
      <c r="G708" s="94"/>
      <c r="H708" s="101"/>
      <c r="I708" s="101"/>
      <c r="J708" s="101"/>
      <c r="K708" s="105"/>
      <c r="L708" s="105"/>
      <c r="M708" s="105"/>
      <c r="N708" s="101"/>
      <c r="O708" s="105"/>
      <c r="P708" s="105"/>
      <c r="Q708" s="101"/>
      <c r="R708" s="101"/>
      <c r="S708" s="168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  <c r="AK708" s="105"/>
      <c r="AL708" s="105"/>
      <c r="AM708" s="105"/>
      <c r="AN708" s="105"/>
      <c r="AO708" s="105"/>
      <c r="AP708" s="105"/>
      <c r="AQ708" s="105"/>
      <c r="AR708" s="105"/>
    </row>
    <row r="709" customFormat="false" ht="21.75" hidden="false" customHeight="true" outlineLevel="0" collapsed="false">
      <c r="A709" s="105"/>
      <c r="B709" s="105"/>
      <c r="C709" s="105"/>
      <c r="D709" s="105"/>
      <c r="E709" s="105"/>
      <c r="F709" s="105"/>
      <c r="G709" s="94"/>
      <c r="H709" s="101"/>
      <c r="I709" s="101"/>
      <c r="J709" s="101"/>
      <c r="K709" s="105"/>
      <c r="L709" s="105"/>
      <c r="M709" s="105"/>
      <c r="N709" s="101"/>
      <c r="O709" s="105"/>
      <c r="P709" s="105"/>
      <c r="Q709" s="101"/>
      <c r="R709" s="101"/>
      <c r="S709" s="168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  <c r="AK709" s="105"/>
      <c r="AL709" s="105"/>
      <c r="AM709" s="105"/>
      <c r="AN709" s="105"/>
      <c r="AO709" s="105"/>
      <c r="AP709" s="105"/>
      <c r="AQ709" s="105"/>
      <c r="AR709" s="105"/>
    </row>
    <row r="710" customFormat="false" ht="21.75" hidden="false" customHeight="true" outlineLevel="0" collapsed="false">
      <c r="A710" s="105"/>
      <c r="B710" s="105"/>
      <c r="C710" s="105"/>
      <c r="D710" s="105"/>
      <c r="E710" s="105"/>
      <c r="F710" s="105"/>
      <c r="G710" s="94"/>
      <c r="H710" s="101"/>
      <c r="I710" s="101"/>
      <c r="J710" s="101"/>
      <c r="K710" s="105"/>
      <c r="L710" s="105"/>
      <c r="M710" s="105"/>
      <c r="N710" s="101"/>
      <c r="O710" s="105"/>
      <c r="P710" s="105"/>
      <c r="Q710" s="101"/>
      <c r="R710" s="101"/>
      <c r="S710" s="168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  <c r="AK710" s="105"/>
      <c r="AL710" s="105"/>
      <c r="AM710" s="105"/>
      <c r="AN710" s="105"/>
      <c r="AO710" s="105"/>
      <c r="AP710" s="105"/>
      <c r="AQ710" s="105"/>
      <c r="AR710" s="105"/>
    </row>
    <row r="711" customFormat="false" ht="21.75" hidden="false" customHeight="true" outlineLevel="0" collapsed="false">
      <c r="A711" s="105"/>
      <c r="B711" s="105"/>
      <c r="C711" s="105"/>
      <c r="D711" s="105"/>
      <c r="E711" s="105"/>
      <c r="F711" s="105"/>
      <c r="G711" s="94"/>
      <c r="H711" s="101"/>
      <c r="I711" s="101"/>
      <c r="J711" s="101"/>
      <c r="K711" s="105"/>
      <c r="L711" s="105"/>
      <c r="M711" s="105"/>
      <c r="N711" s="101"/>
      <c r="O711" s="105"/>
      <c r="P711" s="105"/>
      <c r="Q711" s="101"/>
      <c r="R711" s="101"/>
      <c r="S711" s="168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  <c r="AK711" s="105"/>
      <c r="AL711" s="105"/>
      <c r="AM711" s="105"/>
      <c r="AN711" s="105"/>
      <c r="AO711" s="105"/>
      <c r="AP711" s="105"/>
      <c r="AQ711" s="105"/>
      <c r="AR711" s="105"/>
    </row>
    <row r="712" customFormat="false" ht="21.75" hidden="false" customHeight="true" outlineLevel="0" collapsed="false">
      <c r="A712" s="105"/>
      <c r="B712" s="105"/>
      <c r="C712" s="105"/>
      <c r="D712" s="105"/>
      <c r="E712" s="105"/>
      <c r="F712" s="105"/>
      <c r="G712" s="94"/>
      <c r="H712" s="101"/>
      <c r="I712" s="101"/>
      <c r="J712" s="101"/>
      <c r="K712" s="105"/>
      <c r="L712" s="105"/>
      <c r="M712" s="105"/>
      <c r="N712" s="101"/>
      <c r="O712" s="105"/>
      <c r="P712" s="105"/>
      <c r="Q712" s="101"/>
      <c r="R712" s="101"/>
      <c r="S712" s="168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  <c r="AK712" s="105"/>
      <c r="AL712" s="105"/>
      <c r="AM712" s="105"/>
      <c r="AN712" s="105"/>
      <c r="AO712" s="105"/>
      <c r="AP712" s="105"/>
      <c r="AQ712" s="105"/>
      <c r="AR712" s="105"/>
    </row>
    <row r="713" customFormat="false" ht="21.75" hidden="false" customHeight="true" outlineLevel="0" collapsed="false">
      <c r="A713" s="105"/>
      <c r="B713" s="105"/>
      <c r="C713" s="105"/>
      <c r="D713" s="105"/>
      <c r="E713" s="105"/>
      <c r="F713" s="105"/>
      <c r="G713" s="94"/>
      <c r="H713" s="101"/>
      <c r="I713" s="101"/>
      <c r="J713" s="101"/>
      <c r="K713" s="105"/>
      <c r="L713" s="105"/>
      <c r="M713" s="105"/>
      <c r="N713" s="101"/>
      <c r="O713" s="105"/>
      <c r="P713" s="105"/>
      <c r="Q713" s="101"/>
      <c r="R713" s="101"/>
      <c r="S713" s="168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  <c r="AK713" s="105"/>
      <c r="AL713" s="105"/>
      <c r="AM713" s="105"/>
      <c r="AN713" s="105"/>
      <c r="AO713" s="105"/>
      <c r="AP713" s="105"/>
      <c r="AQ713" s="105"/>
      <c r="AR713" s="105"/>
    </row>
    <row r="714" customFormat="false" ht="21.75" hidden="false" customHeight="true" outlineLevel="0" collapsed="false">
      <c r="A714" s="105"/>
      <c r="B714" s="105"/>
      <c r="C714" s="105"/>
      <c r="D714" s="105"/>
      <c r="E714" s="105"/>
      <c r="F714" s="105"/>
      <c r="G714" s="94"/>
      <c r="H714" s="101"/>
      <c r="I714" s="101"/>
      <c r="J714" s="101"/>
      <c r="K714" s="105"/>
      <c r="L714" s="105"/>
      <c r="M714" s="105"/>
      <c r="N714" s="101"/>
      <c r="O714" s="105"/>
      <c r="P714" s="105"/>
      <c r="Q714" s="101"/>
      <c r="R714" s="101"/>
      <c r="S714" s="168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  <c r="AK714" s="105"/>
      <c r="AL714" s="105"/>
      <c r="AM714" s="105"/>
      <c r="AN714" s="105"/>
      <c r="AO714" s="105"/>
      <c r="AP714" s="105"/>
      <c r="AQ714" s="105"/>
      <c r="AR714" s="105"/>
    </row>
    <row r="715" customFormat="false" ht="21.75" hidden="false" customHeight="true" outlineLevel="0" collapsed="false">
      <c r="A715" s="105"/>
      <c r="B715" s="105"/>
      <c r="C715" s="105"/>
      <c r="D715" s="105"/>
      <c r="E715" s="105"/>
      <c r="F715" s="105"/>
      <c r="G715" s="94"/>
      <c r="H715" s="101"/>
      <c r="I715" s="101"/>
      <c r="J715" s="101"/>
      <c r="K715" s="105"/>
      <c r="L715" s="105"/>
      <c r="M715" s="105"/>
      <c r="N715" s="101"/>
      <c r="O715" s="105"/>
      <c r="P715" s="105"/>
      <c r="Q715" s="101"/>
      <c r="R715" s="101"/>
      <c r="S715" s="168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  <c r="AK715" s="105"/>
      <c r="AL715" s="105"/>
      <c r="AM715" s="105"/>
      <c r="AN715" s="105"/>
      <c r="AO715" s="105"/>
      <c r="AP715" s="105"/>
      <c r="AQ715" s="105"/>
      <c r="AR715" s="105"/>
    </row>
    <row r="716" customFormat="false" ht="21.75" hidden="false" customHeight="true" outlineLevel="0" collapsed="false">
      <c r="A716" s="105"/>
      <c r="B716" s="105"/>
      <c r="C716" s="105"/>
      <c r="D716" s="105"/>
      <c r="E716" s="105"/>
      <c r="F716" s="105"/>
      <c r="G716" s="94"/>
      <c r="H716" s="101"/>
      <c r="I716" s="101"/>
      <c r="J716" s="101"/>
      <c r="K716" s="105"/>
      <c r="L716" s="105"/>
      <c r="M716" s="105"/>
      <c r="N716" s="101"/>
      <c r="O716" s="105"/>
      <c r="P716" s="105"/>
      <c r="Q716" s="101"/>
      <c r="R716" s="101"/>
      <c r="S716" s="168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  <c r="AK716" s="105"/>
      <c r="AL716" s="105"/>
      <c r="AM716" s="105"/>
      <c r="AN716" s="105"/>
      <c r="AO716" s="105"/>
      <c r="AP716" s="105"/>
      <c r="AQ716" s="105"/>
      <c r="AR716" s="105"/>
    </row>
    <row r="717" customFormat="false" ht="21.75" hidden="false" customHeight="true" outlineLevel="0" collapsed="false">
      <c r="A717" s="105"/>
      <c r="B717" s="105"/>
      <c r="C717" s="105"/>
      <c r="D717" s="105"/>
      <c r="E717" s="105"/>
      <c r="F717" s="105"/>
      <c r="G717" s="94"/>
      <c r="H717" s="101"/>
      <c r="I717" s="101"/>
      <c r="J717" s="101"/>
      <c r="K717" s="105"/>
      <c r="L717" s="105"/>
      <c r="M717" s="105"/>
      <c r="N717" s="101"/>
      <c r="O717" s="105"/>
      <c r="P717" s="105"/>
      <c r="Q717" s="101"/>
      <c r="R717" s="101"/>
      <c r="S717" s="168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  <c r="AK717" s="105"/>
      <c r="AL717" s="105"/>
      <c r="AM717" s="105"/>
      <c r="AN717" s="105"/>
      <c r="AO717" s="105"/>
      <c r="AP717" s="105"/>
      <c r="AQ717" s="105"/>
      <c r="AR717" s="105"/>
    </row>
    <row r="718" customFormat="false" ht="21.75" hidden="false" customHeight="true" outlineLevel="0" collapsed="false">
      <c r="A718" s="105"/>
      <c r="B718" s="105"/>
      <c r="C718" s="105"/>
      <c r="D718" s="105"/>
      <c r="E718" s="105"/>
      <c r="F718" s="105"/>
      <c r="G718" s="94"/>
      <c r="H718" s="101"/>
      <c r="I718" s="101"/>
      <c r="J718" s="101"/>
      <c r="K718" s="105"/>
      <c r="L718" s="105"/>
      <c r="M718" s="105"/>
      <c r="N718" s="101"/>
      <c r="O718" s="105"/>
      <c r="P718" s="105"/>
      <c r="Q718" s="101"/>
      <c r="R718" s="101"/>
      <c r="S718" s="168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  <c r="AK718" s="105"/>
      <c r="AL718" s="105"/>
      <c r="AM718" s="105"/>
      <c r="AN718" s="105"/>
      <c r="AO718" s="105"/>
      <c r="AP718" s="105"/>
      <c r="AQ718" s="105"/>
      <c r="AR718" s="105"/>
    </row>
    <row r="719" customFormat="false" ht="21.75" hidden="false" customHeight="true" outlineLevel="0" collapsed="false">
      <c r="A719" s="105"/>
      <c r="B719" s="105"/>
      <c r="C719" s="105"/>
      <c r="D719" s="105"/>
      <c r="E719" s="105"/>
      <c r="F719" s="105"/>
      <c r="G719" s="94"/>
      <c r="H719" s="101"/>
      <c r="I719" s="101"/>
      <c r="J719" s="101"/>
      <c r="K719" s="105"/>
      <c r="L719" s="105"/>
      <c r="M719" s="105"/>
      <c r="N719" s="101"/>
      <c r="O719" s="105"/>
      <c r="P719" s="105"/>
      <c r="Q719" s="101"/>
      <c r="R719" s="101"/>
      <c r="S719" s="168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  <c r="AK719" s="105"/>
      <c r="AL719" s="105"/>
      <c r="AM719" s="105"/>
      <c r="AN719" s="105"/>
      <c r="AO719" s="105"/>
      <c r="AP719" s="105"/>
      <c r="AQ719" s="105"/>
      <c r="AR719" s="105"/>
    </row>
    <row r="720" customFormat="false" ht="21.75" hidden="false" customHeight="true" outlineLevel="0" collapsed="false">
      <c r="A720" s="105"/>
      <c r="B720" s="105"/>
      <c r="C720" s="105"/>
      <c r="D720" s="105"/>
      <c r="E720" s="105"/>
      <c r="F720" s="105"/>
      <c r="G720" s="94"/>
      <c r="H720" s="101"/>
      <c r="I720" s="101"/>
      <c r="J720" s="101"/>
      <c r="K720" s="105"/>
      <c r="L720" s="105"/>
      <c r="M720" s="105"/>
      <c r="N720" s="101"/>
      <c r="O720" s="105"/>
      <c r="P720" s="105"/>
      <c r="Q720" s="101"/>
      <c r="R720" s="101"/>
      <c r="S720" s="168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  <c r="AK720" s="105"/>
      <c r="AL720" s="105"/>
      <c r="AM720" s="105"/>
      <c r="AN720" s="105"/>
      <c r="AO720" s="105"/>
      <c r="AP720" s="105"/>
      <c r="AQ720" s="105"/>
      <c r="AR720" s="105"/>
    </row>
    <row r="721" customFormat="false" ht="21.75" hidden="false" customHeight="true" outlineLevel="0" collapsed="false">
      <c r="A721" s="105"/>
      <c r="B721" s="105"/>
      <c r="C721" s="105"/>
      <c r="D721" s="105"/>
      <c r="E721" s="105"/>
      <c r="F721" s="105"/>
      <c r="G721" s="94"/>
      <c r="H721" s="101"/>
      <c r="I721" s="101"/>
      <c r="J721" s="101"/>
      <c r="K721" s="105"/>
      <c r="L721" s="105"/>
      <c r="M721" s="105"/>
      <c r="N721" s="101"/>
      <c r="O721" s="105"/>
      <c r="P721" s="105"/>
      <c r="Q721" s="101"/>
      <c r="R721" s="101"/>
      <c r="S721" s="168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  <c r="AK721" s="105"/>
      <c r="AL721" s="105"/>
      <c r="AM721" s="105"/>
      <c r="AN721" s="105"/>
      <c r="AO721" s="105"/>
      <c r="AP721" s="105"/>
      <c r="AQ721" s="105"/>
      <c r="AR721" s="105"/>
    </row>
    <row r="722" customFormat="false" ht="21.75" hidden="false" customHeight="true" outlineLevel="0" collapsed="false">
      <c r="A722" s="105"/>
      <c r="B722" s="105"/>
      <c r="C722" s="105"/>
      <c r="D722" s="105"/>
      <c r="E722" s="105"/>
      <c r="F722" s="105"/>
      <c r="G722" s="94"/>
      <c r="H722" s="101"/>
      <c r="I722" s="101"/>
      <c r="J722" s="101"/>
      <c r="K722" s="105"/>
      <c r="L722" s="105"/>
      <c r="M722" s="105"/>
      <c r="N722" s="101"/>
      <c r="O722" s="105"/>
      <c r="P722" s="105"/>
      <c r="Q722" s="101"/>
      <c r="R722" s="101"/>
      <c r="S722" s="168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  <c r="AF722" s="105"/>
      <c r="AG722" s="105"/>
      <c r="AH722" s="105"/>
      <c r="AI722" s="105"/>
      <c r="AJ722" s="105"/>
      <c r="AK722" s="105"/>
      <c r="AL722" s="105"/>
      <c r="AM722" s="105"/>
      <c r="AN722" s="105"/>
      <c r="AO722" s="105"/>
      <c r="AP722" s="105"/>
      <c r="AQ722" s="105"/>
      <c r="AR722" s="105"/>
    </row>
    <row r="723" customFormat="false" ht="21.75" hidden="false" customHeight="true" outlineLevel="0" collapsed="false">
      <c r="A723" s="105"/>
      <c r="B723" s="105"/>
      <c r="C723" s="105"/>
      <c r="D723" s="105"/>
      <c r="E723" s="105"/>
      <c r="F723" s="105"/>
      <c r="G723" s="94"/>
      <c r="H723" s="101"/>
      <c r="I723" s="101"/>
      <c r="J723" s="101"/>
      <c r="K723" s="105"/>
      <c r="L723" s="105"/>
      <c r="M723" s="105"/>
      <c r="N723" s="101"/>
      <c r="O723" s="105"/>
      <c r="P723" s="105"/>
      <c r="Q723" s="101"/>
      <c r="R723" s="101"/>
      <c r="S723" s="168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  <c r="AF723" s="105"/>
      <c r="AG723" s="105"/>
      <c r="AH723" s="105"/>
      <c r="AI723" s="105"/>
      <c r="AJ723" s="105"/>
      <c r="AK723" s="105"/>
      <c r="AL723" s="105"/>
      <c r="AM723" s="105"/>
      <c r="AN723" s="105"/>
      <c r="AO723" s="105"/>
      <c r="AP723" s="105"/>
      <c r="AQ723" s="105"/>
      <c r="AR723" s="105"/>
    </row>
    <row r="724" customFormat="false" ht="21.75" hidden="false" customHeight="true" outlineLevel="0" collapsed="false">
      <c r="A724" s="105"/>
      <c r="B724" s="105"/>
      <c r="C724" s="105"/>
      <c r="D724" s="105"/>
      <c r="E724" s="105"/>
      <c r="F724" s="105"/>
      <c r="G724" s="94"/>
      <c r="H724" s="101"/>
      <c r="I724" s="101"/>
      <c r="J724" s="101"/>
      <c r="K724" s="105"/>
      <c r="L724" s="105"/>
      <c r="M724" s="105"/>
      <c r="N724" s="101"/>
      <c r="O724" s="105"/>
      <c r="P724" s="105"/>
      <c r="Q724" s="101"/>
      <c r="R724" s="101"/>
      <c r="S724" s="168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  <c r="AF724" s="105"/>
      <c r="AG724" s="105"/>
      <c r="AH724" s="105"/>
      <c r="AI724" s="105"/>
      <c r="AJ724" s="105"/>
      <c r="AK724" s="105"/>
      <c r="AL724" s="105"/>
      <c r="AM724" s="105"/>
      <c r="AN724" s="105"/>
      <c r="AO724" s="105"/>
      <c r="AP724" s="105"/>
      <c r="AQ724" s="105"/>
      <c r="AR724" s="105"/>
    </row>
    <row r="725" customFormat="false" ht="21.75" hidden="false" customHeight="true" outlineLevel="0" collapsed="false">
      <c r="A725" s="105"/>
      <c r="B725" s="105"/>
      <c r="C725" s="105"/>
      <c r="D725" s="105"/>
      <c r="E725" s="105"/>
      <c r="F725" s="105"/>
      <c r="G725" s="94"/>
      <c r="H725" s="101"/>
      <c r="I725" s="101"/>
      <c r="J725" s="101"/>
      <c r="K725" s="105"/>
      <c r="L725" s="105"/>
      <c r="M725" s="105"/>
      <c r="N725" s="101"/>
      <c r="O725" s="105"/>
      <c r="P725" s="105"/>
      <c r="Q725" s="101"/>
      <c r="R725" s="101"/>
      <c r="S725" s="168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  <c r="AF725" s="105"/>
      <c r="AG725" s="105"/>
      <c r="AH725" s="105"/>
      <c r="AI725" s="105"/>
      <c r="AJ725" s="105"/>
      <c r="AK725" s="105"/>
      <c r="AL725" s="105"/>
      <c r="AM725" s="105"/>
      <c r="AN725" s="105"/>
      <c r="AO725" s="105"/>
      <c r="AP725" s="105"/>
      <c r="AQ725" s="105"/>
      <c r="AR725" s="105"/>
    </row>
    <row r="726" customFormat="false" ht="21.75" hidden="false" customHeight="true" outlineLevel="0" collapsed="false">
      <c r="A726" s="105"/>
      <c r="B726" s="105"/>
      <c r="C726" s="105"/>
      <c r="D726" s="105"/>
      <c r="E726" s="105"/>
      <c r="F726" s="105"/>
      <c r="G726" s="94"/>
      <c r="H726" s="101"/>
      <c r="I726" s="101"/>
      <c r="J726" s="101"/>
      <c r="K726" s="105"/>
      <c r="L726" s="105"/>
      <c r="M726" s="105"/>
      <c r="N726" s="101"/>
      <c r="O726" s="105"/>
      <c r="P726" s="105"/>
      <c r="Q726" s="101"/>
      <c r="R726" s="101"/>
      <c r="S726" s="168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  <c r="AF726" s="105"/>
      <c r="AG726" s="105"/>
      <c r="AH726" s="105"/>
      <c r="AI726" s="105"/>
      <c r="AJ726" s="105"/>
      <c r="AK726" s="105"/>
      <c r="AL726" s="105"/>
      <c r="AM726" s="105"/>
      <c r="AN726" s="105"/>
      <c r="AO726" s="105"/>
      <c r="AP726" s="105"/>
      <c r="AQ726" s="105"/>
      <c r="AR726" s="105"/>
    </row>
    <row r="727" customFormat="false" ht="21.75" hidden="false" customHeight="true" outlineLevel="0" collapsed="false">
      <c r="A727" s="105"/>
      <c r="B727" s="105"/>
      <c r="C727" s="105"/>
      <c r="D727" s="105"/>
      <c r="E727" s="105"/>
      <c r="F727" s="105"/>
      <c r="G727" s="94"/>
      <c r="H727" s="101"/>
      <c r="I727" s="101"/>
      <c r="J727" s="101"/>
      <c r="K727" s="105"/>
      <c r="L727" s="105"/>
      <c r="M727" s="105"/>
      <c r="N727" s="101"/>
      <c r="O727" s="105"/>
      <c r="P727" s="105"/>
      <c r="Q727" s="101"/>
      <c r="R727" s="101"/>
      <c r="S727" s="168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  <c r="AF727" s="105"/>
      <c r="AG727" s="105"/>
      <c r="AH727" s="105"/>
      <c r="AI727" s="105"/>
      <c r="AJ727" s="105"/>
      <c r="AK727" s="105"/>
      <c r="AL727" s="105"/>
      <c r="AM727" s="105"/>
      <c r="AN727" s="105"/>
      <c r="AO727" s="105"/>
      <c r="AP727" s="105"/>
      <c r="AQ727" s="105"/>
      <c r="AR727" s="105"/>
    </row>
    <row r="728" customFormat="false" ht="21.75" hidden="false" customHeight="true" outlineLevel="0" collapsed="false">
      <c r="A728" s="105"/>
      <c r="B728" s="105"/>
      <c r="C728" s="105"/>
      <c r="D728" s="105"/>
      <c r="E728" s="105"/>
      <c r="F728" s="105"/>
      <c r="G728" s="94"/>
      <c r="H728" s="101"/>
      <c r="I728" s="101"/>
      <c r="J728" s="101"/>
      <c r="K728" s="105"/>
      <c r="L728" s="105"/>
      <c r="M728" s="105"/>
      <c r="N728" s="101"/>
      <c r="O728" s="105"/>
      <c r="P728" s="105"/>
      <c r="Q728" s="101"/>
      <c r="R728" s="101"/>
      <c r="S728" s="168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  <c r="AK728" s="105"/>
      <c r="AL728" s="105"/>
      <c r="AM728" s="105"/>
      <c r="AN728" s="105"/>
      <c r="AO728" s="105"/>
      <c r="AP728" s="105"/>
      <c r="AQ728" s="105"/>
      <c r="AR728" s="105"/>
    </row>
    <row r="729" customFormat="false" ht="21.75" hidden="false" customHeight="true" outlineLevel="0" collapsed="false">
      <c r="A729" s="105"/>
      <c r="B729" s="105"/>
      <c r="C729" s="105"/>
      <c r="D729" s="105"/>
      <c r="E729" s="105"/>
      <c r="F729" s="105"/>
      <c r="G729" s="94"/>
      <c r="H729" s="101"/>
      <c r="I729" s="101"/>
      <c r="J729" s="101"/>
      <c r="K729" s="105"/>
      <c r="L729" s="105"/>
      <c r="M729" s="105"/>
      <c r="N729" s="101"/>
      <c r="O729" s="105"/>
      <c r="P729" s="105"/>
      <c r="Q729" s="101"/>
      <c r="R729" s="101"/>
      <c r="S729" s="168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  <c r="AF729" s="105"/>
      <c r="AG729" s="105"/>
      <c r="AH729" s="105"/>
      <c r="AI729" s="105"/>
      <c r="AJ729" s="105"/>
      <c r="AK729" s="105"/>
      <c r="AL729" s="105"/>
      <c r="AM729" s="105"/>
      <c r="AN729" s="105"/>
      <c r="AO729" s="105"/>
      <c r="AP729" s="105"/>
      <c r="AQ729" s="105"/>
      <c r="AR729" s="105"/>
    </row>
    <row r="730" customFormat="false" ht="21.75" hidden="false" customHeight="true" outlineLevel="0" collapsed="false">
      <c r="A730" s="105"/>
      <c r="B730" s="105"/>
      <c r="C730" s="105"/>
      <c r="D730" s="105"/>
      <c r="E730" s="105"/>
      <c r="F730" s="105"/>
      <c r="G730" s="94"/>
      <c r="H730" s="101"/>
      <c r="I730" s="101"/>
      <c r="J730" s="101"/>
      <c r="K730" s="105"/>
      <c r="L730" s="105"/>
      <c r="M730" s="105"/>
      <c r="N730" s="101"/>
      <c r="O730" s="105"/>
      <c r="P730" s="105"/>
      <c r="Q730" s="101"/>
      <c r="R730" s="101"/>
      <c r="S730" s="168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  <c r="AK730" s="105"/>
      <c r="AL730" s="105"/>
      <c r="AM730" s="105"/>
      <c r="AN730" s="105"/>
      <c r="AO730" s="105"/>
      <c r="AP730" s="105"/>
      <c r="AQ730" s="105"/>
      <c r="AR730" s="105"/>
    </row>
    <row r="731" customFormat="false" ht="21.75" hidden="false" customHeight="true" outlineLevel="0" collapsed="false">
      <c r="A731" s="105"/>
      <c r="B731" s="105"/>
      <c r="C731" s="105"/>
      <c r="D731" s="105"/>
      <c r="E731" s="105"/>
      <c r="F731" s="105"/>
      <c r="G731" s="94"/>
      <c r="H731" s="101"/>
      <c r="I731" s="101"/>
      <c r="J731" s="101"/>
      <c r="K731" s="105"/>
      <c r="L731" s="105"/>
      <c r="M731" s="105"/>
      <c r="N731" s="101"/>
      <c r="O731" s="105"/>
      <c r="P731" s="105"/>
      <c r="Q731" s="101"/>
      <c r="R731" s="101"/>
      <c r="S731" s="168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  <c r="AF731" s="105"/>
      <c r="AG731" s="105"/>
      <c r="AH731" s="105"/>
      <c r="AI731" s="105"/>
      <c r="AJ731" s="105"/>
      <c r="AK731" s="105"/>
      <c r="AL731" s="105"/>
      <c r="AM731" s="105"/>
      <c r="AN731" s="105"/>
      <c r="AO731" s="105"/>
      <c r="AP731" s="105"/>
      <c r="AQ731" s="105"/>
      <c r="AR731" s="105"/>
    </row>
    <row r="732" customFormat="false" ht="21.75" hidden="false" customHeight="true" outlineLevel="0" collapsed="false">
      <c r="A732" s="105"/>
      <c r="B732" s="105"/>
      <c r="C732" s="105"/>
      <c r="D732" s="105"/>
      <c r="E732" s="105"/>
      <c r="F732" s="105"/>
      <c r="G732" s="94"/>
      <c r="H732" s="101"/>
      <c r="I732" s="101"/>
      <c r="J732" s="101"/>
      <c r="K732" s="105"/>
      <c r="L732" s="105"/>
      <c r="M732" s="105"/>
      <c r="N732" s="101"/>
      <c r="O732" s="105"/>
      <c r="P732" s="105"/>
      <c r="Q732" s="101"/>
      <c r="R732" s="101"/>
      <c r="S732" s="168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  <c r="AF732" s="105"/>
      <c r="AG732" s="105"/>
      <c r="AH732" s="105"/>
      <c r="AI732" s="105"/>
      <c r="AJ732" s="105"/>
      <c r="AK732" s="105"/>
      <c r="AL732" s="105"/>
      <c r="AM732" s="105"/>
      <c r="AN732" s="105"/>
      <c r="AO732" s="105"/>
      <c r="AP732" s="105"/>
      <c r="AQ732" s="105"/>
      <c r="AR732" s="105"/>
    </row>
    <row r="733" customFormat="false" ht="21.75" hidden="false" customHeight="true" outlineLevel="0" collapsed="false">
      <c r="A733" s="105"/>
      <c r="B733" s="105"/>
      <c r="C733" s="105"/>
      <c r="D733" s="105"/>
      <c r="E733" s="105"/>
      <c r="F733" s="105"/>
      <c r="G733" s="94"/>
      <c r="H733" s="101"/>
      <c r="I733" s="101"/>
      <c r="J733" s="101"/>
      <c r="K733" s="105"/>
      <c r="L733" s="105"/>
      <c r="M733" s="105"/>
      <c r="N733" s="101"/>
      <c r="O733" s="105"/>
      <c r="P733" s="105"/>
      <c r="Q733" s="101"/>
      <c r="R733" s="101"/>
      <c r="S733" s="168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05"/>
      <c r="AP733" s="105"/>
      <c r="AQ733" s="105"/>
      <c r="AR733" s="105"/>
    </row>
    <row r="734" customFormat="false" ht="21.75" hidden="false" customHeight="true" outlineLevel="0" collapsed="false">
      <c r="A734" s="105"/>
      <c r="B734" s="105"/>
      <c r="C734" s="105"/>
      <c r="D734" s="105"/>
      <c r="E734" s="105"/>
      <c r="F734" s="105"/>
      <c r="G734" s="94"/>
      <c r="H734" s="101"/>
      <c r="I734" s="101"/>
      <c r="J734" s="101"/>
      <c r="K734" s="105"/>
      <c r="L734" s="105"/>
      <c r="M734" s="105"/>
      <c r="N734" s="101"/>
      <c r="O734" s="105"/>
      <c r="P734" s="105"/>
      <c r="Q734" s="101"/>
      <c r="R734" s="101"/>
      <c r="S734" s="168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  <c r="AN734" s="105"/>
      <c r="AO734" s="105"/>
      <c r="AP734" s="105"/>
      <c r="AQ734" s="105"/>
      <c r="AR734" s="105"/>
    </row>
    <row r="735" customFormat="false" ht="21.75" hidden="false" customHeight="true" outlineLevel="0" collapsed="false">
      <c r="A735" s="105"/>
      <c r="B735" s="105"/>
      <c r="C735" s="105"/>
      <c r="D735" s="105"/>
      <c r="E735" s="105"/>
      <c r="F735" s="105"/>
      <c r="G735" s="94"/>
      <c r="H735" s="101"/>
      <c r="I735" s="101"/>
      <c r="J735" s="101"/>
      <c r="K735" s="105"/>
      <c r="L735" s="105"/>
      <c r="M735" s="105"/>
      <c r="N735" s="101"/>
      <c r="O735" s="105"/>
      <c r="P735" s="105"/>
      <c r="Q735" s="101"/>
      <c r="R735" s="101"/>
      <c r="S735" s="168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  <c r="AK735" s="105"/>
      <c r="AL735" s="105"/>
      <c r="AM735" s="105"/>
      <c r="AN735" s="105"/>
      <c r="AO735" s="105"/>
      <c r="AP735" s="105"/>
      <c r="AQ735" s="105"/>
      <c r="AR735" s="105"/>
    </row>
    <row r="736" customFormat="false" ht="21.75" hidden="false" customHeight="true" outlineLevel="0" collapsed="false">
      <c r="A736" s="105"/>
      <c r="B736" s="105"/>
      <c r="C736" s="105"/>
      <c r="D736" s="105"/>
      <c r="E736" s="105"/>
      <c r="F736" s="105"/>
      <c r="G736" s="94"/>
      <c r="H736" s="101"/>
      <c r="I736" s="101"/>
      <c r="J736" s="101"/>
      <c r="K736" s="105"/>
      <c r="L736" s="105"/>
      <c r="M736" s="105"/>
      <c r="N736" s="101"/>
      <c r="O736" s="105"/>
      <c r="P736" s="105"/>
      <c r="Q736" s="101"/>
      <c r="R736" s="101"/>
      <c r="S736" s="168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  <c r="AK736" s="105"/>
      <c r="AL736" s="105"/>
      <c r="AM736" s="105"/>
      <c r="AN736" s="105"/>
      <c r="AO736" s="105"/>
      <c r="AP736" s="105"/>
      <c r="AQ736" s="105"/>
      <c r="AR736" s="105"/>
    </row>
    <row r="737" customFormat="false" ht="21.75" hidden="false" customHeight="true" outlineLevel="0" collapsed="false">
      <c r="A737" s="105"/>
      <c r="B737" s="105"/>
      <c r="C737" s="105"/>
      <c r="D737" s="105"/>
      <c r="E737" s="105"/>
      <c r="F737" s="105"/>
      <c r="G737" s="94"/>
      <c r="H737" s="101"/>
      <c r="I737" s="101"/>
      <c r="J737" s="101"/>
      <c r="K737" s="105"/>
      <c r="L737" s="105"/>
      <c r="M737" s="105"/>
      <c r="N737" s="101"/>
      <c r="O737" s="105"/>
      <c r="P737" s="105"/>
      <c r="Q737" s="101"/>
      <c r="R737" s="101"/>
      <c r="S737" s="168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  <c r="AK737" s="105"/>
      <c r="AL737" s="105"/>
      <c r="AM737" s="105"/>
      <c r="AN737" s="105"/>
      <c r="AO737" s="105"/>
      <c r="AP737" s="105"/>
      <c r="AQ737" s="105"/>
      <c r="AR737" s="105"/>
    </row>
    <row r="738" customFormat="false" ht="21.75" hidden="false" customHeight="true" outlineLevel="0" collapsed="false">
      <c r="A738" s="105"/>
      <c r="B738" s="105"/>
      <c r="C738" s="105"/>
      <c r="D738" s="105"/>
      <c r="E738" s="105"/>
      <c r="F738" s="105"/>
      <c r="G738" s="94"/>
      <c r="H738" s="101"/>
      <c r="I738" s="101"/>
      <c r="J738" s="101"/>
      <c r="K738" s="105"/>
      <c r="L738" s="105"/>
      <c r="M738" s="105"/>
      <c r="N738" s="101"/>
      <c r="O738" s="105"/>
      <c r="P738" s="105"/>
      <c r="Q738" s="101"/>
      <c r="R738" s="101"/>
      <c r="S738" s="168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  <c r="AK738" s="105"/>
      <c r="AL738" s="105"/>
      <c r="AM738" s="105"/>
      <c r="AN738" s="105"/>
      <c r="AO738" s="105"/>
      <c r="AP738" s="105"/>
      <c r="AQ738" s="105"/>
      <c r="AR738" s="105"/>
    </row>
    <row r="739" customFormat="false" ht="21.75" hidden="false" customHeight="true" outlineLevel="0" collapsed="false">
      <c r="A739" s="105"/>
      <c r="B739" s="105"/>
      <c r="C739" s="105"/>
      <c r="D739" s="105"/>
      <c r="E739" s="105"/>
      <c r="F739" s="105"/>
      <c r="G739" s="94"/>
      <c r="H739" s="101"/>
      <c r="I739" s="101"/>
      <c r="J739" s="101"/>
      <c r="K739" s="105"/>
      <c r="L739" s="105"/>
      <c r="M739" s="105"/>
      <c r="N739" s="101"/>
      <c r="O739" s="105"/>
      <c r="P739" s="105"/>
      <c r="Q739" s="101"/>
      <c r="R739" s="101"/>
      <c r="S739" s="168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  <c r="AN739" s="105"/>
      <c r="AO739" s="105"/>
      <c r="AP739" s="105"/>
      <c r="AQ739" s="105"/>
      <c r="AR739" s="105"/>
    </row>
    <row r="740" customFormat="false" ht="21.75" hidden="false" customHeight="true" outlineLevel="0" collapsed="false">
      <c r="A740" s="105"/>
      <c r="B740" s="105"/>
      <c r="C740" s="105"/>
      <c r="D740" s="105"/>
      <c r="E740" s="105"/>
      <c r="F740" s="105"/>
      <c r="G740" s="94"/>
      <c r="H740" s="101"/>
      <c r="I740" s="101"/>
      <c r="J740" s="101"/>
      <c r="K740" s="105"/>
      <c r="L740" s="105"/>
      <c r="M740" s="105"/>
      <c r="N740" s="101"/>
      <c r="O740" s="105"/>
      <c r="P740" s="105"/>
      <c r="Q740" s="101"/>
      <c r="R740" s="101"/>
      <c r="S740" s="168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  <c r="AK740" s="105"/>
      <c r="AL740" s="105"/>
      <c r="AM740" s="105"/>
      <c r="AN740" s="105"/>
      <c r="AO740" s="105"/>
      <c r="AP740" s="105"/>
      <c r="AQ740" s="105"/>
      <c r="AR740" s="105"/>
    </row>
    <row r="741" customFormat="false" ht="21.75" hidden="false" customHeight="true" outlineLevel="0" collapsed="false">
      <c r="A741" s="105"/>
      <c r="B741" s="105"/>
      <c r="C741" s="105"/>
      <c r="D741" s="105"/>
      <c r="E741" s="105"/>
      <c r="F741" s="105"/>
      <c r="G741" s="94"/>
      <c r="H741" s="101"/>
      <c r="I741" s="101"/>
      <c r="J741" s="101"/>
      <c r="K741" s="105"/>
      <c r="L741" s="105"/>
      <c r="M741" s="105"/>
      <c r="N741" s="101"/>
      <c r="O741" s="105"/>
      <c r="P741" s="105"/>
      <c r="Q741" s="101"/>
      <c r="R741" s="101"/>
      <c r="S741" s="168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  <c r="AK741" s="105"/>
      <c r="AL741" s="105"/>
      <c r="AM741" s="105"/>
      <c r="AN741" s="105"/>
      <c r="AO741" s="105"/>
      <c r="AP741" s="105"/>
      <c r="AQ741" s="105"/>
      <c r="AR741" s="105"/>
    </row>
    <row r="742" customFormat="false" ht="21.75" hidden="false" customHeight="true" outlineLevel="0" collapsed="false">
      <c r="A742" s="105"/>
      <c r="B742" s="105"/>
      <c r="C742" s="105"/>
      <c r="D742" s="105"/>
      <c r="E742" s="105"/>
      <c r="F742" s="105"/>
      <c r="G742" s="94"/>
      <c r="H742" s="101"/>
      <c r="I742" s="101"/>
      <c r="J742" s="101"/>
      <c r="K742" s="105"/>
      <c r="L742" s="105"/>
      <c r="M742" s="105"/>
      <c r="N742" s="101"/>
      <c r="O742" s="105"/>
      <c r="P742" s="105"/>
      <c r="Q742" s="101"/>
      <c r="R742" s="101"/>
      <c r="S742" s="168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  <c r="AK742" s="105"/>
      <c r="AL742" s="105"/>
      <c r="AM742" s="105"/>
      <c r="AN742" s="105"/>
      <c r="AO742" s="105"/>
      <c r="AP742" s="105"/>
      <c r="AQ742" s="105"/>
      <c r="AR742" s="105"/>
    </row>
    <row r="743" customFormat="false" ht="21.75" hidden="false" customHeight="true" outlineLevel="0" collapsed="false">
      <c r="A743" s="105"/>
      <c r="B743" s="105"/>
      <c r="C743" s="105"/>
      <c r="D743" s="105"/>
      <c r="E743" s="105"/>
      <c r="F743" s="105"/>
      <c r="G743" s="94"/>
      <c r="H743" s="101"/>
      <c r="I743" s="101"/>
      <c r="J743" s="101"/>
      <c r="K743" s="105"/>
      <c r="L743" s="105"/>
      <c r="M743" s="105"/>
      <c r="N743" s="101"/>
      <c r="O743" s="105"/>
      <c r="P743" s="105"/>
      <c r="Q743" s="101"/>
      <c r="R743" s="101"/>
      <c r="S743" s="168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  <c r="AK743" s="105"/>
      <c r="AL743" s="105"/>
      <c r="AM743" s="105"/>
      <c r="AN743" s="105"/>
      <c r="AO743" s="105"/>
      <c r="AP743" s="105"/>
      <c r="AQ743" s="105"/>
      <c r="AR743" s="105"/>
    </row>
    <row r="744" customFormat="false" ht="21.75" hidden="false" customHeight="true" outlineLevel="0" collapsed="false">
      <c r="A744" s="105"/>
      <c r="B744" s="105"/>
      <c r="C744" s="105"/>
      <c r="D744" s="105"/>
      <c r="E744" s="105"/>
      <c r="F744" s="105"/>
      <c r="G744" s="94"/>
      <c r="H744" s="101"/>
      <c r="I744" s="101"/>
      <c r="J744" s="101"/>
      <c r="K744" s="105"/>
      <c r="L744" s="105"/>
      <c r="M744" s="105"/>
      <c r="N744" s="101"/>
      <c r="O744" s="105"/>
      <c r="P744" s="105"/>
      <c r="Q744" s="101"/>
      <c r="R744" s="101"/>
      <c r="S744" s="168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  <c r="AN744" s="105"/>
      <c r="AO744" s="105"/>
      <c r="AP744" s="105"/>
      <c r="AQ744" s="105"/>
      <c r="AR744" s="105"/>
    </row>
    <row r="745" customFormat="false" ht="21.75" hidden="false" customHeight="true" outlineLevel="0" collapsed="false">
      <c r="A745" s="105"/>
      <c r="B745" s="105"/>
      <c r="C745" s="105"/>
      <c r="D745" s="105"/>
      <c r="E745" s="105"/>
      <c r="F745" s="105"/>
      <c r="G745" s="94"/>
      <c r="H745" s="101"/>
      <c r="I745" s="101"/>
      <c r="J745" s="101"/>
      <c r="K745" s="105"/>
      <c r="L745" s="105"/>
      <c r="M745" s="105"/>
      <c r="N745" s="101"/>
      <c r="O745" s="105"/>
      <c r="P745" s="105"/>
      <c r="Q745" s="101"/>
      <c r="R745" s="101"/>
      <c r="S745" s="168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  <c r="AK745" s="105"/>
      <c r="AL745" s="105"/>
      <c r="AM745" s="105"/>
      <c r="AN745" s="105"/>
      <c r="AO745" s="105"/>
      <c r="AP745" s="105"/>
      <c r="AQ745" s="105"/>
      <c r="AR745" s="105"/>
    </row>
    <row r="746" customFormat="false" ht="21.75" hidden="false" customHeight="true" outlineLevel="0" collapsed="false">
      <c r="A746" s="105"/>
      <c r="B746" s="105"/>
      <c r="C746" s="105"/>
      <c r="D746" s="105"/>
      <c r="E746" s="105"/>
      <c r="F746" s="105"/>
      <c r="G746" s="94"/>
      <c r="H746" s="101"/>
      <c r="I746" s="101"/>
      <c r="J746" s="101"/>
      <c r="K746" s="105"/>
      <c r="L746" s="105"/>
      <c r="M746" s="105"/>
      <c r="N746" s="101"/>
      <c r="O746" s="105"/>
      <c r="P746" s="105"/>
      <c r="Q746" s="101"/>
      <c r="R746" s="101"/>
      <c r="S746" s="168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  <c r="AK746" s="105"/>
      <c r="AL746" s="105"/>
      <c r="AM746" s="105"/>
      <c r="AN746" s="105"/>
      <c r="AO746" s="105"/>
      <c r="AP746" s="105"/>
      <c r="AQ746" s="105"/>
      <c r="AR746" s="105"/>
    </row>
    <row r="747" customFormat="false" ht="21.75" hidden="false" customHeight="true" outlineLevel="0" collapsed="false">
      <c r="A747" s="105"/>
      <c r="B747" s="105"/>
      <c r="C747" s="105"/>
      <c r="D747" s="105"/>
      <c r="E747" s="105"/>
      <c r="F747" s="105"/>
      <c r="G747" s="94"/>
      <c r="H747" s="101"/>
      <c r="I747" s="101"/>
      <c r="J747" s="101"/>
      <c r="K747" s="105"/>
      <c r="L747" s="105"/>
      <c r="M747" s="105"/>
      <c r="N747" s="101"/>
      <c r="O747" s="105"/>
      <c r="P747" s="105"/>
      <c r="Q747" s="101"/>
      <c r="R747" s="101"/>
      <c r="S747" s="168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  <c r="AK747" s="105"/>
      <c r="AL747" s="105"/>
      <c r="AM747" s="105"/>
      <c r="AN747" s="105"/>
      <c r="AO747" s="105"/>
      <c r="AP747" s="105"/>
      <c r="AQ747" s="105"/>
      <c r="AR747" s="105"/>
    </row>
    <row r="748" customFormat="false" ht="21.75" hidden="false" customHeight="true" outlineLevel="0" collapsed="false">
      <c r="A748" s="105"/>
      <c r="B748" s="105"/>
      <c r="C748" s="105"/>
      <c r="D748" s="105"/>
      <c r="E748" s="105"/>
      <c r="F748" s="105"/>
      <c r="G748" s="94"/>
      <c r="H748" s="101"/>
      <c r="I748" s="101"/>
      <c r="J748" s="101"/>
      <c r="K748" s="105"/>
      <c r="L748" s="105"/>
      <c r="M748" s="105"/>
      <c r="N748" s="101"/>
      <c r="O748" s="105"/>
      <c r="P748" s="105"/>
      <c r="Q748" s="101"/>
      <c r="R748" s="101"/>
      <c r="S748" s="168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  <c r="AK748" s="105"/>
      <c r="AL748" s="105"/>
      <c r="AM748" s="105"/>
      <c r="AN748" s="105"/>
      <c r="AO748" s="105"/>
      <c r="AP748" s="105"/>
      <c r="AQ748" s="105"/>
      <c r="AR748" s="105"/>
    </row>
    <row r="749" customFormat="false" ht="21.75" hidden="false" customHeight="true" outlineLevel="0" collapsed="false">
      <c r="A749" s="105"/>
      <c r="B749" s="105"/>
      <c r="C749" s="105"/>
      <c r="D749" s="105"/>
      <c r="E749" s="105"/>
      <c r="F749" s="105"/>
      <c r="G749" s="94"/>
      <c r="H749" s="101"/>
      <c r="I749" s="101"/>
      <c r="J749" s="101"/>
      <c r="K749" s="105"/>
      <c r="L749" s="105"/>
      <c r="M749" s="105"/>
      <c r="N749" s="101"/>
      <c r="O749" s="105"/>
      <c r="P749" s="105"/>
      <c r="Q749" s="101"/>
      <c r="R749" s="101"/>
      <c r="S749" s="168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  <c r="AN749" s="105"/>
      <c r="AO749" s="105"/>
      <c r="AP749" s="105"/>
      <c r="AQ749" s="105"/>
      <c r="AR749" s="105"/>
    </row>
    <row r="750" customFormat="false" ht="21.75" hidden="false" customHeight="true" outlineLevel="0" collapsed="false">
      <c r="A750" s="105"/>
      <c r="B750" s="105"/>
      <c r="C750" s="105"/>
      <c r="D750" s="105"/>
      <c r="E750" s="105"/>
      <c r="F750" s="105"/>
      <c r="G750" s="94"/>
      <c r="H750" s="101"/>
      <c r="I750" s="101"/>
      <c r="J750" s="101"/>
      <c r="K750" s="105"/>
      <c r="L750" s="105"/>
      <c r="M750" s="105"/>
      <c r="N750" s="101"/>
      <c r="O750" s="105"/>
      <c r="P750" s="105"/>
      <c r="Q750" s="101"/>
      <c r="R750" s="101"/>
      <c r="S750" s="168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  <c r="AK750" s="105"/>
      <c r="AL750" s="105"/>
      <c r="AM750" s="105"/>
      <c r="AN750" s="105"/>
      <c r="AO750" s="105"/>
      <c r="AP750" s="105"/>
      <c r="AQ750" s="105"/>
      <c r="AR750" s="105"/>
    </row>
    <row r="751" customFormat="false" ht="21.75" hidden="false" customHeight="true" outlineLevel="0" collapsed="false">
      <c r="A751" s="105"/>
      <c r="B751" s="105"/>
      <c r="C751" s="105"/>
      <c r="D751" s="105"/>
      <c r="E751" s="105"/>
      <c r="F751" s="105"/>
      <c r="G751" s="94"/>
      <c r="H751" s="101"/>
      <c r="I751" s="101"/>
      <c r="J751" s="101"/>
      <c r="K751" s="105"/>
      <c r="L751" s="105"/>
      <c r="M751" s="105"/>
      <c r="N751" s="101"/>
      <c r="O751" s="105"/>
      <c r="P751" s="105"/>
      <c r="Q751" s="101"/>
      <c r="R751" s="101"/>
      <c r="S751" s="168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  <c r="AK751" s="105"/>
      <c r="AL751" s="105"/>
      <c r="AM751" s="105"/>
      <c r="AN751" s="105"/>
      <c r="AO751" s="105"/>
      <c r="AP751" s="105"/>
      <c r="AQ751" s="105"/>
      <c r="AR751" s="105"/>
    </row>
    <row r="752" customFormat="false" ht="21.75" hidden="false" customHeight="true" outlineLevel="0" collapsed="false">
      <c r="A752" s="105"/>
      <c r="B752" s="105"/>
      <c r="C752" s="105"/>
      <c r="D752" s="105"/>
      <c r="E752" s="105"/>
      <c r="F752" s="105"/>
      <c r="G752" s="94"/>
      <c r="H752" s="101"/>
      <c r="I752" s="101"/>
      <c r="J752" s="101"/>
      <c r="K752" s="105"/>
      <c r="L752" s="105"/>
      <c r="M752" s="105"/>
      <c r="N752" s="101"/>
      <c r="O752" s="105"/>
      <c r="P752" s="105"/>
      <c r="Q752" s="101"/>
      <c r="R752" s="101"/>
      <c r="S752" s="168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  <c r="AK752" s="105"/>
      <c r="AL752" s="105"/>
      <c r="AM752" s="105"/>
      <c r="AN752" s="105"/>
      <c r="AO752" s="105"/>
      <c r="AP752" s="105"/>
      <c r="AQ752" s="105"/>
      <c r="AR752" s="105"/>
    </row>
    <row r="753" customFormat="false" ht="21.75" hidden="false" customHeight="true" outlineLevel="0" collapsed="false">
      <c r="A753" s="105"/>
      <c r="B753" s="105"/>
      <c r="C753" s="105"/>
      <c r="D753" s="105"/>
      <c r="E753" s="105"/>
      <c r="F753" s="105"/>
      <c r="G753" s="94"/>
      <c r="H753" s="101"/>
      <c r="I753" s="101"/>
      <c r="J753" s="101"/>
      <c r="K753" s="105"/>
      <c r="L753" s="105"/>
      <c r="M753" s="105"/>
      <c r="N753" s="101"/>
      <c r="O753" s="105"/>
      <c r="P753" s="105"/>
      <c r="Q753" s="101"/>
      <c r="R753" s="101"/>
      <c r="S753" s="168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  <c r="AK753" s="105"/>
      <c r="AL753" s="105"/>
      <c r="AM753" s="105"/>
      <c r="AN753" s="105"/>
      <c r="AO753" s="105"/>
      <c r="AP753" s="105"/>
      <c r="AQ753" s="105"/>
      <c r="AR753" s="105"/>
    </row>
    <row r="754" customFormat="false" ht="21.75" hidden="false" customHeight="true" outlineLevel="0" collapsed="false">
      <c r="A754" s="105"/>
      <c r="B754" s="105"/>
      <c r="C754" s="105"/>
      <c r="D754" s="105"/>
      <c r="E754" s="105"/>
      <c r="F754" s="105"/>
      <c r="G754" s="94"/>
      <c r="H754" s="101"/>
      <c r="I754" s="101"/>
      <c r="J754" s="101"/>
      <c r="K754" s="105"/>
      <c r="L754" s="105"/>
      <c r="M754" s="105"/>
      <c r="N754" s="101"/>
      <c r="O754" s="105"/>
      <c r="P754" s="105"/>
      <c r="Q754" s="101"/>
      <c r="R754" s="101"/>
      <c r="S754" s="168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  <c r="AN754" s="105"/>
      <c r="AO754" s="105"/>
      <c r="AP754" s="105"/>
      <c r="AQ754" s="105"/>
      <c r="AR754" s="105"/>
    </row>
    <row r="755" customFormat="false" ht="21.75" hidden="false" customHeight="true" outlineLevel="0" collapsed="false">
      <c r="A755" s="105"/>
      <c r="B755" s="105"/>
      <c r="C755" s="105"/>
      <c r="D755" s="105"/>
      <c r="E755" s="105"/>
      <c r="F755" s="105"/>
      <c r="G755" s="94"/>
      <c r="H755" s="101"/>
      <c r="I755" s="101"/>
      <c r="J755" s="101"/>
      <c r="K755" s="105"/>
      <c r="L755" s="105"/>
      <c r="M755" s="105"/>
      <c r="N755" s="101"/>
      <c r="O755" s="105"/>
      <c r="P755" s="105"/>
      <c r="Q755" s="101"/>
      <c r="R755" s="101"/>
      <c r="S755" s="168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  <c r="AK755" s="105"/>
      <c r="AL755" s="105"/>
      <c r="AM755" s="105"/>
      <c r="AN755" s="105"/>
      <c r="AO755" s="105"/>
      <c r="AP755" s="105"/>
      <c r="AQ755" s="105"/>
      <c r="AR755" s="105"/>
    </row>
    <row r="756" customFormat="false" ht="21.75" hidden="false" customHeight="true" outlineLevel="0" collapsed="false">
      <c r="A756" s="105"/>
      <c r="B756" s="105"/>
      <c r="C756" s="105"/>
      <c r="D756" s="105"/>
      <c r="E756" s="105"/>
      <c r="F756" s="105"/>
      <c r="G756" s="94"/>
      <c r="H756" s="101"/>
      <c r="I756" s="101"/>
      <c r="J756" s="101"/>
      <c r="K756" s="105"/>
      <c r="L756" s="105"/>
      <c r="M756" s="105"/>
      <c r="N756" s="101"/>
      <c r="O756" s="105"/>
      <c r="P756" s="105"/>
      <c r="Q756" s="101"/>
      <c r="R756" s="101"/>
      <c r="S756" s="168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  <c r="AK756" s="105"/>
      <c r="AL756" s="105"/>
      <c r="AM756" s="105"/>
      <c r="AN756" s="105"/>
      <c r="AO756" s="105"/>
      <c r="AP756" s="105"/>
      <c r="AQ756" s="105"/>
      <c r="AR756" s="105"/>
    </row>
    <row r="757" customFormat="false" ht="21.75" hidden="false" customHeight="true" outlineLevel="0" collapsed="false">
      <c r="A757" s="105"/>
      <c r="B757" s="105"/>
      <c r="C757" s="105"/>
      <c r="D757" s="105"/>
      <c r="E757" s="105"/>
      <c r="F757" s="105"/>
      <c r="G757" s="94"/>
      <c r="H757" s="101"/>
      <c r="I757" s="101"/>
      <c r="J757" s="101"/>
      <c r="K757" s="105"/>
      <c r="L757" s="105"/>
      <c r="M757" s="105"/>
      <c r="N757" s="101"/>
      <c r="O757" s="105"/>
      <c r="P757" s="105"/>
      <c r="Q757" s="101"/>
      <c r="R757" s="101"/>
      <c r="S757" s="168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  <c r="AN757" s="105"/>
      <c r="AO757" s="105"/>
      <c r="AP757" s="105"/>
      <c r="AQ757" s="105"/>
      <c r="AR757" s="105"/>
    </row>
    <row r="758" customFormat="false" ht="21.75" hidden="false" customHeight="true" outlineLevel="0" collapsed="false">
      <c r="A758" s="105"/>
      <c r="B758" s="105"/>
      <c r="C758" s="105"/>
      <c r="D758" s="105"/>
      <c r="E758" s="105"/>
      <c r="F758" s="105"/>
      <c r="G758" s="94"/>
      <c r="H758" s="101"/>
      <c r="I758" s="101"/>
      <c r="J758" s="101"/>
      <c r="K758" s="105"/>
      <c r="L758" s="105"/>
      <c r="M758" s="105"/>
      <c r="N758" s="101"/>
      <c r="O758" s="105"/>
      <c r="P758" s="105"/>
      <c r="Q758" s="101"/>
      <c r="R758" s="101"/>
      <c r="S758" s="168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  <c r="AK758" s="105"/>
      <c r="AL758" s="105"/>
      <c r="AM758" s="105"/>
      <c r="AN758" s="105"/>
      <c r="AO758" s="105"/>
      <c r="AP758" s="105"/>
      <c r="AQ758" s="105"/>
      <c r="AR758" s="105"/>
    </row>
    <row r="759" customFormat="false" ht="21.75" hidden="false" customHeight="true" outlineLevel="0" collapsed="false">
      <c r="A759" s="105"/>
      <c r="B759" s="105"/>
      <c r="C759" s="105"/>
      <c r="D759" s="105"/>
      <c r="E759" s="105"/>
      <c r="F759" s="105"/>
      <c r="G759" s="94"/>
      <c r="H759" s="101"/>
      <c r="I759" s="101"/>
      <c r="J759" s="101"/>
      <c r="K759" s="105"/>
      <c r="L759" s="105"/>
      <c r="M759" s="105"/>
      <c r="N759" s="101"/>
      <c r="O759" s="105"/>
      <c r="P759" s="105"/>
      <c r="Q759" s="101"/>
      <c r="R759" s="101"/>
      <c r="S759" s="168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  <c r="AK759" s="105"/>
      <c r="AL759" s="105"/>
      <c r="AM759" s="105"/>
      <c r="AN759" s="105"/>
      <c r="AO759" s="105"/>
      <c r="AP759" s="105"/>
      <c r="AQ759" s="105"/>
      <c r="AR759" s="105"/>
    </row>
    <row r="760" customFormat="false" ht="21.75" hidden="false" customHeight="true" outlineLevel="0" collapsed="false">
      <c r="A760" s="105"/>
      <c r="B760" s="105"/>
      <c r="C760" s="105"/>
      <c r="D760" s="105"/>
      <c r="E760" s="105"/>
      <c r="F760" s="105"/>
      <c r="G760" s="94"/>
      <c r="H760" s="101"/>
      <c r="I760" s="101"/>
      <c r="J760" s="101"/>
      <c r="K760" s="105"/>
      <c r="L760" s="105"/>
      <c r="M760" s="105"/>
      <c r="N760" s="101"/>
      <c r="O760" s="105"/>
      <c r="P760" s="105"/>
      <c r="Q760" s="101"/>
      <c r="R760" s="101"/>
      <c r="S760" s="168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  <c r="AK760" s="105"/>
      <c r="AL760" s="105"/>
      <c r="AM760" s="105"/>
      <c r="AN760" s="105"/>
      <c r="AO760" s="105"/>
      <c r="AP760" s="105"/>
      <c r="AQ760" s="105"/>
      <c r="AR760" s="105"/>
    </row>
    <row r="761" customFormat="false" ht="21.75" hidden="false" customHeight="true" outlineLevel="0" collapsed="false">
      <c r="A761" s="105"/>
      <c r="B761" s="105"/>
      <c r="C761" s="105"/>
      <c r="D761" s="105"/>
      <c r="E761" s="105"/>
      <c r="F761" s="105"/>
      <c r="G761" s="94"/>
      <c r="H761" s="101"/>
      <c r="I761" s="101"/>
      <c r="J761" s="101"/>
      <c r="K761" s="105"/>
      <c r="L761" s="105"/>
      <c r="M761" s="105"/>
      <c r="N761" s="101"/>
      <c r="O761" s="105"/>
      <c r="P761" s="105"/>
      <c r="Q761" s="101"/>
      <c r="R761" s="101"/>
      <c r="S761" s="168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  <c r="AK761" s="105"/>
      <c r="AL761" s="105"/>
      <c r="AM761" s="105"/>
      <c r="AN761" s="105"/>
      <c r="AO761" s="105"/>
      <c r="AP761" s="105"/>
      <c r="AQ761" s="105"/>
      <c r="AR761" s="105"/>
    </row>
    <row r="762" customFormat="false" ht="21.75" hidden="false" customHeight="true" outlineLevel="0" collapsed="false">
      <c r="A762" s="105"/>
      <c r="B762" s="105"/>
      <c r="C762" s="105"/>
      <c r="D762" s="105"/>
      <c r="E762" s="105"/>
      <c r="F762" s="105"/>
      <c r="G762" s="94"/>
      <c r="H762" s="101"/>
      <c r="I762" s="101"/>
      <c r="J762" s="101"/>
      <c r="K762" s="105"/>
      <c r="L762" s="105"/>
      <c r="M762" s="105"/>
      <c r="N762" s="101"/>
      <c r="O762" s="105"/>
      <c r="P762" s="105"/>
      <c r="Q762" s="101"/>
      <c r="R762" s="101"/>
      <c r="S762" s="168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  <c r="AK762" s="105"/>
      <c r="AL762" s="105"/>
      <c r="AM762" s="105"/>
      <c r="AN762" s="105"/>
      <c r="AO762" s="105"/>
      <c r="AP762" s="105"/>
      <c r="AQ762" s="105"/>
      <c r="AR762" s="105"/>
    </row>
    <row r="763" customFormat="false" ht="21.75" hidden="false" customHeight="true" outlineLevel="0" collapsed="false">
      <c r="A763" s="105"/>
      <c r="B763" s="105"/>
      <c r="C763" s="105"/>
      <c r="D763" s="105"/>
      <c r="E763" s="105"/>
      <c r="F763" s="105"/>
      <c r="G763" s="94"/>
      <c r="H763" s="101"/>
      <c r="I763" s="101"/>
      <c r="J763" s="101"/>
      <c r="K763" s="105"/>
      <c r="L763" s="105"/>
      <c r="M763" s="105"/>
      <c r="N763" s="101"/>
      <c r="O763" s="105"/>
      <c r="P763" s="105"/>
      <c r="Q763" s="101"/>
      <c r="R763" s="101"/>
      <c r="S763" s="168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  <c r="AK763" s="105"/>
      <c r="AL763" s="105"/>
      <c r="AM763" s="105"/>
      <c r="AN763" s="105"/>
      <c r="AO763" s="105"/>
      <c r="AP763" s="105"/>
      <c r="AQ763" s="105"/>
      <c r="AR763" s="105"/>
    </row>
    <row r="764" customFormat="false" ht="21.75" hidden="false" customHeight="true" outlineLevel="0" collapsed="false">
      <c r="A764" s="105"/>
      <c r="B764" s="105"/>
      <c r="C764" s="105"/>
      <c r="D764" s="105"/>
      <c r="E764" s="105"/>
      <c r="F764" s="105"/>
      <c r="G764" s="94"/>
      <c r="H764" s="101"/>
      <c r="I764" s="101"/>
      <c r="J764" s="101"/>
      <c r="K764" s="105"/>
      <c r="L764" s="105"/>
      <c r="M764" s="105"/>
      <c r="N764" s="101"/>
      <c r="O764" s="105"/>
      <c r="P764" s="105"/>
      <c r="Q764" s="101"/>
      <c r="R764" s="101"/>
      <c r="S764" s="168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  <c r="AN764" s="105"/>
      <c r="AO764" s="105"/>
      <c r="AP764" s="105"/>
      <c r="AQ764" s="105"/>
      <c r="AR764" s="105"/>
    </row>
    <row r="765" customFormat="false" ht="21.75" hidden="false" customHeight="true" outlineLevel="0" collapsed="false">
      <c r="A765" s="105"/>
      <c r="B765" s="105"/>
      <c r="C765" s="105"/>
      <c r="D765" s="105"/>
      <c r="E765" s="105"/>
      <c r="F765" s="105"/>
      <c r="G765" s="94"/>
      <c r="H765" s="101"/>
      <c r="I765" s="101"/>
      <c r="J765" s="101"/>
      <c r="K765" s="105"/>
      <c r="L765" s="105"/>
      <c r="M765" s="105"/>
      <c r="N765" s="101"/>
      <c r="O765" s="105"/>
      <c r="P765" s="105"/>
      <c r="Q765" s="101"/>
      <c r="R765" s="101"/>
      <c r="S765" s="168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  <c r="AK765" s="105"/>
      <c r="AL765" s="105"/>
      <c r="AM765" s="105"/>
      <c r="AN765" s="105"/>
      <c r="AO765" s="105"/>
      <c r="AP765" s="105"/>
      <c r="AQ765" s="105"/>
      <c r="AR765" s="105"/>
    </row>
    <row r="766" customFormat="false" ht="21.75" hidden="false" customHeight="true" outlineLevel="0" collapsed="false">
      <c r="A766" s="105"/>
      <c r="B766" s="105"/>
      <c r="C766" s="105"/>
      <c r="D766" s="105"/>
      <c r="E766" s="105"/>
      <c r="F766" s="105"/>
      <c r="G766" s="94"/>
      <c r="H766" s="101"/>
      <c r="I766" s="101"/>
      <c r="J766" s="101"/>
      <c r="K766" s="105"/>
      <c r="L766" s="105"/>
      <c r="M766" s="105"/>
      <c r="N766" s="101"/>
      <c r="O766" s="105"/>
      <c r="P766" s="105"/>
      <c r="Q766" s="101"/>
      <c r="R766" s="101"/>
      <c r="S766" s="168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  <c r="AK766" s="105"/>
      <c r="AL766" s="105"/>
      <c r="AM766" s="105"/>
      <c r="AN766" s="105"/>
      <c r="AO766" s="105"/>
      <c r="AP766" s="105"/>
      <c r="AQ766" s="105"/>
      <c r="AR766" s="105"/>
    </row>
    <row r="767" customFormat="false" ht="21.75" hidden="false" customHeight="true" outlineLevel="0" collapsed="false">
      <c r="A767" s="105"/>
      <c r="B767" s="105"/>
      <c r="C767" s="105"/>
      <c r="D767" s="105"/>
      <c r="E767" s="105"/>
      <c r="F767" s="105"/>
      <c r="G767" s="94"/>
      <c r="H767" s="101"/>
      <c r="I767" s="101"/>
      <c r="J767" s="101"/>
      <c r="K767" s="105"/>
      <c r="L767" s="105"/>
      <c r="M767" s="105"/>
      <c r="N767" s="101"/>
      <c r="O767" s="105"/>
      <c r="P767" s="105"/>
      <c r="Q767" s="101"/>
      <c r="R767" s="101"/>
      <c r="S767" s="168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  <c r="AK767" s="105"/>
      <c r="AL767" s="105"/>
      <c r="AM767" s="105"/>
      <c r="AN767" s="105"/>
      <c r="AO767" s="105"/>
      <c r="AP767" s="105"/>
      <c r="AQ767" s="105"/>
      <c r="AR767" s="105"/>
    </row>
    <row r="768" customFormat="false" ht="21.75" hidden="false" customHeight="true" outlineLevel="0" collapsed="false">
      <c r="A768" s="105"/>
      <c r="B768" s="105"/>
      <c r="C768" s="105"/>
      <c r="D768" s="105"/>
      <c r="E768" s="105"/>
      <c r="F768" s="105"/>
      <c r="G768" s="94"/>
      <c r="H768" s="101"/>
      <c r="I768" s="101"/>
      <c r="J768" s="101"/>
      <c r="K768" s="105"/>
      <c r="L768" s="105"/>
      <c r="M768" s="105"/>
      <c r="N768" s="101"/>
      <c r="O768" s="105"/>
      <c r="P768" s="105"/>
      <c r="Q768" s="101"/>
      <c r="R768" s="101"/>
      <c r="S768" s="168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  <c r="AK768" s="105"/>
      <c r="AL768" s="105"/>
      <c r="AM768" s="105"/>
      <c r="AN768" s="105"/>
      <c r="AO768" s="105"/>
      <c r="AP768" s="105"/>
      <c r="AQ768" s="105"/>
      <c r="AR768" s="105"/>
    </row>
    <row r="769" customFormat="false" ht="21.75" hidden="false" customHeight="true" outlineLevel="0" collapsed="false">
      <c r="A769" s="105"/>
      <c r="B769" s="105"/>
      <c r="C769" s="105"/>
      <c r="D769" s="105"/>
      <c r="E769" s="105"/>
      <c r="F769" s="105"/>
      <c r="G769" s="94"/>
      <c r="H769" s="101"/>
      <c r="I769" s="101"/>
      <c r="J769" s="101"/>
      <c r="K769" s="105"/>
      <c r="L769" s="105"/>
      <c r="M769" s="105"/>
      <c r="N769" s="101"/>
      <c r="O769" s="105"/>
      <c r="P769" s="105"/>
      <c r="Q769" s="101"/>
      <c r="R769" s="101"/>
      <c r="S769" s="168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  <c r="AK769" s="105"/>
      <c r="AL769" s="105"/>
      <c r="AM769" s="105"/>
      <c r="AN769" s="105"/>
      <c r="AO769" s="105"/>
      <c r="AP769" s="105"/>
      <c r="AQ769" s="105"/>
      <c r="AR769" s="105"/>
    </row>
    <row r="770" customFormat="false" ht="21.75" hidden="false" customHeight="true" outlineLevel="0" collapsed="false">
      <c r="A770" s="105"/>
      <c r="B770" s="105"/>
      <c r="C770" s="105"/>
      <c r="D770" s="105"/>
      <c r="E770" s="105"/>
      <c r="F770" s="105"/>
      <c r="G770" s="94"/>
      <c r="H770" s="101"/>
      <c r="I770" s="101"/>
      <c r="J770" s="101"/>
      <c r="K770" s="105"/>
      <c r="L770" s="105"/>
      <c r="M770" s="105"/>
      <c r="N770" s="101"/>
      <c r="O770" s="105"/>
      <c r="P770" s="105"/>
      <c r="Q770" s="101"/>
      <c r="R770" s="101"/>
      <c r="S770" s="168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  <c r="AK770" s="105"/>
      <c r="AL770" s="105"/>
      <c r="AM770" s="105"/>
      <c r="AN770" s="105"/>
      <c r="AO770" s="105"/>
      <c r="AP770" s="105"/>
      <c r="AQ770" s="105"/>
      <c r="AR770" s="105"/>
    </row>
    <row r="771" customFormat="false" ht="21.75" hidden="false" customHeight="true" outlineLevel="0" collapsed="false">
      <c r="A771" s="105"/>
      <c r="B771" s="105"/>
      <c r="C771" s="105"/>
      <c r="D771" s="105"/>
      <c r="E771" s="105"/>
      <c r="F771" s="105"/>
      <c r="G771" s="94"/>
      <c r="H771" s="101"/>
      <c r="I771" s="101"/>
      <c r="J771" s="101"/>
      <c r="K771" s="105"/>
      <c r="L771" s="105"/>
      <c r="M771" s="105"/>
      <c r="N771" s="101"/>
      <c r="O771" s="105"/>
      <c r="P771" s="105"/>
      <c r="Q771" s="101"/>
      <c r="R771" s="101"/>
      <c r="S771" s="168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  <c r="AK771" s="105"/>
      <c r="AL771" s="105"/>
      <c r="AM771" s="105"/>
      <c r="AN771" s="105"/>
      <c r="AO771" s="105"/>
      <c r="AP771" s="105"/>
      <c r="AQ771" s="105"/>
      <c r="AR771" s="105"/>
    </row>
    <row r="772" customFormat="false" ht="21.75" hidden="false" customHeight="true" outlineLevel="0" collapsed="false">
      <c r="A772" s="105"/>
      <c r="B772" s="105"/>
      <c r="C772" s="105"/>
      <c r="D772" s="105"/>
      <c r="E772" s="105"/>
      <c r="F772" s="105"/>
      <c r="G772" s="94"/>
      <c r="H772" s="101"/>
      <c r="I772" s="101"/>
      <c r="J772" s="101"/>
      <c r="K772" s="105"/>
      <c r="L772" s="105"/>
      <c r="M772" s="105"/>
      <c r="N772" s="101"/>
      <c r="O772" s="105"/>
      <c r="P772" s="105"/>
      <c r="Q772" s="101"/>
      <c r="R772" s="101"/>
      <c r="S772" s="168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  <c r="AK772" s="105"/>
      <c r="AL772" s="105"/>
      <c r="AM772" s="105"/>
      <c r="AN772" s="105"/>
      <c r="AO772" s="105"/>
      <c r="AP772" s="105"/>
      <c r="AQ772" s="105"/>
      <c r="AR772" s="105"/>
    </row>
    <row r="773" customFormat="false" ht="21.75" hidden="false" customHeight="true" outlineLevel="0" collapsed="false">
      <c r="A773" s="105"/>
      <c r="B773" s="105"/>
      <c r="C773" s="105"/>
      <c r="D773" s="105"/>
      <c r="E773" s="105"/>
      <c r="F773" s="105"/>
      <c r="G773" s="94"/>
      <c r="H773" s="101"/>
      <c r="I773" s="101"/>
      <c r="J773" s="101"/>
      <c r="K773" s="105"/>
      <c r="L773" s="105"/>
      <c r="M773" s="105"/>
      <c r="N773" s="101"/>
      <c r="O773" s="105"/>
      <c r="P773" s="105"/>
      <c r="Q773" s="101"/>
      <c r="R773" s="101"/>
      <c r="S773" s="168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  <c r="AK773" s="105"/>
      <c r="AL773" s="105"/>
      <c r="AM773" s="105"/>
      <c r="AN773" s="105"/>
      <c r="AO773" s="105"/>
      <c r="AP773" s="105"/>
      <c r="AQ773" s="105"/>
      <c r="AR773" s="105"/>
    </row>
    <row r="774" customFormat="false" ht="21.75" hidden="false" customHeight="true" outlineLevel="0" collapsed="false">
      <c r="A774" s="105"/>
      <c r="B774" s="105"/>
      <c r="C774" s="105"/>
      <c r="D774" s="105"/>
      <c r="E774" s="105"/>
      <c r="F774" s="105"/>
      <c r="G774" s="94"/>
      <c r="H774" s="101"/>
      <c r="I774" s="101"/>
      <c r="J774" s="101"/>
      <c r="K774" s="105"/>
      <c r="L774" s="105"/>
      <c r="M774" s="105"/>
      <c r="N774" s="101"/>
      <c r="O774" s="105"/>
      <c r="P774" s="105"/>
      <c r="Q774" s="101"/>
      <c r="R774" s="101"/>
      <c r="S774" s="168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  <c r="AN774" s="105"/>
      <c r="AO774" s="105"/>
      <c r="AP774" s="105"/>
      <c r="AQ774" s="105"/>
      <c r="AR774" s="105"/>
    </row>
    <row r="775" customFormat="false" ht="21.75" hidden="false" customHeight="true" outlineLevel="0" collapsed="false">
      <c r="A775" s="105"/>
      <c r="B775" s="105"/>
      <c r="C775" s="105"/>
      <c r="D775" s="105"/>
      <c r="E775" s="105"/>
      <c r="F775" s="105"/>
      <c r="G775" s="94"/>
      <c r="H775" s="101"/>
      <c r="I775" s="101"/>
      <c r="J775" s="101"/>
      <c r="K775" s="105"/>
      <c r="L775" s="105"/>
      <c r="M775" s="105"/>
      <c r="N775" s="101"/>
      <c r="O775" s="105"/>
      <c r="P775" s="105"/>
      <c r="Q775" s="101"/>
      <c r="R775" s="101"/>
      <c r="S775" s="168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  <c r="AK775" s="105"/>
      <c r="AL775" s="105"/>
      <c r="AM775" s="105"/>
      <c r="AN775" s="105"/>
      <c r="AO775" s="105"/>
      <c r="AP775" s="105"/>
      <c r="AQ775" s="105"/>
      <c r="AR775" s="105"/>
    </row>
    <row r="776" customFormat="false" ht="21.75" hidden="false" customHeight="true" outlineLevel="0" collapsed="false">
      <c r="A776" s="105"/>
      <c r="B776" s="105"/>
      <c r="C776" s="105"/>
      <c r="D776" s="105"/>
      <c r="E776" s="105"/>
      <c r="F776" s="105"/>
      <c r="G776" s="94"/>
      <c r="H776" s="101"/>
      <c r="I776" s="101"/>
      <c r="J776" s="101"/>
      <c r="K776" s="105"/>
      <c r="L776" s="105"/>
      <c r="M776" s="105"/>
      <c r="N776" s="101"/>
      <c r="O776" s="105"/>
      <c r="P776" s="105"/>
      <c r="Q776" s="101"/>
      <c r="R776" s="101"/>
      <c r="S776" s="168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  <c r="AK776" s="105"/>
      <c r="AL776" s="105"/>
      <c r="AM776" s="105"/>
      <c r="AN776" s="105"/>
      <c r="AO776" s="105"/>
      <c r="AP776" s="105"/>
      <c r="AQ776" s="105"/>
      <c r="AR776" s="105"/>
    </row>
    <row r="777" customFormat="false" ht="21.75" hidden="false" customHeight="true" outlineLevel="0" collapsed="false">
      <c r="A777" s="105"/>
      <c r="B777" s="105"/>
      <c r="C777" s="105"/>
      <c r="D777" s="105"/>
      <c r="E777" s="105"/>
      <c r="F777" s="105"/>
      <c r="G777" s="94"/>
      <c r="H777" s="101"/>
      <c r="I777" s="101"/>
      <c r="J777" s="101"/>
      <c r="K777" s="105"/>
      <c r="L777" s="105"/>
      <c r="M777" s="105"/>
      <c r="N777" s="101"/>
      <c r="O777" s="105"/>
      <c r="P777" s="105"/>
      <c r="Q777" s="101"/>
      <c r="R777" s="101"/>
      <c r="S777" s="168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  <c r="AK777" s="105"/>
      <c r="AL777" s="105"/>
      <c r="AM777" s="105"/>
      <c r="AN777" s="105"/>
      <c r="AO777" s="105"/>
      <c r="AP777" s="105"/>
      <c r="AQ777" s="105"/>
      <c r="AR777" s="105"/>
    </row>
    <row r="778" customFormat="false" ht="21.75" hidden="false" customHeight="true" outlineLevel="0" collapsed="false">
      <c r="A778" s="105"/>
      <c r="B778" s="105"/>
      <c r="C778" s="105"/>
      <c r="D778" s="105"/>
      <c r="E778" s="105"/>
      <c r="F778" s="105"/>
      <c r="G778" s="94"/>
      <c r="H778" s="101"/>
      <c r="I778" s="101"/>
      <c r="J778" s="101"/>
      <c r="K778" s="105"/>
      <c r="L778" s="105"/>
      <c r="M778" s="105"/>
      <c r="N778" s="101"/>
      <c r="O778" s="105"/>
      <c r="P778" s="105"/>
      <c r="Q778" s="101"/>
      <c r="R778" s="101"/>
      <c r="S778" s="168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  <c r="AK778" s="105"/>
      <c r="AL778" s="105"/>
      <c r="AM778" s="105"/>
      <c r="AN778" s="105"/>
      <c r="AO778" s="105"/>
      <c r="AP778" s="105"/>
      <c r="AQ778" s="105"/>
      <c r="AR778" s="105"/>
    </row>
    <row r="779" customFormat="false" ht="21.75" hidden="false" customHeight="true" outlineLevel="0" collapsed="false">
      <c r="A779" s="105"/>
      <c r="B779" s="105"/>
      <c r="C779" s="105"/>
      <c r="D779" s="105"/>
      <c r="E779" s="105"/>
      <c r="F779" s="105"/>
      <c r="G779" s="94"/>
      <c r="H779" s="101"/>
      <c r="I779" s="101"/>
      <c r="J779" s="101"/>
      <c r="K779" s="105"/>
      <c r="L779" s="105"/>
      <c r="M779" s="105"/>
      <c r="N779" s="101"/>
      <c r="O779" s="105"/>
      <c r="P779" s="105"/>
      <c r="Q779" s="101"/>
      <c r="R779" s="101"/>
      <c r="S779" s="168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  <c r="AK779" s="105"/>
      <c r="AL779" s="105"/>
      <c r="AM779" s="105"/>
      <c r="AN779" s="105"/>
      <c r="AO779" s="105"/>
      <c r="AP779" s="105"/>
      <c r="AQ779" s="105"/>
      <c r="AR779" s="105"/>
    </row>
    <row r="780" customFormat="false" ht="21.75" hidden="false" customHeight="true" outlineLevel="0" collapsed="false">
      <c r="A780" s="105"/>
      <c r="B780" s="105"/>
      <c r="C780" s="105"/>
      <c r="D780" s="105"/>
      <c r="E780" s="105"/>
      <c r="F780" s="105"/>
      <c r="G780" s="94"/>
      <c r="H780" s="101"/>
      <c r="I780" s="101"/>
      <c r="J780" s="101"/>
      <c r="K780" s="105"/>
      <c r="L780" s="105"/>
      <c r="M780" s="105"/>
      <c r="N780" s="101"/>
      <c r="O780" s="105"/>
      <c r="P780" s="105"/>
      <c r="Q780" s="101"/>
      <c r="R780" s="101"/>
      <c r="S780" s="168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  <c r="AK780" s="105"/>
      <c r="AL780" s="105"/>
      <c r="AM780" s="105"/>
      <c r="AN780" s="105"/>
      <c r="AO780" s="105"/>
      <c r="AP780" s="105"/>
      <c r="AQ780" s="105"/>
      <c r="AR780" s="105"/>
    </row>
    <row r="781" customFormat="false" ht="21.75" hidden="false" customHeight="true" outlineLevel="0" collapsed="false">
      <c r="A781" s="105"/>
      <c r="B781" s="105"/>
      <c r="C781" s="105"/>
      <c r="D781" s="105"/>
      <c r="E781" s="105"/>
      <c r="F781" s="105"/>
      <c r="G781" s="94"/>
      <c r="H781" s="101"/>
      <c r="I781" s="101"/>
      <c r="J781" s="101"/>
      <c r="K781" s="105"/>
      <c r="L781" s="105"/>
      <c r="M781" s="105"/>
      <c r="N781" s="101"/>
      <c r="O781" s="105"/>
      <c r="P781" s="105"/>
      <c r="Q781" s="101"/>
      <c r="R781" s="101"/>
      <c r="S781" s="168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  <c r="AK781" s="105"/>
      <c r="AL781" s="105"/>
      <c r="AM781" s="105"/>
      <c r="AN781" s="105"/>
      <c r="AO781" s="105"/>
      <c r="AP781" s="105"/>
      <c r="AQ781" s="105"/>
      <c r="AR781" s="105"/>
    </row>
    <row r="782" customFormat="false" ht="21.75" hidden="false" customHeight="true" outlineLevel="0" collapsed="false">
      <c r="A782" s="105"/>
      <c r="B782" s="105"/>
      <c r="C782" s="105"/>
      <c r="D782" s="105"/>
      <c r="E782" s="105"/>
      <c r="F782" s="105"/>
      <c r="G782" s="94"/>
      <c r="H782" s="101"/>
      <c r="I782" s="101"/>
      <c r="J782" s="101"/>
      <c r="K782" s="105"/>
      <c r="L782" s="105"/>
      <c r="M782" s="105"/>
      <c r="N782" s="101"/>
      <c r="O782" s="105"/>
      <c r="P782" s="105"/>
      <c r="Q782" s="101"/>
      <c r="R782" s="101"/>
      <c r="S782" s="168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  <c r="AK782" s="105"/>
      <c r="AL782" s="105"/>
      <c r="AM782" s="105"/>
      <c r="AN782" s="105"/>
      <c r="AO782" s="105"/>
      <c r="AP782" s="105"/>
      <c r="AQ782" s="105"/>
      <c r="AR782" s="105"/>
    </row>
    <row r="783" customFormat="false" ht="21.75" hidden="false" customHeight="true" outlineLevel="0" collapsed="false">
      <c r="A783" s="105"/>
      <c r="B783" s="105"/>
      <c r="C783" s="105"/>
      <c r="D783" s="105"/>
      <c r="E783" s="105"/>
      <c r="F783" s="105"/>
      <c r="G783" s="94"/>
      <c r="H783" s="101"/>
      <c r="I783" s="101"/>
      <c r="J783" s="101"/>
      <c r="K783" s="105"/>
      <c r="L783" s="105"/>
      <c r="M783" s="105"/>
      <c r="N783" s="101"/>
      <c r="O783" s="105"/>
      <c r="P783" s="105"/>
      <c r="Q783" s="101"/>
      <c r="R783" s="101"/>
      <c r="S783" s="168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  <c r="AK783" s="105"/>
      <c r="AL783" s="105"/>
      <c r="AM783" s="105"/>
      <c r="AN783" s="105"/>
      <c r="AO783" s="105"/>
      <c r="AP783" s="105"/>
      <c r="AQ783" s="105"/>
      <c r="AR783" s="105"/>
    </row>
    <row r="784" customFormat="false" ht="21.75" hidden="false" customHeight="true" outlineLevel="0" collapsed="false">
      <c r="A784" s="105"/>
      <c r="B784" s="105"/>
      <c r="C784" s="105"/>
      <c r="D784" s="105"/>
      <c r="E784" s="105"/>
      <c r="F784" s="105"/>
      <c r="G784" s="94"/>
      <c r="H784" s="101"/>
      <c r="I784" s="101"/>
      <c r="J784" s="101"/>
      <c r="K784" s="105"/>
      <c r="L784" s="105"/>
      <c r="M784" s="105"/>
      <c r="N784" s="101"/>
      <c r="O784" s="105"/>
      <c r="P784" s="105"/>
      <c r="Q784" s="101"/>
      <c r="R784" s="101"/>
      <c r="S784" s="168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  <c r="AK784" s="105"/>
      <c r="AL784" s="105"/>
      <c r="AM784" s="105"/>
      <c r="AN784" s="105"/>
      <c r="AO784" s="105"/>
      <c r="AP784" s="105"/>
      <c r="AQ784" s="105"/>
      <c r="AR784" s="105"/>
    </row>
    <row r="785" customFormat="false" ht="21.75" hidden="false" customHeight="true" outlineLevel="0" collapsed="false">
      <c r="A785" s="105"/>
      <c r="B785" s="105"/>
      <c r="C785" s="105"/>
      <c r="D785" s="105"/>
      <c r="E785" s="105"/>
      <c r="F785" s="105"/>
      <c r="G785" s="94"/>
      <c r="H785" s="101"/>
      <c r="I785" s="101"/>
      <c r="J785" s="101"/>
      <c r="K785" s="105"/>
      <c r="L785" s="105"/>
      <c r="M785" s="105"/>
      <c r="N785" s="101"/>
      <c r="O785" s="105"/>
      <c r="P785" s="105"/>
      <c r="Q785" s="101"/>
      <c r="R785" s="101"/>
      <c r="S785" s="168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  <c r="AK785" s="105"/>
      <c r="AL785" s="105"/>
      <c r="AM785" s="105"/>
      <c r="AN785" s="105"/>
      <c r="AO785" s="105"/>
      <c r="AP785" s="105"/>
      <c r="AQ785" s="105"/>
      <c r="AR785" s="105"/>
    </row>
    <row r="786" customFormat="false" ht="21.75" hidden="false" customHeight="true" outlineLevel="0" collapsed="false">
      <c r="A786" s="105"/>
      <c r="B786" s="105"/>
      <c r="C786" s="105"/>
      <c r="D786" s="105"/>
      <c r="E786" s="105"/>
      <c r="F786" s="105"/>
      <c r="G786" s="94"/>
      <c r="H786" s="101"/>
      <c r="I786" s="101"/>
      <c r="J786" s="101"/>
      <c r="K786" s="105"/>
      <c r="L786" s="105"/>
      <c r="M786" s="105"/>
      <c r="N786" s="101"/>
      <c r="O786" s="105"/>
      <c r="P786" s="105"/>
      <c r="Q786" s="101"/>
      <c r="R786" s="101"/>
      <c r="S786" s="168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  <c r="AK786" s="105"/>
      <c r="AL786" s="105"/>
      <c r="AM786" s="105"/>
      <c r="AN786" s="105"/>
      <c r="AO786" s="105"/>
      <c r="AP786" s="105"/>
      <c r="AQ786" s="105"/>
      <c r="AR786" s="105"/>
    </row>
    <row r="787" customFormat="false" ht="21.75" hidden="false" customHeight="true" outlineLevel="0" collapsed="false">
      <c r="A787" s="105"/>
      <c r="B787" s="105"/>
      <c r="C787" s="105"/>
      <c r="D787" s="105"/>
      <c r="E787" s="105"/>
      <c r="F787" s="105"/>
      <c r="G787" s="94"/>
      <c r="H787" s="101"/>
      <c r="I787" s="101"/>
      <c r="J787" s="101"/>
      <c r="K787" s="105"/>
      <c r="L787" s="105"/>
      <c r="M787" s="105"/>
      <c r="N787" s="101"/>
      <c r="O787" s="105"/>
      <c r="P787" s="105"/>
      <c r="Q787" s="101"/>
      <c r="R787" s="101"/>
      <c r="S787" s="168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  <c r="AK787" s="105"/>
      <c r="AL787" s="105"/>
      <c r="AM787" s="105"/>
      <c r="AN787" s="105"/>
      <c r="AO787" s="105"/>
      <c r="AP787" s="105"/>
      <c r="AQ787" s="105"/>
      <c r="AR787" s="105"/>
    </row>
    <row r="788" customFormat="false" ht="21.75" hidden="false" customHeight="true" outlineLevel="0" collapsed="false">
      <c r="A788" s="105"/>
      <c r="B788" s="105"/>
      <c r="C788" s="105"/>
      <c r="D788" s="105"/>
      <c r="E788" s="105"/>
      <c r="F788" s="105"/>
      <c r="G788" s="94"/>
      <c r="H788" s="101"/>
      <c r="I788" s="101"/>
      <c r="J788" s="101"/>
      <c r="K788" s="105"/>
      <c r="L788" s="105"/>
      <c r="M788" s="105"/>
      <c r="N788" s="101"/>
      <c r="O788" s="105"/>
      <c r="P788" s="105"/>
      <c r="Q788" s="101"/>
      <c r="R788" s="101"/>
      <c r="S788" s="168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  <c r="AK788" s="105"/>
      <c r="AL788" s="105"/>
      <c r="AM788" s="105"/>
      <c r="AN788" s="105"/>
      <c r="AO788" s="105"/>
      <c r="AP788" s="105"/>
      <c r="AQ788" s="105"/>
      <c r="AR788" s="105"/>
    </row>
    <row r="789" customFormat="false" ht="21.75" hidden="false" customHeight="true" outlineLevel="0" collapsed="false">
      <c r="A789" s="105"/>
      <c r="B789" s="105"/>
      <c r="C789" s="105"/>
      <c r="D789" s="105"/>
      <c r="E789" s="105"/>
      <c r="F789" s="105"/>
      <c r="G789" s="94"/>
      <c r="H789" s="101"/>
      <c r="I789" s="101"/>
      <c r="J789" s="101"/>
      <c r="K789" s="105"/>
      <c r="L789" s="105"/>
      <c r="M789" s="105"/>
      <c r="N789" s="101"/>
      <c r="O789" s="105"/>
      <c r="P789" s="105"/>
      <c r="Q789" s="101"/>
      <c r="R789" s="101"/>
      <c r="S789" s="168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  <c r="AK789" s="105"/>
      <c r="AL789" s="105"/>
      <c r="AM789" s="105"/>
      <c r="AN789" s="105"/>
      <c r="AO789" s="105"/>
      <c r="AP789" s="105"/>
      <c r="AQ789" s="105"/>
      <c r="AR789" s="105"/>
    </row>
    <row r="790" customFormat="false" ht="21.75" hidden="false" customHeight="true" outlineLevel="0" collapsed="false">
      <c r="A790" s="105"/>
      <c r="B790" s="105"/>
      <c r="C790" s="105"/>
      <c r="D790" s="105"/>
      <c r="E790" s="105"/>
      <c r="F790" s="105"/>
      <c r="G790" s="94"/>
      <c r="H790" s="101"/>
      <c r="I790" s="101"/>
      <c r="J790" s="101"/>
      <c r="K790" s="105"/>
      <c r="L790" s="105"/>
      <c r="M790" s="105"/>
      <c r="N790" s="101"/>
      <c r="O790" s="105"/>
      <c r="P790" s="105"/>
      <c r="Q790" s="101"/>
      <c r="R790" s="101"/>
      <c r="S790" s="168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  <c r="AK790" s="105"/>
      <c r="AL790" s="105"/>
      <c r="AM790" s="105"/>
      <c r="AN790" s="105"/>
      <c r="AO790" s="105"/>
      <c r="AP790" s="105"/>
      <c r="AQ790" s="105"/>
      <c r="AR790" s="105"/>
    </row>
    <row r="791" customFormat="false" ht="21.75" hidden="false" customHeight="true" outlineLevel="0" collapsed="false">
      <c r="A791" s="105"/>
      <c r="B791" s="105"/>
      <c r="C791" s="105"/>
      <c r="D791" s="105"/>
      <c r="E791" s="105"/>
      <c r="F791" s="105"/>
      <c r="G791" s="94"/>
      <c r="H791" s="101"/>
      <c r="I791" s="101"/>
      <c r="J791" s="101"/>
      <c r="K791" s="105"/>
      <c r="L791" s="105"/>
      <c r="M791" s="105"/>
      <c r="N791" s="101"/>
      <c r="O791" s="105"/>
      <c r="P791" s="105"/>
      <c r="Q791" s="101"/>
      <c r="R791" s="101"/>
      <c r="S791" s="168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  <c r="AK791" s="105"/>
      <c r="AL791" s="105"/>
      <c r="AM791" s="105"/>
      <c r="AN791" s="105"/>
      <c r="AO791" s="105"/>
      <c r="AP791" s="105"/>
      <c r="AQ791" s="105"/>
      <c r="AR791" s="105"/>
    </row>
    <row r="792" customFormat="false" ht="21.75" hidden="false" customHeight="true" outlineLevel="0" collapsed="false">
      <c r="A792" s="105"/>
      <c r="B792" s="105"/>
      <c r="C792" s="105"/>
      <c r="D792" s="105"/>
      <c r="E792" s="105"/>
      <c r="F792" s="105"/>
      <c r="G792" s="94"/>
      <c r="H792" s="101"/>
      <c r="I792" s="101"/>
      <c r="J792" s="101"/>
      <c r="K792" s="105"/>
      <c r="L792" s="105"/>
      <c r="M792" s="105"/>
      <c r="N792" s="101"/>
      <c r="O792" s="105"/>
      <c r="P792" s="105"/>
      <c r="Q792" s="101"/>
      <c r="R792" s="101"/>
      <c r="S792" s="168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  <c r="AK792" s="105"/>
      <c r="AL792" s="105"/>
      <c r="AM792" s="105"/>
      <c r="AN792" s="105"/>
      <c r="AO792" s="105"/>
      <c r="AP792" s="105"/>
      <c r="AQ792" s="105"/>
      <c r="AR792" s="105"/>
    </row>
    <row r="793" customFormat="false" ht="21.75" hidden="false" customHeight="true" outlineLevel="0" collapsed="false">
      <c r="A793" s="105"/>
      <c r="B793" s="105"/>
      <c r="C793" s="105"/>
      <c r="D793" s="105"/>
      <c r="E793" s="105"/>
      <c r="F793" s="105"/>
      <c r="G793" s="94"/>
      <c r="H793" s="101"/>
      <c r="I793" s="101"/>
      <c r="J793" s="101"/>
      <c r="K793" s="105"/>
      <c r="L793" s="105"/>
      <c r="M793" s="105"/>
      <c r="N793" s="101"/>
      <c r="O793" s="105"/>
      <c r="P793" s="105"/>
      <c r="Q793" s="101"/>
      <c r="R793" s="101"/>
      <c r="S793" s="168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  <c r="AK793" s="105"/>
      <c r="AL793" s="105"/>
      <c r="AM793" s="105"/>
      <c r="AN793" s="105"/>
      <c r="AO793" s="105"/>
      <c r="AP793" s="105"/>
      <c r="AQ793" s="105"/>
      <c r="AR793" s="105"/>
    </row>
    <row r="794" customFormat="false" ht="21.75" hidden="false" customHeight="true" outlineLevel="0" collapsed="false">
      <c r="A794" s="105"/>
      <c r="B794" s="105"/>
      <c r="C794" s="105"/>
      <c r="D794" s="105"/>
      <c r="E794" s="105"/>
      <c r="F794" s="105"/>
      <c r="G794" s="94"/>
      <c r="H794" s="101"/>
      <c r="I794" s="101"/>
      <c r="J794" s="101"/>
      <c r="K794" s="105"/>
      <c r="L794" s="105"/>
      <c r="M794" s="105"/>
      <c r="N794" s="101"/>
      <c r="O794" s="105"/>
      <c r="P794" s="105"/>
      <c r="Q794" s="101"/>
      <c r="R794" s="101"/>
      <c r="S794" s="168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  <c r="AK794" s="105"/>
      <c r="AL794" s="105"/>
      <c r="AM794" s="105"/>
      <c r="AN794" s="105"/>
      <c r="AO794" s="105"/>
      <c r="AP794" s="105"/>
      <c r="AQ794" s="105"/>
      <c r="AR794" s="105"/>
    </row>
    <row r="795" customFormat="false" ht="21.75" hidden="false" customHeight="true" outlineLevel="0" collapsed="false">
      <c r="A795" s="105"/>
      <c r="B795" s="105"/>
      <c r="C795" s="105"/>
      <c r="D795" s="105"/>
      <c r="E795" s="105"/>
      <c r="F795" s="105"/>
      <c r="G795" s="94"/>
      <c r="H795" s="101"/>
      <c r="I795" s="101"/>
      <c r="J795" s="101"/>
      <c r="K795" s="105"/>
      <c r="L795" s="105"/>
      <c r="M795" s="105"/>
      <c r="N795" s="101"/>
      <c r="O795" s="105"/>
      <c r="P795" s="105"/>
      <c r="Q795" s="101"/>
      <c r="R795" s="101"/>
      <c r="S795" s="168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  <c r="AK795" s="105"/>
      <c r="AL795" s="105"/>
      <c r="AM795" s="105"/>
      <c r="AN795" s="105"/>
      <c r="AO795" s="105"/>
      <c r="AP795" s="105"/>
      <c r="AQ795" s="105"/>
      <c r="AR795" s="105"/>
    </row>
    <row r="796" customFormat="false" ht="21.75" hidden="false" customHeight="true" outlineLevel="0" collapsed="false">
      <c r="A796" s="105"/>
      <c r="B796" s="105"/>
      <c r="C796" s="105"/>
      <c r="D796" s="105"/>
      <c r="E796" s="105"/>
      <c r="F796" s="105"/>
      <c r="G796" s="94"/>
      <c r="H796" s="101"/>
      <c r="I796" s="101"/>
      <c r="J796" s="101"/>
      <c r="K796" s="105"/>
      <c r="L796" s="105"/>
      <c r="M796" s="105"/>
      <c r="N796" s="101"/>
      <c r="O796" s="105"/>
      <c r="P796" s="105"/>
      <c r="Q796" s="101"/>
      <c r="R796" s="101"/>
      <c r="S796" s="168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  <c r="AK796" s="105"/>
      <c r="AL796" s="105"/>
      <c r="AM796" s="105"/>
      <c r="AN796" s="105"/>
      <c r="AO796" s="105"/>
      <c r="AP796" s="105"/>
      <c r="AQ796" s="105"/>
      <c r="AR796" s="105"/>
    </row>
    <row r="797" customFormat="false" ht="21.75" hidden="false" customHeight="true" outlineLevel="0" collapsed="false">
      <c r="A797" s="105"/>
      <c r="B797" s="105"/>
      <c r="C797" s="105"/>
      <c r="D797" s="105"/>
      <c r="E797" s="105"/>
      <c r="F797" s="105"/>
      <c r="G797" s="94"/>
      <c r="H797" s="101"/>
      <c r="I797" s="101"/>
      <c r="J797" s="101"/>
      <c r="K797" s="105"/>
      <c r="L797" s="105"/>
      <c r="M797" s="105"/>
      <c r="N797" s="101"/>
      <c r="O797" s="105"/>
      <c r="P797" s="105"/>
      <c r="Q797" s="101"/>
      <c r="R797" s="101"/>
      <c r="S797" s="168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  <c r="AK797" s="105"/>
      <c r="AL797" s="105"/>
      <c r="AM797" s="105"/>
      <c r="AN797" s="105"/>
      <c r="AO797" s="105"/>
      <c r="AP797" s="105"/>
      <c r="AQ797" s="105"/>
      <c r="AR797" s="105"/>
    </row>
    <row r="798" customFormat="false" ht="21.75" hidden="false" customHeight="true" outlineLevel="0" collapsed="false">
      <c r="A798" s="105"/>
      <c r="B798" s="105"/>
      <c r="C798" s="105"/>
      <c r="D798" s="105"/>
      <c r="E798" s="105"/>
      <c r="F798" s="105"/>
      <c r="G798" s="94"/>
      <c r="H798" s="101"/>
      <c r="I798" s="101"/>
      <c r="J798" s="101"/>
      <c r="K798" s="105"/>
      <c r="L798" s="105"/>
      <c r="M798" s="105"/>
      <c r="N798" s="101"/>
      <c r="O798" s="105"/>
      <c r="P798" s="105"/>
      <c r="Q798" s="101"/>
      <c r="R798" s="101"/>
      <c r="S798" s="168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  <c r="AK798" s="105"/>
      <c r="AL798" s="105"/>
      <c r="AM798" s="105"/>
      <c r="AN798" s="105"/>
      <c r="AO798" s="105"/>
      <c r="AP798" s="105"/>
      <c r="AQ798" s="105"/>
      <c r="AR798" s="105"/>
    </row>
    <row r="799" customFormat="false" ht="21.75" hidden="false" customHeight="true" outlineLevel="0" collapsed="false">
      <c r="A799" s="105"/>
      <c r="B799" s="105"/>
      <c r="C799" s="105"/>
      <c r="D799" s="105"/>
      <c r="E799" s="105"/>
      <c r="F799" s="105"/>
      <c r="G799" s="94"/>
      <c r="H799" s="101"/>
      <c r="I799" s="101"/>
      <c r="J799" s="101"/>
      <c r="K799" s="105"/>
      <c r="L799" s="105"/>
      <c r="M799" s="105"/>
      <c r="N799" s="101"/>
      <c r="O799" s="105"/>
      <c r="P799" s="105"/>
      <c r="Q799" s="101"/>
      <c r="R799" s="101"/>
      <c r="S799" s="168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  <c r="AK799" s="105"/>
      <c r="AL799" s="105"/>
      <c r="AM799" s="105"/>
      <c r="AN799" s="105"/>
      <c r="AO799" s="105"/>
      <c r="AP799" s="105"/>
      <c r="AQ799" s="105"/>
      <c r="AR799" s="105"/>
    </row>
    <row r="800" customFormat="false" ht="21.75" hidden="false" customHeight="true" outlineLevel="0" collapsed="false">
      <c r="A800" s="105"/>
      <c r="B800" s="105"/>
      <c r="C800" s="105"/>
      <c r="D800" s="105"/>
      <c r="E800" s="105"/>
      <c r="F800" s="105"/>
      <c r="G800" s="94"/>
      <c r="H800" s="101"/>
      <c r="I800" s="101"/>
      <c r="J800" s="101"/>
      <c r="K800" s="105"/>
      <c r="L800" s="105"/>
      <c r="M800" s="105"/>
      <c r="N800" s="101"/>
      <c r="O800" s="105"/>
      <c r="P800" s="105"/>
      <c r="Q800" s="101"/>
      <c r="R800" s="101"/>
      <c r="S800" s="168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  <c r="AK800" s="105"/>
      <c r="AL800" s="105"/>
      <c r="AM800" s="105"/>
      <c r="AN800" s="105"/>
      <c r="AO800" s="105"/>
      <c r="AP800" s="105"/>
      <c r="AQ800" s="105"/>
      <c r="AR800" s="105"/>
    </row>
    <row r="801" customFormat="false" ht="21.75" hidden="false" customHeight="true" outlineLevel="0" collapsed="false">
      <c r="A801" s="105"/>
      <c r="B801" s="105"/>
      <c r="C801" s="105"/>
      <c r="D801" s="105"/>
      <c r="E801" s="105"/>
      <c r="F801" s="105"/>
      <c r="G801" s="94"/>
      <c r="H801" s="101"/>
      <c r="I801" s="101"/>
      <c r="J801" s="101"/>
      <c r="K801" s="105"/>
      <c r="L801" s="105"/>
      <c r="M801" s="105"/>
      <c r="N801" s="101"/>
      <c r="O801" s="105"/>
      <c r="P801" s="105"/>
      <c r="Q801" s="101"/>
      <c r="R801" s="101"/>
      <c r="S801" s="168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  <c r="AK801" s="105"/>
      <c r="AL801" s="105"/>
      <c r="AM801" s="105"/>
      <c r="AN801" s="105"/>
      <c r="AO801" s="105"/>
      <c r="AP801" s="105"/>
      <c r="AQ801" s="105"/>
      <c r="AR801" s="105"/>
    </row>
    <row r="802" customFormat="false" ht="21.75" hidden="false" customHeight="true" outlineLevel="0" collapsed="false">
      <c r="A802" s="105"/>
      <c r="B802" s="105"/>
      <c r="C802" s="105"/>
      <c r="D802" s="105"/>
      <c r="E802" s="105"/>
      <c r="F802" s="105"/>
      <c r="G802" s="94"/>
      <c r="H802" s="101"/>
      <c r="I802" s="101"/>
      <c r="J802" s="101"/>
      <c r="K802" s="105"/>
      <c r="L802" s="105"/>
      <c r="M802" s="105"/>
      <c r="N802" s="101"/>
      <c r="O802" s="105"/>
      <c r="P802" s="105"/>
      <c r="Q802" s="101"/>
      <c r="R802" s="101"/>
      <c r="S802" s="168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  <c r="AK802" s="105"/>
      <c r="AL802" s="105"/>
      <c r="AM802" s="105"/>
      <c r="AN802" s="105"/>
      <c r="AO802" s="105"/>
      <c r="AP802" s="105"/>
      <c r="AQ802" s="105"/>
      <c r="AR802" s="105"/>
    </row>
    <row r="803" customFormat="false" ht="21.75" hidden="false" customHeight="true" outlineLevel="0" collapsed="false">
      <c r="A803" s="105"/>
      <c r="B803" s="105"/>
      <c r="C803" s="105"/>
      <c r="D803" s="105"/>
      <c r="E803" s="105"/>
      <c r="F803" s="105"/>
      <c r="G803" s="94"/>
      <c r="H803" s="101"/>
      <c r="I803" s="101"/>
      <c r="J803" s="101"/>
      <c r="K803" s="105"/>
      <c r="L803" s="105"/>
      <c r="M803" s="105"/>
      <c r="N803" s="101"/>
      <c r="O803" s="105"/>
      <c r="P803" s="105"/>
      <c r="Q803" s="101"/>
      <c r="R803" s="101"/>
      <c r="S803" s="168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  <c r="AK803" s="105"/>
      <c r="AL803" s="105"/>
      <c r="AM803" s="105"/>
      <c r="AN803" s="105"/>
      <c r="AO803" s="105"/>
      <c r="AP803" s="105"/>
      <c r="AQ803" s="105"/>
      <c r="AR803" s="105"/>
    </row>
    <row r="804" customFormat="false" ht="21.75" hidden="false" customHeight="true" outlineLevel="0" collapsed="false">
      <c r="A804" s="105"/>
      <c r="B804" s="105"/>
      <c r="C804" s="105"/>
      <c r="D804" s="105"/>
      <c r="E804" s="105"/>
      <c r="F804" s="105"/>
      <c r="G804" s="94"/>
      <c r="H804" s="101"/>
      <c r="I804" s="101"/>
      <c r="J804" s="101"/>
      <c r="K804" s="105"/>
      <c r="L804" s="105"/>
      <c r="M804" s="105"/>
      <c r="N804" s="101"/>
      <c r="O804" s="105"/>
      <c r="P804" s="105"/>
      <c r="Q804" s="101"/>
      <c r="R804" s="101"/>
      <c r="S804" s="168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  <c r="AK804" s="105"/>
      <c r="AL804" s="105"/>
      <c r="AM804" s="105"/>
      <c r="AN804" s="105"/>
      <c r="AO804" s="105"/>
      <c r="AP804" s="105"/>
      <c r="AQ804" s="105"/>
      <c r="AR804" s="105"/>
    </row>
    <row r="805" customFormat="false" ht="21.75" hidden="false" customHeight="true" outlineLevel="0" collapsed="false">
      <c r="A805" s="105"/>
      <c r="B805" s="105"/>
      <c r="C805" s="105"/>
      <c r="D805" s="105"/>
      <c r="E805" s="105"/>
      <c r="F805" s="105"/>
      <c r="G805" s="94"/>
      <c r="H805" s="101"/>
      <c r="I805" s="101"/>
      <c r="J805" s="101"/>
      <c r="K805" s="105"/>
      <c r="L805" s="105"/>
      <c r="M805" s="105"/>
      <c r="N805" s="101"/>
      <c r="O805" s="105"/>
      <c r="P805" s="105"/>
      <c r="Q805" s="101"/>
      <c r="R805" s="101"/>
      <c r="S805" s="168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  <c r="AK805" s="105"/>
      <c r="AL805" s="105"/>
      <c r="AM805" s="105"/>
      <c r="AN805" s="105"/>
      <c r="AO805" s="105"/>
      <c r="AP805" s="105"/>
      <c r="AQ805" s="105"/>
      <c r="AR805" s="105"/>
    </row>
    <row r="806" customFormat="false" ht="21.75" hidden="false" customHeight="true" outlineLevel="0" collapsed="false">
      <c r="A806" s="105"/>
      <c r="B806" s="105"/>
      <c r="C806" s="105"/>
      <c r="D806" s="105"/>
      <c r="E806" s="105"/>
      <c r="F806" s="105"/>
      <c r="G806" s="94"/>
      <c r="H806" s="101"/>
      <c r="I806" s="101"/>
      <c r="J806" s="101"/>
      <c r="K806" s="105"/>
      <c r="L806" s="105"/>
      <c r="M806" s="105"/>
      <c r="N806" s="101"/>
      <c r="O806" s="105"/>
      <c r="P806" s="105"/>
      <c r="Q806" s="101"/>
      <c r="R806" s="101"/>
      <c r="S806" s="168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  <c r="AK806" s="105"/>
      <c r="AL806" s="105"/>
      <c r="AM806" s="105"/>
      <c r="AN806" s="105"/>
      <c r="AO806" s="105"/>
      <c r="AP806" s="105"/>
      <c r="AQ806" s="105"/>
      <c r="AR806" s="105"/>
    </row>
    <row r="807" customFormat="false" ht="21.75" hidden="false" customHeight="true" outlineLevel="0" collapsed="false">
      <c r="A807" s="105"/>
      <c r="B807" s="105"/>
      <c r="C807" s="105"/>
      <c r="D807" s="105"/>
      <c r="E807" s="105"/>
      <c r="F807" s="105"/>
      <c r="G807" s="94"/>
      <c r="H807" s="101"/>
      <c r="I807" s="101"/>
      <c r="J807" s="101"/>
      <c r="K807" s="105"/>
      <c r="L807" s="105"/>
      <c r="M807" s="105"/>
      <c r="N807" s="101"/>
      <c r="O807" s="105"/>
      <c r="P807" s="105"/>
      <c r="Q807" s="101"/>
      <c r="R807" s="101"/>
      <c r="S807" s="168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  <c r="AK807" s="105"/>
      <c r="AL807" s="105"/>
      <c r="AM807" s="105"/>
      <c r="AN807" s="105"/>
      <c r="AO807" s="105"/>
      <c r="AP807" s="105"/>
      <c r="AQ807" s="105"/>
      <c r="AR807" s="105"/>
    </row>
    <row r="808" customFormat="false" ht="21.75" hidden="false" customHeight="true" outlineLevel="0" collapsed="false">
      <c r="A808" s="105"/>
      <c r="B808" s="105"/>
      <c r="C808" s="105"/>
      <c r="D808" s="105"/>
      <c r="E808" s="105"/>
      <c r="F808" s="105"/>
      <c r="G808" s="94"/>
      <c r="H808" s="101"/>
      <c r="I808" s="101"/>
      <c r="J808" s="101"/>
      <c r="K808" s="105"/>
      <c r="L808" s="105"/>
      <c r="M808" s="105"/>
      <c r="N808" s="101"/>
      <c r="O808" s="105"/>
      <c r="P808" s="105"/>
      <c r="Q808" s="101"/>
      <c r="R808" s="101"/>
      <c r="S808" s="168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  <c r="AK808" s="105"/>
      <c r="AL808" s="105"/>
      <c r="AM808" s="105"/>
      <c r="AN808" s="105"/>
      <c r="AO808" s="105"/>
      <c r="AP808" s="105"/>
      <c r="AQ808" s="105"/>
      <c r="AR808" s="105"/>
    </row>
    <row r="809" customFormat="false" ht="21.75" hidden="false" customHeight="true" outlineLevel="0" collapsed="false">
      <c r="A809" s="105"/>
      <c r="B809" s="105"/>
      <c r="C809" s="105"/>
      <c r="D809" s="105"/>
      <c r="E809" s="105"/>
      <c r="F809" s="105"/>
      <c r="G809" s="94"/>
      <c r="H809" s="101"/>
      <c r="I809" s="101"/>
      <c r="J809" s="101"/>
      <c r="K809" s="105"/>
      <c r="L809" s="105"/>
      <c r="M809" s="105"/>
      <c r="N809" s="101"/>
      <c r="O809" s="105"/>
      <c r="P809" s="105"/>
      <c r="Q809" s="101"/>
      <c r="R809" s="101"/>
      <c r="S809" s="168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  <c r="AK809" s="105"/>
      <c r="AL809" s="105"/>
      <c r="AM809" s="105"/>
      <c r="AN809" s="105"/>
      <c r="AO809" s="105"/>
      <c r="AP809" s="105"/>
      <c r="AQ809" s="105"/>
      <c r="AR809" s="105"/>
    </row>
    <row r="810" customFormat="false" ht="21.75" hidden="false" customHeight="true" outlineLevel="0" collapsed="false">
      <c r="A810" s="105"/>
      <c r="B810" s="105"/>
      <c r="C810" s="105"/>
      <c r="D810" s="105"/>
      <c r="E810" s="105"/>
      <c r="F810" s="105"/>
      <c r="G810" s="94"/>
      <c r="H810" s="101"/>
      <c r="I810" s="101"/>
      <c r="J810" s="101"/>
      <c r="K810" s="105"/>
      <c r="L810" s="105"/>
      <c r="M810" s="105"/>
      <c r="N810" s="101"/>
      <c r="O810" s="105"/>
      <c r="P810" s="105"/>
      <c r="Q810" s="101"/>
      <c r="R810" s="101"/>
      <c r="S810" s="168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  <c r="AK810" s="105"/>
      <c r="AL810" s="105"/>
      <c r="AM810" s="105"/>
      <c r="AN810" s="105"/>
      <c r="AO810" s="105"/>
      <c r="AP810" s="105"/>
      <c r="AQ810" s="105"/>
      <c r="AR810" s="105"/>
    </row>
    <row r="811" customFormat="false" ht="21.75" hidden="false" customHeight="true" outlineLevel="0" collapsed="false">
      <c r="A811" s="105"/>
      <c r="B811" s="105"/>
      <c r="C811" s="105"/>
      <c r="D811" s="105"/>
      <c r="E811" s="105"/>
      <c r="F811" s="105"/>
      <c r="G811" s="94"/>
      <c r="H811" s="101"/>
      <c r="I811" s="101"/>
      <c r="J811" s="101"/>
      <c r="K811" s="105"/>
      <c r="L811" s="105"/>
      <c r="M811" s="105"/>
      <c r="N811" s="101"/>
      <c r="O811" s="105"/>
      <c r="P811" s="105"/>
      <c r="Q811" s="101"/>
      <c r="R811" s="101"/>
      <c r="S811" s="168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  <c r="AK811" s="105"/>
      <c r="AL811" s="105"/>
      <c r="AM811" s="105"/>
      <c r="AN811" s="105"/>
      <c r="AO811" s="105"/>
      <c r="AP811" s="105"/>
      <c r="AQ811" s="105"/>
      <c r="AR811" s="105"/>
    </row>
    <row r="812" customFormat="false" ht="21.75" hidden="false" customHeight="true" outlineLevel="0" collapsed="false">
      <c r="A812" s="105"/>
      <c r="B812" s="105"/>
      <c r="C812" s="105"/>
      <c r="D812" s="105"/>
      <c r="E812" s="105"/>
      <c r="F812" s="105"/>
      <c r="G812" s="94"/>
      <c r="H812" s="101"/>
      <c r="I812" s="101"/>
      <c r="J812" s="101"/>
      <c r="K812" s="105"/>
      <c r="L812" s="105"/>
      <c r="M812" s="105"/>
      <c r="N812" s="101"/>
      <c r="O812" s="105"/>
      <c r="P812" s="105"/>
      <c r="Q812" s="101"/>
      <c r="R812" s="101"/>
      <c r="S812" s="168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  <c r="AK812" s="105"/>
      <c r="AL812" s="105"/>
      <c r="AM812" s="105"/>
      <c r="AN812" s="105"/>
      <c r="AO812" s="105"/>
      <c r="AP812" s="105"/>
      <c r="AQ812" s="105"/>
      <c r="AR812" s="105"/>
    </row>
    <row r="813" customFormat="false" ht="21.75" hidden="false" customHeight="true" outlineLevel="0" collapsed="false">
      <c r="A813" s="105"/>
      <c r="B813" s="105"/>
      <c r="C813" s="105"/>
      <c r="D813" s="105"/>
      <c r="E813" s="105"/>
      <c r="F813" s="105"/>
      <c r="G813" s="94"/>
      <c r="H813" s="101"/>
      <c r="I813" s="101"/>
      <c r="J813" s="101"/>
      <c r="K813" s="105"/>
      <c r="L813" s="105"/>
      <c r="M813" s="105"/>
      <c r="N813" s="101"/>
      <c r="O813" s="105"/>
      <c r="P813" s="105"/>
      <c r="Q813" s="101"/>
      <c r="R813" s="101"/>
      <c r="S813" s="168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  <c r="AK813" s="105"/>
      <c r="AL813" s="105"/>
      <c r="AM813" s="105"/>
      <c r="AN813" s="105"/>
      <c r="AO813" s="105"/>
      <c r="AP813" s="105"/>
      <c r="AQ813" s="105"/>
      <c r="AR813" s="105"/>
    </row>
    <row r="814" customFormat="false" ht="21.75" hidden="false" customHeight="true" outlineLevel="0" collapsed="false">
      <c r="A814" s="105"/>
      <c r="B814" s="105"/>
      <c r="C814" s="105"/>
      <c r="D814" s="105"/>
      <c r="E814" s="105"/>
      <c r="F814" s="105"/>
      <c r="G814" s="94"/>
      <c r="H814" s="101"/>
      <c r="I814" s="101"/>
      <c r="J814" s="101"/>
      <c r="K814" s="105"/>
      <c r="L814" s="105"/>
      <c r="M814" s="105"/>
      <c r="N814" s="101"/>
      <c r="O814" s="105"/>
      <c r="P814" s="105"/>
      <c r="Q814" s="101"/>
      <c r="R814" s="101"/>
      <c r="S814" s="168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  <c r="AK814" s="105"/>
      <c r="AL814" s="105"/>
      <c r="AM814" s="105"/>
      <c r="AN814" s="105"/>
      <c r="AO814" s="105"/>
      <c r="AP814" s="105"/>
      <c r="AQ814" s="105"/>
      <c r="AR814" s="105"/>
    </row>
    <row r="815" customFormat="false" ht="21.75" hidden="false" customHeight="true" outlineLevel="0" collapsed="false">
      <c r="A815" s="105"/>
      <c r="B815" s="105"/>
      <c r="C815" s="105"/>
      <c r="D815" s="105"/>
      <c r="E815" s="105"/>
      <c r="F815" s="105"/>
      <c r="G815" s="94"/>
      <c r="H815" s="101"/>
      <c r="I815" s="101"/>
      <c r="J815" s="101"/>
      <c r="K815" s="105"/>
      <c r="L815" s="105"/>
      <c r="M815" s="105"/>
      <c r="N815" s="101"/>
      <c r="O815" s="105"/>
      <c r="P815" s="105"/>
      <c r="Q815" s="101"/>
      <c r="R815" s="101"/>
      <c r="S815" s="168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  <c r="AK815" s="105"/>
      <c r="AL815" s="105"/>
      <c r="AM815" s="105"/>
      <c r="AN815" s="105"/>
      <c r="AO815" s="105"/>
      <c r="AP815" s="105"/>
      <c r="AQ815" s="105"/>
      <c r="AR815" s="105"/>
    </row>
    <row r="816" customFormat="false" ht="21.75" hidden="false" customHeight="true" outlineLevel="0" collapsed="false">
      <c r="A816" s="105"/>
      <c r="B816" s="105"/>
      <c r="C816" s="105"/>
      <c r="D816" s="105"/>
      <c r="E816" s="105"/>
      <c r="F816" s="105"/>
      <c r="G816" s="94"/>
      <c r="H816" s="101"/>
      <c r="I816" s="101"/>
      <c r="J816" s="101"/>
      <c r="K816" s="105"/>
      <c r="L816" s="105"/>
      <c r="M816" s="105"/>
      <c r="N816" s="101"/>
      <c r="O816" s="105"/>
      <c r="P816" s="105"/>
      <c r="Q816" s="101"/>
      <c r="R816" s="101"/>
      <c r="S816" s="168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  <c r="AK816" s="105"/>
      <c r="AL816" s="105"/>
      <c r="AM816" s="105"/>
      <c r="AN816" s="105"/>
      <c r="AO816" s="105"/>
      <c r="AP816" s="105"/>
      <c r="AQ816" s="105"/>
      <c r="AR816" s="105"/>
    </row>
    <row r="817" customFormat="false" ht="21.75" hidden="false" customHeight="true" outlineLevel="0" collapsed="false">
      <c r="A817" s="105"/>
      <c r="B817" s="105"/>
      <c r="C817" s="105"/>
      <c r="D817" s="105"/>
      <c r="E817" s="105"/>
      <c r="F817" s="105"/>
      <c r="G817" s="94"/>
      <c r="H817" s="101"/>
      <c r="I817" s="101"/>
      <c r="J817" s="101"/>
      <c r="K817" s="105"/>
      <c r="L817" s="105"/>
      <c r="M817" s="105"/>
      <c r="N817" s="101"/>
      <c r="O817" s="105"/>
      <c r="P817" s="105"/>
      <c r="Q817" s="101"/>
      <c r="R817" s="101"/>
      <c r="S817" s="168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  <c r="AK817" s="105"/>
      <c r="AL817" s="105"/>
      <c r="AM817" s="105"/>
      <c r="AN817" s="105"/>
      <c r="AO817" s="105"/>
      <c r="AP817" s="105"/>
      <c r="AQ817" s="105"/>
      <c r="AR817" s="105"/>
    </row>
    <row r="818" customFormat="false" ht="21.75" hidden="false" customHeight="true" outlineLevel="0" collapsed="false">
      <c r="A818" s="105"/>
      <c r="B818" s="105"/>
      <c r="C818" s="105"/>
      <c r="D818" s="105"/>
      <c r="E818" s="105"/>
      <c r="F818" s="105"/>
      <c r="G818" s="94"/>
      <c r="H818" s="101"/>
      <c r="I818" s="101"/>
      <c r="J818" s="101"/>
      <c r="K818" s="105"/>
      <c r="L818" s="105"/>
      <c r="M818" s="105"/>
      <c r="N818" s="101"/>
      <c r="O818" s="105"/>
      <c r="P818" s="105"/>
      <c r="Q818" s="101"/>
      <c r="R818" s="101"/>
      <c r="S818" s="168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  <c r="AK818" s="105"/>
      <c r="AL818" s="105"/>
      <c r="AM818" s="105"/>
      <c r="AN818" s="105"/>
      <c r="AO818" s="105"/>
      <c r="AP818" s="105"/>
      <c r="AQ818" s="105"/>
      <c r="AR818" s="105"/>
    </row>
    <row r="819" customFormat="false" ht="21.75" hidden="false" customHeight="true" outlineLevel="0" collapsed="false">
      <c r="A819" s="105"/>
      <c r="B819" s="105"/>
      <c r="C819" s="105"/>
      <c r="D819" s="105"/>
      <c r="E819" s="105"/>
      <c r="F819" s="105"/>
      <c r="G819" s="94"/>
      <c r="H819" s="101"/>
      <c r="I819" s="101"/>
      <c r="J819" s="101"/>
      <c r="K819" s="105"/>
      <c r="L819" s="105"/>
      <c r="M819" s="105"/>
      <c r="N819" s="101"/>
      <c r="O819" s="105"/>
      <c r="P819" s="105"/>
      <c r="Q819" s="101"/>
      <c r="R819" s="101"/>
      <c r="S819" s="168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  <c r="AK819" s="105"/>
      <c r="AL819" s="105"/>
      <c r="AM819" s="105"/>
      <c r="AN819" s="105"/>
      <c r="AO819" s="105"/>
      <c r="AP819" s="105"/>
      <c r="AQ819" s="105"/>
      <c r="AR819" s="105"/>
    </row>
    <row r="820" customFormat="false" ht="21.75" hidden="false" customHeight="true" outlineLevel="0" collapsed="false">
      <c r="A820" s="105"/>
      <c r="B820" s="105"/>
      <c r="C820" s="105"/>
      <c r="D820" s="105"/>
      <c r="E820" s="105"/>
      <c r="F820" s="105"/>
      <c r="G820" s="94"/>
      <c r="H820" s="101"/>
      <c r="I820" s="101"/>
      <c r="J820" s="101"/>
      <c r="K820" s="105"/>
      <c r="L820" s="105"/>
      <c r="M820" s="105"/>
      <c r="N820" s="101"/>
      <c r="O820" s="105"/>
      <c r="P820" s="105"/>
      <c r="Q820" s="101"/>
      <c r="R820" s="101"/>
      <c r="S820" s="168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  <c r="AK820" s="105"/>
      <c r="AL820" s="105"/>
      <c r="AM820" s="105"/>
      <c r="AN820" s="105"/>
      <c r="AO820" s="105"/>
      <c r="AP820" s="105"/>
      <c r="AQ820" s="105"/>
      <c r="AR820" s="105"/>
    </row>
    <row r="821" customFormat="false" ht="21.75" hidden="false" customHeight="true" outlineLevel="0" collapsed="false">
      <c r="A821" s="105"/>
      <c r="B821" s="105"/>
      <c r="C821" s="105"/>
      <c r="D821" s="105"/>
      <c r="E821" s="105"/>
      <c r="F821" s="105"/>
      <c r="G821" s="94"/>
      <c r="H821" s="101"/>
      <c r="I821" s="101"/>
      <c r="J821" s="101"/>
      <c r="K821" s="105"/>
      <c r="L821" s="105"/>
      <c r="M821" s="105"/>
      <c r="N821" s="101"/>
      <c r="O821" s="105"/>
      <c r="P821" s="105"/>
      <c r="Q821" s="101"/>
      <c r="R821" s="101"/>
      <c r="S821" s="168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  <c r="AK821" s="105"/>
      <c r="AL821" s="105"/>
      <c r="AM821" s="105"/>
      <c r="AN821" s="105"/>
      <c r="AO821" s="105"/>
      <c r="AP821" s="105"/>
      <c r="AQ821" s="105"/>
      <c r="AR821" s="105"/>
    </row>
    <row r="822" customFormat="false" ht="21.75" hidden="false" customHeight="true" outlineLevel="0" collapsed="false">
      <c r="A822" s="105"/>
      <c r="B822" s="105"/>
      <c r="C822" s="105"/>
      <c r="D822" s="105"/>
      <c r="E822" s="105"/>
      <c r="F822" s="105"/>
      <c r="G822" s="94"/>
      <c r="H822" s="101"/>
      <c r="I822" s="101"/>
      <c r="J822" s="101"/>
      <c r="K822" s="105"/>
      <c r="L822" s="105"/>
      <c r="M822" s="105"/>
      <c r="N822" s="101"/>
      <c r="O822" s="105"/>
      <c r="P822" s="105"/>
      <c r="Q822" s="101"/>
      <c r="R822" s="101"/>
      <c r="S822" s="168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  <c r="AK822" s="105"/>
      <c r="AL822" s="105"/>
      <c r="AM822" s="105"/>
      <c r="AN822" s="105"/>
      <c r="AO822" s="105"/>
      <c r="AP822" s="105"/>
      <c r="AQ822" s="105"/>
      <c r="AR822" s="105"/>
    </row>
    <row r="823" customFormat="false" ht="21.75" hidden="false" customHeight="true" outlineLevel="0" collapsed="false">
      <c r="A823" s="105"/>
      <c r="B823" s="105"/>
      <c r="C823" s="105"/>
      <c r="D823" s="105"/>
      <c r="E823" s="105"/>
      <c r="F823" s="105"/>
      <c r="G823" s="94"/>
      <c r="H823" s="101"/>
      <c r="I823" s="101"/>
      <c r="J823" s="101"/>
      <c r="K823" s="105"/>
      <c r="L823" s="105"/>
      <c r="M823" s="105"/>
      <c r="N823" s="101"/>
      <c r="O823" s="105"/>
      <c r="P823" s="105"/>
      <c r="Q823" s="101"/>
      <c r="R823" s="101"/>
      <c r="S823" s="168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  <c r="AK823" s="105"/>
      <c r="AL823" s="105"/>
      <c r="AM823" s="105"/>
      <c r="AN823" s="105"/>
      <c r="AO823" s="105"/>
      <c r="AP823" s="105"/>
      <c r="AQ823" s="105"/>
      <c r="AR823" s="105"/>
    </row>
    <row r="824" customFormat="false" ht="21.75" hidden="false" customHeight="true" outlineLevel="0" collapsed="false">
      <c r="A824" s="105"/>
      <c r="B824" s="105"/>
      <c r="C824" s="105"/>
      <c r="D824" s="105"/>
      <c r="E824" s="105"/>
      <c r="F824" s="105"/>
      <c r="G824" s="94"/>
      <c r="H824" s="101"/>
      <c r="I824" s="101"/>
      <c r="J824" s="101"/>
      <c r="K824" s="105"/>
      <c r="L824" s="105"/>
      <c r="M824" s="105"/>
      <c r="N824" s="101"/>
      <c r="O824" s="105"/>
      <c r="P824" s="105"/>
      <c r="Q824" s="101"/>
      <c r="R824" s="101"/>
      <c r="S824" s="168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  <c r="AK824" s="105"/>
      <c r="AL824" s="105"/>
      <c r="AM824" s="105"/>
      <c r="AN824" s="105"/>
      <c r="AO824" s="105"/>
      <c r="AP824" s="105"/>
      <c r="AQ824" s="105"/>
      <c r="AR824" s="105"/>
    </row>
    <row r="825" customFormat="false" ht="21.75" hidden="false" customHeight="true" outlineLevel="0" collapsed="false">
      <c r="A825" s="105"/>
      <c r="B825" s="105"/>
      <c r="C825" s="105"/>
      <c r="D825" s="105"/>
      <c r="E825" s="105"/>
      <c r="F825" s="105"/>
      <c r="G825" s="94"/>
      <c r="H825" s="101"/>
      <c r="I825" s="101"/>
      <c r="J825" s="101"/>
      <c r="K825" s="105"/>
      <c r="L825" s="105"/>
      <c r="M825" s="105"/>
      <c r="N825" s="101"/>
      <c r="O825" s="105"/>
      <c r="P825" s="105"/>
      <c r="Q825" s="101"/>
      <c r="R825" s="101"/>
      <c r="S825" s="168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  <c r="AK825" s="105"/>
      <c r="AL825" s="105"/>
      <c r="AM825" s="105"/>
      <c r="AN825" s="105"/>
      <c r="AO825" s="105"/>
      <c r="AP825" s="105"/>
      <c r="AQ825" s="105"/>
      <c r="AR825" s="105"/>
    </row>
    <row r="826" customFormat="false" ht="21.75" hidden="false" customHeight="true" outlineLevel="0" collapsed="false">
      <c r="A826" s="105"/>
      <c r="B826" s="105"/>
      <c r="C826" s="105"/>
      <c r="D826" s="105"/>
      <c r="E826" s="105"/>
      <c r="F826" s="105"/>
      <c r="G826" s="94"/>
      <c r="H826" s="101"/>
      <c r="I826" s="101"/>
      <c r="J826" s="101"/>
      <c r="K826" s="105"/>
      <c r="L826" s="105"/>
      <c r="M826" s="105"/>
      <c r="N826" s="101"/>
      <c r="O826" s="105"/>
      <c r="P826" s="105"/>
      <c r="Q826" s="101"/>
      <c r="R826" s="101"/>
      <c r="S826" s="168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  <c r="AK826" s="105"/>
      <c r="AL826" s="105"/>
      <c r="AM826" s="105"/>
      <c r="AN826" s="105"/>
      <c r="AO826" s="105"/>
      <c r="AP826" s="105"/>
      <c r="AQ826" s="105"/>
      <c r="AR826" s="105"/>
    </row>
    <row r="827" customFormat="false" ht="21.75" hidden="false" customHeight="true" outlineLevel="0" collapsed="false">
      <c r="A827" s="105"/>
      <c r="B827" s="105"/>
      <c r="C827" s="105"/>
      <c r="D827" s="105"/>
      <c r="E827" s="105"/>
      <c r="F827" s="105"/>
      <c r="G827" s="94"/>
      <c r="H827" s="101"/>
      <c r="I827" s="101"/>
      <c r="J827" s="101"/>
      <c r="K827" s="105"/>
      <c r="L827" s="105"/>
      <c r="M827" s="105"/>
      <c r="N827" s="101"/>
      <c r="O827" s="105"/>
      <c r="P827" s="105"/>
      <c r="Q827" s="101"/>
      <c r="R827" s="101"/>
      <c r="S827" s="168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  <c r="AK827" s="105"/>
      <c r="AL827" s="105"/>
      <c r="AM827" s="105"/>
      <c r="AN827" s="105"/>
      <c r="AO827" s="105"/>
      <c r="AP827" s="105"/>
      <c r="AQ827" s="105"/>
      <c r="AR827" s="105"/>
    </row>
    <row r="828" customFormat="false" ht="21.75" hidden="false" customHeight="true" outlineLevel="0" collapsed="false">
      <c r="A828" s="105"/>
      <c r="B828" s="105"/>
      <c r="C828" s="105"/>
      <c r="D828" s="105"/>
      <c r="E828" s="105"/>
      <c r="F828" s="105"/>
      <c r="G828" s="94"/>
      <c r="H828" s="101"/>
      <c r="I828" s="101"/>
      <c r="J828" s="101"/>
      <c r="K828" s="105"/>
      <c r="L828" s="105"/>
      <c r="M828" s="105"/>
      <c r="N828" s="101"/>
      <c r="O828" s="105"/>
      <c r="P828" s="105"/>
      <c r="Q828" s="101"/>
      <c r="R828" s="101"/>
      <c r="S828" s="168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  <c r="AK828" s="105"/>
      <c r="AL828" s="105"/>
      <c r="AM828" s="105"/>
      <c r="AN828" s="105"/>
      <c r="AO828" s="105"/>
      <c r="AP828" s="105"/>
      <c r="AQ828" s="105"/>
      <c r="AR828" s="105"/>
    </row>
    <row r="829" customFormat="false" ht="21.75" hidden="false" customHeight="true" outlineLevel="0" collapsed="false">
      <c r="A829" s="105"/>
      <c r="B829" s="105"/>
      <c r="C829" s="105"/>
      <c r="D829" s="105"/>
      <c r="E829" s="105"/>
      <c r="F829" s="105"/>
      <c r="G829" s="94"/>
      <c r="H829" s="101"/>
      <c r="I829" s="101"/>
      <c r="J829" s="101"/>
      <c r="K829" s="105"/>
      <c r="L829" s="105"/>
      <c r="M829" s="105"/>
      <c r="N829" s="101"/>
      <c r="O829" s="105"/>
      <c r="P829" s="105"/>
      <c r="Q829" s="101"/>
      <c r="R829" s="101"/>
      <c r="S829" s="168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  <c r="AK829" s="105"/>
      <c r="AL829" s="105"/>
      <c r="AM829" s="105"/>
      <c r="AN829" s="105"/>
      <c r="AO829" s="105"/>
      <c r="AP829" s="105"/>
      <c r="AQ829" s="105"/>
      <c r="AR829" s="105"/>
    </row>
    <row r="830" customFormat="false" ht="21.75" hidden="false" customHeight="true" outlineLevel="0" collapsed="false">
      <c r="A830" s="105"/>
      <c r="B830" s="105"/>
      <c r="C830" s="105"/>
      <c r="D830" s="105"/>
      <c r="E830" s="105"/>
      <c r="F830" s="105"/>
      <c r="G830" s="94"/>
      <c r="H830" s="101"/>
      <c r="I830" s="101"/>
      <c r="J830" s="101"/>
      <c r="K830" s="105"/>
      <c r="L830" s="105"/>
      <c r="M830" s="105"/>
      <c r="N830" s="101"/>
      <c r="O830" s="105"/>
      <c r="P830" s="105"/>
      <c r="Q830" s="101"/>
      <c r="R830" s="101"/>
      <c r="S830" s="168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  <c r="AK830" s="105"/>
      <c r="AL830" s="105"/>
      <c r="AM830" s="105"/>
      <c r="AN830" s="105"/>
      <c r="AO830" s="105"/>
      <c r="AP830" s="105"/>
      <c r="AQ830" s="105"/>
      <c r="AR830" s="105"/>
    </row>
    <row r="831" customFormat="false" ht="21.75" hidden="false" customHeight="true" outlineLevel="0" collapsed="false">
      <c r="A831" s="105"/>
      <c r="B831" s="105"/>
      <c r="C831" s="105"/>
      <c r="D831" s="105"/>
      <c r="E831" s="105"/>
      <c r="F831" s="105"/>
      <c r="G831" s="94"/>
      <c r="H831" s="101"/>
      <c r="I831" s="101"/>
      <c r="J831" s="101"/>
      <c r="K831" s="105"/>
      <c r="L831" s="105"/>
      <c r="M831" s="105"/>
      <c r="N831" s="101"/>
      <c r="O831" s="105"/>
      <c r="P831" s="105"/>
      <c r="Q831" s="101"/>
      <c r="R831" s="101"/>
      <c r="S831" s="168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  <c r="AK831" s="105"/>
      <c r="AL831" s="105"/>
      <c r="AM831" s="105"/>
      <c r="AN831" s="105"/>
      <c r="AO831" s="105"/>
      <c r="AP831" s="105"/>
      <c r="AQ831" s="105"/>
      <c r="AR831" s="105"/>
    </row>
    <row r="832" customFormat="false" ht="21.75" hidden="false" customHeight="true" outlineLevel="0" collapsed="false">
      <c r="A832" s="105"/>
      <c r="B832" s="105"/>
      <c r="C832" s="105"/>
      <c r="D832" s="105"/>
      <c r="E832" s="105"/>
      <c r="F832" s="105"/>
      <c r="G832" s="94"/>
      <c r="H832" s="101"/>
      <c r="I832" s="101"/>
      <c r="J832" s="101"/>
      <c r="K832" s="105"/>
      <c r="L832" s="105"/>
      <c r="M832" s="105"/>
      <c r="N832" s="101"/>
      <c r="O832" s="105"/>
      <c r="P832" s="105"/>
      <c r="Q832" s="101"/>
      <c r="R832" s="101"/>
      <c r="S832" s="168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  <c r="AK832" s="105"/>
      <c r="AL832" s="105"/>
      <c r="AM832" s="105"/>
      <c r="AN832" s="105"/>
      <c r="AO832" s="105"/>
      <c r="AP832" s="105"/>
      <c r="AQ832" s="105"/>
      <c r="AR832" s="105"/>
    </row>
    <row r="833" customFormat="false" ht="21.75" hidden="false" customHeight="true" outlineLevel="0" collapsed="false">
      <c r="A833" s="105"/>
      <c r="B833" s="105"/>
      <c r="C833" s="105"/>
      <c r="D833" s="105"/>
      <c r="E833" s="105"/>
      <c r="F833" s="105"/>
      <c r="G833" s="94"/>
      <c r="H833" s="101"/>
      <c r="I833" s="101"/>
      <c r="J833" s="101"/>
      <c r="K833" s="105"/>
      <c r="L833" s="105"/>
      <c r="M833" s="105"/>
      <c r="N833" s="101"/>
      <c r="O833" s="105"/>
      <c r="P833" s="105"/>
      <c r="Q833" s="101"/>
      <c r="R833" s="101"/>
      <c r="S833" s="168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  <c r="AK833" s="105"/>
      <c r="AL833" s="105"/>
      <c r="AM833" s="105"/>
      <c r="AN833" s="105"/>
      <c r="AO833" s="105"/>
      <c r="AP833" s="105"/>
      <c r="AQ833" s="105"/>
      <c r="AR833" s="105"/>
    </row>
    <row r="834" customFormat="false" ht="21.75" hidden="false" customHeight="true" outlineLevel="0" collapsed="false">
      <c r="A834" s="105"/>
      <c r="B834" s="105"/>
      <c r="C834" s="105"/>
      <c r="D834" s="105"/>
      <c r="E834" s="105"/>
      <c r="F834" s="105"/>
      <c r="G834" s="94"/>
      <c r="H834" s="101"/>
      <c r="I834" s="101"/>
      <c r="J834" s="101"/>
      <c r="K834" s="105"/>
      <c r="L834" s="105"/>
      <c r="M834" s="105"/>
      <c r="N834" s="101"/>
      <c r="O834" s="105"/>
      <c r="P834" s="105"/>
      <c r="Q834" s="101"/>
      <c r="R834" s="101"/>
      <c r="S834" s="168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  <c r="AK834" s="105"/>
      <c r="AL834" s="105"/>
      <c r="AM834" s="105"/>
      <c r="AN834" s="105"/>
      <c r="AO834" s="105"/>
      <c r="AP834" s="105"/>
      <c r="AQ834" s="105"/>
      <c r="AR834" s="105"/>
    </row>
    <row r="835" customFormat="false" ht="21.75" hidden="false" customHeight="true" outlineLevel="0" collapsed="false">
      <c r="A835" s="105"/>
      <c r="B835" s="105"/>
      <c r="C835" s="105"/>
      <c r="D835" s="105"/>
      <c r="E835" s="105"/>
      <c r="F835" s="105"/>
      <c r="G835" s="94"/>
      <c r="H835" s="101"/>
      <c r="I835" s="101"/>
      <c r="J835" s="101"/>
      <c r="K835" s="105"/>
      <c r="L835" s="105"/>
      <c r="M835" s="105"/>
      <c r="N835" s="101"/>
      <c r="O835" s="105"/>
      <c r="P835" s="105"/>
      <c r="Q835" s="101"/>
      <c r="R835" s="101"/>
      <c r="S835" s="168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  <c r="AK835" s="105"/>
      <c r="AL835" s="105"/>
      <c r="AM835" s="105"/>
      <c r="AN835" s="105"/>
      <c r="AO835" s="105"/>
      <c r="AP835" s="105"/>
      <c r="AQ835" s="105"/>
      <c r="AR835" s="105"/>
    </row>
    <row r="836" customFormat="false" ht="21.75" hidden="false" customHeight="true" outlineLevel="0" collapsed="false">
      <c r="A836" s="105"/>
      <c r="B836" s="105"/>
      <c r="C836" s="105"/>
      <c r="D836" s="105"/>
      <c r="E836" s="105"/>
      <c r="F836" s="105"/>
      <c r="G836" s="94"/>
      <c r="H836" s="101"/>
      <c r="I836" s="101"/>
      <c r="J836" s="101"/>
      <c r="K836" s="105"/>
      <c r="L836" s="105"/>
      <c r="M836" s="105"/>
      <c r="N836" s="101"/>
      <c r="O836" s="105"/>
      <c r="P836" s="105"/>
      <c r="Q836" s="101"/>
      <c r="R836" s="101"/>
      <c r="S836" s="168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  <c r="AK836" s="105"/>
      <c r="AL836" s="105"/>
      <c r="AM836" s="105"/>
      <c r="AN836" s="105"/>
      <c r="AO836" s="105"/>
      <c r="AP836" s="105"/>
      <c r="AQ836" s="105"/>
      <c r="AR836" s="105"/>
    </row>
    <row r="837" customFormat="false" ht="21.75" hidden="false" customHeight="true" outlineLevel="0" collapsed="false">
      <c r="A837" s="105"/>
      <c r="B837" s="105"/>
      <c r="C837" s="105"/>
      <c r="D837" s="105"/>
      <c r="E837" s="105"/>
      <c r="F837" s="105"/>
      <c r="G837" s="94"/>
      <c r="H837" s="101"/>
      <c r="I837" s="101"/>
      <c r="J837" s="101"/>
      <c r="K837" s="105"/>
      <c r="L837" s="105"/>
      <c r="M837" s="105"/>
      <c r="N837" s="101"/>
      <c r="O837" s="105"/>
      <c r="P837" s="105"/>
      <c r="Q837" s="101"/>
      <c r="R837" s="101"/>
      <c r="S837" s="168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  <c r="AK837" s="105"/>
      <c r="AL837" s="105"/>
      <c r="AM837" s="105"/>
      <c r="AN837" s="105"/>
      <c r="AO837" s="105"/>
      <c r="AP837" s="105"/>
      <c r="AQ837" s="105"/>
      <c r="AR837" s="105"/>
    </row>
    <row r="838" customFormat="false" ht="21.75" hidden="false" customHeight="true" outlineLevel="0" collapsed="false">
      <c r="A838" s="105"/>
      <c r="B838" s="105"/>
      <c r="C838" s="105"/>
      <c r="D838" s="105"/>
      <c r="E838" s="105"/>
      <c r="F838" s="105"/>
      <c r="G838" s="94"/>
      <c r="H838" s="101"/>
      <c r="I838" s="101"/>
      <c r="J838" s="101"/>
      <c r="K838" s="105"/>
      <c r="L838" s="105"/>
      <c r="M838" s="105"/>
      <c r="N838" s="101"/>
      <c r="O838" s="105"/>
      <c r="P838" s="105"/>
      <c r="Q838" s="101"/>
      <c r="R838" s="101"/>
      <c r="S838" s="168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  <c r="AK838" s="105"/>
      <c r="AL838" s="105"/>
      <c r="AM838" s="105"/>
      <c r="AN838" s="105"/>
      <c r="AO838" s="105"/>
      <c r="AP838" s="105"/>
      <c r="AQ838" s="105"/>
      <c r="AR838" s="105"/>
    </row>
    <row r="839" customFormat="false" ht="21.75" hidden="false" customHeight="true" outlineLevel="0" collapsed="false">
      <c r="A839" s="105"/>
      <c r="B839" s="105"/>
      <c r="C839" s="105"/>
      <c r="D839" s="105"/>
      <c r="E839" s="105"/>
      <c r="F839" s="105"/>
      <c r="G839" s="94"/>
      <c r="H839" s="101"/>
      <c r="I839" s="101"/>
      <c r="J839" s="101"/>
      <c r="K839" s="105"/>
      <c r="L839" s="105"/>
      <c r="M839" s="105"/>
      <c r="N839" s="101"/>
      <c r="O839" s="105"/>
      <c r="P839" s="105"/>
      <c r="Q839" s="101"/>
      <c r="R839" s="101"/>
      <c r="S839" s="168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  <c r="AK839" s="105"/>
      <c r="AL839" s="105"/>
      <c r="AM839" s="105"/>
      <c r="AN839" s="105"/>
      <c r="AO839" s="105"/>
      <c r="AP839" s="105"/>
      <c r="AQ839" s="105"/>
      <c r="AR839" s="105"/>
    </row>
    <row r="840" customFormat="false" ht="21.75" hidden="false" customHeight="true" outlineLevel="0" collapsed="false">
      <c r="A840" s="105"/>
      <c r="B840" s="105"/>
      <c r="C840" s="105"/>
      <c r="D840" s="105"/>
      <c r="E840" s="105"/>
      <c r="F840" s="105"/>
      <c r="G840" s="94"/>
      <c r="H840" s="101"/>
      <c r="I840" s="101"/>
      <c r="J840" s="101"/>
      <c r="K840" s="105"/>
      <c r="L840" s="105"/>
      <c r="M840" s="105"/>
      <c r="N840" s="101"/>
      <c r="O840" s="105"/>
      <c r="P840" s="105"/>
      <c r="Q840" s="101"/>
      <c r="R840" s="101"/>
      <c r="S840" s="168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  <c r="AK840" s="105"/>
      <c r="AL840" s="105"/>
      <c r="AM840" s="105"/>
      <c r="AN840" s="105"/>
      <c r="AO840" s="105"/>
      <c r="AP840" s="105"/>
      <c r="AQ840" s="105"/>
      <c r="AR840" s="105"/>
    </row>
    <row r="841" customFormat="false" ht="21.75" hidden="false" customHeight="true" outlineLevel="0" collapsed="false">
      <c r="A841" s="105"/>
      <c r="B841" s="105"/>
      <c r="C841" s="105"/>
      <c r="D841" s="105"/>
      <c r="E841" s="105"/>
      <c r="F841" s="105"/>
      <c r="G841" s="94"/>
      <c r="H841" s="101"/>
      <c r="I841" s="101"/>
      <c r="J841" s="101"/>
      <c r="K841" s="105"/>
      <c r="L841" s="105"/>
      <c r="M841" s="105"/>
      <c r="N841" s="101"/>
      <c r="O841" s="105"/>
      <c r="P841" s="105"/>
      <c r="Q841" s="101"/>
      <c r="R841" s="101"/>
      <c r="S841" s="168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  <c r="AK841" s="105"/>
      <c r="AL841" s="105"/>
      <c r="AM841" s="105"/>
      <c r="AN841" s="105"/>
      <c r="AO841" s="105"/>
      <c r="AP841" s="105"/>
      <c r="AQ841" s="105"/>
      <c r="AR841" s="105"/>
    </row>
    <row r="842" customFormat="false" ht="21.75" hidden="false" customHeight="true" outlineLevel="0" collapsed="false">
      <c r="A842" s="105"/>
      <c r="B842" s="105"/>
      <c r="C842" s="105"/>
      <c r="D842" s="105"/>
      <c r="E842" s="105"/>
      <c r="F842" s="105"/>
      <c r="G842" s="94"/>
      <c r="H842" s="101"/>
      <c r="I842" s="101"/>
      <c r="J842" s="101"/>
      <c r="K842" s="105"/>
      <c r="L842" s="105"/>
      <c r="M842" s="105"/>
      <c r="N842" s="101"/>
      <c r="O842" s="105"/>
      <c r="P842" s="105"/>
      <c r="Q842" s="101"/>
      <c r="R842" s="101"/>
      <c r="S842" s="168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  <c r="AK842" s="105"/>
      <c r="AL842" s="105"/>
      <c r="AM842" s="105"/>
      <c r="AN842" s="105"/>
      <c r="AO842" s="105"/>
      <c r="AP842" s="105"/>
      <c r="AQ842" s="105"/>
      <c r="AR842" s="105"/>
    </row>
    <row r="843" customFormat="false" ht="21.75" hidden="false" customHeight="true" outlineLevel="0" collapsed="false">
      <c r="A843" s="105"/>
      <c r="B843" s="105"/>
      <c r="C843" s="105"/>
      <c r="D843" s="105"/>
      <c r="E843" s="105"/>
      <c r="F843" s="105"/>
      <c r="G843" s="94"/>
      <c r="H843" s="101"/>
      <c r="I843" s="101"/>
      <c r="J843" s="101"/>
      <c r="K843" s="105"/>
      <c r="L843" s="105"/>
      <c r="M843" s="105"/>
      <c r="N843" s="101"/>
      <c r="O843" s="105"/>
      <c r="P843" s="105"/>
      <c r="Q843" s="101"/>
      <c r="R843" s="101"/>
      <c r="S843" s="168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  <c r="AN843" s="105"/>
      <c r="AO843" s="105"/>
      <c r="AP843" s="105"/>
      <c r="AQ843" s="105"/>
      <c r="AR843" s="105"/>
    </row>
    <row r="844" customFormat="false" ht="21.75" hidden="false" customHeight="true" outlineLevel="0" collapsed="false">
      <c r="A844" s="105"/>
      <c r="B844" s="105"/>
      <c r="C844" s="105"/>
      <c r="D844" s="105"/>
      <c r="E844" s="105"/>
      <c r="F844" s="105"/>
      <c r="G844" s="94"/>
      <c r="H844" s="101"/>
      <c r="I844" s="101"/>
      <c r="J844" s="101"/>
      <c r="K844" s="105"/>
      <c r="L844" s="105"/>
      <c r="M844" s="105"/>
      <c r="N844" s="101"/>
      <c r="O844" s="105"/>
      <c r="P844" s="105"/>
      <c r="Q844" s="101"/>
      <c r="R844" s="101"/>
      <c r="S844" s="168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  <c r="AK844" s="105"/>
      <c r="AL844" s="105"/>
      <c r="AM844" s="105"/>
      <c r="AN844" s="105"/>
      <c r="AO844" s="105"/>
      <c r="AP844" s="105"/>
      <c r="AQ844" s="105"/>
      <c r="AR844" s="105"/>
    </row>
    <row r="845" customFormat="false" ht="21.75" hidden="false" customHeight="true" outlineLevel="0" collapsed="false">
      <c r="A845" s="105"/>
      <c r="B845" s="105"/>
      <c r="C845" s="105"/>
      <c r="D845" s="105"/>
      <c r="E845" s="105"/>
      <c r="F845" s="105"/>
      <c r="G845" s="94"/>
      <c r="H845" s="101"/>
      <c r="I845" s="101"/>
      <c r="J845" s="101"/>
      <c r="K845" s="105"/>
      <c r="L845" s="105"/>
      <c r="M845" s="105"/>
      <c r="N845" s="101"/>
      <c r="O845" s="105"/>
      <c r="P845" s="105"/>
      <c r="Q845" s="101"/>
      <c r="R845" s="101"/>
      <c r="S845" s="168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  <c r="AK845" s="105"/>
      <c r="AL845" s="105"/>
      <c r="AM845" s="105"/>
      <c r="AN845" s="105"/>
      <c r="AO845" s="105"/>
      <c r="AP845" s="105"/>
      <c r="AQ845" s="105"/>
      <c r="AR845" s="105"/>
    </row>
    <row r="846" customFormat="false" ht="21.75" hidden="false" customHeight="true" outlineLevel="0" collapsed="false">
      <c r="A846" s="105"/>
      <c r="B846" s="105"/>
      <c r="C846" s="105"/>
      <c r="D846" s="105"/>
      <c r="E846" s="105"/>
      <c r="F846" s="105"/>
      <c r="G846" s="94"/>
      <c r="H846" s="101"/>
      <c r="I846" s="101"/>
      <c r="J846" s="101"/>
      <c r="K846" s="105"/>
      <c r="L846" s="105"/>
      <c r="M846" s="105"/>
      <c r="N846" s="101"/>
      <c r="O846" s="105"/>
      <c r="P846" s="105"/>
      <c r="Q846" s="101"/>
      <c r="R846" s="101"/>
      <c r="S846" s="168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  <c r="AK846" s="105"/>
      <c r="AL846" s="105"/>
      <c r="AM846" s="105"/>
      <c r="AN846" s="105"/>
      <c r="AO846" s="105"/>
      <c r="AP846" s="105"/>
      <c r="AQ846" s="105"/>
      <c r="AR846" s="105"/>
    </row>
    <row r="847" customFormat="false" ht="21.75" hidden="false" customHeight="true" outlineLevel="0" collapsed="false">
      <c r="A847" s="105"/>
      <c r="B847" s="105"/>
      <c r="C847" s="105"/>
      <c r="D847" s="105"/>
      <c r="E847" s="105"/>
      <c r="F847" s="105"/>
      <c r="G847" s="94"/>
      <c r="H847" s="101"/>
      <c r="I847" s="101"/>
      <c r="J847" s="101"/>
      <c r="K847" s="105"/>
      <c r="L847" s="105"/>
      <c r="M847" s="105"/>
      <c r="N847" s="101"/>
      <c r="O847" s="105"/>
      <c r="P847" s="105"/>
      <c r="Q847" s="101"/>
      <c r="R847" s="101"/>
      <c r="S847" s="168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  <c r="AK847" s="105"/>
      <c r="AL847" s="105"/>
      <c r="AM847" s="105"/>
      <c r="AN847" s="105"/>
      <c r="AO847" s="105"/>
      <c r="AP847" s="105"/>
      <c r="AQ847" s="105"/>
      <c r="AR847" s="105"/>
    </row>
    <row r="848" customFormat="false" ht="21.75" hidden="false" customHeight="true" outlineLevel="0" collapsed="false">
      <c r="A848" s="105"/>
      <c r="B848" s="105"/>
      <c r="C848" s="105"/>
      <c r="D848" s="105"/>
      <c r="E848" s="105"/>
      <c r="F848" s="105"/>
      <c r="G848" s="94"/>
      <c r="H848" s="101"/>
      <c r="I848" s="101"/>
      <c r="J848" s="101"/>
      <c r="K848" s="105"/>
      <c r="L848" s="105"/>
      <c r="M848" s="105"/>
      <c r="N848" s="101"/>
      <c r="O848" s="105"/>
      <c r="P848" s="105"/>
      <c r="Q848" s="101"/>
      <c r="R848" s="101"/>
      <c r="S848" s="168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  <c r="AK848" s="105"/>
      <c r="AL848" s="105"/>
      <c r="AM848" s="105"/>
      <c r="AN848" s="105"/>
      <c r="AO848" s="105"/>
      <c r="AP848" s="105"/>
      <c r="AQ848" s="105"/>
      <c r="AR848" s="105"/>
    </row>
    <row r="849" customFormat="false" ht="21.75" hidden="false" customHeight="true" outlineLevel="0" collapsed="false">
      <c r="A849" s="105"/>
      <c r="B849" s="105"/>
      <c r="C849" s="105"/>
      <c r="D849" s="105"/>
      <c r="E849" s="105"/>
      <c r="F849" s="105"/>
      <c r="G849" s="94"/>
      <c r="H849" s="101"/>
      <c r="I849" s="101"/>
      <c r="J849" s="101"/>
      <c r="K849" s="105"/>
      <c r="L849" s="105"/>
      <c r="M849" s="105"/>
      <c r="N849" s="101"/>
      <c r="O849" s="105"/>
      <c r="P849" s="105"/>
      <c r="Q849" s="101"/>
      <c r="R849" s="101"/>
      <c r="S849" s="168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  <c r="AK849" s="105"/>
      <c r="AL849" s="105"/>
      <c r="AM849" s="105"/>
      <c r="AN849" s="105"/>
      <c r="AO849" s="105"/>
      <c r="AP849" s="105"/>
      <c r="AQ849" s="105"/>
      <c r="AR849" s="105"/>
    </row>
    <row r="850" customFormat="false" ht="21.75" hidden="false" customHeight="true" outlineLevel="0" collapsed="false">
      <c r="A850" s="105"/>
      <c r="B850" s="105"/>
      <c r="C850" s="105"/>
      <c r="D850" s="105"/>
      <c r="E850" s="105"/>
      <c r="F850" s="105"/>
      <c r="G850" s="94"/>
      <c r="H850" s="101"/>
      <c r="I850" s="101"/>
      <c r="J850" s="101"/>
      <c r="K850" s="105"/>
      <c r="L850" s="105"/>
      <c r="M850" s="105"/>
      <c r="N850" s="101"/>
      <c r="O850" s="105"/>
      <c r="P850" s="105"/>
      <c r="Q850" s="101"/>
      <c r="R850" s="101"/>
      <c r="S850" s="168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  <c r="AK850" s="105"/>
      <c r="AL850" s="105"/>
      <c r="AM850" s="105"/>
      <c r="AN850" s="105"/>
      <c r="AO850" s="105"/>
      <c r="AP850" s="105"/>
      <c r="AQ850" s="105"/>
      <c r="AR850" s="105"/>
    </row>
    <row r="851" customFormat="false" ht="21.75" hidden="false" customHeight="true" outlineLevel="0" collapsed="false">
      <c r="A851" s="105"/>
      <c r="B851" s="105"/>
      <c r="C851" s="105"/>
      <c r="D851" s="105"/>
      <c r="E851" s="105"/>
      <c r="F851" s="105"/>
      <c r="G851" s="94"/>
      <c r="H851" s="101"/>
      <c r="I851" s="101"/>
      <c r="J851" s="101"/>
      <c r="K851" s="105"/>
      <c r="L851" s="105"/>
      <c r="M851" s="105"/>
      <c r="N851" s="101"/>
      <c r="O851" s="105"/>
      <c r="P851" s="105"/>
      <c r="Q851" s="101"/>
      <c r="R851" s="101"/>
      <c r="S851" s="168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  <c r="AK851" s="105"/>
      <c r="AL851" s="105"/>
      <c r="AM851" s="105"/>
      <c r="AN851" s="105"/>
      <c r="AO851" s="105"/>
      <c r="AP851" s="105"/>
      <c r="AQ851" s="105"/>
      <c r="AR851" s="105"/>
    </row>
    <row r="852" customFormat="false" ht="21.75" hidden="false" customHeight="true" outlineLevel="0" collapsed="false">
      <c r="A852" s="105"/>
      <c r="B852" s="105"/>
      <c r="C852" s="105"/>
      <c r="D852" s="105"/>
      <c r="E852" s="105"/>
      <c r="F852" s="105"/>
      <c r="G852" s="94"/>
      <c r="H852" s="101"/>
      <c r="I852" s="101"/>
      <c r="J852" s="101"/>
      <c r="K852" s="105"/>
      <c r="L852" s="105"/>
      <c r="M852" s="105"/>
      <c r="N852" s="101"/>
      <c r="O852" s="105"/>
      <c r="P852" s="105"/>
      <c r="Q852" s="101"/>
      <c r="R852" s="101"/>
      <c r="S852" s="168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  <c r="AK852" s="105"/>
      <c r="AL852" s="105"/>
      <c r="AM852" s="105"/>
      <c r="AN852" s="105"/>
      <c r="AO852" s="105"/>
      <c r="AP852" s="105"/>
      <c r="AQ852" s="105"/>
      <c r="AR852" s="105"/>
    </row>
    <row r="853" customFormat="false" ht="21.75" hidden="false" customHeight="true" outlineLevel="0" collapsed="false">
      <c r="A853" s="105"/>
      <c r="B853" s="105"/>
      <c r="C853" s="105"/>
      <c r="D853" s="105"/>
      <c r="E853" s="105"/>
      <c r="F853" s="105"/>
      <c r="G853" s="94"/>
      <c r="H853" s="101"/>
      <c r="I853" s="101"/>
      <c r="J853" s="101"/>
      <c r="K853" s="105"/>
      <c r="L853" s="105"/>
      <c r="M853" s="105"/>
      <c r="N853" s="101"/>
      <c r="O853" s="105"/>
      <c r="P853" s="105"/>
      <c r="Q853" s="101"/>
      <c r="R853" s="101"/>
      <c r="S853" s="168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  <c r="AK853" s="105"/>
      <c r="AL853" s="105"/>
      <c r="AM853" s="105"/>
      <c r="AN853" s="105"/>
      <c r="AO853" s="105"/>
      <c r="AP853" s="105"/>
      <c r="AQ853" s="105"/>
      <c r="AR853" s="105"/>
    </row>
    <row r="854" customFormat="false" ht="21.75" hidden="false" customHeight="true" outlineLevel="0" collapsed="false">
      <c r="A854" s="105"/>
      <c r="B854" s="105"/>
      <c r="C854" s="105"/>
      <c r="D854" s="105"/>
      <c r="E854" s="105"/>
      <c r="F854" s="105"/>
      <c r="G854" s="94"/>
      <c r="H854" s="101"/>
      <c r="I854" s="101"/>
      <c r="J854" s="101"/>
      <c r="K854" s="105"/>
      <c r="L854" s="105"/>
      <c r="M854" s="105"/>
      <c r="N854" s="101"/>
      <c r="O854" s="105"/>
      <c r="P854" s="105"/>
      <c r="Q854" s="101"/>
      <c r="R854" s="101"/>
      <c r="S854" s="168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  <c r="AK854" s="105"/>
      <c r="AL854" s="105"/>
      <c r="AM854" s="105"/>
      <c r="AN854" s="105"/>
      <c r="AO854" s="105"/>
      <c r="AP854" s="105"/>
      <c r="AQ854" s="105"/>
      <c r="AR854" s="105"/>
    </row>
    <row r="855" customFormat="false" ht="21.75" hidden="false" customHeight="true" outlineLevel="0" collapsed="false">
      <c r="A855" s="105"/>
      <c r="B855" s="105"/>
      <c r="C855" s="105"/>
      <c r="D855" s="105"/>
      <c r="E855" s="105"/>
      <c r="F855" s="105"/>
      <c r="G855" s="94"/>
      <c r="H855" s="101"/>
      <c r="I855" s="101"/>
      <c r="J855" s="101"/>
      <c r="K855" s="105"/>
      <c r="L855" s="105"/>
      <c r="M855" s="105"/>
      <c r="N855" s="101"/>
      <c r="O855" s="105"/>
      <c r="P855" s="105"/>
      <c r="Q855" s="101"/>
      <c r="R855" s="101"/>
      <c r="S855" s="168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  <c r="AK855" s="105"/>
      <c r="AL855" s="105"/>
      <c r="AM855" s="105"/>
      <c r="AN855" s="105"/>
      <c r="AO855" s="105"/>
      <c r="AP855" s="105"/>
      <c r="AQ855" s="105"/>
      <c r="AR855" s="105"/>
    </row>
    <row r="856" customFormat="false" ht="21.75" hidden="false" customHeight="true" outlineLevel="0" collapsed="false">
      <c r="A856" s="105"/>
      <c r="B856" s="105"/>
      <c r="C856" s="105"/>
      <c r="D856" s="105"/>
      <c r="E856" s="105"/>
      <c r="F856" s="105"/>
      <c r="G856" s="94"/>
      <c r="H856" s="101"/>
      <c r="I856" s="101"/>
      <c r="J856" s="101"/>
      <c r="K856" s="105"/>
      <c r="L856" s="105"/>
      <c r="M856" s="105"/>
      <c r="N856" s="101"/>
      <c r="O856" s="105"/>
      <c r="P856" s="105"/>
      <c r="Q856" s="101"/>
      <c r="R856" s="101"/>
      <c r="S856" s="168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  <c r="AN856" s="105"/>
      <c r="AO856" s="105"/>
      <c r="AP856" s="105"/>
      <c r="AQ856" s="105"/>
      <c r="AR856" s="105"/>
    </row>
    <row r="857" customFormat="false" ht="21.75" hidden="false" customHeight="true" outlineLevel="0" collapsed="false">
      <c r="A857" s="105"/>
      <c r="B857" s="105"/>
      <c r="C857" s="105"/>
      <c r="D857" s="105"/>
      <c r="E857" s="105"/>
      <c r="F857" s="105"/>
      <c r="G857" s="94"/>
      <c r="H857" s="101"/>
      <c r="I857" s="101"/>
      <c r="J857" s="101"/>
      <c r="K857" s="105"/>
      <c r="L857" s="105"/>
      <c r="M857" s="105"/>
      <c r="N857" s="101"/>
      <c r="O857" s="105"/>
      <c r="P857" s="105"/>
      <c r="Q857" s="101"/>
      <c r="R857" s="101"/>
      <c r="S857" s="168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  <c r="AK857" s="105"/>
      <c r="AL857" s="105"/>
      <c r="AM857" s="105"/>
      <c r="AN857" s="105"/>
      <c r="AO857" s="105"/>
      <c r="AP857" s="105"/>
      <c r="AQ857" s="105"/>
      <c r="AR857" s="105"/>
    </row>
    <row r="858" customFormat="false" ht="21.75" hidden="false" customHeight="true" outlineLevel="0" collapsed="false">
      <c r="A858" s="105"/>
      <c r="B858" s="105"/>
      <c r="C858" s="105"/>
      <c r="D858" s="105"/>
      <c r="E858" s="105"/>
      <c r="F858" s="105"/>
      <c r="G858" s="94"/>
      <c r="H858" s="101"/>
      <c r="I858" s="101"/>
      <c r="J858" s="101"/>
      <c r="K858" s="105"/>
      <c r="L858" s="105"/>
      <c r="M858" s="105"/>
      <c r="N858" s="101"/>
      <c r="O858" s="105"/>
      <c r="P858" s="105"/>
      <c r="Q858" s="101"/>
      <c r="R858" s="101"/>
      <c r="S858" s="168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  <c r="AK858" s="105"/>
      <c r="AL858" s="105"/>
      <c r="AM858" s="105"/>
      <c r="AN858" s="105"/>
      <c r="AO858" s="105"/>
      <c r="AP858" s="105"/>
      <c r="AQ858" s="105"/>
      <c r="AR858" s="105"/>
    </row>
    <row r="859" customFormat="false" ht="21.75" hidden="false" customHeight="true" outlineLevel="0" collapsed="false">
      <c r="A859" s="105"/>
      <c r="B859" s="105"/>
      <c r="C859" s="105"/>
      <c r="D859" s="105"/>
      <c r="E859" s="105"/>
      <c r="F859" s="105"/>
      <c r="G859" s="94"/>
      <c r="H859" s="101"/>
      <c r="I859" s="101"/>
      <c r="J859" s="101"/>
      <c r="K859" s="105"/>
      <c r="L859" s="105"/>
      <c r="M859" s="105"/>
      <c r="N859" s="101"/>
      <c r="O859" s="105"/>
      <c r="P859" s="105"/>
      <c r="Q859" s="101"/>
      <c r="R859" s="101"/>
      <c r="S859" s="168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  <c r="AN859" s="105"/>
      <c r="AO859" s="105"/>
      <c r="AP859" s="105"/>
      <c r="AQ859" s="105"/>
      <c r="AR859" s="105"/>
    </row>
    <row r="860" customFormat="false" ht="21.75" hidden="false" customHeight="true" outlineLevel="0" collapsed="false">
      <c r="A860" s="105"/>
      <c r="B860" s="105"/>
      <c r="C860" s="105"/>
      <c r="D860" s="105"/>
      <c r="E860" s="105"/>
      <c r="F860" s="105"/>
      <c r="G860" s="94"/>
      <c r="H860" s="101"/>
      <c r="I860" s="101"/>
      <c r="J860" s="101"/>
      <c r="K860" s="105"/>
      <c r="L860" s="105"/>
      <c r="M860" s="105"/>
      <c r="N860" s="101"/>
      <c r="O860" s="105"/>
      <c r="P860" s="105"/>
      <c r="Q860" s="101"/>
      <c r="R860" s="101"/>
      <c r="S860" s="168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  <c r="AK860" s="105"/>
      <c r="AL860" s="105"/>
      <c r="AM860" s="105"/>
      <c r="AN860" s="105"/>
      <c r="AO860" s="105"/>
      <c r="AP860" s="105"/>
      <c r="AQ860" s="105"/>
      <c r="AR860" s="105"/>
    </row>
    <row r="861" customFormat="false" ht="21.75" hidden="false" customHeight="true" outlineLevel="0" collapsed="false">
      <c r="A861" s="105"/>
      <c r="B861" s="105"/>
      <c r="C861" s="105"/>
      <c r="D861" s="105"/>
      <c r="E861" s="105"/>
      <c r="F861" s="105"/>
      <c r="G861" s="94"/>
      <c r="H861" s="101"/>
      <c r="I861" s="101"/>
      <c r="J861" s="101"/>
      <c r="K861" s="105"/>
      <c r="L861" s="105"/>
      <c r="M861" s="105"/>
      <c r="N861" s="101"/>
      <c r="O861" s="105"/>
      <c r="P861" s="105"/>
      <c r="Q861" s="101"/>
      <c r="R861" s="101"/>
      <c r="S861" s="168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  <c r="AK861" s="105"/>
      <c r="AL861" s="105"/>
      <c r="AM861" s="105"/>
      <c r="AN861" s="105"/>
      <c r="AO861" s="105"/>
      <c r="AP861" s="105"/>
      <c r="AQ861" s="105"/>
      <c r="AR861" s="105"/>
    </row>
    <row r="862" customFormat="false" ht="21.75" hidden="false" customHeight="true" outlineLevel="0" collapsed="false">
      <c r="A862" s="105"/>
      <c r="B862" s="105"/>
      <c r="C862" s="105"/>
      <c r="D862" s="105"/>
      <c r="E862" s="105"/>
      <c r="F862" s="105"/>
      <c r="G862" s="94"/>
      <c r="H862" s="101"/>
      <c r="I862" s="101"/>
      <c r="J862" s="101"/>
      <c r="K862" s="105"/>
      <c r="L862" s="105"/>
      <c r="M862" s="105"/>
      <c r="N862" s="101"/>
      <c r="O862" s="105"/>
      <c r="P862" s="105"/>
      <c r="Q862" s="101"/>
      <c r="R862" s="101"/>
      <c r="S862" s="168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  <c r="AK862" s="105"/>
      <c r="AL862" s="105"/>
      <c r="AM862" s="105"/>
      <c r="AN862" s="105"/>
      <c r="AO862" s="105"/>
      <c r="AP862" s="105"/>
      <c r="AQ862" s="105"/>
      <c r="AR862" s="105"/>
    </row>
    <row r="863" customFormat="false" ht="21.75" hidden="false" customHeight="true" outlineLevel="0" collapsed="false">
      <c r="A863" s="105"/>
      <c r="B863" s="105"/>
      <c r="C863" s="105"/>
      <c r="D863" s="105"/>
      <c r="E863" s="105"/>
      <c r="F863" s="105"/>
      <c r="G863" s="94"/>
      <c r="H863" s="101"/>
      <c r="I863" s="101"/>
      <c r="J863" s="101"/>
      <c r="K863" s="105"/>
      <c r="L863" s="105"/>
      <c r="M863" s="105"/>
      <c r="N863" s="101"/>
      <c r="O863" s="105"/>
      <c r="P863" s="105"/>
      <c r="Q863" s="101"/>
      <c r="R863" s="101"/>
      <c r="S863" s="168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  <c r="AK863" s="105"/>
      <c r="AL863" s="105"/>
      <c r="AM863" s="105"/>
      <c r="AN863" s="105"/>
      <c r="AO863" s="105"/>
      <c r="AP863" s="105"/>
      <c r="AQ863" s="105"/>
      <c r="AR863" s="105"/>
    </row>
    <row r="864" customFormat="false" ht="21.75" hidden="false" customHeight="true" outlineLevel="0" collapsed="false">
      <c r="A864" s="105"/>
      <c r="B864" s="105"/>
      <c r="C864" s="105"/>
      <c r="D864" s="105"/>
      <c r="E864" s="105"/>
      <c r="F864" s="105"/>
      <c r="G864" s="94"/>
      <c r="H864" s="101"/>
      <c r="I864" s="101"/>
      <c r="J864" s="101"/>
      <c r="K864" s="105"/>
      <c r="L864" s="105"/>
      <c r="M864" s="105"/>
      <c r="N864" s="101"/>
      <c r="O864" s="105"/>
      <c r="P864" s="105"/>
      <c r="Q864" s="101"/>
      <c r="R864" s="101"/>
      <c r="S864" s="168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  <c r="AK864" s="105"/>
      <c r="AL864" s="105"/>
      <c r="AM864" s="105"/>
      <c r="AN864" s="105"/>
      <c r="AO864" s="105"/>
      <c r="AP864" s="105"/>
      <c r="AQ864" s="105"/>
      <c r="AR864" s="105"/>
    </row>
    <row r="865" customFormat="false" ht="21.75" hidden="false" customHeight="true" outlineLevel="0" collapsed="false">
      <c r="A865" s="105"/>
      <c r="B865" s="105"/>
      <c r="C865" s="105"/>
      <c r="D865" s="105"/>
      <c r="E865" s="105"/>
      <c r="F865" s="105"/>
      <c r="G865" s="94"/>
      <c r="H865" s="101"/>
      <c r="I865" s="101"/>
      <c r="J865" s="101"/>
      <c r="K865" s="105"/>
      <c r="L865" s="105"/>
      <c r="M865" s="105"/>
      <c r="N865" s="101"/>
      <c r="O865" s="105"/>
      <c r="P865" s="105"/>
      <c r="Q865" s="101"/>
      <c r="R865" s="101"/>
      <c r="S865" s="168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  <c r="AK865" s="105"/>
      <c r="AL865" s="105"/>
      <c r="AM865" s="105"/>
      <c r="AN865" s="105"/>
      <c r="AO865" s="105"/>
      <c r="AP865" s="105"/>
      <c r="AQ865" s="105"/>
      <c r="AR865" s="105"/>
    </row>
    <row r="866" customFormat="false" ht="21.75" hidden="false" customHeight="true" outlineLevel="0" collapsed="false">
      <c r="A866" s="105"/>
      <c r="B866" s="105"/>
      <c r="C866" s="105"/>
      <c r="D866" s="105"/>
      <c r="E866" s="105"/>
      <c r="F866" s="105"/>
      <c r="G866" s="94"/>
      <c r="H866" s="101"/>
      <c r="I866" s="101"/>
      <c r="J866" s="101"/>
      <c r="K866" s="105"/>
      <c r="L866" s="105"/>
      <c r="M866" s="105"/>
      <c r="N866" s="101"/>
      <c r="O866" s="105"/>
      <c r="P866" s="105"/>
      <c r="Q866" s="101"/>
      <c r="R866" s="101"/>
      <c r="S866" s="168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  <c r="AK866" s="105"/>
      <c r="AL866" s="105"/>
      <c r="AM866" s="105"/>
      <c r="AN866" s="105"/>
      <c r="AO866" s="105"/>
      <c r="AP866" s="105"/>
      <c r="AQ866" s="105"/>
      <c r="AR866" s="105"/>
    </row>
    <row r="867" customFormat="false" ht="21.75" hidden="false" customHeight="true" outlineLevel="0" collapsed="false">
      <c r="A867" s="105"/>
      <c r="B867" s="105"/>
      <c r="C867" s="105"/>
      <c r="D867" s="105"/>
      <c r="E867" s="105"/>
      <c r="F867" s="105"/>
      <c r="G867" s="94"/>
      <c r="H867" s="101"/>
      <c r="I867" s="101"/>
      <c r="J867" s="101"/>
      <c r="K867" s="105"/>
      <c r="L867" s="105"/>
      <c r="M867" s="105"/>
      <c r="N867" s="101"/>
      <c r="O867" s="105"/>
      <c r="P867" s="105"/>
      <c r="Q867" s="101"/>
      <c r="R867" s="101"/>
      <c r="S867" s="168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  <c r="AK867" s="105"/>
      <c r="AL867" s="105"/>
      <c r="AM867" s="105"/>
      <c r="AN867" s="105"/>
      <c r="AO867" s="105"/>
      <c r="AP867" s="105"/>
      <c r="AQ867" s="105"/>
      <c r="AR867" s="105"/>
    </row>
    <row r="868" customFormat="false" ht="21.75" hidden="false" customHeight="true" outlineLevel="0" collapsed="false">
      <c r="A868" s="105"/>
      <c r="B868" s="105"/>
      <c r="C868" s="105"/>
      <c r="D868" s="105"/>
      <c r="E868" s="105"/>
      <c r="F868" s="105"/>
      <c r="G868" s="94"/>
      <c r="H868" s="101"/>
      <c r="I868" s="101"/>
      <c r="J868" s="101"/>
      <c r="K868" s="105"/>
      <c r="L868" s="105"/>
      <c r="M868" s="105"/>
      <c r="N868" s="101"/>
      <c r="O868" s="105"/>
      <c r="P868" s="105"/>
      <c r="Q868" s="101"/>
      <c r="R868" s="101"/>
      <c r="S868" s="168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  <c r="AK868" s="105"/>
      <c r="AL868" s="105"/>
      <c r="AM868" s="105"/>
      <c r="AN868" s="105"/>
      <c r="AO868" s="105"/>
      <c r="AP868" s="105"/>
      <c r="AQ868" s="105"/>
      <c r="AR868" s="105"/>
    </row>
    <row r="869" customFormat="false" ht="21.75" hidden="false" customHeight="true" outlineLevel="0" collapsed="false">
      <c r="A869" s="105"/>
      <c r="B869" s="105"/>
      <c r="C869" s="105"/>
      <c r="D869" s="105"/>
      <c r="E869" s="105"/>
      <c r="F869" s="105"/>
      <c r="G869" s="94"/>
      <c r="H869" s="101"/>
      <c r="I869" s="101"/>
      <c r="J869" s="101"/>
      <c r="K869" s="105"/>
      <c r="L869" s="105"/>
      <c r="M869" s="105"/>
      <c r="N869" s="101"/>
      <c r="O869" s="105"/>
      <c r="P869" s="105"/>
      <c r="Q869" s="101"/>
      <c r="R869" s="101"/>
      <c r="S869" s="168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  <c r="AN869" s="105"/>
      <c r="AO869" s="105"/>
      <c r="AP869" s="105"/>
      <c r="AQ869" s="105"/>
      <c r="AR869" s="105"/>
    </row>
    <row r="870" customFormat="false" ht="21.75" hidden="false" customHeight="true" outlineLevel="0" collapsed="false">
      <c r="A870" s="105"/>
      <c r="B870" s="105"/>
      <c r="C870" s="105"/>
      <c r="D870" s="105"/>
      <c r="E870" s="105"/>
      <c r="F870" s="105"/>
      <c r="G870" s="94"/>
      <c r="H870" s="101"/>
      <c r="I870" s="101"/>
      <c r="J870" s="101"/>
      <c r="K870" s="105"/>
      <c r="L870" s="105"/>
      <c r="M870" s="105"/>
      <c r="N870" s="101"/>
      <c r="O870" s="105"/>
      <c r="P870" s="105"/>
      <c r="Q870" s="101"/>
      <c r="R870" s="101"/>
      <c r="S870" s="168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  <c r="AK870" s="105"/>
      <c r="AL870" s="105"/>
      <c r="AM870" s="105"/>
      <c r="AN870" s="105"/>
      <c r="AO870" s="105"/>
      <c r="AP870" s="105"/>
      <c r="AQ870" s="105"/>
      <c r="AR870" s="105"/>
    </row>
    <row r="871" customFormat="false" ht="21.75" hidden="false" customHeight="true" outlineLevel="0" collapsed="false">
      <c r="A871" s="105"/>
      <c r="B871" s="105"/>
      <c r="C871" s="105"/>
      <c r="D871" s="105"/>
      <c r="E871" s="105"/>
      <c r="F871" s="105"/>
      <c r="G871" s="94"/>
      <c r="H871" s="101"/>
      <c r="I871" s="101"/>
      <c r="J871" s="101"/>
      <c r="K871" s="105"/>
      <c r="L871" s="105"/>
      <c r="M871" s="105"/>
      <c r="N871" s="101"/>
      <c r="O871" s="105"/>
      <c r="P871" s="105"/>
      <c r="Q871" s="101"/>
      <c r="R871" s="101"/>
      <c r="S871" s="168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  <c r="AK871" s="105"/>
      <c r="AL871" s="105"/>
      <c r="AM871" s="105"/>
      <c r="AN871" s="105"/>
      <c r="AO871" s="105"/>
      <c r="AP871" s="105"/>
      <c r="AQ871" s="105"/>
      <c r="AR871" s="105"/>
    </row>
    <row r="872" customFormat="false" ht="21.75" hidden="false" customHeight="true" outlineLevel="0" collapsed="false">
      <c r="A872" s="105"/>
      <c r="B872" s="105"/>
      <c r="C872" s="105"/>
      <c r="D872" s="105"/>
      <c r="E872" s="105"/>
      <c r="F872" s="105"/>
      <c r="G872" s="94"/>
      <c r="H872" s="101"/>
      <c r="I872" s="101"/>
      <c r="J872" s="101"/>
      <c r="K872" s="105"/>
      <c r="L872" s="105"/>
      <c r="M872" s="105"/>
      <c r="N872" s="101"/>
      <c r="O872" s="105"/>
      <c r="P872" s="105"/>
      <c r="Q872" s="101"/>
      <c r="R872" s="101"/>
      <c r="S872" s="168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  <c r="AK872" s="105"/>
      <c r="AL872" s="105"/>
      <c r="AM872" s="105"/>
      <c r="AN872" s="105"/>
      <c r="AO872" s="105"/>
      <c r="AP872" s="105"/>
      <c r="AQ872" s="105"/>
      <c r="AR872" s="105"/>
    </row>
    <row r="873" customFormat="false" ht="21.75" hidden="false" customHeight="true" outlineLevel="0" collapsed="false">
      <c r="A873" s="105"/>
      <c r="B873" s="105"/>
      <c r="C873" s="105"/>
      <c r="D873" s="105"/>
      <c r="E873" s="105"/>
      <c r="F873" s="105"/>
      <c r="G873" s="94"/>
      <c r="H873" s="101"/>
      <c r="I873" s="101"/>
      <c r="J873" s="101"/>
      <c r="K873" s="105"/>
      <c r="L873" s="105"/>
      <c r="M873" s="105"/>
      <c r="N873" s="101"/>
      <c r="O873" s="105"/>
      <c r="P873" s="105"/>
      <c r="Q873" s="101"/>
      <c r="R873" s="101"/>
      <c r="S873" s="168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  <c r="AK873" s="105"/>
      <c r="AL873" s="105"/>
      <c r="AM873" s="105"/>
      <c r="AN873" s="105"/>
      <c r="AO873" s="105"/>
      <c r="AP873" s="105"/>
      <c r="AQ873" s="105"/>
      <c r="AR873" s="105"/>
    </row>
    <row r="874" customFormat="false" ht="21.75" hidden="false" customHeight="true" outlineLevel="0" collapsed="false">
      <c r="A874" s="105"/>
      <c r="B874" s="105"/>
      <c r="C874" s="105"/>
      <c r="D874" s="105"/>
      <c r="E874" s="105"/>
      <c r="F874" s="105"/>
      <c r="G874" s="94"/>
      <c r="H874" s="101"/>
      <c r="I874" s="101"/>
      <c r="J874" s="101"/>
      <c r="K874" s="105"/>
      <c r="L874" s="105"/>
      <c r="M874" s="105"/>
      <c r="N874" s="101"/>
      <c r="O874" s="105"/>
      <c r="P874" s="105"/>
      <c r="Q874" s="101"/>
      <c r="R874" s="101"/>
      <c r="S874" s="168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  <c r="AK874" s="105"/>
      <c r="AL874" s="105"/>
      <c r="AM874" s="105"/>
      <c r="AN874" s="105"/>
      <c r="AO874" s="105"/>
      <c r="AP874" s="105"/>
      <c r="AQ874" s="105"/>
      <c r="AR874" s="105"/>
    </row>
    <row r="875" customFormat="false" ht="21.75" hidden="false" customHeight="true" outlineLevel="0" collapsed="false">
      <c r="A875" s="105"/>
      <c r="B875" s="105"/>
      <c r="C875" s="105"/>
      <c r="D875" s="105"/>
      <c r="E875" s="105"/>
      <c r="F875" s="105"/>
      <c r="G875" s="94"/>
      <c r="H875" s="101"/>
      <c r="I875" s="101"/>
      <c r="J875" s="101"/>
      <c r="K875" s="105"/>
      <c r="L875" s="105"/>
      <c r="M875" s="105"/>
      <c r="N875" s="101"/>
      <c r="O875" s="105"/>
      <c r="P875" s="105"/>
      <c r="Q875" s="101"/>
      <c r="R875" s="101"/>
      <c r="S875" s="168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  <c r="AK875" s="105"/>
      <c r="AL875" s="105"/>
      <c r="AM875" s="105"/>
      <c r="AN875" s="105"/>
      <c r="AO875" s="105"/>
      <c r="AP875" s="105"/>
      <c r="AQ875" s="105"/>
      <c r="AR875" s="105"/>
    </row>
    <row r="876" customFormat="false" ht="21.75" hidden="false" customHeight="true" outlineLevel="0" collapsed="false">
      <c r="A876" s="105"/>
      <c r="B876" s="105"/>
      <c r="C876" s="105"/>
      <c r="D876" s="105"/>
      <c r="E876" s="105"/>
      <c r="F876" s="105"/>
      <c r="G876" s="94"/>
      <c r="H876" s="101"/>
      <c r="I876" s="101"/>
      <c r="J876" s="101"/>
      <c r="K876" s="105"/>
      <c r="L876" s="105"/>
      <c r="M876" s="105"/>
      <c r="N876" s="101"/>
      <c r="O876" s="105"/>
      <c r="P876" s="105"/>
      <c r="Q876" s="101"/>
      <c r="R876" s="101"/>
      <c r="S876" s="168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  <c r="AN876" s="105"/>
      <c r="AO876" s="105"/>
      <c r="AP876" s="105"/>
      <c r="AQ876" s="105"/>
      <c r="AR876" s="105"/>
    </row>
    <row r="877" customFormat="false" ht="21.75" hidden="false" customHeight="true" outlineLevel="0" collapsed="false">
      <c r="A877" s="105"/>
      <c r="B877" s="105"/>
      <c r="C877" s="105"/>
      <c r="D877" s="105"/>
      <c r="E877" s="105"/>
      <c r="F877" s="105"/>
      <c r="G877" s="94"/>
      <c r="H877" s="101"/>
      <c r="I877" s="101"/>
      <c r="J877" s="101"/>
      <c r="K877" s="105"/>
      <c r="L877" s="105"/>
      <c r="M877" s="105"/>
      <c r="N877" s="101"/>
      <c r="O877" s="105"/>
      <c r="P877" s="105"/>
      <c r="Q877" s="101"/>
      <c r="R877" s="101"/>
      <c r="S877" s="168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  <c r="AK877" s="105"/>
      <c r="AL877" s="105"/>
      <c r="AM877" s="105"/>
      <c r="AN877" s="105"/>
      <c r="AO877" s="105"/>
      <c r="AP877" s="105"/>
      <c r="AQ877" s="105"/>
      <c r="AR877" s="105"/>
    </row>
    <row r="878" customFormat="false" ht="21.75" hidden="false" customHeight="true" outlineLevel="0" collapsed="false">
      <c r="A878" s="105"/>
      <c r="B878" s="105"/>
      <c r="C878" s="105"/>
      <c r="D878" s="105"/>
      <c r="E878" s="105"/>
      <c r="F878" s="105"/>
      <c r="G878" s="94"/>
      <c r="H878" s="101"/>
      <c r="I878" s="101"/>
      <c r="J878" s="101"/>
      <c r="K878" s="105"/>
      <c r="L878" s="105"/>
      <c r="M878" s="105"/>
      <c r="N878" s="101"/>
      <c r="O878" s="105"/>
      <c r="P878" s="105"/>
      <c r="Q878" s="101"/>
      <c r="R878" s="101"/>
      <c r="S878" s="168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  <c r="AK878" s="105"/>
      <c r="AL878" s="105"/>
      <c r="AM878" s="105"/>
      <c r="AN878" s="105"/>
      <c r="AO878" s="105"/>
      <c r="AP878" s="105"/>
      <c r="AQ878" s="105"/>
      <c r="AR878" s="105"/>
    </row>
    <row r="879" customFormat="false" ht="21.75" hidden="false" customHeight="true" outlineLevel="0" collapsed="false">
      <c r="A879" s="105"/>
      <c r="B879" s="105"/>
      <c r="C879" s="105"/>
      <c r="D879" s="105"/>
      <c r="E879" s="105"/>
      <c r="F879" s="105"/>
      <c r="G879" s="94"/>
      <c r="H879" s="101"/>
      <c r="I879" s="101"/>
      <c r="J879" s="101"/>
      <c r="K879" s="105"/>
      <c r="L879" s="105"/>
      <c r="M879" s="105"/>
      <c r="N879" s="101"/>
      <c r="O879" s="105"/>
      <c r="P879" s="105"/>
      <c r="Q879" s="101"/>
      <c r="R879" s="101"/>
      <c r="S879" s="168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  <c r="AK879" s="105"/>
      <c r="AL879" s="105"/>
      <c r="AM879" s="105"/>
      <c r="AN879" s="105"/>
      <c r="AO879" s="105"/>
      <c r="AP879" s="105"/>
      <c r="AQ879" s="105"/>
      <c r="AR879" s="105"/>
    </row>
    <row r="880" customFormat="false" ht="21.75" hidden="false" customHeight="true" outlineLevel="0" collapsed="false">
      <c r="A880" s="105"/>
      <c r="B880" s="105"/>
      <c r="C880" s="105"/>
      <c r="D880" s="105"/>
      <c r="E880" s="105"/>
      <c r="F880" s="105"/>
      <c r="G880" s="94"/>
      <c r="H880" s="101"/>
      <c r="I880" s="101"/>
      <c r="J880" s="101"/>
      <c r="K880" s="105"/>
      <c r="L880" s="105"/>
      <c r="M880" s="105"/>
      <c r="N880" s="101"/>
      <c r="O880" s="105"/>
      <c r="P880" s="105"/>
      <c r="Q880" s="101"/>
      <c r="R880" s="101"/>
      <c r="S880" s="168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  <c r="AK880" s="105"/>
      <c r="AL880" s="105"/>
      <c r="AM880" s="105"/>
      <c r="AN880" s="105"/>
      <c r="AO880" s="105"/>
      <c r="AP880" s="105"/>
      <c r="AQ880" s="105"/>
      <c r="AR880" s="105"/>
    </row>
    <row r="881" customFormat="false" ht="21.75" hidden="false" customHeight="true" outlineLevel="0" collapsed="false">
      <c r="A881" s="105"/>
      <c r="B881" s="105"/>
      <c r="C881" s="105"/>
      <c r="D881" s="105"/>
      <c r="E881" s="105"/>
      <c r="F881" s="105"/>
      <c r="G881" s="94"/>
      <c r="H881" s="101"/>
      <c r="I881" s="101"/>
      <c r="J881" s="101"/>
      <c r="K881" s="105"/>
      <c r="L881" s="105"/>
      <c r="M881" s="105"/>
      <c r="N881" s="101"/>
      <c r="O881" s="105"/>
      <c r="P881" s="105"/>
      <c r="Q881" s="101"/>
      <c r="R881" s="101"/>
      <c r="S881" s="168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  <c r="AK881" s="105"/>
      <c r="AL881" s="105"/>
      <c r="AM881" s="105"/>
      <c r="AN881" s="105"/>
      <c r="AO881" s="105"/>
      <c r="AP881" s="105"/>
      <c r="AQ881" s="105"/>
      <c r="AR881" s="105"/>
    </row>
    <row r="882" customFormat="false" ht="21.75" hidden="false" customHeight="true" outlineLevel="0" collapsed="false">
      <c r="A882" s="105"/>
      <c r="B882" s="105"/>
      <c r="C882" s="105"/>
      <c r="D882" s="105"/>
      <c r="E882" s="105"/>
      <c r="F882" s="105"/>
      <c r="G882" s="94"/>
      <c r="H882" s="101"/>
      <c r="I882" s="101"/>
      <c r="J882" s="101"/>
      <c r="K882" s="105"/>
      <c r="L882" s="105"/>
      <c r="M882" s="105"/>
      <c r="N882" s="101"/>
      <c r="O882" s="105"/>
      <c r="P882" s="105"/>
      <c r="Q882" s="101"/>
      <c r="R882" s="101"/>
      <c r="S882" s="168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  <c r="AK882" s="105"/>
      <c r="AL882" s="105"/>
      <c r="AM882" s="105"/>
      <c r="AN882" s="105"/>
      <c r="AO882" s="105"/>
      <c r="AP882" s="105"/>
      <c r="AQ882" s="105"/>
      <c r="AR882" s="105"/>
    </row>
    <row r="883" customFormat="false" ht="21.75" hidden="false" customHeight="true" outlineLevel="0" collapsed="false">
      <c r="A883" s="105"/>
      <c r="B883" s="105"/>
      <c r="C883" s="105"/>
      <c r="D883" s="105"/>
      <c r="E883" s="105"/>
      <c r="F883" s="105"/>
      <c r="G883" s="94"/>
      <c r="H883" s="101"/>
      <c r="I883" s="101"/>
      <c r="J883" s="101"/>
      <c r="K883" s="105"/>
      <c r="L883" s="105"/>
      <c r="M883" s="105"/>
      <c r="N883" s="101"/>
      <c r="O883" s="105"/>
      <c r="P883" s="105"/>
      <c r="Q883" s="101"/>
      <c r="R883" s="101"/>
      <c r="S883" s="168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  <c r="AK883" s="105"/>
      <c r="AL883" s="105"/>
      <c r="AM883" s="105"/>
      <c r="AN883" s="105"/>
      <c r="AO883" s="105"/>
      <c r="AP883" s="105"/>
      <c r="AQ883" s="105"/>
      <c r="AR883" s="105"/>
    </row>
    <row r="884" customFormat="false" ht="21.75" hidden="false" customHeight="true" outlineLevel="0" collapsed="false">
      <c r="A884" s="105"/>
      <c r="B884" s="105"/>
      <c r="C884" s="105"/>
      <c r="D884" s="105"/>
      <c r="E884" s="105"/>
      <c r="F884" s="105"/>
      <c r="G884" s="94"/>
      <c r="H884" s="101"/>
      <c r="I884" s="101"/>
      <c r="J884" s="101"/>
      <c r="K884" s="105"/>
      <c r="L884" s="105"/>
      <c r="M884" s="105"/>
      <c r="N884" s="101"/>
      <c r="O884" s="105"/>
      <c r="P884" s="105"/>
      <c r="Q884" s="101"/>
      <c r="R884" s="101"/>
      <c r="S884" s="168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  <c r="AK884" s="105"/>
      <c r="AL884" s="105"/>
      <c r="AM884" s="105"/>
      <c r="AN884" s="105"/>
      <c r="AO884" s="105"/>
      <c r="AP884" s="105"/>
      <c r="AQ884" s="105"/>
      <c r="AR884" s="105"/>
    </row>
    <row r="885" customFormat="false" ht="21.75" hidden="false" customHeight="true" outlineLevel="0" collapsed="false">
      <c r="A885" s="105"/>
      <c r="B885" s="105"/>
      <c r="C885" s="105"/>
      <c r="D885" s="105"/>
      <c r="E885" s="105"/>
      <c r="F885" s="105"/>
      <c r="G885" s="94"/>
      <c r="H885" s="101"/>
      <c r="I885" s="101"/>
      <c r="J885" s="101"/>
      <c r="K885" s="105"/>
      <c r="L885" s="105"/>
      <c r="M885" s="105"/>
      <c r="N885" s="101"/>
      <c r="O885" s="105"/>
      <c r="P885" s="105"/>
      <c r="Q885" s="101"/>
      <c r="R885" s="101"/>
      <c r="S885" s="168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  <c r="AK885" s="105"/>
      <c r="AL885" s="105"/>
      <c r="AM885" s="105"/>
      <c r="AN885" s="105"/>
      <c r="AO885" s="105"/>
      <c r="AP885" s="105"/>
      <c r="AQ885" s="105"/>
      <c r="AR885" s="105"/>
    </row>
    <row r="886" customFormat="false" ht="21.75" hidden="false" customHeight="true" outlineLevel="0" collapsed="false">
      <c r="A886" s="105"/>
      <c r="B886" s="105"/>
      <c r="C886" s="105"/>
      <c r="D886" s="105"/>
      <c r="E886" s="105"/>
      <c r="F886" s="105"/>
      <c r="G886" s="94"/>
      <c r="H886" s="101"/>
      <c r="I886" s="101"/>
      <c r="J886" s="101"/>
      <c r="K886" s="105"/>
      <c r="L886" s="105"/>
      <c r="M886" s="105"/>
      <c r="N886" s="101"/>
      <c r="O886" s="105"/>
      <c r="P886" s="105"/>
      <c r="Q886" s="101"/>
      <c r="R886" s="101"/>
      <c r="S886" s="168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  <c r="AK886" s="105"/>
      <c r="AL886" s="105"/>
      <c r="AM886" s="105"/>
      <c r="AN886" s="105"/>
      <c r="AO886" s="105"/>
      <c r="AP886" s="105"/>
      <c r="AQ886" s="105"/>
      <c r="AR886" s="105"/>
    </row>
    <row r="887" customFormat="false" ht="21.75" hidden="false" customHeight="true" outlineLevel="0" collapsed="false">
      <c r="A887" s="105"/>
      <c r="B887" s="105"/>
      <c r="C887" s="105"/>
      <c r="D887" s="105"/>
      <c r="E887" s="105"/>
      <c r="F887" s="105"/>
      <c r="G887" s="94"/>
      <c r="H887" s="101"/>
      <c r="I887" s="101"/>
      <c r="J887" s="101"/>
      <c r="K887" s="105"/>
      <c r="L887" s="105"/>
      <c r="M887" s="105"/>
      <c r="N887" s="101"/>
      <c r="O887" s="105"/>
      <c r="P887" s="105"/>
      <c r="Q887" s="101"/>
      <c r="R887" s="101"/>
      <c r="S887" s="168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  <c r="AK887" s="105"/>
      <c r="AL887" s="105"/>
      <c r="AM887" s="105"/>
      <c r="AN887" s="105"/>
      <c r="AO887" s="105"/>
      <c r="AP887" s="105"/>
      <c r="AQ887" s="105"/>
      <c r="AR887" s="105"/>
    </row>
    <row r="888" customFormat="false" ht="21.75" hidden="false" customHeight="true" outlineLevel="0" collapsed="false">
      <c r="A888" s="105"/>
      <c r="B888" s="105"/>
      <c r="C888" s="105"/>
      <c r="D888" s="105"/>
      <c r="E888" s="105"/>
      <c r="F888" s="105"/>
      <c r="G888" s="94"/>
      <c r="H888" s="101"/>
      <c r="I888" s="101"/>
      <c r="J888" s="101"/>
      <c r="K888" s="105"/>
      <c r="L888" s="105"/>
      <c r="M888" s="105"/>
      <c r="N888" s="101"/>
      <c r="O888" s="105"/>
      <c r="P888" s="105"/>
      <c r="Q888" s="101"/>
      <c r="R888" s="101"/>
      <c r="S888" s="168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  <c r="AK888" s="105"/>
      <c r="AL888" s="105"/>
      <c r="AM888" s="105"/>
      <c r="AN888" s="105"/>
      <c r="AO888" s="105"/>
      <c r="AP888" s="105"/>
      <c r="AQ888" s="105"/>
      <c r="AR888" s="105"/>
    </row>
    <row r="889" customFormat="false" ht="21.75" hidden="false" customHeight="true" outlineLevel="0" collapsed="false">
      <c r="A889" s="105"/>
      <c r="B889" s="105"/>
      <c r="C889" s="105"/>
      <c r="D889" s="105"/>
      <c r="E889" s="105"/>
      <c r="F889" s="105"/>
      <c r="G889" s="94"/>
      <c r="H889" s="101"/>
      <c r="I889" s="101"/>
      <c r="J889" s="101"/>
      <c r="K889" s="105"/>
      <c r="L889" s="105"/>
      <c r="M889" s="105"/>
      <c r="N889" s="101"/>
      <c r="O889" s="105"/>
      <c r="P889" s="105"/>
      <c r="Q889" s="101"/>
      <c r="R889" s="101"/>
      <c r="S889" s="168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  <c r="AK889" s="105"/>
      <c r="AL889" s="105"/>
      <c r="AM889" s="105"/>
      <c r="AN889" s="105"/>
      <c r="AO889" s="105"/>
      <c r="AP889" s="105"/>
      <c r="AQ889" s="105"/>
      <c r="AR889" s="105"/>
    </row>
    <row r="890" customFormat="false" ht="21.75" hidden="false" customHeight="true" outlineLevel="0" collapsed="false">
      <c r="A890" s="105"/>
      <c r="B890" s="105"/>
      <c r="C890" s="105"/>
      <c r="D890" s="105"/>
      <c r="E890" s="105"/>
      <c r="F890" s="105"/>
      <c r="G890" s="94"/>
      <c r="H890" s="101"/>
      <c r="I890" s="101"/>
      <c r="J890" s="101"/>
      <c r="K890" s="105"/>
      <c r="L890" s="105"/>
      <c r="M890" s="105"/>
      <c r="N890" s="101"/>
      <c r="O890" s="105"/>
      <c r="P890" s="105"/>
      <c r="Q890" s="101"/>
      <c r="R890" s="101"/>
      <c r="S890" s="168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  <c r="AK890" s="105"/>
      <c r="AL890" s="105"/>
      <c r="AM890" s="105"/>
      <c r="AN890" s="105"/>
      <c r="AO890" s="105"/>
      <c r="AP890" s="105"/>
      <c r="AQ890" s="105"/>
      <c r="AR890" s="105"/>
    </row>
    <row r="891" customFormat="false" ht="21.75" hidden="false" customHeight="true" outlineLevel="0" collapsed="false">
      <c r="A891" s="105"/>
      <c r="B891" s="105"/>
      <c r="C891" s="105"/>
      <c r="D891" s="105"/>
      <c r="E891" s="105"/>
      <c r="F891" s="105"/>
      <c r="G891" s="94"/>
      <c r="H891" s="101"/>
      <c r="I891" s="101"/>
      <c r="J891" s="101"/>
      <c r="K891" s="105"/>
      <c r="L891" s="105"/>
      <c r="M891" s="105"/>
      <c r="N891" s="101"/>
      <c r="O891" s="105"/>
      <c r="P891" s="105"/>
      <c r="Q891" s="101"/>
      <c r="R891" s="101"/>
      <c r="S891" s="168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  <c r="AK891" s="105"/>
      <c r="AL891" s="105"/>
      <c r="AM891" s="105"/>
      <c r="AN891" s="105"/>
      <c r="AO891" s="105"/>
      <c r="AP891" s="105"/>
      <c r="AQ891" s="105"/>
      <c r="AR891" s="105"/>
    </row>
    <row r="892" customFormat="false" ht="21.75" hidden="false" customHeight="true" outlineLevel="0" collapsed="false">
      <c r="A892" s="105"/>
      <c r="B892" s="105"/>
      <c r="C892" s="105"/>
      <c r="D892" s="105"/>
      <c r="E892" s="105"/>
      <c r="F892" s="105"/>
      <c r="G892" s="94"/>
      <c r="H892" s="101"/>
      <c r="I892" s="101"/>
      <c r="J892" s="101"/>
      <c r="K892" s="105"/>
      <c r="L892" s="105"/>
      <c r="M892" s="105"/>
      <c r="N892" s="101"/>
      <c r="O892" s="105"/>
      <c r="P892" s="105"/>
      <c r="Q892" s="101"/>
      <c r="R892" s="101"/>
      <c r="S892" s="168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  <c r="AK892" s="105"/>
      <c r="AL892" s="105"/>
      <c r="AM892" s="105"/>
      <c r="AN892" s="105"/>
      <c r="AO892" s="105"/>
      <c r="AP892" s="105"/>
      <c r="AQ892" s="105"/>
      <c r="AR892" s="105"/>
    </row>
    <row r="893" customFormat="false" ht="21.75" hidden="false" customHeight="true" outlineLevel="0" collapsed="false">
      <c r="A893" s="105"/>
      <c r="B893" s="105"/>
      <c r="C893" s="105"/>
      <c r="D893" s="105"/>
      <c r="E893" s="105"/>
      <c r="F893" s="105"/>
      <c r="G893" s="94"/>
      <c r="H893" s="101"/>
      <c r="I893" s="101"/>
      <c r="J893" s="101"/>
      <c r="K893" s="105"/>
      <c r="L893" s="105"/>
      <c r="M893" s="105"/>
      <c r="N893" s="101"/>
      <c r="O893" s="105"/>
      <c r="P893" s="105"/>
      <c r="Q893" s="101"/>
      <c r="R893" s="101"/>
      <c r="S893" s="168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  <c r="AK893" s="105"/>
      <c r="AL893" s="105"/>
      <c r="AM893" s="105"/>
      <c r="AN893" s="105"/>
      <c r="AO893" s="105"/>
      <c r="AP893" s="105"/>
      <c r="AQ893" s="105"/>
      <c r="AR893" s="105"/>
    </row>
    <row r="894" customFormat="false" ht="21.75" hidden="false" customHeight="true" outlineLevel="0" collapsed="false">
      <c r="A894" s="105"/>
      <c r="B894" s="105"/>
      <c r="C894" s="105"/>
      <c r="D894" s="105"/>
      <c r="E894" s="105"/>
      <c r="F894" s="105"/>
      <c r="G894" s="94"/>
      <c r="H894" s="101"/>
      <c r="I894" s="101"/>
      <c r="J894" s="101"/>
      <c r="K894" s="105"/>
      <c r="L894" s="105"/>
      <c r="M894" s="105"/>
      <c r="N894" s="101"/>
      <c r="O894" s="105"/>
      <c r="P894" s="105"/>
      <c r="Q894" s="101"/>
      <c r="R894" s="101"/>
      <c r="S894" s="168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  <c r="AK894" s="105"/>
      <c r="AL894" s="105"/>
      <c r="AM894" s="105"/>
      <c r="AN894" s="105"/>
      <c r="AO894" s="105"/>
      <c r="AP894" s="105"/>
      <c r="AQ894" s="105"/>
      <c r="AR894" s="105"/>
    </row>
    <row r="895" customFormat="false" ht="21.75" hidden="false" customHeight="true" outlineLevel="0" collapsed="false">
      <c r="A895" s="105"/>
      <c r="B895" s="105"/>
      <c r="C895" s="105"/>
      <c r="D895" s="105"/>
      <c r="E895" s="105"/>
      <c r="F895" s="105"/>
      <c r="G895" s="94"/>
      <c r="H895" s="101"/>
      <c r="I895" s="101"/>
      <c r="J895" s="101"/>
      <c r="K895" s="105"/>
      <c r="L895" s="105"/>
      <c r="M895" s="105"/>
      <c r="N895" s="101"/>
      <c r="O895" s="105"/>
      <c r="P895" s="105"/>
      <c r="Q895" s="101"/>
      <c r="R895" s="101"/>
      <c r="S895" s="168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  <c r="AK895" s="105"/>
      <c r="AL895" s="105"/>
      <c r="AM895" s="105"/>
      <c r="AN895" s="105"/>
      <c r="AO895" s="105"/>
      <c r="AP895" s="105"/>
      <c r="AQ895" s="105"/>
      <c r="AR895" s="105"/>
    </row>
    <row r="896" customFormat="false" ht="21.75" hidden="false" customHeight="true" outlineLevel="0" collapsed="false">
      <c r="A896" s="105"/>
      <c r="B896" s="105"/>
      <c r="C896" s="105"/>
      <c r="D896" s="105"/>
      <c r="E896" s="105"/>
      <c r="F896" s="105"/>
      <c r="G896" s="94"/>
      <c r="H896" s="101"/>
      <c r="I896" s="101"/>
      <c r="J896" s="101"/>
      <c r="K896" s="105"/>
      <c r="L896" s="105"/>
      <c r="M896" s="105"/>
      <c r="N896" s="101"/>
      <c r="O896" s="105"/>
      <c r="P896" s="105"/>
      <c r="Q896" s="101"/>
      <c r="R896" s="101"/>
      <c r="S896" s="168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  <c r="AK896" s="105"/>
      <c r="AL896" s="105"/>
      <c r="AM896" s="105"/>
      <c r="AN896" s="105"/>
      <c r="AO896" s="105"/>
      <c r="AP896" s="105"/>
      <c r="AQ896" s="105"/>
      <c r="AR896" s="105"/>
    </row>
    <row r="897" customFormat="false" ht="21.75" hidden="false" customHeight="true" outlineLevel="0" collapsed="false">
      <c r="A897" s="105"/>
      <c r="B897" s="105"/>
      <c r="C897" s="105"/>
      <c r="D897" s="105"/>
      <c r="E897" s="105"/>
      <c r="F897" s="105"/>
      <c r="G897" s="94"/>
      <c r="H897" s="101"/>
      <c r="I897" s="101"/>
      <c r="J897" s="101"/>
      <c r="K897" s="105"/>
      <c r="L897" s="105"/>
      <c r="M897" s="105"/>
      <c r="N897" s="101"/>
      <c r="O897" s="105"/>
      <c r="P897" s="105"/>
      <c r="Q897" s="101"/>
      <c r="R897" s="101"/>
      <c r="S897" s="168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  <c r="AK897" s="105"/>
      <c r="AL897" s="105"/>
      <c r="AM897" s="105"/>
      <c r="AN897" s="105"/>
      <c r="AO897" s="105"/>
      <c r="AP897" s="105"/>
      <c r="AQ897" s="105"/>
      <c r="AR897" s="105"/>
    </row>
    <row r="898" customFormat="false" ht="21.75" hidden="false" customHeight="true" outlineLevel="0" collapsed="false">
      <c r="A898" s="105"/>
      <c r="B898" s="105"/>
      <c r="C898" s="105"/>
      <c r="D898" s="105"/>
      <c r="E898" s="105"/>
      <c r="F898" s="105"/>
      <c r="G898" s="94"/>
      <c r="H898" s="101"/>
      <c r="I898" s="101"/>
      <c r="J898" s="101"/>
      <c r="K898" s="105"/>
      <c r="L898" s="105"/>
      <c r="M898" s="105"/>
      <c r="N898" s="101"/>
      <c r="O898" s="105"/>
      <c r="P898" s="105"/>
      <c r="Q898" s="101"/>
      <c r="R898" s="101"/>
      <c r="S898" s="168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  <c r="AK898" s="105"/>
      <c r="AL898" s="105"/>
      <c r="AM898" s="105"/>
      <c r="AN898" s="105"/>
      <c r="AO898" s="105"/>
      <c r="AP898" s="105"/>
      <c r="AQ898" s="105"/>
      <c r="AR898" s="105"/>
    </row>
    <row r="899" customFormat="false" ht="21.75" hidden="false" customHeight="true" outlineLevel="0" collapsed="false">
      <c r="A899" s="105"/>
      <c r="B899" s="105"/>
      <c r="C899" s="105"/>
      <c r="D899" s="105"/>
      <c r="E899" s="105"/>
      <c r="F899" s="105"/>
      <c r="G899" s="94"/>
      <c r="H899" s="101"/>
      <c r="I899" s="101"/>
      <c r="J899" s="101"/>
      <c r="K899" s="105"/>
      <c r="L899" s="105"/>
      <c r="M899" s="105"/>
      <c r="N899" s="101"/>
      <c r="O899" s="105"/>
      <c r="P899" s="105"/>
      <c r="Q899" s="101"/>
      <c r="R899" s="101"/>
      <c r="S899" s="168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  <c r="AK899" s="105"/>
      <c r="AL899" s="105"/>
      <c r="AM899" s="105"/>
      <c r="AN899" s="105"/>
      <c r="AO899" s="105"/>
      <c r="AP899" s="105"/>
      <c r="AQ899" s="105"/>
      <c r="AR899" s="105"/>
    </row>
    <row r="900" customFormat="false" ht="21.75" hidden="false" customHeight="true" outlineLevel="0" collapsed="false">
      <c r="A900" s="105"/>
      <c r="B900" s="105"/>
      <c r="C900" s="105"/>
      <c r="D900" s="105"/>
      <c r="E900" s="105"/>
      <c r="F900" s="105"/>
      <c r="G900" s="94"/>
      <c r="H900" s="101"/>
      <c r="I900" s="101"/>
      <c r="J900" s="101"/>
      <c r="K900" s="105"/>
      <c r="L900" s="105"/>
      <c r="M900" s="105"/>
      <c r="N900" s="101"/>
      <c r="O900" s="105"/>
      <c r="P900" s="105"/>
      <c r="Q900" s="101"/>
      <c r="R900" s="101"/>
      <c r="S900" s="168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  <c r="AK900" s="105"/>
      <c r="AL900" s="105"/>
      <c r="AM900" s="105"/>
      <c r="AN900" s="105"/>
      <c r="AO900" s="105"/>
      <c r="AP900" s="105"/>
      <c r="AQ900" s="105"/>
      <c r="AR900" s="105"/>
    </row>
    <row r="901" customFormat="false" ht="21.75" hidden="false" customHeight="true" outlineLevel="0" collapsed="false">
      <c r="A901" s="105"/>
      <c r="B901" s="105"/>
      <c r="C901" s="105"/>
      <c r="D901" s="105"/>
      <c r="E901" s="105"/>
      <c r="F901" s="105"/>
      <c r="G901" s="94"/>
      <c r="H901" s="101"/>
      <c r="I901" s="101"/>
      <c r="J901" s="101"/>
      <c r="K901" s="105"/>
      <c r="L901" s="105"/>
      <c r="M901" s="105"/>
      <c r="N901" s="101"/>
      <c r="O901" s="105"/>
      <c r="P901" s="105"/>
      <c r="Q901" s="101"/>
      <c r="R901" s="101"/>
      <c r="S901" s="168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  <c r="AK901" s="105"/>
      <c r="AL901" s="105"/>
      <c r="AM901" s="105"/>
      <c r="AN901" s="105"/>
      <c r="AO901" s="105"/>
      <c r="AP901" s="105"/>
      <c r="AQ901" s="105"/>
      <c r="AR901" s="105"/>
    </row>
    <row r="902" customFormat="false" ht="21.75" hidden="false" customHeight="true" outlineLevel="0" collapsed="false">
      <c r="A902" s="105"/>
      <c r="B902" s="105"/>
      <c r="C902" s="105"/>
      <c r="D902" s="105"/>
      <c r="E902" s="105"/>
      <c r="F902" s="105"/>
      <c r="G902" s="94"/>
      <c r="H902" s="101"/>
      <c r="I902" s="101"/>
      <c r="J902" s="101"/>
      <c r="K902" s="105"/>
      <c r="L902" s="105"/>
      <c r="M902" s="105"/>
      <c r="N902" s="101"/>
      <c r="O902" s="105"/>
      <c r="P902" s="105"/>
      <c r="Q902" s="101"/>
      <c r="R902" s="101"/>
      <c r="S902" s="168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  <c r="AK902" s="105"/>
      <c r="AL902" s="105"/>
      <c r="AM902" s="105"/>
      <c r="AN902" s="105"/>
      <c r="AO902" s="105"/>
      <c r="AP902" s="105"/>
      <c r="AQ902" s="105"/>
      <c r="AR902" s="105"/>
    </row>
    <row r="903" customFormat="false" ht="21.75" hidden="false" customHeight="true" outlineLevel="0" collapsed="false">
      <c r="A903" s="105"/>
      <c r="B903" s="105"/>
      <c r="C903" s="105"/>
      <c r="D903" s="105"/>
      <c r="E903" s="105"/>
      <c r="F903" s="105"/>
      <c r="G903" s="94"/>
      <c r="H903" s="101"/>
      <c r="I903" s="101"/>
      <c r="J903" s="101"/>
      <c r="K903" s="105"/>
      <c r="L903" s="105"/>
      <c r="M903" s="105"/>
      <c r="N903" s="101"/>
      <c r="O903" s="105"/>
      <c r="P903" s="105"/>
      <c r="Q903" s="101"/>
      <c r="R903" s="101"/>
      <c r="S903" s="168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  <c r="AK903" s="105"/>
      <c r="AL903" s="105"/>
      <c r="AM903" s="105"/>
      <c r="AN903" s="105"/>
      <c r="AO903" s="105"/>
      <c r="AP903" s="105"/>
      <c r="AQ903" s="105"/>
      <c r="AR903" s="105"/>
    </row>
    <row r="904" customFormat="false" ht="21.75" hidden="false" customHeight="true" outlineLevel="0" collapsed="false">
      <c r="A904" s="105"/>
      <c r="B904" s="105"/>
      <c r="C904" s="105"/>
      <c r="D904" s="105"/>
      <c r="E904" s="105"/>
      <c r="F904" s="105"/>
      <c r="G904" s="94"/>
      <c r="H904" s="101"/>
      <c r="I904" s="101"/>
      <c r="J904" s="101"/>
      <c r="K904" s="105"/>
      <c r="L904" s="105"/>
      <c r="M904" s="105"/>
      <c r="N904" s="101"/>
      <c r="O904" s="105"/>
      <c r="P904" s="105"/>
      <c r="Q904" s="101"/>
      <c r="R904" s="101"/>
      <c r="S904" s="168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  <c r="AK904" s="105"/>
      <c r="AL904" s="105"/>
      <c r="AM904" s="105"/>
      <c r="AN904" s="105"/>
      <c r="AO904" s="105"/>
      <c r="AP904" s="105"/>
      <c r="AQ904" s="105"/>
      <c r="AR904" s="105"/>
    </row>
    <row r="905" customFormat="false" ht="21.75" hidden="false" customHeight="true" outlineLevel="0" collapsed="false">
      <c r="A905" s="105"/>
      <c r="B905" s="105"/>
      <c r="C905" s="105"/>
      <c r="D905" s="105"/>
      <c r="E905" s="105"/>
      <c r="F905" s="105"/>
      <c r="G905" s="94"/>
      <c r="H905" s="101"/>
      <c r="I905" s="101"/>
      <c r="J905" s="101"/>
      <c r="K905" s="105"/>
      <c r="L905" s="105"/>
      <c r="M905" s="105"/>
      <c r="N905" s="101"/>
      <c r="O905" s="105"/>
      <c r="P905" s="105"/>
      <c r="Q905" s="101"/>
      <c r="R905" s="101"/>
      <c r="S905" s="168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  <c r="AK905" s="105"/>
      <c r="AL905" s="105"/>
      <c r="AM905" s="105"/>
      <c r="AN905" s="105"/>
      <c r="AO905" s="105"/>
      <c r="AP905" s="105"/>
      <c r="AQ905" s="105"/>
      <c r="AR905" s="105"/>
    </row>
    <row r="906" customFormat="false" ht="21.75" hidden="false" customHeight="true" outlineLevel="0" collapsed="false">
      <c r="A906" s="105"/>
      <c r="B906" s="105"/>
      <c r="C906" s="105"/>
      <c r="D906" s="105"/>
      <c r="E906" s="105"/>
      <c r="F906" s="105"/>
      <c r="G906" s="94"/>
      <c r="H906" s="101"/>
      <c r="I906" s="101"/>
      <c r="J906" s="101"/>
      <c r="K906" s="105"/>
      <c r="L906" s="105"/>
      <c r="M906" s="105"/>
      <c r="N906" s="101"/>
      <c r="O906" s="105"/>
      <c r="P906" s="105"/>
      <c r="Q906" s="101"/>
      <c r="R906" s="101"/>
      <c r="S906" s="168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  <c r="AK906" s="105"/>
      <c r="AL906" s="105"/>
      <c r="AM906" s="105"/>
      <c r="AN906" s="105"/>
      <c r="AO906" s="105"/>
      <c r="AP906" s="105"/>
      <c r="AQ906" s="105"/>
      <c r="AR906" s="105"/>
    </row>
    <row r="907" customFormat="false" ht="21.75" hidden="false" customHeight="true" outlineLevel="0" collapsed="false">
      <c r="A907" s="105"/>
      <c r="B907" s="105"/>
      <c r="C907" s="105"/>
      <c r="D907" s="105"/>
      <c r="E907" s="105"/>
      <c r="F907" s="105"/>
      <c r="G907" s="94"/>
      <c r="H907" s="101"/>
      <c r="I907" s="101"/>
      <c r="J907" s="101"/>
      <c r="K907" s="105"/>
      <c r="L907" s="105"/>
      <c r="M907" s="105"/>
      <c r="N907" s="101"/>
      <c r="O907" s="105"/>
      <c r="P907" s="105"/>
      <c r="Q907" s="101"/>
      <c r="R907" s="101"/>
      <c r="S907" s="168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  <c r="AK907" s="105"/>
      <c r="AL907" s="105"/>
      <c r="AM907" s="105"/>
      <c r="AN907" s="105"/>
      <c r="AO907" s="105"/>
      <c r="AP907" s="105"/>
      <c r="AQ907" s="105"/>
      <c r="AR907" s="105"/>
    </row>
    <row r="908" customFormat="false" ht="21.75" hidden="false" customHeight="true" outlineLevel="0" collapsed="false">
      <c r="A908" s="105"/>
      <c r="B908" s="105"/>
      <c r="C908" s="105"/>
      <c r="D908" s="105"/>
      <c r="E908" s="105"/>
      <c r="F908" s="105"/>
      <c r="G908" s="94"/>
      <c r="H908" s="101"/>
      <c r="I908" s="101"/>
      <c r="J908" s="101"/>
      <c r="K908" s="105"/>
      <c r="L908" s="105"/>
      <c r="M908" s="105"/>
      <c r="N908" s="101"/>
      <c r="O908" s="105"/>
      <c r="P908" s="105"/>
      <c r="Q908" s="101"/>
      <c r="R908" s="101"/>
      <c r="S908" s="168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  <c r="AK908" s="105"/>
      <c r="AL908" s="105"/>
      <c r="AM908" s="105"/>
      <c r="AN908" s="105"/>
      <c r="AO908" s="105"/>
      <c r="AP908" s="105"/>
      <c r="AQ908" s="105"/>
      <c r="AR908" s="105"/>
    </row>
    <row r="909" customFormat="false" ht="21.75" hidden="false" customHeight="true" outlineLevel="0" collapsed="false">
      <c r="A909" s="105"/>
      <c r="B909" s="105"/>
      <c r="C909" s="105"/>
      <c r="D909" s="105"/>
      <c r="E909" s="105"/>
      <c r="F909" s="105"/>
      <c r="G909" s="94"/>
      <c r="H909" s="101"/>
      <c r="I909" s="101"/>
      <c r="J909" s="101"/>
      <c r="K909" s="105"/>
      <c r="L909" s="105"/>
      <c r="M909" s="105"/>
      <c r="N909" s="101"/>
      <c r="O909" s="105"/>
      <c r="P909" s="105"/>
      <c r="Q909" s="101"/>
      <c r="R909" s="101"/>
      <c r="S909" s="168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  <c r="AK909" s="105"/>
      <c r="AL909" s="105"/>
      <c r="AM909" s="105"/>
      <c r="AN909" s="105"/>
      <c r="AO909" s="105"/>
      <c r="AP909" s="105"/>
      <c r="AQ909" s="105"/>
      <c r="AR909" s="105"/>
    </row>
    <row r="910" customFormat="false" ht="21.75" hidden="false" customHeight="true" outlineLevel="0" collapsed="false">
      <c r="A910" s="105"/>
      <c r="B910" s="105"/>
      <c r="C910" s="105"/>
      <c r="D910" s="105"/>
      <c r="E910" s="105"/>
      <c r="F910" s="105"/>
      <c r="G910" s="94"/>
      <c r="H910" s="101"/>
      <c r="I910" s="101"/>
      <c r="J910" s="101"/>
      <c r="K910" s="105"/>
      <c r="L910" s="105"/>
      <c r="M910" s="105"/>
      <c r="N910" s="101"/>
      <c r="O910" s="105"/>
      <c r="P910" s="105"/>
      <c r="Q910" s="101"/>
      <c r="R910" s="101"/>
      <c r="S910" s="168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  <c r="AK910" s="105"/>
      <c r="AL910" s="105"/>
      <c r="AM910" s="105"/>
      <c r="AN910" s="105"/>
      <c r="AO910" s="105"/>
      <c r="AP910" s="105"/>
      <c r="AQ910" s="105"/>
      <c r="AR910" s="105"/>
    </row>
    <row r="911" customFormat="false" ht="21.75" hidden="false" customHeight="true" outlineLevel="0" collapsed="false">
      <c r="A911" s="105"/>
      <c r="B911" s="105"/>
      <c r="C911" s="105"/>
      <c r="D911" s="105"/>
      <c r="E911" s="105"/>
      <c r="F911" s="105"/>
      <c r="G911" s="94"/>
      <c r="H911" s="101"/>
      <c r="I911" s="101"/>
      <c r="J911" s="101"/>
      <c r="K911" s="105"/>
      <c r="L911" s="105"/>
      <c r="M911" s="105"/>
      <c r="N911" s="101"/>
      <c r="O911" s="105"/>
      <c r="P911" s="105"/>
      <c r="Q911" s="101"/>
      <c r="R911" s="101"/>
      <c r="S911" s="168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  <c r="AK911" s="105"/>
      <c r="AL911" s="105"/>
      <c r="AM911" s="105"/>
      <c r="AN911" s="105"/>
      <c r="AO911" s="105"/>
      <c r="AP911" s="105"/>
      <c r="AQ911" s="105"/>
      <c r="AR911" s="105"/>
    </row>
    <row r="912" customFormat="false" ht="21.75" hidden="false" customHeight="true" outlineLevel="0" collapsed="false">
      <c r="A912" s="105"/>
      <c r="B912" s="105"/>
      <c r="C912" s="105"/>
      <c r="D912" s="105"/>
      <c r="E912" s="105"/>
      <c r="F912" s="105"/>
      <c r="G912" s="94"/>
      <c r="H912" s="101"/>
      <c r="I912" s="101"/>
      <c r="J912" s="101"/>
      <c r="K912" s="105"/>
      <c r="L912" s="105"/>
      <c r="M912" s="105"/>
      <c r="N912" s="101"/>
      <c r="O912" s="105"/>
      <c r="P912" s="105"/>
      <c r="Q912" s="101"/>
      <c r="R912" s="101"/>
      <c r="S912" s="168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  <c r="AK912" s="105"/>
      <c r="AL912" s="105"/>
      <c r="AM912" s="105"/>
      <c r="AN912" s="105"/>
      <c r="AO912" s="105"/>
      <c r="AP912" s="105"/>
      <c r="AQ912" s="105"/>
      <c r="AR912" s="105"/>
    </row>
    <row r="913" customFormat="false" ht="21.75" hidden="false" customHeight="true" outlineLevel="0" collapsed="false">
      <c r="A913" s="105"/>
      <c r="B913" s="105"/>
      <c r="C913" s="105"/>
      <c r="D913" s="105"/>
      <c r="E913" s="105"/>
      <c r="F913" s="105"/>
      <c r="G913" s="94"/>
      <c r="H913" s="101"/>
      <c r="I913" s="101"/>
      <c r="J913" s="101"/>
      <c r="K913" s="105"/>
      <c r="L913" s="105"/>
      <c r="M913" s="105"/>
      <c r="N913" s="101"/>
      <c r="O913" s="105"/>
      <c r="P913" s="105"/>
      <c r="Q913" s="101"/>
      <c r="R913" s="101"/>
      <c r="S913" s="168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  <c r="AK913" s="105"/>
      <c r="AL913" s="105"/>
      <c r="AM913" s="105"/>
      <c r="AN913" s="105"/>
      <c r="AO913" s="105"/>
      <c r="AP913" s="105"/>
      <c r="AQ913" s="105"/>
      <c r="AR913" s="105"/>
    </row>
    <row r="914" customFormat="false" ht="21.75" hidden="false" customHeight="true" outlineLevel="0" collapsed="false">
      <c r="A914" s="105"/>
      <c r="B914" s="105"/>
      <c r="C914" s="105"/>
      <c r="D914" s="105"/>
      <c r="E914" s="105"/>
      <c r="F914" s="105"/>
      <c r="G914" s="94"/>
      <c r="H914" s="101"/>
      <c r="I914" s="101"/>
      <c r="J914" s="101"/>
      <c r="K914" s="105"/>
      <c r="L914" s="105"/>
      <c r="M914" s="105"/>
      <c r="N914" s="101"/>
      <c r="O914" s="105"/>
      <c r="P914" s="105"/>
      <c r="Q914" s="101"/>
      <c r="R914" s="101"/>
      <c r="S914" s="168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  <c r="AK914" s="105"/>
      <c r="AL914" s="105"/>
      <c r="AM914" s="105"/>
      <c r="AN914" s="105"/>
      <c r="AO914" s="105"/>
      <c r="AP914" s="105"/>
      <c r="AQ914" s="105"/>
      <c r="AR914" s="105"/>
    </row>
    <row r="915" customFormat="false" ht="21.75" hidden="false" customHeight="true" outlineLevel="0" collapsed="false">
      <c r="A915" s="105"/>
      <c r="B915" s="105"/>
      <c r="C915" s="105"/>
      <c r="D915" s="105"/>
      <c r="E915" s="105"/>
      <c r="F915" s="105"/>
      <c r="G915" s="94"/>
      <c r="H915" s="101"/>
      <c r="I915" s="101"/>
      <c r="J915" s="101"/>
      <c r="K915" s="105"/>
      <c r="L915" s="105"/>
      <c r="M915" s="105"/>
      <c r="N915" s="101"/>
      <c r="O915" s="105"/>
      <c r="P915" s="105"/>
      <c r="Q915" s="101"/>
      <c r="R915" s="101"/>
      <c r="S915" s="168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  <c r="AK915" s="105"/>
      <c r="AL915" s="105"/>
      <c r="AM915" s="105"/>
      <c r="AN915" s="105"/>
      <c r="AO915" s="105"/>
      <c r="AP915" s="105"/>
      <c r="AQ915" s="105"/>
      <c r="AR915" s="105"/>
    </row>
    <row r="916" customFormat="false" ht="21.75" hidden="false" customHeight="true" outlineLevel="0" collapsed="false">
      <c r="A916" s="105"/>
      <c r="B916" s="105"/>
      <c r="C916" s="105"/>
      <c r="D916" s="105"/>
      <c r="E916" s="105"/>
      <c r="F916" s="105"/>
      <c r="G916" s="94"/>
      <c r="H916" s="101"/>
      <c r="I916" s="101"/>
      <c r="J916" s="101"/>
      <c r="K916" s="105"/>
      <c r="L916" s="105"/>
      <c r="M916" s="105"/>
      <c r="N916" s="101"/>
      <c r="O916" s="105"/>
      <c r="P916" s="105"/>
      <c r="Q916" s="101"/>
      <c r="R916" s="101"/>
      <c r="S916" s="168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  <c r="AN916" s="105"/>
      <c r="AO916" s="105"/>
      <c r="AP916" s="105"/>
      <c r="AQ916" s="105"/>
      <c r="AR916" s="105"/>
    </row>
    <row r="917" customFormat="false" ht="21.75" hidden="false" customHeight="true" outlineLevel="0" collapsed="false">
      <c r="A917" s="105"/>
      <c r="B917" s="105"/>
      <c r="C917" s="105"/>
      <c r="D917" s="105"/>
      <c r="E917" s="105"/>
      <c r="F917" s="105"/>
      <c r="G917" s="94"/>
      <c r="H917" s="101"/>
      <c r="I917" s="101"/>
      <c r="J917" s="101"/>
      <c r="K917" s="105"/>
      <c r="L917" s="105"/>
      <c r="M917" s="105"/>
      <c r="N917" s="101"/>
      <c r="O917" s="105"/>
      <c r="P917" s="105"/>
      <c r="Q917" s="101"/>
      <c r="R917" s="101"/>
      <c r="S917" s="168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  <c r="AN917" s="105"/>
      <c r="AO917" s="105"/>
      <c r="AP917" s="105"/>
      <c r="AQ917" s="105"/>
      <c r="AR917" s="105"/>
    </row>
    <row r="918" customFormat="false" ht="21.75" hidden="false" customHeight="true" outlineLevel="0" collapsed="false">
      <c r="A918" s="105"/>
      <c r="B918" s="105"/>
      <c r="C918" s="105"/>
      <c r="D918" s="105"/>
      <c r="E918" s="105"/>
      <c r="F918" s="105"/>
      <c r="G918" s="94"/>
      <c r="H918" s="101"/>
      <c r="I918" s="101"/>
      <c r="J918" s="101"/>
      <c r="K918" s="105"/>
      <c r="L918" s="105"/>
      <c r="M918" s="105"/>
      <c r="N918" s="101"/>
      <c r="O918" s="105"/>
      <c r="P918" s="105"/>
      <c r="Q918" s="101"/>
      <c r="R918" s="101"/>
      <c r="S918" s="168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  <c r="AN918" s="105"/>
      <c r="AO918" s="105"/>
      <c r="AP918" s="105"/>
      <c r="AQ918" s="105"/>
      <c r="AR918" s="105"/>
    </row>
    <row r="919" customFormat="false" ht="21.75" hidden="false" customHeight="true" outlineLevel="0" collapsed="false">
      <c r="A919" s="105"/>
      <c r="B919" s="105"/>
      <c r="C919" s="105"/>
      <c r="D919" s="105"/>
      <c r="E919" s="105"/>
      <c r="F919" s="105"/>
      <c r="G919" s="94"/>
      <c r="H919" s="101"/>
      <c r="I919" s="101"/>
      <c r="J919" s="101"/>
      <c r="K919" s="105"/>
      <c r="L919" s="105"/>
      <c r="M919" s="105"/>
      <c r="N919" s="101"/>
      <c r="O919" s="105"/>
      <c r="P919" s="105"/>
      <c r="Q919" s="101"/>
      <c r="R919" s="101"/>
      <c r="S919" s="168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  <c r="AN919" s="105"/>
      <c r="AO919" s="105"/>
      <c r="AP919" s="105"/>
      <c r="AQ919" s="105"/>
      <c r="AR919" s="105"/>
    </row>
    <row r="920" customFormat="false" ht="21.75" hidden="false" customHeight="true" outlineLevel="0" collapsed="false">
      <c r="A920" s="105"/>
      <c r="B920" s="105"/>
      <c r="C920" s="105"/>
      <c r="D920" s="105"/>
      <c r="E920" s="105"/>
      <c r="F920" s="105"/>
      <c r="G920" s="94"/>
      <c r="H920" s="101"/>
      <c r="I920" s="101"/>
      <c r="J920" s="101"/>
      <c r="K920" s="105"/>
      <c r="L920" s="105"/>
      <c r="M920" s="105"/>
      <c r="N920" s="101"/>
      <c r="O920" s="105"/>
      <c r="P920" s="105"/>
      <c r="Q920" s="101"/>
      <c r="R920" s="101"/>
      <c r="S920" s="168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  <c r="AN920" s="105"/>
      <c r="AO920" s="105"/>
      <c r="AP920" s="105"/>
      <c r="AQ920" s="105"/>
      <c r="AR920" s="105"/>
    </row>
    <row r="921" customFormat="false" ht="21.75" hidden="false" customHeight="true" outlineLevel="0" collapsed="false">
      <c r="A921" s="105"/>
      <c r="B921" s="105"/>
      <c r="C921" s="105"/>
      <c r="D921" s="105"/>
      <c r="E921" s="105"/>
      <c r="F921" s="105"/>
      <c r="G921" s="94"/>
      <c r="H921" s="101"/>
      <c r="I921" s="101"/>
      <c r="J921" s="101"/>
      <c r="K921" s="105"/>
      <c r="L921" s="105"/>
      <c r="M921" s="105"/>
      <c r="N921" s="101"/>
      <c r="O921" s="105"/>
      <c r="P921" s="105"/>
      <c r="Q921" s="101"/>
      <c r="R921" s="101"/>
      <c r="S921" s="168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  <c r="AN921" s="105"/>
      <c r="AO921" s="105"/>
      <c r="AP921" s="105"/>
      <c r="AQ921" s="105"/>
      <c r="AR921" s="105"/>
    </row>
    <row r="922" customFormat="false" ht="21.75" hidden="false" customHeight="true" outlineLevel="0" collapsed="false">
      <c r="A922" s="105"/>
      <c r="B922" s="105"/>
      <c r="C922" s="105"/>
      <c r="D922" s="105"/>
      <c r="E922" s="105"/>
      <c r="F922" s="105"/>
      <c r="G922" s="94"/>
      <c r="H922" s="101"/>
      <c r="I922" s="101"/>
      <c r="J922" s="101"/>
      <c r="K922" s="105"/>
      <c r="L922" s="105"/>
      <c r="M922" s="105"/>
      <c r="N922" s="101"/>
      <c r="O922" s="105"/>
      <c r="P922" s="105"/>
      <c r="Q922" s="101"/>
      <c r="R922" s="101"/>
      <c r="S922" s="168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  <c r="AN922" s="105"/>
      <c r="AO922" s="105"/>
      <c r="AP922" s="105"/>
      <c r="AQ922" s="105"/>
      <c r="AR922" s="105"/>
    </row>
    <row r="923" customFormat="false" ht="21.75" hidden="false" customHeight="true" outlineLevel="0" collapsed="false">
      <c r="A923" s="105"/>
      <c r="B923" s="105"/>
      <c r="C923" s="105"/>
      <c r="D923" s="105"/>
      <c r="E923" s="105"/>
      <c r="F923" s="105"/>
      <c r="G923" s="94"/>
      <c r="H923" s="101"/>
      <c r="I923" s="101"/>
      <c r="J923" s="101"/>
      <c r="K923" s="105"/>
      <c r="L923" s="105"/>
      <c r="M923" s="105"/>
      <c r="N923" s="101"/>
      <c r="O923" s="105"/>
      <c r="P923" s="105"/>
      <c r="Q923" s="101"/>
      <c r="R923" s="101"/>
      <c r="S923" s="168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  <c r="AN923" s="105"/>
      <c r="AO923" s="105"/>
      <c r="AP923" s="105"/>
      <c r="AQ923" s="105"/>
      <c r="AR923" s="105"/>
    </row>
    <row r="924" customFormat="false" ht="21.75" hidden="false" customHeight="true" outlineLevel="0" collapsed="false">
      <c r="A924" s="105"/>
      <c r="B924" s="105"/>
      <c r="C924" s="105"/>
      <c r="D924" s="105"/>
      <c r="E924" s="105"/>
      <c r="F924" s="105"/>
      <c r="G924" s="94"/>
      <c r="H924" s="101"/>
      <c r="I924" s="101"/>
      <c r="J924" s="101"/>
      <c r="K924" s="105"/>
      <c r="L924" s="105"/>
      <c r="M924" s="105"/>
      <c r="N924" s="101"/>
      <c r="O924" s="105"/>
      <c r="P924" s="105"/>
      <c r="Q924" s="101"/>
      <c r="R924" s="101"/>
      <c r="S924" s="168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  <c r="AK924" s="105"/>
      <c r="AL924" s="105"/>
      <c r="AM924" s="105"/>
      <c r="AN924" s="105"/>
      <c r="AO924" s="105"/>
      <c r="AP924" s="105"/>
      <c r="AQ924" s="105"/>
      <c r="AR924" s="105"/>
    </row>
    <row r="925" customFormat="false" ht="21.75" hidden="false" customHeight="true" outlineLevel="0" collapsed="false">
      <c r="A925" s="105"/>
      <c r="B925" s="105"/>
      <c r="C925" s="105"/>
      <c r="D925" s="105"/>
      <c r="E925" s="105"/>
      <c r="F925" s="105"/>
      <c r="G925" s="94"/>
      <c r="H925" s="101"/>
      <c r="I925" s="101"/>
      <c r="J925" s="101"/>
      <c r="K925" s="105"/>
      <c r="L925" s="105"/>
      <c r="M925" s="105"/>
      <c r="N925" s="101"/>
      <c r="O925" s="105"/>
      <c r="P925" s="105"/>
      <c r="Q925" s="101"/>
      <c r="R925" s="101"/>
      <c r="S925" s="168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  <c r="AK925" s="105"/>
      <c r="AL925" s="105"/>
      <c r="AM925" s="105"/>
      <c r="AN925" s="105"/>
      <c r="AO925" s="105"/>
      <c r="AP925" s="105"/>
      <c r="AQ925" s="105"/>
      <c r="AR925" s="105"/>
    </row>
    <row r="926" customFormat="false" ht="21.75" hidden="false" customHeight="true" outlineLevel="0" collapsed="false">
      <c r="A926" s="105"/>
      <c r="B926" s="105"/>
      <c r="C926" s="105"/>
      <c r="D926" s="105"/>
      <c r="E926" s="105"/>
      <c r="F926" s="105"/>
      <c r="G926" s="94"/>
      <c r="H926" s="101"/>
      <c r="I926" s="101"/>
      <c r="J926" s="101"/>
      <c r="K926" s="105"/>
      <c r="L926" s="105"/>
      <c r="M926" s="105"/>
      <c r="N926" s="101"/>
      <c r="O926" s="105"/>
      <c r="P926" s="105"/>
      <c r="Q926" s="101"/>
      <c r="R926" s="101"/>
      <c r="S926" s="168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  <c r="AK926" s="105"/>
      <c r="AL926" s="105"/>
      <c r="AM926" s="105"/>
      <c r="AN926" s="105"/>
      <c r="AO926" s="105"/>
      <c r="AP926" s="105"/>
      <c r="AQ926" s="105"/>
      <c r="AR926" s="105"/>
    </row>
    <row r="927" customFormat="false" ht="21.75" hidden="false" customHeight="true" outlineLevel="0" collapsed="false">
      <c r="A927" s="105"/>
      <c r="B927" s="105"/>
      <c r="C927" s="105"/>
      <c r="D927" s="105"/>
      <c r="E927" s="105"/>
      <c r="F927" s="105"/>
      <c r="G927" s="94"/>
      <c r="H927" s="101"/>
      <c r="I927" s="101"/>
      <c r="J927" s="101"/>
      <c r="K927" s="105"/>
      <c r="L927" s="105"/>
      <c r="M927" s="105"/>
      <c r="N927" s="101"/>
      <c r="O927" s="105"/>
      <c r="P927" s="105"/>
      <c r="Q927" s="101"/>
      <c r="R927" s="101"/>
      <c r="S927" s="168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  <c r="AK927" s="105"/>
      <c r="AL927" s="105"/>
      <c r="AM927" s="105"/>
      <c r="AN927" s="105"/>
      <c r="AO927" s="105"/>
      <c r="AP927" s="105"/>
      <c r="AQ927" s="105"/>
      <c r="AR927" s="105"/>
    </row>
    <row r="928" customFormat="false" ht="21.75" hidden="false" customHeight="true" outlineLevel="0" collapsed="false">
      <c r="A928" s="105"/>
      <c r="B928" s="105"/>
      <c r="C928" s="105"/>
      <c r="D928" s="105"/>
      <c r="E928" s="105"/>
      <c r="F928" s="105"/>
      <c r="G928" s="94"/>
      <c r="H928" s="101"/>
      <c r="I928" s="101"/>
      <c r="J928" s="101"/>
      <c r="K928" s="105"/>
      <c r="L928" s="105"/>
      <c r="M928" s="105"/>
      <c r="N928" s="101"/>
      <c r="O928" s="105"/>
      <c r="P928" s="105"/>
      <c r="Q928" s="101"/>
      <c r="R928" s="101"/>
      <c r="S928" s="168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  <c r="AK928" s="105"/>
      <c r="AL928" s="105"/>
      <c r="AM928" s="105"/>
      <c r="AN928" s="105"/>
      <c r="AO928" s="105"/>
      <c r="AP928" s="105"/>
      <c r="AQ928" s="105"/>
      <c r="AR928" s="105"/>
    </row>
    <row r="929" customFormat="false" ht="21.75" hidden="false" customHeight="true" outlineLevel="0" collapsed="false">
      <c r="A929" s="105"/>
      <c r="B929" s="105"/>
      <c r="C929" s="105"/>
      <c r="D929" s="105"/>
      <c r="E929" s="105"/>
      <c r="F929" s="105"/>
      <c r="G929" s="94"/>
      <c r="H929" s="101"/>
      <c r="I929" s="101"/>
      <c r="J929" s="101"/>
      <c r="K929" s="105"/>
      <c r="L929" s="105"/>
      <c r="M929" s="105"/>
      <c r="N929" s="101"/>
      <c r="O929" s="105"/>
      <c r="P929" s="105"/>
      <c r="Q929" s="101"/>
      <c r="R929" s="101"/>
      <c r="S929" s="168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  <c r="AK929" s="105"/>
      <c r="AL929" s="105"/>
      <c r="AM929" s="105"/>
      <c r="AN929" s="105"/>
      <c r="AO929" s="105"/>
      <c r="AP929" s="105"/>
      <c r="AQ929" s="105"/>
      <c r="AR929" s="105"/>
    </row>
    <row r="930" customFormat="false" ht="21.75" hidden="false" customHeight="true" outlineLevel="0" collapsed="false">
      <c r="A930" s="105"/>
      <c r="B930" s="105"/>
      <c r="C930" s="105"/>
      <c r="D930" s="105"/>
      <c r="E930" s="105"/>
      <c r="F930" s="105"/>
      <c r="G930" s="94"/>
      <c r="H930" s="101"/>
      <c r="I930" s="101"/>
      <c r="J930" s="101"/>
      <c r="K930" s="105"/>
      <c r="L930" s="105"/>
      <c r="M930" s="105"/>
      <c r="N930" s="101"/>
      <c r="O930" s="105"/>
      <c r="P930" s="105"/>
      <c r="Q930" s="101"/>
      <c r="R930" s="101"/>
      <c r="S930" s="168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  <c r="AK930" s="105"/>
      <c r="AL930" s="105"/>
      <c r="AM930" s="105"/>
      <c r="AN930" s="105"/>
      <c r="AO930" s="105"/>
      <c r="AP930" s="105"/>
      <c r="AQ930" s="105"/>
      <c r="AR930" s="105"/>
    </row>
    <row r="931" customFormat="false" ht="21.75" hidden="false" customHeight="true" outlineLevel="0" collapsed="false">
      <c r="A931" s="105"/>
      <c r="B931" s="105"/>
      <c r="C931" s="105"/>
      <c r="D931" s="105"/>
      <c r="E931" s="105"/>
      <c r="F931" s="105"/>
      <c r="G931" s="94"/>
      <c r="H931" s="101"/>
      <c r="I931" s="101"/>
      <c r="J931" s="101"/>
      <c r="K931" s="105"/>
      <c r="L931" s="105"/>
      <c r="M931" s="105"/>
      <c r="N931" s="101"/>
      <c r="O931" s="105"/>
      <c r="P931" s="105"/>
      <c r="Q931" s="101"/>
      <c r="R931" s="101"/>
      <c r="S931" s="168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  <c r="AK931" s="105"/>
      <c r="AL931" s="105"/>
      <c r="AM931" s="105"/>
      <c r="AN931" s="105"/>
      <c r="AO931" s="105"/>
      <c r="AP931" s="105"/>
      <c r="AQ931" s="105"/>
      <c r="AR931" s="105"/>
    </row>
    <row r="932" customFormat="false" ht="21.75" hidden="false" customHeight="true" outlineLevel="0" collapsed="false">
      <c r="A932" s="105"/>
      <c r="B932" s="105"/>
      <c r="C932" s="105"/>
      <c r="D932" s="105"/>
      <c r="E932" s="105"/>
      <c r="F932" s="105"/>
      <c r="G932" s="94"/>
      <c r="H932" s="101"/>
      <c r="I932" s="101"/>
      <c r="J932" s="101"/>
      <c r="K932" s="105"/>
      <c r="L932" s="105"/>
      <c r="M932" s="105"/>
      <c r="N932" s="101"/>
      <c r="O932" s="105"/>
      <c r="P932" s="105"/>
      <c r="Q932" s="101"/>
      <c r="R932" s="101"/>
      <c r="S932" s="168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  <c r="AK932" s="105"/>
      <c r="AL932" s="105"/>
      <c r="AM932" s="105"/>
      <c r="AN932" s="105"/>
      <c r="AO932" s="105"/>
      <c r="AP932" s="105"/>
      <c r="AQ932" s="105"/>
      <c r="AR932" s="105"/>
    </row>
    <row r="933" customFormat="false" ht="21.75" hidden="false" customHeight="true" outlineLevel="0" collapsed="false">
      <c r="A933" s="105"/>
      <c r="B933" s="105"/>
      <c r="C933" s="105"/>
      <c r="D933" s="105"/>
      <c r="E933" s="105"/>
      <c r="F933" s="105"/>
      <c r="G933" s="94"/>
      <c r="H933" s="101"/>
      <c r="I933" s="101"/>
      <c r="J933" s="101"/>
      <c r="K933" s="105"/>
      <c r="L933" s="105"/>
      <c r="M933" s="105"/>
      <c r="N933" s="101"/>
      <c r="O933" s="105"/>
      <c r="P933" s="105"/>
      <c r="Q933" s="101"/>
      <c r="R933" s="101"/>
      <c r="S933" s="168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  <c r="AK933" s="105"/>
      <c r="AL933" s="105"/>
      <c r="AM933" s="105"/>
      <c r="AN933" s="105"/>
      <c r="AO933" s="105"/>
      <c r="AP933" s="105"/>
      <c r="AQ933" s="105"/>
      <c r="AR933" s="105"/>
    </row>
    <row r="934" customFormat="false" ht="21.75" hidden="false" customHeight="true" outlineLevel="0" collapsed="false">
      <c r="A934" s="105"/>
      <c r="B934" s="105"/>
      <c r="C934" s="105"/>
      <c r="D934" s="105"/>
      <c r="E934" s="105"/>
      <c r="F934" s="105"/>
      <c r="G934" s="94"/>
      <c r="H934" s="101"/>
      <c r="I934" s="101"/>
      <c r="J934" s="101"/>
      <c r="K934" s="105"/>
      <c r="L934" s="105"/>
      <c r="M934" s="105"/>
      <c r="N934" s="101"/>
      <c r="O934" s="105"/>
      <c r="P934" s="105"/>
      <c r="Q934" s="101"/>
      <c r="R934" s="101"/>
      <c r="S934" s="168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  <c r="AK934" s="105"/>
      <c r="AL934" s="105"/>
      <c r="AM934" s="105"/>
      <c r="AN934" s="105"/>
      <c r="AO934" s="105"/>
      <c r="AP934" s="105"/>
      <c r="AQ934" s="105"/>
      <c r="AR934" s="105"/>
    </row>
    <row r="935" customFormat="false" ht="21.75" hidden="false" customHeight="true" outlineLevel="0" collapsed="false">
      <c r="A935" s="105"/>
      <c r="B935" s="105"/>
      <c r="C935" s="105"/>
      <c r="D935" s="105"/>
      <c r="E935" s="105"/>
      <c r="F935" s="105"/>
      <c r="G935" s="94"/>
      <c r="H935" s="101"/>
      <c r="I935" s="101"/>
      <c r="J935" s="101"/>
      <c r="K935" s="105"/>
      <c r="L935" s="105"/>
      <c r="M935" s="105"/>
      <c r="N935" s="101"/>
      <c r="O935" s="105"/>
      <c r="P935" s="105"/>
      <c r="Q935" s="101"/>
      <c r="R935" s="101"/>
      <c r="S935" s="168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  <c r="AN935" s="105"/>
      <c r="AO935" s="105"/>
      <c r="AP935" s="105"/>
      <c r="AQ935" s="105"/>
      <c r="AR935" s="105"/>
    </row>
    <row r="936" customFormat="false" ht="21.75" hidden="false" customHeight="true" outlineLevel="0" collapsed="false">
      <c r="A936" s="105"/>
      <c r="B936" s="105"/>
      <c r="C936" s="105"/>
      <c r="D936" s="105"/>
      <c r="E936" s="105"/>
      <c r="F936" s="105"/>
      <c r="G936" s="94"/>
      <c r="H936" s="101"/>
      <c r="I936" s="101"/>
      <c r="J936" s="101"/>
      <c r="K936" s="105"/>
      <c r="L936" s="105"/>
      <c r="M936" s="105"/>
      <c r="N936" s="101"/>
      <c r="O936" s="105"/>
      <c r="P936" s="105"/>
      <c r="Q936" s="101"/>
      <c r="R936" s="101"/>
      <c r="S936" s="168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  <c r="AK936" s="105"/>
      <c r="AL936" s="105"/>
      <c r="AM936" s="105"/>
      <c r="AN936" s="105"/>
      <c r="AO936" s="105"/>
      <c r="AP936" s="105"/>
      <c r="AQ936" s="105"/>
      <c r="AR936" s="105"/>
    </row>
    <row r="937" customFormat="false" ht="21.75" hidden="false" customHeight="true" outlineLevel="0" collapsed="false">
      <c r="A937" s="105"/>
      <c r="B937" s="105"/>
      <c r="C937" s="105"/>
      <c r="D937" s="105"/>
      <c r="E937" s="105"/>
      <c r="F937" s="105"/>
      <c r="G937" s="94"/>
      <c r="H937" s="101"/>
      <c r="I937" s="101"/>
      <c r="J937" s="101"/>
      <c r="K937" s="105"/>
      <c r="L937" s="105"/>
      <c r="M937" s="105"/>
      <c r="N937" s="101"/>
      <c r="O937" s="105"/>
      <c r="P937" s="105"/>
      <c r="Q937" s="101"/>
      <c r="R937" s="101"/>
      <c r="S937" s="168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  <c r="AK937" s="105"/>
      <c r="AL937" s="105"/>
      <c r="AM937" s="105"/>
      <c r="AN937" s="105"/>
      <c r="AO937" s="105"/>
      <c r="AP937" s="105"/>
      <c r="AQ937" s="105"/>
      <c r="AR937" s="105"/>
    </row>
    <row r="938" customFormat="false" ht="21.75" hidden="false" customHeight="true" outlineLevel="0" collapsed="false">
      <c r="A938" s="105"/>
      <c r="B938" s="105"/>
      <c r="C938" s="105"/>
      <c r="D938" s="105"/>
      <c r="E938" s="105"/>
      <c r="F938" s="105"/>
      <c r="G938" s="94"/>
      <c r="H938" s="101"/>
      <c r="I938" s="101"/>
      <c r="J938" s="101"/>
      <c r="K938" s="105"/>
      <c r="L938" s="105"/>
      <c r="M938" s="105"/>
      <c r="N938" s="101"/>
      <c r="O938" s="105"/>
      <c r="P938" s="105"/>
      <c r="Q938" s="101"/>
      <c r="R938" s="101"/>
      <c r="S938" s="168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  <c r="AK938" s="105"/>
      <c r="AL938" s="105"/>
      <c r="AM938" s="105"/>
      <c r="AN938" s="105"/>
      <c r="AO938" s="105"/>
      <c r="AP938" s="105"/>
      <c r="AQ938" s="105"/>
      <c r="AR938" s="105"/>
    </row>
    <row r="939" customFormat="false" ht="21.75" hidden="false" customHeight="true" outlineLevel="0" collapsed="false">
      <c r="A939" s="105"/>
      <c r="B939" s="105"/>
      <c r="C939" s="105"/>
      <c r="D939" s="105"/>
      <c r="E939" s="105"/>
      <c r="F939" s="105"/>
      <c r="G939" s="94"/>
      <c r="H939" s="101"/>
      <c r="I939" s="101"/>
      <c r="J939" s="101"/>
      <c r="K939" s="105"/>
      <c r="L939" s="105"/>
      <c r="M939" s="105"/>
      <c r="N939" s="101"/>
      <c r="O939" s="105"/>
      <c r="P939" s="105"/>
      <c r="Q939" s="101"/>
      <c r="R939" s="101"/>
      <c r="S939" s="168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  <c r="AN939" s="105"/>
      <c r="AO939" s="105"/>
      <c r="AP939" s="105"/>
      <c r="AQ939" s="105"/>
      <c r="AR939" s="105"/>
    </row>
    <row r="940" customFormat="false" ht="21.75" hidden="false" customHeight="true" outlineLevel="0" collapsed="false">
      <c r="A940" s="105"/>
      <c r="B940" s="105"/>
      <c r="C940" s="105"/>
      <c r="D940" s="105"/>
      <c r="E940" s="105"/>
      <c r="F940" s="105"/>
      <c r="G940" s="94"/>
      <c r="H940" s="101"/>
      <c r="I940" s="101"/>
      <c r="J940" s="101"/>
      <c r="K940" s="105"/>
      <c r="L940" s="105"/>
      <c r="M940" s="105"/>
      <c r="N940" s="101"/>
      <c r="O940" s="105"/>
      <c r="P940" s="105"/>
      <c r="Q940" s="101"/>
      <c r="R940" s="101"/>
      <c r="S940" s="168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  <c r="AK940" s="105"/>
      <c r="AL940" s="105"/>
      <c r="AM940" s="105"/>
      <c r="AN940" s="105"/>
      <c r="AO940" s="105"/>
      <c r="AP940" s="105"/>
      <c r="AQ940" s="105"/>
      <c r="AR940" s="105"/>
    </row>
    <row r="941" customFormat="false" ht="21.75" hidden="false" customHeight="true" outlineLevel="0" collapsed="false">
      <c r="A941" s="105"/>
      <c r="B941" s="105"/>
      <c r="C941" s="105"/>
      <c r="D941" s="105"/>
      <c r="E941" s="105"/>
      <c r="F941" s="105"/>
      <c r="G941" s="94"/>
      <c r="H941" s="101"/>
      <c r="I941" s="101"/>
      <c r="J941" s="101"/>
      <c r="K941" s="105"/>
      <c r="L941" s="105"/>
      <c r="M941" s="105"/>
      <c r="N941" s="101"/>
      <c r="O941" s="105"/>
      <c r="P941" s="105"/>
      <c r="Q941" s="101"/>
      <c r="R941" s="101"/>
      <c r="S941" s="168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  <c r="AK941" s="105"/>
      <c r="AL941" s="105"/>
      <c r="AM941" s="105"/>
      <c r="AN941" s="105"/>
      <c r="AO941" s="105"/>
      <c r="AP941" s="105"/>
      <c r="AQ941" s="105"/>
      <c r="AR941" s="105"/>
    </row>
    <row r="942" customFormat="false" ht="21.75" hidden="false" customHeight="true" outlineLevel="0" collapsed="false">
      <c r="A942" s="105"/>
      <c r="B942" s="105"/>
      <c r="C942" s="105"/>
      <c r="D942" s="105"/>
      <c r="E942" s="105"/>
      <c r="F942" s="105"/>
      <c r="G942" s="94"/>
      <c r="H942" s="101"/>
      <c r="I942" s="101"/>
      <c r="J942" s="101"/>
      <c r="K942" s="105"/>
      <c r="L942" s="105"/>
      <c r="M942" s="105"/>
      <c r="N942" s="101"/>
      <c r="O942" s="105"/>
      <c r="P942" s="105"/>
      <c r="Q942" s="101"/>
      <c r="R942" s="101"/>
      <c r="S942" s="168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  <c r="AK942" s="105"/>
      <c r="AL942" s="105"/>
      <c r="AM942" s="105"/>
      <c r="AN942" s="105"/>
      <c r="AO942" s="105"/>
      <c r="AP942" s="105"/>
      <c r="AQ942" s="105"/>
      <c r="AR942" s="105"/>
    </row>
    <row r="943" customFormat="false" ht="21.75" hidden="false" customHeight="true" outlineLevel="0" collapsed="false">
      <c r="A943" s="105"/>
      <c r="B943" s="105"/>
      <c r="C943" s="105"/>
      <c r="D943" s="105"/>
      <c r="E943" s="105"/>
      <c r="F943" s="105"/>
      <c r="G943" s="94"/>
      <c r="H943" s="101"/>
      <c r="I943" s="101"/>
      <c r="J943" s="101"/>
      <c r="K943" s="105"/>
      <c r="L943" s="105"/>
      <c r="M943" s="105"/>
      <c r="N943" s="101"/>
      <c r="O943" s="105"/>
      <c r="P943" s="105"/>
      <c r="Q943" s="101"/>
      <c r="R943" s="101"/>
      <c r="S943" s="168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  <c r="AK943" s="105"/>
      <c r="AL943" s="105"/>
      <c r="AM943" s="105"/>
      <c r="AN943" s="105"/>
      <c r="AO943" s="105"/>
      <c r="AP943" s="105"/>
      <c r="AQ943" s="105"/>
      <c r="AR943" s="105"/>
    </row>
    <row r="944" customFormat="false" ht="21.75" hidden="false" customHeight="true" outlineLevel="0" collapsed="false">
      <c r="A944" s="105"/>
      <c r="B944" s="105"/>
      <c r="C944" s="105"/>
      <c r="D944" s="105"/>
      <c r="E944" s="105"/>
      <c r="F944" s="105"/>
      <c r="G944" s="94"/>
      <c r="H944" s="101"/>
      <c r="I944" s="101"/>
      <c r="J944" s="101"/>
      <c r="K944" s="105"/>
      <c r="L944" s="105"/>
      <c r="M944" s="105"/>
      <c r="N944" s="101"/>
      <c r="O944" s="105"/>
      <c r="P944" s="105"/>
      <c r="Q944" s="101"/>
      <c r="R944" s="101"/>
      <c r="S944" s="168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  <c r="AK944" s="105"/>
      <c r="AL944" s="105"/>
      <c r="AM944" s="105"/>
      <c r="AN944" s="105"/>
      <c r="AO944" s="105"/>
      <c r="AP944" s="105"/>
      <c r="AQ944" s="105"/>
      <c r="AR944" s="105"/>
    </row>
    <row r="945" customFormat="false" ht="21.75" hidden="false" customHeight="true" outlineLevel="0" collapsed="false">
      <c r="A945" s="105"/>
      <c r="B945" s="105"/>
      <c r="C945" s="105"/>
      <c r="D945" s="105"/>
      <c r="E945" s="105"/>
      <c r="F945" s="105"/>
      <c r="G945" s="94"/>
      <c r="H945" s="101"/>
      <c r="I945" s="101"/>
      <c r="J945" s="101"/>
      <c r="K945" s="105"/>
      <c r="L945" s="105"/>
      <c r="M945" s="105"/>
      <c r="N945" s="101"/>
      <c r="O945" s="105"/>
      <c r="P945" s="105"/>
      <c r="Q945" s="101"/>
      <c r="R945" s="101"/>
      <c r="S945" s="168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  <c r="AK945" s="105"/>
      <c r="AL945" s="105"/>
      <c r="AM945" s="105"/>
      <c r="AN945" s="105"/>
      <c r="AO945" s="105"/>
      <c r="AP945" s="105"/>
      <c r="AQ945" s="105"/>
      <c r="AR945" s="105"/>
    </row>
    <row r="946" customFormat="false" ht="21.75" hidden="false" customHeight="true" outlineLevel="0" collapsed="false">
      <c r="A946" s="105"/>
      <c r="B946" s="105"/>
      <c r="C946" s="105"/>
      <c r="D946" s="105"/>
      <c r="E946" s="105"/>
      <c r="F946" s="105"/>
      <c r="G946" s="94"/>
      <c r="H946" s="101"/>
      <c r="I946" s="101"/>
      <c r="J946" s="101"/>
      <c r="K946" s="105"/>
      <c r="L946" s="105"/>
      <c r="M946" s="105"/>
      <c r="N946" s="101"/>
      <c r="O946" s="105"/>
      <c r="P946" s="105"/>
      <c r="Q946" s="101"/>
      <c r="R946" s="101"/>
      <c r="S946" s="168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  <c r="AK946" s="105"/>
      <c r="AL946" s="105"/>
      <c r="AM946" s="105"/>
      <c r="AN946" s="105"/>
      <c r="AO946" s="105"/>
      <c r="AP946" s="105"/>
      <c r="AQ946" s="105"/>
      <c r="AR946" s="105"/>
    </row>
    <row r="947" customFormat="false" ht="21.75" hidden="false" customHeight="true" outlineLevel="0" collapsed="false">
      <c r="A947" s="105"/>
      <c r="B947" s="105"/>
      <c r="C947" s="105"/>
      <c r="D947" s="105"/>
      <c r="E947" s="105"/>
      <c r="F947" s="105"/>
      <c r="G947" s="94"/>
      <c r="H947" s="101"/>
      <c r="I947" s="101"/>
      <c r="J947" s="101"/>
      <c r="K947" s="105"/>
      <c r="L947" s="105"/>
      <c r="M947" s="105"/>
      <c r="N947" s="101"/>
      <c r="O947" s="105"/>
      <c r="P947" s="105"/>
      <c r="Q947" s="101"/>
      <c r="R947" s="101"/>
      <c r="S947" s="168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  <c r="AK947" s="105"/>
      <c r="AL947" s="105"/>
      <c r="AM947" s="105"/>
      <c r="AN947" s="105"/>
      <c r="AO947" s="105"/>
      <c r="AP947" s="105"/>
      <c r="AQ947" s="105"/>
      <c r="AR947" s="105"/>
    </row>
    <row r="948" customFormat="false" ht="21.75" hidden="false" customHeight="true" outlineLevel="0" collapsed="false">
      <c r="A948" s="105"/>
      <c r="B948" s="105"/>
      <c r="C948" s="105"/>
      <c r="D948" s="105"/>
      <c r="E948" s="105"/>
      <c r="F948" s="105"/>
      <c r="G948" s="94"/>
      <c r="H948" s="101"/>
      <c r="I948" s="101"/>
      <c r="J948" s="101"/>
      <c r="K948" s="105"/>
      <c r="L948" s="105"/>
      <c r="M948" s="105"/>
      <c r="N948" s="101"/>
      <c r="O948" s="105"/>
      <c r="P948" s="105"/>
      <c r="Q948" s="101"/>
      <c r="R948" s="101"/>
      <c r="S948" s="168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  <c r="AK948" s="105"/>
      <c r="AL948" s="105"/>
      <c r="AM948" s="105"/>
      <c r="AN948" s="105"/>
      <c r="AO948" s="105"/>
      <c r="AP948" s="105"/>
      <c r="AQ948" s="105"/>
      <c r="AR948" s="105"/>
    </row>
    <row r="949" customFormat="false" ht="21.75" hidden="false" customHeight="true" outlineLevel="0" collapsed="false">
      <c r="A949" s="105"/>
      <c r="B949" s="105"/>
      <c r="C949" s="105"/>
      <c r="D949" s="105"/>
      <c r="E949" s="105"/>
      <c r="F949" s="105"/>
      <c r="G949" s="94"/>
      <c r="H949" s="101"/>
      <c r="I949" s="101"/>
      <c r="J949" s="101"/>
      <c r="K949" s="105"/>
      <c r="L949" s="105"/>
      <c r="M949" s="105"/>
      <c r="N949" s="101"/>
      <c r="O949" s="105"/>
      <c r="P949" s="105"/>
      <c r="Q949" s="101"/>
      <c r="R949" s="101"/>
      <c r="S949" s="168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  <c r="AK949" s="105"/>
      <c r="AL949" s="105"/>
      <c r="AM949" s="105"/>
      <c r="AN949" s="105"/>
      <c r="AO949" s="105"/>
      <c r="AP949" s="105"/>
      <c r="AQ949" s="105"/>
      <c r="AR949" s="105"/>
    </row>
    <row r="950" customFormat="false" ht="21.75" hidden="false" customHeight="true" outlineLevel="0" collapsed="false">
      <c r="A950" s="105"/>
      <c r="B950" s="105"/>
      <c r="C950" s="105"/>
      <c r="D950" s="105"/>
      <c r="E950" s="105"/>
      <c r="F950" s="105"/>
      <c r="G950" s="94"/>
      <c r="H950" s="101"/>
      <c r="I950" s="101"/>
      <c r="J950" s="101"/>
      <c r="K950" s="105"/>
      <c r="L950" s="105"/>
      <c r="M950" s="105"/>
      <c r="N950" s="101"/>
      <c r="O950" s="105"/>
      <c r="P950" s="105"/>
      <c r="Q950" s="101"/>
      <c r="R950" s="101"/>
      <c r="S950" s="168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  <c r="AK950" s="105"/>
      <c r="AL950" s="105"/>
      <c r="AM950" s="105"/>
      <c r="AN950" s="105"/>
      <c r="AO950" s="105"/>
      <c r="AP950" s="105"/>
      <c r="AQ950" s="105"/>
      <c r="AR950" s="105"/>
    </row>
    <row r="951" customFormat="false" ht="21.75" hidden="false" customHeight="true" outlineLevel="0" collapsed="false">
      <c r="A951" s="105"/>
      <c r="B951" s="105"/>
      <c r="C951" s="105"/>
      <c r="D951" s="105"/>
      <c r="E951" s="105"/>
      <c r="F951" s="105"/>
      <c r="G951" s="94"/>
      <c r="H951" s="101"/>
      <c r="I951" s="101"/>
      <c r="J951" s="101"/>
      <c r="K951" s="105"/>
      <c r="L951" s="105"/>
      <c r="M951" s="105"/>
      <c r="N951" s="101"/>
      <c r="O951" s="105"/>
      <c r="P951" s="105"/>
      <c r="Q951" s="101"/>
      <c r="R951" s="101"/>
      <c r="S951" s="168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  <c r="AK951" s="105"/>
      <c r="AL951" s="105"/>
      <c r="AM951" s="105"/>
      <c r="AN951" s="105"/>
      <c r="AO951" s="105"/>
      <c r="AP951" s="105"/>
      <c r="AQ951" s="105"/>
      <c r="AR951" s="105"/>
    </row>
    <row r="952" customFormat="false" ht="21.75" hidden="false" customHeight="true" outlineLevel="0" collapsed="false">
      <c r="A952" s="105"/>
      <c r="B952" s="105"/>
      <c r="C952" s="105"/>
      <c r="D952" s="105"/>
      <c r="E952" s="105"/>
      <c r="F952" s="105"/>
      <c r="G952" s="94"/>
      <c r="H952" s="101"/>
      <c r="I952" s="101"/>
      <c r="J952" s="101"/>
      <c r="K952" s="105"/>
      <c r="L952" s="105"/>
      <c r="M952" s="105"/>
      <c r="N952" s="101"/>
      <c r="O952" s="105"/>
      <c r="P952" s="105"/>
      <c r="Q952" s="101"/>
      <c r="R952" s="101"/>
      <c r="S952" s="168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  <c r="AK952" s="105"/>
      <c r="AL952" s="105"/>
      <c r="AM952" s="105"/>
      <c r="AN952" s="105"/>
      <c r="AO952" s="105"/>
      <c r="AP952" s="105"/>
      <c r="AQ952" s="105"/>
      <c r="AR952" s="105"/>
    </row>
    <row r="953" customFormat="false" ht="21.75" hidden="false" customHeight="true" outlineLevel="0" collapsed="false">
      <c r="A953" s="105"/>
      <c r="B953" s="105"/>
      <c r="C953" s="105"/>
      <c r="D953" s="105"/>
      <c r="E953" s="105"/>
      <c r="F953" s="105"/>
      <c r="G953" s="94"/>
      <c r="H953" s="101"/>
      <c r="I953" s="101"/>
      <c r="J953" s="101"/>
      <c r="K953" s="105"/>
      <c r="L953" s="105"/>
      <c r="M953" s="105"/>
      <c r="N953" s="101"/>
      <c r="O953" s="105"/>
      <c r="P953" s="105"/>
      <c r="Q953" s="101"/>
      <c r="R953" s="101"/>
      <c r="S953" s="168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  <c r="AK953" s="105"/>
      <c r="AL953" s="105"/>
      <c r="AM953" s="105"/>
      <c r="AN953" s="105"/>
      <c r="AO953" s="105"/>
      <c r="AP953" s="105"/>
      <c r="AQ953" s="105"/>
      <c r="AR953" s="105"/>
    </row>
    <row r="954" customFormat="false" ht="21.75" hidden="false" customHeight="true" outlineLevel="0" collapsed="false">
      <c r="A954" s="105"/>
      <c r="B954" s="105"/>
      <c r="C954" s="105"/>
      <c r="D954" s="105"/>
      <c r="E954" s="105"/>
      <c r="F954" s="105"/>
      <c r="G954" s="94"/>
      <c r="H954" s="101"/>
      <c r="I954" s="101"/>
      <c r="J954" s="101"/>
      <c r="K954" s="105"/>
      <c r="L954" s="105"/>
      <c r="M954" s="105"/>
      <c r="N954" s="101"/>
      <c r="O954" s="105"/>
      <c r="P954" s="105"/>
      <c r="Q954" s="101"/>
      <c r="R954" s="101"/>
      <c r="S954" s="168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  <c r="AF954" s="105"/>
      <c r="AG954" s="105"/>
      <c r="AH954" s="105"/>
      <c r="AI954" s="105"/>
      <c r="AJ954" s="105"/>
      <c r="AK954" s="105"/>
      <c r="AL954" s="105"/>
      <c r="AM954" s="105"/>
      <c r="AN954" s="105"/>
      <c r="AO954" s="105"/>
      <c r="AP954" s="105"/>
      <c r="AQ954" s="105"/>
      <c r="AR954" s="105"/>
    </row>
    <row r="955" customFormat="false" ht="21.75" hidden="false" customHeight="true" outlineLevel="0" collapsed="false">
      <c r="A955" s="105"/>
      <c r="B955" s="105"/>
      <c r="C955" s="105"/>
      <c r="D955" s="105"/>
      <c r="E955" s="105"/>
      <c r="F955" s="105"/>
      <c r="G955" s="94"/>
      <c r="H955" s="101"/>
      <c r="I955" s="101"/>
      <c r="J955" s="101"/>
      <c r="K955" s="105"/>
      <c r="L955" s="105"/>
      <c r="M955" s="105"/>
      <c r="N955" s="101"/>
      <c r="O955" s="105"/>
      <c r="P955" s="105"/>
      <c r="Q955" s="101"/>
      <c r="R955" s="101"/>
      <c r="S955" s="168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  <c r="AF955" s="105"/>
      <c r="AG955" s="105"/>
      <c r="AH955" s="105"/>
      <c r="AI955" s="105"/>
      <c r="AJ955" s="105"/>
      <c r="AK955" s="105"/>
      <c r="AL955" s="105"/>
      <c r="AM955" s="105"/>
      <c r="AN955" s="105"/>
      <c r="AO955" s="105"/>
      <c r="AP955" s="105"/>
      <c r="AQ955" s="105"/>
      <c r="AR955" s="105"/>
    </row>
    <row r="956" customFormat="false" ht="21.75" hidden="false" customHeight="true" outlineLevel="0" collapsed="false">
      <c r="A956" s="105"/>
      <c r="B956" s="105"/>
      <c r="C956" s="105"/>
      <c r="D956" s="105"/>
      <c r="E956" s="105"/>
      <c r="F956" s="105"/>
      <c r="G956" s="94"/>
      <c r="H956" s="101"/>
      <c r="I956" s="101"/>
      <c r="J956" s="101"/>
      <c r="K956" s="105"/>
      <c r="L956" s="105"/>
      <c r="M956" s="105"/>
      <c r="N956" s="101"/>
      <c r="O956" s="105"/>
      <c r="P956" s="105"/>
      <c r="Q956" s="101"/>
      <c r="R956" s="101"/>
      <c r="S956" s="168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  <c r="AK956" s="105"/>
      <c r="AL956" s="105"/>
      <c r="AM956" s="105"/>
      <c r="AN956" s="105"/>
      <c r="AO956" s="105"/>
      <c r="AP956" s="105"/>
      <c r="AQ956" s="105"/>
      <c r="AR956" s="105"/>
    </row>
    <row r="957" customFormat="false" ht="21.75" hidden="false" customHeight="true" outlineLevel="0" collapsed="false">
      <c r="A957" s="105"/>
      <c r="B957" s="105"/>
      <c r="C957" s="105"/>
      <c r="D957" s="105"/>
      <c r="E957" s="105"/>
      <c r="F957" s="105"/>
      <c r="G957" s="94"/>
      <c r="H957" s="101"/>
      <c r="I957" s="101"/>
      <c r="J957" s="101"/>
      <c r="K957" s="105"/>
      <c r="L957" s="105"/>
      <c r="M957" s="105"/>
      <c r="N957" s="101"/>
      <c r="O957" s="105"/>
      <c r="P957" s="105"/>
      <c r="Q957" s="101"/>
      <c r="R957" s="101"/>
      <c r="S957" s="168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  <c r="AF957" s="105"/>
      <c r="AG957" s="105"/>
      <c r="AH957" s="105"/>
      <c r="AI957" s="105"/>
      <c r="AJ957" s="105"/>
      <c r="AK957" s="105"/>
      <c r="AL957" s="105"/>
      <c r="AM957" s="105"/>
      <c r="AN957" s="105"/>
      <c r="AO957" s="105"/>
      <c r="AP957" s="105"/>
      <c r="AQ957" s="105"/>
      <c r="AR957" s="105"/>
    </row>
    <row r="958" customFormat="false" ht="21.75" hidden="false" customHeight="true" outlineLevel="0" collapsed="false">
      <c r="A958" s="105"/>
      <c r="B958" s="105"/>
      <c r="C958" s="105"/>
      <c r="D958" s="105"/>
      <c r="E958" s="105"/>
      <c r="F958" s="105"/>
      <c r="G958" s="94"/>
      <c r="H958" s="101"/>
      <c r="I958" s="101"/>
      <c r="J958" s="101"/>
      <c r="K958" s="105"/>
      <c r="L958" s="105"/>
      <c r="M958" s="105"/>
      <c r="N958" s="101"/>
      <c r="O958" s="105"/>
      <c r="P958" s="105"/>
      <c r="Q958" s="101"/>
      <c r="R958" s="101"/>
      <c r="S958" s="168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  <c r="AF958" s="105"/>
      <c r="AG958" s="105"/>
      <c r="AH958" s="105"/>
      <c r="AI958" s="105"/>
      <c r="AJ958" s="105"/>
      <c r="AK958" s="105"/>
      <c r="AL958" s="105"/>
      <c r="AM958" s="105"/>
      <c r="AN958" s="105"/>
      <c r="AO958" s="105"/>
      <c r="AP958" s="105"/>
      <c r="AQ958" s="105"/>
      <c r="AR958" s="105"/>
    </row>
    <row r="959" customFormat="false" ht="21.75" hidden="false" customHeight="true" outlineLevel="0" collapsed="false">
      <c r="A959" s="105"/>
      <c r="B959" s="105"/>
      <c r="C959" s="105"/>
      <c r="D959" s="105"/>
      <c r="E959" s="105"/>
      <c r="F959" s="105"/>
      <c r="G959" s="94"/>
      <c r="H959" s="101"/>
      <c r="I959" s="101"/>
      <c r="J959" s="101"/>
      <c r="K959" s="105"/>
      <c r="L959" s="105"/>
      <c r="M959" s="105"/>
      <c r="N959" s="101"/>
      <c r="O959" s="105"/>
      <c r="P959" s="105"/>
      <c r="Q959" s="101"/>
      <c r="R959" s="101"/>
      <c r="S959" s="168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  <c r="AK959" s="105"/>
      <c r="AL959" s="105"/>
      <c r="AM959" s="105"/>
      <c r="AN959" s="105"/>
      <c r="AO959" s="105"/>
      <c r="AP959" s="105"/>
      <c r="AQ959" s="105"/>
      <c r="AR959" s="105"/>
    </row>
    <row r="960" customFormat="false" ht="21.75" hidden="false" customHeight="true" outlineLevel="0" collapsed="false">
      <c r="A960" s="105"/>
      <c r="B960" s="105"/>
      <c r="C960" s="105"/>
      <c r="D960" s="105"/>
      <c r="E960" s="105"/>
      <c r="F960" s="105"/>
      <c r="G960" s="94"/>
      <c r="H960" s="101"/>
      <c r="I960" s="101"/>
      <c r="J960" s="101"/>
      <c r="K960" s="105"/>
      <c r="L960" s="105"/>
      <c r="M960" s="105"/>
      <c r="N960" s="101"/>
      <c r="O960" s="105"/>
      <c r="P960" s="105"/>
      <c r="Q960" s="101"/>
      <c r="R960" s="101"/>
      <c r="S960" s="168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  <c r="AF960" s="105"/>
      <c r="AG960" s="105"/>
      <c r="AH960" s="105"/>
      <c r="AI960" s="105"/>
      <c r="AJ960" s="105"/>
      <c r="AK960" s="105"/>
      <c r="AL960" s="105"/>
      <c r="AM960" s="105"/>
      <c r="AN960" s="105"/>
      <c r="AO960" s="105"/>
      <c r="AP960" s="105"/>
      <c r="AQ960" s="105"/>
      <c r="AR960" s="105"/>
    </row>
    <row r="961" customFormat="false" ht="21.75" hidden="false" customHeight="true" outlineLevel="0" collapsed="false">
      <c r="A961" s="105"/>
      <c r="B961" s="105"/>
      <c r="C961" s="105"/>
      <c r="D961" s="105"/>
      <c r="E961" s="105"/>
      <c r="F961" s="105"/>
      <c r="G961" s="94"/>
      <c r="H961" s="101"/>
      <c r="I961" s="101"/>
      <c r="J961" s="101"/>
      <c r="K961" s="105"/>
      <c r="L961" s="105"/>
      <c r="M961" s="105"/>
      <c r="N961" s="101"/>
      <c r="O961" s="105"/>
      <c r="P961" s="105"/>
      <c r="Q961" s="101"/>
      <c r="R961" s="101"/>
      <c r="S961" s="168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  <c r="AF961" s="105"/>
      <c r="AG961" s="105"/>
      <c r="AH961" s="105"/>
      <c r="AI961" s="105"/>
      <c r="AJ961" s="105"/>
      <c r="AK961" s="105"/>
      <c r="AL961" s="105"/>
      <c r="AM961" s="105"/>
      <c r="AN961" s="105"/>
      <c r="AO961" s="105"/>
      <c r="AP961" s="105"/>
      <c r="AQ961" s="105"/>
      <c r="AR961" s="105"/>
    </row>
    <row r="962" customFormat="false" ht="21.75" hidden="false" customHeight="true" outlineLevel="0" collapsed="false">
      <c r="A962" s="105"/>
      <c r="B962" s="105"/>
      <c r="C962" s="105"/>
      <c r="D962" s="105"/>
      <c r="E962" s="105"/>
      <c r="F962" s="105"/>
      <c r="G962" s="94"/>
      <c r="H962" s="101"/>
      <c r="I962" s="101"/>
      <c r="J962" s="101"/>
      <c r="K962" s="105"/>
      <c r="L962" s="105"/>
      <c r="M962" s="105"/>
      <c r="N962" s="101"/>
      <c r="O962" s="105"/>
      <c r="P962" s="105"/>
      <c r="Q962" s="101"/>
      <c r="R962" s="101"/>
      <c r="S962" s="168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  <c r="AK962" s="105"/>
      <c r="AL962" s="105"/>
      <c r="AM962" s="105"/>
      <c r="AN962" s="105"/>
      <c r="AO962" s="105"/>
      <c r="AP962" s="105"/>
      <c r="AQ962" s="105"/>
      <c r="AR962" s="105"/>
    </row>
    <row r="963" customFormat="false" ht="21.75" hidden="false" customHeight="true" outlineLevel="0" collapsed="false">
      <c r="A963" s="105"/>
      <c r="B963" s="105"/>
      <c r="C963" s="105"/>
      <c r="D963" s="105"/>
      <c r="E963" s="105"/>
      <c r="F963" s="105"/>
      <c r="G963" s="94"/>
      <c r="H963" s="101"/>
      <c r="I963" s="101"/>
      <c r="J963" s="101"/>
      <c r="K963" s="105"/>
      <c r="L963" s="105"/>
      <c r="M963" s="105"/>
      <c r="N963" s="101"/>
      <c r="O963" s="105"/>
      <c r="P963" s="105"/>
      <c r="Q963" s="101"/>
      <c r="R963" s="101"/>
      <c r="S963" s="168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  <c r="AF963" s="105"/>
      <c r="AG963" s="105"/>
      <c r="AH963" s="105"/>
      <c r="AI963" s="105"/>
      <c r="AJ963" s="105"/>
      <c r="AK963" s="105"/>
      <c r="AL963" s="105"/>
      <c r="AM963" s="105"/>
      <c r="AN963" s="105"/>
      <c r="AO963" s="105"/>
      <c r="AP963" s="105"/>
      <c r="AQ963" s="105"/>
      <c r="AR963" s="105"/>
    </row>
    <row r="964" customFormat="false" ht="21.75" hidden="false" customHeight="true" outlineLevel="0" collapsed="false">
      <c r="A964" s="105"/>
      <c r="B964" s="105"/>
      <c r="C964" s="105"/>
      <c r="D964" s="105"/>
      <c r="E964" s="105"/>
      <c r="F964" s="105"/>
      <c r="G964" s="94"/>
      <c r="H964" s="101"/>
      <c r="I964" s="101"/>
      <c r="J964" s="101"/>
      <c r="K964" s="105"/>
      <c r="L964" s="105"/>
      <c r="M964" s="105"/>
      <c r="N964" s="101"/>
      <c r="O964" s="105"/>
      <c r="P964" s="105"/>
      <c r="Q964" s="101"/>
      <c r="R964" s="101"/>
      <c r="S964" s="168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  <c r="AF964" s="105"/>
      <c r="AG964" s="105"/>
      <c r="AH964" s="105"/>
      <c r="AI964" s="105"/>
      <c r="AJ964" s="105"/>
      <c r="AK964" s="105"/>
      <c r="AL964" s="105"/>
      <c r="AM964" s="105"/>
      <c r="AN964" s="105"/>
      <c r="AO964" s="105"/>
      <c r="AP964" s="105"/>
      <c r="AQ964" s="105"/>
      <c r="AR964" s="105"/>
    </row>
    <row r="965" customFormat="false" ht="21.75" hidden="false" customHeight="true" outlineLevel="0" collapsed="false">
      <c r="A965" s="105"/>
      <c r="B965" s="105"/>
      <c r="C965" s="105"/>
      <c r="D965" s="105"/>
      <c r="E965" s="105"/>
      <c r="F965" s="105"/>
      <c r="G965" s="94"/>
      <c r="H965" s="101"/>
      <c r="I965" s="101"/>
      <c r="J965" s="101"/>
      <c r="K965" s="105"/>
      <c r="L965" s="105"/>
      <c r="M965" s="105"/>
      <c r="N965" s="101"/>
      <c r="O965" s="105"/>
      <c r="P965" s="105"/>
      <c r="Q965" s="101"/>
      <c r="R965" s="101"/>
      <c r="S965" s="168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  <c r="AF965" s="105"/>
      <c r="AG965" s="105"/>
      <c r="AH965" s="105"/>
      <c r="AI965" s="105"/>
      <c r="AJ965" s="105"/>
      <c r="AK965" s="105"/>
      <c r="AL965" s="105"/>
      <c r="AM965" s="105"/>
      <c r="AN965" s="105"/>
      <c r="AO965" s="105"/>
      <c r="AP965" s="105"/>
      <c r="AQ965" s="105"/>
      <c r="AR965" s="105"/>
    </row>
    <row r="966" customFormat="false" ht="21.75" hidden="false" customHeight="true" outlineLevel="0" collapsed="false">
      <c r="A966" s="105"/>
      <c r="B966" s="105"/>
      <c r="C966" s="105"/>
      <c r="D966" s="105"/>
      <c r="E966" s="105"/>
      <c r="F966" s="105"/>
      <c r="G966" s="94"/>
      <c r="H966" s="101"/>
      <c r="I966" s="101"/>
      <c r="J966" s="101"/>
      <c r="K966" s="105"/>
      <c r="L966" s="105"/>
      <c r="M966" s="105"/>
      <c r="N966" s="101"/>
      <c r="O966" s="105"/>
      <c r="P966" s="105"/>
      <c r="Q966" s="101"/>
      <c r="R966" s="101"/>
      <c r="S966" s="168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  <c r="AF966" s="105"/>
      <c r="AG966" s="105"/>
      <c r="AH966" s="105"/>
      <c r="AI966" s="105"/>
      <c r="AJ966" s="105"/>
      <c r="AK966" s="105"/>
      <c r="AL966" s="105"/>
      <c r="AM966" s="105"/>
      <c r="AN966" s="105"/>
      <c r="AO966" s="105"/>
      <c r="AP966" s="105"/>
      <c r="AQ966" s="105"/>
      <c r="AR966" s="105"/>
    </row>
    <row r="967" customFormat="false" ht="21.75" hidden="false" customHeight="true" outlineLevel="0" collapsed="false">
      <c r="A967" s="105"/>
      <c r="B967" s="105"/>
      <c r="C967" s="105"/>
      <c r="D967" s="105"/>
      <c r="E967" s="105"/>
      <c r="F967" s="105"/>
      <c r="G967" s="94"/>
      <c r="H967" s="101"/>
      <c r="I967" s="101"/>
      <c r="J967" s="101"/>
      <c r="K967" s="105"/>
      <c r="L967" s="105"/>
      <c r="M967" s="105"/>
      <c r="N967" s="101"/>
      <c r="O967" s="105"/>
      <c r="P967" s="105"/>
      <c r="Q967" s="101"/>
      <c r="R967" s="101"/>
      <c r="S967" s="168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  <c r="AF967" s="105"/>
      <c r="AG967" s="105"/>
      <c r="AH967" s="105"/>
      <c r="AI967" s="105"/>
      <c r="AJ967" s="105"/>
      <c r="AK967" s="105"/>
      <c r="AL967" s="105"/>
      <c r="AM967" s="105"/>
      <c r="AN967" s="105"/>
      <c r="AO967" s="105"/>
      <c r="AP967" s="105"/>
      <c r="AQ967" s="105"/>
      <c r="AR967" s="105"/>
    </row>
    <row r="968" customFormat="false" ht="21.75" hidden="false" customHeight="true" outlineLevel="0" collapsed="false">
      <c r="A968" s="105"/>
      <c r="B968" s="105"/>
      <c r="C968" s="105"/>
      <c r="D968" s="105"/>
      <c r="E968" s="105"/>
      <c r="F968" s="105"/>
      <c r="G968" s="94"/>
      <c r="H968" s="101"/>
      <c r="I968" s="101"/>
      <c r="J968" s="101"/>
      <c r="K968" s="105"/>
      <c r="L968" s="105"/>
      <c r="M968" s="105"/>
      <c r="N968" s="101"/>
      <c r="O968" s="105"/>
      <c r="P968" s="105"/>
      <c r="Q968" s="101"/>
      <c r="R968" s="101"/>
      <c r="S968" s="168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  <c r="AF968" s="105"/>
      <c r="AG968" s="105"/>
      <c r="AH968" s="105"/>
      <c r="AI968" s="105"/>
      <c r="AJ968" s="105"/>
      <c r="AK968" s="105"/>
      <c r="AL968" s="105"/>
      <c r="AM968" s="105"/>
      <c r="AN968" s="105"/>
      <c r="AO968" s="105"/>
      <c r="AP968" s="105"/>
      <c r="AQ968" s="105"/>
      <c r="AR968" s="105"/>
    </row>
    <row r="969" customFormat="false" ht="21.75" hidden="false" customHeight="true" outlineLevel="0" collapsed="false">
      <c r="A969" s="105"/>
      <c r="B969" s="105"/>
      <c r="C969" s="105"/>
      <c r="D969" s="105"/>
      <c r="E969" s="105"/>
      <c r="F969" s="105"/>
      <c r="G969" s="94"/>
      <c r="H969" s="101"/>
      <c r="I969" s="101"/>
      <c r="J969" s="101"/>
      <c r="K969" s="105"/>
      <c r="L969" s="105"/>
      <c r="M969" s="105"/>
      <c r="N969" s="101"/>
      <c r="O969" s="105"/>
      <c r="P969" s="105"/>
      <c r="Q969" s="101"/>
      <c r="R969" s="101"/>
      <c r="S969" s="168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  <c r="AF969" s="105"/>
      <c r="AG969" s="105"/>
      <c r="AH969" s="105"/>
      <c r="AI969" s="105"/>
      <c r="AJ969" s="105"/>
      <c r="AK969" s="105"/>
      <c r="AL969" s="105"/>
      <c r="AM969" s="105"/>
      <c r="AN969" s="105"/>
      <c r="AO969" s="105"/>
      <c r="AP969" s="105"/>
      <c r="AQ969" s="105"/>
      <c r="AR969" s="105"/>
    </row>
    <row r="970" customFormat="false" ht="21.75" hidden="false" customHeight="true" outlineLevel="0" collapsed="false">
      <c r="A970" s="105"/>
      <c r="B970" s="105"/>
      <c r="C970" s="105"/>
      <c r="D970" s="105"/>
      <c r="E970" s="105"/>
      <c r="F970" s="105"/>
      <c r="G970" s="94"/>
      <c r="H970" s="101"/>
      <c r="I970" s="101"/>
      <c r="J970" s="101"/>
      <c r="K970" s="105"/>
      <c r="L970" s="105"/>
      <c r="M970" s="105"/>
      <c r="N970" s="101"/>
      <c r="O970" s="105"/>
      <c r="P970" s="105"/>
      <c r="Q970" s="101"/>
      <c r="R970" s="101"/>
      <c r="S970" s="168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  <c r="AF970" s="105"/>
      <c r="AG970" s="105"/>
      <c r="AH970" s="105"/>
      <c r="AI970" s="105"/>
      <c r="AJ970" s="105"/>
      <c r="AK970" s="105"/>
      <c r="AL970" s="105"/>
      <c r="AM970" s="105"/>
      <c r="AN970" s="105"/>
      <c r="AO970" s="105"/>
      <c r="AP970" s="105"/>
      <c r="AQ970" s="105"/>
      <c r="AR970" s="105"/>
    </row>
    <row r="971" customFormat="false" ht="21.75" hidden="false" customHeight="true" outlineLevel="0" collapsed="false">
      <c r="A971" s="105"/>
      <c r="B971" s="105"/>
      <c r="C971" s="105"/>
      <c r="D971" s="105"/>
      <c r="E971" s="105"/>
      <c r="F971" s="105"/>
      <c r="G971" s="94"/>
      <c r="H971" s="101"/>
      <c r="I971" s="101"/>
      <c r="J971" s="101"/>
      <c r="K971" s="105"/>
      <c r="L971" s="105"/>
      <c r="M971" s="105"/>
      <c r="N971" s="101"/>
      <c r="O971" s="105"/>
      <c r="P971" s="105"/>
      <c r="Q971" s="101"/>
      <c r="R971" s="101"/>
      <c r="S971" s="168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  <c r="AF971" s="105"/>
      <c r="AG971" s="105"/>
      <c r="AH971" s="105"/>
      <c r="AI971" s="105"/>
      <c r="AJ971" s="105"/>
      <c r="AK971" s="105"/>
      <c r="AL971" s="105"/>
      <c r="AM971" s="105"/>
      <c r="AN971" s="105"/>
      <c r="AO971" s="105"/>
      <c r="AP971" s="105"/>
      <c r="AQ971" s="105"/>
      <c r="AR971" s="105"/>
    </row>
    <row r="972" customFormat="false" ht="21.75" hidden="false" customHeight="true" outlineLevel="0" collapsed="false">
      <c r="A972" s="105"/>
      <c r="B972" s="105"/>
      <c r="C972" s="105"/>
      <c r="D972" s="105"/>
      <c r="E972" s="105"/>
      <c r="F972" s="105"/>
      <c r="G972" s="94"/>
      <c r="H972" s="101"/>
      <c r="I972" s="101"/>
      <c r="J972" s="101"/>
      <c r="K972" s="105"/>
      <c r="L972" s="105"/>
      <c r="M972" s="105"/>
      <c r="N972" s="101"/>
      <c r="O972" s="105"/>
      <c r="P972" s="105"/>
      <c r="Q972" s="101"/>
      <c r="R972" s="101"/>
      <c r="S972" s="168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  <c r="AF972" s="105"/>
      <c r="AG972" s="105"/>
      <c r="AH972" s="105"/>
      <c r="AI972" s="105"/>
      <c r="AJ972" s="105"/>
      <c r="AK972" s="105"/>
      <c r="AL972" s="105"/>
      <c r="AM972" s="105"/>
      <c r="AN972" s="105"/>
      <c r="AO972" s="105"/>
      <c r="AP972" s="105"/>
      <c r="AQ972" s="105"/>
      <c r="AR972" s="105"/>
    </row>
    <row r="973" customFormat="false" ht="21.75" hidden="false" customHeight="true" outlineLevel="0" collapsed="false">
      <c r="A973" s="105"/>
      <c r="B973" s="105"/>
      <c r="C973" s="105"/>
      <c r="D973" s="105"/>
      <c r="E973" s="105"/>
      <c r="F973" s="105"/>
      <c r="G973" s="94"/>
      <c r="H973" s="101"/>
      <c r="I973" s="101"/>
      <c r="J973" s="101"/>
      <c r="K973" s="105"/>
      <c r="L973" s="105"/>
      <c r="M973" s="105"/>
      <c r="N973" s="101"/>
      <c r="O973" s="105"/>
      <c r="P973" s="105"/>
      <c r="Q973" s="101"/>
      <c r="R973" s="101"/>
      <c r="S973" s="168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  <c r="AF973" s="105"/>
      <c r="AG973" s="105"/>
      <c r="AH973" s="105"/>
      <c r="AI973" s="105"/>
      <c r="AJ973" s="105"/>
      <c r="AK973" s="105"/>
      <c r="AL973" s="105"/>
      <c r="AM973" s="105"/>
      <c r="AN973" s="105"/>
      <c r="AO973" s="105"/>
      <c r="AP973" s="105"/>
      <c r="AQ973" s="105"/>
      <c r="AR973" s="105"/>
    </row>
    <row r="974" customFormat="false" ht="21.75" hidden="false" customHeight="true" outlineLevel="0" collapsed="false">
      <c r="A974" s="105"/>
      <c r="B974" s="105"/>
      <c r="C974" s="105"/>
      <c r="D974" s="105"/>
      <c r="E974" s="105"/>
      <c r="F974" s="105"/>
      <c r="G974" s="94"/>
      <c r="H974" s="101"/>
      <c r="I974" s="101"/>
      <c r="J974" s="101"/>
      <c r="K974" s="105"/>
      <c r="L974" s="105"/>
      <c r="M974" s="105"/>
      <c r="N974" s="101"/>
      <c r="O974" s="105"/>
      <c r="P974" s="105"/>
      <c r="Q974" s="101"/>
      <c r="R974" s="101"/>
      <c r="S974" s="168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  <c r="AF974" s="105"/>
      <c r="AG974" s="105"/>
      <c r="AH974" s="105"/>
      <c r="AI974" s="105"/>
      <c r="AJ974" s="105"/>
      <c r="AK974" s="105"/>
      <c r="AL974" s="105"/>
      <c r="AM974" s="105"/>
      <c r="AN974" s="105"/>
      <c r="AO974" s="105"/>
      <c r="AP974" s="105"/>
      <c r="AQ974" s="105"/>
      <c r="AR974" s="105"/>
    </row>
    <row r="975" customFormat="false" ht="21.75" hidden="false" customHeight="true" outlineLevel="0" collapsed="false">
      <c r="A975" s="105"/>
      <c r="B975" s="105"/>
      <c r="C975" s="105"/>
      <c r="D975" s="105"/>
      <c r="E975" s="105"/>
      <c r="F975" s="105"/>
      <c r="G975" s="94"/>
      <c r="H975" s="101"/>
      <c r="I975" s="101"/>
      <c r="J975" s="101"/>
      <c r="K975" s="105"/>
      <c r="L975" s="105"/>
      <c r="M975" s="105"/>
      <c r="N975" s="101"/>
      <c r="O975" s="105"/>
      <c r="P975" s="105"/>
      <c r="Q975" s="101"/>
      <c r="R975" s="101"/>
      <c r="S975" s="168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  <c r="AF975" s="105"/>
      <c r="AG975" s="105"/>
      <c r="AH975" s="105"/>
      <c r="AI975" s="105"/>
      <c r="AJ975" s="105"/>
      <c r="AK975" s="105"/>
      <c r="AL975" s="105"/>
      <c r="AM975" s="105"/>
      <c r="AN975" s="105"/>
      <c r="AO975" s="105"/>
      <c r="AP975" s="105"/>
      <c r="AQ975" s="105"/>
      <c r="AR975" s="105"/>
    </row>
    <row r="976" customFormat="false" ht="21.75" hidden="false" customHeight="true" outlineLevel="0" collapsed="false">
      <c r="A976" s="105"/>
      <c r="B976" s="105"/>
      <c r="C976" s="105"/>
      <c r="D976" s="105"/>
      <c r="E976" s="105"/>
      <c r="F976" s="105"/>
      <c r="G976" s="94"/>
      <c r="H976" s="101"/>
      <c r="I976" s="101"/>
      <c r="J976" s="101"/>
      <c r="K976" s="105"/>
      <c r="L976" s="105"/>
      <c r="M976" s="105"/>
      <c r="N976" s="101"/>
      <c r="O976" s="105"/>
      <c r="P976" s="105"/>
      <c r="Q976" s="101"/>
      <c r="R976" s="101"/>
      <c r="S976" s="168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  <c r="AF976" s="105"/>
      <c r="AG976" s="105"/>
      <c r="AH976" s="105"/>
      <c r="AI976" s="105"/>
      <c r="AJ976" s="105"/>
      <c r="AK976" s="105"/>
      <c r="AL976" s="105"/>
      <c r="AM976" s="105"/>
      <c r="AN976" s="105"/>
      <c r="AO976" s="105"/>
      <c r="AP976" s="105"/>
      <c r="AQ976" s="105"/>
      <c r="AR976" s="105"/>
    </row>
    <row r="977" customFormat="false" ht="21.75" hidden="false" customHeight="true" outlineLevel="0" collapsed="false">
      <c r="A977" s="105"/>
      <c r="B977" s="105"/>
      <c r="C977" s="105"/>
      <c r="D977" s="105"/>
      <c r="E977" s="105"/>
      <c r="F977" s="105"/>
      <c r="G977" s="94"/>
      <c r="H977" s="101"/>
      <c r="I977" s="101"/>
      <c r="J977" s="101"/>
      <c r="K977" s="105"/>
      <c r="L977" s="105"/>
      <c r="M977" s="105"/>
      <c r="N977" s="101"/>
      <c r="O977" s="105"/>
      <c r="P977" s="105"/>
      <c r="Q977" s="101"/>
      <c r="R977" s="101"/>
      <c r="S977" s="168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  <c r="AF977" s="105"/>
      <c r="AG977" s="105"/>
      <c r="AH977" s="105"/>
      <c r="AI977" s="105"/>
      <c r="AJ977" s="105"/>
      <c r="AK977" s="105"/>
      <c r="AL977" s="105"/>
      <c r="AM977" s="105"/>
      <c r="AN977" s="105"/>
      <c r="AO977" s="105"/>
      <c r="AP977" s="105"/>
      <c r="AQ977" s="105"/>
      <c r="AR977" s="105"/>
    </row>
    <row r="978" customFormat="false" ht="21.75" hidden="false" customHeight="true" outlineLevel="0" collapsed="false">
      <c r="A978" s="105"/>
      <c r="B978" s="105"/>
      <c r="C978" s="105"/>
      <c r="D978" s="105"/>
      <c r="E978" s="105"/>
      <c r="F978" s="105"/>
      <c r="G978" s="94"/>
      <c r="H978" s="101"/>
      <c r="I978" s="101"/>
      <c r="J978" s="101"/>
      <c r="K978" s="105"/>
      <c r="L978" s="105"/>
      <c r="M978" s="105"/>
      <c r="N978" s="101"/>
      <c r="O978" s="105"/>
      <c r="P978" s="105"/>
      <c r="Q978" s="101"/>
      <c r="R978" s="101"/>
      <c r="S978" s="168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  <c r="AK978" s="105"/>
      <c r="AL978" s="105"/>
      <c r="AM978" s="105"/>
      <c r="AN978" s="105"/>
      <c r="AO978" s="105"/>
      <c r="AP978" s="105"/>
      <c r="AQ978" s="105"/>
      <c r="AR978" s="105"/>
    </row>
    <row r="979" customFormat="false" ht="21.75" hidden="false" customHeight="true" outlineLevel="0" collapsed="false">
      <c r="A979" s="105"/>
      <c r="B979" s="105"/>
      <c r="C979" s="105"/>
      <c r="D979" s="105"/>
      <c r="E979" s="105"/>
      <c r="F979" s="105"/>
      <c r="G979" s="94"/>
      <c r="H979" s="101"/>
      <c r="I979" s="101"/>
      <c r="J979" s="101"/>
      <c r="K979" s="105"/>
      <c r="L979" s="105"/>
      <c r="M979" s="105"/>
      <c r="N979" s="101"/>
      <c r="O979" s="105"/>
      <c r="P979" s="105"/>
      <c r="Q979" s="101"/>
      <c r="R979" s="101"/>
      <c r="S979" s="168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  <c r="AK979" s="105"/>
      <c r="AL979" s="105"/>
      <c r="AM979" s="105"/>
      <c r="AN979" s="105"/>
      <c r="AO979" s="105"/>
      <c r="AP979" s="105"/>
      <c r="AQ979" s="105"/>
      <c r="AR979" s="105"/>
    </row>
    <row r="980" customFormat="false" ht="21.75" hidden="false" customHeight="true" outlineLevel="0" collapsed="false">
      <c r="A980" s="105"/>
      <c r="B980" s="105"/>
      <c r="C980" s="105"/>
      <c r="D980" s="105"/>
      <c r="E980" s="105"/>
      <c r="F980" s="105"/>
      <c r="G980" s="94"/>
      <c r="H980" s="101"/>
      <c r="I980" s="101"/>
      <c r="J980" s="101"/>
      <c r="K980" s="105"/>
      <c r="L980" s="105"/>
      <c r="M980" s="105"/>
      <c r="N980" s="101"/>
      <c r="O980" s="105"/>
      <c r="P980" s="105"/>
      <c r="Q980" s="101"/>
      <c r="R980" s="101"/>
      <c r="S980" s="168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  <c r="AK980" s="105"/>
      <c r="AL980" s="105"/>
      <c r="AM980" s="105"/>
      <c r="AN980" s="105"/>
      <c r="AO980" s="105"/>
      <c r="AP980" s="105"/>
      <c r="AQ980" s="105"/>
      <c r="AR980" s="105"/>
    </row>
    <row r="981" customFormat="false" ht="21.75" hidden="false" customHeight="true" outlineLevel="0" collapsed="false">
      <c r="A981" s="105"/>
      <c r="B981" s="105"/>
      <c r="C981" s="105"/>
      <c r="D981" s="105"/>
      <c r="E981" s="105"/>
      <c r="F981" s="105"/>
      <c r="G981" s="94"/>
      <c r="H981" s="101"/>
      <c r="I981" s="101"/>
      <c r="J981" s="101"/>
      <c r="K981" s="105"/>
      <c r="L981" s="105"/>
      <c r="M981" s="105"/>
      <c r="N981" s="101"/>
      <c r="O981" s="105"/>
      <c r="P981" s="105"/>
      <c r="Q981" s="101"/>
      <c r="R981" s="101"/>
      <c r="S981" s="168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  <c r="AK981" s="105"/>
      <c r="AL981" s="105"/>
      <c r="AM981" s="105"/>
      <c r="AN981" s="105"/>
      <c r="AO981" s="105"/>
      <c r="AP981" s="105"/>
      <c r="AQ981" s="105"/>
      <c r="AR981" s="105"/>
    </row>
    <row r="982" customFormat="false" ht="21.75" hidden="false" customHeight="true" outlineLevel="0" collapsed="false">
      <c r="A982" s="105"/>
      <c r="B982" s="105"/>
      <c r="C982" s="105"/>
      <c r="D982" s="105"/>
      <c r="E982" s="105"/>
      <c r="F982" s="105"/>
      <c r="G982" s="94"/>
      <c r="H982" s="101"/>
      <c r="I982" s="101"/>
      <c r="J982" s="101"/>
      <c r="K982" s="105"/>
      <c r="L982" s="105"/>
      <c r="M982" s="105"/>
      <c r="N982" s="101"/>
      <c r="O982" s="105"/>
      <c r="P982" s="105"/>
      <c r="Q982" s="101"/>
      <c r="R982" s="101"/>
      <c r="S982" s="168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  <c r="AK982" s="105"/>
      <c r="AL982" s="105"/>
      <c r="AM982" s="105"/>
      <c r="AN982" s="105"/>
      <c r="AO982" s="105"/>
      <c r="AP982" s="105"/>
      <c r="AQ982" s="105"/>
      <c r="AR982" s="105"/>
    </row>
    <row r="983" customFormat="false" ht="21.75" hidden="false" customHeight="true" outlineLevel="0" collapsed="false">
      <c r="A983" s="105"/>
      <c r="B983" s="105"/>
      <c r="C983" s="105"/>
      <c r="D983" s="105"/>
      <c r="E983" s="105"/>
      <c r="F983" s="105"/>
      <c r="G983" s="94"/>
      <c r="H983" s="101"/>
      <c r="I983" s="101"/>
      <c r="J983" s="101"/>
      <c r="K983" s="105"/>
      <c r="L983" s="105"/>
      <c r="M983" s="105"/>
      <c r="N983" s="101"/>
      <c r="O983" s="105"/>
      <c r="P983" s="105"/>
      <c r="Q983" s="101"/>
      <c r="R983" s="101"/>
      <c r="S983" s="168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  <c r="AK983" s="105"/>
      <c r="AL983" s="105"/>
      <c r="AM983" s="105"/>
      <c r="AN983" s="105"/>
      <c r="AO983" s="105"/>
      <c r="AP983" s="105"/>
      <c r="AQ983" s="105"/>
      <c r="AR983" s="105"/>
    </row>
    <row r="984" customFormat="false" ht="21.75" hidden="false" customHeight="true" outlineLevel="0" collapsed="false">
      <c r="A984" s="105"/>
      <c r="B984" s="105"/>
      <c r="C984" s="105"/>
      <c r="D984" s="105"/>
      <c r="E984" s="105"/>
      <c r="F984" s="105"/>
      <c r="G984" s="94"/>
      <c r="H984" s="101"/>
      <c r="I984" s="101"/>
      <c r="J984" s="101"/>
      <c r="K984" s="105"/>
      <c r="L984" s="105"/>
      <c r="M984" s="105"/>
      <c r="N984" s="101"/>
      <c r="O984" s="105"/>
      <c r="P984" s="105"/>
      <c r="Q984" s="101"/>
      <c r="R984" s="101"/>
      <c r="S984" s="168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  <c r="AK984" s="105"/>
      <c r="AL984" s="105"/>
      <c r="AM984" s="105"/>
      <c r="AN984" s="105"/>
      <c r="AO984" s="105"/>
      <c r="AP984" s="105"/>
      <c r="AQ984" s="105"/>
      <c r="AR984" s="105"/>
    </row>
    <row r="985" customFormat="false" ht="21.75" hidden="false" customHeight="true" outlineLevel="0" collapsed="false">
      <c r="A985" s="105"/>
      <c r="B985" s="105"/>
      <c r="C985" s="105"/>
      <c r="D985" s="105"/>
      <c r="E985" s="105"/>
      <c r="F985" s="105"/>
      <c r="G985" s="94"/>
      <c r="H985" s="101"/>
      <c r="I985" s="101"/>
      <c r="J985" s="101"/>
      <c r="K985" s="105"/>
      <c r="L985" s="105"/>
      <c r="M985" s="105"/>
      <c r="N985" s="101"/>
      <c r="O985" s="105"/>
      <c r="P985" s="105"/>
      <c r="Q985" s="101"/>
      <c r="R985" s="101"/>
      <c r="S985" s="168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  <c r="AK985" s="105"/>
      <c r="AL985" s="105"/>
      <c r="AM985" s="105"/>
      <c r="AN985" s="105"/>
      <c r="AO985" s="105"/>
      <c r="AP985" s="105"/>
      <c r="AQ985" s="105"/>
      <c r="AR985" s="105"/>
    </row>
    <row r="986" customFormat="false" ht="21.75" hidden="false" customHeight="true" outlineLevel="0" collapsed="false">
      <c r="A986" s="105"/>
      <c r="B986" s="105"/>
      <c r="C986" s="105"/>
      <c r="D986" s="105"/>
      <c r="E986" s="105"/>
      <c r="F986" s="105"/>
      <c r="G986" s="94"/>
      <c r="H986" s="101"/>
      <c r="I986" s="101"/>
      <c r="J986" s="101"/>
      <c r="K986" s="105"/>
      <c r="L986" s="105"/>
      <c r="M986" s="105"/>
      <c r="N986" s="101"/>
      <c r="O986" s="105"/>
      <c r="P986" s="105"/>
      <c r="Q986" s="101"/>
      <c r="R986" s="101"/>
      <c r="S986" s="168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  <c r="AF986" s="105"/>
      <c r="AG986" s="105"/>
      <c r="AH986" s="105"/>
      <c r="AI986" s="105"/>
      <c r="AJ986" s="105"/>
      <c r="AK986" s="105"/>
      <c r="AL986" s="105"/>
      <c r="AM986" s="105"/>
      <c r="AN986" s="105"/>
      <c r="AO986" s="105"/>
      <c r="AP986" s="105"/>
      <c r="AQ986" s="105"/>
      <c r="AR986" s="105"/>
    </row>
    <row r="987" customFormat="false" ht="21.75" hidden="false" customHeight="true" outlineLevel="0" collapsed="false">
      <c r="A987" s="105"/>
      <c r="B987" s="105"/>
      <c r="C987" s="105"/>
      <c r="D987" s="105"/>
      <c r="E987" s="105"/>
      <c r="F987" s="105"/>
      <c r="G987" s="94"/>
      <c r="H987" s="101"/>
      <c r="I987" s="101"/>
      <c r="J987" s="101"/>
      <c r="K987" s="105"/>
      <c r="L987" s="105"/>
      <c r="M987" s="105"/>
      <c r="N987" s="101"/>
      <c r="O987" s="105"/>
      <c r="P987" s="105"/>
      <c r="Q987" s="101"/>
      <c r="R987" s="101"/>
      <c r="S987" s="168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  <c r="AF987" s="105"/>
      <c r="AG987" s="105"/>
      <c r="AH987" s="105"/>
      <c r="AI987" s="105"/>
      <c r="AJ987" s="105"/>
      <c r="AK987" s="105"/>
      <c r="AL987" s="105"/>
      <c r="AM987" s="105"/>
      <c r="AN987" s="105"/>
      <c r="AO987" s="105"/>
      <c r="AP987" s="105"/>
      <c r="AQ987" s="105"/>
      <c r="AR987" s="105"/>
    </row>
    <row r="988" customFormat="false" ht="21.75" hidden="false" customHeight="true" outlineLevel="0" collapsed="false">
      <c r="A988" s="105"/>
      <c r="B988" s="105"/>
      <c r="C988" s="105"/>
      <c r="D988" s="105"/>
      <c r="E988" s="105"/>
      <c r="F988" s="105"/>
      <c r="G988" s="94"/>
      <c r="H988" s="101"/>
      <c r="I988" s="101"/>
      <c r="J988" s="101"/>
      <c r="K988" s="105"/>
      <c r="L988" s="105"/>
      <c r="M988" s="105"/>
      <c r="N988" s="101"/>
      <c r="O988" s="105"/>
      <c r="P988" s="105"/>
      <c r="Q988" s="101"/>
      <c r="R988" s="101"/>
      <c r="S988" s="168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  <c r="AF988" s="105"/>
      <c r="AG988" s="105"/>
      <c r="AH988" s="105"/>
      <c r="AI988" s="105"/>
      <c r="AJ988" s="105"/>
      <c r="AK988" s="105"/>
      <c r="AL988" s="105"/>
      <c r="AM988" s="105"/>
      <c r="AN988" s="105"/>
      <c r="AO988" s="105"/>
      <c r="AP988" s="105"/>
      <c r="AQ988" s="105"/>
      <c r="AR988" s="105"/>
    </row>
    <row r="989" customFormat="false" ht="21.75" hidden="false" customHeight="true" outlineLevel="0" collapsed="false">
      <c r="A989" s="105"/>
      <c r="B989" s="105"/>
      <c r="C989" s="105"/>
      <c r="D989" s="105"/>
      <c r="E989" s="105"/>
      <c r="F989" s="105"/>
      <c r="G989" s="94"/>
      <c r="H989" s="101"/>
      <c r="I989" s="101"/>
      <c r="J989" s="101"/>
      <c r="K989" s="105"/>
      <c r="L989" s="105"/>
      <c r="M989" s="105"/>
      <c r="N989" s="101"/>
      <c r="O989" s="105"/>
      <c r="P989" s="105"/>
      <c r="Q989" s="101"/>
      <c r="R989" s="101"/>
      <c r="S989" s="168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  <c r="AF989" s="105"/>
      <c r="AG989" s="105"/>
      <c r="AH989" s="105"/>
      <c r="AI989" s="105"/>
      <c r="AJ989" s="105"/>
      <c r="AK989" s="105"/>
      <c r="AL989" s="105"/>
      <c r="AM989" s="105"/>
      <c r="AN989" s="105"/>
      <c r="AO989" s="105"/>
      <c r="AP989" s="105"/>
      <c r="AQ989" s="105"/>
      <c r="AR989" s="105"/>
    </row>
    <row r="990" customFormat="false" ht="21.75" hidden="false" customHeight="true" outlineLevel="0" collapsed="false">
      <c r="A990" s="105"/>
      <c r="B990" s="105"/>
      <c r="C990" s="105"/>
      <c r="D990" s="105"/>
      <c r="E990" s="105"/>
      <c r="F990" s="105"/>
      <c r="G990" s="94"/>
      <c r="H990" s="101"/>
      <c r="I990" s="101"/>
      <c r="J990" s="101"/>
      <c r="K990" s="105"/>
      <c r="L990" s="105"/>
      <c r="M990" s="105"/>
      <c r="N990" s="101"/>
      <c r="O990" s="105"/>
      <c r="P990" s="105"/>
      <c r="Q990" s="101"/>
      <c r="R990" s="101"/>
      <c r="S990" s="168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  <c r="AF990" s="105"/>
      <c r="AG990" s="105"/>
      <c r="AH990" s="105"/>
      <c r="AI990" s="105"/>
      <c r="AJ990" s="105"/>
      <c r="AK990" s="105"/>
      <c r="AL990" s="105"/>
      <c r="AM990" s="105"/>
      <c r="AN990" s="105"/>
      <c r="AO990" s="105"/>
      <c r="AP990" s="105"/>
      <c r="AQ990" s="105"/>
      <c r="AR990" s="105"/>
    </row>
    <row r="991" customFormat="false" ht="21.75" hidden="false" customHeight="true" outlineLevel="0" collapsed="false">
      <c r="A991" s="105"/>
      <c r="B991" s="105"/>
      <c r="C991" s="105"/>
      <c r="D991" s="105"/>
      <c r="E991" s="105"/>
      <c r="F991" s="105"/>
      <c r="G991" s="94"/>
      <c r="H991" s="101"/>
      <c r="I991" s="101"/>
      <c r="J991" s="101"/>
      <c r="K991" s="105"/>
      <c r="L991" s="105"/>
      <c r="M991" s="105"/>
      <c r="N991" s="101"/>
      <c r="O991" s="105"/>
      <c r="P991" s="105"/>
      <c r="Q991" s="101"/>
      <c r="R991" s="101"/>
      <c r="S991" s="168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  <c r="AF991" s="105"/>
      <c r="AG991" s="105"/>
      <c r="AH991" s="105"/>
      <c r="AI991" s="105"/>
      <c r="AJ991" s="105"/>
      <c r="AK991" s="105"/>
      <c r="AL991" s="105"/>
      <c r="AM991" s="105"/>
      <c r="AN991" s="105"/>
      <c r="AO991" s="105"/>
      <c r="AP991" s="105"/>
      <c r="AQ991" s="105"/>
      <c r="AR991" s="105"/>
    </row>
    <row r="992" customFormat="false" ht="21.75" hidden="false" customHeight="true" outlineLevel="0" collapsed="false">
      <c r="A992" s="105"/>
      <c r="B992" s="105"/>
      <c r="C992" s="105"/>
      <c r="D992" s="105"/>
      <c r="E992" s="105"/>
      <c r="F992" s="105"/>
      <c r="G992" s="94"/>
      <c r="H992" s="101"/>
      <c r="I992" s="101"/>
      <c r="J992" s="101"/>
      <c r="K992" s="105"/>
      <c r="L992" s="105"/>
      <c r="M992" s="105"/>
      <c r="N992" s="101"/>
      <c r="O992" s="105"/>
      <c r="P992" s="105"/>
      <c r="Q992" s="101"/>
      <c r="R992" s="101"/>
      <c r="S992" s="168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  <c r="AF992" s="105"/>
      <c r="AG992" s="105"/>
      <c r="AH992" s="105"/>
      <c r="AI992" s="105"/>
      <c r="AJ992" s="105"/>
      <c r="AK992" s="105"/>
      <c r="AL992" s="105"/>
      <c r="AM992" s="105"/>
      <c r="AN992" s="105"/>
      <c r="AO992" s="105"/>
      <c r="AP992" s="105"/>
      <c r="AQ992" s="105"/>
      <c r="AR992" s="105"/>
    </row>
    <row r="993" customFormat="false" ht="21.75" hidden="false" customHeight="true" outlineLevel="0" collapsed="false">
      <c r="A993" s="105"/>
      <c r="B993" s="105"/>
      <c r="C993" s="105"/>
      <c r="D993" s="105"/>
      <c r="E993" s="105"/>
      <c r="F993" s="105"/>
      <c r="G993" s="94"/>
      <c r="H993" s="101"/>
      <c r="I993" s="101"/>
      <c r="J993" s="101"/>
      <c r="K993" s="105"/>
      <c r="L993" s="105"/>
      <c r="M993" s="105"/>
      <c r="N993" s="101"/>
      <c r="O993" s="105"/>
      <c r="P993" s="105"/>
      <c r="Q993" s="101"/>
      <c r="R993" s="101"/>
      <c r="S993" s="168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  <c r="AF993" s="105"/>
      <c r="AG993" s="105"/>
      <c r="AH993" s="105"/>
      <c r="AI993" s="105"/>
      <c r="AJ993" s="105"/>
      <c r="AK993" s="105"/>
      <c r="AL993" s="105"/>
      <c r="AM993" s="105"/>
      <c r="AN993" s="105"/>
      <c r="AO993" s="105"/>
      <c r="AP993" s="105"/>
      <c r="AQ993" s="105"/>
      <c r="AR993" s="105"/>
    </row>
    <row r="994" customFormat="false" ht="21.75" hidden="false" customHeight="true" outlineLevel="0" collapsed="false">
      <c r="A994" s="105"/>
      <c r="B994" s="105"/>
      <c r="C994" s="105"/>
      <c r="D994" s="105"/>
      <c r="E994" s="105"/>
      <c r="F994" s="105"/>
      <c r="G994" s="94"/>
      <c r="H994" s="101"/>
      <c r="I994" s="101"/>
      <c r="J994" s="101"/>
      <c r="K994" s="105"/>
      <c r="L994" s="105"/>
      <c r="M994" s="105"/>
      <c r="N994" s="101"/>
      <c r="O994" s="105"/>
      <c r="P994" s="105"/>
      <c r="Q994" s="101"/>
      <c r="R994" s="101"/>
      <c r="S994" s="168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  <c r="AF994" s="105"/>
      <c r="AG994" s="105"/>
      <c r="AH994" s="105"/>
      <c r="AI994" s="105"/>
      <c r="AJ994" s="105"/>
      <c r="AK994" s="105"/>
      <c r="AL994" s="105"/>
      <c r="AM994" s="105"/>
      <c r="AN994" s="105"/>
      <c r="AO994" s="105"/>
      <c r="AP994" s="105"/>
      <c r="AQ994" s="105"/>
      <c r="AR994" s="105"/>
    </row>
    <row r="995" customFormat="false" ht="21.75" hidden="false" customHeight="true" outlineLevel="0" collapsed="false">
      <c r="A995" s="105"/>
      <c r="B995" s="105"/>
      <c r="C995" s="105"/>
      <c r="D995" s="105"/>
      <c r="E995" s="105"/>
      <c r="F995" s="105"/>
      <c r="G995" s="94"/>
      <c r="H995" s="101"/>
      <c r="I995" s="101"/>
      <c r="J995" s="101"/>
      <c r="K995" s="105"/>
      <c r="L995" s="105"/>
      <c r="M995" s="105"/>
      <c r="N995" s="101"/>
      <c r="O995" s="105"/>
      <c r="P995" s="105"/>
      <c r="Q995" s="101"/>
      <c r="R995" s="101"/>
      <c r="S995" s="168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  <c r="AF995" s="105"/>
      <c r="AG995" s="105"/>
      <c r="AH995" s="105"/>
      <c r="AI995" s="105"/>
      <c r="AJ995" s="105"/>
      <c r="AK995" s="105"/>
      <c r="AL995" s="105"/>
      <c r="AM995" s="105"/>
      <c r="AN995" s="105"/>
      <c r="AO995" s="105"/>
      <c r="AP995" s="105"/>
      <c r="AQ995" s="105"/>
      <c r="AR995" s="105"/>
    </row>
    <row r="996" customFormat="false" ht="21.75" hidden="false" customHeight="true" outlineLevel="0" collapsed="false">
      <c r="A996" s="105"/>
      <c r="B996" s="105"/>
      <c r="C996" s="105"/>
      <c r="D996" s="105"/>
      <c r="E996" s="105"/>
      <c r="F996" s="105"/>
      <c r="G996" s="94"/>
      <c r="H996" s="101"/>
      <c r="I996" s="101"/>
      <c r="J996" s="101"/>
      <c r="K996" s="105"/>
      <c r="L996" s="105"/>
      <c r="M996" s="105"/>
      <c r="N996" s="101"/>
      <c r="O996" s="105"/>
      <c r="P996" s="105"/>
      <c r="Q996" s="101"/>
      <c r="R996" s="101"/>
      <c r="S996" s="168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  <c r="AF996" s="105"/>
      <c r="AG996" s="105"/>
      <c r="AH996" s="105"/>
      <c r="AI996" s="105"/>
      <c r="AJ996" s="105"/>
      <c r="AK996" s="105"/>
      <c r="AL996" s="105"/>
      <c r="AM996" s="105"/>
      <c r="AN996" s="105"/>
      <c r="AO996" s="105"/>
      <c r="AP996" s="105"/>
      <c r="AQ996" s="105"/>
      <c r="AR996" s="105"/>
    </row>
    <row r="997" customFormat="false" ht="21.75" hidden="false" customHeight="true" outlineLevel="0" collapsed="false">
      <c r="A997" s="105"/>
      <c r="B997" s="105"/>
      <c r="C997" s="105"/>
      <c r="D997" s="105"/>
      <c r="E997" s="105"/>
      <c r="F997" s="105"/>
      <c r="G997" s="94"/>
      <c r="H997" s="101"/>
      <c r="I997" s="101"/>
      <c r="J997" s="101"/>
      <c r="K997" s="105"/>
      <c r="L997" s="105"/>
      <c r="M997" s="105"/>
      <c r="N997" s="101"/>
      <c r="O997" s="105"/>
      <c r="P997" s="105"/>
      <c r="Q997" s="101"/>
      <c r="R997" s="101"/>
      <c r="S997" s="168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  <c r="AF997" s="105"/>
      <c r="AG997" s="105"/>
      <c r="AH997" s="105"/>
      <c r="AI997" s="105"/>
      <c r="AJ997" s="105"/>
      <c r="AK997" s="105"/>
      <c r="AL997" s="105"/>
      <c r="AM997" s="105"/>
      <c r="AN997" s="105"/>
      <c r="AO997" s="105"/>
      <c r="AP997" s="105"/>
      <c r="AQ997" s="105"/>
      <c r="AR997" s="105"/>
    </row>
    <row r="998" customFormat="false" ht="21.75" hidden="false" customHeight="true" outlineLevel="0" collapsed="false">
      <c r="A998" s="105"/>
      <c r="B998" s="105"/>
      <c r="C998" s="105"/>
      <c r="D998" s="105"/>
      <c r="E998" s="105"/>
      <c r="F998" s="105"/>
      <c r="G998" s="94"/>
      <c r="H998" s="101"/>
      <c r="I998" s="101"/>
      <c r="J998" s="101"/>
      <c r="K998" s="105"/>
      <c r="L998" s="105"/>
      <c r="M998" s="105"/>
      <c r="N998" s="101"/>
      <c r="O998" s="105"/>
      <c r="P998" s="105"/>
      <c r="Q998" s="101"/>
      <c r="R998" s="101"/>
      <c r="S998" s="168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  <c r="AF998" s="105"/>
      <c r="AG998" s="105"/>
      <c r="AH998" s="105"/>
      <c r="AI998" s="105"/>
      <c r="AJ998" s="105"/>
      <c r="AK998" s="105"/>
      <c r="AL998" s="105"/>
      <c r="AM998" s="105"/>
      <c r="AN998" s="105"/>
      <c r="AO998" s="105"/>
      <c r="AP998" s="105"/>
      <c r="AQ998" s="105"/>
      <c r="AR998" s="105"/>
    </row>
    <row r="999" customFormat="false" ht="21.75" hidden="false" customHeight="true" outlineLevel="0" collapsed="false">
      <c r="A999" s="105"/>
      <c r="B999" s="105"/>
      <c r="C999" s="105"/>
      <c r="D999" s="105"/>
      <c r="E999" s="105"/>
      <c r="F999" s="105"/>
      <c r="G999" s="94"/>
      <c r="H999" s="101"/>
      <c r="I999" s="101"/>
      <c r="J999" s="101"/>
      <c r="K999" s="105"/>
      <c r="L999" s="105"/>
      <c r="M999" s="105"/>
      <c r="N999" s="101"/>
      <c r="O999" s="105"/>
      <c r="P999" s="105"/>
      <c r="Q999" s="101"/>
      <c r="R999" s="101"/>
      <c r="S999" s="168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  <c r="AF999" s="105"/>
      <c r="AG999" s="105"/>
      <c r="AH999" s="105"/>
      <c r="AI999" s="105"/>
      <c r="AJ999" s="105"/>
      <c r="AK999" s="105"/>
      <c r="AL999" s="105"/>
      <c r="AM999" s="105"/>
      <c r="AN999" s="105"/>
      <c r="AO999" s="105"/>
      <c r="AP999" s="105"/>
      <c r="AQ999" s="105"/>
      <c r="AR999" s="105"/>
    </row>
    <row r="1000" customFormat="false" ht="21.75" hidden="false" customHeight="true" outlineLevel="0" collapsed="false">
      <c r="A1000" s="105"/>
      <c r="B1000" s="105"/>
      <c r="C1000" s="105"/>
      <c r="D1000" s="105"/>
      <c r="E1000" s="105"/>
      <c r="F1000" s="105"/>
      <c r="G1000" s="94"/>
      <c r="H1000" s="101"/>
      <c r="I1000" s="101"/>
      <c r="J1000" s="101"/>
      <c r="K1000" s="105"/>
      <c r="L1000" s="105"/>
      <c r="M1000" s="105"/>
      <c r="N1000" s="101"/>
      <c r="O1000" s="105"/>
      <c r="P1000" s="105"/>
      <c r="Q1000" s="101"/>
      <c r="R1000" s="101"/>
      <c r="S1000" s="168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  <c r="AF1000" s="105"/>
      <c r="AG1000" s="105"/>
      <c r="AH1000" s="105"/>
      <c r="AI1000" s="105"/>
      <c r="AJ1000" s="105"/>
      <c r="AK1000" s="105"/>
      <c r="AL1000" s="105"/>
      <c r="AM1000" s="105"/>
      <c r="AN1000" s="105"/>
      <c r="AO1000" s="105"/>
      <c r="AP1000" s="105"/>
      <c r="AQ1000" s="105"/>
      <c r="AR1000" s="105"/>
    </row>
    <row r="1001" customFormat="false" ht="21.75" hidden="false" customHeight="true" outlineLevel="0" collapsed="false">
      <c r="A1001" s="105"/>
      <c r="B1001" s="105"/>
      <c r="C1001" s="105"/>
      <c r="D1001" s="105"/>
      <c r="E1001" s="105"/>
      <c r="F1001" s="105"/>
      <c r="G1001" s="94"/>
      <c r="H1001" s="101"/>
      <c r="I1001" s="101"/>
      <c r="J1001" s="101"/>
      <c r="K1001" s="105"/>
      <c r="L1001" s="105"/>
      <c r="M1001" s="105"/>
      <c r="N1001" s="101"/>
      <c r="O1001" s="105"/>
      <c r="P1001" s="105"/>
      <c r="Q1001" s="101"/>
      <c r="R1001" s="101"/>
      <c r="S1001" s="168"/>
      <c r="T1001" s="105"/>
      <c r="U1001" s="105"/>
      <c r="V1001" s="105"/>
      <c r="W1001" s="105"/>
      <c r="X1001" s="105"/>
      <c r="Y1001" s="105"/>
      <c r="Z1001" s="105"/>
      <c r="AA1001" s="105"/>
      <c r="AB1001" s="105"/>
      <c r="AC1001" s="105"/>
      <c r="AD1001" s="105"/>
      <c r="AE1001" s="105"/>
      <c r="AF1001" s="105"/>
      <c r="AG1001" s="105"/>
      <c r="AH1001" s="105"/>
      <c r="AI1001" s="105"/>
      <c r="AJ1001" s="105"/>
      <c r="AK1001" s="105"/>
      <c r="AL1001" s="105"/>
      <c r="AM1001" s="105"/>
      <c r="AN1001" s="105"/>
      <c r="AO1001" s="105"/>
      <c r="AP1001" s="105"/>
      <c r="AQ1001" s="105"/>
      <c r="AR1001" s="105"/>
    </row>
    <row r="1002" customFormat="false" ht="21.75" hidden="false" customHeight="true" outlineLevel="0" collapsed="false">
      <c r="A1002" s="105"/>
      <c r="B1002" s="105"/>
      <c r="C1002" s="105"/>
      <c r="D1002" s="105"/>
      <c r="E1002" s="105"/>
      <c r="F1002" s="105"/>
      <c r="G1002" s="94"/>
      <c r="H1002" s="101"/>
      <c r="I1002" s="101"/>
      <c r="J1002" s="101"/>
      <c r="K1002" s="105"/>
      <c r="L1002" s="105"/>
      <c r="M1002" s="105"/>
      <c r="N1002" s="101"/>
      <c r="O1002" s="105"/>
      <c r="P1002" s="105"/>
      <c r="Q1002" s="101"/>
      <c r="R1002" s="101"/>
      <c r="S1002" s="168"/>
      <c r="T1002" s="105"/>
      <c r="U1002" s="105"/>
      <c r="V1002" s="105"/>
      <c r="W1002" s="105"/>
      <c r="X1002" s="105"/>
      <c r="Y1002" s="105"/>
      <c r="Z1002" s="105"/>
      <c r="AA1002" s="105"/>
      <c r="AB1002" s="105"/>
      <c r="AC1002" s="105"/>
      <c r="AD1002" s="105"/>
      <c r="AE1002" s="105"/>
      <c r="AF1002" s="105"/>
      <c r="AG1002" s="105"/>
      <c r="AH1002" s="105"/>
      <c r="AI1002" s="105"/>
      <c r="AJ1002" s="105"/>
      <c r="AK1002" s="105"/>
      <c r="AL1002" s="105"/>
      <c r="AM1002" s="105"/>
      <c r="AN1002" s="105"/>
      <c r="AO1002" s="105"/>
      <c r="AP1002" s="105"/>
      <c r="AQ1002" s="105"/>
      <c r="AR1002" s="105"/>
    </row>
    <row r="1003" customFormat="false" ht="21.75" hidden="false" customHeight="true" outlineLevel="0" collapsed="false">
      <c r="A1003" s="105"/>
      <c r="B1003" s="105"/>
      <c r="C1003" s="105"/>
      <c r="D1003" s="105"/>
      <c r="E1003" s="105"/>
      <c r="F1003" s="105"/>
      <c r="G1003" s="94"/>
      <c r="H1003" s="101"/>
      <c r="I1003" s="101"/>
      <c r="J1003" s="101"/>
      <c r="K1003" s="105"/>
      <c r="L1003" s="105"/>
      <c r="M1003" s="105"/>
      <c r="N1003" s="101"/>
      <c r="O1003" s="105"/>
      <c r="P1003" s="105"/>
      <c r="Q1003" s="101"/>
      <c r="R1003" s="101"/>
      <c r="S1003" s="168"/>
      <c r="T1003" s="105"/>
      <c r="U1003" s="105"/>
      <c r="V1003" s="105"/>
      <c r="W1003" s="105"/>
      <c r="X1003" s="105"/>
      <c r="Y1003" s="105"/>
      <c r="Z1003" s="105"/>
      <c r="AA1003" s="105"/>
      <c r="AB1003" s="105"/>
      <c r="AC1003" s="105"/>
      <c r="AD1003" s="105"/>
      <c r="AE1003" s="105"/>
      <c r="AF1003" s="105"/>
      <c r="AG1003" s="105"/>
      <c r="AH1003" s="105"/>
      <c r="AI1003" s="105"/>
      <c r="AJ1003" s="105"/>
      <c r="AK1003" s="105"/>
      <c r="AL1003" s="105"/>
      <c r="AM1003" s="105"/>
      <c r="AN1003" s="105"/>
      <c r="AO1003" s="105"/>
      <c r="AP1003" s="105"/>
      <c r="AQ1003" s="105"/>
      <c r="AR1003" s="105"/>
    </row>
    <row r="1004" customFormat="false" ht="21.75" hidden="false" customHeight="true" outlineLevel="0" collapsed="false">
      <c r="A1004" s="105"/>
      <c r="B1004" s="105"/>
      <c r="C1004" s="105"/>
      <c r="D1004" s="105"/>
      <c r="E1004" s="105"/>
      <c r="F1004" s="105"/>
      <c r="G1004" s="94"/>
      <c r="H1004" s="101"/>
      <c r="I1004" s="101"/>
      <c r="J1004" s="101"/>
      <c r="K1004" s="105"/>
      <c r="L1004" s="105"/>
      <c r="M1004" s="105"/>
      <c r="N1004" s="101"/>
      <c r="O1004" s="105"/>
      <c r="P1004" s="105"/>
      <c r="Q1004" s="101"/>
      <c r="R1004" s="101"/>
      <c r="S1004" s="168"/>
      <c r="T1004" s="105"/>
      <c r="U1004" s="105"/>
      <c r="V1004" s="105"/>
      <c r="W1004" s="105"/>
      <c r="X1004" s="105"/>
      <c r="Y1004" s="105"/>
      <c r="Z1004" s="105"/>
      <c r="AA1004" s="105"/>
      <c r="AB1004" s="105"/>
      <c r="AC1004" s="105"/>
      <c r="AD1004" s="105"/>
      <c r="AE1004" s="105"/>
      <c r="AF1004" s="105"/>
      <c r="AG1004" s="105"/>
      <c r="AH1004" s="105"/>
      <c r="AI1004" s="105"/>
      <c r="AJ1004" s="105"/>
      <c r="AK1004" s="105"/>
      <c r="AL1004" s="105"/>
      <c r="AM1004" s="105"/>
      <c r="AN1004" s="105"/>
      <c r="AO1004" s="105"/>
      <c r="AP1004" s="105"/>
      <c r="AQ1004" s="105"/>
      <c r="AR1004" s="105"/>
    </row>
    <row r="1005" customFormat="false" ht="21.75" hidden="false" customHeight="true" outlineLevel="0" collapsed="false">
      <c r="A1005" s="105"/>
      <c r="B1005" s="105"/>
      <c r="C1005" s="105"/>
      <c r="D1005" s="105"/>
      <c r="E1005" s="105"/>
      <c r="F1005" s="105"/>
      <c r="G1005" s="94"/>
      <c r="H1005" s="101"/>
      <c r="I1005" s="101"/>
      <c r="J1005" s="101"/>
      <c r="K1005" s="105"/>
      <c r="L1005" s="105"/>
      <c r="M1005" s="105"/>
      <c r="N1005" s="101"/>
      <c r="O1005" s="105"/>
      <c r="P1005" s="105"/>
      <c r="Q1005" s="101"/>
      <c r="R1005" s="101"/>
      <c r="S1005" s="168"/>
      <c r="T1005" s="105"/>
      <c r="U1005" s="105"/>
      <c r="V1005" s="105"/>
      <c r="W1005" s="105"/>
      <c r="X1005" s="105"/>
      <c r="Y1005" s="105"/>
      <c r="Z1005" s="105"/>
      <c r="AA1005" s="105"/>
      <c r="AB1005" s="105"/>
      <c r="AC1005" s="105"/>
      <c r="AD1005" s="105"/>
      <c r="AE1005" s="105"/>
      <c r="AF1005" s="105"/>
      <c r="AG1005" s="105"/>
      <c r="AH1005" s="105"/>
      <c r="AI1005" s="105"/>
      <c r="AJ1005" s="105"/>
      <c r="AK1005" s="105"/>
      <c r="AL1005" s="105"/>
      <c r="AM1005" s="105"/>
      <c r="AN1005" s="105"/>
      <c r="AO1005" s="105"/>
      <c r="AP1005" s="105"/>
      <c r="AQ1005" s="105"/>
      <c r="AR1005" s="105"/>
    </row>
    <row r="1006" customFormat="false" ht="21.75" hidden="false" customHeight="true" outlineLevel="0" collapsed="false">
      <c r="A1006" s="105"/>
      <c r="B1006" s="105"/>
      <c r="C1006" s="105"/>
      <c r="D1006" s="105"/>
      <c r="E1006" s="105"/>
      <c r="F1006" s="105"/>
      <c r="G1006" s="94"/>
      <c r="H1006" s="101"/>
      <c r="I1006" s="101"/>
      <c r="J1006" s="101"/>
      <c r="K1006" s="105"/>
      <c r="L1006" s="105"/>
      <c r="M1006" s="105"/>
      <c r="N1006" s="101"/>
      <c r="O1006" s="105"/>
      <c r="P1006" s="105"/>
      <c r="Q1006" s="101"/>
      <c r="R1006" s="101"/>
      <c r="S1006" s="168"/>
      <c r="T1006" s="105"/>
      <c r="U1006" s="105"/>
      <c r="V1006" s="105"/>
      <c r="W1006" s="105"/>
      <c r="X1006" s="105"/>
      <c r="Y1006" s="105"/>
      <c r="Z1006" s="105"/>
      <c r="AA1006" s="105"/>
      <c r="AB1006" s="105"/>
      <c r="AC1006" s="105"/>
      <c r="AD1006" s="105"/>
      <c r="AE1006" s="105"/>
      <c r="AF1006" s="105"/>
      <c r="AG1006" s="105"/>
      <c r="AH1006" s="105"/>
      <c r="AI1006" s="105"/>
      <c r="AJ1006" s="105"/>
      <c r="AK1006" s="105"/>
      <c r="AL1006" s="105"/>
      <c r="AM1006" s="105"/>
      <c r="AN1006" s="105"/>
      <c r="AO1006" s="105"/>
      <c r="AP1006" s="105"/>
      <c r="AQ1006" s="105"/>
      <c r="AR1006" s="105"/>
    </row>
    <row r="1007" customFormat="false" ht="21.75" hidden="false" customHeight="true" outlineLevel="0" collapsed="false">
      <c r="A1007" s="105"/>
      <c r="B1007" s="105"/>
      <c r="C1007" s="105"/>
      <c r="D1007" s="105"/>
      <c r="E1007" s="105"/>
      <c r="F1007" s="105"/>
      <c r="G1007" s="94"/>
      <c r="H1007" s="101"/>
      <c r="I1007" s="101"/>
      <c r="J1007" s="101"/>
      <c r="K1007" s="105"/>
      <c r="L1007" s="105"/>
      <c r="M1007" s="105"/>
      <c r="N1007" s="101"/>
      <c r="O1007" s="105"/>
      <c r="P1007" s="105"/>
      <c r="Q1007" s="101"/>
      <c r="R1007" s="101"/>
      <c r="S1007" s="168"/>
      <c r="T1007" s="105"/>
      <c r="U1007" s="105"/>
      <c r="V1007" s="105"/>
      <c r="W1007" s="105"/>
      <c r="X1007" s="105"/>
      <c r="Y1007" s="105"/>
      <c r="Z1007" s="105"/>
      <c r="AA1007" s="105"/>
      <c r="AB1007" s="105"/>
      <c r="AC1007" s="105"/>
      <c r="AD1007" s="105"/>
      <c r="AE1007" s="105"/>
      <c r="AF1007" s="105"/>
      <c r="AG1007" s="105"/>
      <c r="AH1007" s="105"/>
      <c r="AI1007" s="105"/>
      <c r="AJ1007" s="105"/>
      <c r="AK1007" s="105"/>
      <c r="AL1007" s="105"/>
      <c r="AM1007" s="105"/>
      <c r="AN1007" s="105"/>
      <c r="AO1007" s="105"/>
      <c r="AP1007" s="105"/>
      <c r="AQ1007" s="105"/>
      <c r="AR1007" s="105"/>
    </row>
    <row r="1008" customFormat="false" ht="21.75" hidden="false" customHeight="true" outlineLevel="0" collapsed="false">
      <c r="A1008" s="105"/>
      <c r="B1008" s="105"/>
      <c r="C1008" s="105"/>
      <c r="D1008" s="105"/>
      <c r="E1008" s="105"/>
      <c r="F1008" s="105"/>
      <c r="G1008" s="94"/>
      <c r="H1008" s="101"/>
      <c r="I1008" s="101"/>
      <c r="J1008" s="101"/>
      <c r="K1008" s="105"/>
      <c r="L1008" s="105"/>
      <c r="M1008" s="105"/>
      <c r="N1008" s="101"/>
      <c r="O1008" s="105"/>
      <c r="P1008" s="105"/>
      <c r="Q1008" s="101"/>
      <c r="R1008" s="101"/>
      <c r="S1008" s="168"/>
      <c r="T1008" s="105"/>
      <c r="U1008" s="105"/>
      <c r="V1008" s="105"/>
      <c r="W1008" s="105"/>
      <c r="X1008" s="105"/>
      <c r="Y1008" s="105"/>
      <c r="Z1008" s="105"/>
      <c r="AA1008" s="105"/>
      <c r="AB1008" s="105"/>
      <c r="AC1008" s="105"/>
      <c r="AD1008" s="105"/>
      <c r="AE1008" s="105"/>
      <c r="AF1008" s="105"/>
      <c r="AG1008" s="105"/>
      <c r="AH1008" s="105"/>
      <c r="AI1008" s="105"/>
      <c r="AJ1008" s="105"/>
      <c r="AK1008" s="105"/>
      <c r="AL1008" s="105"/>
      <c r="AM1008" s="105"/>
      <c r="AN1008" s="105"/>
      <c r="AO1008" s="105"/>
      <c r="AP1008" s="105"/>
      <c r="AQ1008" s="105"/>
      <c r="AR1008" s="105"/>
    </row>
    <row r="1009" customFormat="false" ht="21.75" hidden="false" customHeight="true" outlineLevel="0" collapsed="false">
      <c r="A1009" s="105"/>
      <c r="B1009" s="105"/>
      <c r="C1009" s="105"/>
      <c r="D1009" s="105"/>
      <c r="E1009" s="105"/>
      <c r="F1009" s="105"/>
      <c r="G1009" s="94"/>
      <c r="H1009" s="101"/>
      <c r="I1009" s="101"/>
      <c r="J1009" s="101"/>
      <c r="K1009" s="105"/>
      <c r="L1009" s="105"/>
      <c r="M1009" s="105"/>
      <c r="N1009" s="101"/>
      <c r="O1009" s="105"/>
      <c r="P1009" s="105"/>
      <c r="Q1009" s="101"/>
      <c r="R1009" s="101"/>
      <c r="S1009" s="168"/>
      <c r="T1009" s="105"/>
      <c r="U1009" s="105"/>
      <c r="V1009" s="105"/>
      <c r="W1009" s="105"/>
      <c r="X1009" s="105"/>
      <c r="Y1009" s="105"/>
      <c r="Z1009" s="105"/>
      <c r="AA1009" s="105"/>
      <c r="AB1009" s="105"/>
      <c r="AC1009" s="105"/>
      <c r="AD1009" s="105"/>
      <c r="AE1009" s="105"/>
      <c r="AF1009" s="105"/>
      <c r="AG1009" s="105"/>
      <c r="AH1009" s="105"/>
      <c r="AI1009" s="105"/>
      <c r="AJ1009" s="105"/>
      <c r="AK1009" s="105"/>
      <c r="AL1009" s="105"/>
      <c r="AM1009" s="105"/>
      <c r="AN1009" s="105"/>
      <c r="AO1009" s="105"/>
      <c r="AP1009" s="105"/>
      <c r="AQ1009" s="105"/>
      <c r="AR1009" s="105"/>
    </row>
    <row r="1010" customFormat="false" ht="21.75" hidden="false" customHeight="true" outlineLevel="0" collapsed="false">
      <c r="A1010" s="105"/>
      <c r="B1010" s="105"/>
      <c r="C1010" s="105"/>
      <c r="D1010" s="105"/>
      <c r="E1010" s="105"/>
      <c r="F1010" s="105"/>
      <c r="G1010" s="94"/>
      <c r="H1010" s="101"/>
      <c r="I1010" s="101"/>
      <c r="J1010" s="101"/>
      <c r="K1010" s="105"/>
      <c r="L1010" s="105"/>
      <c r="M1010" s="105"/>
      <c r="N1010" s="101"/>
      <c r="O1010" s="105"/>
      <c r="P1010" s="105"/>
      <c r="Q1010" s="101"/>
      <c r="R1010" s="101"/>
      <c r="S1010" s="168"/>
      <c r="T1010" s="105"/>
      <c r="U1010" s="105"/>
      <c r="V1010" s="105"/>
      <c r="W1010" s="105"/>
      <c r="X1010" s="105"/>
      <c r="Y1010" s="105"/>
      <c r="Z1010" s="105"/>
      <c r="AA1010" s="105"/>
      <c r="AB1010" s="105"/>
      <c r="AC1010" s="105"/>
      <c r="AD1010" s="105"/>
      <c r="AE1010" s="105"/>
      <c r="AF1010" s="105"/>
      <c r="AG1010" s="105"/>
      <c r="AH1010" s="105"/>
      <c r="AI1010" s="105"/>
      <c r="AJ1010" s="105"/>
      <c r="AK1010" s="105"/>
      <c r="AL1010" s="105"/>
      <c r="AM1010" s="105"/>
      <c r="AN1010" s="105"/>
      <c r="AO1010" s="105"/>
      <c r="AP1010" s="105"/>
      <c r="AQ1010" s="105"/>
      <c r="AR1010" s="105"/>
    </row>
    <row r="1011" customFormat="false" ht="21.75" hidden="false" customHeight="true" outlineLevel="0" collapsed="false">
      <c r="A1011" s="105"/>
      <c r="B1011" s="105"/>
      <c r="C1011" s="105"/>
      <c r="D1011" s="105"/>
      <c r="E1011" s="105"/>
      <c r="F1011" s="105"/>
      <c r="G1011" s="94"/>
      <c r="H1011" s="101"/>
      <c r="I1011" s="101"/>
      <c r="J1011" s="101"/>
      <c r="K1011" s="105"/>
      <c r="L1011" s="105"/>
      <c r="M1011" s="105"/>
      <c r="N1011" s="101"/>
      <c r="O1011" s="105"/>
      <c r="P1011" s="105"/>
      <c r="Q1011" s="101"/>
      <c r="R1011" s="101"/>
      <c r="S1011" s="168"/>
      <c r="T1011" s="105"/>
      <c r="U1011" s="105"/>
      <c r="V1011" s="105"/>
      <c r="W1011" s="105"/>
      <c r="X1011" s="105"/>
      <c r="Y1011" s="105"/>
      <c r="Z1011" s="105"/>
      <c r="AA1011" s="105"/>
      <c r="AB1011" s="105"/>
      <c r="AC1011" s="105"/>
      <c r="AD1011" s="105"/>
      <c r="AE1011" s="105"/>
      <c r="AF1011" s="105"/>
      <c r="AG1011" s="105"/>
      <c r="AH1011" s="105"/>
      <c r="AI1011" s="105"/>
      <c r="AJ1011" s="105"/>
      <c r="AK1011" s="105"/>
      <c r="AL1011" s="105"/>
      <c r="AM1011" s="105"/>
      <c r="AN1011" s="105"/>
      <c r="AO1011" s="105"/>
      <c r="AP1011" s="105"/>
      <c r="AQ1011" s="105"/>
      <c r="AR1011" s="105"/>
    </row>
    <row r="1012" customFormat="false" ht="21.75" hidden="false" customHeight="true" outlineLevel="0" collapsed="false">
      <c r="A1012" s="105"/>
      <c r="B1012" s="105"/>
      <c r="C1012" s="105"/>
      <c r="D1012" s="105"/>
      <c r="E1012" s="105"/>
      <c r="F1012" s="105"/>
      <c r="G1012" s="94"/>
      <c r="H1012" s="101"/>
      <c r="I1012" s="101"/>
      <c r="J1012" s="101"/>
      <c r="K1012" s="105"/>
      <c r="L1012" s="105"/>
      <c r="M1012" s="105"/>
      <c r="N1012" s="101"/>
      <c r="O1012" s="105"/>
      <c r="P1012" s="105"/>
      <c r="Q1012" s="101"/>
      <c r="R1012" s="101"/>
      <c r="S1012" s="168"/>
      <c r="T1012" s="105"/>
      <c r="U1012" s="105"/>
      <c r="V1012" s="105"/>
      <c r="W1012" s="105"/>
      <c r="X1012" s="105"/>
      <c r="Y1012" s="105"/>
      <c r="Z1012" s="105"/>
      <c r="AA1012" s="105"/>
      <c r="AB1012" s="105"/>
      <c r="AC1012" s="105"/>
      <c r="AD1012" s="105"/>
      <c r="AE1012" s="105"/>
      <c r="AF1012" s="105"/>
      <c r="AG1012" s="105"/>
      <c r="AH1012" s="105"/>
      <c r="AI1012" s="105"/>
      <c r="AJ1012" s="105"/>
      <c r="AK1012" s="105"/>
      <c r="AL1012" s="105"/>
      <c r="AM1012" s="105"/>
      <c r="AN1012" s="105"/>
      <c r="AO1012" s="105"/>
      <c r="AP1012" s="105"/>
      <c r="AQ1012" s="105"/>
      <c r="AR1012" s="105"/>
    </row>
    <row r="1013" customFormat="false" ht="21.75" hidden="false" customHeight="true" outlineLevel="0" collapsed="false">
      <c r="A1013" s="105"/>
      <c r="B1013" s="105"/>
      <c r="C1013" s="105"/>
      <c r="D1013" s="105"/>
      <c r="E1013" s="105"/>
      <c r="F1013" s="105"/>
      <c r="G1013" s="94"/>
      <c r="H1013" s="101"/>
      <c r="I1013" s="101"/>
      <c r="J1013" s="101"/>
      <c r="K1013" s="105"/>
      <c r="L1013" s="105"/>
      <c r="M1013" s="105"/>
      <c r="N1013" s="101"/>
      <c r="O1013" s="105"/>
      <c r="P1013" s="105"/>
      <c r="Q1013" s="101"/>
      <c r="R1013" s="101"/>
      <c r="S1013" s="168"/>
      <c r="T1013" s="105"/>
      <c r="U1013" s="105"/>
      <c r="V1013" s="105"/>
      <c r="W1013" s="105"/>
      <c r="X1013" s="105"/>
      <c r="Y1013" s="105"/>
      <c r="Z1013" s="105"/>
      <c r="AA1013" s="105"/>
      <c r="AB1013" s="105"/>
      <c r="AC1013" s="105"/>
      <c r="AD1013" s="105"/>
      <c r="AE1013" s="105"/>
      <c r="AF1013" s="105"/>
      <c r="AG1013" s="105"/>
      <c r="AH1013" s="105"/>
      <c r="AI1013" s="105"/>
      <c r="AJ1013" s="105"/>
      <c r="AK1013" s="105"/>
      <c r="AL1013" s="105"/>
      <c r="AM1013" s="105"/>
      <c r="AN1013" s="105"/>
      <c r="AO1013" s="105"/>
      <c r="AP1013" s="105"/>
      <c r="AQ1013" s="105"/>
      <c r="AR1013" s="105"/>
    </row>
    <row r="1014" customFormat="false" ht="21.75" hidden="false" customHeight="true" outlineLevel="0" collapsed="false">
      <c r="A1014" s="105"/>
      <c r="B1014" s="105"/>
      <c r="C1014" s="105"/>
      <c r="D1014" s="105"/>
      <c r="E1014" s="105"/>
      <c r="F1014" s="105"/>
      <c r="G1014" s="94"/>
      <c r="H1014" s="101"/>
      <c r="I1014" s="101"/>
      <c r="J1014" s="101"/>
      <c r="K1014" s="105"/>
      <c r="L1014" s="105"/>
      <c r="M1014" s="105"/>
      <c r="N1014" s="101"/>
      <c r="O1014" s="105"/>
      <c r="P1014" s="105"/>
      <c r="Q1014" s="101"/>
      <c r="R1014" s="101"/>
      <c r="S1014" s="168"/>
      <c r="T1014" s="105"/>
      <c r="U1014" s="105"/>
      <c r="V1014" s="105"/>
      <c r="W1014" s="105"/>
      <c r="X1014" s="105"/>
      <c r="Y1014" s="105"/>
      <c r="Z1014" s="105"/>
      <c r="AA1014" s="105"/>
      <c r="AB1014" s="105"/>
      <c r="AC1014" s="105"/>
      <c r="AD1014" s="105"/>
      <c r="AE1014" s="105"/>
      <c r="AF1014" s="105"/>
      <c r="AG1014" s="105"/>
      <c r="AH1014" s="105"/>
      <c r="AI1014" s="105"/>
      <c r="AJ1014" s="105"/>
      <c r="AK1014" s="105"/>
      <c r="AL1014" s="105"/>
      <c r="AM1014" s="105"/>
      <c r="AN1014" s="105"/>
      <c r="AO1014" s="105"/>
      <c r="AP1014" s="105"/>
      <c r="AQ1014" s="105"/>
      <c r="AR1014" s="105"/>
    </row>
  </sheetData>
  <autoFilter ref="J1:J101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T9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false" hidden="true" outlineLevel="0" max="1" min="1" style="0" width="12.63"/>
    <col collapsed="false" customWidth="true" hidden="false" outlineLevel="0" max="2" min="2" style="0" width="7.12"/>
    <col collapsed="false" customWidth="true" hidden="false" outlineLevel="0" max="3" min="3" style="0" width="12.5"/>
    <col collapsed="false" customWidth="true" hidden="false" outlineLevel="0" max="4" min="4" style="0" width="10.38"/>
    <col collapsed="false" customWidth="true" hidden="false" outlineLevel="0" max="5" min="5" style="0" width="9.13"/>
    <col collapsed="false" customWidth="true" hidden="false" outlineLevel="0" max="6" min="6" style="0" width="11.63"/>
    <col collapsed="false" customWidth="true" hidden="false" outlineLevel="0" max="10" min="10" style="0" width="7.25"/>
    <col collapsed="false" customWidth="true" hidden="false" outlineLevel="0" max="11" min="11" style="0" width="6.75"/>
    <col collapsed="false" customWidth="true" hidden="false" outlineLevel="0" max="12" min="12" style="0" width="7.5"/>
    <col collapsed="false" customWidth="true" hidden="true" outlineLevel="0" max="13" min="13" style="0" width="5.63"/>
    <col collapsed="false" customWidth="true" hidden="true" outlineLevel="0" max="14" min="14" style="0" width="6.75"/>
    <col collapsed="false" customWidth="true" hidden="true" outlineLevel="0" max="15" min="15" style="0" width="5.63"/>
    <col collapsed="false" customWidth="true" hidden="true" outlineLevel="0" max="16" min="16" style="0" width="5"/>
    <col collapsed="false" customWidth="true" hidden="true" outlineLevel="0" max="17" min="17" style="0" width="5.13"/>
    <col collapsed="false" customWidth="true" hidden="true" outlineLevel="0" max="18" min="18" style="0" width="5.63"/>
    <col collapsed="false" customWidth="true" hidden="true" outlineLevel="0" max="19" min="19" style="0" width="5.51"/>
  </cols>
  <sheetData>
    <row r="1" customFormat="false" ht="19.7" hidden="false" customHeight="false" outlineLevel="0" collapsed="false">
      <c r="A1" s="248" t="s">
        <v>5072</v>
      </c>
      <c r="B1" s="248" t="s">
        <v>1</v>
      </c>
      <c r="C1" s="248" t="s">
        <v>2</v>
      </c>
      <c r="D1" s="248" t="s">
        <v>5073</v>
      </c>
      <c r="E1" s="249" t="s">
        <v>5074</v>
      </c>
      <c r="F1" s="250" t="s">
        <v>5075</v>
      </c>
      <c r="G1" s="250" t="s">
        <v>5076</v>
      </c>
      <c r="H1" s="250" t="s">
        <v>5077</v>
      </c>
      <c r="I1" s="251" t="s">
        <v>13</v>
      </c>
      <c r="J1" s="248" t="s">
        <v>54</v>
      </c>
      <c r="K1" s="249" t="s">
        <v>5078</v>
      </c>
      <c r="L1" s="249" t="s">
        <v>5079</v>
      </c>
      <c r="M1" s="252" t="s">
        <v>5080</v>
      </c>
      <c r="N1" s="252" t="s">
        <v>5081</v>
      </c>
      <c r="O1" s="252" t="s">
        <v>5082</v>
      </c>
      <c r="P1" s="252" t="s">
        <v>5083</v>
      </c>
      <c r="Q1" s="252" t="s">
        <v>5084</v>
      </c>
      <c r="R1" s="252" t="s">
        <v>5085</v>
      </c>
      <c r="S1" s="252" t="s">
        <v>60</v>
      </c>
      <c r="T1" s="249" t="s">
        <v>1069</v>
      </c>
      <c r="U1" s="249" t="s">
        <v>5086</v>
      </c>
      <c r="V1" s="249" t="s">
        <v>5087</v>
      </c>
      <c r="W1" s="249" t="s">
        <v>5088</v>
      </c>
      <c r="X1" s="249" t="s">
        <v>5089</v>
      </c>
      <c r="Y1" s="249" t="s">
        <v>5090</v>
      </c>
      <c r="Z1" s="249" t="s">
        <v>5091</v>
      </c>
      <c r="AA1" s="249" t="s">
        <v>5092</v>
      </c>
      <c r="AB1" s="249" t="s">
        <v>5093</v>
      </c>
      <c r="AC1" s="249" t="s">
        <v>5094</v>
      </c>
      <c r="AD1" s="249" t="s">
        <v>5095</v>
      </c>
      <c r="AE1" s="253" t="s">
        <v>5096</v>
      </c>
      <c r="AF1" s="253" t="s">
        <v>5097</v>
      </c>
      <c r="AG1" s="253" t="s">
        <v>5098</v>
      </c>
      <c r="AH1" s="253" t="s">
        <v>5099</v>
      </c>
      <c r="AI1" s="253" t="s">
        <v>5100</v>
      </c>
      <c r="AJ1" s="253" t="s">
        <v>5101</v>
      </c>
      <c r="AK1" s="254" t="s">
        <v>5102</v>
      </c>
      <c r="AL1" s="254" t="s">
        <v>5103</v>
      </c>
      <c r="AM1" s="254" t="s">
        <v>5104</v>
      </c>
      <c r="AN1" s="254" t="s">
        <v>5105</v>
      </c>
      <c r="AO1" s="255"/>
      <c r="AP1" s="255"/>
      <c r="AQ1" s="255"/>
      <c r="AR1" s="255"/>
      <c r="AS1" s="255"/>
      <c r="AT1" s="255"/>
    </row>
    <row r="2" customFormat="false" ht="19.7" hidden="false" customHeight="false" outlineLevel="0" collapsed="false">
      <c r="A2" s="255"/>
      <c r="B2" s="254" t="n">
        <v>1</v>
      </c>
      <c r="C2" s="254" t="n">
        <v>1</v>
      </c>
      <c r="D2" s="254" t="s">
        <v>62</v>
      </c>
      <c r="E2" s="256" t="s">
        <v>63</v>
      </c>
      <c r="F2" s="255"/>
      <c r="G2" s="256" t="s">
        <v>5106</v>
      </c>
      <c r="H2" s="256" t="s">
        <v>1004</v>
      </c>
      <c r="I2" s="253" t="s">
        <v>64</v>
      </c>
      <c r="J2" s="255"/>
      <c r="K2" s="257" t="s">
        <v>1004</v>
      </c>
      <c r="L2" s="257" t="s">
        <v>1004</v>
      </c>
      <c r="M2" s="258" t="n">
        <v>0</v>
      </c>
      <c r="N2" s="258" t="n">
        <v>0</v>
      </c>
      <c r="O2" s="259" t="n">
        <v>0</v>
      </c>
      <c r="P2" s="259" t="n">
        <v>0</v>
      </c>
      <c r="Q2" s="258" t="n">
        <v>0</v>
      </c>
      <c r="R2" s="259" t="n">
        <v>0</v>
      </c>
      <c r="S2" s="259" t="n">
        <v>3</v>
      </c>
      <c r="T2" s="255"/>
      <c r="U2" s="253" t="s">
        <v>78</v>
      </c>
      <c r="V2" s="257" t="s">
        <v>1004</v>
      </c>
      <c r="W2" s="255"/>
      <c r="X2" s="257" t="s">
        <v>1004</v>
      </c>
      <c r="Y2" s="255"/>
      <c r="Z2" s="253" t="s">
        <v>78</v>
      </c>
      <c r="AA2" s="257" t="s">
        <v>1004</v>
      </c>
      <c r="AB2" s="253" t="s">
        <v>78</v>
      </c>
      <c r="AC2" s="257" t="s">
        <v>1004</v>
      </c>
      <c r="AD2" s="255"/>
      <c r="AE2" s="253" t="s">
        <v>5107</v>
      </c>
      <c r="AF2" s="260" t="s">
        <v>70</v>
      </c>
      <c r="AG2" s="253" t="s">
        <v>5108</v>
      </c>
      <c r="AH2" s="260" t="s">
        <v>70</v>
      </c>
      <c r="AI2" s="255"/>
      <c r="AJ2" s="255"/>
      <c r="AK2" s="255"/>
      <c r="AL2" s="255"/>
      <c r="AM2" s="255"/>
      <c r="AN2" s="255"/>
      <c r="AO2" s="255"/>
      <c r="AP2" s="255"/>
      <c r="AQ2" s="255"/>
      <c r="AR2" s="255"/>
      <c r="AS2" s="255"/>
      <c r="AT2" s="255"/>
    </row>
    <row r="3" customFormat="false" ht="19.7" hidden="false" customHeight="false" outlineLevel="0" collapsed="false">
      <c r="A3" s="255"/>
      <c r="B3" s="254" t="n">
        <v>2</v>
      </c>
      <c r="C3" s="254" t="n">
        <v>2</v>
      </c>
      <c r="D3" s="254" t="s">
        <v>62</v>
      </c>
      <c r="E3" s="256" t="s">
        <v>67</v>
      </c>
      <c r="F3" s="261"/>
      <c r="G3" s="256" t="s">
        <v>5109</v>
      </c>
      <c r="H3" s="257" t="s">
        <v>5110</v>
      </c>
      <c r="I3" s="262" t="s">
        <v>69</v>
      </c>
      <c r="J3" s="263" t="s">
        <v>5111</v>
      </c>
      <c r="K3" s="264" t="s">
        <v>70</v>
      </c>
      <c r="L3" s="265" t="s">
        <v>70</v>
      </c>
      <c r="M3" s="259" t="n">
        <v>0</v>
      </c>
      <c r="N3" s="258" t="n">
        <v>0</v>
      </c>
      <c r="O3" s="259" t="n">
        <v>0</v>
      </c>
      <c r="P3" s="259" t="n">
        <v>0</v>
      </c>
      <c r="Q3" s="259" t="n">
        <v>0</v>
      </c>
      <c r="R3" s="259" t="n">
        <v>0</v>
      </c>
      <c r="S3" s="266" t="n">
        <v>3</v>
      </c>
      <c r="T3" s="255"/>
      <c r="U3" s="253" t="s">
        <v>5112</v>
      </c>
      <c r="V3" s="257" t="s">
        <v>1004</v>
      </c>
      <c r="W3" s="255"/>
      <c r="X3" s="256" t="s">
        <v>1004</v>
      </c>
      <c r="Y3" s="253" t="s">
        <v>5112</v>
      </c>
      <c r="Z3" s="253" t="s">
        <v>78</v>
      </c>
      <c r="AA3" s="257" t="s">
        <v>1004</v>
      </c>
      <c r="AB3" s="253" t="s">
        <v>78</v>
      </c>
      <c r="AC3" s="256" t="s">
        <v>1004</v>
      </c>
      <c r="AD3" s="255"/>
      <c r="AE3" s="253" t="s">
        <v>5113</v>
      </c>
      <c r="AF3" s="260" t="s">
        <v>70</v>
      </c>
      <c r="AG3" s="253" t="s">
        <v>1239</v>
      </c>
      <c r="AH3" s="262" t="s">
        <v>1239</v>
      </c>
      <c r="AI3" s="253" t="s">
        <v>5114</v>
      </c>
      <c r="AL3" s="255"/>
      <c r="AM3" s="255"/>
      <c r="AN3" s="255"/>
      <c r="AO3" s="255"/>
      <c r="AP3" s="255"/>
      <c r="AQ3" s="255"/>
      <c r="AR3" s="255"/>
      <c r="AS3" s="255"/>
      <c r="AT3" s="255"/>
    </row>
    <row r="4" customFormat="false" ht="19.7" hidden="false" customHeight="false" outlineLevel="0" collapsed="false">
      <c r="A4" s="267"/>
      <c r="B4" s="268" t="n">
        <v>3</v>
      </c>
      <c r="C4" s="268" t="n">
        <v>3</v>
      </c>
      <c r="D4" s="268" t="s">
        <v>62</v>
      </c>
      <c r="E4" s="269" t="s">
        <v>73</v>
      </c>
      <c r="F4" s="270" t="s">
        <v>73</v>
      </c>
      <c r="G4" s="256" t="s">
        <v>5115</v>
      </c>
      <c r="H4" s="270" t="s">
        <v>5116</v>
      </c>
      <c r="I4" s="271" t="s">
        <v>74</v>
      </c>
      <c r="J4" s="267"/>
      <c r="K4" s="264" t="s">
        <v>70</v>
      </c>
      <c r="L4" s="264" t="s">
        <v>70</v>
      </c>
      <c r="M4" s="272" t="n">
        <v>3</v>
      </c>
      <c r="N4" s="258" t="n">
        <v>0</v>
      </c>
      <c r="O4" s="259" t="n">
        <v>0</v>
      </c>
      <c r="P4" s="273" t="n">
        <v>3</v>
      </c>
      <c r="Q4" s="258" t="n">
        <v>0</v>
      </c>
      <c r="R4" s="259" t="n">
        <v>0</v>
      </c>
      <c r="S4" s="259" t="n">
        <v>0</v>
      </c>
      <c r="T4" s="267"/>
      <c r="U4" s="267"/>
      <c r="V4" s="274"/>
      <c r="W4" s="267"/>
      <c r="X4" s="274"/>
      <c r="Y4" s="267"/>
      <c r="Z4" s="253" t="s">
        <v>5117</v>
      </c>
      <c r="AA4" s="260" t="s">
        <v>70</v>
      </c>
      <c r="AB4" s="253" t="s">
        <v>5118</v>
      </c>
      <c r="AC4" s="260" t="s">
        <v>70</v>
      </c>
      <c r="AD4" s="267"/>
      <c r="AE4" s="275"/>
      <c r="AF4" s="260" t="s">
        <v>70</v>
      </c>
      <c r="AG4" s="276"/>
      <c r="AH4" s="274"/>
      <c r="AI4" s="267"/>
      <c r="AJ4" s="267"/>
      <c r="AK4" s="267"/>
      <c r="AL4" s="267"/>
      <c r="AM4" s="267"/>
      <c r="AN4" s="267"/>
      <c r="AO4" s="267"/>
      <c r="AP4" s="267"/>
      <c r="AQ4" s="267"/>
      <c r="AR4" s="267"/>
      <c r="AS4" s="267"/>
      <c r="AT4" s="267"/>
    </row>
    <row r="5" customFormat="false" ht="19.7" hidden="false" customHeight="false" outlineLevel="0" collapsed="false">
      <c r="A5" s="255"/>
      <c r="B5" s="254" t="n">
        <v>4</v>
      </c>
      <c r="C5" s="254" t="n">
        <v>4</v>
      </c>
      <c r="D5" s="254" t="s">
        <v>62</v>
      </c>
      <c r="E5" s="256" t="s">
        <v>76</v>
      </c>
      <c r="F5" s="255"/>
      <c r="G5" s="256" t="s">
        <v>5119</v>
      </c>
      <c r="H5" s="277" t="s">
        <v>1004</v>
      </c>
      <c r="I5" s="253" t="s">
        <v>77</v>
      </c>
      <c r="J5" s="255"/>
      <c r="K5" s="277" t="s">
        <v>1004</v>
      </c>
      <c r="L5" s="277" t="s">
        <v>1004</v>
      </c>
      <c r="M5" s="258" t="n">
        <v>0</v>
      </c>
      <c r="N5" s="258" t="n">
        <v>0</v>
      </c>
      <c r="O5" s="259" t="n">
        <v>0</v>
      </c>
      <c r="P5" s="258" t="n">
        <v>0</v>
      </c>
      <c r="Q5" s="258" t="n">
        <v>0</v>
      </c>
      <c r="R5" s="259" t="n">
        <v>0</v>
      </c>
      <c r="S5" s="266" t="s">
        <v>1004</v>
      </c>
      <c r="T5" s="255"/>
      <c r="U5" s="253" t="s">
        <v>78</v>
      </c>
      <c r="V5" s="257" t="s">
        <v>1004</v>
      </c>
      <c r="W5" s="255"/>
      <c r="X5" s="257" t="s">
        <v>1004</v>
      </c>
      <c r="Y5" s="255"/>
      <c r="Z5" s="253" t="s">
        <v>78</v>
      </c>
      <c r="AA5" s="257" t="s">
        <v>1004</v>
      </c>
      <c r="AB5" s="253" t="s">
        <v>78</v>
      </c>
      <c r="AC5" s="257" t="s">
        <v>1004</v>
      </c>
      <c r="AD5" s="255"/>
      <c r="AE5" s="262" t="s">
        <v>78</v>
      </c>
      <c r="AF5" s="262" t="s">
        <v>1004</v>
      </c>
      <c r="AG5" s="253" t="s">
        <v>78</v>
      </c>
      <c r="AH5" s="262" t="s">
        <v>1004</v>
      </c>
      <c r="AI5" s="255"/>
      <c r="AJ5" s="253" t="s">
        <v>5120</v>
      </c>
      <c r="AK5" s="255"/>
      <c r="AL5" s="255"/>
      <c r="AM5" s="255"/>
      <c r="AN5" s="255"/>
      <c r="AO5" s="255"/>
      <c r="AP5" s="255"/>
      <c r="AQ5" s="255"/>
      <c r="AR5" s="255"/>
      <c r="AS5" s="255"/>
      <c r="AT5" s="255"/>
    </row>
    <row r="6" customFormat="false" ht="19.7" hidden="false" customHeight="false" outlineLevel="0" collapsed="false">
      <c r="A6" s="255"/>
      <c r="B6" s="254" t="n">
        <v>5</v>
      </c>
      <c r="C6" s="254" t="n">
        <v>5</v>
      </c>
      <c r="D6" s="254" t="s">
        <v>62</v>
      </c>
      <c r="E6" s="256" t="s">
        <v>79</v>
      </c>
      <c r="F6" s="261"/>
      <c r="G6" s="256" t="s">
        <v>5121</v>
      </c>
      <c r="H6" s="262" t="s">
        <v>5122</v>
      </c>
      <c r="I6" s="262" t="s">
        <v>80</v>
      </c>
      <c r="J6" s="255"/>
      <c r="K6" s="264" t="s">
        <v>70</v>
      </c>
      <c r="L6" s="264" t="s">
        <v>70</v>
      </c>
      <c r="M6" s="272" t="n">
        <v>1</v>
      </c>
      <c r="N6" s="259" t="n">
        <v>0</v>
      </c>
      <c r="O6" s="259" t="n">
        <v>0</v>
      </c>
      <c r="P6" s="258" t="n">
        <v>0</v>
      </c>
      <c r="Q6" s="259" t="n">
        <v>0</v>
      </c>
      <c r="R6" s="259" t="n">
        <v>1</v>
      </c>
      <c r="S6" s="259" t="n">
        <v>2</v>
      </c>
      <c r="T6" s="255"/>
      <c r="U6" s="253" t="s">
        <v>78</v>
      </c>
      <c r="V6" s="257" t="s">
        <v>1004</v>
      </c>
      <c r="W6" s="255"/>
      <c r="X6" s="257" t="s">
        <v>1004</v>
      </c>
      <c r="Y6" s="255"/>
      <c r="Z6" s="253" t="s">
        <v>78</v>
      </c>
      <c r="AA6" s="257" t="s">
        <v>1004</v>
      </c>
      <c r="AB6" s="253" t="s">
        <v>78</v>
      </c>
      <c r="AC6" s="257" t="s">
        <v>1004</v>
      </c>
      <c r="AD6" s="255"/>
      <c r="AF6" s="278"/>
      <c r="AH6" s="278"/>
      <c r="AJ6" s="253" t="s">
        <v>5123</v>
      </c>
      <c r="AK6" s="279" t="s">
        <v>70</v>
      </c>
      <c r="AL6" s="255"/>
      <c r="AM6" s="255"/>
      <c r="AN6" s="255"/>
      <c r="AO6" s="255"/>
      <c r="AP6" s="255"/>
      <c r="AQ6" s="255"/>
      <c r="AR6" s="255"/>
      <c r="AS6" s="255"/>
      <c r="AT6" s="255"/>
    </row>
    <row r="7" customFormat="false" ht="19.7" hidden="false" customHeight="false" outlineLevel="0" collapsed="false">
      <c r="A7" s="255"/>
      <c r="B7" s="254" t="n">
        <v>6</v>
      </c>
      <c r="C7" s="254" t="n">
        <v>6</v>
      </c>
      <c r="D7" s="254" t="s">
        <v>62</v>
      </c>
      <c r="E7" s="256" t="s">
        <v>83</v>
      </c>
      <c r="F7" s="256" t="s">
        <v>83</v>
      </c>
      <c r="G7" s="256" t="s">
        <v>5124</v>
      </c>
      <c r="H7" s="256" t="s">
        <v>5125</v>
      </c>
      <c r="I7" s="253" t="s">
        <v>85</v>
      </c>
      <c r="J7" s="255"/>
      <c r="K7" s="264" t="s">
        <v>70</v>
      </c>
      <c r="L7" s="264" t="s">
        <v>70</v>
      </c>
      <c r="M7" s="272" t="n">
        <v>2</v>
      </c>
      <c r="N7" s="258" t="n">
        <v>0</v>
      </c>
      <c r="O7" s="259" t="n">
        <v>0</v>
      </c>
      <c r="P7" s="273" t="n">
        <v>2</v>
      </c>
      <c r="Q7" s="258" t="n">
        <v>0</v>
      </c>
      <c r="R7" s="259" t="n">
        <v>0</v>
      </c>
      <c r="S7" s="259" t="n">
        <v>1</v>
      </c>
      <c r="T7" s="253" t="s">
        <v>5126</v>
      </c>
      <c r="U7" s="255"/>
      <c r="V7" s="257" t="s">
        <v>1004</v>
      </c>
      <c r="W7" s="255"/>
      <c r="X7" s="257" t="s">
        <v>1004</v>
      </c>
      <c r="Y7" s="253" t="s">
        <v>5127</v>
      </c>
      <c r="Z7" s="253" t="s">
        <v>5128</v>
      </c>
      <c r="AA7" s="260" t="s">
        <v>70</v>
      </c>
      <c r="AB7" s="253" t="s">
        <v>5129</v>
      </c>
      <c r="AC7" s="260" t="s">
        <v>70</v>
      </c>
      <c r="AD7" s="255"/>
      <c r="AE7" s="253" t="s">
        <v>5130</v>
      </c>
      <c r="AF7" s="260" t="s">
        <v>70</v>
      </c>
      <c r="AG7" s="255"/>
      <c r="AH7" s="260" t="s">
        <v>70</v>
      </c>
      <c r="AI7" s="255"/>
      <c r="AJ7" s="253" t="s">
        <v>5120</v>
      </c>
      <c r="AK7" s="255"/>
      <c r="AL7" s="255"/>
      <c r="AM7" s="255"/>
      <c r="AN7" s="255"/>
      <c r="AO7" s="255"/>
      <c r="AP7" s="255"/>
      <c r="AQ7" s="255"/>
      <c r="AR7" s="255"/>
      <c r="AS7" s="255"/>
      <c r="AT7" s="255"/>
    </row>
    <row r="8" customFormat="false" ht="19.7" hidden="false" customHeight="false" outlineLevel="0" collapsed="false">
      <c r="A8" s="254" t="n">
        <v>139</v>
      </c>
      <c r="B8" s="254" t="n">
        <v>7</v>
      </c>
      <c r="C8" s="254" t="n">
        <v>7</v>
      </c>
      <c r="D8" s="254" t="s">
        <v>62</v>
      </c>
      <c r="E8" s="256" t="s">
        <v>87</v>
      </c>
      <c r="F8" s="255"/>
      <c r="G8" s="256" t="s">
        <v>5131</v>
      </c>
      <c r="H8" s="253" t="s">
        <v>5132</v>
      </c>
      <c r="I8" s="253" t="s">
        <v>1150</v>
      </c>
      <c r="J8" s="255"/>
      <c r="K8" s="264" t="s">
        <v>70</v>
      </c>
      <c r="L8" s="280" t="s">
        <v>4522</v>
      </c>
      <c r="M8" s="272" t="n">
        <v>1</v>
      </c>
      <c r="N8" s="259" t="n">
        <v>0</v>
      </c>
      <c r="O8" s="259" t="n">
        <v>0</v>
      </c>
      <c r="P8" s="258" t="n">
        <v>0</v>
      </c>
      <c r="Q8" s="259" t="n">
        <v>0</v>
      </c>
      <c r="R8" s="259" t="n">
        <v>1</v>
      </c>
      <c r="S8" s="259" t="n">
        <v>1</v>
      </c>
      <c r="T8" s="253" t="s">
        <v>5133</v>
      </c>
      <c r="U8" s="253" t="s">
        <v>78</v>
      </c>
      <c r="V8" s="256" t="s">
        <v>1004</v>
      </c>
      <c r="W8" s="255"/>
      <c r="X8" s="256" t="s">
        <v>1004</v>
      </c>
      <c r="Y8" s="255"/>
      <c r="Z8" s="253" t="s">
        <v>1004</v>
      </c>
      <c r="AA8" s="255"/>
      <c r="AB8" s="253" t="s">
        <v>1004</v>
      </c>
      <c r="AC8" s="255"/>
      <c r="AD8" s="255"/>
      <c r="AE8" s="253" t="s">
        <v>5134</v>
      </c>
      <c r="AF8" s="262" t="s">
        <v>1004</v>
      </c>
      <c r="AG8" s="255"/>
      <c r="AH8" s="262" t="s">
        <v>1004</v>
      </c>
      <c r="AI8" s="253" t="s">
        <v>5134</v>
      </c>
      <c r="AJ8" s="253" t="s">
        <v>5135</v>
      </c>
      <c r="AK8" s="255"/>
      <c r="AL8" s="255"/>
      <c r="AM8" s="255"/>
      <c r="AN8" s="255"/>
      <c r="AO8" s="255"/>
      <c r="AP8" s="255"/>
      <c r="AQ8" s="255"/>
      <c r="AR8" s="255"/>
      <c r="AS8" s="255"/>
      <c r="AT8" s="255"/>
    </row>
    <row r="9" customFormat="false" ht="19.7" hidden="false" customHeight="false" outlineLevel="0" collapsed="false">
      <c r="A9" s="255"/>
      <c r="B9" s="254" t="n">
        <v>8</v>
      </c>
      <c r="C9" s="254" t="n">
        <v>8</v>
      </c>
      <c r="D9" s="254" t="s">
        <v>62</v>
      </c>
      <c r="E9" s="256" t="s">
        <v>89</v>
      </c>
      <c r="F9" s="256" t="s">
        <v>89</v>
      </c>
      <c r="G9" s="256" t="s">
        <v>5106</v>
      </c>
      <c r="H9" s="256" t="s">
        <v>5136</v>
      </c>
      <c r="I9" s="253" t="s">
        <v>90</v>
      </c>
      <c r="J9" s="255"/>
      <c r="K9" s="264" t="s">
        <v>70</v>
      </c>
      <c r="L9" s="264" t="s">
        <v>70</v>
      </c>
      <c r="M9" s="272" t="n">
        <v>1</v>
      </c>
      <c r="N9" s="258" t="n">
        <v>0</v>
      </c>
      <c r="O9" s="259" t="n">
        <v>0</v>
      </c>
      <c r="P9" s="273" t="n">
        <v>1</v>
      </c>
      <c r="Q9" s="258" t="n">
        <v>0</v>
      </c>
      <c r="R9" s="259" t="n">
        <v>0</v>
      </c>
      <c r="S9" s="255"/>
      <c r="T9" s="253" t="s">
        <v>1553</v>
      </c>
      <c r="U9" s="253" t="s">
        <v>5137</v>
      </c>
      <c r="V9" s="260" t="s">
        <v>70</v>
      </c>
      <c r="W9" s="253" t="s">
        <v>5138</v>
      </c>
      <c r="X9" s="260" t="s">
        <v>70</v>
      </c>
      <c r="Y9" s="255"/>
      <c r="Z9" s="253" t="s">
        <v>5139</v>
      </c>
      <c r="AA9" s="261"/>
      <c r="AB9" s="253" t="s">
        <v>5140</v>
      </c>
      <c r="AC9" s="255"/>
      <c r="AD9" s="255"/>
      <c r="AE9" s="253" t="s">
        <v>5141</v>
      </c>
      <c r="AF9" s="279" t="s">
        <v>70</v>
      </c>
      <c r="AG9" s="253" t="s">
        <v>5142</v>
      </c>
      <c r="AH9" s="279" t="s">
        <v>70</v>
      </c>
      <c r="AI9" s="255"/>
      <c r="AJ9" s="255"/>
      <c r="AK9" s="255"/>
      <c r="AL9" s="255"/>
      <c r="AM9" s="255"/>
      <c r="AN9" s="255"/>
      <c r="AO9" s="255"/>
      <c r="AP9" s="255"/>
      <c r="AQ9" s="255"/>
      <c r="AR9" s="255"/>
      <c r="AS9" s="255"/>
      <c r="AT9" s="255"/>
    </row>
    <row r="10" customFormat="false" ht="19.7" hidden="false" customHeight="false" outlineLevel="0" collapsed="false">
      <c r="A10" s="255"/>
      <c r="B10" s="254" t="n">
        <v>9</v>
      </c>
      <c r="C10" s="254" t="n">
        <v>9</v>
      </c>
      <c r="D10" s="254" t="s">
        <v>62</v>
      </c>
      <c r="E10" s="256" t="s">
        <v>92</v>
      </c>
      <c r="F10" s="255"/>
      <c r="G10" s="256" t="s">
        <v>5119</v>
      </c>
      <c r="H10" s="266" t="s">
        <v>1004</v>
      </c>
      <c r="I10" s="253" t="s">
        <v>93</v>
      </c>
      <c r="J10" s="255"/>
      <c r="K10" s="266" t="s">
        <v>1004</v>
      </c>
      <c r="L10" s="266" t="s">
        <v>1004</v>
      </c>
      <c r="M10" s="259" t="n">
        <v>0</v>
      </c>
      <c r="N10" s="259" t="n">
        <v>0</v>
      </c>
      <c r="O10" s="259" t="n">
        <v>0</v>
      </c>
      <c r="P10" s="259" t="n">
        <v>0</v>
      </c>
      <c r="Q10" s="259" t="n">
        <v>0</v>
      </c>
      <c r="R10" s="259" t="n">
        <v>0</v>
      </c>
      <c r="S10" s="266" t="s">
        <v>1004</v>
      </c>
      <c r="T10" s="255"/>
      <c r="U10" s="253" t="s">
        <v>78</v>
      </c>
      <c r="V10" s="256" t="s">
        <v>1004</v>
      </c>
      <c r="W10" s="255"/>
      <c r="X10" s="256" t="s">
        <v>1004</v>
      </c>
      <c r="Y10" s="255"/>
      <c r="Z10" s="253" t="s">
        <v>1004</v>
      </c>
      <c r="AA10" s="255"/>
      <c r="AB10" s="255"/>
      <c r="AC10" s="255"/>
      <c r="AD10" s="255"/>
      <c r="AE10" s="253" t="s">
        <v>78</v>
      </c>
      <c r="AF10" s="253" t="s">
        <v>1004</v>
      </c>
      <c r="AG10" s="253" t="s">
        <v>78</v>
      </c>
      <c r="AH10" s="253" t="s">
        <v>1004</v>
      </c>
      <c r="AI10" s="255"/>
      <c r="AJ10" s="255"/>
      <c r="AK10" s="255"/>
      <c r="AL10" s="255"/>
      <c r="AM10" s="255"/>
      <c r="AN10" s="255"/>
      <c r="AO10" s="255"/>
      <c r="AP10" s="255"/>
      <c r="AQ10" s="255"/>
      <c r="AR10" s="255"/>
      <c r="AS10" s="255"/>
      <c r="AT10" s="255"/>
    </row>
    <row r="11" customFormat="false" ht="19.7" hidden="false" customHeight="false" outlineLevel="0" collapsed="false">
      <c r="A11" s="255"/>
      <c r="B11" s="254" t="n">
        <v>10</v>
      </c>
      <c r="C11" s="254" t="n">
        <v>10</v>
      </c>
      <c r="D11" s="254" t="s">
        <v>62</v>
      </c>
      <c r="E11" s="256" t="s">
        <v>95</v>
      </c>
      <c r="F11" s="256" t="s">
        <v>95</v>
      </c>
      <c r="G11" s="256" t="s">
        <v>5106</v>
      </c>
      <c r="H11" s="256" t="s">
        <v>5143</v>
      </c>
      <c r="I11" s="253" t="s">
        <v>96</v>
      </c>
      <c r="J11" s="255"/>
      <c r="K11" s="264" t="s">
        <v>70</v>
      </c>
      <c r="L11" s="264" t="s">
        <v>70</v>
      </c>
      <c r="M11" s="272" t="n">
        <v>1</v>
      </c>
      <c r="N11" s="258" t="n">
        <v>0</v>
      </c>
      <c r="O11" s="259" t="n">
        <v>0</v>
      </c>
      <c r="P11" s="273" t="n">
        <v>1</v>
      </c>
      <c r="Q11" s="258" t="n">
        <v>0</v>
      </c>
      <c r="R11" s="259" t="n">
        <v>0</v>
      </c>
      <c r="S11" s="255"/>
      <c r="T11" s="253" t="s">
        <v>5144</v>
      </c>
      <c r="U11" s="253" t="s">
        <v>5145</v>
      </c>
      <c r="V11" s="260" t="s">
        <v>70</v>
      </c>
      <c r="W11" s="253" t="s">
        <v>5146</v>
      </c>
      <c r="X11" s="260" t="s">
        <v>70</v>
      </c>
      <c r="Y11" s="255"/>
      <c r="Z11" s="253" t="s">
        <v>5147</v>
      </c>
      <c r="AA11" s="261"/>
      <c r="AB11" s="253" t="s">
        <v>1239</v>
      </c>
      <c r="AC11" s="261"/>
      <c r="AD11" s="255"/>
      <c r="AE11" s="253" t="s">
        <v>5148</v>
      </c>
      <c r="AF11" s="260" t="s">
        <v>70</v>
      </c>
      <c r="AG11" s="253" t="s">
        <v>5149</v>
      </c>
      <c r="AH11" s="279" t="s">
        <v>70</v>
      </c>
      <c r="AI11" s="255"/>
      <c r="AJ11" s="255"/>
      <c r="AK11" s="255"/>
      <c r="AL11" s="255"/>
      <c r="AM11" s="255"/>
      <c r="AN11" s="255"/>
      <c r="AO11" s="255"/>
      <c r="AP11" s="255"/>
      <c r="AQ11" s="255"/>
      <c r="AR11" s="255"/>
      <c r="AS11" s="255"/>
      <c r="AT11" s="255"/>
    </row>
    <row r="12" customFormat="false" ht="19.7" hidden="false" customHeight="false" outlineLevel="0" collapsed="false">
      <c r="A12" s="281" t="n">
        <v>94</v>
      </c>
      <c r="B12" s="281" t="n">
        <v>11</v>
      </c>
      <c r="C12" s="281" t="n">
        <v>11</v>
      </c>
      <c r="D12" s="281" t="s">
        <v>62</v>
      </c>
      <c r="E12" s="257" t="s">
        <v>98</v>
      </c>
      <c r="F12" s="261"/>
      <c r="G12" s="256" t="s">
        <v>5106</v>
      </c>
      <c r="H12" s="257" t="s">
        <v>1196</v>
      </c>
      <c r="I12" s="262" t="s">
        <v>1188</v>
      </c>
      <c r="J12" s="261"/>
      <c r="K12" s="282" t="s">
        <v>118</v>
      </c>
      <c r="L12" s="283" t="s">
        <v>101</v>
      </c>
      <c r="M12" s="272" t="n">
        <v>2</v>
      </c>
      <c r="N12" s="284" t="n">
        <v>1</v>
      </c>
      <c r="O12" s="259" t="n">
        <v>0</v>
      </c>
      <c r="P12" s="258" t="n">
        <v>0</v>
      </c>
      <c r="Q12" s="284" t="n">
        <v>2</v>
      </c>
      <c r="R12" s="259" t="n">
        <v>1</v>
      </c>
      <c r="S12" s="259" t="n">
        <v>0</v>
      </c>
      <c r="T12" s="262" t="s">
        <v>5150</v>
      </c>
      <c r="U12" s="262" t="s">
        <v>5151</v>
      </c>
      <c r="V12" s="260" t="s">
        <v>70</v>
      </c>
      <c r="W12" s="262" t="s">
        <v>5152</v>
      </c>
      <c r="X12" s="285" t="s">
        <v>101</v>
      </c>
      <c r="Y12" s="261"/>
      <c r="Z12" s="262" t="s">
        <v>5153</v>
      </c>
      <c r="AA12" s="286" t="s">
        <v>101</v>
      </c>
      <c r="AB12" s="262" t="s">
        <v>5154</v>
      </c>
      <c r="AC12" s="286" t="s">
        <v>101</v>
      </c>
      <c r="AD12" s="261"/>
      <c r="AE12" s="262" t="s">
        <v>5155</v>
      </c>
      <c r="AF12" s="260" t="s">
        <v>70</v>
      </c>
      <c r="AG12" s="262" t="s">
        <v>5156</v>
      </c>
      <c r="AH12" s="262" t="s">
        <v>1239</v>
      </c>
      <c r="AI12" s="261"/>
      <c r="AJ12" s="261"/>
      <c r="AK12" s="261"/>
      <c r="AL12" s="261"/>
      <c r="AM12" s="261"/>
      <c r="AN12" s="261"/>
      <c r="AO12" s="261"/>
      <c r="AP12" s="261"/>
      <c r="AQ12" s="261"/>
      <c r="AR12" s="261"/>
      <c r="AS12" s="261"/>
      <c r="AT12" s="261"/>
    </row>
    <row r="13" customFormat="false" ht="19.7" hidden="false" customHeight="false" outlineLevel="0" collapsed="false">
      <c r="A13" s="255"/>
      <c r="B13" s="254" t="n">
        <v>12</v>
      </c>
      <c r="C13" s="254" t="n">
        <v>12</v>
      </c>
      <c r="D13" s="254" t="s">
        <v>62</v>
      </c>
      <c r="E13" s="256" t="s">
        <v>103</v>
      </c>
      <c r="F13" s="255"/>
      <c r="G13" s="256" t="s">
        <v>5119</v>
      </c>
      <c r="H13" s="266" t="s">
        <v>1004</v>
      </c>
      <c r="I13" s="253" t="s">
        <v>104</v>
      </c>
      <c r="J13" s="255"/>
      <c r="K13" s="277" t="s">
        <v>1004</v>
      </c>
      <c r="L13" s="277" t="s">
        <v>1004</v>
      </c>
      <c r="M13" s="261"/>
      <c r="N13" s="261"/>
      <c r="O13" s="255"/>
      <c r="P13" s="255"/>
      <c r="Q13" s="261"/>
      <c r="R13" s="255"/>
      <c r="S13" s="255"/>
      <c r="T13" s="255"/>
      <c r="U13" s="253" t="s">
        <v>78</v>
      </c>
      <c r="V13" s="257" t="s">
        <v>1004</v>
      </c>
      <c r="W13" s="255"/>
      <c r="X13" s="257" t="s">
        <v>1004</v>
      </c>
      <c r="Y13" s="255"/>
      <c r="Z13" s="255"/>
      <c r="AA13" s="261"/>
      <c r="AB13" s="253" t="s">
        <v>1004</v>
      </c>
      <c r="AC13" s="261"/>
      <c r="AD13" s="255"/>
      <c r="AE13" s="253" t="s">
        <v>5157</v>
      </c>
      <c r="AF13" s="253" t="s">
        <v>1004</v>
      </c>
      <c r="AG13" s="253" t="s">
        <v>78</v>
      </c>
      <c r="AH13" s="253" t="s">
        <v>1004</v>
      </c>
      <c r="AI13" s="255"/>
      <c r="AJ13" s="253" t="s">
        <v>5120</v>
      </c>
      <c r="AK13" s="255"/>
      <c r="AL13" s="255"/>
      <c r="AM13" s="255"/>
      <c r="AN13" s="255"/>
      <c r="AO13" s="255"/>
      <c r="AP13" s="255"/>
      <c r="AQ13" s="255"/>
      <c r="AR13" s="255"/>
      <c r="AS13" s="255"/>
      <c r="AT13" s="255"/>
    </row>
    <row r="14" customFormat="false" ht="19.7" hidden="false" customHeight="false" outlineLevel="0" collapsed="false">
      <c r="A14" s="255"/>
      <c r="B14" s="254" t="n">
        <v>13</v>
      </c>
      <c r="C14" s="254" t="n">
        <v>13</v>
      </c>
      <c r="D14" s="254" t="s">
        <v>62</v>
      </c>
      <c r="E14" s="256" t="s">
        <v>105</v>
      </c>
      <c r="F14" s="261"/>
      <c r="G14" s="256" t="s">
        <v>5119</v>
      </c>
      <c r="H14" s="277" t="s">
        <v>1004</v>
      </c>
      <c r="I14" s="262" t="s">
        <v>106</v>
      </c>
      <c r="J14" s="255"/>
      <c r="K14" s="277" t="s">
        <v>1004</v>
      </c>
      <c r="L14" s="277" t="s">
        <v>1004</v>
      </c>
      <c r="M14" s="261"/>
      <c r="N14" s="255"/>
      <c r="O14" s="255"/>
      <c r="P14" s="261"/>
      <c r="Q14" s="255"/>
      <c r="R14" s="255"/>
      <c r="S14" s="255"/>
      <c r="T14" s="255"/>
      <c r="U14" s="253" t="s">
        <v>78</v>
      </c>
      <c r="V14" s="257" t="s">
        <v>1004</v>
      </c>
      <c r="W14" s="255"/>
      <c r="X14" s="257" t="s">
        <v>1004</v>
      </c>
      <c r="Y14" s="255"/>
      <c r="Z14" s="255"/>
      <c r="AA14" s="261"/>
      <c r="AB14" s="253" t="s">
        <v>1004</v>
      </c>
      <c r="AC14" s="261"/>
      <c r="AD14" s="255"/>
      <c r="AE14" s="253" t="s">
        <v>78</v>
      </c>
      <c r="AF14" s="262" t="s">
        <v>1004</v>
      </c>
      <c r="AG14" s="253" t="s">
        <v>78</v>
      </c>
      <c r="AH14" s="262" t="s">
        <v>1004</v>
      </c>
      <c r="AI14" s="255"/>
      <c r="AJ14" s="253" t="s">
        <v>5120</v>
      </c>
      <c r="AK14" s="255"/>
      <c r="AL14" s="255"/>
      <c r="AM14" s="255"/>
      <c r="AN14" s="255"/>
      <c r="AO14" s="255"/>
      <c r="AP14" s="255"/>
      <c r="AQ14" s="255"/>
      <c r="AR14" s="255"/>
      <c r="AS14" s="255"/>
      <c r="AT14" s="255"/>
    </row>
    <row r="15" customFormat="false" ht="19.7" hidden="false" customHeight="false" outlineLevel="0" collapsed="false">
      <c r="A15" s="254" t="n">
        <v>24</v>
      </c>
      <c r="B15" s="254" t="n">
        <v>14</v>
      </c>
      <c r="C15" s="254" t="n">
        <v>14</v>
      </c>
      <c r="D15" s="254" t="s">
        <v>5158</v>
      </c>
      <c r="E15" s="255"/>
      <c r="F15" s="257" t="s">
        <v>5159</v>
      </c>
      <c r="G15" s="256" t="s">
        <v>5106</v>
      </c>
      <c r="H15" s="257" t="s">
        <v>1206</v>
      </c>
      <c r="I15" s="262" t="s">
        <v>1208</v>
      </c>
      <c r="J15" s="255"/>
      <c r="K15" s="282" t="s">
        <v>118</v>
      </c>
      <c r="L15" s="283" t="s">
        <v>101</v>
      </c>
      <c r="M15" s="275"/>
      <c r="N15" s="276"/>
      <c r="O15" s="276"/>
      <c r="P15" s="258" t="n">
        <v>0</v>
      </c>
      <c r="Q15" s="284" t="n">
        <v>3</v>
      </c>
      <c r="R15" s="259" t="n">
        <v>0</v>
      </c>
      <c r="S15" s="259" t="n">
        <v>0</v>
      </c>
      <c r="T15" s="253" t="s">
        <v>1211</v>
      </c>
      <c r="U15" s="253" t="s">
        <v>5160</v>
      </c>
      <c r="V15" s="285" t="s">
        <v>101</v>
      </c>
      <c r="W15" s="253" t="s">
        <v>5161</v>
      </c>
      <c r="X15" s="285" t="s">
        <v>101</v>
      </c>
      <c r="Y15" s="255"/>
      <c r="Z15" s="253" t="s">
        <v>5162</v>
      </c>
      <c r="AA15" s="286" t="s">
        <v>101</v>
      </c>
      <c r="AB15" s="253" t="s">
        <v>5163</v>
      </c>
      <c r="AC15" s="286" t="s">
        <v>101</v>
      </c>
      <c r="AD15" s="255"/>
      <c r="AE15" s="287" t="s">
        <v>5164</v>
      </c>
      <c r="AF15" s="288" t="s">
        <v>70</v>
      </c>
      <c r="AG15" s="253" t="s">
        <v>5165</v>
      </c>
      <c r="AH15" s="286" t="s">
        <v>101</v>
      </c>
      <c r="AI15" s="255"/>
      <c r="AJ15" s="255"/>
      <c r="AK15" s="255"/>
      <c r="AL15" s="255"/>
      <c r="AM15" s="255"/>
      <c r="AN15" s="255"/>
      <c r="AO15" s="255"/>
      <c r="AP15" s="255"/>
      <c r="AQ15" s="255"/>
      <c r="AR15" s="255"/>
      <c r="AS15" s="255"/>
      <c r="AT15" s="255"/>
    </row>
    <row r="16" customFormat="false" ht="19.7" hidden="false" customHeight="false" outlineLevel="0" collapsed="false">
      <c r="A16" s="254" t="n">
        <v>25</v>
      </c>
      <c r="B16" s="254" t="n">
        <v>15</v>
      </c>
      <c r="C16" s="254" t="n">
        <v>15</v>
      </c>
      <c r="D16" s="254" t="s">
        <v>5158</v>
      </c>
      <c r="E16" s="255"/>
      <c r="F16" s="256" t="s">
        <v>1219</v>
      </c>
      <c r="G16" s="256" t="s">
        <v>5106</v>
      </c>
      <c r="H16" s="256" t="s">
        <v>1219</v>
      </c>
      <c r="I16" s="253" t="s">
        <v>5166</v>
      </c>
      <c r="J16" s="255"/>
      <c r="K16" s="289" t="s">
        <v>118</v>
      </c>
      <c r="L16" s="283" t="s">
        <v>101</v>
      </c>
      <c r="M16" s="273" t="n">
        <v>2</v>
      </c>
      <c r="N16" s="290" t="n">
        <v>1</v>
      </c>
      <c r="O16" s="259" t="n">
        <v>0</v>
      </c>
      <c r="P16" s="259" t="n">
        <v>0</v>
      </c>
      <c r="Q16" s="290" t="n">
        <v>3</v>
      </c>
      <c r="R16" s="259" t="n">
        <v>0</v>
      </c>
      <c r="S16" s="259" t="n">
        <v>0</v>
      </c>
      <c r="T16" s="253" t="s">
        <v>5167</v>
      </c>
      <c r="U16" s="253" t="s">
        <v>5168</v>
      </c>
      <c r="V16" s="260" t="s">
        <v>70</v>
      </c>
      <c r="W16" s="253" t="s">
        <v>5169</v>
      </c>
      <c r="X16" s="285" t="s">
        <v>101</v>
      </c>
      <c r="Y16" s="255"/>
      <c r="Z16" s="253" t="s">
        <v>5170</v>
      </c>
      <c r="AA16" s="286" t="s">
        <v>101</v>
      </c>
      <c r="AB16" s="253" t="s">
        <v>5171</v>
      </c>
      <c r="AC16" s="286" t="s">
        <v>101</v>
      </c>
      <c r="AD16" s="255"/>
      <c r="AE16" s="253" t="s">
        <v>5172</v>
      </c>
      <c r="AF16" s="260" t="s">
        <v>70</v>
      </c>
      <c r="AG16" s="253" t="s">
        <v>5173</v>
      </c>
      <c r="AH16" s="286" t="s">
        <v>101</v>
      </c>
      <c r="AI16" s="255"/>
      <c r="AJ16" s="255"/>
      <c r="AK16" s="255"/>
      <c r="AL16" s="255"/>
      <c r="AM16" s="255"/>
      <c r="AN16" s="255"/>
      <c r="AO16" s="255"/>
      <c r="AP16" s="255"/>
      <c r="AQ16" s="255"/>
      <c r="AR16" s="255"/>
      <c r="AS16" s="255"/>
      <c r="AT16" s="255"/>
    </row>
    <row r="17" customFormat="false" ht="19.7" hidden="false" customHeight="false" outlineLevel="0" collapsed="false">
      <c r="A17" s="255"/>
      <c r="B17" s="254" t="n">
        <v>16</v>
      </c>
      <c r="C17" s="254" t="n">
        <v>16</v>
      </c>
      <c r="D17" s="254" t="s">
        <v>62</v>
      </c>
      <c r="E17" s="256" t="s">
        <v>111</v>
      </c>
      <c r="F17" s="255"/>
      <c r="G17" s="256" t="s">
        <v>5119</v>
      </c>
      <c r="H17" s="266" t="s">
        <v>1004</v>
      </c>
      <c r="I17" s="253" t="s">
        <v>112</v>
      </c>
      <c r="J17" s="255"/>
      <c r="K17" s="277" t="s">
        <v>1004</v>
      </c>
      <c r="L17" s="277" t="s">
        <v>1004</v>
      </c>
      <c r="M17" s="258" t="n">
        <v>0</v>
      </c>
      <c r="N17" s="258" t="n">
        <v>0</v>
      </c>
      <c r="O17" s="259" t="n">
        <v>0</v>
      </c>
      <c r="P17" s="259" t="n">
        <v>0</v>
      </c>
      <c r="Q17" s="258" t="n">
        <v>0</v>
      </c>
      <c r="R17" s="259" t="n">
        <v>0</v>
      </c>
      <c r="S17" s="266" t="s">
        <v>1004</v>
      </c>
      <c r="T17" s="255"/>
      <c r="U17" s="253" t="s">
        <v>78</v>
      </c>
      <c r="V17" s="257" t="s">
        <v>1004</v>
      </c>
      <c r="W17" s="255"/>
      <c r="X17" s="257" t="s">
        <v>1004</v>
      </c>
      <c r="Y17" s="255"/>
      <c r="Z17" s="255"/>
      <c r="AA17" s="261"/>
      <c r="AB17" s="253" t="s">
        <v>1004</v>
      </c>
      <c r="AC17" s="261"/>
      <c r="AD17" s="255"/>
      <c r="AE17" s="253" t="s">
        <v>78</v>
      </c>
      <c r="AF17" s="262" t="s">
        <v>1004</v>
      </c>
      <c r="AG17" s="253" t="s">
        <v>78</v>
      </c>
      <c r="AH17" s="262" t="s">
        <v>1004</v>
      </c>
      <c r="AI17" s="255"/>
      <c r="AJ17" s="253" t="s">
        <v>78</v>
      </c>
      <c r="AK17" s="255"/>
      <c r="AL17" s="255"/>
      <c r="AM17" s="255"/>
      <c r="AN17" s="255"/>
      <c r="AO17" s="255"/>
      <c r="AP17" s="255"/>
      <c r="AQ17" s="255"/>
      <c r="AR17" s="255"/>
      <c r="AS17" s="255"/>
      <c r="AT17" s="255"/>
    </row>
    <row r="18" customFormat="false" ht="19.7" hidden="false" customHeight="false" outlineLevel="0" collapsed="false">
      <c r="A18" s="254" t="n">
        <v>141</v>
      </c>
      <c r="B18" s="254" t="n">
        <v>17</v>
      </c>
      <c r="C18" s="254" t="n">
        <v>17</v>
      </c>
      <c r="D18" s="254" t="s">
        <v>62</v>
      </c>
      <c r="E18" s="256" t="s">
        <v>5174</v>
      </c>
      <c r="F18" s="255"/>
      <c r="G18" s="256" t="s">
        <v>5119</v>
      </c>
      <c r="H18" s="266" t="s">
        <v>1004</v>
      </c>
      <c r="I18" s="253" t="s">
        <v>115</v>
      </c>
      <c r="J18" s="255"/>
      <c r="K18" s="277" t="s">
        <v>1004</v>
      </c>
      <c r="L18" s="277" t="s">
        <v>1004</v>
      </c>
      <c r="M18" s="261"/>
      <c r="N18" s="255"/>
      <c r="O18" s="255"/>
      <c r="P18" s="261"/>
      <c r="Q18" s="261"/>
      <c r="R18" s="261"/>
      <c r="S18" s="255"/>
      <c r="T18" s="253" t="s">
        <v>5175</v>
      </c>
      <c r="U18" s="253" t="s">
        <v>78</v>
      </c>
      <c r="V18" s="257" t="s">
        <v>1004</v>
      </c>
      <c r="W18" s="255"/>
      <c r="X18" s="257" t="s">
        <v>1004</v>
      </c>
      <c r="Y18" s="255"/>
      <c r="Z18" s="255"/>
      <c r="AA18" s="255"/>
      <c r="AB18" s="262" t="s">
        <v>1004</v>
      </c>
      <c r="AC18" s="261"/>
      <c r="AD18" s="255"/>
      <c r="AE18" s="253" t="s">
        <v>78</v>
      </c>
      <c r="AF18" s="262" t="s">
        <v>1004</v>
      </c>
      <c r="AG18" s="253" t="s">
        <v>78</v>
      </c>
      <c r="AH18" s="253" t="s">
        <v>1004</v>
      </c>
      <c r="AI18" s="255"/>
      <c r="AJ18" s="253" t="s">
        <v>5120</v>
      </c>
      <c r="AK18" s="255"/>
      <c r="AL18" s="255"/>
      <c r="AM18" s="255"/>
      <c r="AN18" s="255"/>
      <c r="AO18" s="255"/>
      <c r="AP18" s="255"/>
      <c r="AQ18" s="255"/>
      <c r="AR18" s="255"/>
      <c r="AS18" s="255"/>
      <c r="AT18" s="255"/>
    </row>
    <row r="19" customFormat="false" ht="19.7" hidden="false" customHeight="false" outlineLevel="0" collapsed="false">
      <c r="A19" s="255"/>
      <c r="B19" s="254" t="n">
        <v>18</v>
      </c>
      <c r="C19" s="254" t="n">
        <v>18.1</v>
      </c>
      <c r="D19" s="254" t="s">
        <v>62</v>
      </c>
      <c r="E19" s="256" t="s">
        <v>116</v>
      </c>
      <c r="F19" s="255"/>
      <c r="G19" s="256" t="s">
        <v>5121</v>
      </c>
      <c r="H19" s="253" t="s">
        <v>5176</v>
      </c>
      <c r="I19" s="253" t="s">
        <v>117</v>
      </c>
      <c r="J19" s="255"/>
      <c r="K19" s="264" t="s">
        <v>70</v>
      </c>
      <c r="L19" s="264" t="s">
        <v>70</v>
      </c>
      <c r="M19" s="272" t="n">
        <v>1</v>
      </c>
      <c r="N19" s="259" t="n">
        <v>0</v>
      </c>
      <c r="O19" s="259" t="n">
        <v>0</v>
      </c>
      <c r="P19" s="272" t="n">
        <v>1</v>
      </c>
      <c r="Q19" s="258" t="n">
        <v>0</v>
      </c>
      <c r="R19" s="259" t="n">
        <v>0</v>
      </c>
      <c r="S19" s="259" t="n">
        <v>1</v>
      </c>
      <c r="T19" s="253" t="s">
        <v>5177</v>
      </c>
      <c r="U19" s="255"/>
      <c r="V19" s="257" t="s">
        <v>1004</v>
      </c>
      <c r="W19" s="255"/>
      <c r="X19" s="257" t="s">
        <v>1004</v>
      </c>
      <c r="Y19" s="255"/>
      <c r="Z19" s="253" t="s">
        <v>1004</v>
      </c>
      <c r="AA19" s="261"/>
      <c r="AB19" s="255"/>
      <c r="AC19" s="261"/>
      <c r="AD19" s="255"/>
      <c r="AE19" s="253" t="s">
        <v>965</v>
      </c>
      <c r="AF19" s="262" t="s">
        <v>1004</v>
      </c>
      <c r="AG19" s="253" t="s">
        <v>78</v>
      </c>
      <c r="AH19" s="262" t="s">
        <v>1004</v>
      </c>
      <c r="AI19" s="255"/>
      <c r="AJ19" s="253" t="s">
        <v>5178</v>
      </c>
      <c r="AK19" s="255"/>
      <c r="AL19" s="255"/>
      <c r="AM19" s="255"/>
      <c r="AN19" s="255"/>
      <c r="AO19" s="255"/>
      <c r="AP19" s="255"/>
      <c r="AQ19" s="255"/>
      <c r="AR19" s="255"/>
      <c r="AS19" s="255"/>
      <c r="AT19" s="255"/>
    </row>
    <row r="20" customFormat="false" ht="19.7" hidden="false" customHeight="false" outlineLevel="0" collapsed="false">
      <c r="A20" s="255"/>
      <c r="B20" s="254" t="n">
        <v>18</v>
      </c>
      <c r="C20" s="254" t="n">
        <v>18.2</v>
      </c>
      <c r="D20" s="254" t="s">
        <v>62</v>
      </c>
      <c r="E20" s="256" t="s">
        <v>116</v>
      </c>
      <c r="F20" s="255"/>
      <c r="G20" s="256" t="s">
        <v>5119</v>
      </c>
      <c r="H20" s="266" t="s">
        <v>1004</v>
      </c>
      <c r="I20" s="253" t="s">
        <v>122</v>
      </c>
      <c r="J20" s="255"/>
      <c r="K20" s="277" t="s">
        <v>1004</v>
      </c>
      <c r="L20" s="277" t="s">
        <v>1004</v>
      </c>
      <c r="M20" s="258" t="n">
        <v>0</v>
      </c>
      <c r="N20" s="258" t="n">
        <v>0</v>
      </c>
      <c r="O20" s="259" t="n">
        <v>0</v>
      </c>
      <c r="P20" s="259" t="n">
        <v>0</v>
      </c>
      <c r="Q20" s="258" t="n">
        <v>0</v>
      </c>
      <c r="R20" s="259" t="n">
        <v>0</v>
      </c>
      <c r="S20" s="266" t="s">
        <v>1004</v>
      </c>
      <c r="T20" s="253" t="s">
        <v>5179</v>
      </c>
      <c r="U20" s="253" t="s">
        <v>5180</v>
      </c>
      <c r="V20" s="257" t="s">
        <v>1004</v>
      </c>
      <c r="W20" s="253" t="s">
        <v>5181</v>
      </c>
      <c r="X20" s="257" t="s">
        <v>1004</v>
      </c>
      <c r="Y20" s="253" t="s">
        <v>5182</v>
      </c>
      <c r="Z20" s="253" t="s">
        <v>1004</v>
      </c>
      <c r="AA20" s="261"/>
      <c r="AB20" s="255"/>
      <c r="AC20" s="261"/>
      <c r="AD20" s="255"/>
      <c r="AE20" s="253" t="s">
        <v>78</v>
      </c>
      <c r="AF20" s="262" t="s">
        <v>1004</v>
      </c>
      <c r="AG20" s="253" t="s">
        <v>78</v>
      </c>
      <c r="AH20" s="262" t="s">
        <v>1004</v>
      </c>
      <c r="AI20" s="255"/>
      <c r="AJ20" s="253" t="s">
        <v>78</v>
      </c>
      <c r="AK20" s="255"/>
      <c r="AL20" s="255"/>
      <c r="AM20" s="255"/>
      <c r="AN20" s="255"/>
      <c r="AO20" s="255"/>
      <c r="AP20" s="255"/>
      <c r="AQ20" s="255"/>
      <c r="AR20" s="255"/>
      <c r="AS20" s="255"/>
      <c r="AT20" s="255"/>
    </row>
    <row r="21" customFormat="false" ht="19.7" hidden="false" customHeight="false" outlineLevel="0" collapsed="false">
      <c r="A21" s="255"/>
      <c r="B21" s="254" t="n">
        <v>18</v>
      </c>
      <c r="C21" s="254" t="n">
        <v>18.3</v>
      </c>
      <c r="D21" s="254" t="s">
        <v>62</v>
      </c>
      <c r="E21" s="256" t="s">
        <v>116</v>
      </c>
      <c r="F21" s="261"/>
      <c r="G21" s="256" t="s">
        <v>5119</v>
      </c>
      <c r="H21" s="277" t="s">
        <v>1004</v>
      </c>
      <c r="I21" s="262" t="s">
        <v>124</v>
      </c>
      <c r="J21" s="255"/>
      <c r="K21" s="277" t="s">
        <v>1004</v>
      </c>
      <c r="L21" s="277" t="s">
        <v>1004</v>
      </c>
      <c r="M21" s="258" t="n">
        <v>0</v>
      </c>
      <c r="N21" s="259" t="n">
        <v>0</v>
      </c>
      <c r="O21" s="259" t="n">
        <v>0</v>
      </c>
      <c r="P21" s="258" t="n">
        <v>0</v>
      </c>
      <c r="Q21" s="259" t="n">
        <v>0</v>
      </c>
      <c r="R21" s="259" t="n">
        <v>0</v>
      </c>
      <c r="S21" s="266" t="s">
        <v>1004</v>
      </c>
      <c r="T21" s="253" t="s">
        <v>5183</v>
      </c>
      <c r="U21" s="253" t="s">
        <v>5184</v>
      </c>
      <c r="V21" s="257" t="s">
        <v>1004</v>
      </c>
      <c r="W21" s="253" t="s">
        <v>5185</v>
      </c>
      <c r="X21" s="257" t="s">
        <v>1004</v>
      </c>
      <c r="Y21" s="253" t="s">
        <v>5186</v>
      </c>
      <c r="Z21" s="253" t="s">
        <v>1004</v>
      </c>
      <c r="AA21" s="261"/>
      <c r="AB21" s="255"/>
      <c r="AC21" s="261"/>
      <c r="AD21" s="255"/>
      <c r="AE21" s="253" t="s">
        <v>78</v>
      </c>
      <c r="AF21" s="262" t="s">
        <v>1004</v>
      </c>
      <c r="AG21" s="253" t="s">
        <v>78</v>
      </c>
      <c r="AH21" s="262" t="s">
        <v>1004</v>
      </c>
      <c r="AI21" s="255"/>
      <c r="AJ21" s="255"/>
      <c r="AK21" s="255"/>
      <c r="AL21" s="255"/>
      <c r="AM21" s="255"/>
      <c r="AN21" s="255"/>
      <c r="AO21" s="255"/>
      <c r="AP21" s="255"/>
      <c r="AQ21" s="255"/>
      <c r="AR21" s="255"/>
      <c r="AS21" s="255"/>
      <c r="AT21" s="255"/>
    </row>
    <row r="22" customFormat="false" ht="19.7" hidden="false" customHeight="false" outlineLevel="0" collapsed="false">
      <c r="A22" s="254" t="n">
        <v>142</v>
      </c>
      <c r="B22" s="254" t="n">
        <v>19</v>
      </c>
      <c r="C22" s="254" t="n">
        <v>19.1</v>
      </c>
      <c r="D22" s="254" t="s">
        <v>62</v>
      </c>
      <c r="E22" s="256" t="s">
        <v>125</v>
      </c>
      <c r="F22" s="261"/>
      <c r="G22" s="256" t="s">
        <v>5119</v>
      </c>
      <c r="H22" s="277" t="s">
        <v>1004</v>
      </c>
      <c r="I22" s="262" t="s">
        <v>5187</v>
      </c>
      <c r="J22" s="255"/>
      <c r="K22" s="277" t="s">
        <v>1004</v>
      </c>
      <c r="L22" s="277" t="s">
        <v>1004</v>
      </c>
      <c r="M22" s="261"/>
      <c r="N22" s="255"/>
      <c r="O22" s="255"/>
      <c r="P22" s="261"/>
      <c r="Q22" s="255"/>
      <c r="R22" s="255"/>
      <c r="S22" s="255"/>
      <c r="T22" s="253" t="s">
        <v>5188</v>
      </c>
      <c r="U22" s="253" t="s">
        <v>78</v>
      </c>
      <c r="V22" s="257" t="s">
        <v>1004</v>
      </c>
      <c r="W22" s="255"/>
      <c r="X22" s="257" t="s">
        <v>1004</v>
      </c>
      <c r="Y22" s="255"/>
      <c r="Z22" s="255"/>
      <c r="AA22" s="261"/>
      <c r="AB22" s="253" t="s">
        <v>1004</v>
      </c>
      <c r="AC22" s="261"/>
      <c r="AD22" s="255"/>
      <c r="AE22" s="253" t="s">
        <v>78</v>
      </c>
      <c r="AF22" s="262" t="s">
        <v>1004</v>
      </c>
      <c r="AG22" s="255"/>
      <c r="AH22" s="262" t="s">
        <v>1004</v>
      </c>
      <c r="AI22" s="255"/>
      <c r="AJ22" s="253" t="s">
        <v>5120</v>
      </c>
      <c r="AK22" s="255"/>
      <c r="AL22" s="255"/>
      <c r="AM22" s="255"/>
      <c r="AN22" s="255"/>
      <c r="AO22" s="255"/>
      <c r="AP22" s="255"/>
      <c r="AQ22" s="255"/>
      <c r="AR22" s="255"/>
      <c r="AS22" s="255"/>
      <c r="AT22" s="255"/>
    </row>
    <row r="23" customFormat="false" ht="19.7" hidden="false" customHeight="false" outlineLevel="0" collapsed="false">
      <c r="A23" s="254" t="n">
        <v>142</v>
      </c>
      <c r="B23" s="254" t="n">
        <v>19</v>
      </c>
      <c r="C23" s="254" t="n">
        <v>19.2</v>
      </c>
      <c r="D23" s="254" t="s">
        <v>62</v>
      </c>
      <c r="E23" s="256" t="s">
        <v>125</v>
      </c>
      <c r="F23" s="261"/>
      <c r="G23" s="256" t="s">
        <v>5119</v>
      </c>
      <c r="H23" s="277" t="s">
        <v>1004</v>
      </c>
      <c r="I23" s="262" t="s">
        <v>1272</v>
      </c>
      <c r="J23" s="255"/>
      <c r="K23" s="277" t="s">
        <v>1004</v>
      </c>
      <c r="L23" s="277" t="s">
        <v>1004</v>
      </c>
      <c r="M23" s="261"/>
      <c r="N23" s="255"/>
      <c r="O23" s="255"/>
      <c r="P23" s="261"/>
      <c r="Q23" s="255"/>
      <c r="R23" s="255"/>
      <c r="S23" s="255"/>
      <c r="T23" s="255"/>
      <c r="U23" s="253" t="s">
        <v>78</v>
      </c>
      <c r="V23" s="257" t="s">
        <v>1004</v>
      </c>
      <c r="W23" s="255"/>
      <c r="X23" s="257" t="s">
        <v>1004</v>
      </c>
      <c r="Y23" s="255"/>
      <c r="Z23" s="255"/>
      <c r="AA23" s="261"/>
      <c r="AB23" s="253" t="s">
        <v>1004</v>
      </c>
      <c r="AC23" s="261"/>
      <c r="AD23" s="255"/>
      <c r="AE23" s="253" t="s">
        <v>78</v>
      </c>
      <c r="AF23" s="262" t="s">
        <v>1004</v>
      </c>
      <c r="AG23" s="255"/>
      <c r="AH23" s="262" t="s">
        <v>1004</v>
      </c>
      <c r="AI23" s="255"/>
      <c r="AJ23" s="253" t="s">
        <v>5120</v>
      </c>
      <c r="AK23" s="255"/>
      <c r="AL23" s="255"/>
      <c r="AM23" s="255"/>
      <c r="AN23" s="255"/>
      <c r="AO23" s="255"/>
      <c r="AP23" s="255"/>
      <c r="AQ23" s="255"/>
      <c r="AR23" s="255"/>
      <c r="AS23" s="255"/>
      <c r="AT23" s="255"/>
    </row>
    <row r="24" customFormat="false" ht="19.7" hidden="false" customHeight="false" outlineLevel="0" collapsed="false">
      <c r="A24" s="255"/>
      <c r="B24" s="254" t="n">
        <v>20</v>
      </c>
      <c r="C24" s="254" t="n">
        <v>20</v>
      </c>
      <c r="D24" s="254" t="s">
        <v>62</v>
      </c>
      <c r="E24" s="256" t="s">
        <v>132</v>
      </c>
      <c r="F24" s="255"/>
      <c r="G24" s="256" t="s">
        <v>5119</v>
      </c>
      <c r="H24" s="266" t="s">
        <v>1004</v>
      </c>
      <c r="I24" s="253" t="s">
        <v>112</v>
      </c>
      <c r="J24" s="255"/>
      <c r="K24" s="277" t="s">
        <v>1004</v>
      </c>
      <c r="L24" s="277" t="s">
        <v>1004</v>
      </c>
      <c r="M24" s="258" t="n">
        <v>0</v>
      </c>
      <c r="N24" s="258" t="n">
        <v>0</v>
      </c>
      <c r="O24" s="259" t="n">
        <v>0</v>
      </c>
      <c r="P24" s="259" t="n">
        <v>0</v>
      </c>
      <c r="Q24" s="258" t="n">
        <v>0</v>
      </c>
      <c r="R24" s="259" t="n">
        <v>0</v>
      </c>
      <c r="S24" s="266" t="s">
        <v>1004</v>
      </c>
      <c r="T24" s="255"/>
      <c r="U24" s="253" t="s">
        <v>78</v>
      </c>
      <c r="V24" s="257" t="s">
        <v>1004</v>
      </c>
      <c r="W24" s="255"/>
      <c r="X24" s="257" t="s">
        <v>1004</v>
      </c>
      <c r="Y24" s="255"/>
      <c r="Z24" s="253" t="s">
        <v>1004</v>
      </c>
      <c r="AA24" s="261"/>
      <c r="AB24" s="261"/>
      <c r="AC24" s="261"/>
      <c r="AD24" s="255"/>
      <c r="AE24" s="253" t="s">
        <v>78</v>
      </c>
      <c r="AF24" s="262" t="s">
        <v>1004</v>
      </c>
      <c r="AG24" s="255"/>
      <c r="AH24" s="262" t="s">
        <v>1004</v>
      </c>
      <c r="AI24" s="255"/>
      <c r="AJ24" s="253" t="s">
        <v>78</v>
      </c>
      <c r="AK24" s="255"/>
      <c r="AL24" s="255"/>
      <c r="AM24" s="255"/>
      <c r="AN24" s="255"/>
      <c r="AO24" s="255"/>
      <c r="AP24" s="255"/>
      <c r="AQ24" s="255"/>
      <c r="AR24" s="255"/>
      <c r="AS24" s="255"/>
      <c r="AT24" s="255"/>
    </row>
    <row r="25" customFormat="false" ht="19.7" hidden="false" customHeight="false" outlineLevel="0" collapsed="false">
      <c r="A25" s="255"/>
      <c r="B25" s="254" t="n">
        <v>21</v>
      </c>
      <c r="C25" s="254" t="n">
        <v>21</v>
      </c>
      <c r="D25" s="254" t="s">
        <v>62</v>
      </c>
      <c r="E25" s="256" t="s">
        <v>133</v>
      </c>
      <c r="F25" s="253" t="s">
        <v>5189</v>
      </c>
      <c r="G25" s="256" t="s">
        <v>5106</v>
      </c>
      <c r="H25" s="253" t="s">
        <v>5190</v>
      </c>
      <c r="I25" s="253" t="s">
        <v>135</v>
      </c>
      <c r="J25" s="255"/>
      <c r="K25" s="262" t="s">
        <v>5190</v>
      </c>
      <c r="L25" s="262" t="s">
        <v>5190</v>
      </c>
      <c r="M25" s="261"/>
      <c r="N25" s="255"/>
      <c r="O25" s="255"/>
      <c r="P25" s="255"/>
      <c r="Q25" s="261"/>
      <c r="R25" s="255"/>
      <c r="S25" s="255"/>
      <c r="T25" s="253" t="s">
        <v>5191</v>
      </c>
      <c r="U25" s="253" t="s">
        <v>5192</v>
      </c>
      <c r="V25" s="262" t="s">
        <v>1287</v>
      </c>
      <c r="W25" s="253" t="s">
        <v>167</v>
      </c>
      <c r="X25" s="262" t="s">
        <v>1287</v>
      </c>
      <c r="Y25" s="255"/>
      <c r="Z25" s="255"/>
      <c r="AA25" s="261"/>
      <c r="AB25" s="253" t="s">
        <v>1004</v>
      </c>
      <c r="AC25" s="261"/>
      <c r="AD25" s="255"/>
      <c r="AE25" s="253" t="s">
        <v>5193</v>
      </c>
      <c r="AF25" s="262" t="s">
        <v>167</v>
      </c>
      <c r="AG25" s="253" t="s">
        <v>5194</v>
      </c>
      <c r="AH25" s="262" t="s">
        <v>167</v>
      </c>
      <c r="AI25" s="253" t="s">
        <v>5195</v>
      </c>
      <c r="AJ25" s="253" t="s">
        <v>5120</v>
      </c>
      <c r="AK25" s="255"/>
      <c r="AL25" s="255"/>
      <c r="AM25" s="255"/>
      <c r="AN25" s="255"/>
      <c r="AO25" s="255"/>
      <c r="AP25" s="255"/>
      <c r="AQ25" s="255"/>
      <c r="AR25" s="255"/>
      <c r="AS25" s="255"/>
      <c r="AT25" s="255"/>
    </row>
    <row r="26" customFormat="false" ht="19.7" hidden="false" customHeight="false" outlineLevel="0" collapsed="false">
      <c r="A26" s="255"/>
      <c r="B26" s="254" t="n">
        <v>22</v>
      </c>
      <c r="C26" s="254" t="n">
        <v>22</v>
      </c>
      <c r="D26" s="254" t="s">
        <v>62</v>
      </c>
      <c r="E26" s="256" t="s">
        <v>137</v>
      </c>
      <c r="F26" s="255"/>
      <c r="G26" s="256" t="s">
        <v>5119</v>
      </c>
      <c r="H26" s="266" t="s">
        <v>1004</v>
      </c>
      <c r="I26" s="253" t="s">
        <v>138</v>
      </c>
      <c r="J26" s="255"/>
      <c r="K26" s="277" t="s">
        <v>1004</v>
      </c>
      <c r="L26" s="277" t="s">
        <v>1004</v>
      </c>
      <c r="M26" s="261"/>
      <c r="N26" s="261"/>
      <c r="O26" s="255"/>
      <c r="P26" s="255"/>
      <c r="Q26" s="261"/>
      <c r="R26" s="255"/>
      <c r="S26" s="255"/>
      <c r="T26" s="255"/>
      <c r="U26" s="253" t="s">
        <v>78</v>
      </c>
      <c r="V26" s="257" t="s">
        <v>1004</v>
      </c>
      <c r="W26" s="255"/>
      <c r="X26" s="257" t="s">
        <v>1004</v>
      </c>
      <c r="Y26" s="255"/>
      <c r="Z26" s="255"/>
      <c r="AA26" s="261"/>
      <c r="AB26" s="253" t="s">
        <v>1004</v>
      </c>
      <c r="AC26" s="261"/>
      <c r="AD26" s="255"/>
      <c r="AE26" s="253" t="s">
        <v>78</v>
      </c>
      <c r="AF26" s="262" t="s">
        <v>1004</v>
      </c>
      <c r="AG26" s="255"/>
      <c r="AH26" s="262" t="s">
        <v>1004</v>
      </c>
      <c r="AI26" s="253" t="s">
        <v>5196</v>
      </c>
      <c r="AJ26" s="255"/>
      <c r="AK26" s="255"/>
      <c r="AL26" s="255"/>
      <c r="AM26" s="255"/>
      <c r="AN26" s="255"/>
      <c r="AO26" s="255"/>
      <c r="AP26" s="255"/>
      <c r="AQ26" s="255"/>
      <c r="AR26" s="255"/>
      <c r="AS26" s="255"/>
      <c r="AT26" s="255"/>
    </row>
    <row r="27" customFormat="false" ht="19.7" hidden="false" customHeight="false" outlineLevel="0" collapsed="false">
      <c r="A27" s="254" t="n">
        <v>3</v>
      </c>
      <c r="B27" s="254" t="n">
        <v>23</v>
      </c>
      <c r="C27" s="254" t="n">
        <v>23</v>
      </c>
      <c r="D27" s="254" t="s">
        <v>5158</v>
      </c>
      <c r="E27" s="255"/>
      <c r="F27" s="257" t="s">
        <v>1291</v>
      </c>
      <c r="G27" s="256" t="s">
        <v>5106</v>
      </c>
      <c r="H27" s="257" t="s">
        <v>1291</v>
      </c>
      <c r="I27" s="262" t="s">
        <v>1293</v>
      </c>
      <c r="J27" s="255"/>
      <c r="K27" s="289" t="s">
        <v>118</v>
      </c>
      <c r="L27" s="283" t="s">
        <v>101</v>
      </c>
      <c r="M27" s="272" t="n">
        <v>2</v>
      </c>
      <c r="N27" s="284" t="n">
        <v>1</v>
      </c>
      <c r="O27" s="259" t="n">
        <v>0</v>
      </c>
      <c r="P27" s="258" t="n">
        <v>0</v>
      </c>
      <c r="Q27" s="284" t="n">
        <v>3</v>
      </c>
      <c r="R27" s="259" t="n">
        <v>0</v>
      </c>
      <c r="S27" s="259" t="n">
        <v>0</v>
      </c>
      <c r="T27" s="253" t="s">
        <v>1296</v>
      </c>
      <c r="U27" s="253" t="s">
        <v>5197</v>
      </c>
      <c r="V27" s="260" t="s">
        <v>70</v>
      </c>
      <c r="W27" s="253" t="s">
        <v>5198</v>
      </c>
      <c r="X27" s="285" t="s">
        <v>101</v>
      </c>
      <c r="Y27" s="255"/>
      <c r="Z27" s="253" t="s">
        <v>5199</v>
      </c>
      <c r="AA27" s="286" t="s">
        <v>101</v>
      </c>
      <c r="AB27" s="253" t="s">
        <v>5200</v>
      </c>
      <c r="AC27" s="286" t="s">
        <v>101</v>
      </c>
      <c r="AD27" s="255"/>
      <c r="AE27" s="253" t="s">
        <v>5201</v>
      </c>
      <c r="AF27" s="260" t="s">
        <v>70</v>
      </c>
      <c r="AG27" s="253" t="s">
        <v>5202</v>
      </c>
      <c r="AH27" s="286" t="s">
        <v>101</v>
      </c>
      <c r="AI27" s="255"/>
      <c r="AJ27" s="255"/>
      <c r="AK27" s="255"/>
      <c r="AL27" s="255"/>
      <c r="AM27" s="255"/>
      <c r="AN27" s="255"/>
      <c r="AO27" s="255"/>
      <c r="AP27" s="255"/>
      <c r="AQ27" s="255"/>
      <c r="AR27" s="255"/>
      <c r="AS27" s="255"/>
      <c r="AT27" s="255"/>
    </row>
    <row r="28" customFormat="false" ht="19.7" hidden="false" customHeight="false" outlineLevel="0" collapsed="false">
      <c r="A28" s="254" t="n">
        <v>6</v>
      </c>
      <c r="B28" s="254" t="n">
        <v>24</v>
      </c>
      <c r="C28" s="254" t="n">
        <v>24</v>
      </c>
      <c r="D28" s="254" t="s">
        <v>5158</v>
      </c>
      <c r="E28" s="255"/>
      <c r="F28" s="270" t="s">
        <v>5203</v>
      </c>
      <c r="G28" s="256" t="s">
        <v>5106</v>
      </c>
      <c r="H28" s="270" t="s">
        <v>5203</v>
      </c>
      <c r="I28" s="271" t="s">
        <v>1305</v>
      </c>
      <c r="J28" s="255"/>
      <c r="K28" s="291" t="s">
        <v>70</v>
      </c>
      <c r="L28" s="291" t="s">
        <v>70</v>
      </c>
      <c r="M28" s="272" t="n">
        <v>3</v>
      </c>
      <c r="N28" s="258" t="n">
        <v>0</v>
      </c>
      <c r="O28" s="259" t="n">
        <v>0</v>
      </c>
      <c r="P28" s="273" t="n">
        <v>3</v>
      </c>
      <c r="Q28" s="258" t="n">
        <v>0</v>
      </c>
      <c r="R28" s="259" t="n">
        <v>0</v>
      </c>
      <c r="S28" s="259" t="n">
        <v>0</v>
      </c>
      <c r="T28" s="253" t="s">
        <v>1310</v>
      </c>
      <c r="U28" s="253" t="s">
        <v>5204</v>
      </c>
      <c r="V28" s="260" t="s">
        <v>5205</v>
      </c>
      <c r="W28" s="253" t="s">
        <v>5206</v>
      </c>
      <c r="X28" s="260" t="s">
        <v>5205</v>
      </c>
      <c r="Y28" s="255"/>
      <c r="Z28" s="253" t="s">
        <v>5207</v>
      </c>
      <c r="AA28" s="292" t="s">
        <v>70</v>
      </c>
      <c r="AB28" s="253" t="s">
        <v>5208</v>
      </c>
      <c r="AC28" s="292" t="s">
        <v>70</v>
      </c>
      <c r="AD28" s="255"/>
      <c r="AE28" s="253" t="s">
        <v>5209</v>
      </c>
      <c r="AF28" s="260" t="s">
        <v>70</v>
      </c>
      <c r="AG28" s="253" t="s">
        <v>5210</v>
      </c>
      <c r="AH28" s="260" t="s">
        <v>70</v>
      </c>
      <c r="AI28" s="255"/>
      <c r="AJ28" s="255"/>
      <c r="AK28" s="255"/>
      <c r="AL28" s="255"/>
      <c r="AM28" s="255"/>
      <c r="AN28" s="255"/>
      <c r="AO28" s="255"/>
      <c r="AP28" s="255"/>
      <c r="AQ28" s="255"/>
      <c r="AR28" s="255"/>
      <c r="AS28" s="255"/>
      <c r="AT28" s="255"/>
    </row>
    <row r="29" customFormat="false" ht="19.7" hidden="false" customHeight="false" outlineLevel="0" collapsed="false">
      <c r="A29" s="254" t="n">
        <v>1</v>
      </c>
      <c r="B29" s="254" t="n">
        <v>25</v>
      </c>
      <c r="C29" s="254" t="n">
        <v>25</v>
      </c>
      <c r="D29" s="254" t="s">
        <v>5211</v>
      </c>
      <c r="E29" s="255"/>
      <c r="F29" s="257" t="s">
        <v>5212</v>
      </c>
      <c r="G29" s="256" t="s">
        <v>5106</v>
      </c>
      <c r="H29" s="257" t="s">
        <v>5212</v>
      </c>
      <c r="I29" s="262" t="s">
        <v>4481</v>
      </c>
      <c r="J29" s="255"/>
      <c r="K29" s="291" t="s">
        <v>70</v>
      </c>
      <c r="L29" s="282" t="s">
        <v>118</v>
      </c>
      <c r="M29" s="273" t="n">
        <v>3</v>
      </c>
      <c r="N29" s="258" t="n">
        <v>0</v>
      </c>
      <c r="O29" s="259" t="n">
        <v>0</v>
      </c>
      <c r="P29" s="273" t="n">
        <v>2</v>
      </c>
      <c r="Q29" s="290" t="n">
        <v>1</v>
      </c>
      <c r="R29" s="259" t="n">
        <v>0</v>
      </c>
      <c r="S29" s="259" t="n">
        <v>0</v>
      </c>
      <c r="T29" s="253" t="s">
        <v>5213</v>
      </c>
      <c r="U29" s="253" t="s">
        <v>5214</v>
      </c>
      <c r="V29" s="260" t="s">
        <v>70</v>
      </c>
      <c r="W29" s="253" t="s">
        <v>5215</v>
      </c>
      <c r="X29" s="285" t="s">
        <v>101</v>
      </c>
      <c r="Y29" s="255"/>
      <c r="Z29" s="253" t="s">
        <v>5216</v>
      </c>
      <c r="AA29" s="292" t="s">
        <v>70</v>
      </c>
      <c r="AB29" s="253" t="s">
        <v>5217</v>
      </c>
      <c r="AC29" s="292" t="s">
        <v>70</v>
      </c>
      <c r="AD29" s="255"/>
      <c r="AE29" s="253" t="s">
        <v>5218</v>
      </c>
      <c r="AF29" s="260" t="s">
        <v>70</v>
      </c>
      <c r="AG29" s="253" t="s">
        <v>5219</v>
      </c>
      <c r="AH29" s="260" t="s">
        <v>70</v>
      </c>
      <c r="AI29" s="253" t="s">
        <v>5220</v>
      </c>
      <c r="AJ29" s="255"/>
      <c r="AK29" s="255"/>
      <c r="AL29" s="254" t="s">
        <v>5221</v>
      </c>
      <c r="AM29" s="255"/>
      <c r="AN29" s="255"/>
      <c r="AO29" s="255"/>
      <c r="AP29" s="255"/>
      <c r="AQ29" s="255"/>
      <c r="AR29" s="255"/>
      <c r="AS29" s="255"/>
      <c r="AT29" s="255"/>
    </row>
    <row r="30" customFormat="false" ht="19.7" hidden="false" customHeight="false" outlineLevel="0" collapsed="false">
      <c r="A30" s="254" t="n">
        <v>7</v>
      </c>
      <c r="B30" s="254" t="n">
        <v>26</v>
      </c>
      <c r="C30" s="254" t="n">
        <v>26</v>
      </c>
      <c r="D30" s="254" t="s">
        <v>5158</v>
      </c>
      <c r="E30" s="255"/>
      <c r="F30" s="256" t="s">
        <v>5222</v>
      </c>
      <c r="G30" s="256" t="s">
        <v>5106</v>
      </c>
      <c r="H30" s="256" t="s">
        <v>5222</v>
      </c>
      <c r="I30" s="253" t="s">
        <v>1333</v>
      </c>
      <c r="J30" s="255"/>
      <c r="K30" s="282" t="s">
        <v>118</v>
      </c>
      <c r="L30" s="283" t="s">
        <v>101</v>
      </c>
      <c r="M30" s="273" t="n">
        <v>2</v>
      </c>
      <c r="N30" s="290" t="n">
        <v>1</v>
      </c>
      <c r="O30" s="259" t="n">
        <v>0</v>
      </c>
      <c r="P30" s="259" t="n">
        <v>0</v>
      </c>
      <c r="Q30" s="290" t="n">
        <v>3</v>
      </c>
      <c r="R30" s="259" t="n">
        <v>0</v>
      </c>
      <c r="S30" s="259" t="n">
        <v>0</v>
      </c>
      <c r="T30" s="253" t="s">
        <v>1338</v>
      </c>
      <c r="U30" s="253" t="s">
        <v>5223</v>
      </c>
      <c r="V30" s="279" t="s">
        <v>70</v>
      </c>
      <c r="W30" s="253" t="s">
        <v>5224</v>
      </c>
      <c r="X30" s="293" t="s">
        <v>101</v>
      </c>
      <c r="Y30" s="255"/>
      <c r="Z30" s="253" t="s">
        <v>5225</v>
      </c>
      <c r="AA30" s="294" t="s">
        <v>101</v>
      </c>
      <c r="AB30" s="253" t="s">
        <v>5226</v>
      </c>
      <c r="AC30" s="294" t="s">
        <v>101</v>
      </c>
      <c r="AD30" s="255"/>
      <c r="AE30" s="253" t="s">
        <v>5227</v>
      </c>
      <c r="AF30" s="260" t="s">
        <v>70</v>
      </c>
      <c r="AG30" s="253" t="s">
        <v>5228</v>
      </c>
      <c r="AH30" s="286" t="s">
        <v>101</v>
      </c>
      <c r="AI30" s="255"/>
      <c r="AJ30" s="255"/>
      <c r="AK30" s="255"/>
      <c r="AL30" s="255"/>
      <c r="AM30" s="255"/>
      <c r="AN30" s="255"/>
      <c r="AO30" s="255"/>
      <c r="AP30" s="255"/>
      <c r="AQ30" s="255"/>
      <c r="AR30" s="255"/>
      <c r="AS30" s="255"/>
      <c r="AT30" s="255"/>
    </row>
    <row r="31" customFormat="false" ht="19.7" hidden="false" customHeight="false" outlineLevel="0" collapsed="false">
      <c r="A31" s="254" t="n">
        <v>5</v>
      </c>
      <c r="B31" s="254" t="n">
        <v>27</v>
      </c>
      <c r="C31" s="254" t="n">
        <v>27</v>
      </c>
      <c r="D31" s="254" t="s">
        <v>5158</v>
      </c>
      <c r="E31" s="255"/>
      <c r="F31" s="270" t="s">
        <v>5229</v>
      </c>
      <c r="G31" s="256" t="s">
        <v>5106</v>
      </c>
      <c r="H31" s="270" t="s">
        <v>5229</v>
      </c>
      <c r="I31" s="271" t="s">
        <v>1347</v>
      </c>
      <c r="J31" s="255"/>
      <c r="K31" s="271" t="s">
        <v>70</v>
      </c>
      <c r="L31" s="271" t="s">
        <v>70</v>
      </c>
      <c r="M31" s="273" t="n">
        <v>3</v>
      </c>
      <c r="N31" s="259" t="n">
        <v>0</v>
      </c>
      <c r="O31" s="259" t="n">
        <v>0</v>
      </c>
      <c r="P31" s="273" t="n">
        <v>3</v>
      </c>
      <c r="Q31" s="259" t="n">
        <v>0</v>
      </c>
      <c r="R31" s="259" t="n">
        <v>0</v>
      </c>
      <c r="S31" s="259" t="n">
        <v>0</v>
      </c>
      <c r="T31" s="253" t="s">
        <v>1351</v>
      </c>
      <c r="U31" s="253" t="s">
        <v>5230</v>
      </c>
      <c r="V31" s="279" t="s">
        <v>70</v>
      </c>
      <c r="W31" s="253" t="s">
        <v>5231</v>
      </c>
      <c r="X31" s="279" t="s">
        <v>70</v>
      </c>
      <c r="Y31" s="255"/>
      <c r="Z31" s="253" t="s">
        <v>5232</v>
      </c>
      <c r="AA31" s="295" t="s">
        <v>70</v>
      </c>
      <c r="AB31" s="253" t="s">
        <v>5233</v>
      </c>
      <c r="AC31" s="295" t="s">
        <v>70</v>
      </c>
      <c r="AD31" s="255"/>
      <c r="AE31" s="253" t="s">
        <v>5234</v>
      </c>
      <c r="AF31" s="279" t="s">
        <v>70</v>
      </c>
      <c r="AG31" s="253" t="s">
        <v>5235</v>
      </c>
      <c r="AH31" s="279" t="s">
        <v>70</v>
      </c>
      <c r="AI31" s="255"/>
      <c r="AJ31" s="255"/>
      <c r="AK31" s="255"/>
      <c r="AL31" s="255"/>
      <c r="AM31" s="255"/>
      <c r="AN31" s="255"/>
      <c r="AO31" s="255"/>
      <c r="AP31" s="255"/>
      <c r="AQ31" s="255"/>
      <c r="AR31" s="255"/>
      <c r="AS31" s="255"/>
      <c r="AT31" s="255"/>
    </row>
    <row r="32" customFormat="false" ht="19.7" hidden="false" customHeight="false" outlineLevel="0" collapsed="false">
      <c r="A32" s="254" t="n">
        <v>143</v>
      </c>
      <c r="B32" s="254" t="n">
        <v>28</v>
      </c>
      <c r="C32" s="254" t="n">
        <v>28</v>
      </c>
      <c r="D32" s="254" t="s">
        <v>62</v>
      </c>
      <c r="E32" s="256" t="s">
        <v>153</v>
      </c>
      <c r="F32" s="255"/>
      <c r="G32" s="256" t="s">
        <v>5119</v>
      </c>
      <c r="H32" s="266" t="s">
        <v>1004</v>
      </c>
      <c r="I32" s="253" t="s">
        <v>154</v>
      </c>
      <c r="J32" s="255"/>
      <c r="K32" s="277" t="s">
        <v>1004</v>
      </c>
      <c r="L32" s="277" t="s">
        <v>1004</v>
      </c>
      <c r="M32" s="258" t="n">
        <v>0</v>
      </c>
      <c r="N32" s="258" t="n">
        <v>0</v>
      </c>
      <c r="O32" s="259" t="n">
        <v>0</v>
      </c>
      <c r="P32" s="259" t="n">
        <v>0</v>
      </c>
      <c r="Q32" s="258" t="n">
        <v>0</v>
      </c>
      <c r="R32" s="259" t="n">
        <v>0</v>
      </c>
      <c r="S32" s="266" t="s">
        <v>1004</v>
      </c>
      <c r="T32" s="255"/>
      <c r="U32" s="262" t="s">
        <v>78</v>
      </c>
      <c r="V32" s="257" t="s">
        <v>1004</v>
      </c>
      <c r="W32" s="255"/>
      <c r="X32" s="257" t="s">
        <v>1004</v>
      </c>
      <c r="Y32" s="255"/>
      <c r="Z32" s="253" t="s">
        <v>1004</v>
      </c>
      <c r="AA32" s="261"/>
      <c r="AB32" s="255"/>
      <c r="AC32" s="261"/>
      <c r="AD32" s="255"/>
      <c r="AE32" s="253" t="s">
        <v>5236</v>
      </c>
      <c r="AF32" s="262" t="s">
        <v>167</v>
      </c>
      <c r="AG32" s="253" t="s">
        <v>5237</v>
      </c>
      <c r="AH32" s="262" t="s">
        <v>167</v>
      </c>
      <c r="AI32" s="253" t="s">
        <v>5238</v>
      </c>
      <c r="AJ32" s="253" t="s">
        <v>5120</v>
      </c>
      <c r="AK32" s="255"/>
      <c r="AL32" s="255"/>
      <c r="AM32" s="255"/>
      <c r="AN32" s="255"/>
      <c r="AO32" s="255"/>
      <c r="AP32" s="255"/>
      <c r="AQ32" s="255"/>
      <c r="AR32" s="255"/>
      <c r="AS32" s="255"/>
      <c r="AT32" s="255"/>
    </row>
    <row r="33" customFormat="false" ht="19.7" hidden="false" customHeight="false" outlineLevel="0" collapsed="false">
      <c r="A33" s="254" t="n">
        <v>4</v>
      </c>
      <c r="B33" s="254" t="n">
        <v>29</v>
      </c>
      <c r="C33" s="254" t="n">
        <v>29</v>
      </c>
      <c r="D33" s="254" t="s">
        <v>5158</v>
      </c>
      <c r="E33" s="255"/>
      <c r="F33" s="256" t="s">
        <v>5239</v>
      </c>
      <c r="G33" s="256" t="s">
        <v>5106</v>
      </c>
      <c r="H33" s="256" t="s">
        <v>5239</v>
      </c>
      <c r="I33" s="253" t="s">
        <v>1360</v>
      </c>
      <c r="J33" s="255"/>
      <c r="K33" s="291" t="s">
        <v>70</v>
      </c>
      <c r="L33" s="283" t="s">
        <v>101</v>
      </c>
      <c r="M33" s="272" t="n">
        <v>1</v>
      </c>
      <c r="N33" s="258" t="n">
        <v>0</v>
      </c>
      <c r="O33" s="259" t="n">
        <v>0</v>
      </c>
      <c r="P33" s="259" t="n">
        <v>0</v>
      </c>
      <c r="Q33" s="290" t="n">
        <v>1</v>
      </c>
      <c r="R33" s="259" t="n">
        <v>0</v>
      </c>
      <c r="S33" s="259" t="n">
        <v>2</v>
      </c>
      <c r="T33" s="253" t="s">
        <v>1361</v>
      </c>
      <c r="U33" s="253" t="s">
        <v>60</v>
      </c>
      <c r="V33" s="262" t="s">
        <v>60</v>
      </c>
      <c r="W33" s="255"/>
      <c r="X33" s="262" t="s">
        <v>60</v>
      </c>
      <c r="Y33" s="255"/>
      <c r="Z33" s="253" t="s">
        <v>60</v>
      </c>
      <c r="AA33" s="262" t="s">
        <v>60</v>
      </c>
      <c r="AB33" s="253" t="s">
        <v>5240</v>
      </c>
      <c r="AC33" s="262" t="s">
        <v>60</v>
      </c>
      <c r="AD33" s="255"/>
      <c r="AE33" s="253" t="s">
        <v>5241</v>
      </c>
      <c r="AF33" s="260" t="s">
        <v>70</v>
      </c>
      <c r="AG33" s="253" t="s">
        <v>5242</v>
      </c>
      <c r="AH33" s="294" t="s">
        <v>101</v>
      </c>
      <c r="AI33" s="255"/>
      <c r="AJ33" s="255"/>
      <c r="AK33" s="255"/>
      <c r="AL33" s="255"/>
      <c r="AM33" s="255"/>
      <c r="AN33" s="255"/>
      <c r="AO33" s="255"/>
      <c r="AP33" s="255"/>
      <c r="AQ33" s="255"/>
      <c r="AR33" s="255"/>
      <c r="AS33" s="255"/>
      <c r="AT33" s="255"/>
    </row>
    <row r="34" customFormat="false" ht="19.7" hidden="false" customHeight="false" outlineLevel="0" collapsed="false">
      <c r="A34" s="255"/>
      <c r="B34" s="254" t="n">
        <v>30</v>
      </c>
      <c r="C34" s="254" t="n">
        <v>30</v>
      </c>
      <c r="D34" s="254" t="s">
        <v>62</v>
      </c>
      <c r="E34" s="256" t="s">
        <v>159</v>
      </c>
      <c r="F34" s="255"/>
      <c r="G34" s="256" t="s">
        <v>5119</v>
      </c>
      <c r="H34" s="266" t="s">
        <v>1004</v>
      </c>
      <c r="I34" s="253" t="s">
        <v>161</v>
      </c>
      <c r="J34" s="255"/>
      <c r="K34" s="277" t="s">
        <v>1004</v>
      </c>
      <c r="L34" s="277" t="s">
        <v>1004</v>
      </c>
      <c r="M34" s="258" t="n">
        <v>0</v>
      </c>
      <c r="N34" s="258" t="n">
        <v>0</v>
      </c>
      <c r="O34" s="259" t="n">
        <v>0</v>
      </c>
      <c r="P34" s="259" t="n">
        <v>0</v>
      </c>
      <c r="Q34" s="258" t="n">
        <v>0</v>
      </c>
      <c r="R34" s="259" t="n">
        <v>0</v>
      </c>
      <c r="S34" s="266" t="s">
        <v>1004</v>
      </c>
      <c r="T34" s="255"/>
      <c r="U34" s="253" t="s">
        <v>78</v>
      </c>
      <c r="V34" s="257" t="s">
        <v>1004</v>
      </c>
      <c r="W34" s="255"/>
      <c r="X34" s="257" t="s">
        <v>1004</v>
      </c>
      <c r="Y34" s="255"/>
      <c r="Z34" s="255"/>
      <c r="AA34" s="261"/>
      <c r="AB34" s="253" t="s">
        <v>1004</v>
      </c>
      <c r="AC34" s="261"/>
      <c r="AD34" s="255"/>
      <c r="AE34" s="296" t="s">
        <v>5243</v>
      </c>
      <c r="AF34" s="262" t="s">
        <v>1004</v>
      </c>
      <c r="AG34" s="296" t="s">
        <v>5244</v>
      </c>
      <c r="AH34" s="262" t="s">
        <v>1004</v>
      </c>
      <c r="AI34" s="255"/>
      <c r="AJ34" s="253" t="s">
        <v>5120</v>
      </c>
      <c r="AK34" s="255"/>
      <c r="AL34" s="255"/>
      <c r="AM34" s="255"/>
      <c r="AN34" s="255"/>
      <c r="AO34" s="255"/>
      <c r="AP34" s="255"/>
      <c r="AQ34" s="255"/>
      <c r="AR34" s="255"/>
      <c r="AS34" s="255"/>
      <c r="AT34" s="255"/>
    </row>
    <row r="35" customFormat="false" ht="19.7" hidden="false" customHeight="false" outlineLevel="0" collapsed="false">
      <c r="A35" s="254" t="n">
        <v>2</v>
      </c>
      <c r="B35" s="254" t="n">
        <v>31</v>
      </c>
      <c r="C35" s="254" t="n">
        <v>31</v>
      </c>
      <c r="D35" s="254" t="s">
        <v>5158</v>
      </c>
      <c r="E35" s="255"/>
      <c r="F35" s="256" t="s">
        <v>5245</v>
      </c>
      <c r="G35" s="256" t="s">
        <v>5119</v>
      </c>
      <c r="H35" s="266" t="s">
        <v>1004</v>
      </c>
      <c r="I35" s="253" t="s">
        <v>1368</v>
      </c>
      <c r="J35" s="263" t="s">
        <v>5246</v>
      </c>
      <c r="K35" s="277" t="s">
        <v>1004</v>
      </c>
      <c r="L35" s="266" t="s">
        <v>1004</v>
      </c>
      <c r="M35" s="258" t="n">
        <v>0</v>
      </c>
      <c r="N35" s="290" t="n">
        <v>1</v>
      </c>
      <c r="O35" s="259" t="n">
        <v>0</v>
      </c>
      <c r="P35" s="258" t="n">
        <v>0</v>
      </c>
      <c r="Q35" s="258" t="n">
        <v>0</v>
      </c>
      <c r="R35" s="258" t="n">
        <v>1</v>
      </c>
      <c r="S35" s="259" t="n">
        <v>3</v>
      </c>
      <c r="T35" s="253" t="s">
        <v>1372</v>
      </c>
      <c r="U35" s="253" t="s">
        <v>5247</v>
      </c>
      <c r="V35" s="262" t="s">
        <v>167</v>
      </c>
      <c r="W35" s="253" t="s">
        <v>5248</v>
      </c>
      <c r="X35" s="262" t="s">
        <v>167</v>
      </c>
      <c r="Y35" s="255"/>
      <c r="Z35" s="253" t="s">
        <v>5249</v>
      </c>
      <c r="AA35" s="262" t="s">
        <v>1287</v>
      </c>
      <c r="AB35" s="255"/>
      <c r="AC35" s="253" t="s">
        <v>1287</v>
      </c>
      <c r="AD35" s="255"/>
      <c r="AE35" s="253" t="s">
        <v>5250</v>
      </c>
      <c r="AF35" s="253" t="s">
        <v>167</v>
      </c>
      <c r="AG35" s="253" t="s">
        <v>5251</v>
      </c>
      <c r="AH35" s="253" t="s">
        <v>167</v>
      </c>
      <c r="AI35" s="255"/>
      <c r="AJ35" s="253" t="s">
        <v>5252</v>
      </c>
      <c r="AK35" s="255"/>
      <c r="AL35" s="255"/>
      <c r="AM35" s="255"/>
      <c r="AN35" s="255"/>
      <c r="AO35" s="255"/>
      <c r="AP35" s="255"/>
      <c r="AQ35" s="255"/>
      <c r="AR35" s="255"/>
      <c r="AS35" s="255"/>
      <c r="AT35" s="255"/>
    </row>
    <row r="36" customFormat="false" ht="19.7" hidden="false" customHeight="false" outlineLevel="0" collapsed="false">
      <c r="A36" s="254" t="n">
        <v>140</v>
      </c>
      <c r="B36" s="254" t="n">
        <v>32</v>
      </c>
      <c r="C36" s="254" t="n">
        <v>32</v>
      </c>
      <c r="D36" s="254" t="s">
        <v>62</v>
      </c>
      <c r="E36" s="256" t="s">
        <v>168</v>
      </c>
      <c r="F36" s="255"/>
      <c r="G36" s="256" t="s">
        <v>5119</v>
      </c>
      <c r="H36" s="266" t="s">
        <v>1004</v>
      </c>
      <c r="I36" s="253" t="s">
        <v>169</v>
      </c>
      <c r="J36" s="255"/>
      <c r="K36" s="277" t="s">
        <v>1004</v>
      </c>
      <c r="L36" s="277" t="s">
        <v>1004</v>
      </c>
      <c r="M36" s="258" t="n">
        <v>0</v>
      </c>
      <c r="N36" s="258" t="n">
        <v>0</v>
      </c>
      <c r="O36" s="259" t="n">
        <v>0</v>
      </c>
      <c r="P36" s="259" t="n">
        <v>0</v>
      </c>
      <c r="Q36" s="258" t="n">
        <v>0</v>
      </c>
      <c r="R36" s="259" t="n">
        <v>0</v>
      </c>
      <c r="S36" s="266" t="s">
        <v>1004</v>
      </c>
      <c r="T36" s="255"/>
      <c r="U36" s="253" t="s">
        <v>78</v>
      </c>
      <c r="V36" s="257" t="s">
        <v>1004</v>
      </c>
      <c r="W36" s="255"/>
      <c r="X36" s="257" t="s">
        <v>1004</v>
      </c>
      <c r="Y36" s="255"/>
      <c r="Z36" s="253" t="s">
        <v>1004</v>
      </c>
      <c r="AA36" s="261"/>
      <c r="AB36" s="255"/>
      <c r="AC36" s="261"/>
      <c r="AD36" s="255"/>
      <c r="AE36" s="253" t="s">
        <v>78</v>
      </c>
      <c r="AF36" s="262" t="s">
        <v>1004</v>
      </c>
      <c r="AG36" s="255"/>
      <c r="AH36" s="262" t="s">
        <v>1004</v>
      </c>
      <c r="AI36" s="255"/>
      <c r="AJ36" s="253" t="s">
        <v>78</v>
      </c>
      <c r="AK36" s="255"/>
      <c r="AL36" s="255"/>
      <c r="AM36" s="255"/>
      <c r="AN36" s="255"/>
      <c r="AO36" s="255"/>
      <c r="AP36" s="255"/>
      <c r="AQ36" s="255"/>
      <c r="AR36" s="255"/>
      <c r="AS36" s="255"/>
      <c r="AT36" s="255"/>
    </row>
    <row r="37" customFormat="false" ht="19.7" hidden="false" customHeight="false" outlineLevel="0" collapsed="false">
      <c r="A37" s="254" t="n">
        <v>95</v>
      </c>
      <c r="B37" s="254" t="n">
        <v>33</v>
      </c>
      <c r="C37" s="254" t="n">
        <v>33</v>
      </c>
      <c r="D37" s="254" t="s">
        <v>1185</v>
      </c>
      <c r="E37" s="256" t="s">
        <v>5253</v>
      </c>
      <c r="F37" s="255"/>
      <c r="G37" s="256" t="s">
        <v>5106</v>
      </c>
      <c r="H37" s="256" t="s">
        <v>5254</v>
      </c>
      <c r="I37" s="253" t="s">
        <v>4495</v>
      </c>
      <c r="J37" s="255"/>
      <c r="K37" s="291" t="s">
        <v>70</v>
      </c>
      <c r="L37" s="271" t="s">
        <v>70</v>
      </c>
      <c r="M37" s="272" t="n">
        <v>1</v>
      </c>
      <c r="N37" s="258" t="n">
        <v>0</v>
      </c>
      <c r="O37" s="259" t="n">
        <v>0</v>
      </c>
      <c r="P37" s="273" t="n">
        <v>1</v>
      </c>
      <c r="Q37" s="259" t="n">
        <v>0</v>
      </c>
      <c r="R37" s="259" t="n">
        <v>0</v>
      </c>
      <c r="S37" s="259" t="n">
        <v>2</v>
      </c>
      <c r="T37" s="253" t="s">
        <v>1394</v>
      </c>
      <c r="U37" s="253" t="s">
        <v>5255</v>
      </c>
      <c r="V37" s="260" t="s">
        <v>70</v>
      </c>
      <c r="W37" s="253" t="s">
        <v>5256</v>
      </c>
      <c r="X37" s="279" t="s">
        <v>70</v>
      </c>
      <c r="Y37" s="255"/>
      <c r="Z37" s="253" t="s">
        <v>60</v>
      </c>
      <c r="AA37" s="262" t="s">
        <v>60</v>
      </c>
      <c r="AB37" s="253" t="s">
        <v>60</v>
      </c>
      <c r="AC37" s="253" t="s">
        <v>60</v>
      </c>
      <c r="AD37" s="255"/>
      <c r="AE37" s="253" t="s">
        <v>5257</v>
      </c>
      <c r="AF37" s="262" t="s">
        <v>60</v>
      </c>
      <c r="AG37" s="253" t="s">
        <v>5257</v>
      </c>
      <c r="AH37" s="253" t="s">
        <v>60</v>
      </c>
      <c r="AI37" s="253" t="s">
        <v>5258</v>
      </c>
      <c r="AJ37" s="255"/>
      <c r="AK37" s="255"/>
      <c r="AL37" s="255"/>
      <c r="AM37" s="255"/>
      <c r="AN37" s="255"/>
      <c r="AO37" s="255"/>
      <c r="AP37" s="255"/>
      <c r="AQ37" s="255"/>
      <c r="AR37" s="255"/>
      <c r="AS37" s="255"/>
      <c r="AT37" s="255"/>
    </row>
    <row r="38" customFormat="false" ht="19.7" hidden="false" customHeight="false" outlineLevel="0" collapsed="false">
      <c r="A38" s="255"/>
      <c r="B38" s="254" t="n">
        <v>34</v>
      </c>
      <c r="C38" s="254" t="n">
        <v>34</v>
      </c>
      <c r="D38" s="254" t="s">
        <v>62</v>
      </c>
      <c r="E38" s="256" t="s">
        <v>174</v>
      </c>
      <c r="F38" s="255"/>
      <c r="G38" s="256" t="s">
        <v>5119</v>
      </c>
      <c r="H38" s="266" t="s">
        <v>1004</v>
      </c>
      <c r="I38" s="253" t="s">
        <v>175</v>
      </c>
      <c r="J38" s="255"/>
      <c r="K38" s="277" t="s">
        <v>1004</v>
      </c>
      <c r="L38" s="277" t="s">
        <v>1004</v>
      </c>
      <c r="M38" s="258" t="n">
        <v>0</v>
      </c>
      <c r="N38" s="259" t="n">
        <v>0</v>
      </c>
      <c r="O38" s="259" t="n">
        <v>0</v>
      </c>
      <c r="P38" s="258" t="n">
        <v>0</v>
      </c>
      <c r="Q38" s="259" t="n">
        <v>0</v>
      </c>
      <c r="R38" s="259" t="n">
        <v>0</v>
      </c>
      <c r="S38" s="266" t="s">
        <v>1004</v>
      </c>
      <c r="T38" s="255"/>
      <c r="U38" s="253" t="s">
        <v>78</v>
      </c>
      <c r="V38" s="256" t="s">
        <v>1004</v>
      </c>
      <c r="W38" s="255"/>
      <c r="X38" s="256" t="s">
        <v>1004</v>
      </c>
      <c r="Y38" s="255"/>
      <c r="Z38" s="253" t="s">
        <v>1004</v>
      </c>
      <c r="AA38" s="261"/>
      <c r="AB38" s="255"/>
      <c r="AC38" s="261"/>
      <c r="AD38" s="255"/>
      <c r="AE38" s="253" t="s">
        <v>78</v>
      </c>
      <c r="AF38" s="253" t="s">
        <v>1004</v>
      </c>
      <c r="AG38" s="255"/>
      <c r="AH38" s="253" t="s">
        <v>1004</v>
      </c>
      <c r="AI38" s="255"/>
      <c r="AJ38" s="253" t="s">
        <v>78</v>
      </c>
      <c r="AK38" s="255"/>
      <c r="AL38" s="255"/>
      <c r="AM38" s="255"/>
      <c r="AN38" s="255"/>
      <c r="AO38" s="255"/>
      <c r="AP38" s="255"/>
      <c r="AQ38" s="255"/>
      <c r="AR38" s="255"/>
      <c r="AS38" s="255"/>
      <c r="AT38" s="255"/>
    </row>
    <row r="39" customFormat="false" ht="19.7" hidden="false" customHeight="false" outlineLevel="0" collapsed="false">
      <c r="A39" s="254" t="n">
        <v>107</v>
      </c>
      <c r="B39" s="254" t="n">
        <v>35</v>
      </c>
      <c r="C39" s="254" t="n">
        <v>35</v>
      </c>
      <c r="D39" s="254" t="s">
        <v>62</v>
      </c>
      <c r="E39" s="256" t="s">
        <v>4188</v>
      </c>
      <c r="F39" s="255"/>
      <c r="G39" s="256" t="s">
        <v>5106</v>
      </c>
      <c r="H39" s="256" t="s">
        <v>1412</v>
      </c>
      <c r="I39" s="253" t="s">
        <v>178</v>
      </c>
      <c r="J39" s="263" t="s">
        <v>5259</v>
      </c>
      <c r="K39" s="291" t="s">
        <v>70</v>
      </c>
      <c r="L39" s="280" t="s">
        <v>4609</v>
      </c>
      <c r="M39" s="273" t="n">
        <v>2</v>
      </c>
      <c r="N39" s="258" t="n">
        <v>0</v>
      </c>
      <c r="O39" s="259" t="n">
        <v>0</v>
      </c>
      <c r="P39" s="259" t="n">
        <v>0</v>
      </c>
      <c r="Q39" s="259" t="n">
        <v>0</v>
      </c>
      <c r="R39" s="259" t="n">
        <v>2</v>
      </c>
      <c r="S39" s="259" t="n">
        <v>1</v>
      </c>
      <c r="T39" s="253" t="s">
        <v>1419</v>
      </c>
      <c r="U39" s="253" t="s">
        <v>5260</v>
      </c>
      <c r="V39" s="279" t="s">
        <v>70</v>
      </c>
      <c r="W39" s="253" t="s">
        <v>5261</v>
      </c>
      <c r="X39" s="253" t="s">
        <v>1239</v>
      </c>
      <c r="Y39" s="255"/>
      <c r="Z39" s="253" t="s">
        <v>5262</v>
      </c>
      <c r="AA39" s="292" t="s">
        <v>70</v>
      </c>
      <c r="AB39" s="253" t="s">
        <v>5263</v>
      </c>
      <c r="AC39" s="253" t="s">
        <v>1239</v>
      </c>
      <c r="AD39" s="253" t="s">
        <v>5264</v>
      </c>
      <c r="AE39" s="253" t="s">
        <v>5265</v>
      </c>
      <c r="AF39" s="253" t="s">
        <v>614</v>
      </c>
      <c r="AG39" s="255"/>
      <c r="AH39" s="253" t="s">
        <v>614</v>
      </c>
      <c r="AI39" s="253" t="s">
        <v>5266</v>
      </c>
      <c r="AJ39" s="255"/>
      <c r="AK39" s="255"/>
      <c r="AL39" s="255"/>
      <c r="AM39" s="276"/>
      <c r="AN39" s="254" t="s">
        <v>5267</v>
      </c>
      <c r="AO39" s="255"/>
      <c r="AP39" s="255"/>
      <c r="AQ39" s="255"/>
      <c r="AR39" s="255"/>
      <c r="AS39" s="255"/>
      <c r="AT39" s="255"/>
    </row>
    <row r="40" customFormat="false" ht="19.7" hidden="false" customHeight="false" outlineLevel="0" collapsed="false">
      <c r="A40" s="255"/>
      <c r="B40" s="254" t="n">
        <v>36</v>
      </c>
      <c r="C40" s="254" t="n">
        <v>36</v>
      </c>
      <c r="D40" s="254" t="s">
        <v>62</v>
      </c>
      <c r="E40" s="256" t="s">
        <v>180</v>
      </c>
      <c r="F40" s="253" t="s">
        <v>5268</v>
      </c>
      <c r="G40" s="256" t="s">
        <v>5106</v>
      </c>
      <c r="H40" s="253" t="s">
        <v>5269</v>
      </c>
      <c r="I40" s="253" t="s">
        <v>181</v>
      </c>
      <c r="J40" s="255"/>
      <c r="K40" s="264" t="s">
        <v>70</v>
      </c>
      <c r="L40" s="264" t="s">
        <v>70</v>
      </c>
      <c r="M40" s="272" t="n">
        <v>1</v>
      </c>
      <c r="N40" s="258" t="n">
        <v>0</v>
      </c>
      <c r="O40" s="259" t="n">
        <v>0</v>
      </c>
      <c r="P40" s="272" t="n">
        <v>1</v>
      </c>
      <c r="Q40" s="258" t="n">
        <v>0</v>
      </c>
      <c r="R40" s="259" t="n">
        <v>0</v>
      </c>
      <c r="S40" s="255"/>
      <c r="T40" s="253" t="s">
        <v>5270</v>
      </c>
      <c r="U40" s="253" t="s">
        <v>5271</v>
      </c>
      <c r="V40" s="279" t="s">
        <v>70</v>
      </c>
      <c r="W40" s="253" t="s">
        <v>5272</v>
      </c>
      <c r="X40" s="279" t="s">
        <v>70</v>
      </c>
      <c r="Y40" s="255"/>
      <c r="Z40" s="253" t="s">
        <v>5273</v>
      </c>
      <c r="AA40" s="261"/>
      <c r="AB40" s="253" t="s">
        <v>1147</v>
      </c>
      <c r="AC40" s="261"/>
      <c r="AD40" s="255"/>
      <c r="AE40" s="253" t="s">
        <v>5274</v>
      </c>
      <c r="AF40" s="260" t="s">
        <v>70</v>
      </c>
      <c r="AG40" s="253" t="s">
        <v>5275</v>
      </c>
      <c r="AH40" s="260" t="s">
        <v>70</v>
      </c>
      <c r="AI40" s="255"/>
      <c r="AJ40" s="253" t="s">
        <v>5120</v>
      </c>
      <c r="AK40" s="255"/>
      <c r="AL40" s="255"/>
      <c r="AM40" s="255"/>
      <c r="AN40" s="255"/>
      <c r="AO40" s="255"/>
      <c r="AP40" s="255"/>
      <c r="AQ40" s="255"/>
      <c r="AR40" s="255"/>
      <c r="AS40" s="255"/>
      <c r="AT40" s="255"/>
    </row>
    <row r="41" customFormat="false" ht="19.7" hidden="false" customHeight="false" outlineLevel="0" collapsed="false">
      <c r="A41" s="255"/>
      <c r="B41" s="254" t="n">
        <v>37</v>
      </c>
      <c r="C41" s="254" t="n">
        <v>37</v>
      </c>
      <c r="D41" s="254" t="s">
        <v>62</v>
      </c>
      <c r="E41" s="256" t="s">
        <v>183</v>
      </c>
      <c r="F41" s="261"/>
      <c r="G41" s="256" t="s">
        <v>5119</v>
      </c>
      <c r="H41" s="277" t="s">
        <v>1004</v>
      </c>
      <c r="I41" s="262" t="s">
        <v>1436</v>
      </c>
      <c r="J41" s="255"/>
      <c r="K41" s="277" t="s">
        <v>1004</v>
      </c>
      <c r="L41" s="277" t="s">
        <v>1004</v>
      </c>
      <c r="M41" s="258" t="n">
        <v>0</v>
      </c>
      <c r="N41" s="259" t="n">
        <v>0</v>
      </c>
      <c r="O41" s="259" t="n">
        <v>0</v>
      </c>
      <c r="P41" s="258" t="n">
        <v>0</v>
      </c>
      <c r="Q41" s="259" t="n">
        <v>0</v>
      </c>
      <c r="R41" s="259" t="n">
        <v>0</v>
      </c>
      <c r="S41" s="266" t="s">
        <v>1004</v>
      </c>
      <c r="T41" s="255"/>
      <c r="U41" s="253" t="s">
        <v>78</v>
      </c>
      <c r="V41" s="257" t="s">
        <v>1004</v>
      </c>
      <c r="W41" s="255"/>
      <c r="X41" s="257" t="s">
        <v>1004</v>
      </c>
      <c r="Y41" s="255"/>
      <c r="Z41" s="255"/>
      <c r="AA41" s="261"/>
      <c r="AB41" s="253" t="s">
        <v>1004</v>
      </c>
      <c r="AC41" s="261"/>
      <c r="AD41" s="255"/>
      <c r="AE41" s="262" t="s">
        <v>78</v>
      </c>
      <c r="AF41" s="262" t="s">
        <v>1004</v>
      </c>
      <c r="AG41" s="255"/>
      <c r="AH41" s="262" t="s">
        <v>1004</v>
      </c>
      <c r="AI41" s="255"/>
      <c r="AJ41" s="253" t="s">
        <v>5120</v>
      </c>
      <c r="AK41" s="255"/>
      <c r="AL41" s="255"/>
      <c r="AM41" s="255"/>
      <c r="AN41" s="255"/>
      <c r="AO41" s="255"/>
      <c r="AP41" s="255"/>
      <c r="AQ41" s="255"/>
      <c r="AR41" s="255"/>
      <c r="AS41" s="255"/>
      <c r="AT41" s="255"/>
    </row>
    <row r="42" customFormat="false" ht="19.7" hidden="false" customHeight="false" outlineLevel="0" collapsed="false">
      <c r="A42" s="254" t="n">
        <v>9</v>
      </c>
      <c r="B42" s="254" t="n">
        <v>38</v>
      </c>
      <c r="C42" s="254" t="n">
        <v>38</v>
      </c>
      <c r="D42" s="254" t="s">
        <v>5158</v>
      </c>
      <c r="E42" s="261"/>
      <c r="F42" s="256" t="s">
        <v>5276</v>
      </c>
      <c r="G42" s="256" t="s">
        <v>5106</v>
      </c>
      <c r="H42" s="256" t="s">
        <v>5276</v>
      </c>
      <c r="I42" s="253" t="s">
        <v>1439</v>
      </c>
      <c r="J42" s="255"/>
      <c r="K42" s="297" t="s">
        <v>118</v>
      </c>
      <c r="L42" s="298" t="s">
        <v>101</v>
      </c>
      <c r="M42" s="273" t="n">
        <v>2</v>
      </c>
      <c r="N42" s="284" t="n">
        <v>1</v>
      </c>
      <c r="O42" s="259" t="n">
        <v>0</v>
      </c>
      <c r="P42" s="259" t="n">
        <v>0</v>
      </c>
      <c r="Q42" s="284" t="n">
        <v>2</v>
      </c>
      <c r="R42" s="259" t="n">
        <v>1</v>
      </c>
      <c r="S42" s="259" t="n">
        <v>0</v>
      </c>
      <c r="T42" s="253" t="s">
        <v>5277</v>
      </c>
      <c r="U42" s="253" t="s">
        <v>5278</v>
      </c>
      <c r="V42" s="279" t="s">
        <v>70</v>
      </c>
      <c r="W42" s="253" t="s">
        <v>5279</v>
      </c>
      <c r="X42" s="293" t="s">
        <v>101</v>
      </c>
      <c r="Y42" s="255"/>
      <c r="Z42" s="253" t="s">
        <v>5280</v>
      </c>
      <c r="AA42" s="294" t="s">
        <v>101</v>
      </c>
      <c r="AB42" s="253" t="s">
        <v>5281</v>
      </c>
      <c r="AC42" s="294" t="s">
        <v>101</v>
      </c>
      <c r="AD42" s="255"/>
      <c r="AE42" s="253" t="s">
        <v>5282</v>
      </c>
      <c r="AF42" s="279" t="s">
        <v>70</v>
      </c>
      <c r="AG42" s="253" t="s">
        <v>1239</v>
      </c>
      <c r="AH42" s="253" t="s">
        <v>1239</v>
      </c>
      <c r="AI42" s="255"/>
      <c r="AJ42" s="255"/>
      <c r="AK42" s="255"/>
      <c r="AL42" s="255"/>
      <c r="AM42" s="255"/>
      <c r="AN42" s="255"/>
      <c r="AO42" s="255"/>
      <c r="AP42" s="255"/>
      <c r="AQ42" s="255"/>
      <c r="AR42" s="255"/>
      <c r="AS42" s="255"/>
      <c r="AT42" s="255"/>
    </row>
    <row r="43" customFormat="false" ht="19.7" hidden="false" customHeight="false" outlineLevel="0" collapsed="false">
      <c r="A43" s="255"/>
      <c r="B43" s="254" t="n">
        <v>39</v>
      </c>
      <c r="C43" s="254" t="n">
        <v>39</v>
      </c>
      <c r="D43" s="254" t="s">
        <v>62</v>
      </c>
      <c r="E43" s="257" t="s">
        <v>191</v>
      </c>
      <c r="F43" s="255"/>
      <c r="G43" s="256" t="s">
        <v>5121</v>
      </c>
      <c r="H43" s="253" t="s">
        <v>1459</v>
      </c>
      <c r="I43" s="253" t="s">
        <v>192</v>
      </c>
      <c r="J43" s="255"/>
      <c r="K43" s="265" t="s">
        <v>70</v>
      </c>
      <c r="L43" s="280" t="s">
        <v>4522</v>
      </c>
      <c r="M43" s="273" t="n">
        <v>1</v>
      </c>
      <c r="N43" s="259" t="n">
        <v>0</v>
      </c>
      <c r="O43" s="259" t="n">
        <v>0</v>
      </c>
      <c r="P43" s="259" t="n">
        <v>0</v>
      </c>
      <c r="Q43" s="259" t="n">
        <v>0</v>
      </c>
      <c r="R43" s="259" t="n">
        <v>1</v>
      </c>
      <c r="S43" s="259" t="n">
        <v>1</v>
      </c>
      <c r="T43" s="255"/>
      <c r="U43" s="253" t="s">
        <v>78</v>
      </c>
      <c r="V43" s="256" t="s">
        <v>1004</v>
      </c>
      <c r="W43" s="255"/>
      <c r="X43" s="256" t="s">
        <v>1004</v>
      </c>
      <c r="Y43" s="255"/>
      <c r="Z43" s="253" t="s">
        <v>5283</v>
      </c>
      <c r="AA43" s="255"/>
      <c r="AB43" s="253" t="s">
        <v>5284</v>
      </c>
      <c r="AC43" s="255"/>
      <c r="AD43" s="255"/>
      <c r="AE43" s="253" t="s">
        <v>78</v>
      </c>
      <c r="AF43" s="253" t="s">
        <v>1004</v>
      </c>
      <c r="AG43" s="255"/>
      <c r="AH43" s="253" t="s">
        <v>1004</v>
      </c>
      <c r="AI43" s="255"/>
      <c r="AJ43" s="253" t="s">
        <v>5285</v>
      </c>
      <c r="AK43" s="255"/>
      <c r="AL43" s="255"/>
      <c r="AM43" s="255"/>
      <c r="AN43" s="255"/>
      <c r="AO43" s="255"/>
      <c r="AP43" s="255"/>
      <c r="AQ43" s="255"/>
      <c r="AR43" s="255"/>
      <c r="AS43" s="255"/>
      <c r="AT43" s="255"/>
    </row>
    <row r="44" customFormat="false" ht="19.7" hidden="false" customHeight="false" outlineLevel="0" collapsed="false">
      <c r="A44" s="255"/>
      <c r="B44" s="254" t="n">
        <v>40</v>
      </c>
      <c r="C44" s="254" t="n">
        <v>40</v>
      </c>
      <c r="D44" s="254" t="s">
        <v>62</v>
      </c>
      <c r="E44" s="256" t="s">
        <v>188</v>
      </c>
      <c r="F44" s="255"/>
      <c r="G44" s="256" t="s">
        <v>5119</v>
      </c>
      <c r="H44" s="266" t="s">
        <v>1004</v>
      </c>
      <c r="I44" s="253" t="s">
        <v>189</v>
      </c>
      <c r="J44" s="255"/>
      <c r="K44" s="266" t="s">
        <v>1004</v>
      </c>
      <c r="L44" s="266" t="s">
        <v>1004</v>
      </c>
      <c r="M44" s="255"/>
      <c r="N44" s="255"/>
      <c r="O44" s="255"/>
      <c r="P44" s="255"/>
      <c r="Q44" s="255"/>
      <c r="R44" s="255"/>
      <c r="S44" s="255"/>
      <c r="T44" s="255"/>
      <c r="U44" s="253" t="s">
        <v>78</v>
      </c>
      <c r="V44" s="256" t="s">
        <v>1004</v>
      </c>
      <c r="W44" s="255"/>
      <c r="X44" s="256" t="s">
        <v>1004</v>
      </c>
      <c r="Y44" s="255"/>
      <c r="Z44" s="253" t="s">
        <v>5286</v>
      </c>
      <c r="AA44" s="255"/>
      <c r="AB44" s="255"/>
      <c r="AC44" s="255"/>
      <c r="AD44" s="255"/>
      <c r="AE44" s="253" t="s">
        <v>5287</v>
      </c>
      <c r="AF44" s="262" t="s">
        <v>5288</v>
      </c>
      <c r="AG44" s="253" t="s">
        <v>5289</v>
      </c>
      <c r="AH44" s="262" t="s">
        <v>5288</v>
      </c>
      <c r="AI44" s="255"/>
      <c r="AJ44" s="255"/>
      <c r="AK44" s="255"/>
      <c r="AL44" s="255"/>
      <c r="AM44" s="255"/>
      <c r="AN44" s="255"/>
      <c r="AO44" s="255"/>
      <c r="AP44" s="255"/>
      <c r="AQ44" s="255"/>
      <c r="AR44" s="255"/>
      <c r="AS44" s="255"/>
      <c r="AT44" s="255"/>
    </row>
    <row r="45" customFormat="false" ht="19.7" hidden="false" customHeight="false" outlineLevel="0" collapsed="false">
      <c r="A45" s="254" t="n">
        <v>96</v>
      </c>
      <c r="B45" s="254" t="n">
        <v>41</v>
      </c>
      <c r="C45" s="254" t="n">
        <v>41</v>
      </c>
      <c r="D45" s="254" t="s">
        <v>62</v>
      </c>
      <c r="E45" s="256" t="s">
        <v>194</v>
      </c>
      <c r="F45" s="256" t="s">
        <v>5290</v>
      </c>
      <c r="G45" s="256" t="s">
        <v>5124</v>
      </c>
      <c r="H45" s="256" t="s">
        <v>1470</v>
      </c>
      <c r="I45" s="253" t="s">
        <v>1472</v>
      </c>
      <c r="J45" s="255"/>
      <c r="K45" s="291" t="s">
        <v>70</v>
      </c>
      <c r="L45" s="291" t="s">
        <v>70</v>
      </c>
      <c r="M45" s="272" t="n">
        <v>1</v>
      </c>
      <c r="N45" s="259" t="n">
        <v>0</v>
      </c>
      <c r="O45" s="259" t="n">
        <v>0</v>
      </c>
      <c r="P45" s="273" t="n">
        <v>1</v>
      </c>
      <c r="Q45" s="258" t="n">
        <v>0</v>
      </c>
      <c r="R45" s="259" t="n">
        <v>0</v>
      </c>
      <c r="S45" s="259" t="n">
        <v>2</v>
      </c>
      <c r="T45" s="253" t="s">
        <v>1465</v>
      </c>
      <c r="U45" s="256" t="s">
        <v>1004</v>
      </c>
      <c r="V45" s="256" t="s">
        <v>1004</v>
      </c>
      <c r="W45" s="255"/>
      <c r="X45" s="256" t="s">
        <v>1004</v>
      </c>
      <c r="Y45" s="255"/>
      <c r="Z45" s="253" t="s">
        <v>5291</v>
      </c>
      <c r="AA45" s="295" t="s">
        <v>70</v>
      </c>
      <c r="AB45" s="253" t="s">
        <v>5292</v>
      </c>
      <c r="AC45" s="295" t="s">
        <v>70</v>
      </c>
      <c r="AD45" s="255"/>
      <c r="AE45" s="253" t="s">
        <v>5293</v>
      </c>
      <c r="AF45" s="257" t="s">
        <v>1004</v>
      </c>
      <c r="AG45" s="253" t="s">
        <v>5294</v>
      </c>
      <c r="AH45" s="257" t="s">
        <v>1004</v>
      </c>
      <c r="AI45" s="253" t="s">
        <v>4512</v>
      </c>
      <c r="AJ45" s="255"/>
      <c r="AK45" s="255"/>
      <c r="AL45" s="255"/>
      <c r="AM45" s="255"/>
      <c r="AN45" s="255"/>
      <c r="AO45" s="255"/>
      <c r="AP45" s="255"/>
      <c r="AQ45" s="255"/>
      <c r="AR45" s="255"/>
      <c r="AS45" s="255"/>
      <c r="AT45" s="255"/>
    </row>
    <row r="46" customFormat="false" ht="19.7" hidden="false" customHeight="false" outlineLevel="0" collapsed="false">
      <c r="A46" s="255"/>
      <c r="B46" s="254" t="n">
        <v>42</v>
      </c>
      <c r="C46" s="254" t="n">
        <v>42</v>
      </c>
      <c r="D46" s="254" t="s">
        <v>62</v>
      </c>
      <c r="E46" s="256" t="s">
        <v>196</v>
      </c>
      <c r="F46" s="255"/>
      <c r="G46" s="256" t="s">
        <v>5119</v>
      </c>
      <c r="H46" s="266" t="s">
        <v>1004</v>
      </c>
      <c r="I46" s="253" t="s">
        <v>197</v>
      </c>
      <c r="J46" s="255"/>
      <c r="K46" s="266" t="s">
        <v>1004</v>
      </c>
      <c r="L46" s="266" t="s">
        <v>1004</v>
      </c>
      <c r="M46" s="259" t="n">
        <v>0</v>
      </c>
      <c r="N46" s="259" t="n">
        <v>0</v>
      </c>
      <c r="O46" s="259" t="n">
        <v>0</v>
      </c>
      <c r="P46" s="259" t="n">
        <v>0</v>
      </c>
      <c r="Q46" s="259" t="n">
        <v>0</v>
      </c>
      <c r="R46" s="259" t="n">
        <v>0</v>
      </c>
      <c r="S46" s="266" t="s">
        <v>1004</v>
      </c>
      <c r="T46" s="255"/>
      <c r="U46" s="253" t="s">
        <v>78</v>
      </c>
      <c r="V46" s="256" t="s">
        <v>1004</v>
      </c>
      <c r="W46" s="255"/>
      <c r="X46" s="256" t="s">
        <v>1004</v>
      </c>
      <c r="Y46" s="255"/>
      <c r="Z46" s="255"/>
      <c r="AA46" s="255"/>
      <c r="AB46" s="253" t="s">
        <v>1004</v>
      </c>
      <c r="AC46" s="255"/>
      <c r="AD46" s="255"/>
      <c r="AE46" s="253" t="s">
        <v>5295</v>
      </c>
      <c r="AF46" s="253" t="s">
        <v>1004</v>
      </c>
      <c r="AG46" s="253" t="s">
        <v>5295</v>
      </c>
      <c r="AH46" s="253" t="s">
        <v>1004</v>
      </c>
      <c r="AI46" s="255"/>
      <c r="AJ46" s="253" t="s">
        <v>5120</v>
      </c>
      <c r="AK46" s="255"/>
      <c r="AL46" s="255"/>
      <c r="AM46" s="255"/>
      <c r="AN46" s="255"/>
      <c r="AO46" s="255"/>
      <c r="AP46" s="255"/>
      <c r="AQ46" s="255"/>
      <c r="AR46" s="255"/>
      <c r="AS46" s="255"/>
      <c r="AT46" s="255"/>
    </row>
    <row r="47" customFormat="false" ht="19.7" hidden="false" customHeight="false" outlineLevel="0" collapsed="false">
      <c r="A47" s="255"/>
      <c r="B47" s="254" t="n">
        <v>43</v>
      </c>
      <c r="C47" s="254" t="n">
        <v>43</v>
      </c>
      <c r="D47" s="254" t="s">
        <v>62</v>
      </c>
      <c r="E47" s="256" t="s">
        <v>198</v>
      </c>
      <c r="F47" s="261"/>
      <c r="G47" s="256" t="s">
        <v>5119</v>
      </c>
      <c r="H47" s="277" t="s">
        <v>1004</v>
      </c>
      <c r="I47" s="253" t="s">
        <v>199</v>
      </c>
      <c r="J47" s="255"/>
      <c r="K47" s="277" t="s">
        <v>1004</v>
      </c>
      <c r="L47" s="277" t="s">
        <v>1004</v>
      </c>
      <c r="M47" s="258" t="n">
        <v>0</v>
      </c>
      <c r="N47" s="259" t="n">
        <v>0</v>
      </c>
      <c r="O47" s="259" t="n">
        <v>0</v>
      </c>
      <c r="P47" s="258" t="n">
        <v>0</v>
      </c>
      <c r="Q47" s="259" t="n">
        <v>0</v>
      </c>
      <c r="R47" s="259" t="n">
        <v>0</v>
      </c>
      <c r="S47" s="266" t="s">
        <v>1004</v>
      </c>
      <c r="T47" s="255"/>
      <c r="U47" s="253" t="s">
        <v>78</v>
      </c>
      <c r="V47" s="256" t="s">
        <v>1004</v>
      </c>
      <c r="W47" s="255"/>
      <c r="X47" s="256" t="s">
        <v>1004</v>
      </c>
      <c r="Y47" s="255"/>
      <c r="Z47" s="255"/>
      <c r="AA47" s="255"/>
      <c r="AB47" s="253" t="s">
        <v>1004</v>
      </c>
      <c r="AC47" s="255"/>
      <c r="AD47" s="255"/>
      <c r="AE47" s="253" t="s">
        <v>78</v>
      </c>
      <c r="AF47" s="253" t="s">
        <v>1004</v>
      </c>
      <c r="AG47" s="255"/>
      <c r="AH47" s="253" t="s">
        <v>1004</v>
      </c>
      <c r="AI47" s="255"/>
      <c r="AJ47" s="253" t="s">
        <v>5120</v>
      </c>
      <c r="AK47" s="261"/>
      <c r="AL47" s="255"/>
      <c r="AM47" s="261"/>
      <c r="AN47" s="255"/>
      <c r="AO47" s="255"/>
      <c r="AP47" s="255"/>
      <c r="AQ47" s="255"/>
      <c r="AR47" s="255"/>
      <c r="AS47" s="255"/>
      <c r="AT47" s="255"/>
    </row>
    <row r="48" customFormat="false" ht="19.7" hidden="false" customHeight="false" outlineLevel="0" collapsed="false">
      <c r="A48" s="254" t="n">
        <v>11</v>
      </c>
      <c r="B48" s="254" t="n">
        <v>44</v>
      </c>
      <c r="C48" s="254" t="n">
        <v>44</v>
      </c>
      <c r="D48" s="254" t="s">
        <v>5211</v>
      </c>
      <c r="E48" s="255"/>
      <c r="F48" s="270" t="s">
        <v>5296</v>
      </c>
      <c r="G48" s="256" t="s">
        <v>5106</v>
      </c>
      <c r="H48" s="270" t="s">
        <v>5297</v>
      </c>
      <c r="I48" s="271" t="s">
        <v>1486</v>
      </c>
      <c r="J48" s="255"/>
      <c r="K48" s="291" t="s">
        <v>70</v>
      </c>
      <c r="L48" s="271" t="s">
        <v>70</v>
      </c>
      <c r="M48" s="272" t="n">
        <v>3</v>
      </c>
      <c r="N48" s="259" t="n">
        <v>0</v>
      </c>
      <c r="O48" s="259" t="n">
        <v>0</v>
      </c>
      <c r="P48" s="273" t="n">
        <v>3</v>
      </c>
      <c r="Q48" s="259" t="n">
        <v>0</v>
      </c>
      <c r="R48" s="259" t="n">
        <v>0</v>
      </c>
      <c r="S48" s="259" t="n">
        <v>0</v>
      </c>
      <c r="T48" s="253" t="s">
        <v>5298</v>
      </c>
      <c r="U48" s="253" t="s">
        <v>5299</v>
      </c>
      <c r="V48" s="279" t="s">
        <v>70</v>
      </c>
      <c r="W48" s="253" t="s">
        <v>5300</v>
      </c>
      <c r="X48" s="279" t="s">
        <v>70</v>
      </c>
      <c r="Y48" s="255"/>
      <c r="Z48" s="253" t="s">
        <v>5301</v>
      </c>
      <c r="AA48" s="295" t="s">
        <v>70</v>
      </c>
      <c r="AB48" s="253" t="s">
        <v>5302</v>
      </c>
      <c r="AC48" s="295" t="s">
        <v>70</v>
      </c>
      <c r="AD48" s="255"/>
      <c r="AE48" s="253" t="s">
        <v>5303</v>
      </c>
      <c r="AF48" s="279" t="s">
        <v>70</v>
      </c>
      <c r="AG48" s="253" t="s">
        <v>5304</v>
      </c>
      <c r="AH48" s="279" t="s">
        <v>70</v>
      </c>
      <c r="AI48" s="255"/>
      <c r="AJ48" s="255"/>
      <c r="AK48" s="261"/>
      <c r="AL48" s="255"/>
      <c r="AM48" s="255"/>
      <c r="AN48" s="255"/>
      <c r="AO48" s="255"/>
      <c r="AP48" s="255"/>
      <c r="AQ48" s="255"/>
      <c r="AR48" s="255"/>
      <c r="AS48" s="255"/>
      <c r="AT48" s="255"/>
    </row>
    <row r="49" customFormat="false" ht="19.7" hidden="false" customHeight="false" outlineLevel="0" collapsed="false">
      <c r="A49" s="299" t="n">
        <v>121</v>
      </c>
      <c r="B49" s="254" t="n">
        <v>45</v>
      </c>
      <c r="C49" s="254" t="n">
        <v>45</v>
      </c>
      <c r="D49" s="254" t="s">
        <v>62</v>
      </c>
      <c r="E49" s="256" t="s">
        <v>202</v>
      </c>
      <c r="F49" s="270" t="s">
        <v>5305</v>
      </c>
      <c r="G49" s="256" t="s">
        <v>5106</v>
      </c>
      <c r="H49" s="270" t="s">
        <v>5306</v>
      </c>
      <c r="I49" s="300" t="s">
        <v>203</v>
      </c>
      <c r="J49" s="301"/>
      <c r="K49" s="265" t="s">
        <v>70</v>
      </c>
      <c r="L49" s="265" t="s">
        <v>70</v>
      </c>
      <c r="M49" s="273" t="n">
        <v>3</v>
      </c>
      <c r="N49" s="259" t="n">
        <v>0</v>
      </c>
      <c r="O49" s="259" t="n">
        <v>0</v>
      </c>
      <c r="P49" s="273" t="n">
        <v>3</v>
      </c>
      <c r="Q49" s="259" t="n">
        <v>0</v>
      </c>
      <c r="R49" s="259" t="n">
        <v>0</v>
      </c>
      <c r="S49" s="259" t="n">
        <v>0</v>
      </c>
      <c r="T49" s="253" t="s">
        <v>5307</v>
      </c>
      <c r="U49" s="253" t="s">
        <v>5308</v>
      </c>
      <c r="V49" s="279" t="s">
        <v>70</v>
      </c>
      <c r="W49" s="253" t="s">
        <v>5309</v>
      </c>
      <c r="X49" s="279" t="s">
        <v>70</v>
      </c>
      <c r="Y49" s="255"/>
      <c r="Z49" s="253" t="s">
        <v>5117</v>
      </c>
      <c r="AA49" s="279" t="s">
        <v>70</v>
      </c>
      <c r="AB49" s="253" t="s">
        <v>5118</v>
      </c>
      <c r="AC49" s="279" t="s">
        <v>70</v>
      </c>
      <c r="AD49" s="255"/>
      <c r="AE49" s="253" t="s">
        <v>5310</v>
      </c>
      <c r="AF49" s="279" t="s">
        <v>70</v>
      </c>
      <c r="AG49" s="253" t="s">
        <v>5311</v>
      </c>
      <c r="AH49" s="279" t="s">
        <v>70</v>
      </c>
      <c r="AI49" s="255"/>
      <c r="AJ49" s="255"/>
      <c r="AK49" s="255"/>
      <c r="AL49" s="255"/>
      <c r="AM49" s="255"/>
      <c r="AN49" s="255"/>
      <c r="AO49" s="255"/>
      <c r="AP49" s="255"/>
      <c r="AQ49" s="255"/>
      <c r="AR49" s="255"/>
      <c r="AS49" s="255"/>
      <c r="AT49" s="255"/>
    </row>
    <row r="50" customFormat="false" ht="19.7" hidden="false" customHeight="false" outlineLevel="0" collapsed="false">
      <c r="A50" s="255"/>
      <c r="B50" s="254" t="n">
        <v>46</v>
      </c>
      <c r="C50" s="254" t="n">
        <v>46</v>
      </c>
      <c r="D50" s="254" t="s">
        <v>62</v>
      </c>
      <c r="E50" s="256" t="s">
        <v>205</v>
      </c>
      <c r="F50" s="261"/>
      <c r="G50" s="253" t="s">
        <v>5124</v>
      </c>
      <c r="H50" s="262" t="s">
        <v>4663</v>
      </c>
      <c r="I50" s="253" t="s">
        <v>206</v>
      </c>
      <c r="J50" s="255"/>
      <c r="K50" s="279" t="s">
        <v>70</v>
      </c>
      <c r="L50" s="279" t="s">
        <v>70</v>
      </c>
      <c r="M50" s="255"/>
      <c r="N50" s="255"/>
      <c r="O50" s="255"/>
      <c r="P50" s="255"/>
      <c r="Q50" s="255"/>
      <c r="R50" s="255"/>
      <c r="S50" s="255"/>
      <c r="T50" s="255"/>
      <c r="U50" s="253" t="s">
        <v>78</v>
      </c>
      <c r="V50" s="256" t="s">
        <v>1004</v>
      </c>
      <c r="W50" s="255"/>
      <c r="X50" s="256" t="s">
        <v>1004</v>
      </c>
      <c r="Y50" s="255"/>
      <c r="Z50" s="253" t="s">
        <v>5312</v>
      </c>
      <c r="AA50" s="255"/>
      <c r="AB50" s="253" t="s">
        <v>1147</v>
      </c>
      <c r="AC50" s="255"/>
      <c r="AD50" s="255"/>
      <c r="AE50" s="253" t="s">
        <v>5313</v>
      </c>
      <c r="AF50" s="279" t="s">
        <v>70</v>
      </c>
      <c r="AG50" s="255"/>
      <c r="AH50" s="279" t="s">
        <v>70</v>
      </c>
      <c r="AI50" s="253" t="s">
        <v>5314</v>
      </c>
      <c r="AJ50" s="253" t="s">
        <v>5120</v>
      </c>
      <c r="AK50" s="255"/>
      <c r="AL50" s="255"/>
      <c r="AM50" s="255"/>
      <c r="AN50" s="255"/>
      <c r="AO50" s="255"/>
      <c r="AP50" s="255"/>
      <c r="AQ50" s="255"/>
      <c r="AR50" s="255"/>
      <c r="AS50" s="255"/>
      <c r="AT50" s="255"/>
    </row>
    <row r="51" customFormat="false" ht="19.7" hidden="false" customHeight="false" outlineLevel="0" collapsed="false">
      <c r="A51" s="261"/>
      <c r="B51" s="254" t="n">
        <v>47</v>
      </c>
      <c r="C51" s="254" t="n">
        <v>47</v>
      </c>
      <c r="D51" s="281" t="s">
        <v>62</v>
      </c>
      <c r="E51" s="257" t="s">
        <v>208</v>
      </c>
      <c r="F51" s="261"/>
      <c r="G51" s="253" t="s">
        <v>5124</v>
      </c>
      <c r="H51" s="262" t="s">
        <v>210</v>
      </c>
      <c r="I51" s="262" t="s">
        <v>209</v>
      </c>
      <c r="J51" s="261"/>
      <c r="K51" s="253" t="s">
        <v>210</v>
      </c>
      <c r="L51" s="253" t="s">
        <v>210</v>
      </c>
      <c r="M51" s="255"/>
      <c r="N51" s="255"/>
      <c r="O51" s="255"/>
      <c r="P51" s="255"/>
      <c r="Q51" s="255"/>
      <c r="R51" s="255"/>
      <c r="S51" s="255"/>
      <c r="T51" s="261"/>
      <c r="U51" s="262" t="s">
        <v>78</v>
      </c>
      <c r="V51" s="257" t="s">
        <v>1004</v>
      </c>
      <c r="W51" s="261"/>
      <c r="X51" s="257" t="s">
        <v>1004</v>
      </c>
      <c r="Y51" s="261"/>
      <c r="Z51" s="262" t="s">
        <v>78</v>
      </c>
      <c r="AA51" s="255"/>
      <c r="AB51" s="255"/>
      <c r="AC51" s="255"/>
      <c r="AD51" s="261"/>
      <c r="AE51" s="253" t="s">
        <v>5315</v>
      </c>
      <c r="AF51" s="279" t="s">
        <v>70</v>
      </c>
      <c r="AG51" s="287" t="s">
        <v>5316</v>
      </c>
      <c r="AH51" s="255"/>
      <c r="AI51" s="262" t="s">
        <v>4649</v>
      </c>
      <c r="AJ51" s="262" t="s">
        <v>5120</v>
      </c>
      <c r="AK51" s="261"/>
      <c r="AL51" s="261"/>
      <c r="AM51" s="261"/>
      <c r="AN51" s="261"/>
      <c r="AO51" s="261"/>
      <c r="AP51" s="261"/>
      <c r="AQ51" s="261"/>
      <c r="AR51" s="261"/>
      <c r="AS51" s="261"/>
      <c r="AT51" s="261"/>
    </row>
    <row r="52" customFormat="false" ht="19.7" hidden="false" customHeight="false" outlineLevel="0" collapsed="false">
      <c r="A52" s="299" t="n">
        <v>122</v>
      </c>
      <c r="B52" s="254" t="n">
        <v>48</v>
      </c>
      <c r="C52" s="254" t="n">
        <v>48</v>
      </c>
      <c r="D52" s="254" t="s">
        <v>62</v>
      </c>
      <c r="E52" s="256" t="s">
        <v>212</v>
      </c>
      <c r="F52" s="302"/>
      <c r="G52" s="256" t="s">
        <v>5106</v>
      </c>
      <c r="H52" s="270" t="s">
        <v>1507</v>
      </c>
      <c r="I52" s="271" t="s">
        <v>5317</v>
      </c>
      <c r="J52" s="255"/>
      <c r="K52" s="271" t="s">
        <v>70</v>
      </c>
      <c r="L52" s="271" t="s">
        <v>70</v>
      </c>
      <c r="M52" s="273" t="n">
        <v>3</v>
      </c>
      <c r="N52" s="259" t="n">
        <v>0</v>
      </c>
      <c r="O52" s="259" t="n">
        <v>0</v>
      </c>
      <c r="P52" s="273" t="n">
        <v>3</v>
      </c>
      <c r="Q52" s="259" t="n">
        <v>0</v>
      </c>
      <c r="R52" s="259" t="n">
        <v>0</v>
      </c>
      <c r="S52" s="259" t="n">
        <v>0</v>
      </c>
      <c r="T52" s="253" t="s">
        <v>1514</v>
      </c>
      <c r="U52" s="253" t="s">
        <v>5318</v>
      </c>
      <c r="V52" s="279" t="s">
        <v>70</v>
      </c>
      <c r="W52" s="253" t="s">
        <v>5319</v>
      </c>
      <c r="X52" s="279" t="s">
        <v>70</v>
      </c>
      <c r="Y52" s="255"/>
      <c r="Z52" s="253" t="s">
        <v>5320</v>
      </c>
      <c r="AA52" s="295" t="s">
        <v>70</v>
      </c>
      <c r="AB52" s="253" t="s">
        <v>5321</v>
      </c>
      <c r="AC52" s="295" t="s">
        <v>70</v>
      </c>
      <c r="AD52" s="253" t="s">
        <v>5322</v>
      </c>
      <c r="AE52" s="253" t="s">
        <v>5323</v>
      </c>
      <c r="AF52" s="279" t="s">
        <v>70</v>
      </c>
      <c r="AG52" s="253" t="s">
        <v>5319</v>
      </c>
      <c r="AH52" s="279" t="s">
        <v>70</v>
      </c>
      <c r="AI52" s="255"/>
      <c r="AJ52" s="255"/>
      <c r="AK52" s="255"/>
      <c r="AL52" s="255"/>
      <c r="AM52" s="255"/>
      <c r="AN52" s="255"/>
      <c r="AO52" s="255"/>
      <c r="AP52" s="255"/>
      <c r="AQ52" s="255"/>
      <c r="AR52" s="255"/>
      <c r="AS52" s="255"/>
      <c r="AT52" s="255"/>
    </row>
    <row r="53" customFormat="false" ht="19.7" hidden="false" customHeight="false" outlineLevel="0" collapsed="false">
      <c r="A53" s="255"/>
      <c r="B53" s="254" t="n">
        <v>49</v>
      </c>
      <c r="C53" s="254" t="n">
        <v>49</v>
      </c>
      <c r="D53" s="254" t="s">
        <v>62</v>
      </c>
      <c r="E53" s="256" t="s">
        <v>214</v>
      </c>
      <c r="F53" s="261"/>
      <c r="G53" s="256" t="s">
        <v>5119</v>
      </c>
      <c r="H53" s="277" t="s">
        <v>1004</v>
      </c>
      <c r="I53" s="253" t="s">
        <v>215</v>
      </c>
      <c r="J53" s="255"/>
      <c r="K53" s="266" t="s">
        <v>1004</v>
      </c>
      <c r="L53" s="266" t="s">
        <v>1004</v>
      </c>
      <c r="M53" s="255"/>
      <c r="N53" s="255"/>
      <c r="O53" s="255"/>
      <c r="P53" s="255"/>
      <c r="Q53" s="255"/>
      <c r="R53" s="255"/>
      <c r="S53" s="255"/>
      <c r="T53" s="255"/>
      <c r="U53" s="253" t="s">
        <v>78</v>
      </c>
      <c r="V53" s="256" t="s">
        <v>1004</v>
      </c>
      <c r="W53" s="255"/>
      <c r="X53" s="256" t="s">
        <v>1004</v>
      </c>
      <c r="Y53" s="255"/>
      <c r="Z53" s="255"/>
      <c r="AA53" s="255"/>
      <c r="AB53" s="253" t="s">
        <v>1004</v>
      </c>
      <c r="AC53" s="255"/>
      <c r="AD53" s="255"/>
      <c r="AE53" s="253" t="s">
        <v>78</v>
      </c>
      <c r="AF53" s="253" t="s">
        <v>1004</v>
      </c>
      <c r="AG53" s="255"/>
      <c r="AH53" s="253" t="s">
        <v>1004</v>
      </c>
      <c r="AI53" s="255"/>
      <c r="AJ53" s="253" t="s">
        <v>5120</v>
      </c>
      <c r="AK53" s="255"/>
      <c r="AL53" s="255"/>
      <c r="AM53" s="255"/>
      <c r="AN53" s="255"/>
      <c r="AO53" s="255"/>
      <c r="AP53" s="255"/>
      <c r="AQ53" s="255"/>
      <c r="AR53" s="255"/>
      <c r="AS53" s="255"/>
      <c r="AT53" s="255"/>
    </row>
    <row r="54" customFormat="false" ht="19.7" hidden="false" customHeight="false" outlineLevel="0" collapsed="false">
      <c r="A54" s="255"/>
      <c r="B54" s="254" t="n">
        <v>50</v>
      </c>
      <c r="C54" s="254" t="n">
        <v>50.1</v>
      </c>
      <c r="D54" s="254" t="s">
        <v>62</v>
      </c>
      <c r="E54" s="256" t="s">
        <v>216</v>
      </c>
      <c r="F54" s="256" t="s">
        <v>216</v>
      </c>
      <c r="G54" s="256" t="s">
        <v>5106</v>
      </c>
      <c r="H54" s="256" t="s">
        <v>216</v>
      </c>
      <c r="I54" s="253" t="s">
        <v>217</v>
      </c>
      <c r="J54" s="255"/>
      <c r="K54" s="264" t="s">
        <v>70</v>
      </c>
      <c r="L54" s="264" t="s">
        <v>70</v>
      </c>
      <c r="M54" s="272" t="n">
        <v>1</v>
      </c>
      <c r="N54" s="259" t="n">
        <v>0</v>
      </c>
      <c r="O54" s="259" t="n">
        <v>0</v>
      </c>
      <c r="P54" s="272" t="n">
        <v>1</v>
      </c>
      <c r="Q54" s="259" t="n">
        <v>0</v>
      </c>
      <c r="R54" s="259" t="n">
        <v>0</v>
      </c>
      <c r="S54" s="255"/>
      <c r="T54" s="253" t="s">
        <v>5324</v>
      </c>
      <c r="U54" s="253" t="s">
        <v>5325</v>
      </c>
      <c r="V54" s="279" t="s">
        <v>70</v>
      </c>
      <c r="W54" s="253" t="s">
        <v>5326</v>
      </c>
      <c r="X54" s="279" t="s">
        <v>70</v>
      </c>
      <c r="Y54" s="253" t="s">
        <v>5327</v>
      </c>
      <c r="Z54" s="253" t="s">
        <v>5328</v>
      </c>
      <c r="AA54" s="255"/>
      <c r="AB54" s="253" t="s">
        <v>1147</v>
      </c>
      <c r="AC54" s="255"/>
      <c r="AD54" s="255"/>
      <c r="AE54" s="253" t="s">
        <v>5329</v>
      </c>
      <c r="AF54" s="260" t="s">
        <v>70</v>
      </c>
      <c r="AG54" s="253" t="s">
        <v>5330</v>
      </c>
      <c r="AH54" s="260" t="s">
        <v>70</v>
      </c>
      <c r="AI54" s="255"/>
      <c r="AJ54" s="253" t="s">
        <v>5120</v>
      </c>
      <c r="AK54" s="255"/>
      <c r="AL54" s="255"/>
      <c r="AM54" s="255"/>
      <c r="AN54" s="255"/>
      <c r="AO54" s="255"/>
      <c r="AP54" s="255"/>
      <c r="AQ54" s="255"/>
      <c r="AR54" s="255"/>
      <c r="AS54" s="255"/>
      <c r="AT54" s="255"/>
    </row>
    <row r="55" customFormat="false" ht="19.7" hidden="false" customHeight="false" outlineLevel="0" collapsed="false">
      <c r="A55" s="255"/>
      <c r="B55" s="254" t="n">
        <v>50</v>
      </c>
      <c r="C55" s="254" t="n">
        <v>50.2</v>
      </c>
      <c r="D55" s="254" t="s">
        <v>62</v>
      </c>
      <c r="E55" s="256" t="s">
        <v>216</v>
      </c>
      <c r="F55" s="261"/>
      <c r="G55" s="256" t="s">
        <v>5119</v>
      </c>
      <c r="H55" s="277" t="s">
        <v>1004</v>
      </c>
      <c r="I55" s="262" t="s">
        <v>220</v>
      </c>
      <c r="J55" s="255"/>
      <c r="K55" s="277" t="s">
        <v>1004</v>
      </c>
      <c r="L55" s="277" t="s">
        <v>1004</v>
      </c>
      <c r="M55" s="261"/>
      <c r="N55" s="255"/>
      <c r="O55" s="255"/>
      <c r="P55" s="261"/>
      <c r="Q55" s="255"/>
      <c r="R55" s="255"/>
      <c r="S55" s="255"/>
      <c r="T55" s="255"/>
      <c r="U55" s="253" t="s">
        <v>78</v>
      </c>
      <c r="V55" s="257" t="s">
        <v>1004</v>
      </c>
      <c r="W55" s="255"/>
      <c r="X55" s="257" t="s">
        <v>1004</v>
      </c>
      <c r="Y55" s="255"/>
      <c r="Z55" s="255"/>
      <c r="AA55" s="255"/>
      <c r="AB55" s="253" t="s">
        <v>1004</v>
      </c>
      <c r="AC55" s="255"/>
      <c r="AD55" s="255"/>
      <c r="AE55" s="253" t="s">
        <v>78</v>
      </c>
      <c r="AF55" s="262" t="s">
        <v>1004</v>
      </c>
      <c r="AG55" s="255"/>
      <c r="AH55" s="262" t="s">
        <v>1004</v>
      </c>
      <c r="AI55" s="255"/>
      <c r="AJ55" s="253" t="s">
        <v>5120</v>
      </c>
      <c r="AK55" s="255"/>
      <c r="AL55" s="255"/>
      <c r="AM55" s="255"/>
      <c r="AN55" s="255"/>
      <c r="AO55" s="255"/>
      <c r="AP55" s="255"/>
      <c r="AQ55" s="255"/>
      <c r="AR55" s="255"/>
      <c r="AS55" s="255"/>
      <c r="AT55" s="255"/>
    </row>
    <row r="56" customFormat="false" ht="19.7" hidden="false" customHeight="false" outlineLevel="0" collapsed="false">
      <c r="A56" s="255"/>
      <c r="B56" s="254" t="n">
        <v>51</v>
      </c>
      <c r="C56" s="254" t="n">
        <v>51</v>
      </c>
      <c r="D56" s="254" t="s">
        <v>62</v>
      </c>
      <c r="E56" s="256" t="s">
        <v>221</v>
      </c>
      <c r="F56" s="261"/>
      <c r="G56" s="256" t="s">
        <v>5331</v>
      </c>
      <c r="H56" s="262" t="s">
        <v>5332</v>
      </c>
      <c r="I56" s="262" t="s">
        <v>222</v>
      </c>
      <c r="J56" s="255"/>
      <c r="K56" s="264" t="s">
        <v>70</v>
      </c>
      <c r="L56" s="264" t="s">
        <v>70</v>
      </c>
      <c r="M56" s="273" t="n">
        <v>1</v>
      </c>
      <c r="N56" s="258" t="n">
        <v>0</v>
      </c>
      <c r="O56" s="259" t="n">
        <v>0</v>
      </c>
      <c r="P56" s="273" t="n">
        <v>1</v>
      </c>
      <c r="Q56" s="258" t="n">
        <v>0</v>
      </c>
      <c r="R56" s="259" t="n">
        <v>0</v>
      </c>
      <c r="S56" s="255"/>
      <c r="T56" s="255"/>
      <c r="U56" s="253" t="s">
        <v>78</v>
      </c>
      <c r="V56" s="257" t="s">
        <v>1004</v>
      </c>
      <c r="W56" s="255"/>
      <c r="X56" s="257" t="s">
        <v>1004</v>
      </c>
      <c r="Y56" s="255"/>
      <c r="Z56" s="253" t="s">
        <v>78</v>
      </c>
      <c r="AA56" s="261"/>
      <c r="AB56" s="255"/>
      <c r="AC56" s="261"/>
      <c r="AD56" s="255"/>
      <c r="AE56" s="253" t="s">
        <v>5333</v>
      </c>
      <c r="AF56" s="260" t="s">
        <v>70</v>
      </c>
      <c r="AG56" s="255"/>
      <c r="AH56" s="260" t="s">
        <v>70</v>
      </c>
      <c r="AI56" s="255"/>
      <c r="AJ56" s="255"/>
      <c r="AK56" s="255"/>
      <c r="AL56" s="255"/>
      <c r="AM56" s="255"/>
      <c r="AN56" s="255"/>
      <c r="AO56" s="255"/>
      <c r="AP56" s="255"/>
      <c r="AQ56" s="255"/>
      <c r="AR56" s="255"/>
      <c r="AS56" s="255"/>
      <c r="AT56" s="255"/>
    </row>
    <row r="57" customFormat="false" ht="19.7" hidden="false" customHeight="false" outlineLevel="0" collapsed="false">
      <c r="A57" s="255"/>
      <c r="B57" s="254" t="n">
        <v>52</v>
      </c>
      <c r="C57" s="254" t="n">
        <v>52</v>
      </c>
      <c r="D57" s="254" t="s">
        <v>62</v>
      </c>
      <c r="E57" s="256" t="s">
        <v>224</v>
      </c>
      <c r="F57" s="261"/>
      <c r="G57" s="256" t="s">
        <v>5119</v>
      </c>
      <c r="H57" s="277" t="s">
        <v>1004</v>
      </c>
      <c r="I57" s="262" t="s">
        <v>225</v>
      </c>
      <c r="J57" s="255"/>
      <c r="K57" s="277" t="s">
        <v>1004</v>
      </c>
      <c r="L57" s="277" t="s">
        <v>1004</v>
      </c>
      <c r="M57" s="255"/>
      <c r="N57" s="261"/>
      <c r="O57" s="255"/>
      <c r="P57" s="255"/>
      <c r="Q57" s="261"/>
      <c r="R57" s="255"/>
      <c r="S57" s="255"/>
      <c r="T57" s="253" t="s">
        <v>5334</v>
      </c>
      <c r="U57" s="253" t="s">
        <v>78</v>
      </c>
      <c r="V57" s="257" t="s">
        <v>1004</v>
      </c>
      <c r="W57" s="255"/>
      <c r="X57" s="257" t="s">
        <v>1004</v>
      </c>
      <c r="Y57" s="255"/>
      <c r="Z57" s="253" t="s">
        <v>78</v>
      </c>
      <c r="AA57" s="261"/>
      <c r="AB57" s="255"/>
      <c r="AC57" s="261"/>
      <c r="AD57" s="255"/>
      <c r="AE57" s="253" t="s">
        <v>78</v>
      </c>
      <c r="AF57" s="262" t="s">
        <v>1004</v>
      </c>
      <c r="AG57" s="255"/>
      <c r="AH57" s="262" t="s">
        <v>1004</v>
      </c>
      <c r="AI57" s="253" t="s">
        <v>1145</v>
      </c>
      <c r="AJ57" s="255"/>
      <c r="AK57" s="255"/>
      <c r="AL57" s="255"/>
      <c r="AM57" s="255"/>
      <c r="AN57" s="255"/>
      <c r="AO57" s="255"/>
      <c r="AP57" s="255"/>
      <c r="AQ57" s="255"/>
      <c r="AR57" s="255"/>
      <c r="AS57" s="255"/>
      <c r="AT57" s="255"/>
    </row>
    <row r="58" customFormat="false" ht="19.7" hidden="false" customHeight="false" outlineLevel="0" collapsed="false">
      <c r="A58" s="255"/>
      <c r="B58" s="254" t="n">
        <v>53</v>
      </c>
      <c r="C58" s="254" t="n">
        <v>53</v>
      </c>
      <c r="D58" s="254" t="s">
        <v>62</v>
      </c>
      <c r="E58" s="256" t="s">
        <v>226</v>
      </c>
      <c r="F58" s="255"/>
      <c r="G58" s="256" t="s">
        <v>5119</v>
      </c>
      <c r="H58" s="266" t="s">
        <v>1004</v>
      </c>
      <c r="I58" s="253" t="s">
        <v>227</v>
      </c>
      <c r="J58" s="255"/>
      <c r="K58" s="277" t="s">
        <v>1004</v>
      </c>
      <c r="L58" s="277" t="s">
        <v>1004</v>
      </c>
      <c r="M58" s="261"/>
      <c r="N58" s="261"/>
      <c r="O58" s="255"/>
      <c r="P58" s="255"/>
      <c r="Q58" s="261"/>
      <c r="R58" s="255"/>
      <c r="S58" s="255"/>
      <c r="T58" s="255"/>
      <c r="U58" s="253" t="s">
        <v>78</v>
      </c>
      <c r="V58" s="257" t="s">
        <v>1004</v>
      </c>
      <c r="W58" s="255"/>
      <c r="X58" s="257" t="s">
        <v>1004</v>
      </c>
      <c r="Y58" s="255"/>
      <c r="Z58" s="253" t="s">
        <v>78</v>
      </c>
      <c r="AA58" s="261"/>
      <c r="AB58" s="255"/>
      <c r="AC58" s="261"/>
      <c r="AD58" s="255"/>
      <c r="AE58" s="253" t="s">
        <v>78</v>
      </c>
      <c r="AF58" s="262" t="s">
        <v>1004</v>
      </c>
      <c r="AG58" s="255"/>
      <c r="AH58" s="262" t="s">
        <v>1004</v>
      </c>
      <c r="AI58" s="255"/>
      <c r="AJ58" s="255"/>
      <c r="AK58" s="255"/>
      <c r="AL58" s="255"/>
      <c r="AM58" s="255"/>
      <c r="AN58" s="255"/>
      <c r="AO58" s="255"/>
      <c r="AP58" s="255"/>
      <c r="AQ58" s="255"/>
      <c r="AR58" s="255"/>
      <c r="AS58" s="255"/>
      <c r="AT58" s="255"/>
    </row>
    <row r="59" customFormat="false" ht="19.7" hidden="false" customHeight="false" outlineLevel="0" collapsed="false">
      <c r="A59" s="255"/>
      <c r="B59" s="254" t="n">
        <v>54</v>
      </c>
      <c r="C59" s="254" t="n">
        <v>54</v>
      </c>
      <c r="D59" s="254" t="s">
        <v>62</v>
      </c>
      <c r="E59" s="256" t="s">
        <v>228</v>
      </c>
      <c r="F59" s="255"/>
      <c r="G59" s="256" t="s">
        <v>5119</v>
      </c>
      <c r="H59" s="266" t="s">
        <v>1004</v>
      </c>
      <c r="I59" s="253" t="s">
        <v>229</v>
      </c>
      <c r="J59" s="255"/>
      <c r="K59" s="277" t="s">
        <v>1004</v>
      </c>
      <c r="L59" s="277" t="s">
        <v>1004</v>
      </c>
      <c r="M59" s="261"/>
      <c r="N59" s="255"/>
      <c r="O59" s="255"/>
      <c r="P59" s="261"/>
      <c r="Q59" s="261"/>
      <c r="R59" s="255"/>
      <c r="S59" s="255"/>
      <c r="T59" s="255"/>
      <c r="U59" s="253" t="s">
        <v>78</v>
      </c>
      <c r="V59" s="257" t="s">
        <v>1004</v>
      </c>
      <c r="W59" s="255"/>
      <c r="X59" s="257" t="s">
        <v>1004</v>
      </c>
      <c r="Y59" s="255"/>
      <c r="Z59" s="253" t="s">
        <v>78</v>
      </c>
      <c r="AA59" s="261"/>
      <c r="AB59" s="255"/>
      <c r="AC59" s="261"/>
      <c r="AD59" s="255"/>
      <c r="AE59" s="253" t="s">
        <v>78</v>
      </c>
      <c r="AF59" s="262" t="s">
        <v>1004</v>
      </c>
      <c r="AG59" s="255"/>
      <c r="AH59" s="262" t="s">
        <v>1004</v>
      </c>
      <c r="AI59" s="255"/>
      <c r="AJ59" s="253" t="s">
        <v>5120</v>
      </c>
      <c r="AK59" s="255"/>
      <c r="AL59" s="255"/>
      <c r="AM59" s="255"/>
      <c r="AN59" s="255"/>
      <c r="AO59" s="255"/>
      <c r="AP59" s="255"/>
      <c r="AQ59" s="255"/>
      <c r="AR59" s="255"/>
      <c r="AS59" s="255"/>
      <c r="AT59" s="255"/>
    </row>
    <row r="60" customFormat="false" ht="19.7" hidden="false" customHeight="false" outlineLevel="0" collapsed="false">
      <c r="A60" s="254" t="n">
        <v>26</v>
      </c>
      <c r="B60" s="254" t="n">
        <v>55</v>
      </c>
      <c r="C60" s="254" t="n">
        <v>55</v>
      </c>
      <c r="D60" s="254" t="s">
        <v>5211</v>
      </c>
      <c r="E60" s="255"/>
      <c r="F60" s="270" t="s">
        <v>5335</v>
      </c>
      <c r="G60" s="256" t="s">
        <v>5106</v>
      </c>
      <c r="H60" s="270" t="s">
        <v>5336</v>
      </c>
      <c r="I60" s="271" t="s">
        <v>5337</v>
      </c>
      <c r="J60" s="255"/>
      <c r="K60" s="291" t="s">
        <v>70</v>
      </c>
      <c r="L60" s="291" t="s">
        <v>70</v>
      </c>
      <c r="M60" s="272" t="n">
        <v>3</v>
      </c>
      <c r="N60" s="258" t="n">
        <v>0</v>
      </c>
      <c r="O60" s="259" t="n">
        <v>0</v>
      </c>
      <c r="P60" s="273" t="n">
        <v>3</v>
      </c>
      <c r="Q60" s="258" t="n">
        <v>0</v>
      </c>
      <c r="R60" s="259" t="n">
        <v>0</v>
      </c>
      <c r="S60" s="259" t="n">
        <v>0</v>
      </c>
      <c r="T60" s="253" t="s">
        <v>5338</v>
      </c>
      <c r="U60" s="253" t="s">
        <v>5339</v>
      </c>
      <c r="V60" s="260" t="s">
        <v>70</v>
      </c>
      <c r="W60" s="253" t="s">
        <v>5340</v>
      </c>
      <c r="X60" s="260" t="s">
        <v>70</v>
      </c>
      <c r="Y60" s="255"/>
      <c r="Z60" s="253" t="s">
        <v>5341</v>
      </c>
      <c r="AA60" s="292" t="s">
        <v>70</v>
      </c>
      <c r="AB60" s="253" t="s">
        <v>5340</v>
      </c>
      <c r="AC60" s="292" t="s">
        <v>70</v>
      </c>
      <c r="AD60" s="255"/>
      <c r="AE60" s="253" t="s">
        <v>5342</v>
      </c>
      <c r="AF60" s="260" t="s">
        <v>70</v>
      </c>
      <c r="AG60" s="253" t="s">
        <v>5343</v>
      </c>
      <c r="AH60" s="260" t="s">
        <v>70</v>
      </c>
      <c r="AI60" s="255"/>
      <c r="AJ60" s="255"/>
      <c r="AK60" s="255"/>
      <c r="AL60" s="255"/>
      <c r="AM60" s="255"/>
      <c r="AN60" s="255"/>
      <c r="AO60" s="255"/>
      <c r="AP60" s="255"/>
      <c r="AQ60" s="255"/>
      <c r="AR60" s="255"/>
      <c r="AS60" s="255"/>
      <c r="AT60" s="255"/>
    </row>
    <row r="61" customFormat="false" ht="19.7" hidden="false" customHeight="false" outlineLevel="0" collapsed="false">
      <c r="A61" s="255"/>
      <c r="B61" s="254" t="n">
        <v>56</v>
      </c>
      <c r="C61" s="254" t="n">
        <v>56</v>
      </c>
      <c r="D61" s="254" t="s">
        <v>62</v>
      </c>
      <c r="E61" s="256" t="s">
        <v>235</v>
      </c>
      <c r="F61" s="257" t="s">
        <v>235</v>
      </c>
      <c r="G61" s="256" t="s">
        <v>5106</v>
      </c>
      <c r="H61" s="257" t="s">
        <v>1576</v>
      </c>
      <c r="I61" s="262" t="s">
        <v>236</v>
      </c>
      <c r="J61" s="255"/>
      <c r="K61" s="264" t="s">
        <v>70</v>
      </c>
      <c r="L61" s="280" t="s">
        <v>4522</v>
      </c>
      <c r="M61" s="273" t="n">
        <v>1</v>
      </c>
      <c r="N61" s="258" t="n">
        <v>0</v>
      </c>
      <c r="O61" s="259" t="n">
        <v>0</v>
      </c>
      <c r="P61" s="259" t="n">
        <v>0</v>
      </c>
      <c r="Q61" s="259" t="n">
        <v>0</v>
      </c>
      <c r="R61" s="259" t="n">
        <v>1</v>
      </c>
      <c r="S61" s="259" t="n">
        <v>1</v>
      </c>
      <c r="T61" s="253" t="s">
        <v>5344</v>
      </c>
      <c r="U61" s="253" t="s">
        <v>5345</v>
      </c>
      <c r="V61" s="260" t="s">
        <v>70</v>
      </c>
      <c r="W61" s="253" t="s">
        <v>131</v>
      </c>
      <c r="X61" s="262" t="s">
        <v>1239</v>
      </c>
      <c r="Y61" s="255"/>
      <c r="Z61" s="253" t="s">
        <v>78</v>
      </c>
      <c r="AA61" s="261"/>
      <c r="AB61" s="255"/>
      <c r="AC61" s="261"/>
      <c r="AD61" s="255"/>
      <c r="AE61" s="253" t="s">
        <v>78</v>
      </c>
      <c r="AF61" s="262" t="s">
        <v>1004</v>
      </c>
      <c r="AG61" s="255"/>
      <c r="AH61" s="253" t="s">
        <v>1004</v>
      </c>
      <c r="AI61" s="255"/>
      <c r="AJ61" s="253" t="s">
        <v>5346</v>
      </c>
      <c r="AK61" s="255"/>
      <c r="AL61" s="255"/>
      <c r="AM61" s="255"/>
      <c r="AN61" s="255"/>
      <c r="AO61" s="255"/>
      <c r="AP61" s="255"/>
      <c r="AQ61" s="255"/>
      <c r="AR61" s="255"/>
      <c r="AS61" s="255"/>
      <c r="AT61" s="255"/>
    </row>
    <row r="62" customFormat="false" ht="19.7" hidden="false" customHeight="false" outlineLevel="0" collapsed="false">
      <c r="A62" s="255"/>
      <c r="B62" s="254" t="n">
        <v>57</v>
      </c>
      <c r="C62" s="254" t="n">
        <v>57</v>
      </c>
      <c r="D62" s="254" t="s">
        <v>62</v>
      </c>
      <c r="E62" s="256" t="s">
        <v>238</v>
      </c>
      <c r="F62" s="262" t="s">
        <v>5347</v>
      </c>
      <c r="G62" s="256" t="s">
        <v>5106</v>
      </c>
      <c r="H62" s="262" t="s">
        <v>5348</v>
      </c>
      <c r="I62" s="262" t="s">
        <v>239</v>
      </c>
      <c r="J62" s="263" t="s">
        <v>5349</v>
      </c>
      <c r="K62" s="264" t="s">
        <v>70</v>
      </c>
      <c r="L62" s="264" t="s">
        <v>70</v>
      </c>
      <c r="M62" s="272" t="n">
        <v>1</v>
      </c>
      <c r="N62" s="259" t="n">
        <v>0</v>
      </c>
      <c r="O62" s="259" t="n">
        <v>0</v>
      </c>
      <c r="P62" s="272" t="n">
        <v>1</v>
      </c>
      <c r="Q62" s="259" t="n">
        <v>0</v>
      </c>
      <c r="R62" s="259" t="n">
        <v>0</v>
      </c>
      <c r="S62" s="255"/>
      <c r="T62" s="253" t="s">
        <v>5350</v>
      </c>
      <c r="U62" s="253" t="s">
        <v>5351</v>
      </c>
      <c r="V62" s="260" t="s">
        <v>70</v>
      </c>
      <c r="W62" s="287" t="s">
        <v>131</v>
      </c>
      <c r="X62" s="262" t="s">
        <v>1239</v>
      </c>
      <c r="Y62" s="255"/>
      <c r="Z62" s="253" t="s">
        <v>5352</v>
      </c>
      <c r="AA62" s="261"/>
      <c r="AB62" s="255"/>
      <c r="AC62" s="261"/>
      <c r="AD62" s="255"/>
      <c r="AE62" s="253" t="s">
        <v>5353</v>
      </c>
      <c r="AF62" s="260" t="s">
        <v>70</v>
      </c>
      <c r="AG62" s="287" t="s">
        <v>5354</v>
      </c>
      <c r="AH62" s="261"/>
      <c r="AI62" s="255"/>
      <c r="AJ62" s="253" t="s">
        <v>5120</v>
      </c>
      <c r="AK62" s="255"/>
      <c r="AL62" s="255"/>
      <c r="AM62" s="255"/>
      <c r="AN62" s="255"/>
      <c r="AO62" s="255"/>
      <c r="AP62" s="255"/>
      <c r="AQ62" s="255"/>
      <c r="AR62" s="255"/>
      <c r="AS62" s="255"/>
      <c r="AT62" s="255"/>
    </row>
    <row r="63" customFormat="false" ht="19.7" hidden="false" customHeight="false" outlineLevel="0" collapsed="false">
      <c r="A63" s="255"/>
      <c r="B63" s="254" t="n">
        <v>58</v>
      </c>
      <c r="C63" s="254" t="n">
        <v>58</v>
      </c>
      <c r="D63" s="254" t="s">
        <v>62</v>
      </c>
      <c r="E63" s="256" t="s">
        <v>241</v>
      </c>
      <c r="F63" s="261"/>
      <c r="G63" s="256" t="s">
        <v>5119</v>
      </c>
      <c r="H63" s="277" t="s">
        <v>1004</v>
      </c>
      <c r="I63" s="262" t="s">
        <v>242</v>
      </c>
      <c r="J63" s="261"/>
      <c r="K63" s="277" t="s">
        <v>1004</v>
      </c>
      <c r="L63" s="277" t="s">
        <v>1004</v>
      </c>
      <c r="M63" s="261"/>
      <c r="N63" s="261"/>
      <c r="O63" s="261"/>
      <c r="P63" s="261"/>
      <c r="Q63" s="261"/>
      <c r="R63" s="261"/>
      <c r="S63" s="261"/>
      <c r="T63" s="255"/>
      <c r="U63" s="262" t="s">
        <v>78</v>
      </c>
      <c r="V63" s="257" t="s">
        <v>1004</v>
      </c>
      <c r="W63" s="255"/>
      <c r="X63" s="256" t="s">
        <v>1004</v>
      </c>
      <c r="Y63" s="255"/>
      <c r="Z63" s="253" t="s">
        <v>78</v>
      </c>
      <c r="AA63" s="261"/>
      <c r="AB63" s="255"/>
      <c r="AC63" s="261"/>
      <c r="AD63" s="255"/>
      <c r="AE63" s="253" t="s">
        <v>5355</v>
      </c>
      <c r="AF63" s="262" t="s">
        <v>1004</v>
      </c>
      <c r="AG63" s="255"/>
      <c r="AH63" s="262" t="s">
        <v>1004</v>
      </c>
      <c r="AI63" s="255"/>
      <c r="AJ63" s="255"/>
      <c r="AK63" s="255"/>
      <c r="AL63" s="255"/>
      <c r="AM63" s="255"/>
      <c r="AN63" s="255"/>
      <c r="AO63" s="255"/>
      <c r="AP63" s="255"/>
      <c r="AQ63" s="255"/>
      <c r="AR63" s="255"/>
      <c r="AS63" s="255"/>
      <c r="AT63" s="255"/>
    </row>
    <row r="64" customFormat="false" ht="19.7" hidden="false" customHeight="false" outlineLevel="0" collapsed="false">
      <c r="A64" s="255"/>
      <c r="B64" s="254" t="n">
        <v>59</v>
      </c>
      <c r="C64" s="254" t="n">
        <v>59</v>
      </c>
      <c r="D64" s="254" t="s">
        <v>62</v>
      </c>
      <c r="E64" s="256" t="s">
        <v>244</v>
      </c>
      <c r="F64" s="261"/>
      <c r="G64" s="256" t="s">
        <v>5119</v>
      </c>
      <c r="H64" s="277" t="s">
        <v>1004</v>
      </c>
      <c r="I64" s="262" t="s">
        <v>245</v>
      </c>
      <c r="J64" s="255"/>
      <c r="K64" s="277" t="s">
        <v>1004</v>
      </c>
      <c r="L64" s="277" t="s">
        <v>1004</v>
      </c>
      <c r="M64" s="255"/>
      <c r="N64" s="261"/>
      <c r="O64" s="255"/>
      <c r="P64" s="255"/>
      <c r="Q64" s="261"/>
      <c r="R64" s="255"/>
      <c r="S64" s="255"/>
      <c r="T64" s="255"/>
      <c r="U64" s="253" t="s">
        <v>78</v>
      </c>
      <c r="V64" s="257" t="s">
        <v>1004</v>
      </c>
      <c r="W64" s="255"/>
      <c r="X64" s="257" t="s">
        <v>1004</v>
      </c>
      <c r="Y64" s="255"/>
      <c r="Z64" s="253" t="s">
        <v>78</v>
      </c>
      <c r="AA64" s="261"/>
      <c r="AB64" s="255"/>
      <c r="AC64" s="261"/>
      <c r="AD64" s="255"/>
      <c r="AE64" s="253" t="s">
        <v>78</v>
      </c>
      <c r="AF64" s="262" t="s">
        <v>1004</v>
      </c>
      <c r="AG64" s="255"/>
      <c r="AH64" s="262" t="s">
        <v>1004</v>
      </c>
      <c r="AI64" s="255"/>
      <c r="AJ64" s="255"/>
      <c r="AK64" s="255"/>
      <c r="AL64" s="255"/>
      <c r="AM64" s="255"/>
      <c r="AN64" s="255"/>
      <c r="AO64" s="255"/>
      <c r="AP64" s="255"/>
      <c r="AQ64" s="255"/>
      <c r="AR64" s="255"/>
      <c r="AS64" s="255"/>
      <c r="AT64" s="255"/>
    </row>
    <row r="65" customFormat="false" ht="19.7" hidden="false" customHeight="false" outlineLevel="0" collapsed="false">
      <c r="A65" s="255"/>
      <c r="B65" s="254" t="n">
        <v>60</v>
      </c>
      <c r="C65" s="254" t="n">
        <v>60</v>
      </c>
      <c r="D65" s="254" t="s">
        <v>62</v>
      </c>
      <c r="E65" s="256" t="s">
        <v>247</v>
      </c>
      <c r="F65" s="255"/>
      <c r="G65" s="256" t="s">
        <v>5106</v>
      </c>
      <c r="H65" s="253" t="s">
        <v>5356</v>
      </c>
      <c r="I65" s="253" t="s">
        <v>248</v>
      </c>
      <c r="J65" s="255"/>
      <c r="K65" s="264" t="s">
        <v>70</v>
      </c>
      <c r="L65" s="264" t="s">
        <v>70</v>
      </c>
      <c r="M65" s="272" t="n">
        <v>1</v>
      </c>
      <c r="N65" s="258" t="n">
        <v>0</v>
      </c>
      <c r="O65" s="259" t="n">
        <v>0</v>
      </c>
      <c r="P65" s="273" t="n">
        <v>1</v>
      </c>
      <c r="Q65" s="258" t="n">
        <v>0</v>
      </c>
      <c r="R65" s="259" t="n">
        <v>0</v>
      </c>
      <c r="S65" s="255"/>
      <c r="T65" s="253" t="s">
        <v>5357</v>
      </c>
      <c r="U65" s="253" t="s">
        <v>5358</v>
      </c>
      <c r="V65" s="260" t="s">
        <v>70</v>
      </c>
      <c r="W65" s="253" t="s">
        <v>5359</v>
      </c>
      <c r="X65" s="260" t="s">
        <v>70</v>
      </c>
      <c r="Y65" s="287" t="s">
        <v>5360</v>
      </c>
      <c r="Z65" s="253" t="s">
        <v>5361</v>
      </c>
      <c r="AA65" s="261"/>
      <c r="AB65" s="253" t="s">
        <v>1147</v>
      </c>
      <c r="AC65" s="261"/>
      <c r="AD65" s="255"/>
      <c r="AE65" s="253" t="s">
        <v>5362</v>
      </c>
      <c r="AF65" s="260" t="s">
        <v>70</v>
      </c>
      <c r="AG65" s="253" t="s">
        <v>5363</v>
      </c>
      <c r="AH65" s="260" t="s">
        <v>70</v>
      </c>
      <c r="AI65" s="255"/>
      <c r="AJ65" s="253" t="s">
        <v>5120</v>
      </c>
      <c r="AK65" s="255"/>
      <c r="AL65" s="255"/>
      <c r="AM65" s="255"/>
      <c r="AN65" s="255"/>
      <c r="AO65" s="255"/>
      <c r="AP65" s="255"/>
      <c r="AQ65" s="255"/>
      <c r="AR65" s="255"/>
      <c r="AS65" s="255"/>
      <c r="AT65" s="255"/>
    </row>
    <row r="66" customFormat="false" ht="19.7" hidden="false" customHeight="false" outlineLevel="0" collapsed="false">
      <c r="A66" s="255"/>
      <c r="B66" s="254" t="n">
        <v>61</v>
      </c>
      <c r="C66" s="254" t="n">
        <v>61</v>
      </c>
      <c r="D66" s="254" t="s">
        <v>62</v>
      </c>
      <c r="E66" s="256" t="s">
        <v>250</v>
      </c>
      <c r="F66" s="255"/>
      <c r="G66" s="256" t="s">
        <v>5119</v>
      </c>
      <c r="H66" s="266" t="s">
        <v>1004</v>
      </c>
      <c r="I66" s="253" t="s">
        <v>251</v>
      </c>
      <c r="J66" s="255"/>
      <c r="K66" s="277" t="s">
        <v>1004</v>
      </c>
      <c r="L66" s="266" t="s">
        <v>1004</v>
      </c>
      <c r="M66" s="255"/>
      <c r="N66" s="261"/>
      <c r="O66" s="255"/>
      <c r="P66" s="261"/>
      <c r="Q66" s="261"/>
      <c r="R66" s="261"/>
      <c r="S66" s="255"/>
      <c r="T66" s="253" t="s">
        <v>5364</v>
      </c>
      <c r="U66" s="253" t="s">
        <v>5358</v>
      </c>
      <c r="V66" s="253" t="s">
        <v>70</v>
      </c>
      <c r="W66" s="253" t="s">
        <v>5359</v>
      </c>
      <c r="X66" s="253" t="s">
        <v>70</v>
      </c>
      <c r="Y66" s="253" t="s">
        <v>5360</v>
      </c>
      <c r="Z66" s="253" t="s">
        <v>78</v>
      </c>
      <c r="AA66" s="261"/>
      <c r="AB66" s="261"/>
      <c r="AC66" s="261"/>
      <c r="AD66" s="255"/>
      <c r="AE66" s="255"/>
      <c r="AF66" s="255"/>
      <c r="AG66" s="255"/>
      <c r="AH66" s="255"/>
      <c r="AI66" s="255"/>
      <c r="AJ66" s="253" t="s">
        <v>5120</v>
      </c>
      <c r="AK66" s="255"/>
      <c r="AL66" s="255"/>
      <c r="AM66" s="255"/>
      <c r="AN66" s="255"/>
      <c r="AO66" s="255"/>
      <c r="AP66" s="255"/>
      <c r="AQ66" s="255"/>
      <c r="AR66" s="255"/>
      <c r="AS66" s="255"/>
      <c r="AT66" s="255"/>
    </row>
    <row r="67" customFormat="false" ht="19.7" hidden="false" customHeight="false" outlineLevel="0" collapsed="false">
      <c r="A67" s="254" t="n">
        <v>8</v>
      </c>
      <c r="B67" s="254" t="n">
        <v>62</v>
      </c>
      <c r="C67" s="254" t="n">
        <v>62</v>
      </c>
      <c r="D67" s="254" t="s">
        <v>5158</v>
      </c>
      <c r="E67" s="255"/>
      <c r="F67" s="256" t="s">
        <v>5365</v>
      </c>
      <c r="G67" s="256" t="s">
        <v>5106</v>
      </c>
      <c r="H67" s="256" t="s">
        <v>5366</v>
      </c>
      <c r="I67" s="253" t="s">
        <v>1615</v>
      </c>
      <c r="J67" s="255"/>
      <c r="K67" s="291" t="s">
        <v>70</v>
      </c>
      <c r="L67" s="298" t="s">
        <v>101</v>
      </c>
      <c r="M67" s="272" t="n">
        <v>2</v>
      </c>
      <c r="N67" s="258" t="n">
        <v>0</v>
      </c>
      <c r="O67" s="259" t="n">
        <v>0</v>
      </c>
      <c r="P67" s="276"/>
      <c r="Q67" s="284" t="n">
        <v>1</v>
      </c>
      <c r="R67" s="276"/>
      <c r="S67" s="259" t="n">
        <v>1</v>
      </c>
      <c r="T67" s="253" t="s">
        <v>5367</v>
      </c>
      <c r="U67" s="253" t="s">
        <v>5368</v>
      </c>
      <c r="V67" s="260" t="s">
        <v>70</v>
      </c>
      <c r="W67" s="253" t="s">
        <v>5369</v>
      </c>
      <c r="X67" s="293" t="s">
        <v>101</v>
      </c>
      <c r="Y67" s="255"/>
      <c r="Z67" s="253" t="s">
        <v>5370</v>
      </c>
      <c r="AA67" s="262" t="s">
        <v>614</v>
      </c>
      <c r="AB67" s="287" t="s">
        <v>5371</v>
      </c>
      <c r="AC67" s="276"/>
      <c r="AD67" s="255"/>
      <c r="AE67" s="253" t="s">
        <v>5372</v>
      </c>
      <c r="AF67" s="279" t="s">
        <v>70</v>
      </c>
      <c r="AG67" s="253" t="s">
        <v>1239</v>
      </c>
      <c r="AH67" s="253" t="s">
        <v>1239</v>
      </c>
      <c r="AI67" s="255"/>
      <c r="AJ67" s="255"/>
      <c r="AK67" s="255"/>
      <c r="AL67" s="255"/>
      <c r="AM67" s="255"/>
      <c r="AN67" s="255"/>
      <c r="AO67" s="255"/>
      <c r="AP67" s="255"/>
      <c r="AQ67" s="255"/>
      <c r="AR67" s="255"/>
      <c r="AS67" s="255"/>
      <c r="AT67" s="255"/>
    </row>
    <row r="68" customFormat="false" ht="19.7" hidden="false" customHeight="false" outlineLevel="0" collapsed="false">
      <c r="A68" s="299" t="n">
        <v>120</v>
      </c>
      <c r="B68" s="254" t="n">
        <v>63</v>
      </c>
      <c r="C68" s="254" t="n">
        <v>63</v>
      </c>
      <c r="D68" s="254" t="s">
        <v>62</v>
      </c>
      <c r="E68" s="256" t="s">
        <v>255</v>
      </c>
      <c r="F68" s="256" t="s">
        <v>5373</v>
      </c>
      <c r="G68" s="256" t="s">
        <v>5106</v>
      </c>
      <c r="H68" s="257" t="s">
        <v>5374</v>
      </c>
      <c r="I68" s="253" t="s">
        <v>5375</v>
      </c>
      <c r="J68" s="254" t="s">
        <v>5376</v>
      </c>
      <c r="K68" s="264" t="s">
        <v>70</v>
      </c>
      <c r="L68" s="264" t="s">
        <v>70</v>
      </c>
      <c r="M68" s="272" t="n">
        <v>3</v>
      </c>
      <c r="N68" s="258" t="n">
        <v>0</v>
      </c>
      <c r="O68" s="259" t="n">
        <v>0</v>
      </c>
      <c r="P68" s="273" t="n">
        <v>2</v>
      </c>
      <c r="Q68" s="258" t="n">
        <v>0</v>
      </c>
      <c r="R68" s="259" t="n">
        <v>1</v>
      </c>
      <c r="S68" s="259" t="n">
        <v>0</v>
      </c>
      <c r="T68" s="253" t="s">
        <v>5377</v>
      </c>
      <c r="U68" s="253" t="s">
        <v>5378</v>
      </c>
      <c r="V68" s="260" t="s">
        <v>70</v>
      </c>
      <c r="W68" s="253" t="s">
        <v>5379</v>
      </c>
      <c r="X68" s="260" t="s">
        <v>70</v>
      </c>
      <c r="Y68" s="255"/>
      <c r="Z68" s="253" t="s">
        <v>5380</v>
      </c>
      <c r="AA68" s="260" t="s">
        <v>70</v>
      </c>
      <c r="AB68" s="253" t="s">
        <v>5381</v>
      </c>
      <c r="AC68" s="260" t="s">
        <v>70</v>
      </c>
      <c r="AD68" s="255"/>
      <c r="AE68" s="253" t="s">
        <v>5382</v>
      </c>
      <c r="AF68" s="260" t="s">
        <v>70</v>
      </c>
      <c r="AG68" s="253" t="s">
        <v>5355</v>
      </c>
      <c r="AH68" s="262" t="s">
        <v>1239</v>
      </c>
      <c r="AI68" s="253" t="s">
        <v>5383</v>
      </c>
      <c r="AJ68" s="255"/>
      <c r="AK68" s="255"/>
      <c r="AL68" s="255"/>
      <c r="AM68" s="255"/>
      <c r="AN68" s="255"/>
      <c r="AO68" s="255"/>
      <c r="AP68" s="255"/>
      <c r="AQ68" s="255"/>
      <c r="AR68" s="255"/>
      <c r="AS68" s="255"/>
      <c r="AT68" s="255"/>
    </row>
    <row r="69" customFormat="false" ht="19.7" hidden="false" customHeight="false" outlineLevel="0" collapsed="false">
      <c r="A69" s="254" t="n">
        <v>10</v>
      </c>
      <c r="B69" s="254" t="n">
        <v>64</v>
      </c>
      <c r="C69" s="254" t="n">
        <v>64</v>
      </c>
      <c r="D69" s="254" t="s">
        <v>5158</v>
      </c>
      <c r="E69" s="255"/>
      <c r="F69" s="270" t="s">
        <v>5384</v>
      </c>
      <c r="G69" s="256" t="s">
        <v>5106</v>
      </c>
      <c r="H69" s="303" t="s">
        <v>5385</v>
      </c>
      <c r="I69" s="271" t="s">
        <v>1640</v>
      </c>
      <c r="J69" s="255"/>
      <c r="K69" s="291" t="s">
        <v>70</v>
      </c>
      <c r="L69" s="271" t="s">
        <v>70</v>
      </c>
      <c r="M69" s="272" t="n">
        <v>3</v>
      </c>
      <c r="N69" s="258" t="n">
        <v>0</v>
      </c>
      <c r="O69" s="259" t="n">
        <v>0</v>
      </c>
      <c r="P69" s="273" t="n">
        <v>3</v>
      </c>
      <c r="Q69" s="258" t="n">
        <v>0</v>
      </c>
      <c r="R69" s="259" t="n">
        <v>0</v>
      </c>
      <c r="S69" s="259" t="n">
        <v>0</v>
      </c>
      <c r="T69" s="253" t="s">
        <v>1645</v>
      </c>
      <c r="U69" s="253" t="s">
        <v>5386</v>
      </c>
      <c r="V69" s="260" t="s">
        <v>70</v>
      </c>
      <c r="W69" s="253" t="s">
        <v>5387</v>
      </c>
      <c r="X69" s="260" t="s">
        <v>70</v>
      </c>
      <c r="Y69" s="255"/>
      <c r="Z69" s="253" t="s">
        <v>5388</v>
      </c>
      <c r="AA69" s="292" t="s">
        <v>70</v>
      </c>
      <c r="AB69" s="253" t="s">
        <v>5389</v>
      </c>
      <c r="AC69" s="292" t="s">
        <v>70</v>
      </c>
      <c r="AD69" s="255"/>
      <c r="AE69" s="253" t="s">
        <v>5390</v>
      </c>
      <c r="AF69" s="260" t="s">
        <v>70</v>
      </c>
      <c r="AG69" s="253" t="s">
        <v>5391</v>
      </c>
      <c r="AH69" s="260" t="s">
        <v>70</v>
      </c>
      <c r="AI69" s="255"/>
      <c r="AJ69" s="255"/>
      <c r="AK69" s="255"/>
      <c r="AL69" s="255"/>
      <c r="AM69" s="255"/>
      <c r="AN69" s="255"/>
      <c r="AO69" s="255"/>
      <c r="AP69" s="255"/>
      <c r="AQ69" s="255"/>
      <c r="AR69" s="255"/>
      <c r="AS69" s="255"/>
      <c r="AT69" s="255"/>
    </row>
    <row r="70" customFormat="false" ht="19.7" hidden="false" customHeight="false" outlineLevel="0" collapsed="false">
      <c r="A70" s="255"/>
      <c r="B70" s="254" t="n">
        <v>65</v>
      </c>
      <c r="C70" s="254" t="n">
        <v>65</v>
      </c>
      <c r="D70" s="254" t="s">
        <v>62</v>
      </c>
      <c r="E70" s="256" t="s">
        <v>260</v>
      </c>
      <c r="F70" s="255"/>
      <c r="G70" s="256" t="s">
        <v>5121</v>
      </c>
      <c r="H70" s="253" t="s">
        <v>5392</v>
      </c>
      <c r="I70" s="253" t="s">
        <v>261</v>
      </c>
      <c r="J70" s="263" t="s">
        <v>5393</v>
      </c>
      <c r="K70" s="304" t="s">
        <v>167</v>
      </c>
      <c r="L70" s="263" t="s">
        <v>167</v>
      </c>
      <c r="M70" s="272" t="n">
        <v>1</v>
      </c>
      <c r="N70" s="258" t="n">
        <v>0</v>
      </c>
      <c r="O70" s="258" t="n">
        <v>0</v>
      </c>
      <c r="P70" s="273" t="n">
        <v>1</v>
      </c>
      <c r="Q70" s="258" t="n">
        <v>0</v>
      </c>
      <c r="R70" s="259" t="n">
        <v>0</v>
      </c>
      <c r="S70" s="259" t="n">
        <v>1</v>
      </c>
      <c r="T70" s="255"/>
      <c r="U70" s="253" t="s">
        <v>78</v>
      </c>
      <c r="V70" s="257" t="s">
        <v>1004</v>
      </c>
      <c r="W70" s="255"/>
      <c r="X70" s="257" t="s">
        <v>1004</v>
      </c>
      <c r="Y70" s="255"/>
      <c r="Z70" s="253" t="s">
        <v>78</v>
      </c>
      <c r="AA70" s="261"/>
      <c r="AB70" s="255"/>
      <c r="AC70" s="261"/>
      <c r="AD70" s="255"/>
      <c r="AE70" s="262" t="s">
        <v>78</v>
      </c>
      <c r="AF70" s="262" t="s">
        <v>1004</v>
      </c>
      <c r="AG70" s="255"/>
      <c r="AH70" s="262" t="s">
        <v>1004</v>
      </c>
      <c r="AI70" s="255"/>
      <c r="AJ70" s="253" t="s">
        <v>5394</v>
      </c>
      <c r="AK70" s="255"/>
      <c r="AL70" s="255"/>
      <c r="AM70" s="255"/>
      <c r="AN70" s="255"/>
      <c r="AO70" s="255"/>
      <c r="AP70" s="255"/>
      <c r="AQ70" s="255"/>
      <c r="AR70" s="255"/>
      <c r="AS70" s="255"/>
      <c r="AT70" s="255"/>
    </row>
    <row r="71" customFormat="false" ht="19.7" hidden="false" customHeight="false" outlineLevel="0" collapsed="false">
      <c r="A71" s="255"/>
      <c r="B71" s="254" t="n">
        <v>66</v>
      </c>
      <c r="C71" s="254" t="n">
        <v>66</v>
      </c>
      <c r="D71" s="254" t="s">
        <v>62</v>
      </c>
      <c r="E71" s="256" t="s">
        <v>264</v>
      </c>
      <c r="F71" s="255"/>
      <c r="G71" s="256" t="s">
        <v>5119</v>
      </c>
      <c r="H71" s="266" t="s">
        <v>1004</v>
      </c>
      <c r="I71" s="253" t="s">
        <v>265</v>
      </c>
      <c r="J71" s="255"/>
      <c r="K71" s="277" t="s">
        <v>1004</v>
      </c>
      <c r="L71" s="266" t="s">
        <v>1004</v>
      </c>
      <c r="M71" s="261"/>
      <c r="N71" s="261"/>
      <c r="O71" s="261"/>
      <c r="P71" s="255"/>
      <c r="Q71" s="255"/>
      <c r="R71" s="255"/>
      <c r="S71" s="255"/>
      <c r="T71" s="255"/>
      <c r="U71" s="253" t="s">
        <v>78</v>
      </c>
      <c r="V71" s="257" t="s">
        <v>1004</v>
      </c>
      <c r="W71" s="255"/>
      <c r="X71" s="256" t="s">
        <v>1004</v>
      </c>
      <c r="Y71" s="255"/>
      <c r="Z71" s="253" t="s">
        <v>5395</v>
      </c>
      <c r="AA71" s="261"/>
      <c r="AB71" s="253" t="s">
        <v>5396</v>
      </c>
      <c r="AC71" s="255"/>
      <c r="AD71" s="255"/>
      <c r="AE71" s="262" t="s">
        <v>78</v>
      </c>
      <c r="AF71" s="262" t="s">
        <v>1004</v>
      </c>
      <c r="AG71" s="255"/>
      <c r="AH71" s="253" t="s">
        <v>1004</v>
      </c>
      <c r="AI71" s="255"/>
      <c r="AJ71" s="255"/>
      <c r="AK71" s="255"/>
      <c r="AL71" s="255"/>
      <c r="AM71" s="255"/>
      <c r="AN71" s="255"/>
      <c r="AO71" s="255"/>
      <c r="AP71" s="255"/>
      <c r="AQ71" s="255"/>
      <c r="AR71" s="255"/>
      <c r="AS71" s="255"/>
      <c r="AT71" s="255"/>
    </row>
    <row r="72" customFormat="false" ht="19.7" hidden="false" customHeight="false" outlineLevel="0" collapsed="false">
      <c r="A72" s="255"/>
      <c r="B72" s="254" t="n">
        <v>67</v>
      </c>
      <c r="C72" s="254" t="n">
        <v>67</v>
      </c>
      <c r="D72" s="254" t="s">
        <v>62</v>
      </c>
      <c r="E72" s="256" t="s">
        <v>267</v>
      </c>
      <c r="F72" s="255"/>
      <c r="G72" s="253" t="s">
        <v>5331</v>
      </c>
      <c r="H72" s="253" t="s">
        <v>5397</v>
      </c>
      <c r="I72" s="253" t="s">
        <v>268</v>
      </c>
      <c r="J72" s="255"/>
      <c r="K72" s="262" t="s">
        <v>5397</v>
      </c>
      <c r="L72" s="262" t="s">
        <v>5397</v>
      </c>
      <c r="M72" s="261"/>
      <c r="N72" s="261"/>
      <c r="O72" s="255"/>
      <c r="P72" s="255"/>
      <c r="Q72" s="261"/>
      <c r="R72" s="255"/>
      <c r="S72" s="255"/>
      <c r="T72" s="255"/>
      <c r="U72" s="253" t="s">
        <v>78</v>
      </c>
      <c r="V72" s="257" t="s">
        <v>1004</v>
      </c>
      <c r="W72" s="255"/>
      <c r="X72" s="257" t="s">
        <v>1004</v>
      </c>
      <c r="Y72" s="253" t="s">
        <v>5398</v>
      </c>
      <c r="Z72" s="253" t="s">
        <v>78</v>
      </c>
      <c r="AA72" s="261"/>
      <c r="AB72" s="255"/>
      <c r="AC72" s="261"/>
      <c r="AD72" s="255"/>
      <c r="AE72" s="287" t="s">
        <v>5399</v>
      </c>
      <c r="AF72" s="262" t="s">
        <v>5397</v>
      </c>
      <c r="AG72" s="255"/>
      <c r="AH72" s="262" t="s">
        <v>5397</v>
      </c>
      <c r="AI72" s="253" t="s">
        <v>5400</v>
      </c>
      <c r="AJ72" s="255"/>
      <c r="AK72" s="255"/>
      <c r="AL72" s="255"/>
      <c r="AM72" s="255"/>
      <c r="AN72" s="255"/>
      <c r="AO72" s="255"/>
      <c r="AP72" s="255"/>
      <c r="AQ72" s="255"/>
      <c r="AR72" s="255"/>
      <c r="AS72" s="255"/>
      <c r="AT72" s="255"/>
    </row>
    <row r="73" customFormat="false" ht="19.7" hidden="false" customHeight="false" outlineLevel="0" collapsed="false">
      <c r="A73" s="255"/>
      <c r="B73" s="254" t="n">
        <v>68</v>
      </c>
      <c r="C73" s="254" t="n">
        <v>68</v>
      </c>
      <c r="D73" s="254" t="s">
        <v>62</v>
      </c>
      <c r="E73" s="256" t="s">
        <v>270</v>
      </c>
      <c r="F73" s="255"/>
      <c r="G73" s="253" t="s">
        <v>5331</v>
      </c>
      <c r="H73" s="253" t="s">
        <v>5397</v>
      </c>
      <c r="I73" s="253" t="s">
        <v>271</v>
      </c>
      <c r="J73" s="255"/>
      <c r="K73" s="262" t="s">
        <v>5397</v>
      </c>
      <c r="L73" s="262" t="s">
        <v>5397</v>
      </c>
      <c r="M73" s="261"/>
      <c r="N73" s="255"/>
      <c r="O73" s="255"/>
      <c r="P73" s="261"/>
      <c r="Q73" s="255"/>
      <c r="R73" s="255"/>
      <c r="S73" s="255"/>
      <c r="T73" s="253" t="s">
        <v>5401</v>
      </c>
      <c r="U73" s="253" t="s">
        <v>78</v>
      </c>
      <c r="V73" s="257" t="s">
        <v>1004</v>
      </c>
      <c r="W73" s="255"/>
      <c r="X73" s="257" t="s">
        <v>1004</v>
      </c>
      <c r="Y73" s="255"/>
      <c r="Z73" s="253" t="s">
        <v>78</v>
      </c>
      <c r="AA73" s="261"/>
      <c r="AB73" s="255"/>
      <c r="AC73" s="261"/>
      <c r="AD73" s="255"/>
      <c r="AE73" s="253" t="s">
        <v>5355</v>
      </c>
      <c r="AF73" s="262" t="s">
        <v>5397</v>
      </c>
      <c r="AG73" s="255"/>
      <c r="AH73" s="262" t="s">
        <v>5397</v>
      </c>
      <c r="AI73" s="255"/>
      <c r="AJ73" s="255"/>
      <c r="AK73" s="255"/>
      <c r="AL73" s="255"/>
      <c r="AM73" s="255"/>
      <c r="AN73" s="255"/>
      <c r="AO73" s="255"/>
      <c r="AP73" s="255"/>
      <c r="AQ73" s="255"/>
      <c r="AR73" s="255"/>
      <c r="AS73" s="255"/>
      <c r="AT73" s="255"/>
    </row>
    <row r="74" customFormat="false" ht="19.7" hidden="false" customHeight="false" outlineLevel="0" collapsed="false">
      <c r="A74" s="255"/>
      <c r="B74" s="254" t="n">
        <v>69</v>
      </c>
      <c r="C74" s="254" t="n">
        <v>69</v>
      </c>
      <c r="D74" s="254" t="s">
        <v>62</v>
      </c>
      <c r="E74" s="256" t="s">
        <v>273</v>
      </c>
      <c r="F74" s="255"/>
      <c r="G74" s="256" t="s">
        <v>5121</v>
      </c>
      <c r="H74" s="253" t="s">
        <v>1677</v>
      </c>
      <c r="I74" s="253" t="s">
        <v>274</v>
      </c>
      <c r="J74" s="255"/>
      <c r="K74" s="264" t="s">
        <v>70</v>
      </c>
      <c r="L74" s="264" t="s">
        <v>70</v>
      </c>
      <c r="M74" s="272" t="n">
        <v>1</v>
      </c>
      <c r="N74" s="258" t="n">
        <v>0</v>
      </c>
      <c r="O74" s="259" t="n">
        <v>0</v>
      </c>
      <c r="P74" s="273" t="n">
        <v>1</v>
      </c>
      <c r="Q74" s="258" t="n">
        <v>0</v>
      </c>
      <c r="R74" s="259" t="n">
        <v>0</v>
      </c>
      <c r="S74" s="259" t="n">
        <v>1</v>
      </c>
      <c r="T74" s="253" t="s">
        <v>5402</v>
      </c>
      <c r="U74" s="253" t="s">
        <v>78</v>
      </c>
      <c r="V74" s="257" t="s">
        <v>1004</v>
      </c>
      <c r="W74" s="255"/>
      <c r="X74" s="257" t="s">
        <v>1004</v>
      </c>
      <c r="Y74" s="255"/>
      <c r="Z74" s="253" t="s">
        <v>78</v>
      </c>
      <c r="AA74" s="261"/>
      <c r="AB74" s="255"/>
      <c r="AC74" s="261"/>
      <c r="AD74" s="255"/>
      <c r="AE74" s="253" t="s">
        <v>78</v>
      </c>
      <c r="AF74" s="262" t="s">
        <v>1004</v>
      </c>
      <c r="AG74" s="255"/>
      <c r="AH74" s="262" t="s">
        <v>1004</v>
      </c>
      <c r="AI74" s="255"/>
      <c r="AJ74" s="253" t="s">
        <v>5403</v>
      </c>
      <c r="AK74" s="255"/>
      <c r="AL74" s="255"/>
      <c r="AM74" s="255"/>
      <c r="AN74" s="255"/>
      <c r="AO74" s="255"/>
      <c r="AP74" s="255"/>
      <c r="AQ74" s="255"/>
      <c r="AR74" s="255"/>
      <c r="AS74" s="255"/>
      <c r="AT74" s="255"/>
    </row>
    <row r="75" customFormat="false" ht="19.7" hidden="false" customHeight="false" outlineLevel="0" collapsed="false">
      <c r="A75" s="254" t="n">
        <v>13</v>
      </c>
      <c r="B75" s="254" t="n">
        <v>70</v>
      </c>
      <c r="C75" s="254" t="n">
        <v>70</v>
      </c>
      <c r="D75" s="254" t="s">
        <v>5158</v>
      </c>
      <c r="E75" s="255"/>
      <c r="F75" s="256" t="s">
        <v>5404</v>
      </c>
      <c r="G75" s="253" t="s">
        <v>5121</v>
      </c>
      <c r="H75" s="253" t="s">
        <v>5405</v>
      </c>
      <c r="I75" s="253" t="s">
        <v>1689</v>
      </c>
      <c r="J75" s="255"/>
      <c r="K75" s="262" t="s">
        <v>5405</v>
      </c>
      <c r="L75" s="262" t="s">
        <v>5405</v>
      </c>
      <c r="M75" s="258" t="n">
        <v>0</v>
      </c>
      <c r="N75" s="258" t="n">
        <v>0</v>
      </c>
      <c r="O75" s="259" t="n">
        <v>0</v>
      </c>
      <c r="P75" s="259" t="n">
        <v>0</v>
      </c>
      <c r="Q75" s="258" t="n">
        <v>0</v>
      </c>
      <c r="R75" s="259" t="n">
        <v>0</v>
      </c>
      <c r="S75" s="259" t="n">
        <v>5</v>
      </c>
      <c r="T75" s="253" t="s">
        <v>1693</v>
      </c>
      <c r="U75" s="253" t="s">
        <v>60</v>
      </c>
      <c r="V75" s="262" t="s">
        <v>60</v>
      </c>
      <c r="W75" s="255"/>
      <c r="X75" s="262" t="s">
        <v>60</v>
      </c>
      <c r="Y75" s="255"/>
      <c r="Z75" s="253" t="s">
        <v>60</v>
      </c>
      <c r="AA75" s="262" t="s">
        <v>60</v>
      </c>
      <c r="AB75" s="255"/>
      <c r="AC75" s="262" t="s">
        <v>60</v>
      </c>
      <c r="AD75" s="255"/>
      <c r="AE75" s="253" t="s">
        <v>60</v>
      </c>
      <c r="AF75" s="262" t="s">
        <v>60</v>
      </c>
      <c r="AG75" s="253" t="s">
        <v>60</v>
      </c>
      <c r="AH75" s="262" t="s">
        <v>60</v>
      </c>
      <c r="AI75" s="255"/>
      <c r="AJ75" s="253" t="s">
        <v>5406</v>
      </c>
      <c r="AK75" s="254" t="s">
        <v>614</v>
      </c>
      <c r="AL75" s="254" t="s">
        <v>5407</v>
      </c>
      <c r="AM75" s="254" t="s">
        <v>614</v>
      </c>
      <c r="AN75" s="255"/>
      <c r="AO75" s="255"/>
      <c r="AP75" s="255"/>
      <c r="AQ75" s="255"/>
      <c r="AR75" s="255"/>
      <c r="AS75" s="255"/>
      <c r="AT75" s="255"/>
    </row>
    <row r="76" customFormat="false" ht="19.7" hidden="false" customHeight="false" outlineLevel="0" collapsed="false">
      <c r="A76" s="254" t="n">
        <v>12</v>
      </c>
      <c r="B76" s="254" t="n">
        <v>71</v>
      </c>
      <c r="C76" s="254" t="n">
        <v>71</v>
      </c>
      <c r="D76" s="254" t="s">
        <v>5211</v>
      </c>
      <c r="E76" s="255"/>
      <c r="F76" s="256" t="s">
        <v>5408</v>
      </c>
      <c r="G76" s="256" t="s">
        <v>5124</v>
      </c>
      <c r="H76" s="253" t="s">
        <v>60</v>
      </c>
      <c r="I76" s="253" t="s">
        <v>1700</v>
      </c>
      <c r="J76" s="255"/>
      <c r="K76" s="262" t="s">
        <v>60</v>
      </c>
      <c r="L76" s="262" t="s">
        <v>60</v>
      </c>
      <c r="M76" s="258" t="n">
        <v>0</v>
      </c>
      <c r="N76" s="259" t="n">
        <v>0</v>
      </c>
      <c r="O76" s="259" t="n">
        <v>0</v>
      </c>
      <c r="P76" s="275"/>
      <c r="Q76" s="275"/>
      <c r="R76" s="276"/>
      <c r="S76" s="259" t="n">
        <v>3</v>
      </c>
      <c r="T76" s="253" t="s">
        <v>1705</v>
      </c>
      <c r="U76" s="253" t="s">
        <v>60</v>
      </c>
      <c r="V76" s="253" t="s">
        <v>60</v>
      </c>
      <c r="W76" s="255"/>
      <c r="X76" s="253" t="s">
        <v>60</v>
      </c>
      <c r="Y76" s="255"/>
      <c r="Z76" s="253" t="s">
        <v>5409</v>
      </c>
      <c r="AA76" s="286" t="s">
        <v>101</v>
      </c>
      <c r="AB76" s="276"/>
      <c r="AC76" s="275"/>
      <c r="AD76" s="255"/>
      <c r="AE76" s="253" t="s">
        <v>60</v>
      </c>
      <c r="AF76" s="262" t="s">
        <v>60</v>
      </c>
      <c r="AG76" s="253" t="s">
        <v>60</v>
      </c>
      <c r="AH76" s="262" t="s">
        <v>60</v>
      </c>
      <c r="AI76" s="255"/>
      <c r="AJ76" s="255"/>
      <c r="AK76" s="255"/>
      <c r="AL76" s="255"/>
      <c r="AM76" s="255"/>
      <c r="AN76" s="255"/>
      <c r="AO76" s="255"/>
      <c r="AP76" s="255"/>
      <c r="AQ76" s="255"/>
      <c r="AR76" s="255"/>
      <c r="AS76" s="255"/>
      <c r="AT76" s="255"/>
    </row>
    <row r="77" customFormat="false" ht="19.7" hidden="false" customHeight="false" outlineLevel="0" collapsed="false">
      <c r="A77" s="255"/>
      <c r="B77" s="254" t="n">
        <v>72</v>
      </c>
      <c r="C77" s="254" t="n">
        <v>72</v>
      </c>
      <c r="D77" s="254" t="s">
        <v>62</v>
      </c>
      <c r="E77" s="256" t="s">
        <v>282</v>
      </c>
      <c r="F77" s="255"/>
      <c r="G77" s="256" t="s">
        <v>5119</v>
      </c>
      <c r="H77" s="266" t="s">
        <v>1004</v>
      </c>
      <c r="I77" s="253" t="s">
        <v>283</v>
      </c>
      <c r="J77" s="255"/>
      <c r="K77" s="277" t="s">
        <v>1004</v>
      </c>
      <c r="L77" s="277" t="s">
        <v>1004</v>
      </c>
      <c r="M77" s="258" t="n">
        <v>0</v>
      </c>
      <c r="N77" s="259" t="n">
        <v>0</v>
      </c>
      <c r="O77" s="259" t="n">
        <v>0</v>
      </c>
      <c r="P77" s="258" t="n">
        <v>0</v>
      </c>
      <c r="Q77" s="258" t="n">
        <v>0</v>
      </c>
      <c r="R77" s="259" t="n">
        <v>0</v>
      </c>
      <c r="S77" s="266" t="s">
        <v>1004</v>
      </c>
      <c r="T77" s="255"/>
      <c r="U77" s="253" t="s">
        <v>78</v>
      </c>
      <c r="V77" s="257" t="s">
        <v>1004</v>
      </c>
      <c r="W77" s="255"/>
      <c r="X77" s="257" t="s">
        <v>1004</v>
      </c>
      <c r="Y77" s="255"/>
      <c r="Z77" s="253" t="s">
        <v>78</v>
      </c>
      <c r="AA77" s="261"/>
      <c r="AB77" s="255"/>
      <c r="AC77" s="261"/>
      <c r="AD77" s="255"/>
      <c r="AE77" s="305" t="s">
        <v>5410</v>
      </c>
      <c r="AF77" s="306"/>
      <c r="AG77" s="307"/>
      <c r="AH77" s="306"/>
      <c r="AI77" s="305" t="s">
        <v>5411</v>
      </c>
      <c r="AJ77" s="253" t="s">
        <v>5120</v>
      </c>
      <c r="AK77" s="255"/>
      <c r="AL77" s="255"/>
      <c r="AM77" s="255"/>
      <c r="AN77" s="255"/>
      <c r="AO77" s="255"/>
      <c r="AP77" s="255"/>
      <c r="AQ77" s="255"/>
      <c r="AR77" s="255"/>
      <c r="AS77" s="255"/>
      <c r="AT77" s="255"/>
    </row>
    <row r="78" customFormat="false" ht="19.7" hidden="false" customHeight="false" outlineLevel="0" collapsed="false">
      <c r="A78" s="281" t="n">
        <v>23</v>
      </c>
      <c r="B78" s="281" t="n">
        <v>73</v>
      </c>
      <c r="C78" s="281" t="n">
        <v>73</v>
      </c>
      <c r="D78" s="281" t="s">
        <v>5158</v>
      </c>
      <c r="E78" s="261"/>
      <c r="F78" s="308" t="s">
        <v>5412</v>
      </c>
      <c r="G78" s="256" t="s">
        <v>5106</v>
      </c>
      <c r="H78" s="257" t="s">
        <v>5413</v>
      </c>
      <c r="I78" s="283" t="s">
        <v>1718</v>
      </c>
      <c r="J78" s="261"/>
      <c r="K78" s="283" t="s">
        <v>101</v>
      </c>
      <c r="L78" s="283" t="s">
        <v>101</v>
      </c>
      <c r="M78" s="258" t="n">
        <v>0</v>
      </c>
      <c r="N78" s="290" t="n">
        <v>3</v>
      </c>
      <c r="O78" s="258" t="n">
        <v>0</v>
      </c>
      <c r="P78" s="258" t="n">
        <v>0</v>
      </c>
      <c r="Q78" s="290" t="n">
        <v>3</v>
      </c>
      <c r="R78" s="259" t="n">
        <v>0</v>
      </c>
      <c r="S78" s="258" t="n">
        <v>0</v>
      </c>
      <c r="T78" s="262" t="s">
        <v>1722</v>
      </c>
      <c r="U78" s="262" t="s">
        <v>5414</v>
      </c>
      <c r="V78" s="285" t="s">
        <v>101</v>
      </c>
      <c r="W78" s="262" t="s">
        <v>5415</v>
      </c>
      <c r="X78" s="285" t="s">
        <v>101</v>
      </c>
      <c r="Y78" s="261"/>
      <c r="Z78" s="262" t="s">
        <v>5416</v>
      </c>
      <c r="AA78" s="286" t="s">
        <v>101</v>
      </c>
      <c r="AB78" s="262" t="s">
        <v>5415</v>
      </c>
      <c r="AC78" s="286" t="s">
        <v>101</v>
      </c>
      <c r="AD78" s="261"/>
      <c r="AE78" s="262" t="s">
        <v>5417</v>
      </c>
      <c r="AF78" s="286" t="s">
        <v>101</v>
      </c>
      <c r="AG78" s="262" t="s">
        <v>5418</v>
      </c>
      <c r="AH78" s="286" t="s">
        <v>101</v>
      </c>
      <c r="AI78" s="261"/>
      <c r="AJ78" s="261"/>
      <c r="AK78" s="261"/>
      <c r="AL78" s="261"/>
      <c r="AM78" s="261"/>
      <c r="AN78" s="261"/>
      <c r="AO78" s="261"/>
      <c r="AP78" s="261"/>
      <c r="AQ78" s="261"/>
      <c r="AR78" s="261"/>
      <c r="AS78" s="261"/>
      <c r="AT78" s="261"/>
    </row>
    <row r="79" customFormat="false" ht="19.7" hidden="false" customHeight="false" outlineLevel="0" collapsed="false">
      <c r="A79" s="254" t="n">
        <v>144</v>
      </c>
      <c r="B79" s="254" t="n">
        <v>74</v>
      </c>
      <c r="C79" s="254" t="n">
        <v>74.1</v>
      </c>
      <c r="D79" s="254" t="s">
        <v>62</v>
      </c>
      <c r="E79" s="256" t="s">
        <v>289</v>
      </c>
      <c r="F79" s="261"/>
      <c r="G79" s="256" t="s">
        <v>5119</v>
      </c>
      <c r="H79" s="277" t="s">
        <v>1004</v>
      </c>
      <c r="I79" s="262" t="s">
        <v>1729</v>
      </c>
      <c r="J79" s="255"/>
      <c r="K79" s="277" t="s">
        <v>1004</v>
      </c>
      <c r="L79" s="277" t="s">
        <v>1004</v>
      </c>
      <c r="M79" s="258" t="n">
        <v>0</v>
      </c>
      <c r="N79" s="259" t="n">
        <v>0</v>
      </c>
      <c r="O79" s="259" t="n">
        <v>0</v>
      </c>
      <c r="P79" s="258" t="n">
        <v>0</v>
      </c>
      <c r="Q79" s="259" t="n">
        <v>0</v>
      </c>
      <c r="R79" s="259" t="n">
        <v>0</v>
      </c>
      <c r="S79" s="266" t="s">
        <v>1004</v>
      </c>
      <c r="T79" s="255"/>
      <c r="U79" s="253" t="s">
        <v>78</v>
      </c>
      <c r="V79" s="257" t="s">
        <v>1004</v>
      </c>
      <c r="W79" s="255"/>
      <c r="X79" s="257" t="s">
        <v>1004</v>
      </c>
      <c r="Y79" s="255"/>
      <c r="Z79" s="253" t="s">
        <v>5419</v>
      </c>
      <c r="AA79" s="261"/>
      <c r="AB79" s="255"/>
      <c r="AC79" s="261"/>
      <c r="AD79" s="255"/>
      <c r="AE79" s="305" t="s">
        <v>5420</v>
      </c>
      <c r="AF79" s="306"/>
      <c r="AG79" s="305" t="s">
        <v>1239</v>
      </c>
      <c r="AH79" s="306"/>
      <c r="AI79" s="305" t="s">
        <v>5421</v>
      </c>
      <c r="AJ79" s="253" t="s">
        <v>5120</v>
      </c>
      <c r="AK79" s="255"/>
      <c r="AL79" s="255"/>
      <c r="AM79" s="255"/>
      <c r="AN79" s="255"/>
      <c r="AO79" s="255"/>
      <c r="AP79" s="255"/>
      <c r="AQ79" s="255"/>
      <c r="AR79" s="255"/>
      <c r="AS79" s="255"/>
      <c r="AT79" s="255"/>
    </row>
    <row r="80" customFormat="false" ht="19.7" hidden="false" customHeight="false" outlineLevel="0" collapsed="false">
      <c r="A80" s="255"/>
      <c r="B80" s="254" t="n">
        <v>74</v>
      </c>
      <c r="C80" s="254" t="n">
        <v>74.2</v>
      </c>
      <c r="D80" s="254" t="s">
        <v>62</v>
      </c>
      <c r="E80" s="256" t="s">
        <v>289</v>
      </c>
      <c r="F80" s="261"/>
      <c r="G80" s="256" t="s">
        <v>5119</v>
      </c>
      <c r="H80" s="277" t="s">
        <v>1004</v>
      </c>
      <c r="I80" s="262" t="s">
        <v>291</v>
      </c>
      <c r="J80" s="255"/>
      <c r="K80" s="277" t="s">
        <v>1004</v>
      </c>
      <c r="L80" s="277" t="s">
        <v>1004</v>
      </c>
      <c r="M80" s="258" t="n">
        <v>0</v>
      </c>
      <c r="N80" s="259" t="n">
        <v>0</v>
      </c>
      <c r="O80" s="259" t="n">
        <v>0</v>
      </c>
      <c r="P80" s="258" t="n">
        <v>0</v>
      </c>
      <c r="Q80" s="259" t="n">
        <v>0</v>
      </c>
      <c r="R80" s="259" t="n">
        <v>0</v>
      </c>
      <c r="S80" s="266" t="s">
        <v>1004</v>
      </c>
      <c r="T80" s="255"/>
      <c r="U80" s="253" t="s">
        <v>78</v>
      </c>
      <c r="V80" s="257" t="s">
        <v>1004</v>
      </c>
      <c r="W80" s="255"/>
      <c r="X80" s="257" t="s">
        <v>1004</v>
      </c>
      <c r="Y80" s="255"/>
      <c r="Z80" s="253" t="s">
        <v>78</v>
      </c>
      <c r="AA80" s="261"/>
      <c r="AB80" s="253" t="s">
        <v>1004</v>
      </c>
      <c r="AC80" s="261"/>
      <c r="AD80" s="255"/>
      <c r="AE80" s="253" t="s">
        <v>78</v>
      </c>
      <c r="AF80" s="262" t="s">
        <v>1004</v>
      </c>
      <c r="AG80" s="255"/>
      <c r="AH80" s="262" t="s">
        <v>1004</v>
      </c>
      <c r="AI80" s="255"/>
      <c r="AJ80" s="253" t="s">
        <v>5120</v>
      </c>
      <c r="AK80" s="255"/>
      <c r="AL80" s="255"/>
      <c r="AM80" s="255"/>
      <c r="AN80" s="255"/>
      <c r="AO80" s="255"/>
      <c r="AP80" s="255"/>
      <c r="AQ80" s="255"/>
      <c r="AR80" s="255"/>
      <c r="AS80" s="255"/>
      <c r="AT80" s="255"/>
    </row>
    <row r="81" customFormat="false" ht="19.7" hidden="false" customHeight="false" outlineLevel="0" collapsed="false">
      <c r="A81" s="254" t="n">
        <v>14</v>
      </c>
      <c r="B81" s="254" t="n">
        <v>75</v>
      </c>
      <c r="C81" s="254" t="n">
        <v>75</v>
      </c>
      <c r="D81" s="254" t="s">
        <v>5158</v>
      </c>
      <c r="E81" s="255"/>
      <c r="F81" s="256" t="s">
        <v>5422</v>
      </c>
      <c r="G81" s="256" t="s">
        <v>5119</v>
      </c>
      <c r="H81" s="253" t="s">
        <v>5423</v>
      </c>
      <c r="I81" s="253" t="s">
        <v>1741</v>
      </c>
      <c r="J81" s="255"/>
      <c r="K81" s="253" t="s">
        <v>5423</v>
      </c>
      <c r="L81" s="262" t="s">
        <v>5423</v>
      </c>
      <c r="M81" s="259" t="n">
        <v>0</v>
      </c>
      <c r="N81" s="259" t="n">
        <v>0</v>
      </c>
      <c r="O81" s="259" t="n">
        <v>0</v>
      </c>
      <c r="P81" s="259" t="n">
        <v>0</v>
      </c>
      <c r="Q81" s="259" t="n">
        <v>0</v>
      </c>
      <c r="R81" s="259" t="n">
        <v>0</v>
      </c>
      <c r="S81" s="259" t="n">
        <v>3</v>
      </c>
      <c r="T81" s="253" t="s">
        <v>5424</v>
      </c>
      <c r="U81" s="253" t="s">
        <v>5425</v>
      </c>
      <c r="V81" s="260" t="s">
        <v>70</v>
      </c>
      <c r="W81" s="253" t="s">
        <v>5426</v>
      </c>
      <c r="X81" s="253" t="s">
        <v>167</v>
      </c>
      <c r="Y81" s="255"/>
      <c r="Z81" s="253" t="s">
        <v>167</v>
      </c>
      <c r="AA81" s="253" t="s">
        <v>1287</v>
      </c>
      <c r="AB81" s="255"/>
      <c r="AC81" s="253" t="s">
        <v>1287</v>
      </c>
      <c r="AD81" s="255"/>
      <c r="AE81" s="253" t="s">
        <v>167</v>
      </c>
      <c r="AF81" s="253" t="s">
        <v>167</v>
      </c>
      <c r="AG81" s="253" t="s">
        <v>167</v>
      </c>
      <c r="AH81" s="253" t="s">
        <v>167</v>
      </c>
      <c r="AI81" s="255"/>
      <c r="AJ81" s="255"/>
      <c r="AK81" s="255"/>
      <c r="AL81" s="255"/>
      <c r="AM81" s="255"/>
      <c r="AN81" s="255"/>
      <c r="AO81" s="255"/>
      <c r="AP81" s="255"/>
      <c r="AQ81" s="255"/>
      <c r="AR81" s="255"/>
      <c r="AS81" s="255"/>
      <c r="AT81" s="255"/>
    </row>
    <row r="82" customFormat="false" ht="19.7" hidden="false" customHeight="false" outlineLevel="0" collapsed="false">
      <c r="A82" s="255"/>
      <c r="B82" s="254" t="n">
        <v>76</v>
      </c>
      <c r="C82" s="254" t="n">
        <v>76</v>
      </c>
      <c r="D82" s="254" t="s">
        <v>62</v>
      </c>
      <c r="E82" s="256" t="s">
        <v>296</v>
      </c>
      <c r="F82" s="261"/>
      <c r="G82" s="253" t="s">
        <v>5427</v>
      </c>
      <c r="H82" s="262" t="s">
        <v>5428</v>
      </c>
      <c r="I82" s="253" t="s">
        <v>298</v>
      </c>
      <c r="J82" s="255"/>
      <c r="K82" s="279" t="s">
        <v>70</v>
      </c>
      <c r="L82" s="279" t="s">
        <v>70</v>
      </c>
      <c r="M82" s="255"/>
      <c r="N82" s="261"/>
      <c r="O82" s="255"/>
      <c r="P82" s="255"/>
      <c r="Q82" s="255"/>
      <c r="R82" s="255"/>
      <c r="S82" s="255"/>
      <c r="T82" s="253" t="s">
        <v>5429</v>
      </c>
      <c r="U82" s="253" t="s">
        <v>5430</v>
      </c>
      <c r="V82" s="279" t="s">
        <v>70</v>
      </c>
      <c r="W82" s="253" t="s">
        <v>5431</v>
      </c>
      <c r="X82" s="279" t="s">
        <v>70</v>
      </c>
      <c r="Y82" s="253" t="s">
        <v>5432</v>
      </c>
      <c r="Z82" s="253" t="s">
        <v>78</v>
      </c>
      <c r="AA82" s="255"/>
      <c r="AB82" s="255"/>
      <c r="AC82" s="255"/>
      <c r="AD82" s="255"/>
      <c r="AE82" s="253" t="s">
        <v>78</v>
      </c>
      <c r="AF82" s="253" t="s">
        <v>1004</v>
      </c>
      <c r="AG82" s="255"/>
      <c r="AH82" s="253" t="s">
        <v>1004</v>
      </c>
      <c r="AI82" s="255"/>
      <c r="AJ82" s="255"/>
      <c r="AK82" s="255"/>
      <c r="AL82" s="255"/>
      <c r="AM82" s="255"/>
      <c r="AN82" s="255"/>
      <c r="AO82" s="255"/>
      <c r="AP82" s="255"/>
      <c r="AQ82" s="255"/>
      <c r="AR82" s="255"/>
      <c r="AS82" s="255"/>
      <c r="AT82" s="255"/>
    </row>
    <row r="83" customFormat="false" ht="19.7" hidden="false" customHeight="false" outlineLevel="0" collapsed="false">
      <c r="A83" s="255"/>
      <c r="B83" s="254" t="n">
        <v>77</v>
      </c>
      <c r="C83" s="254" t="n">
        <v>77</v>
      </c>
      <c r="D83" s="254" t="s">
        <v>62</v>
      </c>
      <c r="E83" s="256" t="s">
        <v>300</v>
      </c>
      <c r="F83" s="255"/>
      <c r="G83" s="256" t="s">
        <v>5119</v>
      </c>
      <c r="H83" s="266" t="s">
        <v>1004</v>
      </c>
      <c r="I83" s="262" t="s">
        <v>301</v>
      </c>
      <c r="J83" s="255"/>
      <c r="K83" s="277" t="s">
        <v>1004</v>
      </c>
      <c r="L83" s="277" t="s">
        <v>1004</v>
      </c>
      <c r="M83" s="258" t="n">
        <v>0</v>
      </c>
      <c r="N83" s="258" t="n">
        <v>0</v>
      </c>
      <c r="O83" s="259" t="n">
        <v>0</v>
      </c>
      <c r="P83" s="259" t="n">
        <v>0</v>
      </c>
      <c r="Q83" s="258" t="n">
        <v>0</v>
      </c>
      <c r="R83" s="259" t="n">
        <v>0</v>
      </c>
      <c r="S83" s="266" t="s">
        <v>1004</v>
      </c>
      <c r="T83" s="255"/>
      <c r="U83" s="253" t="s">
        <v>78</v>
      </c>
      <c r="V83" s="257" t="s">
        <v>1004</v>
      </c>
      <c r="W83" s="255"/>
      <c r="X83" s="257" t="s">
        <v>1004</v>
      </c>
      <c r="Y83" s="255"/>
      <c r="Z83" s="255"/>
      <c r="AA83" s="261"/>
      <c r="AB83" s="253" t="s">
        <v>1004</v>
      </c>
      <c r="AC83" s="261"/>
      <c r="AD83" s="255"/>
      <c r="AE83" s="253" t="s">
        <v>272</v>
      </c>
      <c r="AF83" s="262" t="s">
        <v>614</v>
      </c>
      <c r="AG83" s="255"/>
      <c r="AH83" s="262" t="s">
        <v>614</v>
      </c>
      <c r="AI83" s="253" t="s">
        <v>5433</v>
      </c>
      <c r="AJ83" s="253" t="s">
        <v>5120</v>
      </c>
      <c r="AK83" s="255"/>
      <c r="AL83" s="255"/>
      <c r="AM83" s="255"/>
      <c r="AN83" s="255"/>
      <c r="AO83" s="255"/>
      <c r="AP83" s="255"/>
      <c r="AQ83" s="255"/>
      <c r="AR83" s="255"/>
      <c r="AS83" s="255"/>
      <c r="AT83" s="255"/>
    </row>
    <row r="84" customFormat="false" ht="19.7" hidden="false" customHeight="false" outlineLevel="0" collapsed="false">
      <c r="A84" s="261"/>
      <c r="B84" s="254" t="n">
        <v>78</v>
      </c>
      <c r="C84" s="254" t="n">
        <v>78</v>
      </c>
      <c r="D84" s="281" t="s">
        <v>62</v>
      </c>
      <c r="E84" s="257" t="s">
        <v>303</v>
      </c>
      <c r="F84" s="261"/>
      <c r="G84" s="256" t="s">
        <v>5121</v>
      </c>
      <c r="H84" s="262" t="s">
        <v>5434</v>
      </c>
      <c r="I84" s="262" t="s">
        <v>304</v>
      </c>
      <c r="J84" s="261"/>
      <c r="K84" s="264" t="s">
        <v>70</v>
      </c>
      <c r="L84" s="264" t="s">
        <v>70</v>
      </c>
      <c r="M84" s="273" t="n">
        <v>1</v>
      </c>
      <c r="N84" s="259" t="n">
        <v>0</v>
      </c>
      <c r="O84" s="259" t="n">
        <v>0</v>
      </c>
      <c r="P84" s="273" t="n">
        <v>1</v>
      </c>
      <c r="Q84" s="259" t="n">
        <v>0</v>
      </c>
      <c r="R84" s="259" t="n">
        <v>0</v>
      </c>
      <c r="S84" s="259" t="n">
        <v>1</v>
      </c>
      <c r="T84" s="261"/>
      <c r="U84" s="262" t="s">
        <v>78</v>
      </c>
      <c r="V84" s="257" t="s">
        <v>1004</v>
      </c>
      <c r="W84" s="261"/>
      <c r="X84" s="257" t="s">
        <v>1004</v>
      </c>
      <c r="Y84" s="261"/>
      <c r="Z84" s="262" t="s">
        <v>78</v>
      </c>
      <c r="AA84" s="261"/>
      <c r="AB84" s="261"/>
      <c r="AC84" s="261"/>
      <c r="AD84" s="261"/>
      <c r="AE84" s="262" t="s">
        <v>78</v>
      </c>
      <c r="AF84" s="262" t="s">
        <v>1004</v>
      </c>
      <c r="AG84" s="261"/>
      <c r="AH84" s="262" t="s">
        <v>1004</v>
      </c>
      <c r="AI84" s="261"/>
      <c r="AJ84" s="262" t="s">
        <v>5435</v>
      </c>
      <c r="AK84" s="261"/>
      <c r="AL84" s="261"/>
      <c r="AM84" s="261"/>
      <c r="AN84" s="261"/>
      <c r="AO84" s="261"/>
      <c r="AP84" s="261"/>
      <c r="AQ84" s="261"/>
      <c r="AR84" s="261"/>
      <c r="AS84" s="261"/>
      <c r="AT84" s="261"/>
    </row>
    <row r="85" customFormat="false" ht="19.7" hidden="false" customHeight="false" outlineLevel="0" collapsed="false">
      <c r="A85" s="255"/>
      <c r="B85" s="254" t="n">
        <v>79</v>
      </c>
      <c r="C85" s="254" t="n">
        <v>79</v>
      </c>
      <c r="D85" s="254" t="s">
        <v>62</v>
      </c>
      <c r="E85" s="256" t="s">
        <v>306</v>
      </c>
      <c r="F85" s="255"/>
      <c r="G85" s="256" t="s">
        <v>5106</v>
      </c>
      <c r="H85" s="256" t="s">
        <v>1772</v>
      </c>
      <c r="I85" s="253" t="s">
        <v>307</v>
      </c>
      <c r="J85" s="255"/>
      <c r="K85" s="264" t="s">
        <v>70</v>
      </c>
      <c r="L85" s="264" t="s">
        <v>70</v>
      </c>
      <c r="M85" s="272" t="n">
        <v>1</v>
      </c>
      <c r="N85" s="258" t="n">
        <v>0</v>
      </c>
      <c r="O85" s="259" t="n">
        <v>0</v>
      </c>
      <c r="P85" s="273" t="n">
        <v>1</v>
      </c>
      <c r="Q85" s="258" t="n">
        <v>0</v>
      </c>
      <c r="R85" s="259" t="n">
        <v>0</v>
      </c>
      <c r="S85" s="255"/>
      <c r="T85" s="253" t="s">
        <v>5436</v>
      </c>
      <c r="U85" s="253" t="s">
        <v>5437</v>
      </c>
      <c r="V85" s="260" t="s">
        <v>70</v>
      </c>
      <c r="W85" s="253" t="s">
        <v>5438</v>
      </c>
      <c r="X85" s="279" t="s">
        <v>70</v>
      </c>
      <c r="Y85" s="253" t="s">
        <v>5439</v>
      </c>
      <c r="Z85" s="253" t="s">
        <v>5440</v>
      </c>
      <c r="AA85" s="261"/>
      <c r="AB85" s="253" t="s">
        <v>5441</v>
      </c>
      <c r="AC85" s="261"/>
      <c r="AD85" s="255"/>
      <c r="AE85" s="253" t="s">
        <v>5442</v>
      </c>
      <c r="AF85" s="260" t="s">
        <v>70</v>
      </c>
      <c r="AG85" s="253" t="s">
        <v>5443</v>
      </c>
      <c r="AH85" s="279" t="s">
        <v>70</v>
      </c>
      <c r="AI85" s="255"/>
      <c r="AJ85" s="253" t="s">
        <v>5120</v>
      </c>
      <c r="AK85" s="255"/>
      <c r="AL85" s="255"/>
      <c r="AM85" s="255"/>
      <c r="AN85" s="255"/>
      <c r="AO85" s="255"/>
      <c r="AP85" s="255"/>
      <c r="AQ85" s="255"/>
      <c r="AR85" s="255"/>
      <c r="AS85" s="255"/>
      <c r="AT85" s="255"/>
    </row>
    <row r="86" customFormat="false" ht="19.7" hidden="false" customHeight="false" outlineLevel="0" collapsed="false">
      <c r="A86" s="254" t="n">
        <v>17</v>
      </c>
      <c r="B86" s="254" t="n">
        <v>80</v>
      </c>
      <c r="C86" s="254" t="n">
        <v>80</v>
      </c>
      <c r="D86" s="254" t="s">
        <v>5158</v>
      </c>
      <c r="E86" s="255"/>
      <c r="F86" s="270" t="s">
        <v>5444</v>
      </c>
      <c r="G86" s="256" t="s">
        <v>5106</v>
      </c>
      <c r="H86" s="270" t="s">
        <v>5445</v>
      </c>
      <c r="I86" s="271" t="s">
        <v>1784</v>
      </c>
      <c r="J86" s="255"/>
      <c r="K86" s="271" t="s">
        <v>70</v>
      </c>
      <c r="L86" s="271" t="s">
        <v>70</v>
      </c>
      <c r="M86" s="272" t="n">
        <v>3</v>
      </c>
      <c r="N86" s="258" t="n">
        <v>0</v>
      </c>
      <c r="O86" s="259" t="n">
        <v>0</v>
      </c>
      <c r="P86" s="273" t="n">
        <v>3</v>
      </c>
      <c r="Q86" s="258" t="n">
        <v>0</v>
      </c>
      <c r="R86" s="259" t="n">
        <v>0</v>
      </c>
      <c r="S86" s="259" t="n">
        <v>0</v>
      </c>
      <c r="T86" s="253" t="s">
        <v>1789</v>
      </c>
      <c r="U86" s="253" t="s">
        <v>5446</v>
      </c>
      <c r="V86" s="260" t="s">
        <v>70</v>
      </c>
      <c r="W86" s="253" t="s">
        <v>5447</v>
      </c>
      <c r="X86" s="260" t="s">
        <v>70</v>
      </c>
      <c r="Y86" s="255"/>
      <c r="Z86" s="253" t="s">
        <v>5448</v>
      </c>
      <c r="AA86" s="292" t="s">
        <v>70</v>
      </c>
      <c r="AB86" s="253" t="s">
        <v>5449</v>
      </c>
      <c r="AC86" s="295" t="s">
        <v>70</v>
      </c>
      <c r="AD86" s="255"/>
      <c r="AE86" s="253" t="s">
        <v>5450</v>
      </c>
      <c r="AF86" s="260" t="s">
        <v>70</v>
      </c>
      <c r="AG86" s="253" t="s">
        <v>5451</v>
      </c>
      <c r="AH86" s="279" t="s">
        <v>70</v>
      </c>
      <c r="AI86" s="255"/>
      <c r="AJ86" s="255"/>
      <c r="AK86" s="255"/>
      <c r="AL86" s="255"/>
      <c r="AM86" s="255"/>
      <c r="AN86" s="255"/>
      <c r="AO86" s="255"/>
      <c r="AP86" s="255"/>
      <c r="AQ86" s="255"/>
      <c r="AR86" s="255"/>
      <c r="AS86" s="255"/>
      <c r="AT86" s="255"/>
    </row>
    <row r="87" customFormat="false" ht="19.7" hidden="false" customHeight="false" outlineLevel="0" collapsed="false">
      <c r="A87" s="255"/>
      <c r="B87" s="254" t="n">
        <v>81</v>
      </c>
      <c r="C87" s="254" t="n">
        <v>81</v>
      </c>
      <c r="D87" s="254" t="s">
        <v>62</v>
      </c>
      <c r="E87" s="256" t="s">
        <v>311</v>
      </c>
      <c r="F87" s="255"/>
      <c r="G87" s="256" t="s">
        <v>5119</v>
      </c>
      <c r="H87" s="266" t="s">
        <v>1004</v>
      </c>
      <c r="I87" s="253" t="s">
        <v>312</v>
      </c>
      <c r="J87" s="255"/>
      <c r="K87" s="277" t="s">
        <v>1004</v>
      </c>
      <c r="L87" s="277" t="s">
        <v>1004</v>
      </c>
      <c r="M87" s="258" t="n">
        <v>0</v>
      </c>
      <c r="N87" s="258" t="n">
        <v>0</v>
      </c>
      <c r="O87" s="259" t="n">
        <v>0</v>
      </c>
      <c r="P87" s="259" t="n">
        <v>0</v>
      </c>
      <c r="Q87" s="258" t="n">
        <v>0</v>
      </c>
      <c r="R87" s="259" t="n">
        <v>0</v>
      </c>
      <c r="S87" s="266" t="s">
        <v>1004</v>
      </c>
      <c r="T87" s="255"/>
      <c r="U87" s="253" t="s">
        <v>78</v>
      </c>
      <c r="V87" s="257" t="s">
        <v>1004</v>
      </c>
      <c r="W87" s="255"/>
      <c r="X87" s="257" t="s">
        <v>1004</v>
      </c>
      <c r="Y87" s="255"/>
      <c r="Z87" s="253" t="s">
        <v>78</v>
      </c>
      <c r="AA87" s="261"/>
      <c r="AB87" s="255"/>
      <c r="AC87" s="255"/>
      <c r="AD87" s="255"/>
      <c r="AE87" s="253" t="s">
        <v>78</v>
      </c>
      <c r="AF87" s="262" t="s">
        <v>1004</v>
      </c>
      <c r="AG87" s="253" t="s">
        <v>78</v>
      </c>
      <c r="AH87" s="262" t="s">
        <v>1004</v>
      </c>
      <c r="AI87" s="255"/>
      <c r="AJ87" s="255"/>
      <c r="AK87" s="255"/>
      <c r="AL87" s="255"/>
      <c r="AM87" s="255"/>
      <c r="AN87" s="255"/>
      <c r="AO87" s="255"/>
      <c r="AP87" s="255"/>
      <c r="AQ87" s="255"/>
      <c r="AR87" s="255"/>
      <c r="AS87" s="255"/>
      <c r="AT87" s="255"/>
    </row>
    <row r="88" customFormat="false" ht="19.7" hidden="false" customHeight="false" outlineLevel="0" collapsed="false">
      <c r="A88" s="255"/>
      <c r="B88" s="254" t="n">
        <v>82</v>
      </c>
      <c r="C88" s="254" t="n">
        <v>82</v>
      </c>
      <c r="D88" s="254" t="s">
        <v>62</v>
      </c>
      <c r="E88" s="256" t="s">
        <v>314</v>
      </c>
      <c r="F88" s="255"/>
      <c r="G88" s="256" t="s">
        <v>5119</v>
      </c>
      <c r="H88" s="266" t="s">
        <v>1004</v>
      </c>
      <c r="I88" s="253" t="s">
        <v>315</v>
      </c>
      <c r="J88" s="255"/>
      <c r="K88" s="277" t="s">
        <v>1004</v>
      </c>
      <c r="L88" s="277" t="s">
        <v>1004</v>
      </c>
      <c r="M88" s="258" t="n">
        <v>0</v>
      </c>
      <c r="N88" s="258" t="n">
        <v>0</v>
      </c>
      <c r="O88" s="259" t="n">
        <v>0</v>
      </c>
      <c r="P88" s="259" t="n">
        <v>0</v>
      </c>
      <c r="Q88" s="258" t="n">
        <v>0</v>
      </c>
      <c r="R88" s="259" t="n">
        <v>0</v>
      </c>
      <c r="S88" s="266" t="s">
        <v>1004</v>
      </c>
      <c r="T88" s="255"/>
      <c r="U88" s="253" t="s">
        <v>78</v>
      </c>
      <c r="V88" s="257" t="s">
        <v>1004</v>
      </c>
      <c r="W88" s="255"/>
      <c r="X88" s="257" t="s">
        <v>1004</v>
      </c>
      <c r="Y88" s="255"/>
      <c r="Z88" s="253" t="s">
        <v>78</v>
      </c>
      <c r="AA88" s="261"/>
      <c r="AB88" s="255"/>
      <c r="AC88" s="261"/>
      <c r="AD88" s="255"/>
      <c r="AE88" s="253" t="s">
        <v>78</v>
      </c>
      <c r="AF88" s="262" t="s">
        <v>1004</v>
      </c>
      <c r="AG88" s="253" t="s">
        <v>78</v>
      </c>
      <c r="AH88" s="262" t="s">
        <v>1004</v>
      </c>
      <c r="AI88" s="255"/>
      <c r="AJ88" s="253" t="s">
        <v>78</v>
      </c>
      <c r="AK88" s="255"/>
      <c r="AL88" s="255"/>
      <c r="AM88" s="255"/>
      <c r="AN88" s="255"/>
      <c r="AO88" s="255"/>
      <c r="AP88" s="255"/>
      <c r="AQ88" s="255"/>
      <c r="AR88" s="255"/>
      <c r="AS88" s="255"/>
      <c r="AT88" s="255"/>
    </row>
    <row r="89" customFormat="false" ht="19.7" hidden="false" customHeight="false" outlineLevel="0" collapsed="false">
      <c r="A89" s="254" t="n">
        <v>152</v>
      </c>
      <c r="B89" s="254" t="n">
        <v>83</v>
      </c>
      <c r="C89" s="254" t="n">
        <v>83</v>
      </c>
      <c r="D89" s="254" t="s">
        <v>62</v>
      </c>
      <c r="E89" s="256" t="s">
        <v>317</v>
      </c>
      <c r="F89" s="255"/>
      <c r="G89" s="256" t="s">
        <v>5119</v>
      </c>
      <c r="H89" s="266" t="s">
        <v>1004</v>
      </c>
      <c r="I89" s="253" t="s">
        <v>4572</v>
      </c>
      <c r="J89" s="255"/>
      <c r="K89" s="277" t="s">
        <v>1004</v>
      </c>
      <c r="L89" s="277" t="s">
        <v>1004</v>
      </c>
      <c r="M89" s="258" t="n">
        <v>0</v>
      </c>
      <c r="N89" s="258" t="n">
        <v>0</v>
      </c>
      <c r="O89" s="259" t="n">
        <v>0</v>
      </c>
      <c r="P89" s="259" t="n">
        <v>0</v>
      </c>
      <c r="Q89" s="258" t="n">
        <v>0</v>
      </c>
      <c r="R89" s="259" t="n">
        <v>0</v>
      </c>
      <c r="S89" s="266" t="s">
        <v>1004</v>
      </c>
      <c r="T89" s="255"/>
      <c r="U89" s="253" t="s">
        <v>78</v>
      </c>
      <c r="V89" s="256" t="s">
        <v>1004</v>
      </c>
      <c r="W89" s="255"/>
      <c r="X89" s="256" t="s">
        <v>1004</v>
      </c>
      <c r="Y89" s="255"/>
      <c r="Z89" s="253" t="s">
        <v>78</v>
      </c>
      <c r="AA89" s="261"/>
      <c r="AB89" s="255"/>
      <c r="AC89" s="261"/>
      <c r="AD89" s="255"/>
      <c r="AE89" s="253" t="s">
        <v>78</v>
      </c>
      <c r="AF89" s="262" t="s">
        <v>1004</v>
      </c>
      <c r="AG89" s="253" t="s">
        <v>78</v>
      </c>
      <c r="AH89" s="253" t="s">
        <v>1004</v>
      </c>
      <c r="AI89" s="255"/>
      <c r="AJ89" s="255"/>
      <c r="AK89" s="255"/>
      <c r="AL89" s="255"/>
      <c r="AM89" s="255"/>
      <c r="AN89" s="255"/>
      <c r="AO89" s="255"/>
      <c r="AP89" s="255"/>
      <c r="AQ89" s="255"/>
      <c r="AR89" s="255"/>
      <c r="AS89" s="255"/>
      <c r="AT89" s="255"/>
    </row>
    <row r="90" customFormat="false" ht="19.7" hidden="false" customHeight="false" outlineLevel="0" collapsed="false">
      <c r="A90" s="255"/>
      <c r="B90" s="254" t="n">
        <v>84</v>
      </c>
      <c r="C90" s="254" t="n">
        <v>84</v>
      </c>
      <c r="D90" s="254" t="s">
        <v>62</v>
      </c>
      <c r="E90" s="256" t="s">
        <v>319</v>
      </c>
      <c r="F90" s="255"/>
      <c r="G90" s="256" t="s">
        <v>5119</v>
      </c>
      <c r="H90" s="266" t="s">
        <v>1004</v>
      </c>
      <c r="I90" s="253" t="s">
        <v>320</v>
      </c>
      <c r="J90" s="255"/>
      <c r="K90" s="277" t="s">
        <v>1004</v>
      </c>
      <c r="L90" s="277" t="s">
        <v>1004</v>
      </c>
      <c r="M90" s="258" t="n">
        <v>0</v>
      </c>
      <c r="N90" s="258" t="n">
        <v>0</v>
      </c>
      <c r="O90" s="259" t="n">
        <v>0</v>
      </c>
      <c r="P90" s="258" t="n">
        <v>0</v>
      </c>
      <c r="Q90" s="258" t="n">
        <v>0</v>
      </c>
      <c r="R90" s="259" t="n">
        <v>0</v>
      </c>
      <c r="S90" s="266" t="s">
        <v>1004</v>
      </c>
      <c r="T90" s="255"/>
      <c r="U90" s="253" t="s">
        <v>78</v>
      </c>
      <c r="V90" s="257" t="s">
        <v>1004</v>
      </c>
      <c r="W90" s="255"/>
      <c r="X90" s="257" t="s">
        <v>1004</v>
      </c>
      <c r="Y90" s="255"/>
      <c r="Z90" s="253" t="s">
        <v>78</v>
      </c>
      <c r="AA90" s="261"/>
      <c r="AB90" s="255"/>
      <c r="AC90" s="261"/>
      <c r="AD90" s="255"/>
      <c r="AE90" s="253" t="s">
        <v>78</v>
      </c>
      <c r="AF90" s="262" t="s">
        <v>1004</v>
      </c>
      <c r="AG90" s="253" t="s">
        <v>78</v>
      </c>
      <c r="AH90" s="262" t="s">
        <v>1004</v>
      </c>
      <c r="AI90" s="255"/>
      <c r="AJ90" s="253" t="s">
        <v>5120</v>
      </c>
      <c r="AK90" s="255"/>
      <c r="AL90" s="255"/>
      <c r="AM90" s="255"/>
      <c r="AN90" s="255"/>
      <c r="AO90" s="255"/>
      <c r="AP90" s="255"/>
      <c r="AQ90" s="255"/>
      <c r="AR90" s="255"/>
      <c r="AS90" s="255"/>
      <c r="AT90" s="255"/>
    </row>
    <row r="91" customFormat="false" ht="19.7" hidden="false" customHeight="false" outlineLevel="0" collapsed="false">
      <c r="A91" s="255"/>
      <c r="B91" s="254" t="n">
        <v>85</v>
      </c>
      <c r="C91" s="254" t="n">
        <v>85</v>
      </c>
      <c r="D91" s="254" t="s">
        <v>62</v>
      </c>
      <c r="E91" s="257" t="s">
        <v>321</v>
      </c>
      <c r="F91" s="261"/>
      <c r="G91" s="256" t="s">
        <v>5106</v>
      </c>
      <c r="H91" s="257" t="s">
        <v>1004</v>
      </c>
      <c r="I91" s="262" t="s">
        <v>322</v>
      </c>
      <c r="J91" s="255"/>
      <c r="K91" s="257" t="s">
        <v>1004</v>
      </c>
      <c r="L91" s="257" t="s">
        <v>1004</v>
      </c>
      <c r="M91" s="272" t="n">
        <v>1</v>
      </c>
      <c r="N91" s="259" t="n">
        <v>0</v>
      </c>
      <c r="O91" s="259" t="n">
        <v>0</v>
      </c>
      <c r="P91" s="272" t="n">
        <v>1</v>
      </c>
      <c r="Q91" s="259" t="n">
        <v>0</v>
      </c>
      <c r="R91" s="259" t="n">
        <v>0</v>
      </c>
      <c r="S91" s="255"/>
      <c r="T91" s="255"/>
      <c r="U91" s="253" t="s">
        <v>78</v>
      </c>
      <c r="V91" s="257" t="s">
        <v>1004</v>
      </c>
      <c r="W91" s="255"/>
      <c r="X91" s="257" t="s">
        <v>1004</v>
      </c>
      <c r="Y91" s="255"/>
      <c r="Z91" s="253" t="s">
        <v>78</v>
      </c>
      <c r="AA91" s="261"/>
      <c r="AB91" s="255"/>
      <c r="AC91" s="261"/>
      <c r="AD91" s="255"/>
      <c r="AE91" s="253" t="s">
        <v>5452</v>
      </c>
      <c r="AF91" s="261"/>
      <c r="AG91" s="253" t="s">
        <v>5453</v>
      </c>
      <c r="AH91" s="261"/>
      <c r="AI91" s="255"/>
      <c r="AJ91" s="255"/>
      <c r="AK91" s="255"/>
      <c r="AL91" s="255"/>
      <c r="AM91" s="255"/>
      <c r="AN91" s="255"/>
      <c r="AO91" s="255"/>
      <c r="AP91" s="255"/>
      <c r="AQ91" s="255"/>
      <c r="AR91" s="255"/>
      <c r="AS91" s="255"/>
      <c r="AT91" s="255"/>
    </row>
    <row r="92" customFormat="false" ht="19.7" hidden="false" customHeight="false" outlineLevel="0" collapsed="false">
      <c r="A92" s="254" t="n">
        <v>134</v>
      </c>
      <c r="B92" s="254" t="n">
        <v>86</v>
      </c>
      <c r="C92" s="254" t="n">
        <v>86</v>
      </c>
      <c r="D92" s="254" t="s">
        <v>62</v>
      </c>
      <c r="E92" s="256" t="s">
        <v>323</v>
      </c>
      <c r="F92" s="309" t="s">
        <v>5454</v>
      </c>
      <c r="G92" s="256" t="s">
        <v>5106</v>
      </c>
      <c r="H92" s="309" t="s">
        <v>1955</v>
      </c>
      <c r="I92" s="291" t="s">
        <v>324</v>
      </c>
      <c r="J92" s="255"/>
      <c r="K92" s="264" t="s">
        <v>70</v>
      </c>
      <c r="L92" s="264" t="s">
        <v>70</v>
      </c>
      <c r="M92" s="272" t="n">
        <v>3</v>
      </c>
      <c r="N92" s="259" t="n">
        <v>0</v>
      </c>
      <c r="O92" s="259" t="n">
        <v>0</v>
      </c>
      <c r="P92" s="272" t="n">
        <v>3</v>
      </c>
      <c r="Q92" s="259" t="n">
        <v>0</v>
      </c>
      <c r="R92" s="259" t="n">
        <v>0</v>
      </c>
      <c r="S92" s="259" t="n">
        <v>0</v>
      </c>
      <c r="T92" s="253" t="s">
        <v>1817</v>
      </c>
      <c r="U92" s="253" t="s">
        <v>5455</v>
      </c>
      <c r="V92" s="260" t="s">
        <v>70</v>
      </c>
      <c r="W92" s="253" t="s">
        <v>5456</v>
      </c>
      <c r="X92" s="260" t="s">
        <v>70</v>
      </c>
      <c r="Y92" s="255"/>
      <c r="Z92" s="253" t="s">
        <v>5457</v>
      </c>
      <c r="AA92" s="260" t="s">
        <v>70</v>
      </c>
      <c r="AB92" s="253" t="s">
        <v>5458</v>
      </c>
      <c r="AC92" s="260" t="s">
        <v>70</v>
      </c>
      <c r="AD92" s="255"/>
      <c r="AE92" s="253" t="s">
        <v>5459</v>
      </c>
      <c r="AF92" s="260" t="s">
        <v>70</v>
      </c>
      <c r="AG92" s="253" t="s">
        <v>5460</v>
      </c>
      <c r="AH92" s="260" t="s">
        <v>70</v>
      </c>
      <c r="AI92" s="255"/>
      <c r="AJ92" s="255"/>
      <c r="AK92" s="255"/>
      <c r="AL92" s="255"/>
      <c r="AM92" s="255"/>
      <c r="AN92" s="255"/>
      <c r="AO92" s="255"/>
      <c r="AP92" s="255"/>
      <c r="AQ92" s="255"/>
      <c r="AR92" s="255"/>
      <c r="AS92" s="255"/>
      <c r="AT92" s="255"/>
    </row>
    <row r="93" customFormat="false" ht="19.7" hidden="false" customHeight="false" outlineLevel="0" collapsed="false">
      <c r="A93" s="255"/>
      <c r="B93" s="254" t="n">
        <v>87</v>
      </c>
      <c r="C93" s="254" t="n">
        <v>87</v>
      </c>
      <c r="D93" s="254" t="s">
        <v>62</v>
      </c>
      <c r="E93" s="256" t="s">
        <v>325</v>
      </c>
      <c r="F93" s="262" t="s">
        <v>5461</v>
      </c>
      <c r="G93" s="256" t="s">
        <v>5119</v>
      </c>
      <c r="H93" s="277" t="s">
        <v>1004</v>
      </c>
      <c r="I93" s="262" t="s">
        <v>326</v>
      </c>
      <c r="J93" s="255"/>
      <c r="K93" s="277" t="s">
        <v>1004</v>
      </c>
      <c r="L93" s="277" t="s">
        <v>1004</v>
      </c>
      <c r="M93" s="258" t="n">
        <v>0</v>
      </c>
      <c r="N93" s="259" t="n">
        <v>0</v>
      </c>
      <c r="O93" s="259" t="n">
        <v>0</v>
      </c>
      <c r="P93" s="258" t="n">
        <v>0</v>
      </c>
      <c r="Q93" s="259" t="n">
        <v>0</v>
      </c>
      <c r="R93" s="259" t="n">
        <v>0</v>
      </c>
      <c r="S93" s="266" t="s">
        <v>1004</v>
      </c>
      <c r="T93" s="253" t="s">
        <v>5462</v>
      </c>
      <c r="U93" s="253" t="s">
        <v>5463</v>
      </c>
      <c r="V93" s="260" t="s">
        <v>70</v>
      </c>
      <c r="W93" s="253" t="s">
        <v>5464</v>
      </c>
      <c r="X93" s="260" t="s">
        <v>70</v>
      </c>
      <c r="Y93" s="253" t="s">
        <v>5465</v>
      </c>
      <c r="Z93" s="253" t="s">
        <v>5466</v>
      </c>
      <c r="AA93" s="261"/>
      <c r="AB93" s="253" t="s">
        <v>5467</v>
      </c>
      <c r="AC93" s="261"/>
      <c r="AD93" s="255"/>
      <c r="AE93" s="253" t="s">
        <v>78</v>
      </c>
      <c r="AF93" s="262" t="s">
        <v>1004</v>
      </c>
      <c r="AG93" s="253" t="s">
        <v>78</v>
      </c>
      <c r="AH93" s="262" t="s">
        <v>1004</v>
      </c>
      <c r="AI93" s="255"/>
      <c r="AJ93" s="253" t="s">
        <v>5468</v>
      </c>
      <c r="AK93" s="255"/>
      <c r="AL93" s="255"/>
      <c r="AM93" s="255"/>
      <c r="AN93" s="255"/>
      <c r="AO93" s="255"/>
      <c r="AP93" s="255"/>
      <c r="AQ93" s="255"/>
      <c r="AR93" s="255"/>
      <c r="AS93" s="255"/>
      <c r="AT93" s="255"/>
    </row>
    <row r="94" customFormat="false" ht="19.7" hidden="false" customHeight="false" outlineLevel="0" collapsed="false">
      <c r="A94" s="255"/>
      <c r="B94" s="254" t="n">
        <v>88</v>
      </c>
      <c r="C94" s="254" t="n">
        <v>88</v>
      </c>
      <c r="D94" s="254" t="s">
        <v>62</v>
      </c>
      <c r="E94" s="256" t="s">
        <v>327</v>
      </c>
      <c r="F94" s="256" t="s">
        <v>327</v>
      </c>
      <c r="G94" s="256" t="s">
        <v>5119</v>
      </c>
      <c r="H94" s="266" t="s">
        <v>1004</v>
      </c>
      <c r="I94" s="253" t="s">
        <v>328</v>
      </c>
      <c r="J94" s="255"/>
      <c r="K94" s="277" t="s">
        <v>1004</v>
      </c>
      <c r="L94" s="277" t="s">
        <v>1004</v>
      </c>
      <c r="M94" s="258" t="n">
        <v>0</v>
      </c>
      <c r="N94" s="258" t="n">
        <v>0</v>
      </c>
      <c r="O94" s="259" t="n">
        <v>0</v>
      </c>
      <c r="P94" s="259" t="n">
        <v>0</v>
      </c>
      <c r="Q94" s="258" t="n">
        <v>0</v>
      </c>
      <c r="R94" s="259" t="n">
        <v>0</v>
      </c>
      <c r="S94" s="266" t="s">
        <v>1004</v>
      </c>
      <c r="T94" s="253" t="s">
        <v>5469</v>
      </c>
      <c r="U94" s="253" t="s">
        <v>5470</v>
      </c>
      <c r="V94" s="260" t="s">
        <v>70</v>
      </c>
      <c r="W94" s="253" t="s">
        <v>5471</v>
      </c>
      <c r="X94" s="260" t="s">
        <v>70</v>
      </c>
      <c r="Y94" s="255"/>
      <c r="Z94" s="253" t="s">
        <v>5472</v>
      </c>
      <c r="AA94" s="261"/>
      <c r="AB94" s="253" t="s">
        <v>1147</v>
      </c>
      <c r="AC94" s="261"/>
      <c r="AD94" s="255"/>
      <c r="AE94" s="253" t="s">
        <v>78</v>
      </c>
      <c r="AF94" s="262" t="s">
        <v>1004</v>
      </c>
      <c r="AG94" s="253" t="s">
        <v>78</v>
      </c>
      <c r="AH94" s="262" t="s">
        <v>1004</v>
      </c>
      <c r="AI94" s="255"/>
      <c r="AJ94" s="255"/>
      <c r="AK94" s="255"/>
      <c r="AL94" s="255"/>
      <c r="AM94" s="255"/>
      <c r="AN94" s="255"/>
      <c r="AO94" s="255"/>
      <c r="AP94" s="255"/>
      <c r="AQ94" s="255"/>
      <c r="AR94" s="255"/>
      <c r="AS94" s="255"/>
      <c r="AT94" s="255"/>
    </row>
    <row r="95" customFormat="false" ht="19.7" hidden="false" customHeight="false" outlineLevel="0" collapsed="false">
      <c r="A95" s="255"/>
      <c r="B95" s="254" t="n">
        <v>89</v>
      </c>
      <c r="C95" s="254" t="n">
        <v>89</v>
      </c>
      <c r="D95" s="254" t="s">
        <v>62</v>
      </c>
      <c r="E95" s="256" t="s">
        <v>330</v>
      </c>
      <c r="F95" s="255"/>
      <c r="G95" s="253" t="s">
        <v>5331</v>
      </c>
      <c r="H95" s="310" t="s">
        <v>5473</v>
      </c>
      <c r="I95" s="253" t="s">
        <v>331</v>
      </c>
      <c r="J95" s="263" t="s">
        <v>5474</v>
      </c>
      <c r="K95" s="260" t="s">
        <v>70</v>
      </c>
      <c r="L95" s="260" t="s">
        <v>70</v>
      </c>
      <c r="M95" s="261"/>
      <c r="N95" s="261"/>
      <c r="O95" s="255"/>
      <c r="P95" s="255"/>
      <c r="Q95" s="261"/>
      <c r="R95" s="255"/>
      <c r="S95" s="255"/>
      <c r="T95" s="255"/>
      <c r="U95" s="253" t="s">
        <v>78</v>
      </c>
      <c r="V95" s="257" t="s">
        <v>1004</v>
      </c>
      <c r="W95" s="255"/>
      <c r="X95" s="257" t="s">
        <v>1004</v>
      </c>
      <c r="Y95" s="255"/>
      <c r="Z95" s="253" t="s">
        <v>78</v>
      </c>
      <c r="AA95" s="261"/>
      <c r="AB95" s="255"/>
      <c r="AC95" s="261"/>
      <c r="AD95" s="255"/>
      <c r="AE95" s="253" t="s">
        <v>5475</v>
      </c>
      <c r="AF95" s="261"/>
      <c r="AG95" s="253" t="s">
        <v>5476</v>
      </c>
      <c r="AH95" s="261"/>
      <c r="AI95" s="255"/>
      <c r="AJ95" s="255"/>
      <c r="AK95" s="255"/>
      <c r="AL95" s="255"/>
      <c r="AM95" s="255"/>
      <c r="AN95" s="255"/>
      <c r="AO95" s="255"/>
      <c r="AP95" s="255"/>
      <c r="AQ95" s="255"/>
      <c r="AR95" s="255"/>
      <c r="AS95" s="255"/>
      <c r="AT95" s="255"/>
    </row>
    <row r="96" customFormat="false" ht="19.7" hidden="false" customHeight="false" outlineLevel="0" collapsed="false">
      <c r="A96" s="254" t="n">
        <v>18</v>
      </c>
      <c r="B96" s="254" t="n">
        <v>90</v>
      </c>
      <c r="C96" s="254" t="n">
        <v>90.1</v>
      </c>
      <c r="D96" s="254" t="s">
        <v>5158</v>
      </c>
      <c r="E96" s="255"/>
      <c r="F96" s="257" t="s">
        <v>5477</v>
      </c>
      <c r="G96" s="256" t="s">
        <v>5106</v>
      </c>
      <c r="H96" s="257" t="s">
        <v>5477</v>
      </c>
      <c r="I96" s="262" t="s">
        <v>1856</v>
      </c>
      <c r="J96" s="255"/>
      <c r="K96" s="282" t="s">
        <v>118</v>
      </c>
      <c r="L96" s="283" t="s">
        <v>101</v>
      </c>
      <c r="M96" s="272" t="n">
        <v>1</v>
      </c>
      <c r="N96" s="284" t="n">
        <v>2</v>
      </c>
      <c r="O96" s="259" t="n">
        <v>0</v>
      </c>
      <c r="P96" s="258" t="n">
        <v>0</v>
      </c>
      <c r="Q96" s="284" t="n">
        <v>3</v>
      </c>
      <c r="R96" s="259" t="n">
        <v>0</v>
      </c>
      <c r="S96" s="259" t="n">
        <v>0</v>
      </c>
      <c r="T96" s="253" t="s">
        <v>1860</v>
      </c>
      <c r="U96" s="253" t="s">
        <v>5478</v>
      </c>
      <c r="V96" s="260" t="s">
        <v>70</v>
      </c>
      <c r="W96" s="253" t="s">
        <v>5479</v>
      </c>
      <c r="X96" s="285" t="s">
        <v>101</v>
      </c>
      <c r="Y96" s="255"/>
      <c r="Z96" s="253" t="s">
        <v>5480</v>
      </c>
      <c r="AA96" s="286" t="s">
        <v>101</v>
      </c>
      <c r="AB96" s="253" t="s">
        <v>5479</v>
      </c>
      <c r="AC96" s="286" t="s">
        <v>101</v>
      </c>
      <c r="AD96" s="255"/>
      <c r="AE96" s="253" t="s">
        <v>5481</v>
      </c>
      <c r="AF96" s="294" t="s">
        <v>101</v>
      </c>
      <c r="AG96" s="253" t="s">
        <v>5482</v>
      </c>
      <c r="AH96" s="294" t="s">
        <v>101</v>
      </c>
      <c r="AI96" s="255"/>
      <c r="AJ96" s="255"/>
      <c r="AK96" s="255"/>
      <c r="AL96" s="255"/>
      <c r="AM96" s="255"/>
      <c r="AN96" s="255"/>
      <c r="AO96" s="255"/>
      <c r="AP96" s="255"/>
      <c r="AQ96" s="255"/>
      <c r="AR96" s="255"/>
      <c r="AS96" s="255"/>
      <c r="AT96" s="255"/>
    </row>
    <row r="97" customFormat="false" ht="19.7" hidden="false" customHeight="false" outlineLevel="0" collapsed="false">
      <c r="A97" s="254" t="n">
        <v>18</v>
      </c>
      <c r="B97" s="254" t="n">
        <v>90</v>
      </c>
      <c r="C97" s="254" t="n">
        <v>90.2</v>
      </c>
      <c r="D97" s="254" t="s">
        <v>5158</v>
      </c>
      <c r="E97" s="255"/>
      <c r="F97" s="257" t="s">
        <v>5483</v>
      </c>
      <c r="G97" s="256" t="s">
        <v>5106</v>
      </c>
      <c r="H97" s="257" t="s">
        <v>5484</v>
      </c>
      <c r="I97" s="262" t="s">
        <v>1866</v>
      </c>
      <c r="J97" s="255"/>
      <c r="K97" s="289" t="s">
        <v>118</v>
      </c>
      <c r="L97" s="289" t="s">
        <v>118</v>
      </c>
      <c r="M97" s="272" t="n">
        <v>1</v>
      </c>
      <c r="N97" s="284" t="n">
        <v>2</v>
      </c>
      <c r="O97" s="259" t="n">
        <v>0</v>
      </c>
      <c r="P97" s="272" t="n">
        <v>1</v>
      </c>
      <c r="Q97" s="284" t="n">
        <v>2</v>
      </c>
      <c r="R97" s="259" t="n">
        <v>0</v>
      </c>
      <c r="S97" s="259" t="n">
        <v>0</v>
      </c>
      <c r="T97" s="253" t="s">
        <v>5485</v>
      </c>
      <c r="U97" s="287" t="s">
        <v>5486</v>
      </c>
      <c r="V97" s="285" t="s">
        <v>101</v>
      </c>
      <c r="W97" s="287" t="s">
        <v>5487</v>
      </c>
      <c r="X97" s="285" t="s">
        <v>101</v>
      </c>
      <c r="Y97" s="255"/>
      <c r="Z97" s="253" t="s">
        <v>5488</v>
      </c>
      <c r="AA97" s="286" t="s">
        <v>101</v>
      </c>
      <c r="AB97" s="253" t="s">
        <v>5489</v>
      </c>
      <c r="AC97" s="286" t="s">
        <v>101</v>
      </c>
      <c r="AD97" s="255"/>
      <c r="AE97" s="253" t="s">
        <v>5490</v>
      </c>
      <c r="AF97" s="260" t="s">
        <v>70</v>
      </c>
      <c r="AG97" s="253" t="s">
        <v>5491</v>
      </c>
      <c r="AH97" s="260" t="s">
        <v>70</v>
      </c>
      <c r="AI97" s="255"/>
      <c r="AJ97" s="255"/>
      <c r="AK97" s="255"/>
      <c r="AL97" s="255"/>
      <c r="AM97" s="255"/>
      <c r="AN97" s="255"/>
      <c r="AO97" s="255"/>
      <c r="AP97" s="255"/>
      <c r="AQ97" s="255"/>
      <c r="AR97" s="255"/>
      <c r="AS97" s="255"/>
      <c r="AT97" s="255"/>
    </row>
    <row r="98" customFormat="false" ht="19.7" hidden="false" customHeight="false" outlineLevel="0" collapsed="false">
      <c r="A98" s="254" t="n">
        <v>18</v>
      </c>
      <c r="B98" s="254" t="n">
        <v>90</v>
      </c>
      <c r="C98" s="254" t="n">
        <v>90.3</v>
      </c>
      <c r="D98" s="254" t="s">
        <v>5158</v>
      </c>
      <c r="E98" s="255"/>
      <c r="F98" s="257" t="s">
        <v>5477</v>
      </c>
      <c r="G98" s="256" t="s">
        <v>5106</v>
      </c>
      <c r="H98" s="257" t="s">
        <v>5477</v>
      </c>
      <c r="I98" s="262" t="s">
        <v>1878</v>
      </c>
      <c r="J98" s="255"/>
      <c r="K98" s="282" t="s">
        <v>118</v>
      </c>
      <c r="L98" s="262" t="s">
        <v>4609</v>
      </c>
      <c r="M98" s="272" t="n">
        <v>1</v>
      </c>
      <c r="N98" s="284" t="n">
        <v>2</v>
      </c>
      <c r="O98" s="259" t="n">
        <v>0</v>
      </c>
      <c r="P98" s="258" t="n">
        <v>0</v>
      </c>
      <c r="Q98" s="259" t="n">
        <v>0</v>
      </c>
      <c r="R98" s="259" t="n">
        <v>3</v>
      </c>
      <c r="S98" s="259" t="n">
        <v>0</v>
      </c>
      <c r="T98" s="253" t="s">
        <v>1882</v>
      </c>
      <c r="U98" s="253" t="s">
        <v>5492</v>
      </c>
      <c r="V98" s="260" t="s">
        <v>70</v>
      </c>
      <c r="W98" s="253" t="s">
        <v>131</v>
      </c>
      <c r="X98" s="262" t="s">
        <v>1239</v>
      </c>
      <c r="Y98" s="255"/>
      <c r="Z98" s="253" t="s">
        <v>5493</v>
      </c>
      <c r="AA98" s="286" t="s">
        <v>101</v>
      </c>
      <c r="AB98" s="255"/>
      <c r="AC98" s="262" t="s">
        <v>1239</v>
      </c>
      <c r="AD98" s="255"/>
      <c r="AE98" s="253" t="s">
        <v>5494</v>
      </c>
      <c r="AF98" s="286" t="s">
        <v>101</v>
      </c>
      <c r="AG98" s="253" t="s">
        <v>1239</v>
      </c>
      <c r="AH98" s="261"/>
      <c r="AI98" s="255"/>
      <c r="AJ98" s="255"/>
      <c r="AK98" s="255"/>
      <c r="AL98" s="255"/>
      <c r="AM98" s="255"/>
      <c r="AN98" s="255"/>
      <c r="AO98" s="255"/>
      <c r="AP98" s="255"/>
      <c r="AQ98" s="255"/>
      <c r="AR98" s="255"/>
      <c r="AS98" s="255"/>
      <c r="AT98" s="255"/>
    </row>
    <row r="99" customFormat="false" ht="19.7" hidden="false" customHeight="false" outlineLevel="0" collapsed="false">
      <c r="A99" s="254" t="n">
        <v>18</v>
      </c>
      <c r="B99" s="254" t="n">
        <v>90</v>
      </c>
      <c r="C99" s="254" t="n">
        <v>90.4</v>
      </c>
      <c r="D99" s="254" t="s">
        <v>5158</v>
      </c>
      <c r="E99" s="255"/>
      <c r="F99" s="257" t="s">
        <v>5495</v>
      </c>
      <c r="G99" s="256" t="s">
        <v>5106</v>
      </c>
      <c r="H99" s="257" t="s">
        <v>5496</v>
      </c>
      <c r="I99" s="262" t="s">
        <v>1887</v>
      </c>
      <c r="J99" s="255"/>
      <c r="K99" s="289" t="s">
        <v>118</v>
      </c>
      <c r="L99" s="262" t="s">
        <v>4609</v>
      </c>
      <c r="M99" s="272" t="n">
        <v>2</v>
      </c>
      <c r="N99" s="284" t="n">
        <v>1</v>
      </c>
      <c r="O99" s="311" t="n">
        <v>0</v>
      </c>
      <c r="P99" s="258" t="n">
        <v>0</v>
      </c>
      <c r="Q99" s="259" t="n">
        <v>0</v>
      </c>
      <c r="R99" s="259" t="n">
        <v>3</v>
      </c>
      <c r="S99" s="259" t="n">
        <v>0</v>
      </c>
      <c r="T99" s="253" t="s">
        <v>5497</v>
      </c>
      <c r="U99" s="253" t="s">
        <v>5498</v>
      </c>
      <c r="V99" s="260" t="s">
        <v>70</v>
      </c>
      <c r="W99" s="253" t="s">
        <v>131</v>
      </c>
      <c r="X99" s="262" t="s">
        <v>1239</v>
      </c>
      <c r="Y99" s="255"/>
      <c r="Z99" s="253" t="s">
        <v>5499</v>
      </c>
      <c r="AA99" s="286" t="s">
        <v>101</v>
      </c>
      <c r="AB99" s="253" t="s">
        <v>1239</v>
      </c>
      <c r="AC99" s="262" t="s">
        <v>1239</v>
      </c>
      <c r="AD99" s="255"/>
      <c r="AE99" s="253" t="s">
        <v>5500</v>
      </c>
      <c r="AF99" s="260" t="s">
        <v>70</v>
      </c>
      <c r="AG99" s="255"/>
      <c r="AH99" s="262" t="s">
        <v>1239</v>
      </c>
      <c r="AI99" s="255"/>
      <c r="AJ99" s="255"/>
      <c r="AK99" s="255"/>
      <c r="AL99" s="255"/>
      <c r="AM99" s="255"/>
      <c r="AN99" s="255"/>
      <c r="AO99" s="255"/>
      <c r="AP99" s="255"/>
      <c r="AQ99" s="255"/>
      <c r="AR99" s="255"/>
      <c r="AS99" s="255"/>
      <c r="AT99" s="255"/>
    </row>
    <row r="100" customFormat="false" ht="19.7" hidden="false" customHeight="false" outlineLevel="0" collapsed="false">
      <c r="A100" s="254" t="n">
        <v>153</v>
      </c>
      <c r="B100" s="254" t="n">
        <v>91</v>
      </c>
      <c r="C100" s="254" t="n">
        <v>91</v>
      </c>
      <c r="D100" s="254" t="s">
        <v>62</v>
      </c>
      <c r="E100" s="256" t="s">
        <v>345</v>
      </c>
      <c r="F100" s="261"/>
      <c r="G100" s="256" t="s">
        <v>5106</v>
      </c>
      <c r="H100" s="262" t="s">
        <v>5501</v>
      </c>
      <c r="I100" s="262" t="s">
        <v>1897</v>
      </c>
      <c r="J100" s="255"/>
      <c r="K100" s="262" t="s">
        <v>5501</v>
      </c>
      <c r="L100" s="262" t="s">
        <v>5501</v>
      </c>
      <c r="M100" s="261"/>
      <c r="N100" s="255"/>
      <c r="O100" s="255"/>
      <c r="P100" s="261"/>
      <c r="Q100" s="255"/>
      <c r="R100" s="255"/>
      <c r="S100" s="255"/>
      <c r="T100" s="255"/>
      <c r="U100" s="253" t="s">
        <v>1287</v>
      </c>
      <c r="V100" s="262" t="s">
        <v>1287</v>
      </c>
      <c r="W100" s="253" t="s">
        <v>1287</v>
      </c>
      <c r="X100" s="262" t="s">
        <v>1287</v>
      </c>
      <c r="Y100" s="253" t="s">
        <v>5502</v>
      </c>
      <c r="Z100" s="253" t="s">
        <v>5503</v>
      </c>
      <c r="AA100" s="261"/>
      <c r="AB100" s="255"/>
      <c r="AC100" s="261"/>
      <c r="AD100" s="255"/>
      <c r="AE100" s="253" t="s">
        <v>5504</v>
      </c>
      <c r="AF100" s="262" t="s">
        <v>5504</v>
      </c>
      <c r="AG100" s="253" t="s">
        <v>5504</v>
      </c>
      <c r="AH100" s="262" t="s">
        <v>5504</v>
      </c>
      <c r="AI100" s="255"/>
      <c r="AJ100" s="253" t="s">
        <v>5505</v>
      </c>
      <c r="AK100" s="255"/>
      <c r="AL100" s="255"/>
      <c r="AM100" s="255"/>
      <c r="AN100" s="255"/>
      <c r="AO100" s="255"/>
      <c r="AP100" s="255"/>
      <c r="AQ100" s="255"/>
      <c r="AR100" s="255"/>
      <c r="AS100" s="255"/>
      <c r="AT100" s="255"/>
    </row>
    <row r="101" customFormat="false" ht="19.7" hidden="false" customHeight="false" outlineLevel="0" collapsed="false">
      <c r="A101" s="255"/>
      <c r="B101" s="254" t="n">
        <v>92</v>
      </c>
      <c r="C101" s="254" t="n">
        <v>92</v>
      </c>
      <c r="D101" s="254" t="s">
        <v>62</v>
      </c>
      <c r="E101" s="256" t="s">
        <v>347</v>
      </c>
      <c r="F101" s="261"/>
      <c r="G101" s="256" t="s">
        <v>5119</v>
      </c>
      <c r="H101" s="277" t="s">
        <v>1004</v>
      </c>
      <c r="I101" s="262" t="s">
        <v>348</v>
      </c>
      <c r="J101" s="255"/>
      <c r="K101" s="277" t="s">
        <v>1004</v>
      </c>
      <c r="L101" s="277" t="s">
        <v>1004</v>
      </c>
      <c r="M101" s="261"/>
      <c r="N101" s="255"/>
      <c r="O101" s="255"/>
      <c r="P101" s="261"/>
      <c r="Q101" s="255"/>
      <c r="R101" s="255"/>
      <c r="S101" s="255"/>
      <c r="T101" s="255"/>
      <c r="U101" s="253" t="s">
        <v>78</v>
      </c>
      <c r="V101" s="257" t="s">
        <v>1004</v>
      </c>
      <c r="W101" s="255"/>
      <c r="X101" s="257" t="s">
        <v>1004</v>
      </c>
      <c r="Y101" s="255"/>
      <c r="Z101" s="253" t="s">
        <v>78</v>
      </c>
      <c r="AA101" s="261"/>
      <c r="AB101" s="255"/>
      <c r="AC101" s="261"/>
      <c r="AD101" s="255"/>
      <c r="AE101" s="253" t="s">
        <v>78</v>
      </c>
      <c r="AF101" s="262" t="s">
        <v>1004</v>
      </c>
      <c r="AG101" s="253" t="s">
        <v>78</v>
      </c>
      <c r="AH101" s="262" t="s">
        <v>1004</v>
      </c>
      <c r="AI101" s="255"/>
      <c r="AJ101" s="255"/>
      <c r="AK101" s="255"/>
      <c r="AL101" s="255"/>
      <c r="AM101" s="255"/>
      <c r="AN101" s="255"/>
      <c r="AO101" s="255"/>
      <c r="AP101" s="255"/>
      <c r="AQ101" s="255"/>
      <c r="AR101" s="255"/>
      <c r="AS101" s="255"/>
      <c r="AT101" s="255"/>
    </row>
    <row r="102" customFormat="false" ht="19.7" hidden="false" customHeight="false" outlineLevel="0" collapsed="false">
      <c r="A102" s="254" t="n">
        <v>98</v>
      </c>
      <c r="B102" s="254" t="n">
        <v>93</v>
      </c>
      <c r="C102" s="254" t="n">
        <v>93</v>
      </c>
      <c r="D102" s="254" t="s">
        <v>62</v>
      </c>
      <c r="E102" s="270" t="s">
        <v>349</v>
      </c>
      <c r="F102" s="270" t="s">
        <v>349</v>
      </c>
      <c r="G102" s="256" t="s">
        <v>5106</v>
      </c>
      <c r="H102" s="270" t="s">
        <v>1915</v>
      </c>
      <c r="I102" s="271" t="s">
        <v>1917</v>
      </c>
      <c r="J102" s="255"/>
      <c r="K102" s="291" t="s">
        <v>70</v>
      </c>
      <c r="L102" s="291" t="s">
        <v>70</v>
      </c>
      <c r="M102" s="272" t="n">
        <v>3</v>
      </c>
      <c r="N102" s="259" t="n">
        <v>0</v>
      </c>
      <c r="O102" s="259" t="n">
        <v>0</v>
      </c>
      <c r="P102" s="273" t="n">
        <v>3</v>
      </c>
      <c r="Q102" s="258" t="n">
        <v>0</v>
      </c>
      <c r="R102" s="259" t="n">
        <v>0</v>
      </c>
      <c r="S102" s="259" t="n">
        <v>0</v>
      </c>
      <c r="T102" s="253" t="s">
        <v>1921</v>
      </c>
      <c r="U102" s="253" t="s">
        <v>5506</v>
      </c>
      <c r="V102" s="260" t="s">
        <v>70</v>
      </c>
      <c r="W102" s="253" t="s">
        <v>5507</v>
      </c>
      <c r="X102" s="279" t="s">
        <v>70</v>
      </c>
      <c r="Y102" s="255"/>
      <c r="Z102" s="253" t="s">
        <v>5508</v>
      </c>
      <c r="AA102" s="292" t="s">
        <v>70</v>
      </c>
      <c r="AB102" s="253" t="s">
        <v>5509</v>
      </c>
      <c r="AC102" s="292" t="s">
        <v>70</v>
      </c>
      <c r="AD102" s="255"/>
      <c r="AE102" s="255"/>
      <c r="AF102" s="262" t="s">
        <v>1812</v>
      </c>
      <c r="AG102" s="255"/>
      <c r="AH102" s="253" t="s">
        <v>1812</v>
      </c>
      <c r="AI102" s="253" t="s">
        <v>1812</v>
      </c>
      <c r="AJ102" s="255"/>
      <c r="AK102" s="255"/>
      <c r="AL102" s="255"/>
      <c r="AM102" s="255"/>
      <c r="AN102" s="255"/>
      <c r="AO102" s="255"/>
      <c r="AP102" s="255"/>
      <c r="AQ102" s="255"/>
      <c r="AR102" s="255"/>
      <c r="AS102" s="255"/>
      <c r="AT102" s="255"/>
    </row>
    <row r="103" customFormat="false" ht="19.7" hidden="false" customHeight="false" outlineLevel="0" collapsed="false">
      <c r="A103" s="255"/>
      <c r="B103" s="254" t="n">
        <v>94</v>
      </c>
      <c r="C103" s="254" t="n">
        <v>94</v>
      </c>
      <c r="D103" s="254" t="s">
        <v>62</v>
      </c>
      <c r="E103" s="256" t="s">
        <v>353</v>
      </c>
      <c r="F103" s="255"/>
      <c r="G103" s="253" t="s">
        <v>5331</v>
      </c>
      <c r="H103" s="253" t="s">
        <v>5510</v>
      </c>
      <c r="I103" s="253" t="s">
        <v>354</v>
      </c>
      <c r="J103" s="255"/>
      <c r="K103" s="262" t="s">
        <v>5510</v>
      </c>
      <c r="L103" s="262" t="s">
        <v>5510</v>
      </c>
      <c r="M103" s="261"/>
      <c r="N103" s="261"/>
      <c r="O103" s="255"/>
      <c r="P103" s="255"/>
      <c r="Q103" s="261"/>
      <c r="R103" s="255"/>
      <c r="S103" s="255"/>
      <c r="T103" s="312"/>
      <c r="U103" s="296" t="s">
        <v>5511</v>
      </c>
      <c r="V103" s="313" t="s">
        <v>5512</v>
      </c>
      <c r="W103" s="312"/>
      <c r="X103" s="296" t="s">
        <v>5512</v>
      </c>
      <c r="Y103" s="296" t="s">
        <v>5511</v>
      </c>
      <c r="Z103" s="253" t="s">
        <v>5513</v>
      </c>
      <c r="AA103" s="314"/>
      <c r="AB103" s="296" t="s">
        <v>1117</v>
      </c>
      <c r="AC103" s="314"/>
      <c r="AD103" s="312"/>
      <c r="AE103" s="312"/>
      <c r="AF103" s="313" t="s">
        <v>5514</v>
      </c>
      <c r="AG103" s="312"/>
      <c r="AH103" s="313" t="s">
        <v>5514</v>
      </c>
      <c r="AI103" s="255"/>
      <c r="AJ103" s="253" t="s">
        <v>5120</v>
      </c>
      <c r="AK103" s="255"/>
      <c r="AL103" s="255"/>
      <c r="AM103" s="255"/>
      <c r="AN103" s="255"/>
      <c r="AO103" s="255"/>
      <c r="AP103" s="255"/>
      <c r="AQ103" s="255"/>
      <c r="AR103" s="255"/>
      <c r="AS103" s="255"/>
      <c r="AT103" s="255"/>
    </row>
    <row r="104" customFormat="false" ht="19.7" hidden="false" customHeight="false" outlineLevel="0" collapsed="false">
      <c r="A104" s="255"/>
      <c r="B104" s="254" t="n">
        <v>95</v>
      </c>
      <c r="C104" s="254" t="n">
        <v>95</v>
      </c>
      <c r="D104" s="254" t="s">
        <v>62</v>
      </c>
      <c r="E104" s="256" t="s">
        <v>355</v>
      </c>
      <c r="F104" s="255"/>
      <c r="G104" s="256" t="s">
        <v>5331</v>
      </c>
      <c r="H104" s="253" t="s">
        <v>5515</v>
      </c>
      <c r="I104" s="253" t="s">
        <v>356</v>
      </c>
      <c r="J104" s="255"/>
      <c r="K104" s="264" t="s">
        <v>70</v>
      </c>
      <c r="L104" s="265" t="s">
        <v>70</v>
      </c>
      <c r="M104" s="273" t="n">
        <v>1</v>
      </c>
      <c r="N104" s="258" t="n">
        <v>0</v>
      </c>
      <c r="O104" s="259" t="n">
        <v>0</v>
      </c>
      <c r="P104" s="273" t="n">
        <v>1</v>
      </c>
      <c r="Q104" s="259" t="n">
        <v>0</v>
      </c>
      <c r="R104" s="259" t="n">
        <v>0</v>
      </c>
      <c r="S104" s="255"/>
      <c r="T104" s="255"/>
      <c r="U104" s="253" t="s">
        <v>78</v>
      </c>
      <c r="V104" s="256" t="s">
        <v>1004</v>
      </c>
      <c r="W104" s="255"/>
      <c r="X104" s="256" t="s">
        <v>1004</v>
      </c>
      <c r="Y104" s="255"/>
      <c r="Z104" s="253" t="s">
        <v>78</v>
      </c>
      <c r="AA104" s="261"/>
      <c r="AB104" s="255"/>
      <c r="AC104" s="255"/>
      <c r="AD104" s="255"/>
      <c r="AE104" s="253" t="s">
        <v>5516</v>
      </c>
      <c r="AF104" s="255"/>
      <c r="AG104" s="253" t="s">
        <v>5517</v>
      </c>
      <c r="AH104" s="255"/>
      <c r="AI104" s="255"/>
      <c r="AJ104" s="255"/>
      <c r="AK104" s="255"/>
      <c r="AL104" s="255"/>
      <c r="AM104" s="255"/>
      <c r="AN104" s="255"/>
      <c r="AO104" s="255"/>
      <c r="AP104" s="255"/>
      <c r="AQ104" s="255"/>
      <c r="AR104" s="255"/>
      <c r="AS104" s="255"/>
      <c r="AT104" s="255"/>
    </row>
    <row r="105" customFormat="false" ht="19.7" hidden="false" customHeight="false" outlineLevel="0" collapsed="false">
      <c r="A105" s="299" t="n">
        <v>117</v>
      </c>
      <c r="B105" s="254" t="n">
        <v>96</v>
      </c>
      <c r="C105" s="254" t="n">
        <v>96</v>
      </c>
      <c r="D105" s="254" t="s">
        <v>62</v>
      </c>
      <c r="E105" s="256" t="s">
        <v>357</v>
      </c>
      <c r="F105" s="270" t="s">
        <v>5518</v>
      </c>
      <c r="G105" s="256" t="s">
        <v>5106</v>
      </c>
      <c r="H105" s="271" t="s">
        <v>5519</v>
      </c>
      <c r="I105" s="300" t="s">
        <v>358</v>
      </c>
      <c r="J105" s="255"/>
      <c r="K105" s="291" t="s">
        <v>70</v>
      </c>
      <c r="L105" s="291" t="s">
        <v>70</v>
      </c>
      <c r="M105" s="272" t="n">
        <v>3</v>
      </c>
      <c r="N105" s="258" t="n">
        <v>0</v>
      </c>
      <c r="O105" s="259" t="n">
        <v>0</v>
      </c>
      <c r="P105" s="273" t="n">
        <v>3</v>
      </c>
      <c r="Q105" s="258" t="n">
        <v>0</v>
      </c>
      <c r="R105" s="259" t="n">
        <v>0</v>
      </c>
      <c r="S105" s="259" t="n">
        <v>0</v>
      </c>
      <c r="T105" s="253" t="s">
        <v>1938</v>
      </c>
      <c r="U105" s="253" t="s">
        <v>5520</v>
      </c>
      <c r="V105" s="260" t="s">
        <v>70</v>
      </c>
      <c r="W105" s="253" t="s">
        <v>5521</v>
      </c>
      <c r="X105" s="260" t="s">
        <v>70</v>
      </c>
      <c r="Y105" s="255"/>
      <c r="Z105" s="253" t="s">
        <v>5522</v>
      </c>
      <c r="AA105" s="292" t="s">
        <v>70</v>
      </c>
      <c r="AB105" s="253" t="s">
        <v>5523</v>
      </c>
      <c r="AC105" s="292" t="s">
        <v>70</v>
      </c>
      <c r="AD105" s="253" t="s">
        <v>5524</v>
      </c>
      <c r="AE105" s="253" t="s">
        <v>5525</v>
      </c>
      <c r="AF105" s="260" t="s">
        <v>70</v>
      </c>
      <c r="AG105" s="253" t="s">
        <v>5526</v>
      </c>
      <c r="AH105" s="279" t="s">
        <v>70</v>
      </c>
      <c r="AI105" s="255"/>
      <c r="AJ105" s="255"/>
      <c r="AK105" s="255"/>
      <c r="AL105" s="255"/>
      <c r="AM105" s="255"/>
      <c r="AN105" s="255"/>
      <c r="AO105" s="255"/>
      <c r="AP105" s="255"/>
      <c r="AQ105" s="255"/>
      <c r="AR105" s="255"/>
      <c r="AS105" s="255"/>
      <c r="AT105" s="255"/>
    </row>
    <row r="106" customFormat="false" ht="19.7" hidden="false" customHeight="false" outlineLevel="0" collapsed="false">
      <c r="A106" s="255"/>
      <c r="B106" s="254" t="n">
        <v>97</v>
      </c>
      <c r="C106" s="254" t="n">
        <v>97</v>
      </c>
      <c r="D106" s="254" t="s">
        <v>62</v>
      </c>
      <c r="E106" s="256" t="s">
        <v>359</v>
      </c>
      <c r="F106" s="255"/>
      <c r="G106" s="256" t="s">
        <v>5106</v>
      </c>
      <c r="H106" s="256" t="s">
        <v>5527</v>
      </c>
      <c r="I106" s="253" t="s">
        <v>360</v>
      </c>
      <c r="J106" s="255"/>
      <c r="K106" s="264" t="s">
        <v>70</v>
      </c>
      <c r="L106" s="264" t="s">
        <v>70</v>
      </c>
      <c r="M106" s="272" t="n">
        <v>1</v>
      </c>
      <c r="N106" s="258" t="n">
        <v>0</v>
      </c>
      <c r="O106" s="259" t="n">
        <v>0</v>
      </c>
      <c r="P106" s="273" t="n">
        <v>1</v>
      </c>
      <c r="Q106" s="258" t="n">
        <v>0</v>
      </c>
      <c r="R106" s="259" t="n">
        <v>0</v>
      </c>
      <c r="S106" s="255"/>
      <c r="T106" s="253" t="s">
        <v>5528</v>
      </c>
      <c r="U106" s="253" t="s">
        <v>5529</v>
      </c>
      <c r="V106" s="260" t="s">
        <v>70</v>
      </c>
      <c r="W106" s="253" t="s">
        <v>5530</v>
      </c>
      <c r="X106" s="260" t="s">
        <v>70</v>
      </c>
      <c r="Y106" s="255"/>
      <c r="Z106" s="253" t="s">
        <v>272</v>
      </c>
      <c r="AA106" s="261"/>
      <c r="AB106" s="255"/>
      <c r="AC106" s="261"/>
      <c r="AD106" s="255"/>
      <c r="AE106" s="255"/>
      <c r="AF106" s="262" t="s">
        <v>5531</v>
      </c>
      <c r="AG106" s="255"/>
      <c r="AH106" s="262" t="s">
        <v>5531</v>
      </c>
      <c r="AI106" s="255"/>
      <c r="AJ106" s="253" t="s">
        <v>5532</v>
      </c>
      <c r="AK106" s="255"/>
      <c r="AL106" s="255"/>
      <c r="AM106" s="255"/>
      <c r="AN106" s="255"/>
      <c r="AO106" s="255"/>
      <c r="AP106" s="255"/>
      <c r="AQ106" s="255"/>
      <c r="AR106" s="255"/>
      <c r="AS106" s="255"/>
      <c r="AT106" s="255"/>
    </row>
    <row r="107" customFormat="false" ht="19.7" hidden="false" customHeight="false" outlineLevel="0" collapsed="false">
      <c r="A107" s="255"/>
      <c r="B107" s="254" t="n">
        <v>98</v>
      </c>
      <c r="C107" s="254" t="n">
        <v>98</v>
      </c>
      <c r="D107" s="254" t="s">
        <v>62</v>
      </c>
      <c r="E107" s="256" t="s">
        <v>362</v>
      </c>
      <c r="F107" s="255"/>
      <c r="G107" s="256" t="s">
        <v>5119</v>
      </c>
      <c r="H107" s="266" t="s">
        <v>1004</v>
      </c>
      <c r="I107" s="253" t="s">
        <v>363</v>
      </c>
      <c r="J107" s="255"/>
      <c r="K107" s="277" t="s">
        <v>1004</v>
      </c>
      <c r="L107" s="277" t="s">
        <v>1004</v>
      </c>
      <c r="M107" s="259" t="n">
        <v>0</v>
      </c>
      <c r="N107" s="258" t="n">
        <v>0</v>
      </c>
      <c r="O107" s="259" t="n">
        <v>0</v>
      </c>
      <c r="P107" s="259" t="n">
        <v>0</v>
      </c>
      <c r="Q107" s="258" t="n">
        <v>0</v>
      </c>
      <c r="R107" s="259" t="n">
        <v>0</v>
      </c>
      <c r="S107" s="266" t="s">
        <v>1004</v>
      </c>
      <c r="T107" s="255"/>
      <c r="U107" s="253" t="s">
        <v>78</v>
      </c>
      <c r="V107" s="257" t="s">
        <v>1004</v>
      </c>
      <c r="W107" s="255"/>
      <c r="X107" s="257" t="s">
        <v>1004</v>
      </c>
      <c r="Y107" s="255"/>
      <c r="Z107" s="253" t="s">
        <v>78</v>
      </c>
      <c r="AA107" s="261"/>
      <c r="AB107" s="255"/>
      <c r="AC107" s="261"/>
      <c r="AD107" s="255"/>
      <c r="AE107" s="253" t="s">
        <v>78</v>
      </c>
      <c r="AF107" s="262" t="s">
        <v>1004</v>
      </c>
      <c r="AG107" s="253" t="s">
        <v>78</v>
      </c>
      <c r="AH107" s="262" t="s">
        <v>1004</v>
      </c>
      <c r="AI107" s="255"/>
      <c r="AJ107" s="253" t="s">
        <v>5120</v>
      </c>
      <c r="AK107" s="255"/>
      <c r="AL107" s="255"/>
      <c r="AM107" s="255"/>
      <c r="AN107" s="255"/>
      <c r="AO107" s="255"/>
      <c r="AP107" s="255"/>
      <c r="AQ107" s="255"/>
      <c r="AR107" s="255"/>
      <c r="AS107" s="255"/>
      <c r="AT107" s="255"/>
    </row>
    <row r="108" customFormat="false" ht="19.7" hidden="false" customHeight="false" outlineLevel="0" collapsed="false">
      <c r="A108" s="255"/>
      <c r="B108" s="254" t="n">
        <v>99</v>
      </c>
      <c r="C108" s="254" t="n">
        <v>99</v>
      </c>
      <c r="D108" s="254" t="s">
        <v>62</v>
      </c>
      <c r="E108" s="256" t="s">
        <v>364</v>
      </c>
      <c r="F108" s="255"/>
      <c r="G108" s="256" t="s">
        <v>5119</v>
      </c>
      <c r="H108" s="266" t="s">
        <v>1004</v>
      </c>
      <c r="I108" s="253" t="s">
        <v>365</v>
      </c>
      <c r="J108" s="255"/>
      <c r="K108" s="277" t="s">
        <v>1004</v>
      </c>
      <c r="L108" s="277" t="s">
        <v>1004</v>
      </c>
      <c r="M108" s="261"/>
      <c r="N108" s="261"/>
      <c r="O108" s="255"/>
      <c r="P108" s="261"/>
      <c r="Q108" s="261"/>
      <c r="R108" s="255"/>
      <c r="S108" s="255"/>
      <c r="T108" s="255"/>
      <c r="U108" s="262" t="s">
        <v>78</v>
      </c>
      <c r="V108" s="257" t="s">
        <v>1004</v>
      </c>
      <c r="W108" s="261"/>
      <c r="X108" s="257" t="s">
        <v>1004</v>
      </c>
      <c r="Y108" s="255"/>
      <c r="Z108" s="253" t="s">
        <v>78</v>
      </c>
      <c r="AA108" s="261"/>
      <c r="AB108" s="255"/>
      <c r="AC108" s="261"/>
      <c r="AD108" s="255"/>
      <c r="AE108" s="276"/>
      <c r="AF108" s="275"/>
      <c r="AG108" s="276"/>
      <c r="AH108" s="261"/>
      <c r="AI108" s="255"/>
      <c r="AJ108" s="255"/>
      <c r="AK108" s="255"/>
      <c r="AL108" s="255"/>
      <c r="AM108" s="255"/>
      <c r="AN108" s="255"/>
      <c r="AO108" s="255"/>
      <c r="AP108" s="255"/>
      <c r="AQ108" s="255"/>
      <c r="AR108" s="255"/>
      <c r="AS108" s="255"/>
      <c r="AT108" s="255"/>
    </row>
    <row r="109" customFormat="false" ht="19.7" hidden="false" customHeight="false" outlineLevel="0" collapsed="false">
      <c r="A109" s="254" t="n">
        <v>19</v>
      </c>
      <c r="B109" s="254" t="n">
        <v>100</v>
      </c>
      <c r="C109" s="254" t="n">
        <v>100</v>
      </c>
      <c r="D109" s="254" t="s">
        <v>5158</v>
      </c>
      <c r="E109" s="255"/>
      <c r="F109" s="256" t="s">
        <v>1962</v>
      </c>
      <c r="G109" s="256" t="s">
        <v>5106</v>
      </c>
      <c r="H109" s="256" t="s">
        <v>1962</v>
      </c>
      <c r="I109" s="253" t="s">
        <v>1964</v>
      </c>
      <c r="J109" s="255"/>
      <c r="K109" s="282" t="s">
        <v>118</v>
      </c>
      <c r="L109" s="262" t="s">
        <v>5533</v>
      </c>
      <c r="M109" s="272" t="n">
        <v>1</v>
      </c>
      <c r="N109" s="290" t="n">
        <v>2</v>
      </c>
      <c r="O109" s="276"/>
      <c r="P109" s="258" t="n">
        <v>0</v>
      </c>
      <c r="Q109" s="258" t="n">
        <v>0</v>
      </c>
      <c r="R109" s="258" t="n">
        <v>3</v>
      </c>
      <c r="S109" s="259" t="n">
        <v>0</v>
      </c>
      <c r="T109" s="253" t="s">
        <v>1967</v>
      </c>
      <c r="U109" s="253" t="s">
        <v>5534</v>
      </c>
      <c r="V109" s="285" t="s">
        <v>101</v>
      </c>
      <c r="W109" s="255"/>
      <c r="X109" s="262" t="s">
        <v>5535</v>
      </c>
      <c r="Y109" s="255"/>
      <c r="Z109" s="253" t="s">
        <v>5536</v>
      </c>
      <c r="AA109" s="286" t="s">
        <v>101</v>
      </c>
      <c r="AB109" s="262" t="s">
        <v>5537</v>
      </c>
      <c r="AC109" s="253" t="s">
        <v>5538</v>
      </c>
      <c r="AD109" s="255"/>
      <c r="AE109" s="287" t="s">
        <v>5539</v>
      </c>
      <c r="AF109" s="287" t="s">
        <v>70</v>
      </c>
      <c r="AG109" s="253" t="s">
        <v>5540</v>
      </c>
      <c r="AH109" s="253" t="s">
        <v>1239</v>
      </c>
      <c r="AI109" s="255"/>
      <c r="AJ109" s="255"/>
      <c r="AK109" s="255"/>
      <c r="AL109" s="255"/>
      <c r="AM109" s="255"/>
      <c r="AN109" s="255"/>
      <c r="AO109" s="255"/>
      <c r="AP109" s="255"/>
      <c r="AQ109" s="255"/>
      <c r="AR109" s="255"/>
      <c r="AS109" s="255"/>
      <c r="AT109" s="255"/>
    </row>
    <row r="110" customFormat="false" ht="19.7" hidden="false" customHeight="false" outlineLevel="0" collapsed="false">
      <c r="A110" s="255"/>
      <c r="B110" s="254" t="n">
        <v>101</v>
      </c>
      <c r="C110" s="254" t="n">
        <v>101</v>
      </c>
      <c r="D110" s="254" t="s">
        <v>62</v>
      </c>
      <c r="E110" s="256" t="s">
        <v>368</v>
      </c>
      <c r="F110" s="255"/>
      <c r="G110" s="256" t="s">
        <v>5119</v>
      </c>
      <c r="H110" s="266" t="s">
        <v>1004</v>
      </c>
      <c r="I110" s="253" t="s">
        <v>369</v>
      </c>
      <c r="J110" s="255"/>
      <c r="K110" s="277" t="s">
        <v>1004</v>
      </c>
      <c r="L110" s="277" t="s">
        <v>1004</v>
      </c>
      <c r="M110" s="258" t="n">
        <v>0</v>
      </c>
      <c r="N110" s="258" t="n">
        <v>0</v>
      </c>
      <c r="O110" s="259" t="n">
        <v>0</v>
      </c>
      <c r="P110" s="259" t="n">
        <v>0</v>
      </c>
      <c r="Q110" s="258" t="n">
        <v>0</v>
      </c>
      <c r="R110" s="259" t="n">
        <v>0</v>
      </c>
      <c r="S110" s="266" t="s">
        <v>1004</v>
      </c>
      <c r="T110" s="255"/>
      <c r="U110" s="253" t="s">
        <v>78</v>
      </c>
      <c r="V110" s="257" t="s">
        <v>1004</v>
      </c>
      <c r="W110" s="255"/>
      <c r="X110" s="257" t="s">
        <v>1004</v>
      </c>
      <c r="Y110" s="255"/>
      <c r="Z110" s="253" t="s">
        <v>78</v>
      </c>
      <c r="AA110" s="261"/>
      <c r="AB110" s="255"/>
      <c r="AC110" s="255"/>
      <c r="AD110" s="255"/>
      <c r="AE110" s="253" t="s">
        <v>78</v>
      </c>
      <c r="AF110" s="262" t="s">
        <v>1004</v>
      </c>
      <c r="AG110" s="253" t="s">
        <v>78</v>
      </c>
      <c r="AH110" s="253" t="s">
        <v>1004</v>
      </c>
      <c r="AI110" s="255"/>
      <c r="AJ110" s="253" t="s">
        <v>5120</v>
      </c>
      <c r="AK110" s="255"/>
      <c r="AL110" s="255"/>
      <c r="AM110" s="255"/>
      <c r="AN110" s="255"/>
      <c r="AO110" s="255"/>
      <c r="AP110" s="255"/>
      <c r="AQ110" s="255"/>
      <c r="AR110" s="255"/>
      <c r="AS110" s="255"/>
      <c r="AT110" s="255"/>
    </row>
    <row r="111" customFormat="false" ht="19.7" hidden="false" customHeight="false" outlineLevel="0" collapsed="false">
      <c r="A111" s="261"/>
      <c r="B111" s="281" t="n">
        <v>102</v>
      </c>
      <c r="C111" s="281" t="n">
        <v>102</v>
      </c>
      <c r="D111" s="281" t="s">
        <v>62</v>
      </c>
      <c r="E111" s="257" t="s">
        <v>372</v>
      </c>
      <c r="F111" s="261"/>
      <c r="G111" s="256" t="s">
        <v>5119</v>
      </c>
      <c r="H111" s="277" t="s">
        <v>1004</v>
      </c>
      <c r="I111" s="262" t="s">
        <v>373</v>
      </c>
      <c r="J111" s="261"/>
      <c r="K111" s="277" t="s">
        <v>1004</v>
      </c>
      <c r="L111" s="277" t="s">
        <v>1004</v>
      </c>
      <c r="M111" s="258" t="n">
        <v>0</v>
      </c>
      <c r="N111" s="258" t="n">
        <v>0</v>
      </c>
      <c r="O111" s="258" t="n">
        <v>0</v>
      </c>
      <c r="P111" s="258" t="n">
        <v>0</v>
      </c>
      <c r="Q111" s="258" t="n">
        <v>0</v>
      </c>
      <c r="R111" s="258" t="n">
        <v>0</v>
      </c>
      <c r="S111" s="277" t="s">
        <v>1004</v>
      </c>
      <c r="T111" s="261"/>
      <c r="U111" s="262" t="s">
        <v>78</v>
      </c>
      <c r="V111" s="257" t="s">
        <v>1004</v>
      </c>
      <c r="W111" s="261"/>
      <c r="X111" s="257" t="s">
        <v>1004</v>
      </c>
      <c r="Y111" s="261"/>
      <c r="Z111" s="262" t="s">
        <v>78</v>
      </c>
      <c r="AA111" s="261"/>
      <c r="AB111" s="261"/>
      <c r="AC111" s="261"/>
      <c r="AD111" s="261"/>
      <c r="AE111" s="262" t="s">
        <v>78</v>
      </c>
      <c r="AF111" s="262" t="s">
        <v>1004</v>
      </c>
      <c r="AG111" s="262" t="s">
        <v>78</v>
      </c>
      <c r="AH111" s="262" t="s">
        <v>1004</v>
      </c>
      <c r="AI111" s="261"/>
      <c r="AJ111" s="262" t="s">
        <v>5120</v>
      </c>
      <c r="AK111" s="261"/>
      <c r="AL111" s="261"/>
      <c r="AM111" s="261"/>
      <c r="AN111" s="261"/>
      <c r="AO111" s="261"/>
      <c r="AP111" s="261"/>
      <c r="AQ111" s="261"/>
      <c r="AR111" s="261"/>
      <c r="AS111" s="261"/>
      <c r="AT111" s="261"/>
    </row>
    <row r="112" customFormat="false" ht="19.7" hidden="false" customHeight="false" outlineLevel="0" collapsed="false">
      <c r="A112" s="255"/>
      <c r="B112" s="254" t="n">
        <v>103</v>
      </c>
      <c r="C112" s="254" t="n">
        <v>103</v>
      </c>
      <c r="D112" s="254" t="s">
        <v>62</v>
      </c>
      <c r="E112" s="256" t="s">
        <v>374</v>
      </c>
      <c r="F112" s="256" t="s">
        <v>374</v>
      </c>
      <c r="G112" s="256" t="s">
        <v>5106</v>
      </c>
      <c r="H112" s="256" t="s">
        <v>1982</v>
      </c>
      <c r="I112" s="253" t="s">
        <v>375</v>
      </c>
      <c r="J112" s="255"/>
      <c r="K112" s="264" t="s">
        <v>70</v>
      </c>
      <c r="L112" s="265" t="s">
        <v>70</v>
      </c>
      <c r="M112" s="272" t="n">
        <v>1</v>
      </c>
      <c r="N112" s="258" t="n">
        <v>0</v>
      </c>
      <c r="O112" s="259" t="n">
        <v>0</v>
      </c>
      <c r="P112" s="273" t="n">
        <v>1</v>
      </c>
      <c r="Q112" s="259" t="n">
        <v>0</v>
      </c>
      <c r="R112" s="259" t="n">
        <v>0</v>
      </c>
      <c r="S112" s="255"/>
      <c r="T112" s="253" t="s">
        <v>5541</v>
      </c>
      <c r="U112" s="253" t="s">
        <v>5542</v>
      </c>
      <c r="V112" s="260" t="s">
        <v>70</v>
      </c>
      <c r="W112" s="253" t="s">
        <v>5543</v>
      </c>
      <c r="X112" s="279" t="s">
        <v>70</v>
      </c>
      <c r="Y112" s="253" t="s">
        <v>5544</v>
      </c>
      <c r="Z112" s="253" t="s">
        <v>5545</v>
      </c>
      <c r="AA112" s="261"/>
      <c r="AB112" s="253" t="s">
        <v>5546</v>
      </c>
      <c r="AC112" s="255"/>
      <c r="AD112" s="253" t="s">
        <v>5547</v>
      </c>
      <c r="AE112" s="253" t="s">
        <v>5548</v>
      </c>
      <c r="AF112" s="261"/>
      <c r="AG112" s="253" t="s">
        <v>5549</v>
      </c>
      <c r="AH112" s="255"/>
      <c r="AI112" s="255"/>
      <c r="AJ112" s="253" t="s">
        <v>5120</v>
      </c>
      <c r="AK112" s="255"/>
      <c r="AL112" s="255"/>
      <c r="AM112" s="255"/>
      <c r="AN112" s="255"/>
      <c r="AO112" s="255"/>
      <c r="AP112" s="255"/>
      <c r="AQ112" s="255"/>
      <c r="AR112" s="255"/>
      <c r="AS112" s="255"/>
      <c r="AT112" s="255"/>
    </row>
    <row r="113" customFormat="false" ht="19.7" hidden="false" customHeight="false" outlineLevel="0" collapsed="false">
      <c r="A113" s="254" t="n">
        <v>20</v>
      </c>
      <c r="B113" s="254" t="n">
        <v>104</v>
      </c>
      <c r="C113" s="254" t="n">
        <v>104</v>
      </c>
      <c r="D113" s="254" t="s">
        <v>5158</v>
      </c>
      <c r="E113" s="255"/>
      <c r="F113" s="270" t="s">
        <v>5550</v>
      </c>
      <c r="G113" s="256" t="s">
        <v>5106</v>
      </c>
      <c r="H113" s="270" t="s">
        <v>5550</v>
      </c>
      <c r="I113" s="271" t="s">
        <v>1994</v>
      </c>
      <c r="J113" s="255"/>
      <c r="K113" s="291" t="s">
        <v>70</v>
      </c>
      <c r="L113" s="291" t="s">
        <v>70</v>
      </c>
      <c r="M113" s="272" t="n">
        <v>3</v>
      </c>
      <c r="N113" s="258" t="n">
        <v>0</v>
      </c>
      <c r="O113" s="259" t="n">
        <v>0</v>
      </c>
      <c r="P113" s="273" t="n">
        <v>3</v>
      </c>
      <c r="Q113" s="258" t="n">
        <v>0</v>
      </c>
      <c r="R113" s="259" t="n">
        <v>0</v>
      </c>
      <c r="S113" s="259" t="n">
        <v>0</v>
      </c>
      <c r="T113" s="253" t="s">
        <v>1999</v>
      </c>
      <c r="U113" s="253" t="s">
        <v>5551</v>
      </c>
      <c r="V113" s="260" t="s">
        <v>70</v>
      </c>
      <c r="W113" s="253" t="s">
        <v>5552</v>
      </c>
      <c r="X113" s="260" t="s">
        <v>70</v>
      </c>
      <c r="Y113" s="255"/>
      <c r="Z113" s="253" t="s">
        <v>5553</v>
      </c>
      <c r="AA113" s="262" t="s">
        <v>5554</v>
      </c>
      <c r="AB113" s="255"/>
      <c r="AC113" s="253" t="s">
        <v>5554</v>
      </c>
      <c r="AD113" s="255"/>
      <c r="AE113" s="253" t="s">
        <v>5555</v>
      </c>
      <c r="AF113" s="260" t="s">
        <v>70</v>
      </c>
      <c r="AG113" s="253" t="s">
        <v>5556</v>
      </c>
      <c r="AH113" s="279" t="s">
        <v>70</v>
      </c>
      <c r="AI113" s="255"/>
      <c r="AJ113" s="255"/>
      <c r="AK113" s="255"/>
      <c r="AL113" s="255"/>
      <c r="AM113" s="255"/>
      <c r="AN113" s="255"/>
      <c r="AO113" s="255"/>
      <c r="AP113" s="255"/>
      <c r="AQ113" s="255"/>
      <c r="AR113" s="255"/>
      <c r="AS113" s="255"/>
      <c r="AT113" s="255"/>
    </row>
    <row r="114" customFormat="false" ht="19.7" hidden="false" customHeight="false" outlineLevel="0" collapsed="false">
      <c r="A114" s="299" t="n">
        <v>118</v>
      </c>
      <c r="B114" s="254" t="n">
        <v>105</v>
      </c>
      <c r="C114" s="254" t="n">
        <v>105</v>
      </c>
      <c r="D114" s="254" t="s">
        <v>62</v>
      </c>
      <c r="E114" s="310" t="s">
        <v>380</v>
      </c>
      <c r="F114" s="255"/>
      <c r="G114" s="256" t="s">
        <v>5119</v>
      </c>
      <c r="H114" s="266" t="s">
        <v>1004</v>
      </c>
      <c r="I114" s="315" t="s">
        <v>381</v>
      </c>
      <c r="J114" s="301"/>
      <c r="K114" s="277" t="s">
        <v>1004</v>
      </c>
      <c r="L114" s="277" t="s">
        <v>1004</v>
      </c>
      <c r="M114" s="316" t="n">
        <v>0</v>
      </c>
      <c r="N114" s="316" t="n">
        <v>0</v>
      </c>
      <c r="O114" s="311" t="n">
        <v>0</v>
      </c>
      <c r="P114" s="311" t="n">
        <v>0</v>
      </c>
      <c r="Q114" s="316" t="n">
        <v>0</v>
      </c>
      <c r="R114" s="311" t="n">
        <v>0</v>
      </c>
      <c r="S114" s="266" t="s">
        <v>1004</v>
      </c>
      <c r="T114" s="253" t="s">
        <v>2005</v>
      </c>
      <c r="U114" s="253" t="s">
        <v>60</v>
      </c>
      <c r="V114" s="262" t="s">
        <v>60</v>
      </c>
      <c r="W114" s="255"/>
      <c r="X114" s="262" t="s">
        <v>60</v>
      </c>
      <c r="Y114" s="255"/>
      <c r="Z114" s="253" t="s">
        <v>78</v>
      </c>
      <c r="AA114" s="257" t="s">
        <v>1004</v>
      </c>
      <c r="AB114" s="253" t="s">
        <v>78</v>
      </c>
      <c r="AC114" s="257" t="s">
        <v>1004</v>
      </c>
      <c r="AD114" s="255"/>
      <c r="AE114" s="253" t="s">
        <v>60</v>
      </c>
      <c r="AF114" s="262" t="s">
        <v>1004</v>
      </c>
      <c r="AG114" s="253" t="s">
        <v>60</v>
      </c>
      <c r="AH114" s="262" t="s">
        <v>1004</v>
      </c>
      <c r="AI114" s="255"/>
      <c r="AJ114" s="255"/>
      <c r="AK114" s="255"/>
      <c r="AL114" s="255"/>
      <c r="AM114" s="255"/>
      <c r="AN114" s="255"/>
      <c r="AO114" s="255"/>
      <c r="AP114" s="255"/>
      <c r="AQ114" s="255"/>
      <c r="AR114" s="255"/>
      <c r="AS114" s="255"/>
      <c r="AT114" s="255"/>
    </row>
    <row r="115" customFormat="false" ht="19.7" hidden="false" customHeight="false" outlineLevel="0" collapsed="false">
      <c r="A115" s="255"/>
      <c r="B115" s="254" t="n">
        <v>106</v>
      </c>
      <c r="C115" s="254" t="n">
        <v>106.1</v>
      </c>
      <c r="D115" s="254" t="s">
        <v>62</v>
      </c>
      <c r="E115" s="256" t="s">
        <v>382</v>
      </c>
      <c r="F115" s="256" t="s">
        <v>382</v>
      </c>
      <c r="G115" s="256" t="s">
        <v>5106</v>
      </c>
      <c r="H115" s="256" t="s">
        <v>5557</v>
      </c>
      <c r="I115" s="253" t="s">
        <v>383</v>
      </c>
      <c r="J115" s="255"/>
      <c r="K115" s="264" t="s">
        <v>70</v>
      </c>
      <c r="L115" s="264" t="s">
        <v>70</v>
      </c>
      <c r="M115" s="272" t="n">
        <v>1</v>
      </c>
      <c r="N115" s="259" t="n">
        <v>0</v>
      </c>
      <c r="O115" s="259" t="n">
        <v>0</v>
      </c>
      <c r="P115" s="273" t="n">
        <v>1</v>
      </c>
      <c r="Q115" s="258" t="n">
        <v>0</v>
      </c>
      <c r="R115" s="259" t="n">
        <v>0</v>
      </c>
      <c r="S115" s="255"/>
      <c r="T115" s="253" t="s">
        <v>5558</v>
      </c>
      <c r="U115" s="253" t="s">
        <v>5559</v>
      </c>
      <c r="V115" s="279" t="s">
        <v>70</v>
      </c>
      <c r="W115" s="253" t="s">
        <v>5560</v>
      </c>
      <c r="X115" s="279" t="s">
        <v>70</v>
      </c>
      <c r="Y115" s="253" t="s">
        <v>5561</v>
      </c>
      <c r="Z115" s="253" t="s">
        <v>5562</v>
      </c>
      <c r="AA115" s="261"/>
      <c r="AB115" s="262" t="s">
        <v>5563</v>
      </c>
      <c r="AC115" s="261"/>
      <c r="AD115" s="255"/>
      <c r="AE115" s="253" t="s">
        <v>5564</v>
      </c>
      <c r="AF115" s="279" t="s">
        <v>70</v>
      </c>
      <c r="AG115" s="253" t="s">
        <v>5560</v>
      </c>
      <c r="AH115" s="279" t="s">
        <v>70</v>
      </c>
      <c r="AI115" s="253" t="s">
        <v>5565</v>
      </c>
      <c r="AJ115" s="253" t="s">
        <v>5120</v>
      </c>
      <c r="AK115" s="255"/>
      <c r="AL115" s="255"/>
      <c r="AM115" s="255"/>
      <c r="AN115" s="255"/>
      <c r="AO115" s="255"/>
      <c r="AP115" s="255"/>
      <c r="AQ115" s="255"/>
      <c r="AR115" s="255"/>
      <c r="AS115" s="255"/>
      <c r="AT115" s="255"/>
    </row>
    <row r="116" customFormat="false" ht="19.7" hidden="false" customHeight="false" outlineLevel="0" collapsed="false">
      <c r="A116" s="255"/>
      <c r="B116" s="254" t="n">
        <v>106</v>
      </c>
      <c r="C116" s="254" t="n">
        <v>106.2</v>
      </c>
      <c r="D116" s="254" t="s">
        <v>62</v>
      </c>
      <c r="E116" s="256" t="s">
        <v>382</v>
      </c>
      <c r="F116" s="256" t="s">
        <v>382</v>
      </c>
      <c r="G116" s="253" t="s">
        <v>5121</v>
      </c>
      <c r="H116" s="256" t="s">
        <v>2020</v>
      </c>
      <c r="I116" s="253" t="s">
        <v>384</v>
      </c>
      <c r="J116" s="255"/>
      <c r="K116" s="260" t="s">
        <v>70</v>
      </c>
      <c r="L116" s="279" t="s">
        <v>70</v>
      </c>
      <c r="M116" s="261"/>
      <c r="N116" s="261"/>
      <c r="O116" s="255"/>
      <c r="P116" s="255"/>
      <c r="Q116" s="255"/>
      <c r="R116" s="255"/>
      <c r="S116" s="259" t="s">
        <v>5566</v>
      </c>
      <c r="T116" s="255"/>
      <c r="U116" s="262" t="s">
        <v>60</v>
      </c>
      <c r="V116" s="262" t="s">
        <v>5567</v>
      </c>
      <c r="W116" s="255"/>
      <c r="X116" s="262" t="s">
        <v>5567</v>
      </c>
      <c r="Y116" s="255"/>
      <c r="Z116" s="253" t="s">
        <v>78</v>
      </c>
      <c r="AA116" s="261"/>
      <c r="AB116" s="255"/>
      <c r="AC116" s="255"/>
      <c r="AD116" s="255"/>
      <c r="AE116" s="253" t="s">
        <v>5568</v>
      </c>
      <c r="AF116" s="262" t="s">
        <v>127</v>
      </c>
      <c r="AG116" s="253" t="s">
        <v>5568</v>
      </c>
      <c r="AH116" s="253" t="s">
        <v>127</v>
      </c>
      <c r="AI116" s="255"/>
      <c r="AJ116" s="253" t="s">
        <v>5566</v>
      </c>
      <c r="AK116" s="255"/>
      <c r="AL116" s="255"/>
      <c r="AM116" s="255"/>
      <c r="AN116" s="255"/>
      <c r="AO116" s="255"/>
      <c r="AP116" s="255"/>
      <c r="AQ116" s="255"/>
      <c r="AR116" s="255"/>
      <c r="AS116" s="255"/>
      <c r="AT116" s="255"/>
    </row>
    <row r="117" customFormat="false" ht="19.7" hidden="false" customHeight="false" outlineLevel="0" collapsed="false">
      <c r="A117" s="255"/>
      <c r="B117" s="254" t="n">
        <v>107</v>
      </c>
      <c r="C117" s="254" t="n">
        <v>107</v>
      </c>
      <c r="D117" s="254" t="s">
        <v>62</v>
      </c>
      <c r="E117" s="256" t="s">
        <v>387</v>
      </c>
      <c r="F117" s="253" t="s">
        <v>5569</v>
      </c>
      <c r="G117" s="256" t="s">
        <v>5106</v>
      </c>
      <c r="H117" s="253" t="s">
        <v>5569</v>
      </c>
      <c r="I117" s="253" t="s">
        <v>388</v>
      </c>
      <c r="J117" s="255"/>
      <c r="K117" s="262" t="s">
        <v>5570</v>
      </c>
      <c r="L117" s="253" t="s">
        <v>5570</v>
      </c>
      <c r="M117" s="255"/>
      <c r="N117" s="261"/>
      <c r="O117" s="255"/>
      <c r="P117" s="261"/>
      <c r="Q117" s="261"/>
      <c r="R117" s="261"/>
      <c r="S117" s="259" t="s">
        <v>5571</v>
      </c>
      <c r="T117" s="253" t="s">
        <v>5572</v>
      </c>
      <c r="U117" s="253" t="s">
        <v>5573</v>
      </c>
      <c r="V117" s="260" t="s">
        <v>5574</v>
      </c>
      <c r="W117" s="262" t="s">
        <v>5575</v>
      </c>
      <c r="X117" s="279" t="s">
        <v>5574</v>
      </c>
      <c r="Y117" s="253" t="s">
        <v>5576</v>
      </c>
      <c r="Z117" s="253" t="s">
        <v>5577</v>
      </c>
      <c r="AA117" s="261"/>
      <c r="AB117" s="262" t="s">
        <v>5578</v>
      </c>
      <c r="AC117" s="255"/>
      <c r="AD117" s="255"/>
      <c r="AE117" s="253" t="s">
        <v>5579</v>
      </c>
      <c r="AF117" s="260" t="s">
        <v>70</v>
      </c>
      <c r="AG117" s="253" t="s">
        <v>5579</v>
      </c>
      <c r="AH117" s="279" t="s">
        <v>70</v>
      </c>
      <c r="AI117" s="255"/>
      <c r="AJ117" s="253" t="s">
        <v>5580</v>
      </c>
      <c r="AK117" s="255"/>
      <c r="AL117" s="255"/>
      <c r="AM117" s="255"/>
      <c r="AN117" s="255"/>
      <c r="AO117" s="255"/>
      <c r="AP117" s="255"/>
      <c r="AQ117" s="255"/>
      <c r="AR117" s="255"/>
      <c r="AS117" s="255"/>
      <c r="AT117" s="255"/>
    </row>
    <row r="118" customFormat="false" ht="19.7" hidden="false" customHeight="false" outlineLevel="0" collapsed="false">
      <c r="A118" s="254" t="n">
        <v>21</v>
      </c>
      <c r="B118" s="254" t="n">
        <v>108</v>
      </c>
      <c r="C118" s="254" t="n">
        <v>108.1</v>
      </c>
      <c r="D118" s="254" t="s">
        <v>5158</v>
      </c>
      <c r="E118" s="255"/>
      <c r="F118" s="256" t="s">
        <v>2038</v>
      </c>
      <c r="G118" s="256" t="s">
        <v>5106</v>
      </c>
      <c r="H118" s="256" t="s">
        <v>2038</v>
      </c>
      <c r="I118" s="253" t="s">
        <v>5581</v>
      </c>
      <c r="J118" s="255"/>
      <c r="K118" s="282" t="s">
        <v>118</v>
      </c>
      <c r="L118" s="298" t="s">
        <v>101</v>
      </c>
      <c r="M118" s="272" t="n">
        <v>2</v>
      </c>
      <c r="N118" s="284" t="n">
        <v>1</v>
      </c>
      <c r="O118" s="259" t="n">
        <v>0</v>
      </c>
      <c r="P118" s="258" t="n">
        <v>0</v>
      </c>
      <c r="Q118" s="290" t="n">
        <v>3</v>
      </c>
      <c r="R118" s="258" t="n">
        <v>0</v>
      </c>
      <c r="S118" s="259" t="n">
        <v>0</v>
      </c>
      <c r="T118" s="253" t="s">
        <v>5582</v>
      </c>
      <c r="U118" s="253" t="s">
        <v>5583</v>
      </c>
      <c r="V118" s="260" t="s">
        <v>70</v>
      </c>
      <c r="W118" s="262" t="s">
        <v>5584</v>
      </c>
      <c r="X118" s="293" t="s">
        <v>101</v>
      </c>
      <c r="Y118" s="255"/>
      <c r="Z118" s="253" t="s">
        <v>5585</v>
      </c>
      <c r="AA118" s="286" t="s">
        <v>101</v>
      </c>
      <c r="AB118" s="287" t="s">
        <v>5586</v>
      </c>
      <c r="AC118" s="286" t="s">
        <v>101</v>
      </c>
      <c r="AD118" s="255"/>
      <c r="AE118" s="253" t="s">
        <v>5587</v>
      </c>
      <c r="AF118" s="260" t="s">
        <v>70</v>
      </c>
      <c r="AG118" s="253" t="s">
        <v>5588</v>
      </c>
      <c r="AH118" s="286" t="s">
        <v>101</v>
      </c>
      <c r="AI118" s="255"/>
      <c r="AJ118" s="255"/>
      <c r="AK118" s="255"/>
      <c r="AL118" s="255"/>
      <c r="AM118" s="255"/>
      <c r="AN118" s="255"/>
      <c r="AO118" s="255"/>
      <c r="AP118" s="255"/>
      <c r="AQ118" s="255"/>
      <c r="AR118" s="255"/>
      <c r="AS118" s="255"/>
      <c r="AT118" s="255"/>
    </row>
    <row r="119" customFormat="false" ht="19.7" hidden="false" customHeight="false" outlineLevel="0" collapsed="false">
      <c r="A119" s="254" t="n">
        <v>21</v>
      </c>
      <c r="B119" s="254" t="n">
        <v>108</v>
      </c>
      <c r="C119" s="254" t="n">
        <v>108.2</v>
      </c>
      <c r="D119" s="254" t="s">
        <v>5158</v>
      </c>
      <c r="E119" s="255"/>
      <c r="F119" s="256" t="s">
        <v>2038</v>
      </c>
      <c r="G119" s="256" t="s">
        <v>5106</v>
      </c>
      <c r="H119" s="257" t="s">
        <v>2038</v>
      </c>
      <c r="I119" s="253" t="s">
        <v>5589</v>
      </c>
      <c r="J119" s="255"/>
      <c r="K119" s="282" t="s">
        <v>118</v>
      </c>
      <c r="L119" s="298" t="s">
        <v>101</v>
      </c>
      <c r="M119" s="272" t="n">
        <v>2</v>
      </c>
      <c r="N119" s="290" t="n">
        <v>1</v>
      </c>
      <c r="O119" s="259" t="n">
        <v>0</v>
      </c>
      <c r="P119" s="275"/>
      <c r="Q119" s="275"/>
      <c r="R119" s="275"/>
      <c r="S119" s="259" t="n">
        <v>0</v>
      </c>
      <c r="T119" s="253" t="s">
        <v>2053</v>
      </c>
      <c r="U119" s="253" t="s">
        <v>5590</v>
      </c>
      <c r="V119" s="260" t="s">
        <v>70</v>
      </c>
      <c r="W119" s="253" t="s">
        <v>5591</v>
      </c>
      <c r="X119" s="285" t="s">
        <v>101</v>
      </c>
      <c r="Y119" s="255"/>
      <c r="Z119" s="253" t="s">
        <v>5592</v>
      </c>
      <c r="AA119" s="317" t="s">
        <v>118</v>
      </c>
      <c r="AB119" s="287" t="s">
        <v>5586</v>
      </c>
      <c r="AC119" s="255"/>
      <c r="AD119" s="255"/>
      <c r="AE119" s="253" t="s">
        <v>5587</v>
      </c>
      <c r="AF119" s="260" t="s">
        <v>70</v>
      </c>
      <c r="AG119" s="253" t="s">
        <v>5588</v>
      </c>
      <c r="AH119" s="286" t="s">
        <v>101</v>
      </c>
      <c r="AI119" s="255"/>
      <c r="AJ119" s="255"/>
      <c r="AK119" s="255"/>
      <c r="AL119" s="255"/>
      <c r="AM119" s="255"/>
      <c r="AN119" s="255"/>
      <c r="AO119" s="255"/>
      <c r="AP119" s="255"/>
      <c r="AQ119" s="255"/>
      <c r="AR119" s="255"/>
      <c r="AS119" s="255"/>
      <c r="AT119" s="255"/>
    </row>
    <row r="120" customFormat="false" ht="19.7" hidden="false" customHeight="false" outlineLevel="0" collapsed="false">
      <c r="A120" s="281" t="n">
        <v>21</v>
      </c>
      <c r="B120" s="254" t="n">
        <v>108</v>
      </c>
      <c r="C120" s="254" t="n">
        <v>108.3</v>
      </c>
      <c r="D120" s="281" t="s">
        <v>5158</v>
      </c>
      <c r="E120" s="261"/>
      <c r="F120" s="257" t="s">
        <v>2038</v>
      </c>
      <c r="G120" s="256" t="s">
        <v>5106</v>
      </c>
      <c r="H120" s="257" t="s">
        <v>2038</v>
      </c>
      <c r="I120" s="262" t="s">
        <v>2061</v>
      </c>
      <c r="J120" s="261"/>
      <c r="K120" s="289" t="s">
        <v>118</v>
      </c>
      <c r="L120" s="285" t="s">
        <v>101</v>
      </c>
      <c r="M120" s="272" t="n">
        <v>1</v>
      </c>
      <c r="N120" s="290" t="n">
        <v>1</v>
      </c>
      <c r="O120" s="258" t="n">
        <v>0</v>
      </c>
      <c r="P120" s="275"/>
      <c r="Q120" s="275"/>
      <c r="R120" s="275"/>
      <c r="S120" s="258" t="n">
        <v>1</v>
      </c>
      <c r="T120" s="262" t="s">
        <v>2064</v>
      </c>
      <c r="U120" s="262" t="s">
        <v>5593</v>
      </c>
      <c r="V120" s="260" t="s">
        <v>70</v>
      </c>
      <c r="W120" s="262" t="s">
        <v>5594</v>
      </c>
      <c r="X120" s="285" t="s">
        <v>101</v>
      </c>
      <c r="Y120" s="261"/>
      <c r="Z120" s="262" t="s">
        <v>5595</v>
      </c>
      <c r="AA120" s="286" t="s">
        <v>101</v>
      </c>
      <c r="AB120" s="275"/>
      <c r="AC120" s="261"/>
      <c r="AD120" s="261"/>
      <c r="AE120" s="253" t="s">
        <v>60</v>
      </c>
      <c r="AF120" s="253" t="s">
        <v>127</v>
      </c>
      <c r="AG120" s="253" t="s">
        <v>60</v>
      </c>
      <c r="AH120" s="253" t="s">
        <v>127</v>
      </c>
      <c r="AI120" s="255"/>
      <c r="AJ120" s="255"/>
      <c r="AK120" s="255"/>
      <c r="AL120" s="261"/>
      <c r="AM120" s="261"/>
      <c r="AN120" s="261"/>
      <c r="AO120" s="261"/>
      <c r="AP120" s="261"/>
      <c r="AQ120" s="261"/>
      <c r="AR120" s="261"/>
      <c r="AS120" s="261"/>
      <c r="AT120" s="261"/>
    </row>
    <row r="121" customFormat="false" ht="19.7" hidden="false" customHeight="false" outlineLevel="0" collapsed="false">
      <c r="A121" s="254" t="n">
        <v>21</v>
      </c>
      <c r="B121" s="254" t="n">
        <v>108</v>
      </c>
      <c r="C121" s="254" t="n">
        <v>108.4</v>
      </c>
      <c r="D121" s="254" t="s">
        <v>5158</v>
      </c>
      <c r="E121" s="255"/>
      <c r="F121" s="256" t="s">
        <v>2038</v>
      </c>
      <c r="G121" s="256" t="s">
        <v>5106</v>
      </c>
      <c r="H121" s="256" t="s">
        <v>2038</v>
      </c>
      <c r="I121" s="253" t="s">
        <v>2070</v>
      </c>
      <c r="J121" s="255"/>
      <c r="K121" s="289" t="s">
        <v>118</v>
      </c>
      <c r="L121" s="298" t="s">
        <v>101</v>
      </c>
      <c r="M121" s="272" t="n">
        <v>1</v>
      </c>
      <c r="N121" s="284" t="n">
        <v>2</v>
      </c>
      <c r="O121" s="259" t="n">
        <v>0</v>
      </c>
      <c r="P121" s="258" t="n">
        <v>0</v>
      </c>
      <c r="Q121" s="290" t="n">
        <v>1</v>
      </c>
      <c r="R121" s="258" t="n">
        <v>0</v>
      </c>
      <c r="S121" s="259" t="n">
        <v>0</v>
      </c>
      <c r="T121" s="253" t="s">
        <v>2073</v>
      </c>
      <c r="U121" s="253" t="s">
        <v>5596</v>
      </c>
      <c r="V121" s="285" t="s">
        <v>101</v>
      </c>
      <c r="W121" s="253" t="s">
        <v>5597</v>
      </c>
      <c r="X121" s="285" t="s">
        <v>101</v>
      </c>
      <c r="Y121" s="255"/>
      <c r="Z121" s="253" t="s">
        <v>5598</v>
      </c>
      <c r="AA121" s="286" t="s">
        <v>101</v>
      </c>
      <c r="AB121" s="262" t="s">
        <v>43</v>
      </c>
      <c r="AC121" s="253" t="s">
        <v>1239</v>
      </c>
      <c r="AD121" s="255"/>
      <c r="AE121" s="262" t="s">
        <v>5599</v>
      </c>
      <c r="AF121" s="260" t="s">
        <v>70</v>
      </c>
      <c r="AG121" s="262" t="s">
        <v>1239</v>
      </c>
      <c r="AH121" s="262" t="s">
        <v>1239</v>
      </c>
      <c r="AI121" s="255"/>
      <c r="AJ121" s="255"/>
      <c r="AK121" s="255"/>
      <c r="AL121" s="255"/>
      <c r="AM121" s="255"/>
      <c r="AN121" s="255"/>
      <c r="AO121" s="255"/>
      <c r="AP121" s="255"/>
      <c r="AQ121" s="255"/>
      <c r="AR121" s="255"/>
      <c r="AS121" s="255"/>
      <c r="AT121" s="255"/>
    </row>
    <row r="122" customFormat="false" ht="19.7" hidden="false" customHeight="false" outlineLevel="0" collapsed="false">
      <c r="A122" s="254" t="n">
        <v>21</v>
      </c>
      <c r="B122" s="254" t="n">
        <v>108</v>
      </c>
      <c r="C122" s="254" t="n">
        <v>108.5</v>
      </c>
      <c r="D122" s="254" t="s">
        <v>5158</v>
      </c>
      <c r="E122" s="255"/>
      <c r="F122" s="257" t="s">
        <v>2038</v>
      </c>
      <c r="G122" s="256" t="s">
        <v>5106</v>
      </c>
      <c r="H122" s="257" t="s">
        <v>2038</v>
      </c>
      <c r="I122" s="262" t="s">
        <v>5600</v>
      </c>
      <c r="J122" s="255"/>
      <c r="K122" s="282" t="s">
        <v>118</v>
      </c>
      <c r="L122" s="298" t="s">
        <v>101</v>
      </c>
      <c r="M122" s="272" t="n">
        <v>2</v>
      </c>
      <c r="N122" s="290" t="n">
        <v>1</v>
      </c>
      <c r="O122" s="259" t="n">
        <v>0</v>
      </c>
      <c r="P122" s="259" t="n">
        <v>0</v>
      </c>
      <c r="Q122" s="290" t="n">
        <v>3</v>
      </c>
      <c r="R122" s="259" t="n">
        <v>0</v>
      </c>
      <c r="S122" s="259" t="n">
        <v>0</v>
      </c>
      <c r="T122" s="253" t="s">
        <v>2081</v>
      </c>
      <c r="U122" s="253" t="s">
        <v>5601</v>
      </c>
      <c r="V122" s="260" t="s">
        <v>70</v>
      </c>
      <c r="W122" s="253" t="s">
        <v>5602</v>
      </c>
      <c r="X122" s="285" t="s">
        <v>101</v>
      </c>
      <c r="Y122" s="255"/>
      <c r="Z122" s="253" t="s">
        <v>5603</v>
      </c>
      <c r="AA122" s="286" t="s">
        <v>101</v>
      </c>
      <c r="AB122" s="253" t="s">
        <v>5604</v>
      </c>
      <c r="AC122" s="286" t="s">
        <v>101</v>
      </c>
      <c r="AD122" s="255"/>
      <c r="AE122" s="253" t="s">
        <v>5605</v>
      </c>
      <c r="AF122" s="279" t="s">
        <v>70</v>
      </c>
      <c r="AG122" s="253" t="s">
        <v>5606</v>
      </c>
      <c r="AH122" s="294" t="s">
        <v>101</v>
      </c>
      <c r="AI122" s="255"/>
      <c r="AJ122" s="262" t="s">
        <v>5607</v>
      </c>
      <c r="AK122" s="255"/>
      <c r="AL122" s="255"/>
      <c r="AM122" s="255"/>
      <c r="AN122" s="255"/>
      <c r="AO122" s="255"/>
      <c r="AP122" s="255"/>
      <c r="AQ122" s="255"/>
      <c r="AR122" s="255"/>
      <c r="AS122" s="255"/>
      <c r="AT122" s="255"/>
    </row>
    <row r="123" customFormat="false" ht="19.7" hidden="false" customHeight="false" outlineLevel="0" collapsed="false">
      <c r="A123" s="254" t="n">
        <v>22</v>
      </c>
      <c r="B123" s="254" t="n">
        <v>109</v>
      </c>
      <c r="C123" s="254" t="n">
        <v>109</v>
      </c>
      <c r="D123" s="254" t="s">
        <v>5158</v>
      </c>
      <c r="E123" s="255"/>
      <c r="F123" s="310" t="s">
        <v>5608</v>
      </c>
      <c r="G123" s="256" t="s">
        <v>5106</v>
      </c>
      <c r="H123" s="310" t="s">
        <v>5608</v>
      </c>
      <c r="I123" s="253" t="s">
        <v>1488</v>
      </c>
      <c r="J123" s="255"/>
      <c r="K123" s="271" t="s">
        <v>70</v>
      </c>
      <c r="L123" s="271" t="s">
        <v>70</v>
      </c>
      <c r="M123" s="273" t="n">
        <v>1</v>
      </c>
      <c r="N123" s="259" t="n">
        <v>0</v>
      </c>
      <c r="O123" s="259" t="n">
        <v>0</v>
      </c>
      <c r="P123" s="273" t="n">
        <v>1</v>
      </c>
      <c r="Q123" s="259" t="n">
        <v>0</v>
      </c>
      <c r="R123" s="259" t="n">
        <v>0</v>
      </c>
      <c r="S123" s="259" t="n">
        <v>3</v>
      </c>
      <c r="T123" s="262" t="s">
        <v>2090</v>
      </c>
      <c r="U123" s="262" t="s">
        <v>60</v>
      </c>
      <c r="V123" s="262" t="s">
        <v>60</v>
      </c>
      <c r="W123" s="261"/>
      <c r="X123" s="262" t="s">
        <v>60</v>
      </c>
      <c r="Y123" s="261"/>
      <c r="Z123" s="262" t="s">
        <v>60</v>
      </c>
      <c r="AA123" s="262" t="s">
        <v>60</v>
      </c>
      <c r="AB123" s="261"/>
      <c r="AC123" s="262" t="s">
        <v>60</v>
      </c>
      <c r="AD123" s="261"/>
      <c r="AE123" s="262" t="s">
        <v>60</v>
      </c>
      <c r="AF123" s="262" t="s">
        <v>60</v>
      </c>
      <c r="AG123" s="262" t="s">
        <v>60</v>
      </c>
      <c r="AH123" s="253" t="s">
        <v>60</v>
      </c>
      <c r="AI123" s="253" t="s">
        <v>5609</v>
      </c>
      <c r="AJ123" s="253" t="s">
        <v>5610</v>
      </c>
      <c r="AK123" s="279" t="s">
        <v>70</v>
      </c>
      <c r="AL123" s="254" t="s">
        <v>5611</v>
      </c>
      <c r="AM123" s="279" t="s">
        <v>70</v>
      </c>
      <c r="AN123" s="255"/>
      <c r="AO123" s="255"/>
      <c r="AP123" s="255"/>
      <c r="AQ123" s="255"/>
      <c r="AR123" s="255"/>
      <c r="AS123" s="255"/>
      <c r="AT123" s="255"/>
    </row>
    <row r="124" customFormat="false" ht="19.7" hidden="false" customHeight="false" outlineLevel="0" collapsed="false">
      <c r="A124" s="255"/>
      <c r="B124" s="254" t="n">
        <v>110</v>
      </c>
      <c r="C124" s="254" t="n">
        <v>110</v>
      </c>
      <c r="D124" s="254" t="s">
        <v>62</v>
      </c>
      <c r="E124" s="256" t="s">
        <v>409</v>
      </c>
      <c r="F124" s="255"/>
      <c r="G124" s="256" t="s">
        <v>5121</v>
      </c>
      <c r="H124" s="253" t="s">
        <v>2096</v>
      </c>
      <c r="I124" s="253" t="s">
        <v>410</v>
      </c>
      <c r="J124" s="255"/>
      <c r="K124" s="264" t="s">
        <v>70</v>
      </c>
      <c r="L124" s="264" t="s">
        <v>70</v>
      </c>
      <c r="M124" s="272" t="n">
        <v>1</v>
      </c>
      <c r="N124" s="258" t="n">
        <v>0</v>
      </c>
      <c r="O124" s="259" t="n">
        <v>0</v>
      </c>
      <c r="P124" s="272" t="n">
        <v>1</v>
      </c>
      <c r="Q124" s="259" t="n">
        <v>0</v>
      </c>
      <c r="R124" s="259" t="n">
        <v>0</v>
      </c>
      <c r="S124" s="255"/>
      <c r="T124" s="255"/>
      <c r="U124" s="253" t="s">
        <v>78</v>
      </c>
      <c r="V124" s="257" t="s">
        <v>1004</v>
      </c>
      <c r="W124" s="255"/>
      <c r="X124" s="257" t="s">
        <v>1004</v>
      </c>
      <c r="Y124" s="255"/>
      <c r="Z124" s="262" t="s">
        <v>78</v>
      </c>
      <c r="AA124" s="261"/>
      <c r="AB124" s="255"/>
      <c r="AC124" s="261"/>
      <c r="AD124" s="255"/>
      <c r="AE124" s="253" t="s">
        <v>78</v>
      </c>
      <c r="AF124" s="262" t="s">
        <v>1004</v>
      </c>
      <c r="AG124" s="253" t="s">
        <v>78</v>
      </c>
      <c r="AH124" s="262" t="s">
        <v>1004</v>
      </c>
      <c r="AI124" s="255"/>
      <c r="AJ124" s="253" t="s">
        <v>5612</v>
      </c>
      <c r="AK124" s="255"/>
      <c r="AL124" s="255"/>
      <c r="AM124" s="255"/>
      <c r="AN124" s="255"/>
      <c r="AO124" s="255"/>
      <c r="AP124" s="255"/>
      <c r="AQ124" s="255"/>
      <c r="AR124" s="255"/>
      <c r="AS124" s="255"/>
      <c r="AT124" s="255"/>
    </row>
    <row r="125" customFormat="false" ht="19.7" hidden="false" customHeight="false" outlineLevel="0" collapsed="false">
      <c r="A125" s="254" t="n">
        <v>99</v>
      </c>
      <c r="B125" s="254" t="n">
        <v>111</v>
      </c>
      <c r="C125" s="254" t="n">
        <v>111</v>
      </c>
      <c r="D125" s="254" t="s">
        <v>5613</v>
      </c>
      <c r="E125" s="255"/>
      <c r="F125" s="257" t="s">
        <v>5614</v>
      </c>
      <c r="G125" s="256" t="s">
        <v>5121</v>
      </c>
      <c r="H125" s="257" t="s">
        <v>5614</v>
      </c>
      <c r="I125" s="262" t="s">
        <v>2107</v>
      </c>
      <c r="J125" s="255"/>
      <c r="K125" s="291" t="s">
        <v>70</v>
      </c>
      <c r="L125" s="291" t="s">
        <v>70</v>
      </c>
      <c r="M125" s="272" t="n">
        <v>1</v>
      </c>
      <c r="N125" s="259" t="n">
        <v>0</v>
      </c>
      <c r="O125" s="259" t="n">
        <v>0</v>
      </c>
      <c r="P125" s="258" t="n">
        <v>0</v>
      </c>
      <c r="Q125" s="259" t="n">
        <v>0</v>
      </c>
      <c r="R125" s="259" t="n">
        <v>1</v>
      </c>
      <c r="S125" s="259" t="n">
        <v>3</v>
      </c>
      <c r="T125" s="255"/>
      <c r="U125" s="253" t="s">
        <v>60</v>
      </c>
      <c r="V125" s="262" t="s">
        <v>60</v>
      </c>
      <c r="W125" s="255"/>
      <c r="X125" s="262" t="s">
        <v>60</v>
      </c>
      <c r="Y125" s="255"/>
      <c r="Z125" s="253" t="s">
        <v>60</v>
      </c>
      <c r="AA125" s="262" t="s">
        <v>60</v>
      </c>
      <c r="AB125" s="255"/>
      <c r="AC125" s="262" t="s">
        <v>60</v>
      </c>
      <c r="AD125" s="255"/>
      <c r="AE125" s="253" t="s">
        <v>60</v>
      </c>
      <c r="AF125" s="262" t="s">
        <v>60</v>
      </c>
      <c r="AG125" s="253" t="s">
        <v>60</v>
      </c>
      <c r="AH125" s="262" t="s">
        <v>60</v>
      </c>
      <c r="AI125" s="255"/>
      <c r="AJ125" s="253" t="s">
        <v>5615</v>
      </c>
      <c r="AK125" s="279" t="s">
        <v>70</v>
      </c>
      <c r="AL125" s="254" t="s">
        <v>5616</v>
      </c>
      <c r="AM125" s="255"/>
      <c r="AN125" s="255"/>
      <c r="AO125" s="255"/>
      <c r="AP125" s="255"/>
      <c r="AQ125" s="255"/>
      <c r="AR125" s="255"/>
      <c r="AS125" s="255"/>
      <c r="AT125" s="255"/>
    </row>
    <row r="126" customFormat="false" ht="19.7" hidden="false" customHeight="false" outlineLevel="0" collapsed="false">
      <c r="A126" s="255"/>
      <c r="B126" s="254" t="n">
        <v>112</v>
      </c>
      <c r="C126" s="254" t="n">
        <v>112</v>
      </c>
      <c r="D126" s="254" t="s">
        <v>62</v>
      </c>
      <c r="E126" s="256" t="s">
        <v>2113</v>
      </c>
      <c r="F126" s="255"/>
      <c r="G126" s="256" t="s">
        <v>5119</v>
      </c>
      <c r="H126" s="266" t="s">
        <v>1004</v>
      </c>
      <c r="I126" s="262" t="s">
        <v>415</v>
      </c>
      <c r="J126" s="261"/>
      <c r="K126" s="277" t="s">
        <v>1004</v>
      </c>
      <c r="L126" s="277" t="s">
        <v>1004</v>
      </c>
      <c r="M126" s="258" t="n">
        <v>0</v>
      </c>
      <c r="N126" s="258" t="n">
        <v>0</v>
      </c>
      <c r="O126" s="259" t="n">
        <v>0</v>
      </c>
      <c r="P126" s="258" t="n">
        <v>0</v>
      </c>
      <c r="Q126" s="259" t="n">
        <v>0</v>
      </c>
      <c r="R126" s="259" t="n">
        <v>0</v>
      </c>
      <c r="S126" s="266" t="s">
        <v>1004</v>
      </c>
      <c r="T126" s="255"/>
      <c r="U126" s="253" t="s">
        <v>78</v>
      </c>
      <c r="V126" s="257" t="s">
        <v>1004</v>
      </c>
      <c r="W126" s="255"/>
      <c r="X126" s="257" t="s">
        <v>1004</v>
      </c>
      <c r="Y126" s="255"/>
      <c r="Z126" s="262" t="s">
        <v>78</v>
      </c>
      <c r="AA126" s="261"/>
      <c r="AB126" s="255"/>
      <c r="AC126" s="261"/>
      <c r="AD126" s="255"/>
      <c r="AE126" s="253" t="s">
        <v>78</v>
      </c>
      <c r="AF126" s="262" t="s">
        <v>1004</v>
      </c>
      <c r="AG126" s="253" t="s">
        <v>78</v>
      </c>
      <c r="AH126" s="262" t="s">
        <v>1004</v>
      </c>
      <c r="AI126" s="255"/>
      <c r="AJ126" s="253" t="s">
        <v>5617</v>
      </c>
      <c r="AK126" s="255"/>
      <c r="AL126" s="255"/>
      <c r="AM126" s="255"/>
      <c r="AN126" s="255"/>
      <c r="AO126" s="255"/>
      <c r="AP126" s="255"/>
      <c r="AQ126" s="255"/>
      <c r="AR126" s="255"/>
      <c r="AS126" s="255"/>
      <c r="AT126" s="255"/>
    </row>
    <row r="127" customFormat="false" ht="19.7" hidden="false" customHeight="false" outlineLevel="0" collapsed="false">
      <c r="A127" s="255"/>
      <c r="B127" s="254" t="n">
        <v>113</v>
      </c>
      <c r="C127" s="254" t="n">
        <v>113</v>
      </c>
      <c r="D127" s="254" t="s">
        <v>62</v>
      </c>
      <c r="E127" s="256" t="s">
        <v>417</v>
      </c>
      <c r="F127" s="261"/>
      <c r="G127" s="256" t="s">
        <v>5119</v>
      </c>
      <c r="H127" s="277" t="s">
        <v>1004</v>
      </c>
      <c r="I127" s="262" t="s">
        <v>418</v>
      </c>
      <c r="J127" s="255"/>
      <c r="K127" s="277" t="s">
        <v>1004</v>
      </c>
      <c r="L127" s="277" t="s">
        <v>1004</v>
      </c>
      <c r="M127" s="258" t="n">
        <v>0</v>
      </c>
      <c r="N127" s="259" t="n">
        <v>0</v>
      </c>
      <c r="O127" s="259" t="n">
        <v>0</v>
      </c>
      <c r="P127" s="258" t="n">
        <v>0</v>
      </c>
      <c r="Q127" s="259" t="n">
        <v>0</v>
      </c>
      <c r="R127" s="259" t="n">
        <v>0</v>
      </c>
      <c r="S127" s="266" t="s">
        <v>1004</v>
      </c>
      <c r="T127" s="255"/>
      <c r="U127" s="253" t="s">
        <v>78</v>
      </c>
      <c r="V127" s="257" t="s">
        <v>1004</v>
      </c>
      <c r="W127" s="255"/>
      <c r="X127" s="257" t="s">
        <v>1004</v>
      </c>
      <c r="Y127" s="255"/>
      <c r="Z127" s="253" t="s">
        <v>78</v>
      </c>
      <c r="AA127" s="261"/>
      <c r="AB127" s="255"/>
      <c r="AC127" s="261"/>
      <c r="AD127" s="255"/>
      <c r="AE127" s="253" t="s">
        <v>78</v>
      </c>
      <c r="AF127" s="262" t="s">
        <v>1004</v>
      </c>
      <c r="AG127" s="253" t="s">
        <v>78</v>
      </c>
      <c r="AH127" s="262" t="s">
        <v>1004</v>
      </c>
      <c r="AI127" s="255"/>
      <c r="AJ127" s="253" t="s">
        <v>78</v>
      </c>
      <c r="AK127" s="255"/>
      <c r="AL127" s="255"/>
      <c r="AM127" s="255"/>
      <c r="AN127" s="255"/>
      <c r="AO127" s="255"/>
      <c r="AP127" s="255"/>
      <c r="AQ127" s="255"/>
      <c r="AR127" s="255"/>
      <c r="AS127" s="255"/>
      <c r="AT127" s="255"/>
    </row>
    <row r="128" customFormat="false" ht="19.7" hidden="false" customHeight="false" outlineLevel="0" collapsed="false">
      <c r="A128" s="255"/>
      <c r="B128" s="254" t="n">
        <v>114</v>
      </c>
      <c r="C128" s="254" t="n">
        <v>114</v>
      </c>
      <c r="D128" s="254" t="s">
        <v>62</v>
      </c>
      <c r="E128" s="256" t="s">
        <v>421</v>
      </c>
      <c r="F128" s="255"/>
      <c r="G128" s="256" t="s">
        <v>5121</v>
      </c>
      <c r="H128" s="253" t="s">
        <v>5618</v>
      </c>
      <c r="I128" s="253" t="s">
        <v>422</v>
      </c>
      <c r="J128" s="255"/>
      <c r="K128" s="265" t="s">
        <v>70</v>
      </c>
      <c r="L128" s="265" t="s">
        <v>70</v>
      </c>
      <c r="M128" s="273" t="n">
        <v>1</v>
      </c>
      <c r="N128" s="259" t="n">
        <v>0</v>
      </c>
      <c r="O128" s="259" t="n">
        <v>0</v>
      </c>
      <c r="P128" s="272" t="n">
        <v>1</v>
      </c>
      <c r="Q128" s="258" t="n">
        <v>0</v>
      </c>
      <c r="R128" s="258" t="n">
        <v>0</v>
      </c>
      <c r="S128" s="255"/>
      <c r="T128" s="255"/>
      <c r="U128" s="262" t="s">
        <v>78</v>
      </c>
      <c r="V128" s="257" t="s">
        <v>1004</v>
      </c>
      <c r="W128" s="255"/>
      <c r="X128" s="257" t="s">
        <v>1004</v>
      </c>
      <c r="Y128" s="255"/>
      <c r="Z128" s="253" t="s">
        <v>78</v>
      </c>
      <c r="AA128" s="261"/>
      <c r="AB128" s="261"/>
      <c r="AC128" s="255"/>
      <c r="AD128" s="255"/>
      <c r="AE128" s="262" t="s">
        <v>78</v>
      </c>
      <c r="AF128" s="253" t="s">
        <v>1004</v>
      </c>
      <c r="AG128" s="253" t="s">
        <v>78</v>
      </c>
      <c r="AH128" s="262" t="s">
        <v>1004</v>
      </c>
      <c r="AI128" s="255"/>
      <c r="AJ128" s="253" t="s">
        <v>5619</v>
      </c>
      <c r="AK128" s="255"/>
      <c r="AL128" s="255"/>
      <c r="AM128" s="255"/>
      <c r="AN128" s="255"/>
      <c r="AO128" s="255"/>
      <c r="AP128" s="255"/>
      <c r="AQ128" s="255"/>
      <c r="AR128" s="255"/>
      <c r="AS128" s="255"/>
      <c r="AT128" s="255"/>
    </row>
    <row r="129" customFormat="false" ht="19.7" hidden="false" customHeight="false" outlineLevel="0" collapsed="false">
      <c r="A129" s="255"/>
      <c r="B129" s="254" t="n">
        <v>115</v>
      </c>
      <c r="C129" s="254" t="n">
        <v>115</v>
      </c>
      <c r="D129" s="254" t="s">
        <v>62</v>
      </c>
      <c r="E129" s="256" t="s">
        <v>423</v>
      </c>
      <c r="F129" s="261"/>
      <c r="G129" s="256" t="s">
        <v>5119</v>
      </c>
      <c r="H129" s="262" t="s">
        <v>5620</v>
      </c>
      <c r="I129" s="262" t="s">
        <v>424</v>
      </c>
      <c r="J129" s="255"/>
      <c r="K129" s="262" t="s">
        <v>167</v>
      </c>
      <c r="L129" s="262" t="s">
        <v>167</v>
      </c>
      <c r="M129" s="261"/>
      <c r="N129" s="255"/>
      <c r="O129" s="255"/>
      <c r="P129" s="261"/>
      <c r="Q129" s="255"/>
      <c r="R129" s="255"/>
      <c r="S129" s="255"/>
      <c r="T129" s="255"/>
      <c r="U129" s="253" t="s">
        <v>78</v>
      </c>
      <c r="V129" s="257" t="s">
        <v>1004</v>
      </c>
      <c r="W129" s="255"/>
      <c r="X129" s="257" t="s">
        <v>1004</v>
      </c>
      <c r="Y129" s="255"/>
      <c r="Z129" s="262" t="s">
        <v>78</v>
      </c>
      <c r="AA129" s="261"/>
      <c r="AB129" s="261"/>
      <c r="AC129" s="261"/>
      <c r="AD129" s="255"/>
      <c r="AE129" s="253" t="s">
        <v>78</v>
      </c>
      <c r="AF129" s="262" t="s">
        <v>1004</v>
      </c>
      <c r="AG129" s="253" t="s">
        <v>78</v>
      </c>
      <c r="AH129" s="262" t="s">
        <v>1004</v>
      </c>
      <c r="AI129" s="255"/>
      <c r="AJ129" s="253" t="s">
        <v>5621</v>
      </c>
      <c r="AK129" s="255"/>
      <c r="AL129" s="255"/>
      <c r="AM129" s="255"/>
      <c r="AN129" s="255"/>
      <c r="AO129" s="255"/>
      <c r="AP129" s="255"/>
      <c r="AQ129" s="255"/>
      <c r="AR129" s="255"/>
      <c r="AS129" s="255"/>
      <c r="AT129" s="255"/>
    </row>
    <row r="130" customFormat="false" ht="19.7" hidden="false" customHeight="false" outlineLevel="0" collapsed="false">
      <c r="A130" s="255"/>
      <c r="B130" s="254" t="n">
        <v>116</v>
      </c>
      <c r="C130" s="254" t="n">
        <v>116</v>
      </c>
      <c r="D130" s="254" t="s">
        <v>62</v>
      </c>
      <c r="E130" s="256" t="s">
        <v>425</v>
      </c>
      <c r="F130" s="261"/>
      <c r="G130" s="256" t="s">
        <v>5119</v>
      </c>
      <c r="H130" s="277" t="s">
        <v>1004</v>
      </c>
      <c r="I130" s="262" t="s">
        <v>248</v>
      </c>
      <c r="J130" s="255"/>
      <c r="K130" s="277" t="s">
        <v>1004</v>
      </c>
      <c r="L130" s="277" t="s">
        <v>1004</v>
      </c>
      <c r="M130" s="261"/>
      <c r="N130" s="255"/>
      <c r="O130" s="255"/>
      <c r="P130" s="261"/>
      <c r="Q130" s="255"/>
      <c r="R130" s="255"/>
      <c r="S130" s="255"/>
      <c r="T130" s="255"/>
      <c r="U130" s="253" t="s">
        <v>78</v>
      </c>
      <c r="V130" s="257" t="s">
        <v>1004</v>
      </c>
      <c r="W130" s="255"/>
      <c r="X130" s="257" t="s">
        <v>1004</v>
      </c>
      <c r="Y130" s="255"/>
      <c r="Z130" s="253" t="s">
        <v>5622</v>
      </c>
      <c r="AA130" s="261"/>
      <c r="AB130" s="255"/>
      <c r="AC130" s="261"/>
      <c r="AD130" s="255"/>
      <c r="AE130" s="276"/>
      <c r="AF130" s="276"/>
      <c r="AG130" s="276"/>
      <c r="AH130" s="255"/>
      <c r="AI130" s="255"/>
      <c r="AJ130" s="255"/>
      <c r="AK130" s="255"/>
      <c r="AL130" s="255"/>
      <c r="AM130" s="255"/>
      <c r="AN130" s="255"/>
      <c r="AO130" s="255"/>
      <c r="AP130" s="255"/>
      <c r="AQ130" s="255"/>
      <c r="AR130" s="255"/>
      <c r="AS130" s="255"/>
      <c r="AT130" s="255"/>
    </row>
    <row r="131" customFormat="false" ht="19.7" hidden="false" customHeight="false" outlineLevel="0" collapsed="false">
      <c r="A131" s="255"/>
      <c r="B131" s="254" t="n">
        <v>117</v>
      </c>
      <c r="C131" s="254" t="n">
        <v>117</v>
      </c>
      <c r="D131" s="254" t="s">
        <v>62</v>
      </c>
      <c r="E131" s="256" t="s">
        <v>428</v>
      </c>
      <c r="F131" s="261"/>
      <c r="G131" s="256" t="s">
        <v>5119</v>
      </c>
      <c r="H131" s="277" t="s">
        <v>1004</v>
      </c>
      <c r="I131" s="262" t="s">
        <v>429</v>
      </c>
      <c r="J131" s="255"/>
      <c r="K131" s="277" t="s">
        <v>1004</v>
      </c>
      <c r="L131" s="277" t="s">
        <v>1004</v>
      </c>
      <c r="M131" s="261"/>
      <c r="N131" s="255"/>
      <c r="O131" s="255"/>
      <c r="P131" s="261"/>
      <c r="Q131" s="255"/>
      <c r="R131" s="255"/>
      <c r="S131" s="255"/>
      <c r="T131" s="255"/>
      <c r="U131" s="253" t="s">
        <v>78</v>
      </c>
      <c r="V131" s="257" t="s">
        <v>1004</v>
      </c>
      <c r="W131" s="255"/>
      <c r="X131" s="257" t="s">
        <v>1004</v>
      </c>
      <c r="Y131" s="255"/>
      <c r="Z131" s="253" t="s">
        <v>78</v>
      </c>
      <c r="AA131" s="261"/>
      <c r="AB131" s="255"/>
      <c r="AC131" s="261"/>
      <c r="AD131" s="255"/>
      <c r="AE131" s="253" t="s">
        <v>78</v>
      </c>
      <c r="AF131" s="262" t="s">
        <v>1004</v>
      </c>
      <c r="AG131" s="253" t="s">
        <v>78</v>
      </c>
      <c r="AH131" s="262" t="s">
        <v>1004</v>
      </c>
      <c r="AI131" s="255"/>
      <c r="AJ131" s="253" t="s">
        <v>5120</v>
      </c>
      <c r="AK131" s="255"/>
      <c r="AL131" s="255"/>
      <c r="AM131" s="255"/>
      <c r="AN131" s="255"/>
      <c r="AO131" s="255"/>
      <c r="AP131" s="255"/>
      <c r="AQ131" s="255"/>
      <c r="AR131" s="255"/>
      <c r="AS131" s="255"/>
      <c r="AT131" s="255"/>
    </row>
    <row r="132" customFormat="false" ht="19.7" hidden="false" customHeight="false" outlineLevel="0" collapsed="false">
      <c r="A132" s="255"/>
      <c r="B132" s="254" t="n">
        <v>118</v>
      </c>
      <c r="C132" s="254" t="n">
        <v>118</v>
      </c>
      <c r="D132" s="254" t="s">
        <v>62</v>
      </c>
      <c r="E132" s="256" t="s">
        <v>430</v>
      </c>
      <c r="F132" s="255"/>
      <c r="G132" s="256" t="s">
        <v>5119</v>
      </c>
      <c r="H132" s="266" t="s">
        <v>1004</v>
      </c>
      <c r="I132" s="253" t="s">
        <v>431</v>
      </c>
      <c r="J132" s="255"/>
      <c r="K132" s="277" t="s">
        <v>1004</v>
      </c>
      <c r="L132" s="277" t="s">
        <v>1004</v>
      </c>
      <c r="M132" s="261"/>
      <c r="N132" s="255"/>
      <c r="O132" s="255"/>
      <c r="P132" s="261"/>
      <c r="Q132" s="261"/>
      <c r="R132" s="255"/>
      <c r="S132" s="255"/>
      <c r="T132" s="255"/>
      <c r="U132" s="253" t="s">
        <v>78</v>
      </c>
      <c r="V132" s="257" t="s">
        <v>1004</v>
      </c>
      <c r="W132" s="255"/>
      <c r="X132" s="257" t="s">
        <v>1004</v>
      </c>
      <c r="Y132" s="255"/>
      <c r="Z132" s="253" t="s">
        <v>78</v>
      </c>
      <c r="AA132" s="261"/>
      <c r="AB132" s="255"/>
      <c r="AC132" s="261"/>
      <c r="AD132" s="255"/>
      <c r="AE132" s="253" t="s">
        <v>78</v>
      </c>
      <c r="AF132" s="262" t="s">
        <v>1004</v>
      </c>
      <c r="AG132" s="255"/>
      <c r="AH132" s="262" t="s">
        <v>1004</v>
      </c>
      <c r="AI132" s="255"/>
      <c r="AJ132" s="253" t="s">
        <v>5120</v>
      </c>
      <c r="AK132" s="255"/>
      <c r="AL132" s="255"/>
      <c r="AM132" s="255"/>
      <c r="AN132" s="255"/>
      <c r="AO132" s="255"/>
      <c r="AP132" s="255"/>
      <c r="AQ132" s="255"/>
      <c r="AR132" s="255"/>
      <c r="AS132" s="255"/>
      <c r="AT132" s="255"/>
    </row>
    <row r="133" customFormat="false" ht="19.7" hidden="false" customHeight="false" outlineLevel="0" collapsed="false">
      <c r="A133" s="299" t="n">
        <v>123</v>
      </c>
      <c r="B133" s="254" t="n">
        <v>119</v>
      </c>
      <c r="C133" s="254" t="n">
        <v>119</v>
      </c>
      <c r="D133" s="254" t="s">
        <v>62</v>
      </c>
      <c r="E133" s="256" t="s">
        <v>432</v>
      </c>
      <c r="F133" s="255"/>
      <c r="G133" s="256" t="s">
        <v>5106</v>
      </c>
      <c r="H133" s="256" t="s">
        <v>2163</v>
      </c>
      <c r="I133" s="253" t="s">
        <v>5623</v>
      </c>
      <c r="J133" s="255"/>
      <c r="K133" s="271" t="s">
        <v>70</v>
      </c>
      <c r="L133" s="318" t="s">
        <v>118</v>
      </c>
      <c r="M133" s="273" t="n">
        <v>3</v>
      </c>
      <c r="N133" s="259" t="n">
        <v>0</v>
      </c>
      <c r="O133" s="259" t="n">
        <v>0</v>
      </c>
      <c r="P133" s="272" t="n">
        <v>2</v>
      </c>
      <c r="Q133" s="290" t="n">
        <v>1</v>
      </c>
      <c r="R133" s="259" t="n">
        <v>0</v>
      </c>
      <c r="S133" s="259" t="n">
        <v>0</v>
      </c>
      <c r="T133" s="253" t="s">
        <v>2160</v>
      </c>
      <c r="U133" s="253" t="s">
        <v>5624</v>
      </c>
      <c r="V133" s="279" t="s">
        <v>70</v>
      </c>
      <c r="W133" s="253" t="s">
        <v>5625</v>
      </c>
      <c r="X133" s="279" t="s">
        <v>70</v>
      </c>
      <c r="Y133" s="255"/>
      <c r="Z133" s="253" t="s">
        <v>5626</v>
      </c>
      <c r="AA133" s="295" t="s">
        <v>70</v>
      </c>
      <c r="AB133" s="253" t="s">
        <v>5627</v>
      </c>
      <c r="AC133" s="295" t="s">
        <v>70</v>
      </c>
      <c r="AD133" s="255"/>
      <c r="AE133" s="253" t="s">
        <v>5628</v>
      </c>
      <c r="AF133" s="279" t="s">
        <v>70</v>
      </c>
      <c r="AG133" s="253" t="s">
        <v>5629</v>
      </c>
      <c r="AH133" s="294" t="s">
        <v>101</v>
      </c>
      <c r="AI133" s="255"/>
      <c r="AJ133" s="255"/>
      <c r="AK133" s="255"/>
      <c r="AL133" s="255"/>
      <c r="AM133" s="255"/>
      <c r="AN133" s="255"/>
      <c r="AO133" s="255"/>
      <c r="AP133" s="255"/>
      <c r="AQ133" s="255"/>
      <c r="AR133" s="255"/>
      <c r="AS133" s="255"/>
      <c r="AT133" s="255"/>
    </row>
    <row r="134" customFormat="false" ht="19.7" hidden="false" customHeight="false" outlineLevel="0" collapsed="false">
      <c r="A134" s="255"/>
      <c r="B134" s="254" t="n">
        <v>120</v>
      </c>
      <c r="C134" s="254" t="n">
        <v>120</v>
      </c>
      <c r="D134" s="254" t="s">
        <v>62</v>
      </c>
      <c r="E134" s="256" t="s">
        <v>434</v>
      </c>
      <c r="F134" s="255"/>
      <c r="G134" s="253" t="s">
        <v>5121</v>
      </c>
      <c r="H134" s="256" t="s">
        <v>2163</v>
      </c>
      <c r="I134" s="253" t="s">
        <v>435</v>
      </c>
      <c r="J134" s="255"/>
      <c r="K134" s="260" t="s">
        <v>70</v>
      </c>
      <c r="L134" s="260" t="s">
        <v>70</v>
      </c>
      <c r="M134" s="261"/>
      <c r="N134" s="255"/>
      <c r="O134" s="255"/>
      <c r="P134" s="261"/>
      <c r="Q134" s="255"/>
      <c r="R134" s="255"/>
      <c r="S134" s="255"/>
      <c r="T134" s="255"/>
      <c r="U134" s="255"/>
      <c r="V134" s="262" t="s">
        <v>5630</v>
      </c>
      <c r="W134" s="255"/>
      <c r="X134" s="262" t="s">
        <v>5630</v>
      </c>
      <c r="Y134" s="255"/>
      <c r="Z134" s="253" t="s">
        <v>5631</v>
      </c>
      <c r="AA134" s="261"/>
      <c r="AB134" s="253" t="s">
        <v>5632</v>
      </c>
      <c r="AC134" s="261"/>
      <c r="AD134" s="255"/>
      <c r="AE134" s="276"/>
      <c r="AF134" s="276"/>
      <c r="AG134" s="276"/>
      <c r="AH134" s="255"/>
      <c r="AI134" s="255"/>
      <c r="AJ134" s="253" t="s">
        <v>5633</v>
      </c>
      <c r="AK134" s="255"/>
      <c r="AL134" s="255"/>
      <c r="AM134" s="255"/>
      <c r="AN134" s="255"/>
      <c r="AO134" s="255"/>
      <c r="AP134" s="255"/>
      <c r="AQ134" s="255"/>
      <c r="AR134" s="255"/>
      <c r="AS134" s="255"/>
      <c r="AT134" s="255"/>
    </row>
    <row r="135" customFormat="false" ht="19.7" hidden="false" customHeight="false" outlineLevel="0" collapsed="false">
      <c r="A135" s="255"/>
      <c r="B135" s="254" t="n">
        <v>121</v>
      </c>
      <c r="C135" s="254" t="n">
        <v>121</v>
      </c>
      <c r="D135" s="254" t="s">
        <v>62</v>
      </c>
      <c r="E135" s="256" t="s">
        <v>437</v>
      </c>
      <c r="F135" s="261"/>
      <c r="G135" s="256" t="s">
        <v>5119</v>
      </c>
      <c r="H135" s="277" t="s">
        <v>1004</v>
      </c>
      <c r="I135" s="262" t="s">
        <v>438</v>
      </c>
      <c r="J135" s="255"/>
      <c r="K135" s="266" t="s">
        <v>1004</v>
      </c>
      <c r="L135" s="266" t="s">
        <v>1004</v>
      </c>
      <c r="M135" s="261"/>
      <c r="N135" s="255"/>
      <c r="O135" s="255"/>
      <c r="P135" s="261"/>
      <c r="Q135" s="255"/>
      <c r="R135" s="255"/>
      <c r="S135" s="255"/>
      <c r="T135" s="255"/>
      <c r="U135" s="253" t="s">
        <v>78</v>
      </c>
      <c r="V135" s="257" t="s">
        <v>1004</v>
      </c>
      <c r="W135" s="255"/>
      <c r="X135" s="257" t="s">
        <v>1004</v>
      </c>
      <c r="Y135" s="255"/>
      <c r="Z135" s="253" t="s">
        <v>78</v>
      </c>
      <c r="AA135" s="261"/>
      <c r="AB135" s="255"/>
      <c r="AC135" s="261"/>
      <c r="AD135" s="255"/>
      <c r="AE135" s="253" t="s">
        <v>78</v>
      </c>
      <c r="AF135" s="262" t="s">
        <v>1004</v>
      </c>
      <c r="AG135" s="253" t="s">
        <v>78</v>
      </c>
      <c r="AH135" s="262" t="s">
        <v>1004</v>
      </c>
      <c r="AI135" s="255"/>
      <c r="AJ135" s="253" t="s">
        <v>5120</v>
      </c>
      <c r="AK135" s="255"/>
      <c r="AL135" s="255"/>
      <c r="AM135" s="255"/>
      <c r="AN135" s="255"/>
      <c r="AO135" s="255"/>
      <c r="AP135" s="255"/>
      <c r="AQ135" s="255"/>
      <c r="AR135" s="255"/>
      <c r="AS135" s="255"/>
      <c r="AT135" s="255"/>
    </row>
    <row r="136" customFormat="false" ht="19.7" hidden="false" customHeight="false" outlineLevel="0" collapsed="false">
      <c r="A136" s="255"/>
      <c r="B136" s="254" t="n">
        <v>122</v>
      </c>
      <c r="C136" s="254" t="n">
        <v>122</v>
      </c>
      <c r="D136" s="254" t="s">
        <v>62</v>
      </c>
      <c r="E136" s="256" t="s">
        <v>439</v>
      </c>
      <c r="F136" s="255"/>
      <c r="G136" s="256" t="s">
        <v>5119</v>
      </c>
      <c r="H136" s="266" t="s">
        <v>1004</v>
      </c>
      <c r="I136" s="253" t="s">
        <v>440</v>
      </c>
      <c r="J136" s="255"/>
      <c r="K136" s="266" t="s">
        <v>1004</v>
      </c>
      <c r="L136" s="266" t="s">
        <v>1004</v>
      </c>
      <c r="M136" s="255"/>
      <c r="N136" s="255"/>
      <c r="O136" s="255"/>
      <c r="P136" s="255"/>
      <c r="Q136" s="255"/>
      <c r="R136" s="255"/>
      <c r="S136" s="255"/>
      <c r="T136" s="261"/>
      <c r="U136" s="253" t="s">
        <v>78</v>
      </c>
      <c r="V136" s="257" t="s">
        <v>1004</v>
      </c>
      <c r="W136" s="255"/>
      <c r="X136" s="257" t="s">
        <v>1004</v>
      </c>
      <c r="Y136" s="255"/>
      <c r="Z136" s="253" t="s">
        <v>78</v>
      </c>
      <c r="AA136" s="261"/>
      <c r="AB136" s="255"/>
      <c r="AC136" s="261"/>
      <c r="AD136" s="255"/>
      <c r="AE136" s="262" t="s">
        <v>78</v>
      </c>
      <c r="AF136" s="262" t="s">
        <v>1004</v>
      </c>
      <c r="AG136" s="253" t="s">
        <v>78</v>
      </c>
      <c r="AH136" s="262" t="s">
        <v>1004</v>
      </c>
      <c r="AI136" s="255"/>
      <c r="AJ136" s="253" t="s">
        <v>5120</v>
      </c>
      <c r="AK136" s="255"/>
      <c r="AL136" s="255"/>
      <c r="AM136" s="255"/>
      <c r="AN136" s="255"/>
      <c r="AO136" s="255"/>
      <c r="AP136" s="255"/>
      <c r="AQ136" s="255"/>
      <c r="AR136" s="255"/>
      <c r="AS136" s="255"/>
      <c r="AT136" s="255"/>
    </row>
    <row r="137" customFormat="false" ht="19.7" hidden="false" customHeight="false" outlineLevel="0" collapsed="false">
      <c r="A137" s="255"/>
      <c r="B137" s="254" t="n">
        <v>123</v>
      </c>
      <c r="C137" s="254" t="n">
        <v>123</v>
      </c>
      <c r="D137" s="254" t="s">
        <v>62</v>
      </c>
      <c r="E137" s="256" t="s">
        <v>441</v>
      </c>
      <c r="F137" s="255"/>
      <c r="G137" s="256" t="s">
        <v>5119</v>
      </c>
      <c r="H137" s="266" t="s">
        <v>1004</v>
      </c>
      <c r="I137" s="253" t="s">
        <v>418</v>
      </c>
      <c r="J137" s="255"/>
      <c r="K137" s="277" t="s">
        <v>1004</v>
      </c>
      <c r="L137" s="266" t="s">
        <v>1004</v>
      </c>
      <c r="M137" s="261"/>
      <c r="N137" s="255"/>
      <c r="O137" s="255"/>
      <c r="P137" s="255"/>
      <c r="Q137" s="255"/>
      <c r="R137" s="255"/>
      <c r="S137" s="255"/>
      <c r="T137" s="255"/>
      <c r="U137" s="253" t="s">
        <v>78</v>
      </c>
      <c r="V137" s="257" t="s">
        <v>1004</v>
      </c>
      <c r="W137" s="255"/>
      <c r="X137" s="256" t="s">
        <v>1004</v>
      </c>
      <c r="Y137" s="255"/>
      <c r="Z137" s="253" t="s">
        <v>78</v>
      </c>
      <c r="AA137" s="261"/>
      <c r="AB137" s="255"/>
      <c r="AC137" s="255"/>
      <c r="AD137" s="255"/>
      <c r="AE137" s="312"/>
      <c r="AF137" s="253" t="s">
        <v>1004</v>
      </c>
      <c r="AG137" s="312"/>
      <c r="AH137" s="253" t="s">
        <v>1004</v>
      </c>
      <c r="AI137" s="255"/>
      <c r="AJ137" s="253" t="s">
        <v>5120</v>
      </c>
      <c r="AK137" s="255"/>
      <c r="AL137" s="255"/>
      <c r="AM137" s="261"/>
      <c r="AN137" s="255"/>
      <c r="AO137" s="255"/>
      <c r="AP137" s="255"/>
      <c r="AQ137" s="255"/>
      <c r="AR137" s="255"/>
      <c r="AS137" s="255"/>
      <c r="AT137" s="255"/>
    </row>
    <row r="138" customFormat="false" ht="19.7" hidden="false" customHeight="false" outlineLevel="0" collapsed="false">
      <c r="A138" s="255"/>
      <c r="B138" s="254" t="n">
        <v>124</v>
      </c>
      <c r="C138" s="254" t="n">
        <v>124</v>
      </c>
      <c r="D138" s="254" t="s">
        <v>62</v>
      </c>
      <c r="E138" s="256" t="s">
        <v>442</v>
      </c>
      <c r="F138" s="255"/>
      <c r="G138" s="253" t="s">
        <v>5121</v>
      </c>
      <c r="H138" s="319"/>
      <c r="I138" s="253" t="s">
        <v>443</v>
      </c>
      <c r="J138" s="255"/>
      <c r="K138" s="260" t="s">
        <v>70</v>
      </c>
      <c r="L138" s="279" t="s">
        <v>70</v>
      </c>
      <c r="M138" s="261"/>
      <c r="N138" s="255"/>
      <c r="O138" s="255"/>
      <c r="P138" s="255"/>
      <c r="Q138" s="255"/>
      <c r="R138" s="255"/>
      <c r="S138" s="255"/>
      <c r="T138" s="255"/>
      <c r="U138" s="253" t="s">
        <v>78</v>
      </c>
      <c r="V138" s="257" t="s">
        <v>1004</v>
      </c>
      <c r="W138" s="255"/>
      <c r="X138" s="256" t="s">
        <v>1004</v>
      </c>
      <c r="Y138" s="255"/>
      <c r="Z138" s="253" t="s">
        <v>78</v>
      </c>
      <c r="AA138" s="261"/>
      <c r="AB138" s="255"/>
      <c r="AC138" s="255"/>
      <c r="AD138" s="255"/>
      <c r="AE138" s="312"/>
      <c r="AF138" s="262" t="s">
        <v>1004</v>
      </c>
      <c r="AG138" s="312"/>
      <c r="AH138" s="262" t="s">
        <v>1004</v>
      </c>
      <c r="AI138" s="255"/>
      <c r="AJ138" s="253" t="s">
        <v>5634</v>
      </c>
      <c r="AK138" s="255"/>
      <c r="AL138" s="255"/>
      <c r="AM138" s="261"/>
      <c r="AN138" s="255"/>
      <c r="AO138" s="255"/>
      <c r="AP138" s="255"/>
      <c r="AQ138" s="255"/>
      <c r="AR138" s="255"/>
      <c r="AS138" s="255"/>
      <c r="AT138" s="255"/>
    </row>
    <row r="139" customFormat="false" ht="19.7" hidden="false" customHeight="false" outlineLevel="0" collapsed="false">
      <c r="A139" s="255"/>
      <c r="B139" s="254" t="n">
        <v>125</v>
      </c>
      <c r="C139" s="254" t="n">
        <v>125</v>
      </c>
      <c r="D139" s="254" t="s">
        <v>62</v>
      </c>
      <c r="E139" s="257" t="s">
        <v>445</v>
      </c>
      <c r="F139" s="255"/>
      <c r="G139" s="253" t="s">
        <v>5115</v>
      </c>
      <c r="H139" s="257" t="s">
        <v>5635</v>
      </c>
      <c r="I139" s="262" t="s">
        <v>446</v>
      </c>
      <c r="J139" s="261"/>
      <c r="K139" s="260" t="s">
        <v>70</v>
      </c>
      <c r="L139" s="260" t="s">
        <v>70</v>
      </c>
      <c r="M139" s="261"/>
      <c r="N139" s="261"/>
      <c r="O139" s="261"/>
      <c r="P139" s="261"/>
      <c r="Q139" s="261"/>
      <c r="R139" s="261"/>
      <c r="S139" s="255"/>
      <c r="T139" s="255"/>
      <c r="U139" s="253" t="s">
        <v>78</v>
      </c>
      <c r="V139" s="256" t="s">
        <v>1004</v>
      </c>
      <c r="W139" s="255"/>
      <c r="X139" s="256" t="s">
        <v>1004</v>
      </c>
      <c r="Y139" s="255"/>
      <c r="Z139" s="253" t="s">
        <v>5636</v>
      </c>
      <c r="AA139" s="255"/>
      <c r="AB139" s="253" t="s">
        <v>5637</v>
      </c>
      <c r="AC139" s="255"/>
      <c r="AD139" s="255"/>
      <c r="AE139" s="312"/>
      <c r="AF139" s="253" t="s">
        <v>1004</v>
      </c>
      <c r="AG139" s="312"/>
      <c r="AH139" s="253" t="s">
        <v>1004</v>
      </c>
      <c r="AI139" s="255"/>
      <c r="AJ139" s="255"/>
      <c r="AK139" s="255"/>
      <c r="AL139" s="255"/>
      <c r="AM139" s="255"/>
      <c r="AN139" s="255"/>
      <c r="AO139" s="255"/>
      <c r="AP139" s="255"/>
      <c r="AQ139" s="255"/>
      <c r="AR139" s="255"/>
      <c r="AS139" s="255"/>
      <c r="AT139" s="255"/>
    </row>
    <row r="140" customFormat="false" ht="19.7" hidden="false" customHeight="false" outlineLevel="0" collapsed="false">
      <c r="A140" s="255"/>
      <c r="B140" s="254" t="n">
        <v>126</v>
      </c>
      <c r="C140" s="254" t="n">
        <v>126</v>
      </c>
      <c r="D140" s="254" t="s">
        <v>62</v>
      </c>
      <c r="E140" s="257" t="s">
        <v>448</v>
      </c>
      <c r="F140" s="255"/>
      <c r="G140" s="256" t="s">
        <v>5119</v>
      </c>
      <c r="H140" s="266" t="s">
        <v>1004</v>
      </c>
      <c r="I140" s="262" t="s">
        <v>449</v>
      </c>
      <c r="J140" s="261"/>
      <c r="K140" s="277" t="s">
        <v>1004</v>
      </c>
      <c r="L140" s="277" t="s">
        <v>1004</v>
      </c>
      <c r="M140" s="261"/>
      <c r="N140" s="261"/>
      <c r="O140" s="261"/>
      <c r="P140" s="261"/>
      <c r="Q140" s="261"/>
      <c r="R140" s="261"/>
      <c r="S140" s="255"/>
      <c r="T140" s="255"/>
      <c r="U140" s="253" t="s">
        <v>78</v>
      </c>
      <c r="V140" s="256" t="s">
        <v>1004</v>
      </c>
      <c r="W140" s="255"/>
      <c r="X140" s="256" t="s">
        <v>1004</v>
      </c>
      <c r="Y140" s="255"/>
      <c r="Z140" s="253" t="s">
        <v>78</v>
      </c>
      <c r="AA140" s="255"/>
      <c r="AB140" s="255"/>
      <c r="AC140" s="255"/>
      <c r="AD140" s="255"/>
      <c r="AE140" s="253" t="s">
        <v>78</v>
      </c>
      <c r="AF140" s="253" t="s">
        <v>1004</v>
      </c>
      <c r="AG140" s="253" t="s">
        <v>78</v>
      </c>
      <c r="AH140" s="253" t="s">
        <v>1004</v>
      </c>
      <c r="AI140" s="253" t="s">
        <v>5638</v>
      </c>
      <c r="AJ140" s="253" t="s">
        <v>5120</v>
      </c>
      <c r="AK140" s="255"/>
      <c r="AL140" s="255"/>
      <c r="AM140" s="255"/>
      <c r="AN140" s="255"/>
      <c r="AO140" s="255"/>
      <c r="AP140" s="255"/>
      <c r="AQ140" s="255"/>
      <c r="AR140" s="255"/>
      <c r="AS140" s="255"/>
      <c r="AT140" s="255"/>
    </row>
    <row r="141" customFormat="false" ht="19.7" hidden="false" customHeight="false" outlineLevel="0" collapsed="false">
      <c r="A141" s="255"/>
      <c r="B141" s="254" t="n">
        <v>127</v>
      </c>
      <c r="C141" s="254" t="n">
        <v>127</v>
      </c>
      <c r="D141" s="254" t="s">
        <v>62</v>
      </c>
      <c r="E141" s="256" t="s">
        <v>451</v>
      </c>
      <c r="F141" s="255"/>
      <c r="G141" s="256" t="s">
        <v>5119</v>
      </c>
      <c r="H141" s="266" t="s">
        <v>1004</v>
      </c>
      <c r="I141" s="262" t="s">
        <v>452</v>
      </c>
      <c r="J141" s="261"/>
      <c r="K141" s="277" t="s">
        <v>1004</v>
      </c>
      <c r="L141" s="277" t="s">
        <v>1004</v>
      </c>
      <c r="M141" s="261"/>
      <c r="N141" s="261"/>
      <c r="O141" s="261"/>
      <c r="P141" s="261"/>
      <c r="Q141" s="261"/>
      <c r="R141" s="261"/>
      <c r="S141" s="255"/>
      <c r="T141" s="255"/>
      <c r="U141" s="253" t="s">
        <v>78</v>
      </c>
      <c r="V141" s="256" t="s">
        <v>1004</v>
      </c>
      <c r="W141" s="255"/>
      <c r="X141" s="256" t="s">
        <v>1004</v>
      </c>
      <c r="Y141" s="255"/>
      <c r="Z141" s="253" t="s">
        <v>78</v>
      </c>
      <c r="AA141" s="255"/>
      <c r="AB141" s="255"/>
      <c r="AC141" s="255"/>
      <c r="AD141" s="255"/>
      <c r="AE141" s="253" t="s">
        <v>78</v>
      </c>
      <c r="AF141" s="253" t="s">
        <v>1004</v>
      </c>
      <c r="AG141" s="253" t="s">
        <v>78</v>
      </c>
      <c r="AH141" s="253" t="s">
        <v>1004</v>
      </c>
      <c r="AI141" s="255"/>
      <c r="AJ141" s="255"/>
      <c r="AK141" s="255"/>
      <c r="AL141" s="255"/>
      <c r="AM141" s="255"/>
      <c r="AN141" s="255"/>
      <c r="AO141" s="255"/>
      <c r="AP141" s="255"/>
      <c r="AQ141" s="255"/>
      <c r="AR141" s="255"/>
      <c r="AS141" s="255"/>
      <c r="AT141" s="255"/>
    </row>
    <row r="142" customFormat="false" ht="19.7" hidden="false" customHeight="false" outlineLevel="0" collapsed="false">
      <c r="A142" s="255"/>
      <c r="B142" s="254" t="n">
        <v>128</v>
      </c>
      <c r="C142" s="254" t="n">
        <v>128</v>
      </c>
      <c r="D142" s="254" t="s">
        <v>62</v>
      </c>
      <c r="E142" s="256" t="s">
        <v>453</v>
      </c>
      <c r="F142" s="261"/>
      <c r="G142" s="253" t="s">
        <v>5121</v>
      </c>
      <c r="H142" s="262" t="s">
        <v>4645</v>
      </c>
      <c r="I142" s="253" t="s">
        <v>454</v>
      </c>
      <c r="J142" s="255"/>
      <c r="K142" s="262" t="s">
        <v>4645</v>
      </c>
      <c r="L142" s="262" t="s">
        <v>4645</v>
      </c>
      <c r="M142" s="261"/>
      <c r="N142" s="261"/>
      <c r="O142" s="261"/>
      <c r="P142" s="261"/>
      <c r="Q142" s="261"/>
      <c r="R142" s="261"/>
      <c r="S142" s="255"/>
      <c r="T142" s="255"/>
      <c r="U142" s="253" t="s">
        <v>78</v>
      </c>
      <c r="V142" s="256" t="s">
        <v>1004</v>
      </c>
      <c r="W142" s="255"/>
      <c r="X142" s="256" t="s">
        <v>1004</v>
      </c>
      <c r="Y142" s="255"/>
      <c r="Z142" s="253" t="s">
        <v>78</v>
      </c>
      <c r="AA142" s="255"/>
      <c r="AB142" s="255"/>
      <c r="AC142" s="255"/>
      <c r="AD142" s="255"/>
      <c r="AE142" s="253" t="s">
        <v>78</v>
      </c>
      <c r="AF142" s="262" t="s">
        <v>1004</v>
      </c>
      <c r="AG142" s="253" t="s">
        <v>78</v>
      </c>
      <c r="AH142" s="253" t="s">
        <v>1004</v>
      </c>
      <c r="AI142" s="255"/>
      <c r="AJ142" s="253" t="s">
        <v>5639</v>
      </c>
      <c r="AK142" s="255"/>
      <c r="AL142" s="255"/>
      <c r="AM142" s="255"/>
      <c r="AN142" s="255"/>
      <c r="AO142" s="255"/>
      <c r="AP142" s="255"/>
      <c r="AQ142" s="255"/>
      <c r="AR142" s="255"/>
      <c r="AS142" s="255"/>
      <c r="AT142" s="255"/>
    </row>
    <row r="143" customFormat="false" ht="19.7" hidden="false" customHeight="false" outlineLevel="0" collapsed="false">
      <c r="A143" s="255"/>
      <c r="B143" s="254" t="n">
        <v>129</v>
      </c>
      <c r="C143" s="254" t="n">
        <v>129</v>
      </c>
      <c r="D143" s="254" t="s">
        <v>62</v>
      </c>
      <c r="E143" s="256" t="s">
        <v>456</v>
      </c>
      <c r="F143" s="255"/>
      <c r="G143" s="253" t="s">
        <v>5106</v>
      </c>
      <c r="H143" s="253" t="s">
        <v>5640</v>
      </c>
      <c r="I143" s="262" t="s">
        <v>457</v>
      </c>
      <c r="J143" s="261"/>
      <c r="K143" s="260" t="s">
        <v>70</v>
      </c>
      <c r="L143" s="260" t="s">
        <v>70</v>
      </c>
      <c r="M143" s="261"/>
      <c r="N143" s="261"/>
      <c r="O143" s="261"/>
      <c r="P143" s="261"/>
      <c r="Q143" s="261"/>
      <c r="R143" s="261"/>
      <c r="S143" s="255"/>
      <c r="T143" s="276"/>
      <c r="U143" s="287" t="s">
        <v>5641</v>
      </c>
      <c r="V143" s="276"/>
      <c r="W143" s="287" t="s">
        <v>5641</v>
      </c>
      <c r="X143" s="276"/>
      <c r="Y143" s="287" t="s">
        <v>5641</v>
      </c>
      <c r="Z143" s="287" t="s">
        <v>5642</v>
      </c>
      <c r="AA143" s="276"/>
      <c r="AB143" s="287" t="s">
        <v>5643</v>
      </c>
      <c r="AC143" s="276"/>
      <c r="AD143" s="276"/>
      <c r="AE143" s="276"/>
      <c r="AF143" s="276"/>
      <c r="AG143" s="276"/>
      <c r="AH143" s="255"/>
      <c r="AI143" s="255"/>
      <c r="AJ143" s="255"/>
      <c r="AK143" s="255"/>
      <c r="AL143" s="255"/>
      <c r="AM143" s="255"/>
      <c r="AN143" s="255"/>
      <c r="AO143" s="255"/>
      <c r="AP143" s="255"/>
      <c r="AQ143" s="255"/>
      <c r="AR143" s="255"/>
      <c r="AS143" s="255"/>
      <c r="AT143" s="255"/>
    </row>
    <row r="144" customFormat="false" ht="19.7" hidden="false" customHeight="false" outlineLevel="0" collapsed="false">
      <c r="A144" s="254" t="n">
        <v>128</v>
      </c>
      <c r="B144" s="254" t="n">
        <v>130</v>
      </c>
      <c r="C144" s="254" t="n">
        <v>130.1</v>
      </c>
      <c r="D144" s="254" t="s">
        <v>62</v>
      </c>
      <c r="E144" s="257" t="s">
        <v>5644</v>
      </c>
      <c r="F144" s="270" t="s">
        <v>5645</v>
      </c>
      <c r="G144" s="256" t="s">
        <v>5106</v>
      </c>
      <c r="H144" s="270" t="s">
        <v>5646</v>
      </c>
      <c r="I144" s="271" t="s">
        <v>460</v>
      </c>
      <c r="J144" s="255"/>
      <c r="K144" s="265" t="s">
        <v>70</v>
      </c>
      <c r="L144" s="265" t="s">
        <v>70</v>
      </c>
      <c r="M144" s="272" t="n">
        <v>3</v>
      </c>
      <c r="N144" s="258" t="n">
        <v>0</v>
      </c>
      <c r="O144" s="258" t="n">
        <v>0</v>
      </c>
      <c r="P144" s="272" t="n">
        <v>3</v>
      </c>
      <c r="Q144" s="258" t="n">
        <v>0</v>
      </c>
      <c r="R144" s="258" t="n">
        <v>0</v>
      </c>
      <c r="S144" s="259" t="n">
        <v>0</v>
      </c>
      <c r="T144" s="253" t="s">
        <v>5647</v>
      </c>
      <c r="U144" s="253" t="s">
        <v>5648</v>
      </c>
      <c r="V144" s="279" t="s">
        <v>70</v>
      </c>
      <c r="W144" s="253" t="s">
        <v>5649</v>
      </c>
      <c r="X144" s="279" t="s">
        <v>70</v>
      </c>
      <c r="Y144" s="255"/>
      <c r="Z144" s="253" t="s">
        <v>5650</v>
      </c>
      <c r="AA144" s="279" t="s">
        <v>70</v>
      </c>
      <c r="AB144" s="253" t="s">
        <v>5651</v>
      </c>
      <c r="AC144" s="279" t="s">
        <v>70</v>
      </c>
      <c r="AD144" s="253" t="s">
        <v>5652</v>
      </c>
      <c r="AE144" s="253" t="s">
        <v>5653</v>
      </c>
      <c r="AF144" s="279" t="s">
        <v>70</v>
      </c>
      <c r="AG144" s="253" t="s">
        <v>5654</v>
      </c>
      <c r="AH144" s="279" t="s">
        <v>70</v>
      </c>
      <c r="AI144" s="255"/>
      <c r="AJ144" s="255"/>
      <c r="AK144" s="255"/>
      <c r="AL144" s="255"/>
      <c r="AM144" s="255"/>
      <c r="AN144" s="255"/>
      <c r="AO144" s="255"/>
      <c r="AP144" s="255"/>
      <c r="AQ144" s="255"/>
      <c r="AR144" s="255"/>
      <c r="AS144" s="255"/>
      <c r="AT144" s="255"/>
    </row>
    <row r="145" customFormat="false" ht="19.7" hidden="false" customHeight="false" outlineLevel="0" collapsed="false">
      <c r="A145" s="254" t="n">
        <v>128</v>
      </c>
      <c r="B145" s="254" t="n">
        <v>130</v>
      </c>
      <c r="C145" s="254" t="n">
        <v>130.2</v>
      </c>
      <c r="D145" s="254" t="s">
        <v>62</v>
      </c>
      <c r="E145" s="257" t="s">
        <v>5644</v>
      </c>
      <c r="F145" s="270" t="s">
        <v>5645</v>
      </c>
      <c r="G145" s="256" t="s">
        <v>5106</v>
      </c>
      <c r="H145" s="270" t="s">
        <v>5646</v>
      </c>
      <c r="I145" s="271" t="s">
        <v>460</v>
      </c>
      <c r="J145" s="263"/>
      <c r="K145" s="263" t="s">
        <v>1268</v>
      </c>
      <c r="L145" s="263" t="s">
        <v>1268</v>
      </c>
      <c r="M145" s="272" t="n">
        <v>3</v>
      </c>
      <c r="N145" s="258" t="n">
        <v>0</v>
      </c>
      <c r="O145" s="258" t="n">
        <v>0</v>
      </c>
      <c r="P145" s="272" t="n">
        <v>3</v>
      </c>
      <c r="Q145" s="258" t="n">
        <v>0</v>
      </c>
      <c r="R145" s="258" t="n">
        <v>0</v>
      </c>
      <c r="S145" s="259" t="n">
        <v>0</v>
      </c>
      <c r="T145" s="253" t="s">
        <v>5647</v>
      </c>
      <c r="U145" s="253" t="s">
        <v>5648</v>
      </c>
      <c r="V145" s="279" t="s">
        <v>70</v>
      </c>
      <c r="W145" s="253" t="s">
        <v>5649</v>
      </c>
      <c r="X145" s="279" t="s">
        <v>70</v>
      </c>
      <c r="Y145" s="255"/>
      <c r="Z145" s="253" t="s">
        <v>5650</v>
      </c>
      <c r="AA145" s="279" t="s">
        <v>70</v>
      </c>
      <c r="AB145" s="253" t="s">
        <v>5651</v>
      </c>
      <c r="AC145" s="279" t="s">
        <v>70</v>
      </c>
      <c r="AD145" s="253" t="s">
        <v>5652</v>
      </c>
      <c r="AE145" s="253" t="s">
        <v>5653</v>
      </c>
      <c r="AF145" s="279" t="s">
        <v>70</v>
      </c>
      <c r="AG145" s="253" t="s">
        <v>5654</v>
      </c>
      <c r="AH145" s="279" t="s">
        <v>70</v>
      </c>
      <c r="AI145" s="255"/>
      <c r="AJ145" s="255"/>
      <c r="AK145" s="255"/>
      <c r="AL145" s="255"/>
      <c r="AM145" s="255"/>
      <c r="AN145" s="255"/>
      <c r="AO145" s="255"/>
      <c r="AP145" s="255"/>
      <c r="AQ145" s="255"/>
      <c r="AR145" s="255"/>
      <c r="AS145" s="255"/>
      <c r="AT145" s="255"/>
    </row>
    <row r="146" customFormat="false" ht="19.7" hidden="false" customHeight="false" outlineLevel="0" collapsed="false">
      <c r="A146" s="255"/>
      <c r="B146" s="254" t="n">
        <v>131</v>
      </c>
      <c r="C146" s="254" t="n">
        <v>131</v>
      </c>
      <c r="D146" s="254" t="s">
        <v>62</v>
      </c>
      <c r="E146" s="257" t="s">
        <v>463</v>
      </c>
      <c r="F146" s="255"/>
      <c r="G146" s="256" t="s">
        <v>5119</v>
      </c>
      <c r="H146" s="266" t="s">
        <v>1004</v>
      </c>
      <c r="I146" s="262" t="s">
        <v>464</v>
      </c>
      <c r="J146" s="261"/>
      <c r="K146" s="277" t="s">
        <v>1004</v>
      </c>
      <c r="L146" s="277" t="s">
        <v>1004</v>
      </c>
      <c r="M146" s="261"/>
      <c r="N146" s="255"/>
      <c r="O146" s="255"/>
      <c r="P146" s="261"/>
      <c r="Q146" s="261"/>
      <c r="R146" s="261"/>
      <c r="S146" s="255"/>
      <c r="T146" s="276"/>
      <c r="U146" s="287" t="s">
        <v>5641</v>
      </c>
      <c r="V146" s="276"/>
      <c r="W146" s="287" t="s">
        <v>5641</v>
      </c>
      <c r="X146" s="276"/>
      <c r="Y146" s="287" t="s">
        <v>5641</v>
      </c>
      <c r="Z146" s="287" t="s">
        <v>5642</v>
      </c>
      <c r="AA146" s="275"/>
      <c r="AB146" s="287" t="s">
        <v>5643</v>
      </c>
      <c r="AC146" s="276"/>
      <c r="AD146" s="276"/>
      <c r="AE146" s="276"/>
      <c r="AF146" s="276"/>
      <c r="AG146" s="276"/>
      <c r="AH146" s="255"/>
      <c r="AI146" s="255"/>
      <c r="AJ146" s="255"/>
      <c r="AK146" s="255"/>
      <c r="AL146" s="255"/>
      <c r="AM146" s="255"/>
      <c r="AN146" s="255"/>
      <c r="AO146" s="255"/>
      <c r="AP146" s="255"/>
      <c r="AQ146" s="255"/>
      <c r="AR146" s="255"/>
      <c r="AS146" s="255"/>
      <c r="AT146" s="255"/>
    </row>
    <row r="147" customFormat="false" ht="19.7" hidden="false" customHeight="false" outlineLevel="0" collapsed="false">
      <c r="A147" s="255"/>
      <c r="B147" s="254" t="n">
        <v>132</v>
      </c>
      <c r="C147" s="254" t="n">
        <v>132</v>
      </c>
      <c r="D147" s="254" t="s">
        <v>62</v>
      </c>
      <c r="E147" s="256" t="s">
        <v>466</v>
      </c>
      <c r="F147" s="255"/>
      <c r="G147" s="253" t="s">
        <v>5331</v>
      </c>
      <c r="H147" s="253" t="s">
        <v>5655</v>
      </c>
      <c r="I147" s="253" t="s">
        <v>467</v>
      </c>
      <c r="J147" s="255"/>
      <c r="K147" s="260" t="s">
        <v>70</v>
      </c>
      <c r="L147" s="260" t="s">
        <v>70</v>
      </c>
      <c r="M147" s="261"/>
      <c r="N147" s="261"/>
      <c r="O147" s="255"/>
      <c r="P147" s="255"/>
      <c r="Q147" s="261"/>
      <c r="R147" s="261"/>
      <c r="S147" s="255"/>
      <c r="T147" s="255"/>
      <c r="U147" s="253" t="s">
        <v>78</v>
      </c>
      <c r="V147" s="256" t="s">
        <v>1004</v>
      </c>
      <c r="W147" s="255"/>
      <c r="X147" s="256" t="s">
        <v>1004</v>
      </c>
      <c r="Y147" s="255"/>
      <c r="Z147" s="253" t="s">
        <v>78</v>
      </c>
      <c r="AA147" s="261"/>
      <c r="AB147" s="255"/>
      <c r="AC147" s="261"/>
      <c r="AD147" s="255"/>
      <c r="AE147" s="262" t="s">
        <v>5656</v>
      </c>
      <c r="AF147" s="260" t="s">
        <v>70</v>
      </c>
      <c r="AG147" s="253" t="s">
        <v>1239</v>
      </c>
      <c r="AH147" s="262" t="s">
        <v>1239</v>
      </c>
      <c r="AI147" s="253" t="s">
        <v>5657</v>
      </c>
      <c r="AJ147" s="255"/>
      <c r="AK147" s="255"/>
      <c r="AL147" s="255"/>
      <c r="AM147" s="255"/>
      <c r="AN147" s="255"/>
      <c r="AO147" s="255"/>
      <c r="AP147" s="255"/>
      <c r="AQ147" s="255"/>
      <c r="AR147" s="255"/>
      <c r="AS147" s="255"/>
      <c r="AT147" s="255"/>
    </row>
    <row r="148" customFormat="false" ht="19.7" hidden="false" customHeight="false" outlineLevel="0" collapsed="false">
      <c r="A148" s="255"/>
      <c r="B148" s="254" t="n">
        <v>133</v>
      </c>
      <c r="C148" s="254" t="n">
        <v>133</v>
      </c>
      <c r="D148" s="254" t="s">
        <v>62</v>
      </c>
      <c r="E148" s="256" t="s">
        <v>469</v>
      </c>
      <c r="F148" s="255"/>
      <c r="G148" s="253" t="s">
        <v>5121</v>
      </c>
      <c r="H148" s="253" t="s">
        <v>5658</v>
      </c>
      <c r="I148" s="262" t="s">
        <v>470</v>
      </c>
      <c r="J148" s="261"/>
      <c r="K148" s="262" t="s">
        <v>5658</v>
      </c>
      <c r="L148" s="262" t="s">
        <v>5658</v>
      </c>
      <c r="M148" s="261"/>
      <c r="N148" s="255"/>
      <c r="O148" s="255"/>
      <c r="P148" s="261"/>
      <c r="Q148" s="255"/>
      <c r="R148" s="255"/>
      <c r="S148" s="255"/>
      <c r="T148" s="255"/>
      <c r="U148" s="253" t="s">
        <v>78</v>
      </c>
      <c r="V148" s="256" t="s">
        <v>1004</v>
      </c>
      <c r="W148" s="255"/>
      <c r="X148" s="256" t="s">
        <v>1004</v>
      </c>
      <c r="Y148" s="255"/>
      <c r="Z148" s="253" t="s">
        <v>78</v>
      </c>
      <c r="AA148" s="261"/>
      <c r="AB148" s="255"/>
      <c r="AC148" s="261"/>
      <c r="AD148" s="255"/>
      <c r="AE148" s="253" t="s">
        <v>78</v>
      </c>
      <c r="AF148" s="262" t="s">
        <v>1004</v>
      </c>
      <c r="AG148" s="253" t="s">
        <v>78</v>
      </c>
      <c r="AH148" s="262" t="s">
        <v>1004</v>
      </c>
      <c r="AI148" s="255"/>
      <c r="AJ148" s="253" t="s">
        <v>5659</v>
      </c>
      <c r="AK148" s="254" t="s">
        <v>1171</v>
      </c>
      <c r="AL148" s="255"/>
      <c r="AM148" s="255"/>
      <c r="AN148" s="255"/>
      <c r="AO148" s="255"/>
      <c r="AP148" s="255"/>
      <c r="AQ148" s="255"/>
      <c r="AR148" s="255"/>
      <c r="AS148" s="255"/>
      <c r="AT148" s="255"/>
    </row>
    <row r="149" customFormat="false" ht="19.7" hidden="false" customHeight="false" outlineLevel="0" collapsed="false">
      <c r="A149" s="254" t="n">
        <v>27</v>
      </c>
      <c r="B149" s="254" t="n">
        <v>134</v>
      </c>
      <c r="C149" s="254" t="n">
        <v>134</v>
      </c>
      <c r="D149" s="254" t="s">
        <v>5158</v>
      </c>
      <c r="E149" s="261"/>
      <c r="F149" s="256" t="s">
        <v>5660</v>
      </c>
      <c r="G149" s="256" t="s">
        <v>5331</v>
      </c>
      <c r="H149" s="253" t="s">
        <v>5661</v>
      </c>
      <c r="I149" s="262" t="s">
        <v>2256</v>
      </c>
      <c r="J149" s="255"/>
      <c r="K149" s="253" t="s">
        <v>5661</v>
      </c>
      <c r="L149" s="253" t="s">
        <v>5661</v>
      </c>
      <c r="M149" s="258" t="s">
        <v>5662</v>
      </c>
      <c r="N149" s="258" t="s">
        <v>5662</v>
      </c>
      <c r="O149" s="258" t="s">
        <v>5662</v>
      </c>
      <c r="P149" s="258" t="s">
        <v>5662</v>
      </c>
      <c r="Q149" s="258" t="s">
        <v>5662</v>
      </c>
      <c r="R149" s="258" t="s">
        <v>5662</v>
      </c>
      <c r="S149" s="259" t="s">
        <v>5662</v>
      </c>
      <c r="T149" s="253" t="s">
        <v>5663</v>
      </c>
      <c r="U149" s="253" t="s">
        <v>60</v>
      </c>
      <c r="V149" s="253" t="s">
        <v>60</v>
      </c>
      <c r="W149" s="255"/>
      <c r="X149" s="253" t="s">
        <v>60</v>
      </c>
      <c r="Y149" s="255"/>
      <c r="Z149" s="253" t="s">
        <v>60</v>
      </c>
      <c r="AA149" s="253" t="s">
        <v>60</v>
      </c>
      <c r="AB149" s="255"/>
      <c r="AC149" s="253" t="s">
        <v>60</v>
      </c>
      <c r="AD149" s="255"/>
      <c r="AE149" s="253" t="s">
        <v>5342</v>
      </c>
      <c r="AF149" s="253" t="s">
        <v>5664</v>
      </c>
      <c r="AG149" s="253" t="s">
        <v>5343</v>
      </c>
      <c r="AH149" s="253" t="s">
        <v>5664</v>
      </c>
      <c r="AI149" s="253" t="s">
        <v>5664</v>
      </c>
      <c r="AJ149" s="255"/>
      <c r="AK149" s="255"/>
      <c r="AL149" s="255"/>
      <c r="AM149" s="255"/>
      <c r="AN149" s="255"/>
      <c r="AO149" s="255"/>
      <c r="AP149" s="255"/>
      <c r="AQ149" s="255"/>
      <c r="AR149" s="255"/>
      <c r="AS149" s="255"/>
      <c r="AT149" s="255"/>
    </row>
    <row r="150" customFormat="false" ht="19.7" hidden="false" customHeight="false" outlineLevel="0" collapsed="false">
      <c r="A150" s="255"/>
      <c r="B150" s="254" t="n">
        <v>135</v>
      </c>
      <c r="C150" s="254" t="n">
        <v>135</v>
      </c>
      <c r="D150" s="254" t="s">
        <v>62</v>
      </c>
      <c r="E150" s="256" t="s">
        <v>474</v>
      </c>
      <c r="F150" s="255"/>
      <c r="G150" s="253" t="s">
        <v>5121</v>
      </c>
      <c r="H150" s="253" t="s">
        <v>2266</v>
      </c>
      <c r="I150" s="253" t="s">
        <v>475</v>
      </c>
      <c r="J150" s="255"/>
      <c r="K150" s="279" t="s">
        <v>70</v>
      </c>
      <c r="L150" s="279" t="s">
        <v>70</v>
      </c>
      <c r="M150" s="261"/>
      <c r="N150" s="261"/>
      <c r="O150" s="261"/>
      <c r="P150" s="261"/>
      <c r="Q150" s="261"/>
      <c r="R150" s="261"/>
      <c r="S150" s="255"/>
      <c r="T150" s="255"/>
      <c r="U150" s="253" t="s">
        <v>78</v>
      </c>
      <c r="V150" s="256" t="s">
        <v>1004</v>
      </c>
      <c r="W150" s="255"/>
      <c r="X150" s="256" t="s">
        <v>1004</v>
      </c>
      <c r="Y150" s="255"/>
      <c r="Z150" s="253" t="s">
        <v>5665</v>
      </c>
      <c r="AA150" s="255"/>
      <c r="AB150" s="253" t="s">
        <v>1147</v>
      </c>
      <c r="AC150" s="255"/>
      <c r="AD150" s="255"/>
      <c r="AE150" s="253" t="s">
        <v>78</v>
      </c>
      <c r="AF150" s="253" t="s">
        <v>1004</v>
      </c>
      <c r="AG150" s="253" t="s">
        <v>78</v>
      </c>
      <c r="AH150" s="253" t="s">
        <v>1004</v>
      </c>
      <c r="AI150" s="255"/>
      <c r="AJ150" s="253" t="s">
        <v>5666</v>
      </c>
      <c r="AK150" s="279" t="s">
        <v>70</v>
      </c>
      <c r="AL150" s="255"/>
      <c r="AM150" s="279" t="s">
        <v>70</v>
      </c>
      <c r="AN150" s="255"/>
      <c r="AO150" s="255"/>
      <c r="AP150" s="255"/>
      <c r="AQ150" s="255"/>
      <c r="AR150" s="255"/>
      <c r="AS150" s="255"/>
      <c r="AT150" s="255"/>
    </row>
    <row r="151" customFormat="false" ht="19.7" hidden="false" customHeight="false" outlineLevel="0" collapsed="false">
      <c r="A151" s="254" t="n">
        <v>130</v>
      </c>
      <c r="B151" s="254" t="n">
        <v>136</v>
      </c>
      <c r="C151" s="254" t="n">
        <v>136</v>
      </c>
      <c r="D151" s="254" t="s">
        <v>62</v>
      </c>
      <c r="E151" s="257" t="s">
        <v>5667</v>
      </c>
      <c r="F151" s="255"/>
      <c r="G151" s="256" t="s">
        <v>5106</v>
      </c>
      <c r="H151" s="256" t="s">
        <v>5667</v>
      </c>
      <c r="I151" s="253" t="s">
        <v>5668</v>
      </c>
      <c r="J151" s="255"/>
      <c r="K151" s="262" t="s">
        <v>5669</v>
      </c>
      <c r="L151" s="262" t="s">
        <v>5669</v>
      </c>
      <c r="M151" s="258" t="s">
        <v>167</v>
      </c>
      <c r="N151" s="258" t="s">
        <v>167</v>
      </c>
      <c r="O151" s="261"/>
      <c r="P151" s="320" t="s">
        <v>167</v>
      </c>
      <c r="Q151" s="320" t="s">
        <v>167</v>
      </c>
      <c r="R151" s="255"/>
      <c r="S151" s="258" t="s">
        <v>167</v>
      </c>
      <c r="T151" s="253" t="s">
        <v>2283</v>
      </c>
      <c r="U151" s="253" t="s">
        <v>5670</v>
      </c>
      <c r="V151" s="253" t="s">
        <v>1924</v>
      </c>
      <c r="W151" s="253" t="s">
        <v>5671</v>
      </c>
      <c r="X151" s="253" t="s">
        <v>1924</v>
      </c>
      <c r="Y151" s="255"/>
      <c r="Z151" s="253" t="s">
        <v>5672</v>
      </c>
      <c r="AA151" s="253" t="s">
        <v>167</v>
      </c>
      <c r="AB151" s="253" t="s">
        <v>5673</v>
      </c>
      <c r="AC151" s="253" t="s">
        <v>167</v>
      </c>
      <c r="AD151" s="255"/>
      <c r="AE151" s="253" t="s">
        <v>5674</v>
      </c>
      <c r="AF151" s="253" t="s">
        <v>167</v>
      </c>
      <c r="AG151" s="255"/>
      <c r="AH151" s="253" t="s">
        <v>167</v>
      </c>
      <c r="AI151" s="255"/>
      <c r="AJ151" s="255"/>
      <c r="AK151" s="255"/>
      <c r="AL151" s="255"/>
      <c r="AM151" s="255"/>
      <c r="AN151" s="255"/>
      <c r="AO151" s="255"/>
      <c r="AP151" s="255"/>
      <c r="AQ151" s="255"/>
      <c r="AR151" s="255"/>
      <c r="AS151" s="255"/>
      <c r="AT151" s="255"/>
    </row>
    <row r="152" customFormat="false" ht="19.7" hidden="false" customHeight="false" outlineLevel="0" collapsed="false">
      <c r="A152" s="254" t="n">
        <v>129</v>
      </c>
      <c r="B152" s="254" t="n">
        <v>137</v>
      </c>
      <c r="C152" s="254" t="n">
        <v>137</v>
      </c>
      <c r="D152" s="254" t="s">
        <v>62</v>
      </c>
      <c r="E152" s="256" t="s">
        <v>5675</v>
      </c>
      <c r="F152" s="256" t="s">
        <v>5676</v>
      </c>
      <c r="G152" s="256" t="s">
        <v>5106</v>
      </c>
      <c r="H152" s="256" t="s">
        <v>5677</v>
      </c>
      <c r="I152" s="253" t="s">
        <v>5678</v>
      </c>
      <c r="J152" s="255"/>
      <c r="K152" s="264" t="s">
        <v>70</v>
      </c>
      <c r="L152" s="262" t="s">
        <v>4609</v>
      </c>
      <c r="M152" s="272" t="n">
        <v>3</v>
      </c>
      <c r="N152" s="258" t="n">
        <v>0</v>
      </c>
      <c r="O152" s="259" t="n">
        <v>0</v>
      </c>
      <c r="P152" s="258" t="n">
        <v>0</v>
      </c>
      <c r="Q152" s="258" t="n">
        <v>0</v>
      </c>
      <c r="R152" s="259" t="n">
        <v>3</v>
      </c>
      <c r="S152" s="259" t="n">
        <v>0</v>
      </c>
      <c r="T152" s="253" t="s">
        <v>2296</v>
      </c>
      <c r="U152" s="262" t="s">
        <v>5679</v>
      </c>
      <c r="V152" s="260" t="s">
        <v>70</v>
      </c>
      <c r="W152" s="253" t="s">
        <v>5680</v>
      </c>
      <c r="X152" s="262" t="s">
        <v>1239</v>
      </c>
      <c r="Y152" s="255"/>
      <c r="Z152" s="253" t="s">
        <v>5681</v>
      </c>
      <c r="AA152" s="260" t="s">
        <v>70</v>
      </c>
      <c r="AB152" s="253" t="s">
        <v>1239</v>
      </c>
      <c r="AC152" s="262" t="s">
        <v>1239</v>
      </c>
      <c r="AD152" s="255"/>
      <c r="AE152" s="253" t="s">
        <v>5682</v>
      </c>
      <c r="AF152" s="260" t="s">
        <v>70</v>
      </c>
      <c r="AG152" s="253" t="s">
        <v>1239</v>
      </c>
      <c r="AH152" s="262" t="s">
        <v>1239</v>
      </c>
      <c r="AI152" s="255"/>
      <c r="AJ152" s="255"/>
      <c r="AK152" s="255"/>
      <c r="AL152" s="255"/>
      <c r="AM152" s="255"/>
      <c r="AN152" s="255"/>
      <c r="AO152" s="255"/>
      <c r="AP152" s="255"/>
      <c r="AQ152" s="255"/>
      <c r="AR152" s="255"/>
      <c r="AS152" s="255"/>
      <c r="AT152" s="255"/>
    </row>
    <row r="153" customFormat="false" ht="19.7" hidden="false" customHeight="false" outlineLevel="0" collapsed="false">
      <c r="A153" s="261"/>
      <c r="B153" s="254" t="n">
        <v>138</v>
      </c>
      <c r="C153" s="254" t="n">
        <v>138</v>
      </c>
      <c r="D153" s="281" t="s">
        <v>62</v>
      </c>
      <c r="E153" s="257" t="s">
        <v>485</v>
      </c>
      <c r="F153" s="261"/>
      <c r="G153" s="253" t="s">
        <v>5124</v>
      </c>
      <c r="H153" s="277" t="s">
        <v>1004</v>
      </c>
      <c r="I153" s="262" t="s">
        <v>486</v>
      </c>
      <c r="J153" s="261"/>
      <c r="K153" s="277" t="s">
        <v>1004</v>
      </c>
      <c r="L153" s="277" t="s">
        <v>1004</v>
      </c>
      <c r="M153" s="261"/>
      <c r="N153" s="261"/>
      <c r="O153" s="261"/>
      <c r="P153" s="261"/>
      <c r="Q153" s="261"/>
      <c r="R153" s="261"/>
      <c r="S153" s="261"/>
      <c r="T153" s="261"/>
      <c r="U153" s="261"/>
      <c r="V153" s="261"/>
      <c r="W153" s="261"/>
      <c r="X153" s="261"/>
      <c r="Y153" s="261"/>
      <c r="Z153" s="262" t="s">
        <v>78</v>
      </c>
      <c r="AA153" s="261"/>
      <c r="AB153" s="261"/>
      <c r="AC153" s="261"/>
      <c r="AD153" s="261"/>
      <c r="AE153" s="262" t="s">
        <v>5683</v>
      </c>
      <c r="AF153" s="262" t="s">
        <v>1004</v>
      </c>
      <c r="AG153" s="262" t="s">
        <v>5683</v>
      </c>
      <c r="AH153" s="262" t="s">
        <v>1004</v>
      </c>
      <c r="AI153" s="261"/>
      <c r="AJ153" s="261"/>
      <c r="AK153" s="261"/>
      <c r="AL153" s="261"/>
      <c r="AM153" s="261"/>
      <c r="AN153" s="261"/>
      <c r="AO153" s="261"/>
      <c r="AP153" s="261"/>
      <c r="AQ153" s="261"/>
      <c r="AR153" s="261"/>
      <c r="AS153" s="261"/>
      <c r="AT153" s="261"/>
    </row>
    <row r="154" customFormat="false" ht="19.7" hidden="false" customHeight="false" outlineLevel="0" collapsed="false">
      <c r="A154" s="255"/>
      <c r="B154" s="254" t="n">
        <v>139</v>
      </c>
      <c r="C154" s="254" t="n">
        <v>139</v>
      </c>
      <c r="D154" s="254" t="s">
        <v>62</v>
      </c>
      <c r="E154" s="256" t="s">
        <v>487</v>
      </c>
      <c r="F154" s="261"/>
      <c r="G154" s="253" t="s">
        <v>5331</v>
      </c>
      <c r="H154" s="257" t="s">
        <v>5684</v>
      </c>
      <c r="I154" s="262" t="s">
        <v>488</v>
      </c>
      <c r="J154" s="304" t="s">
        <v>5685</v>
      </c>
      <c r="K154" s="260" t="s">
        <v>70</v>
      </c>
      <c r="L154" s="260" t="s">
        <v>70</v>
      </c>
      <c r="M154" s="261"/>
      <c r="N154" s="255"/>
      <c r="O154" s="255"/>
      <c r="P154" s="261"/>
      <c r="Q154" s="255"/>
      <c r="R154" s="255"/>
      <c r="S154" s="255"/>
      <c r="T154" s="255"/>
      <c r="U154" s="255"/>
      <c r="V154" s="261"/>
      <c r="W154" s="255"/>
      <c r="X154" s="261"/>
      <c r="Y154" s="255"/>
      <c r="Z154" s="253" t="s">
        <v>78</v>
      </c>
      <c r="AA154" s="261"/>
      <c r="AB154" s="255"/>
      <c r="AC154" s="261"/>
      <c r="AD154" s="255"/>
      <c r="AE154" s="287" t="s">
        <v>5686</v>
      </c>
      <c r="AF154" s="275"/>
      <c r="AG154" s="287" t="s">
        <v>5687</v>
      </c>
      <c r="AH154" s="261"/>
      <c r="AI154" s="255"/>
      <c r="AJ154" s="255"/>
      <c r="AK154" s="255"/>
      <c r="AL154" s="255"/>
      <c r="AM154" s="255"/>
      <c r="AN154" s="255"/>
      <c r="AO154" s="255"/>
      <c r="AP154" s="255"/>
      <c r="AQ154" s="255"/>
      <c r="AR154" s="255"/>
      <c r="AS154" s="255"/>
      <c r="AT154" s="255"/>
    </row>
    <row r="155" customFormat="false" ht="19.7" hidden="false" customHeight="false" outlineLevel="0" collapsed="false">
      <c r="A155" s="254" t="n">
        <v>28</v>
      </c>
      <c r="B155" s="254" t="n">
        <v>140</v>
      </c>
      <c r="C155" s="254" t="n">
        <v>140</v>
      </c>
      <c r="D155" s="254" t="s">
        <v>5158</v>
      </c>
      <c r="E155" s="255"/>
      <c r="F155" s="309" t="s">
        <v>5688</v>
      </c>
      <c r="G155" s="256" t="s">
        <v>5106</v>
      </c>
      <c r="H155" s="309" t="s">
        <v>5688</v>
      </c>
      <c r="I155" s="291" t="s">
        <v>895</v>
      </c>
      <c r="J155" s="261"/>
      <c r="K155" s="291" t="s">
        <v>70</v>
      </c>
      <c r="L155" s="291" t="s">
        <v>70</v>
      </c>
      <c r="M155" s="272" t="n">
        <v>3</v>
      </c>
      <c r="N155" s="259" t="n">
        <v>0</v>
      </c>
      <c r="O155" s="259" t="n">
        <v>0</v>
      </c>
      <c r="P155" s="272" t="n">
        <v>3</v>
      </c>
      <c r="Q155" s="259" t="n">
        <v>0</v>
      </c>
      <c r="R155" s="259" t="n">
        <v>0</v>
      </c>
      <c r="S155" s="259" t="n">
        <v>0</v>
      </c>
      <c r="T155" s="253" t="s">
        <v>2312</v>
      </c>
      <c r="U155" s="253" t="s">
        <v>5689</v>
      </c>
      <c r="V155" s="260" t="s">
        <v>70</v>
      </c>
      <c r="W155" s="253" t="s">
        <v>5690</v>
      </c>
      <c r="X155" s="260" t="s">
        <v>70</v>
      </c>
      <c r="Y155" s="255"/>
      <c r="Z155" s="253" t="s">
        <v>5691</v>
      </c>
      <c r="AA155" s="292" t="s">
        <v>70</v>
      </c>
      <c r="AB155" s="253" t="s">
        <v>5692</v>
      </c>
      <c r="AC155" s="292" t="s">
        <v>70</v>
      </c>
      <c r="AD155" s="255"/>
      <c r="AE155" s="253" t="s">
        <v>5693</v>
      </c>
      <c r="AF155" s="260" t="s">
        <v>70</v>
      </c>
      <c r="AG155" s="253" t="s">
        <v>5694</v>
      </c>
      <c r="AH155" s="260" t="s">
        <v>70</v>
      </c>
      <c r="AI155" s="255"/>
      <c r="AJ155" s="255"/>
      <c r="AK155" s="255"/>
      <c r="AL155" s="255"/>
      <c r="AM155" s="255"/>
      <c r="AN155" s="255"/>
      <c r="AO155" s="255"/>
      <c r="AP155" s="255"/>
      <c r="AQ155" s="255"/>
      <c r="AR155" s="255"/>
      <c r="AS155" s="255"/>
      <c r="AT155" s="255"/>
    </row>
    <row r="156" customFormat="false" ht="19.7" hidden="false" customHeight="false" outlineLevel="0" collapsed="false">
      <c r="A156" s="255"/>
      <c r="B156" s="254" t="n">
        <v>141</v>
      </c>
      <c r="C156" s="254" t="n">
        <v>141</v>
      </c>
      <c r="D156" s="254" t="s">
        <v>62</v>
      </c>
      <c r="E156" s="256" t="s">
        <v>492</v>
      </c>
      <c r="F156" s="261"/>
      <c r="G156" s="253" t="s">
        <v>5695</v>
      </c>
      <c r="H156" s="277" t="s">
        <v>1004</v>
      </c>
      <c r="I156" s="262" t="s">
        <v>493</v>
      </c>
      <c r="J156" s="261"/>
      <c r="K156" s="277" t="s">
        <v>1004</v>
      </c>
      <c r="L156" s="277" t="s">
        <v>1004</v>
      </c>
      <c r="M156" s="261"/>
      <c r="N156" s="255"/>
      <c r="O156" s="255"/>
      <c r="P156" s="261"/>
      <c r="Q156" s="255"/>
      <c r="R156" s="255"/>
      <c r="S156" s="255"/>
      <c r="T156" s="255"/>
      <c r="U156" s="255"/>
      <c r="V156" s="261"/>
      <c r="W156" s="255"/>
      <c r="X156" s="261"/>
      <c r="Y156" s="255"/>
      <c r="Z156" s="253" t="s">
        <v>78</v>
      </c>
      <c r="AA156" s="261"/>
      <c r="AB156" s="255"/>
      <c r="AC156" s="261"/>
      <c r="AD156" s="255"/>
      <c r="AE156" s="253" t="s">
        <v>78</v>
      </c>
      <c r="AF156" s="262" t="s">
        <v>1004</v>
      </c>
      <c r="AG156" s="253" t="s">
        <v>78</v>
      </c>
      <c r="AH156" s="262" t="s">
        <v>1004</v>
      </c>
      <c r="AI156" s="255"/>
      <c r="AJ156" s="253" t="s">
        <v>5120</v>
      </c>
      <c r="AK156" s="255"/>
      <c r="AL156" s="255"/>
      <c r="AM156" s="255"/>
      <c r="AN156" s="255"/>
      <c r="AO156" s="255"/>
      <c r="AP156" s="255"/>
      <c r="AQ156" s="255"/>
      <c r="AR156" s="255"/>
      <c r="AS156" s="255"/>
      <c r="AT156" s="255"/>
    </row>
    <row r="157" customFormat="false" ht="19.7" hidden="false" customHeight="false" outlineLevel="0" collapsed="false">
      <c r="A157" s="255"/>
      <c r="B157" s="254" t="n">
        <v>142</v>
      </c>
      <c r="C157" s="254" t="n">
        <v>142</v>
      </c>
      <c r="D157" s="254" t="s">
        <v>62</v>
      </c>
      <c r="E157" s="256" t="s">
        <v>494</v>
      </c>
      <c r="F157" s="261"/>
      <c r="G157" s="253" t="s">
        <v>5695</v>
      </c>
      <c r="H157" s="277" t="s">
        <v>1004</v>
      </c>
      <c r="I157" s="262" t="s">
        <v>496</v>
      </c>
      <c r="J157" s="261"/>
      <c r="K157" s="277" t="s">
        <v>1004</v>
      </c>
      <c r="L157" s="277" t="s">
        <v>1004</v>
      </c>
      <c r="M157" s="261"/>
      <c r="N157" s="255"/>
      <c r="O157" s="255"/>
      <c r="P157" s="261"/>
      <c r="Q157" s="255"/>
      <c r="R157" s="255"/>
      <c r="S157" s="255"/>
      <c r="T157" s="255"/>
      <c r="U157" s="255"/>
      <c r="V157" s="261"/>
      <c r="W157" s="255"/>
      <c r="X157" s="261"/>
      <c r="Y157" s="255"/>
      <c r="Z157" s="253" t="s">
        <v>78</v>
      </c>
      <c r="AA157" s="261"/>
      <c r="AB157" s="255"/>
      <c r="AC157" s="261"/>
      <c r="AD157" s="255"/>
      <c r="AE157" s="253" t="s">
        <v>78</v>
      </c>
      <c r="AF157" s="253" t="s">
        <v>1004</v>
      </c>
      <c r="AG157" s="253" t="s">
        <v>78</v>
      </c>
      <c r="AH157" s="253" t="s">
        <v>1004</v>
      </c>
      <c r="AI157" s="255"/>
      <c r="AJ157" s="253" t="s">
        <v>5696</v>
      </c>
      <c r="AK157" s="253" t="s">
        <v>1004</v>
      </c>
      <c r="AL157" s="255"/>
      <c r="AM157" s="255"/>
      <c r="AN157" s="255"/>
      <c r="AO157" s="255"/>
      <c r="AP157" s="255"/>
      <c r="AQ157" s="255"/>
      <c r="AR157" s="255"/>
      <c r="AS157" s="255"/>
      <c r="AT157" s="255"/>
    </row>
    <row r="158" customFormat="false" ht="19.7" hidden="false" customHeight="false" outlineLevel="0" collapsed="false">
      <c r="A158" s="255"/>
      <c r="B158" s="254" t="n">
        <v>143</v>
      </c>
      <c r="C158" s="254" t="n">
        <v>143</v>
      </c>
      <c r="D158" s="254" t="s">
        <v>62</v>
      </c>
      <c r="E158" s="256" t="s">
        <v>499</v>
      </c>
      <c r="F158" s="261"/>
      <c r="G158" s="253" t="s">
        <v>5695</v>
      </c>
      <c r="H158" s="277" t="s">
        <v>1004</v>
      </c>
      <c r="I158" s="262" t="s">
        <v>500</v>
      </c>
      <c r="J158" s="253" t="s">
        <v>5697</v>
      </c>
      <c r="K158" s="277" t="s">
        <v>1004</v>
      </c>
      <c r="L158" s="277" t="s">
        <v>1004</v>
      </c>
      <c r="M158" s="261"/>
      <c r="N158" s="255"/>
      <c r="O158" s="255"/>
      <c r="P158" s="261"/>
      <c r="Q158" s="255"/>
      <c r="R158" s="255"/>
      <c r="S158" s="255"/>
      <c r="T158" s="255"/>
      <c r="U158" s="255"/>
      <c r="V158" s="261"/>
      <c r="W158" s="255"/>
      <c r="X158" s="261"/>
      <c r="Y158" s="255"/>
      <c r="Z158" s="253" t="s">
        <v>5697</v>
      </c>
      <c r="AA158" s="261"/>
      <c r="AB158" s="253" t="s">
        <v>5698</v>
      </c>
      <c r="AC158" s="261"/>
      <c r="AD158" s="255"/>
      <c r="AE158" s="253" t="s">
        <v>78</v>
      </c>
      <c r="AF158" s="262" t="s">
        <v>1004</v>
      </c>
      <c r="AG158" s="253" t="s">
        <v>78</v>
      </c>
      <c r="AH158" s="262" t="s">
        <v>1004</v>
      </c>
      <c r="AI158" s="255"/>
      <c r="AJ158" s="253" t="s">
        <v>5120</v>
      </c>
      <c r="AK158" s="255"/>
      <c r="AL158" s="255"/>
      <c r="AM158" s="255"/>
      <c r="AN158" s="255"/>
      <c r="AO158" s="255"/>
      <c r="AP158" s="255"/>
      <c r="AQ158" s="255"/>
      <c r="AR158" s="255"/>
      <c r="AS158" s="255"/>
      <c r="AT158" s="255"/>
    </row>
    <row r="159" customFormat="false" ht="19.7" hidden="false" customHeight="false" outlineLevel="0" collapsed="false">
      <c r="A159" s="255"/>
      <c r="B159" s="254" t="n">
        <v>144</v>
      </c>
      <c r="C159" s="254" t="n">
        <v>144</v>
      </c>
      <c r="D159" s="254" t="s">
        <v>62</v>
      </c>
      <c r="E159" s="256" t="s">
        <v>501</v>
      </c>
      <c r="F159" s="261"/>
      <c r="G159" s="253" t="s">
        <v>5124</v>
      </c>
      <c r="H159" s="257" t="s">
        <v>2327</v>
      </c>
      <c r="I159" s="262" t="s">
        <v>502</v>
      </c>
      <c r="J159" s="255"/>
      <c r="K159" s="260" t="s">
        <v>70</v>
      </c>
      <c r="L159" s="260" t="s">
        <v>70</v>
      </c>
      <c r="M159" s="261"/>
      <c r="N159" s="255"/>
      <c r="O159" s="255"/>
      <c r="P159" s="261"/>
      <c r="Q159" s="255"/>
      <c r="R159" s="255"/>
      <c r="S159" s="255"/>
      <c r="T159" s="255"/>
      <c r="U159" s="255"/>
      <c r="V159" s="261"/>
      <c r="W159" s="255"/>
      <c r="X159" s="261"/>
      <c r="Y159" s="255"/>
      <c r="Z159" s="253" t="s">
        <v>5699</v>
      </c>
      <c r="AA159" s="261"/>
      <c r="AB159" s="253" t="s">
        <v>5700</v>
      </c>
      <c r="AC159" s="261"/>
      <c r="AD159" s="255"/>
      <c r="AE159" s="253" t="s">
        <v>5701</v>
      </c>
      <c r="AF159" s="261"/>
      <c r="AG159" s="253" t="s">
        <v>5702</v>
      </c>
      <c r="AH159" s="261"/>
      <c r="AI159" s="255"/>
      <c r="AJ159" s="253" t="s">
        <v>5120</v>
      </c>
      <c r="AK159" s="255"/>
      <c r="AL159" s="255"/>
      <c r="AM159" s="255"/>
      <c r="AN159" s="255"/>
      <c r="AO159" s="255"/>
      <c r="AP159" s="255"/>
      <c r="AQ159" s="255"/>
      <c r="AR159" s="255"/>
      <c r="AS159" s="255"/>
      <c r="AT159" s="255"/>
    </row>
    <row r="160" customFormat="false" ht="19.7" hidden="false" customHeight="false" outlineLevel="0" collapsed="false">
      <c r="A160" s="255"/>
      <c r="B160" s="254" t="n">
        <v>145</v>
      </c>
      <c r="C160" s="254" t="n">
        <v>145</v>
      </c>
      <c r="D160" s="254" t="s">
        <v>62</v>
      </c>
      <c r="E160" s="256" t="s">
        <v>503</v>
      </c>
      <c r="F160" s="255"/>
      <c r="G160" s="253" t="s">
        <v>5695</v>
      </c>
      <c r="H160" s="266" t="s">
        <v>1004</v>
      </c>
      <c r="I160" s="262" t="s">
        <v>504</v>
      </c>
      <c r="J160" s="261"/>
      <c r="K160" s="277" t="s">
        <v>1004</v>
      </c>
      <c r="L160" s="277" t="s">
        <v>1004</v>
      </c>
      <c r="M160" s="261"/>
      <c r="N160" s="261"/>
      <c r="O160" s="261"/>
      <c r="P160" s="261"/>
      <c r="Q160" s="255"/>
      <c r="R160" s="255"/>
      <c r="S160" s="261"/>
      <c r="T160" s="255"/>
      <c r="U160" s="255"/>
      <c r="V160" s="261"/>
      <c r="W160" s="255"/>
      <c r="X160" s="261"/>
      <c r="Y160" s="255"/>
      <c r="Z160" s="253" t="s">
        <v>78</v>
      </c>
      <c r="AA160" s="255"/>
      <c r="AB160" s="255"/>
      <c r="AC160" s="255"/>
      <c r="AD160" s="255"/>
      <c r="AE160" s="253" t="s">
        <v>78</v>
      </c>
      <c r="AF160" s="253" t="s">
        <v>1004</v>
      </c>
      <c r="AG160" s="253" t="s">
        <v>78</v>
      </c>
      <c r="AH160" s="262" t="s">
        <v>1004</v>
      </c>
      <c r="AI160" s="255"/>
      <c r="AJ160" s="253" t="s">
        <v>5120</v>
      </c>
      <c r="AK160" s="255"/>
      <c r="AL160" s="255"/>
      <c r="AM160" s="255"/>
      <c r="AN160" s="255"/>
      <c r="AO160" s="255"/>
      <c r="AP160" s="255"/>
      <c r="AQ160" s="255"/>
      <c r="AR160" s="255"/>
      <c r="AS160" s="255"/>
      <c r="AT160" s="255"/>
    </row>
    <row r="161" customFormat="false" ht="19.7" hidden="false" customHeight="false" outlineLevel="0" collapsed="false">
      <c r="A161" s="255"/>
      <c r="B161" s="254" t="n">
        <v>146</v>
      </c>
      <c r="C161" s="254" t="n">
        <v>146</v>
      </c>
      <c r="D161" s="254" t="s">
        <v>62</v>
      </c>
      <c r="E161" s="256" t="s">
        <v>506</v>
      </c>
      <c r="F161" s="255"/>
      <c r="G161" s="253" t="s">
        <v>5695</v>
      </c>
      <c r="H161" s="256" t="s">
        <v>5703</v>
      </c>
      <c r="I161" s="253" t="s">
        <v>508</v>
      </c>
      <c r="J161" s="255"/>
      <c r="K161" s="260" t="s">
        <v>70</v>
      </c>
      <c r="L161" s="279" t="s">
        <v>70</v>
      </c>
      <c r="M161" s="261"/>
      <c r="N161" s="261"/>
      <c r="O161" s="261"/>
      <c r="P161" s="255"/>
      <c r="Q161" s="255"/>
      <c r="R161" s="255"/>
      <c r="S161" s="255"/>
      <c r="T161" s="255"/>
      <c r="U161" s="255"/>
      <c r="V161" s="261"/>
      <c r="W161" s="255"/>
      <c r="X161" s="255"/>
      <c r="Y161" s="255"/>
      <c r="Z161" s="253" t="s">
        <v>5704</v>
      </c>
      <c r="AA161" s="261"/>
      <c r="AB161" s="253" t="s">
        <v>5578</v>
      </c>
      <c r="AC161" s="255"/>
      <c r="AD161" s="255"/>
      <c r="AE161" s="253" t="s">
        <v>5705</v>
      </c>
      <c r="AF161" s="260" t="s">
        <v>70</v>
      </c>
      <c r="AG161" s="253" t="s">
        <v>5706</v>
      </c>
      <c r="AH161" s="279" t="s">
        <v>70</v>
      </c>
      <c r="AI161" s="255"/>
      <c r="AJ161" s="253" t="s">
        <v>5120</v>
      </c>
      <c r="AK161" s="255"/>
      <c r="AL161" s="255"/>
      <c r="AM161" s="255"/>
      <c r="AN161" s="255"/>
      <c r="AO161" s="255"/>
      <c r="AP161" s="255"/>
      <c r="AQ161" s="255"/>
      <c r="AR161" s="255"/>
      <c r="AS161" s="255"/>
      <c r="AT161" s="255"/>
    </row>
    <row r="162" customFormat="false" ht="19.7" hidden="false" customHeight="false" outlineLevel="0" collapsed="false">
      <c r="A162" s="255"/>
      <c r="B162" s="254" t="n">
        <v>147</v>
      </c>
      <c r="C162" s="254" t="n">
        <v>147</v>
      </c>
      <c r="D162" s="254" t="s">
        <v>62</v>
      </c>
      <c r="E162" s="256" t="s">
        <v>510</v>
      </c>
      <c r="F162" s="255"/>
      <c r="G162" s="253" t="s">
        <v>5695</v>
      </c>
      <c r="H162" s="266" t="s">
        <v>1004</v>
      </c>
      <c r="I162" s="253" t="s">
        <v>511</v>
      </c>
      <c r="J162" s="255"/>
      <c r="K162" s="277" t="s">
        <v>1004</v>
      </c>
      <c r="L162" s="266" t="s">
        <v>1004</v>
      </c>
      <c r="M162" s="261"/>
      <c r="N162" s="261"/>
      <c r="O162" s="255"/>
      <c r="P162" s="255"/>
      <c r="Q162" s="255"/>
      <c r="R162" s="255"/>
      <c r="S162" s="255"/>
      <c r="T162" s="255"/>
      <c r="U162" s="255"/>
      <c r="V162" s="261"/>
      <c r="W162" s="255"/>
      <c r="X162" s="255"/>
      <c r="Y162" s="255"/>
      <c r="Z162" s="253" t="s">
        <v>78</v>
      </c>
      <c r="AA162" s="255"/>
      <c r="AB162" s="255"/>
      <c r="AC162" s="255"/>
      <c r="AD162" s="255"/>
      <c r="AE162" s="253" t="s">
        <v>78</v>
      </c>
      <c r="AF162" s="262" t="s">
        <v>1004</v>
      </c>
      <c r="AG162" s="255"/>
      <c r="AH162" s="253" t="s">
        <v>1004</v>
      </c>
      <c r="AI162" s="255"/>
      <c r="AJ162" s="253" t="s">
        <v>5707</v>
      </c>
      <c r="AK162" s="255"/>
      <c r="AL162" s="255"/>
      <c r="AM162" s="255"/>
      <c r="AN162" s="255"/>
      <c r="AO162" s="255"/>
      <c r="AP162" s="255"/>
      <c r="AQ162" s="255"/>
      <c r="AR162" s="255"/>
      <c r="AS162" s="255"/>
      <c r="AT162" s="255"/>
    </row>
    <row r="163" customFormat="false" ht="19.7" hidden="false" customHeight="false" outlineLevel="0" collapsed="false">
      <c r="A163" s="255"/>
      <c r="B163" s="254" t="n">
        <v>148</v>
      </c>
      <c r="C163" s="254" t="n">
        <v>148</v>
      </c>
      <c r="D163" s="254" t="s">
        <v>62</v>
      </c>
      <c r="E163" s="256" t="s">
        <v>512</v>
      </c>
      <c r="F163" s="261"/>
      <c r="G163" s="253" t="s">
        <v>5695</v>
      </c>
      <c r="H163" s="277" t="s">
        <v>1004</v>
      </c>
      <c r="I163" s="262" t="s">
        <v>513</v>
      </c>
      <c r="J163" s="255"/>
      <c r="K163" s="277" t="s">
        <v>1004</v>
      </c>
      <c r="L163" s="277" t="s">
        <v>1004</v>
      </c>
      <c r="M163" s="261"/>
      <c r="N163" s="255"/>
      <c r="O163" s="255"/>
      <c r="P163" s="261"/>
      <c r="Q163" s="255"/>
      <c r="R163" s="255"/>
      <c r="S163" s="255"/>
      <c r="T163" s="255"/>
      <c r="U163" s="255"/>
      <c r="V163" s="261"/>
      <c r="W163" s="255"/>
      <c r="X163" s="261"/>
      <c r="Y163" s="255"/>
      <c r="Z163" s="253" t="s">
        <v>78</v>
      </c>
      <c r="AA163" s="261"/>
      <c r="AB163" s="255"/>
      <c r="AC163" s="261"/>
      <c r="AD163" s="255"/>
      <c r="AE163" s="253" t="s">
        <v>78</v>
      </c>
      <c r="AF163" s="262" t="s">
        <v>1004</v>
      </c>
      <c r="AG163" s="255"/>
      <c r="AH163" s="262" t="s">
        <v>1004</v>
      </c>
      <c r="AI163" s="255"/>
      <c r="AJ163" s="253" t="s">
        <v>5120</v>
      </c>
      <c r="AK163" s="255"/>
      <c r="AL163" s="255"/>
      <c r="AM163" s="255"/>
      <c r="AN163" s="255"/>
      <c r="AO163" s="255"/>
      <c r="AP163" s="255"/>
      <c r="AQ163" s="255"/>
      <c r="AR163" s="255"/>
      <c r="AS163" s="255"/>
      <c r="AT163" s="255"/>
    </row>
    <row r="164" customFormat="false" ht="19.7" hidden="false" customHeight="false" outlineLevel="0" collapsed="false">
      <c r="A164" s="255"/>
      <c r="B164" s="254" t="n">
        <v>149</v>
      </c>
      <c r="C164" s="254" t="n">
        <v>149</v>
      </c>
      <c r="D164" s="254" t="s">
        <v>62</v>
      </c>
      <c r="E164" s="256" t="s">
        <v>514</v>
      </c>
      <c r="F164" s="255"/>
      <c r="G164" s="253" t="s">
        <v>5695</v>
      </c>
      <c r="H164" s="266" t="s">
        <v>1004</v>
      </c>
      <c r="I164" s="253" t="s">
        <v>515</v>
      </c>
      <c r="J164" s="255"/>
      <c r="K164" s="277" t="s">
        <v>1004</v>
      </c>
      <c r="L164" s="266" t="s">
        <v>1004</v>
      </c>
      <c r="M164" s="261"/>
      <c r="N164" s="255"/>
      <c r="O164" s="255"/>
      <c r="P164" s="255"/>
      <c r="Q164" s="255"/>
      <c r="R164" s="255"/>
      <c r="S164" s="255"/>
      <c r="T164" s="255"/>
      <c r="U164" s="255"/>
      <c r="V164" s="261"/>
      <c r="W164" s="255"/>
      <c r="X164" s="255"/>
      <c r="Y164" s="255"/>
      <c r="Z164" s="253" t="s">
        <v>5708</v>
      </c>
      <c r="AA164" s="261"/>
      <c r="AB164" s="255"/>
      <c r="AC164" s="255"/>
      <c r="AD164" s="255"/>
      <c r="AE164" s="253" t="s">
        <v>5709</v>
      </c>
      <c r="AF164" s="261"/>
      <c r="AG164" s="253" t="s">
        <v>5710</v>
      </c>
      <c r="AH164" s="255"/>
      <c r="AI164" s="253" t="s">
        <v>5711</v>
      </c>
      <c r="AJ164" s="255"/>
      <c r="AK164" s="255"/>
      <c r="AL164" s="255"/>
      <c r="AM164" s="255"/>
      <c r="AN164" s="255"/>
      <c r="AO164" s="255"/>
      <c r="AP164" s="255"/>
      <c r="AQ164" s="255"/>
      <c r="AR164" s="255"/>
      <c r="AS164" s="255"/>
      <c r="AT164" s="255"/>
    </row>
    <row r="165" customFormat="false" ht="19.7" hidden="false" customHeight="false" outlineLevel="0" collapsed="false">
      <c r="A165" s="255"/>
      <c r="B165" s="254" t="n">
        <v>150</v>
      </c>
      <c r="C165" s="254" t="n">
        <v>150</v>
      </c>
      <c r="D165" s="254" t="s">
        <v>62</v>
      </c>
      <c r="E165" s="256" t="s">
        <v>516</v>
      </c>
      <c r="F165" s="261"/>
      <c r="G165" s="253" t="s">
        <v>5695</v>
      </c>
      <c r="H165" s="277" t="s">
        <v>1004</v>
      </c>
      <c r="I165" s="262" t="s">
        <v>517</v>
      </c>
      <c r="J165" s="255"/>
      <c r="K165" s="277" t="s">
        <v>1004</v>
      </c>
      <c r="L165" s="277" t="s">
        <v>1004</v>
      </c>
      <c r="M165" s="261"/>
      <c r="N165" s="255"/>
      <c r="O165" s="255"/>
      <c r="P165" s="261"/>
      <c r="Q165" s="255"/>
      <c r="R165" s="255"/>
      <c r="S165" s="255"/>
      <c r="T165" s="255"/>
      <c r="U165" s="255"/>
      <c r="V165" s="261"/>
      <c r="W165" s="255"/>
      <c r="X165" s="261"/>
      <c r="Y165" s="255"/>
      <c r="Z165" s="253" t="s">
        <v>78</v>
      </c>
      <c r="AA165" s="261"/>
      <c r="AB165" s="255"/>
      <c r="AC165" s="261"/>
      <c r="AD165" s="255"/>
      <c r="AE165" s="253" t="s">
        <v>5712</v>
      </c>
      <c r="AF165" s="262" t="s">
        <v>5712</v>
      </c>
      <c r="AG165" s="255"/>
      <c r="AH165" s="262" t="s">
        <v>5712</v>
      </c>
      <c r="AI165" s="255"/>
      <c r="AJ165" s="255"/>
      <c r="AK165" s="255"/>
      <c r="AL165" s="255"/>
      <c r="AM165" s="255"/>
      <c r="AN165" s="255"/>
      <c r="AO165" s="255"/>
      <c r="AP165" s="255"/>
      <c r="AQ165" s="255"/>
      <c r="AR165" s="255"/>
      <c r="AS165" s="255"/>
      <c r="AT165" s="255"/>
    </row>
    <row r="166" customFormat="false" ht="19.7" hidden="false" customHeight="false" outlineLevel="0" collapsed="false">
      <c r="A166" s="255"/>
      <c r="B166" s="254" t="n">
        <v>151</v>
      </c>
      <c r="C166" s="254" t="n">
        <v>151</v>
      </c>
      <c r="D166" s="254" t="s">
        <v>62</v>
      </c>
      <c r="E166" s="256" t="s">
        <v>519</v>
      </c>
      <c r="F166" s="261"/>
      <c r="G166" s="253" t="s">
        <v>5695</v>
      </c>
      <c r="H166" s="277" t="s">
        <v>1004</v>
      </c>
      <c r="I166" s="262" t="s">
        <v>520</v>
      </c>
      <c r="J166" s="255"/>
      <c r="K166" s="277" t="s">
        <v>1004</v>
      </c>
      <c r="L166" s="277" t="s">
        <v>1004</v>
      </c>
      <c r="M166" s="261"/>
      <c r="N166" s="255"/>
      <c r="O166" s="255"/>
      <c r="P166" s="261"/>
      <c r="Q166" s="255"/>
      <c r="R166" s="255"/>
      <c r="S166" s="255"/>
      <c r="T166" s="255"/>
      <c r="U166" s="255"/>
      <c r="V166" s="261"/>
      <c r="W166" s="255"/>
      <c r="X166" s="255"/>
      <c r="Y166" s="255"/>
      <c r="Z166" s="253" t="s">
        <v>78</v>
      </c>
      <c r="AA166" s="261"/>
      <c r="AB166" s="255"/>
      <c r="AC166" s="261"/>
      <c r="AD166" s="255"/>
      <c r="AE166" s="253" t="s">
        <v>78</v>
      </c>
      <c r="AF166" s="262" t="s">
        <v>1004</v>
      </c>
      <c r="AG166" s="255"/>
      <c r="AH166" s="253" t="s">
        <v>1004</v>
      </c>
      <c r="AI166" s="255"/>
      <c r="AJ166" s="253" t="s">
        <v>5120</v>
      </c>
      <c r="AK166" s="255"/>
      <c r="AL166" s="255"/>
      <c r="AM166" s="255"/>
      <c r="AN166" s="255"/>
      <c r="AO166" s="255"/>
      <c r="AP166" s="255"/>
      <c r="AQ166" s="255"/>
      <c r="AR166" s="255"/>
      <c r="AS166" s="255"/>
      <c r="AT166" s="255"/>
    </row>
    <row r="167" customFormat="false" ht="19.7" hidden="false" customHeight="false" outlineLevel="0" collapsed="false">
      <c r="A167" s="254" t="n">
        <v>111</v>
      </c>
      <c r="B167" s="254" t="n">
        <v>152</v>
      </c>
      <c r="C167" s="254" t="n">
        <v>152</v>
      </c>
      <c r="D167" s="254" t="s">
        <v>62</v>
      </c>
      <c r="E167" s="256" t="s">
        <v>4242</v>
      </c>
      <c r="F167" s="309" t="s">
        <v>5713</v>
      </c>
      <c r="G167" s="256" t="s">
        <v>5106</v>
      </c>
      <c r="H167" s="291" t="s">
        <v>2338</v>
      </c>
      <c r="I167" s="291" t="s">
        <v>5714</v>
      </c>
      <c r="J167" s="261"/>
      <c r="K167" s="291" t="s">
        <v>70</v>
      </c>
      <c r="L167" s="291" t="s">
        <v>70</v>
      </c>
      <c r="M167" s="272" t="n">
        <v>2</v>
      </c>
      <c r="N167" s="259" t="n">
        <v>0</v>
      </c>
      <c r="O167" s="259" t="n">
        <v>0</v>
      </c>
      <c r="P167" s="272" t="n">
        <v>2</v>
      </c>
      <c r="Q167" s="259" t="n">
        <v>0</v>
      </c>
      <c r="R167" s="259" t="n">
        <v>0</v>
      </c>
      <c r="S167" s="259" t="n">
        <v>1</v>
      </c>
      <c r="T167" s="253" t="s">
        <v>2375</v>
      </c>
      <c r="U167" s="253" t="s">
        <v>5715</v>
      </c>
      <c r="V167" s="260" t="s">
        <v>70</v>
      </c>
      <c r="W167" s="253" t="s">
        <v>5716</v>
      </c>
      <c r="X167" s="260" t="s">
        <v>70</v>
      </c>
      <c r="Y167" s="255"/>
      <c r="Z167" s="253" t="s">
        <v>5717</v>
      </c>
      <c r="AA167" s="292" t="s">
        <v>70</v>
      </c>
      <c r="AB167" s="253" t="s">
        <v>5718</v>
      </c>
      <c r="AC167" s="292" t="s">
        <v>70</v>
      </c>
      <c r="AD167" s="253" t="s">
        <v>5719</v>
      </c>
      <c r="AE167" s="253" t="s">
        <v>5720</v>
      </c>
      <c r="AF167" s="262" t="s">
        <v>78</v>
      </c>
      <c r="AG167" s="253" t="s">
        <v>5720</v>
      </c>
      <c r="AH167" s="262" t="s">
        <v>78</v>
      </c>
      <c r="AI167" s="253" t="s">
        <v>5721</v>
      </c>
      <c r="AJ167" s="255"/>
      <c r="AK167" s="255"/>
      <c r="AL167" s="255"/>
      <c r="AM167" s="255"/>
      <c r="AN167" s="255"/>
      <c r="AO167" s="255"/>
      <c r="AP167" s="255"/>
      <c r="AQ167" s="255"/>
      <c r="AR167" s="255"/>
      <c r="AS167" s="255"/>
      <c r="AT167" s="255"/>
    </row>
    <row r="168" customFormat="false" ht="19.7" hidden="false" customHeight="false" outlineLevel="0" collapsed="false">
      <c r="A168" s="254" t="n">
        <v>30</v>
      </c>
      <c r="B168" s="254" t="n">
        <v>153</v>
      </c>
      <c r="C168" s="254" t="n">
        <v>153</v>
      </c>
      <c r="D168" s="254" t="s">
        <v>5158</v>
      </c>
      <c r="E168" s="255"/>
      <c r="F168" s="256" t="s">
        <v>2380</v>
      </c>
      <c r="G168" s="256" t="s">
        <v>5106</v>
      </c>
      <c r="H168" s="256" t="s">
        <v>2380</v>
      </c>
      <c r="I168" s="253" t="s">
        <v>5722</v>
      </c>
      <c r="J168" s="255"/>
      <c r="K168" s="282" t="s">
        <v>118</v>
      </c>
      <c r="L168" s="297" t="s">
        <v>118</v>
      </c>
      <c r="M168" s="272" t="n">
        <v>2</v>
      </c>
      <c r="N168" s="290" t="n">
        <v>1</v>
      </c>
      <c r="O168" s="259" t="n">
        <v>0</v>
      </c>
      <c r="P168" s="273" t="n">
        <v>1</v>
      </c>
      <c r="Q168" s="284" t="n">
        <v>2</v>
      </c>
      <c r="R168" s="259" t="n">
        <v>0</v>
      </c>
      <c r="S168" s="259" t="n">
        <v>0</v>
      </c>
      <c r="T168" s="253" t="s">
        <v>5723</v>
      </c>
      <c r="U168" s="253" t="s">
        <v>5724</v>
      </c>
      <c r="V168" s="260" t="s">
        <v>70</v>
      </c>
      <c r="W168" s="253" t="s">
        <v>5725</v>
      </c>
      <c r="X168" s="293" t="s">
        <v>101</v>
      </c>
      <c r="Y168" s="255"/>
      <c r="Z168" s="253" t="s">
        <v>5726</v>
      </c>
      <c r="AA168" s="286" t="s">
        <v>101</v>
      </c>
      <c r="AB168" s="253" t="s">
        <v>5727</v>
      </c>
      <c r="AC168" s="294" t="s">
        <v>101</v>
      </c>
      <c r="AD168" s="255"/>
      <c r="AE168" s="287" t="s">
        <v>5728</v>
      </c>
      <c r="AF168" s="260" t="s">
        <v>70</v>
      </c>
      <c r="AG168" s="253" t="s">
        <v>5729</v>
      </c>
      <c r="AH168" s="279" t="s">
        <v>70</v>
      </c>
      <c r="AI168" s="255"/>
      <c r="AJ168" s="255"/>
      <c r="AK168" s="255"/>
      <c r="AL168" s="255"/>
      <c r="AM168" s="255"/>
      <c r="AN168" s="255"/>
      <c r="AO168" s="255"/>
      <c r="AP168" s="255"/>
      <c r="AQ168" s="255"/>
      <c r="AR168" s="255"/>
      <c r="AS168" s="255"/>
      <c r="AT168" s="255"/>
    </row>
    <row r="169" customFormat="false" ht="19.7" hidden="false" customHeight="false" outlineLevel="0" collapsed="false">
      <c r="A169" s="254" t="n">
        <v>29</v>
      </c>
      <c r="B169" s="254" t="n">
        <v>154</v>
      </c>
      <c r="C169" s="254" t="n">
        <v>154</v>
      </c>
      <c r="D169" s="254" t="s">
        <v>5211</v>
      </c>
      <c r="E169" s="255"/>
      <c r="F169" s="256" t="s">
        <v>2389</v>
      </c>
      <c r="G169" s="256" t="s">
        <v>5106</v>
      </c>
      <c r="H169" s="256" t="s">
        <v>2389</v>
      </c>
      <c r="I169" s="253" t="s">
        <v>2391</v>
      </c>
      <c r="J169" s="255"/>
      <c r="K169" s="291" t="s">
        <v>70</v>
      </c>
      <c r="L169" s="291" t="s">
        <v>70</v>
      </c>
      <c r="M169" s="272" t="n">
        <v>1</v>
      </c>
      <c r="N169" s="259" t="n">
        <v>0</v>
      </c>
      <c r="O169" s="259" t="n">
        <v>0</v>
      </c>
      <c r="P169" s="272" t="n">
        <v>1</v>
      </c>
      <c r="Q169" s="259" t="n">
        <v>0</v>
      </c>
      <c r="R169" s="259" t="n">
        <v>0</v>
      </c>
      <c r="S169" s="259" t="n">
        <v>2</v>
      </c>
      <c r="T169" s="253" t="s">
        <v>2395</v>
      </c>
      <c r="U169" s="253" t="s">
        <v>5730</v>
      </c>
      <c r="V169" s="262" t="s">
        <v>60</v>
      </c>
      <c r="W169" s="255"/>
      <c r="X169" s="262" t="s">
        <v>5730</v>
      </c>
      <c r="Y169" s="255"/>
      <c r="Z169" s="253" t="s">
        <v>60</v>
      </c>
      <c r="AA169" s="262" t="s">
        <v>60</v>
      </c>
      <c r="AB169" s="255"/>
      <c r="AC169" s="262" t="s">
        <v>60</v>
      </c>
      <c r="AD169" s="255"/>
      <c r="AE169" s="253" t="s">
        <v>5731</v>
      </c>
      <c r="AF169" s="260" t="s">
        <v>70</v>
      </c>
      <c r="AG169" s="253" t="s">
        <v>5732</v>
      </c>
      <c r="AH169" s="279" t="s">
        <v>70</v>
      </c>
      <c r="AI169" s="255"/>
      <c r="AJ169" s="255"/>
      <c r="AK169" s="255"/>
      <c r="AL169" s="255"/>
      <c r="AM169" s="255"/>
      <c r="AN169" s="255"/>
      <c r="AO169" s="255"/>
      <c r="AP169" s="255"/>
      <c r="AQ169" s="255"/>
      <c r="AR169" s="255"/>
      <c r="AS169" s="255"/>
      <c r="AT169" s="255"/>
    </row>
    <row r="170" customFormat="false" ht="19.7" hidden="false" customHeight="false" outlineLevel="0" collapsed="false">
      <c r="A170" s="255"/>
      <c r="B170" s="254" t="n">
        <v>155</v>
      </c>
      <c r="C170" s="254" t="n">
        <v>155</v>
      </c>
      <c r="D170" s="254" t="s">
        <v>62</v>
      </c>
      <c r="E170" s="256" t="s">
        <v>529</v>
      </c>
      <c r="F170" s="255"/>
      <c r="G170" s="253" t="s">
        <v>5695</v>
      </c>
      <c r="H170" s="266" t="s">
        <v>1004</v>
      </c>
      <c r="I170" s="262" t="s">
        <v>530</v>
      </c>
      <c r="J170" s="261"/>
      <c r="K170" s="277" t="s">
        <v>1004</v>
      </c>
      <c r="L170" s="277" t="s">
        <v>1004</v>
      </c>
      <c r="M170" s="261"/>
      <c r="N170" s="261"/>
      <c r="O170" s="261"/>
      <c r="P170" s="255"/>
      <c r="Q170" s="255"/>
      <c r="R170" s="255"/>
      <c r="S170" s="261"/>
      <c r="T170" s="255"/>
      <c r="U170" s="255"/>
      <c r="V170" s="255"/>
      <c r="W170" s="255"/>
      <c r="X170" s="255"/>
      <c r="Y170" s="255"/>
      <c r="Z170" s="253" t="s">
        <v>78</v>
      </c>
      <c r="AA170" s="261"/>
      <c r="AB170" s="255"/>
      <c r="AC170" s="255"/>
      <c r="AD170" s="255"/>
      <c r="AE170" s="253" t="s">
        <v>5733</v>
      </c>
      <c r="AF170" s="262" t="s">
        <v>1004</v>
      </c>
      <c r="AG170" s="253" t="s">
        <v>1239</v>
      </c>
      <c r="AH170" s="253" t="s">
        <v>1004</v>
      </c>
      <c r="AI170" s="253" t="s">
        <v>5734</v>
      </c>
      <c r="AJ170" s="255"/>
      <c r="AK170" s="255"/>
      <c r="AL170" s="255"/>
      <c r="AM170" s="255"/>
      <c r="AN170" s="255"/>
      <c r="AO170" s="255"/>
      <c r="AP170" s="255"/>
      <c r="AQ170" s="255"/>
      <c r="AR170" s="255"/>
      <c r="AS170" s="255"/>
      <c r="AT170" s="255"/>
    </row>
    <row r="171" customFormat="false" ht="19.7" hidden="false" customHeight="false" outlineLevel="0" collapsed="false">
      <c r="A171" s="255"/>
      <c r="B171" s="254" t="n">
        <v>156</v>
      </c>
      <c r="C171" s="254" t="n">
        <v>156</v>
      </c>
      <c r="D171" s="254" t="s">
        <v>62</v>
      </c>
      <c r="E171" s="256" t="s">
        <v>531</v>
      </c>
      <c r="F171" s="255"/>
      <c r="G171" s="253" t="s">
        <v>5695</v>
      </c>
      <c r="H171" s="266" t="s">
        <v>1004</v>
      </c>
      <c r="I171" s="253" t="s">
        <v>532</v>
      </c>
      <c r="J171" s="255"/>
      <c r="K171" s="277" t="s">
        <v>1004</v>
      </c>
      <c r="L171" s="277" t="s">
        <v>1004</v>
      </c>
      <c r="M171" s="261"/>
      <c r="N171" s="261"/>
      <c r="O171" s="255"/>
      <c r="P171" s="261"/>
      <c r="Q171" s="255"/>
      <c r="R171" s="255"/>
      <c r="S171" s="255"/>
      <c r="T171" s="255"/>
      <c r="U171" s="255"/>
      <c r="V171" s="261"/>
      <c r="W171" s="255"/>
      <c r="X171" s="261"/>
      <c r="Y171" s="255"/>
      <c r="Z171" s="253" t="s">
        <v>78</v>
      </c>
      <c r="AA171" s="255"/>
      <c r="AB171" s="255"/>
      <c r="AC171" s="255"/>
      <c r="AD171" s="255"/>
      <c r="AE171" s="253" t="s">
        <v>78</v>
      </c>
      <c r="AF171" s="262" t="s">
        <v>1004</v>
      </c>
      <c r="AG171" s="255"/>
      <c r="AH171" s="253" t="s">
        <v>1004</v>
      </c>
      <c r="AI171" s="255"/>
      <c r="AJ171" s="255"/>
      <c r="AK171" s="255"/>
      <c r="AL171" s="255"/>
      <c r="AM171" s="255"/>
      <c r="AN171" s="255"/>
      <c r="AO171" s="255"/>
      <c r="AP171" s="255"/>
      <c r="AQ171" s="255"/>
      <c r="AR171" s="255"/>
      <c r="AS171" s="255"/>
      <c r="AT171" s="255"/>
    </row>
    <row r="172" customFormat="false" ht="19.7" hidden="false" customHeight="false" outlineLevel="0" collapsed="false">
      <c r="A172" s="255"/>
      <c r="B172" s="254" t="n">
        <v>157</v>
      </c>
      <c r="C172" s="254" t="n">
        <v>157</v>
      </c>
      <c r="D172" s="254" t="s">
        <v>62</v>
      </c>
      <c r="E172" s="256" t="s">
        <v>533</v>
      </c>
      <c r="F172" s="261"/>
      <c r="G172" s="253" t="s">
        <v>5121</v>
      </c>
      <c r="H172" s="262" t="s">
        <v>5735</v>
      </c>
      <c r="I172" s="262" t="s">
        <v>534</v>
      </c>
      <c r="J172" s="261"/>
      <c r="K172" s="262" t="s">
        <v>5735</v>
      </c>
      <c r="L172" s="262" t="s">
        <v>5735</v>
      </c>
      <c r="M172" s="261"/>
      <c r="N172" s="255"/>
      <c r="O172" s="255"/>
      <c r="P172" s="261"/>
      <c r="Q172" s="255"/>
      <c r="R172" s="255"/>
      <c r="S172" s="255"/>
      <c r="T172" s="255"/>
      <c r="U172" s="255"/>
      <c r="V172" s="261"/>
      <c r="W172" s="255"/>
      <c r="X172" s="261"/>
      <c r="Y172" s="255"/>
      <c r="Z172" s="253" t="s">
        <v>78</v>
      </c>
      <c r="AA172" s="261"/>
      <c r="AB172" s="255"/>
      <c r="AC172" s="261"/>
      <c r="AD172" s="255"/>
      <c r="AE172" s="253" t="s">
        <v>5736</v>
      </c>
      <c r="AF172" s="262" t="s">
        <v>5736</v>
      </c>
      <c r="AG172" s="255"/>
      <c r="AH172" s="262" t="s">
        <v>5736</v>
      </c>
      <c r="AI172" s="255"/>
      <c r="AJ172" s="253" t="s">
        <v>5737</v>
      </c>
      <c r="AK172" s="254" t="s">
        <v>1171</v>
      </c>
      <c r="AL172" s="255"/>
      <c r="AM172" s="255"/>
      <c r="AN172" s="255"/>
      <c r="AO172" s="255"/>
      <c r="AP172" s="255"/>
      <c r="AQ172" s="255"/>
      <c r="AR172" s="255"/>
      <c r="AS172" s="255"/>
      <c r="AT172" s="255"/>
    </row>
    <row r="173" customFormat="false" ht="19.7" hidden="false" customHeight="false" outlineLevel="0" collapsed="false">
      <c r="A173" s="255"/>
      <c r="B173" s="254" t="n">
        <v>158</v>
      </c>
      <c r="C173" s="254" t="n">
        <v>158</v>
      </c>
      <c r="D173" s="254" t="s">
        <v>62</v>
      </c>
      <c r="E173" s="256" t="s">
        <v>536</v>
      </c>
      <c r="F173" s="255"/>
      <c r="G173" s="253" t="s">
        <v>5121</v>
      </c>
      <c r="H173" s="253" t="s">
        <v>5738</v>
      </c>
      <c r="I173" s="253" t="s">
        <v>537</v>
      </c>
      <c r="J173" s="255"/>
      <c r="K173" s="262" t="s">
        <v>5738</v>
      </c>
      <c r="L173" s="262" t="s">
        <v>5738</v>
      </c>
      <c r="M173" s="261"/>
      <c r="N173" s="255"/>
      <c r="O173" s="255"/>
      <c r="P173" s="261"/>
      <c r="Q173" s="255"/>
      <c r="R173" s="255"/>
      <c r="S173" s="255"/>
      <c r="T173" s="255"/>
      <c r="U173" s="255"/>
      <c r="V173" s="255"/>
      <c r="W173" s="255"/>
      <c r="X173" s="255"/>
      <c r="Y173" s="255"/>
      <c r="Z173" s="253" t="s">
        <v>5739</v>
      </c>
      <c r="AA173" s="255"/>
      <c r="AB173" s="255"/>
      <c r="AC173" s="255"/>
      <c r="AD173" s="255"/>
      <c r="AE173" s="253" t="s">
        <v>5740</v>
      </c>
      <c r="AF173" s="261"/>
      <c r="AG173" s="255"/>
      <c r="AH173" s="261"/>
      <c r="AI173" s="255"/>
      <c r="AJ173" s="253" t="s">
        <v>5741</v>
      </c>
      <c r="AK173" s="254" t="s">
        <v>1171</v>
      </c>
      <c r="AL173" s="255"/>
      <c r="AM173" s="255"/>
      <c r="AN173" s="255"/>
      <c r="AO173" s="255"/>
      <c r="AP173" s="255"/>
      <c r="AQ173" s="255"/>
      <c r="AR173" s="255"/>
      <c r="AS173" s="255"/>
      <c r="AT173" s="255"/>
    </row>
    <row r="174" customFormat="false" ht="19.7" hidden="false" customHeight="false" outlineLevel="0" collapsed="false">
      <c r="A174" s="254" t="n">
        <v>112</v>
      </c>
      <c r="B174" s="254" t="n">
        <v>159</v>
      </c>
      <c r="C174" s="254" t="n">
        <v>159</v>
      </c>
      <c r="D174" s="254" t="s">
        <v>62</v>
      </c>
      <c r="E174" s="310" t="s">
        <v>539</v>
      </c>
      <c r="F174" s="255"/>
      <c r="G174" s="256" t="s">
        <v>5119</v>
      </c>
      <c r="H174" s="266" t="s">
        <v>1004</v>
      </c>
      <c r="I174" s="315" t="s">
        <v>540</v>
      </c>
      <c r="J174" s="301"/>
      <c r="K174" s="277" t="s">
        <v>1004</v>
      </c>
      <c r="L174" s="277" t="s">
        <v>1004</v>
      </c>
      <c r="M174" s="316" t="n">
        <v>0</v>
      </c>
      <c r="N174" s="311" t="n">
        <v>0</v>
      </c>
      <c r="O174" s="311" t="n">
        <v>0</v>
      </c>
      <c r="P174" s="316" t="n">
        <v>0</v>
      </c>
      <c r="Q174" s="311" t="n">
        <v>0</v>
      </c>
      <c r="R174" s="311" t="n">
        <v>0</v>
      </c>
      <c r="S174" s="266" t="s">
        <v>1004</v>
      </c>
      <c r="T174" s="253" t="s">
        <v>2438</v>
      </c>
      <c r="U174" s="253" t="s">
        <v>60</v>
      </c>
      <c r="V174" s="253" t="s">
        <v>60</v>
      </c>
      <c r="W174" s="255"/>
      <c r="X174" s="253" t="s">
        <v>60</v>
      </c>
      <c r="Y174" s="255"/>
      <c r="Z174" s="253" t="s">
        <v>78</v>
      </c>
      <c r="AA174" s="256" t="s">
        <v>1004</v>
      </c>
      <c r="AB174" s="253" t="s">
        <v>78</v>
      </c>
      <c r="AC174" s="256" t="s">
        <v>1004</v>
      </c>
      <c r="AD174" s="255"/>
      <c r="AE174" s="253" t="s">
        <v>78</v>
      </c>
      <c r="AF174" s="253" t="s">
        <v>1004</v>
      </c>
      <c r="AG174" s="253" t="s">
        <v>78</v>
      </c>
      <c r="AH174" s="253" t="s">
        <v>1004</v>
      </c>
      <c r="AI174" s="255"/>
      <c r="AJ174" s="255"/>
      <c r="AK174" s="255"/>
      <c r="AL174" s="255"/>
      <c r="AM174" s="255"/>
      <c r="AN174" s="255"/>
      <c r="AO174" s="255"/>
      <c r="AP174" s="255"/>
      <c r="AQ174" s="255"/>
      <c r="AR174" s="255"/>
      <c r="AS174" s="255"/>
      <c r="AT174" s="255"/>
    </row>
    <row r="175" customFormat="false" ht="19.7" hidden="false" customHeight="false" outlineLevel="0" collapsed="false">
      <c r="A175" s="261"/>
      <c r="B175" s="281" t="n">
        <v>160</v>
      </c>
      <c r="C175" s="281" t="n">
        <v>160</v>
      </c>
      <c r="D175" s="281" t="s">
        <v>62</v>
      </c>
      <c r="E175" s="257" t="s">
        <v>541</v>
      </c>
      <c r="F175" s="261"/>
      <c r="G175" s="253" t="s">
        <v>5695</v>
      </c>
      <c r="H175" s="277" t="s">
        <v>1004</v>
      </c>
      <c r="I175" s="313" t="s">
        <v>542</v>
      </c>
      <c r="J175" s="261"/>
      <c r="K175" s="277" t="s">
        <v>1004</v>
      </c>
      <c r="L175" s="277" t="s">
        <v>1004</v>
      </c>
      <c r="M175" s="261"/>
      <c r="N175" s="255"/>
      <c r="O175" s="255"/>
      <c r="P175" s="261"/>
      <c r="Q175" s="255"/>
      <c r="R175" s="255"/>
      <c r="S175" s="255"/>
      <c r="T175" s="261"/>
      <c r="U175" s="261"/>
      <c r="V175" s="261"/>
      <c r="W175" s="261"/>
      <c r="X175" s="261"/>
      <c r="Y175" s="261"/>
      <c r="Z175" s="253" t="s">
        <v>78</v>
      </c>
      <c r="AA175" s="261"/>
      <c r="AB175" s="255"/>
      <c r="AC175" s="261"/>
      <c r="AD175" s="261"/>
      <c r="AE175" s="275"/>
      <c r="AF175" s="262" t="s">
        <v>1004</v>
      </c>
      <c r="AG175" s="261"/>
      <c r="AH175" s="262" t="s">
        <v>1004</v>
      </c>
      <c r="AI175" s="261"/>
      <c r="AJ175" s="261"/>
      <c r="AK175" s="261"/>
      <c r="AL175" s="261"/>
      <c r="AM175" s="261"/>
      <c r="AN175" s="261"/>
      <c r="AO175" s="261"/>
      <c r="AP175" s="261"/>
      <c r="AQ175" s="261"/>
      <c r="AR175" s="261"/>
      <c r="AS175" s="261"/>
      <c r="AT175" s="261"/>
    </row>
    <row r="176" customFormat="false" ht="19.7" hidden="false" customHeight="false" outlineLevel="0" collapsed="false">
      <c r="A176" s="254" t="n">
        <v>100</v>
      </c>
      <c r="B176" s="254" t="n">
        <v>161</v>
      </c>
      <c r="C176" s="254" t="n">
        <v>161</v>
      </c>
      <c r="D176" s="254" t="s">
        <v>62</v>
      </c>
      <c r="E176" s="310" t="s">
        <v>543</v>
      </c>
      <c r="F176" s="255"/>
      <c r="G176" s="256" t="s">
        <v>5119</v>
      </c>
      <c r="H176" s="266" t="s">
        <v>1004</v>
      </c>
      <c r="I176" s="253" t="s">
        <v>2444</v>
      </c>
      <c r="J176" s="255"/>
      <c r="K176" s="266" t="s">
        <v>1004</v>
      </c>
      <c r="L176" s="266" t="s">
        <v>1004</v>
      </c>
      <c r="M176" s="259" t="n">
        <v>0</v>
      </c>
      <c r="N176" s="259" t="n">
        <v>0</v>
      </c>
      <c r="O176" s="259" t="n">
        <v>0</v>
      </c>
      <c r="P176" s="259" t="n">
        <v>0</v>
      </c>
      <c r="Q176" s="259" t="n">
        <v>0</v>
      </c>
      <c r="R176" s="259" t="n">
        <v>0</v>
      </c>
      <c r="S176" s="266" t="s">
        <v>1004</v>
      </c>
      <c r="T176" s="255"/>
      <c r="U176" s="256" t="s">
        <v>1004</v>
      </c>
      <c r="V176" s="256" t="s">
        <v>1004</v>
      </c>
      <c r="W176" s="255"/>
      <c r="X176" s="256" t="s">
        <v>1004</v>
      </c>
      <c r="Y176" s="255"/>
      <c r="Z176" s="256" t="s">
        <v>1004</v>
      </c>
      <c r="AA176" s="256" t="s">
        <v>1004</v>
      </c>
      <c r="AB176" s="255"/>
      <c r="AC176" s="256" t="s">
        <v>1004</v>
      </c>
      <c r="AD176" s="255"/>
      <c r="AE176" s="253" t="s">
        <v>60</v>
      </c>
      <c r="AF176" s="253" t="s">
        <v>60</v>
      </c>
      <c r="AG176" s="253" t="s">
        <v>60</v>
      </c>
      <c r="AH176" s="253" t="s">
        <v>60</v>
      </c>
      <c r="AI176" s="255"/>
      <c r="AJ176" s="253" t="s">
        <v>5742</v>
      </c>
      <c r="AK176" s="254" t="s">
        <v>1171</v>
      </c>
      <c r="AL176" s="255"/>
      <c r="AM176" s="255"/>
      <c r="AN176" s="255"/>
      <c r="AO176" s="255"/>
      <c r="AP176" s="255"/>
      <c r="AQ176" s="255"/>
      <c r="AR176" s="255"/>
      <c r="AS176" s="255"/>
      <c r="AT176" s="255"/>
    </row>
    <row r="177" customFormat="false" ht="19.7" hidden="false" customHeight="false" outlineLevel="0" collapsed="false">
      <c r="A177" s="254" t="n">
        <v>101</v>
      </c>
      <c r="B177" s="254" t="n">
        <v>162</v>
      </c>
      <c r="C177" s="254" t="n">
        <v>162</v>
      </c>
      <c r="D177" s="254" t="s">
        <v>62</v>
      </c>
      <c r="E177" s="256" t="s">
        <v>545</v>
      </c>
      <c r="F177" s="270" t="s">
        <v>5743</v>
      </c>
      <c r="G177" s="256" t="s">
        <v>5106</v>
      </c>
      <c r="H177" s="270" t="s">
        <v>5744</v>
      </c>
      <c r="I177" s="271" t="s">
        <v>2458</v>
      </c>
      <c r="J177" s="255"/>
      <c r="K177" s="264" t="s">
        <v>70</v>
      </c>
      <c r="L177" s="265" t="s">
        <v>70</v>
      </c>
      <c r="M177" s="272" t="n">
        <v>3</v>
      </c>
      <c r="N177" s="259" t="n">
        <v>0</v>
      </c>
      <c r="O177" s="259" t="n">
        <v>0</v>
      </c>
      <c r="P177" s="273" t="n">
        <v>3</v>
      </c>
      <c r="Q177" s="259" t="n">
        <v>0</v>
      </c>
      <c r="R177" s="259" t="n">
        <v>0</v>
      </c>
      <c r="S177" s="259" t="n">
        <v>0</v>
      </c>
      <c r="T177" s="253" t="s">
        <v>2460</v>
      </c>
      <c r="U177" s="253" t="s">
        <v>5745</v>
      </c>
      <c r="V177" s="279" t="s">
        <v>70</v>
      </c>
      <c r="W177" s="253" t="s">
        <v>5746</v>
      </c>
      <c r="X177" s="279" t="s">
        <v>70</v>
      </c>
      <c r="Y177" s="255"/>
      <c r="Z177" s="253" t="s">
        <v>5747</v>
      </c>
      <c r="AA177" s="279" t="s">
        <v>70</v>
      </c>
      <c r="AB177" s="253" t="s">
        <v>5748</v>
      </c>
      <c r="AC177" s="279" t="s">
        <v>70</v>
      </c>
      <c r="AD177" s="255"/>
      <c r="AE177" s="253" t="s">
        <v>5749</v>
      </c>
      <c r="AF177" s="260" t="s">
        <v>70</v>
      </c>
      <c r="AG177" s="253" t="s">
        <v>5750</v>
      </c>
      <c r="AH177" s="279" t="s">
        <v>70</v>
      </c>
      <c r="AI177" s="255"/>
      <c r="AJ177" s="255"/>
      <c r="AK177" s="255"/>
      <c r="AL177" s="255"/>
      <c r="AM177" s="255"/>
      <c r="AN177" s="255"/>
      <c r="AO177" s="255"/>
      <c r="AP177" s="255"/>
      <c r="AQ177" s="255"/>
      <c r="AR177" s="255"/>
      <c r="AS177" s="255"/>
      <c r="AT177" s="255"/>
    </row>
    <row r="178" customFormat="false" ht="19.7" hidden="false" customHeight="false" outlineLevel="0" collapsed="false">
      <c r="A178" s="254" t="n">
        <v>145</v>
      </c>
      <c r="B178" s="254" t="n">
        <v>163</v>
      </c>
      <c r="C178" s="254" t="n">
        <v>163</v>
      </c>
      <c r="D178" s="254" t="s">
        <v>62</v>
      </c>
      <c r="E178" s="256" t="s">
        <v>547</v>
      </c>
      <c r="F178" s="255"/>
      <c r="G178" s="253" t="s">
        <v>5124</v>
      </c>
      <c r="H178" s="253" t="s">
        <v>5751</v>
      </c>
      <c r="I178" s="253" t="s">
        <v>548</v>
      </c>
      <c r="J178" s="255"/>
      <c r="K178" s="262" t="s">
        <v>5752</v>
      </c>
      <c r="L178" s="262" t="s">
        <v>5752</v>
      </c>
      <c r="M178" s="261"/>
      <c r="N178" s="255"/>
      <c r="O178" s="255"/>
      <c r="P178" s="261"/>
      <c r="Q178" s="255"/>
      <c r="R178" s="255"/>
      <c r="S178" s="255"/>
      <c r="T178" s="255"/>
      <c r="U178" s="255"/>
      <c r="V178" s="255"/>
      <c r="W178" s="255"/>
      <c r="X178" s="255"/>
      <c r="Y178" s="255"/>
      <c r="Z178" s="253" t="s">
        <v>1239</v>
      </c>
      <c r="AA178" s="261"/>
      <c r="AB178" s="255"/>
      <c r="AC178" s="261"/>
      <c r="AD178" s="255"/>
      <c r="AE178" s="253" t="s">
        <v>5753</v>
      </c>
      <c r="AF178" s="262" t="s">
        <v>1239</v>
      </c>
      <c r="AG178" s="255"/>
      <c r="AH178" s="262" t="s">
        <v>1239</v>
      </c>
      <c r="AI178" s="253" t="s">
        <v>5754</v>
      </c>
      <c r="AJ178" s="253" t="s">
        <v>5120</v>
      </c>
      <c r="AK178" s="255"/>
      <c r="AL178" s="255"/>
      <c r="AM178" s="255"/>
      <c r="AN178" s="255"/>
      <c r="AO178" s="255"/>
      <c r="AP178" s="255"/>
      <c r="AQ178" s="255"/>
      <c r="AR178" s="255"/>
      <c r="AS178" s="255"/>
      <c r="AT178" s="255"/>
    </row>
    <row r="179" customFormat="false" ht="19.7" hidden="false" customHeight="false" outlineLevel="0" collapsed="false">
      <c r="A179" s="254" t="n">
        <v>31</v>
      </c>
      <c r="B179" s="254" t="n">
        <v>164</v>
      </c>
      <c r="C179" s="254" t="n">
        <v>164</v>
      </c>
      <c r="D179" s="254" t="s">
        <v>5158</v>
      </c>
      <c r="E179" s="255"/>
      <c r="F179" s="256" t="s">
        <v>5755</v>
      </c>
      <c r="G179" s="256" t="s">
        <v>5106</v>
      </c>
      <c r="H179" s="256" t="s">
        <v>5756</v>
      </c>
      <c r="I179" s="253" t="s">
        <v>2480</v>
      </c>
      <c r="J179" s="255"/>
      <c r="K179" s="282" t="s">
        <v>118</v>
      </c>
      <c r="L179" s="283" t="s">
        <v>101</v>
      </c>
      <c r="M179" s="272" t="n">
        <v>1</v>
      </c>
      <c r="N179" s="284" t="n">
        <v>2</v>
      </c>
      <c r="O179" s="259" t="n">
        <v>0</v>
      </c>
      <c r="P179" s="259" t="n">
        <v>0</v>
      </c>
      <c r="Q179" s="284" t="n">
        <v>3</v>
      </c>
      <c r="R179" s="259" t="n">
        <v>0</v>
      </c>
      <c r="S179" s="259" t="n">
        <v>0</v>
      </c>
      <c r="T179" s="253" t="s">
        <v>2483</v>
      </c>
      <c r="U179" s="287" t="s">
        <v>5757</v>
      </c>
      <c r="V179" s="287" t="s">
        <v>70</v>
      </c>
      <c r="W179" s="253" t="s">
        <v>5758</v>
      </c>
      <c r="X179" s="293" t="s">
        <v>101</v>
      </c>
      <c r="Y179" s="255"/>
      <c r="Z179" s="253" t="s">
        <v>5759</v>
      </c>
      <c r="AA179" s="294" t="s">
        <v>101</v>
      </c>
      <c r="AB179" s="253" t="s">
        <v>5760</v>
      </c>
      <c r="AC179" s="294" t="s">
        <v>101</v>
      </c>
      <c r="AD179" s="255"/>
      <c r="AE179" s="253" t="s">
        <v>5761</v>
      </c>
      <c r="AF179" s="294" t="s">
        <v>101</v>
      </c>
      <c r="AG179" s="253" t="s">
        <v>5762</v>
      </c>
      <c r="AH179" s="294" t="s">
        <v>101</v>
      </c>
      <c r="AI179" s="255"/>
      <c r="AJ179" s="255"/>
      <c r="AK179" s="255"/>
      <c r="AL179" s="255"/>
      <c r="AM179" s="255"/>
      <c r="AN179" s="255"/>
      <c r="AO179" s="255"/>
      <c r="AP179" s="255"/>
      <c r="AQ179" s="255"/>
      <c r="AR179" s="255"/>
      <c r="AS179" s="255"/>
      <c r="AT179" s="255"/>
    </row>
    <row r="180" customFormat="false" ht="19.7" hidden="false" customHeight="false" outlineLevel="0" collapsed="false">
      <c r="A180" s="254" t="n">
        <v>32</v>
      </c>
      <c r="B180" s="254" t="n">
        <v>165</v>
      </c>
      <c r="C180" s="254" t="n">
        <v>165</v>
      </c>
      <c r="D180" s="254" t="s">
        <v>5211</v>
      </c>
      <c r="E180" s="255"/>
      <c r="F180" s="270" t="s">
        <v>5763</v>
      </c>
      <c r="G180" s="256" t="s">
        <v>5106</v>
      </c>
      <c r="H180" s="270" t="s">
        <v>5764</v>
      </c>
      <c r="I180" s="271" t="s">
        <v>2492</v>
      </c>
      <c r="J180" s="255"/>
      <c r="K180" s="291" t="s">
        <v>70</v>
      </c>
      <c r="L180" s="291" t="s">
        <v>70</v>
      </c>
      <c r="M180" s="272" t="n">
        <v>3</v>
      </c>
      <c r="N180" s="259" t="n">
        <v>0</v>
      </c>
      <c r="O180" s="259" t="n">
        <v>0</v>
      </c>
      <c r="P180" s="272" t="n">
        <v>3</v>
      </c>
      <c r="Q180" s="259" t="n">
        <v>0</v>
      </c>
      <c r="R180" s="259" t="n">
        <v>0</v>
      </c>
      <c r="S180" s="259" t="n">
        <v>0</v>
      </c>
      <c r="T180" s="253" t="s">
        <v>2495</v>
      </c>
      <c r="U180" s="253" t="s">
        <v>5765</v>
      </c>
      <c r="V180" s="260" t="s">
        <v>70</v>
      </c>
      <c r="W180" s="253" t="s">
        <v>5766</v>
      </c>
      <c r="X180" s="260" t="s">
        <v>70</v>
      </c>
      <c r="Y180" s="255"/>
      <c r="Z180" s="253" t="s">
        <v>5767</v>
      </c>
      <c r="AA180" s="295" t="s">
        <v>70</v>
      </c>
      <c r="AB180" s="253" t="s">
        <v>5768</v>
      </c>
      <c r="AC180" s="295" t="s">
        <v>70</v>
      </c>
      <c r="AD180" s="255"/>
      <c r="AE180" s="253" t="s">
        <v>5769</v>
      </c>
      <c r="AF180" s="260" t="s">
        <v>70</v>
      </c>
      <c r="AG180" s="253" t="s">
        <v>5770</v>
      </c>
      <c r="AH180" s="260" t="s">
        <v>70</v>
      </c>
      <c r="AI180" s="255"/>
      <c r="AJ180" s="255"/>
      <c r="AK180" s="255"/>
      <c r="AL180" s="255"/>
      <c r="AM180" s="255"/>
      <c r="AN180" s="255"/>
      <c r="AO180" s="255"/>
      <c r="AP180" s="255"/>
      <c r="AQ180" s="255"/>
      <c r="AR180" s="255"/>
      <c r="AS180" s="255"/>
      <c r="AT180" s="255"/>
    </row>
    <row r="181" customFormat="false" ht="19.7" hidden="false" customHeight="false" outlineLevel="0" collapsed="false">
      <c r="A181" s="255"/>
      <c r="B181" s="254" t="n">
        <v>166</v>
      </c>
      <c r="C181" s="254" t="n">
        <v>166</v>
      </c>
      <c r="D181" s="254" t="s">
        <v>62</v>
      </c>
      <c r="E181" s="256" t="s">
        <v>554</v>
      </c>
      <c r="F181" s="255"/>
      <c r="G181" s="253" t="s">
        <v>5121</v>
      </c>
      <c r="H181" s="253" t="s">
        <v>5771</v>
      </c>
      <c r="I181" s="253" t="s">
        <v>555</v>
      </c>
      <c r="J181" s="255"/>
      <c r="K181" s="253" t="s">
        <v>5771</v>
      </c>
      <c r="L181" s="253" t="s">
        <v>5771</v>
      </c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3" t="s">
        <v>78</v>
      </c>
      <c r="AA181" s="255"/>
      <c r="AB181" s="255"/>
      <c r="AC181" s="255"/>
      <c r="AD181" s="255"/>
      <c r="AE181" s="253" t="s">
        <v>78</v>
      </c>
      <c r="AF181" s="253" t="s">
        <v>1004</v>
      </c>
      <c r="AG181" s="255"/>
      <c r="AH181" s="253" t="s">
        <v>1004</v>
      </c>
      <c r="AI181" s="255"/>
      <c r="AJ181" s="253" t="s">
        <v>5772</v>
      </c>
      <c r="AK181" s="253" t="s">
        <v>1004</v>
      </c>
      <c r="AL181" s="255"/>
      <c r="AM181" s="255"/>
      <c r="AN181" s="255"/>
      <c r="AO181" s="255"/>
      <c r="AP181" s="255"/>
      <c r="AQ181" s="255"/>
      <c r="AR181" s="255"/>
      <c r="AS181" s="255"/>
      <c r="AT181" s="255"/>
    </row>
    <row r="182" customFormat="false" ht="19.7" hidden="false" customHeight="false" outlineLevel="0" collapsed="false">
      <c r="A182" s="254" t="n">
        <v>36</v>
      </c>
      <c r="B182" s="254" t="n">
        <v>167</v>
      </c>
      <c r="C182" s="254" t="n">
        <v>167</v>
      </c>
      <c r="D182" s="254" t="s">
        <v>5211</v>
      </c>
      <c r="E182" s="255"/>
      <c r="F182" s="256" t="s">
        <v>5773</v>
      </c>
      <c r="G182" s="256" t="s">
        <v>5106</v>
      </c>
      <c r="H182" s="256" t="s">
        <v>5773</v>
      </c>
      <c r="I182" s="253" t="s">
        <v>2511</v>
      </c>
      <c r="J182" s="255"/>
      <c r="K182" s="282" t="s">
        <v>118</v>
      </c>
      <c r="L182" s="283" t="s">
        <v>101</v>
      </c>
      <c r="M182" s="272" t="n">
        <v>2</v>
      </c>
      <c r="N182" s="284" t="n">
        <v>1</v>
      </c>
      <c r="O182" s="259" t="n">
        <v>0</v>
      </c>
      <c r="P182" s="258" t="n">
        <v>0</v>
      </c>
      <c r="Q182" s="284" t="n">
        <v>3</v>
      </c>
      <c r="R182" s="259" t="n">
        <v>0</v>
      </c>
      <c r="S182" s="259" t="n">
        <v>0</v>
      </c>
      <c r="T182" s="253" t="s">
        <v>2514</v>
      </c>
      <c r="U182" s="253" t="s">
        <v>5774</v>
      </c>
      <c r="V182" s="260" t="s">
        <v>70</v>
      </c>
      <c r="W182" s="253" t="s">
        <v>5775</v>
      </c>
      <c r="X182" s="285" t="s">
        <v>101</v>
      </c>
      <c r="Y182" s="255"/>
      <c r="Z182" s="253" t="s">
        <v>5776</v>
      </c>
      <c r="AA182" s="294" t="s">
        <v>101</v>
      </c>
      <c r="AB182" s="253" t="s">
        <v>5777</v>
      </c>
      <c r="AC182" s="294" t="s">
        <v>101</v>
      </c>
      <c r="AD182" s="255"/>
      <c r="AE182" s="253" t="s">
        <v>5778</v>
      </c>
      <c r="AF182" s="260" t="s">
        <v>70</v>
      </c>
      <c r="AG182" s="253" t="s">
        <v>5779</v>
      </c>
      <c r="AH182" s="286" t="s">
        <v>101</v>
      </c>
      <c r="AI182" s="255"/>
      <c r="AJ182" s="255"/>
      <c r="AK182" s="255"/>
      <c r="AL182" s="255"/>
      <c r="AM182" s="255"/>
      <c r="AN182" s="255"/>
      <c r="AO182" s="255"/>
      <c r="AP182" s="255"/>
      <c r="AQ182" s="255"/>
      <c r="AR182" s="255"/>
      <c r="AS182" s="255"/>
      <c r="AT182" s="255"/>
    </row>
    <row r="183" customFormat="false" ht="19.7" hidden="false" customHeight="false" outlineLevel="0" collapsed="false">
      <c r="A183" s="254" t="n">
        <v>35</v>
      </c>
      <c r="B183" s="254" t="n">
        <v>168</v>
      </c>
      <c r="C183" s="254" t="n">
        <v>168</v>
      </c>
      <c r="D183" s="254" t="s">
        <v>5158</v>
      </c>
      <c r="E183" s="255"/>
      <c r="F183" s="256" t="s">
        <v>5780</v>
      </c>
      <c r="G183" s="256" t="s">
        <v>5106</v>
      </c>
      <c r="H183" s="256" t="s">
        <v>2519</v>
      </c>
      <c r="I183" s="253" t="s">
        <v>5781</v>
      </c>
      <c r="J183" s="255"/>
      <c r="K183" s="297" t="s">
        <v>118</v>
      </c>
      <c r="L183" s="298" t="s">
        <v>101</v>
      </c>
      <c r="M183" s="273" t="n">
        <v>1</v>
      </c>
      <c r="N183" s="284" t="n">
        <v>2</v>
      </c>
      <c r="O183" s="259" t="n">
        <v>0</v>
      </c>
      <c r="P183" s="259" t="n">
        <v>0</v>
      </c>
      <c r="Q183" s="284" t="n">
        <v>3</v>
      </c>
      <c r="R183" s="259" t="n">
        <v>0</v>
      </c>
      <c r="S183" s="259" t="n">
        <v>0</v>
      </c>
      <c r="T183" s="253" t="s">
        <v>2526</v>
      </c>
      <c r="U183" s="253" t="s">
        <v>5782</v>
      </c>
      <c r="V183" s="279" t="s">
        <v>70</v>
      </c>
      <c r="W183" s="253" t="s">
        <v>5783</v>
      </c>
      <c r="X183" s="293" t="s">
        <v>101</v>
      </c>
      <c r="Y183" s="255"/>
      <c r="Z183" s="253" t="s">
        <v>5784</v>
      </c>
      <c r="AA183" s="294" t="s">
        <v>101</v>
      </c>
      <c r="AB183" s="253" t="s">
        <v>5785</v>
      </c>
      <c r="AC183" s="294" t="s">
        <v>101</v>
      </c>
      <c r="AD183" s="255"/>
      <c r="AE183" s="253" t="s">
        <v>5786</v>
      </c>
      <c r="AF183" s="294" t="s">
        <v>101</v>
      </c>
      <c r="AG183" s="253" t="s">
        <v>5787</v>
      </c>
      <c r="AH183" s="294" t="s">
        <v>101</v>
      </c>
      <c r="AI183" s="255"/>
      <c r="AJ183" s="255"/>
      <c r="AK183" s="255"/>
      <c r="AL183" s="255"/>
      <c r="AM183" s="255"/>
      <c r="AN183" s="255"/>
      <c r="AO183" s="255"/>
      <c r="AP183" s="255"/>
      <c r="AQ183" s="255"/>
      <c r="AR183" s="255"/>
      <c r="AS183" s="255"/>
      <c r="AT183" s="255"/>
    </row>
    <row r="184" customFormat="false" ht="19.7" hidden="false" customHeight="false" outlineLevel="0" collapsed="false">
      <c r="A184" s="254" t="n">
        <v>35</v>
      </c>
      <c r="B184" s="254" t="n">
        <v>168</v>
      </c>
      <c r="C184" s="254" t="n">
        <v>168.1</v>
      </c>
      <c r="D184" s="254" t="s">
        <v>5158</v>
      </c>
      <c r="E184" s="255"/>
      <c r="F184" s="256" t="s">
        <v>5780</v>
      </c>
      <c r="G184" s="256" t="s">
        <v>5106</v>
      </c>
      <c r="H184" s="256" t="s">
        <v>2519</v>
      </c>
      <c r="I184" s="253" t="s">
        <v>5788</v>
      </c>
      <c r="J184" s="255"/>
      <c r="K184" s="297" t="s">
        <v>118</v>
      </c>
      <c r="L184" s="298" t="s">
        <v>101</v>
      </c>
      <c r="M184" s="273" t="n">
        <v>2</v>
      </c>
      <c r="N184" s="284" t="n">
        <v>1</v>
      </c>
      <c r="O184" s="259" t="n">
        <v>0</v>
      </c>
      <c r="P184" s="259" t="n">
        <v>0</v>
      </c>
      <c r="Q184" s="284" t="n">
        <v>3</v>
      </c>
      <c r="R184" s="259" t="n">
        <v>0</v>
      </c>
      <c r="S184" s="259" t="n">
        <v>0</v>
      </c>
      <c r="T184" s="253" t="s">
        <v>5789</v>
      </c>
      <c r="U184" s="253" t="s">
        <v>5790</v>
      </c>
      <c r="V184" s="279" t="s">
        <v>70</v>
      </c>
      <c r="W184" s="253" t="s">
        <v>5791</v>
      </c>
      <c r="X184" s="293" t="s">
        <v>101</v>
      </c>
      <c r="Y184" s="255"/>
      <c r="Z184" s="253" t="s">
        <v>5792</v>
      </c>
      <c r="AA184" s="294" t="s">
        <v>101</v>
      </c>
      <c r="AB184" s="253" t="s">
        <v>5793</v>
      </c>
      <c r="AC184" s="294" t="s">
        <v>101</v>
      </c>
      <c r="AD184" s="255"/>
      <c r="AE184" s="253" t="s">
        <v>5794</v>
      </c>
      <c r="AF184" s="279" t="s">
        <v>70</v>
      </c>
      <c r="AG184" s="253" t="s">
        <v>5795</v>
      </c>
      <c r="AH184" s="294" t="s">
        <v>101</v>
      </c>
      <c r="AI184" s="255"/>
      <c r="AJ184" s="255"/>
      <c r="AK184" s="255"/>
      <c r="AL184" s="255"/>
      <c r="AM184" s="255"/>
      <c r="AN184" s="255"/>
      <c r="AO184" s="255"/>
      <c r="AP184" s="255"/>
      <c r="AQ184" s="255"/>
      <c r="AR184" s="255"/>
      <c r="AS184" s="255"/>
      <c r="AT184" s="255"/>
    </row>
    <row r="185" customFormat="false" ht="19.7" hidden="false" customHeight="false" outlineLevel="0" collapsed="false">
      <c r="A185" s="255"/>
      <c r="B185" s="254" t="n">
        <v>169</v>
      </c>
      <c r="C185" s="254" t="n">
        <v>169</v>
      </c>
      <c r="D185" s="254" t="s">
        <v>62</v>
      </c>
      <c r="E185" s="256" t="s">
        <v>560</v>
      </c>
      <c r="F185" s="255"/>
      <c r="G185" s="253" t="s">
        <v>5695</v>
      </c>
      <c r="H185" s="266" t="s">
        <v>1004</v>
      </c>
      <c r="I185" s="253" t="s">
        <v>561</v>
      </c>
      <c r="J185" s="255"/>
      <c r="K185" s="266" t="s">
        <v>1004</v>
      </c>
      <c r="L185" s="266" t="s">
        <v>1004</v>
      </c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3" t="s">
        <v>78</v>
      </c>
      <c r="AA185" s="255"/>
      <c r="AB185" s="255"/>
      <c r="AC185" s="255"/>
      <c r="AD185" s="255"/>
      <c r="AE185" s="253" t="s">
        <v>78</v>
      </c>
      <c r="AF185" s="253" t="s">
        <v>1004</v>
      </c>
      <c r="AG185" s="255"/>
      <c r="AH185" s="253" t="s">
        <v>1004</v>
      </c>
      <c r="AI185" s="255"/>
      <c r="AJ185" s="253" t="s">
        <v>78</v>
      </c>
      <c r="AK185" s="255"/>
      <c r="AL185" s="255"/>
      <c r="AM185" s="255"/>
      <c r="AN185" s="255"/>
      <c r="AO185" s="255"/>
      <c r="AP185" s="255"/>
      <c r="AQ185" s="255"/>
      <c r="AR185" s="255"/>
      <c r="AS185" s="255"/>
      <c r="AT185" s="255"/>
    </row>
    <row r="186" customFormat="false" ht="19.7" hidden="false" customHeight="false" outlineLevel="0" collapsed="false">
      <c r="A186" s="254" t="n">
        <v>34</v>
      </c>
      <c r="B186" s="254" t="n">
        <v>170</v>
      </c>
      <c r="C186" s="254" t="n">
        <v>170</v>
      </c>
      <c r="D186" s="254" t="s">
        <v>5211</v>
      </c>
      <c r="E186" s="255"/>
      <c r="F186" s="321" t="s">
        <v>5796</v>
      </c>
      <c r="G186" s="256" t="s">
        <v>5106</v>
      </c>
      <c r="H186" s="256" t="s">
        <v>5797</v>
      </c>
      <c r="I186" s="253" t="s">
        <v>2534</v>
      </c>
      <c r="J186" s="255"/>
      <c r="K186" s="293" t="s">
        <v>101</v>
      </c>
      <c r="L186" s="253" t="s">
        <v>4609</v>
      </c>
      <c r="M186" s="273" t="n">
        <v>1</v>
      </c>
      <c r="N186" s="284" t="n">
        <v>2</v>
      </c>
      <c r="O186" s="259" t="n">
        <v>0</v>
      </c>
      <c r="P186" s="259" t="n">
        <v>0</v>
      </c>
      <c r="Q186" s="259" t="n">
        <v>0</v>
      </c>
      <c r="R186" s="259" t="n">
        <v>3</v>
      </c>
      <c r="S186" s="259" t="n">
        <v>0</v>
      </c>
      <c r="T186" s="253" t="s">
        <v>2539</v>
      </c>
      <c r="U186" s="287" t="s">
        <v>5798</v>
      </c>
      <c r="V186" s="293" t="s">
        <v>101</v>
      </c>
      <c r="W186" s="253" t="s">
        <v>5799</v>
      </c>
      <c r="X186" s="293" t="s">
        <v>101</v>
      </c>
      <c r="Y186" s="255"/>
      <c r="Z186" s="253" t="s">
        <v>5800</v>
      </c>
      <c r="AA186" s="294" t="s">
        <v>101</v>
      </c>
      <c r="AB186" s="255"/>
      <c r="AC186" s="253" t="s">
        <v>1239</v>
      </c>
      <c r="AD186" s="255"/>
      <c r="AE186" s="253" t="s">
        <v>5801</v>
      </c>
      <c r="AF186" s="294" t="s">
        <v>101</v>
      </c>
      <c r="AG186" s="253" t="s">
        <v>1239</v>
      </c>
      <c r="AH186" s="253" t="s">
        <v>1239</v>
      </c>
      <c r="AI186" s="255"/>
      <c r="AJ186" s="255"/>
      <c r="AK186" s="255"/>
      <c r="AL186" s="255"/>
      <c r="AM186" s="255"/>
      <c r="AN186" s="255"/>
      <c r="AO186" s="255"/>
      <c r="AP186" s="255"/>
      <c r="AQ186" s="255"/>
      <c r="AR186" s="255"/>
      <c r="AS186" s="255"/>
      <c r="AT186" s="255"/>
    </row>
    <row r="187" customFormat="false" ht="19.7" hidden="false" customHeight="false" outlineLevel="0" collapsed="false">
      <c r="A187" s="254" t="n">
        <v>41</v>
      </c>
      <c r="B187" s="254" t="n">
        <v>171</v>
      </c>
      <c r="C187" s="254" t="n">
        <v>171</v>
      </c>
      <c r="D187" s="254" t="s">
        <v>5158</v>
      </c>
      <c r="E187" s="255"/>
      <c r="F187" s="256" t="s">
        <v>5802</v>
      </c>
      <c r="G187" s="256" t="s">
        <v>5106</v>
      </c>
      <c r="H187" s="256" t="s">
        <v>5802</v>
      </c>
      <c r="I187" s="253" t="s">
        <v>5803</v>
      </c>
      <c r="J187" s="255"/>
      <c r="K187" s="291" t="s">
        <v>70</v>
      </c>
      <c r="L187" s="260" t="s">
        <v>70</v>
      </c>
      <c r="M187" s="272" t="n">
        <v>3</v>
      </c>
      <c r="N187" s="259" t="n">
        <v>0</v>
      </c>
      <c r="O187" s="259" t="n">
        <v>0</v>
      </c>
      <c r="P187" s="275"/>
      <c r="Q187" s="276"/>
      <c r="R187" s="276"/>
      <c r="S187" s="259" t="n">
        <v>0</v>
      </c>
      <c r="T187" s="253" t="s">
        <v>5804</v>
      </c>
      <c r="U187" s="253" t="s">
        <v>5805</v>
      </c>
      <c r="V187" s="279" t="s">
        <v>70</v>
      </c>
      <c r="W187" s="253" t="s">
        <v>5806</v>
      </c>
      <c r="X187" s="279" t="s">
        <v>70</v>
      </c>
      <c r="Y187" s="255"/>
      <c r="Z187" s="253" t="s">
        <v>5807</v>
      </c>
      <c r="AA187" s="295" t="s">
        <v>70</v>
      </c>
      <c r="AB187" s="287" t="s">
        <v>5808</v>
      </c>
      <c r="AC187" s="255"/>
      <c r="AD187" s="255"/>
      <c r="AE187" s="253" t="s">
        <v>5809</v>
      </c>
      <c r="AF187" s="279" t="s">
        <v>70</v>
      </c>
      <c r="AG187" s="253" t="s">
        <v>5810</v>
      </c>
      <c r="AH187" s="279" t="s">
        <v>70</v>
      </c>
      <c r="AI187" s="255"/>
      <c r="AJ187" s="255"/>
      <c r="AK187" s="255"/>
      <c r="AL187" s="255"/>
      <c r="AM187" s="255"/>
      <c r="AN187" s="255"/>
      <c r="AO187" s="255"/>
      <c r="AP187" s="255"/>
      <c r="AQ187" s="255"/>
      <c r="AR187" s="255"/>
      <c r="AS187" s="255"/>
      <c r="AT187" s="255"/>
    </row>
    <row r="188" customFormat="false" ht="19.7" hidden="false" customHeight="false" outlineLevel="0" collapsed="false">
      <c r="A188" s="254" t="n">
        <v>41</v>
      </c>
      <c r="B188" s="254" t="n">
        <v>171</v>
      </c>
      <c r="C188" s="254" t="n">
        <v>171.1</v>
      </c>
      <c r="D188" s="254" t="s">
        <v>5158</v>
      </c>
      <c r="E188" s="255"/>
      <c r="F188" s="256" t="s">
        <v>5802</v>
      </c>
      <c r="G188" s="256" t="s">
        <v>5106</v>
      </c>
      <c r="H188" s="256" t="s">
        <v>5802</v>
      </c>
      <c r="I188" s="253" t="s">
        <v>5811</v>
      </c>
      <c r="J188" s="255"/>
      <c r="K188" s="271" t="s">
        <v>70</v>
      </c>
      <c r="L188" s="298" t="s">
        <v>101</v>
      </c>
      <c r="M188" s="273" t="n">
        <v>1</v>
      </c>
      <c r="N188" s="259" t="n">
        <v>0</v>
      </c>
      <c r="O188" s="259" t="n">
        <v>0</v>
      </c>
      <c r="P188" s="259" t="n">
        <v>0</v>
      </c>
      <c r="Q188" s="284" t="n">
        <v>1</v>
      </c>
      <c r="R188" s="259" t="n">
        <v>0</v>
      </c>
      <c r="S188" s="259" t="n">
        <v>2</v>
      </c>
      <c r="T188" s="253" t="s">
        <v>5812</v>
      </c>
      <c r="U188" s="253" t="s">
        <v>1239</v>
      </c>
      <c r="V188" s="253" t="s">
        <v>1239</v>
      </c>
      <c r="W188" s="255"/>
      <c r="X188" s="253" t="s">
        <v>1239</v>
      </c>
      <c r="Y188" s="255"/>
      <c r="Z188" s="253" t="s">
        <v>5813</v>
      </c>
      <c r="AA188" s="295" t="s">
        <v>70</v>
      </c>
      <c r="AB188" s="287" t="s">
        <v>5814</v>
      </c>
      <c r="AC188" s="294" t="s">
        <v>101</v>
      </c>
      <c r="AD188" s="255"/>
      <c r="AE188" s="253" t="s">
        <v>60</v>
      </c>
      <c r="AF188" s="253" t="s">
        <v>60</v>
      </c>
      <c r="AG188" s="253" t="s">
        <v>60</v>
      </c>
      <c r="AH188" s="253" t="s">
        <v>60</v>
      </c>
      <c r="AI188" s="255"/>
      <c r="AJ188" s="255"/>
      <c r="AK188" s="255"/>
      <c r="AL188" s="255"/>
      <c r="AM188" s="255"/>
      <c r="AN188" s="255"/>
      <c r="AO188" s="255"/>
      <c r="AP188" s="255"/>
      <c r="AQ188" s="255"/>
      <c r="AR188" s="255"/>
      <c r="AS188" s="255"/>
      <c r="AT188" s="255"/>
    </row>
    <row r="189" customFormat="false" ht="19.7" hidden="false" customHeight="false" outlineLevel="0" collapsed="false">
      <c r="A189" s="254" t="n">
        <v>41</v>
      </c>
      <c r="B189" s="254" t="n">
        <v>171</v>
      </c>
      <c r="C189" s="254" t="n">
        <v>171.2</v>
      </c>
      <c r="D189" s="254" t="s">
        <v>5158</v>
      </c>
      <c r="E189" s="255"/>
      <c r="F189" s="322" t="s">
        <v>5802</v>
      </c>
      <c r="G189" s="253" t="s">
        <v>5124</v>
      </c>
      <c r="H189" s="323"/>
      <c r="I189" s="296" t="s">
        <v>5811</v>
      </c>
      <c r="J189" s="312"/>
      <c r="K189" s="279" t="s">
        <v>70</v>
      </c>
      <c r="L189" s="279" t="s">
        <v>70</v>
      </c>
      <c r="M189" s="312"/>
      <c r="N189" s="312"/>
      <c r="O189" s="312"/>
      <c r="P189" s="312"/>
      <c r="Q189" s="312"/>
      <c r="R189" s="312"/>
      <c r="S189" s="312"/>
      <c r="T189" s="253" t="s">
        <v>5815</v>
      </c>
      <c r="U189" s="287" t="s">
        <v>1239</v>
      </c>
      <c r="V189" s="279" t="s">
        <v>70</v>
      </c>
      <c r="W189" s="255"/>
      <c r="X189" s="255"/>
      <c r="Y189" s="255"/>
      <c r="Z189" s="253" t="s">
        <v>5816</v>
      </c>
      <c r="AA189" s="295" t="s">
        <v>70</v>
      </c>
      <c r="AB189" s="253" t="s">
        <v>5817</v>
      </c>
      <c r="AC189" s="295" t="s">
        <v>70</v>
      </c>
      <c r="AD189" s="255"/>
      <c r="AE189" s="253" t="s">
        <v>5809</v>
      </c>
      <c r="AF189" s="279" t="s">
        <v>70</v>
      </c>
      <c r="AG189" s="253" t="s">
        <v>5810</v>
      </c>
      <c r="AH189" s="279" t="s">
        <v>70</v>
      </c>
      <c r="AI189" s="255"/>
      <c r="AJ189" s="255"/>
      <c r="AK189" s="255"/>
      <c r="AL189" s="255"/>
      <c r="AM189" s="255"/>
      <c r="AN189" s="255"/>
      <c r="AO189" s="255"/>
      <c r="AP189" s="255"/>
      <c r="AQ189" s="255"/>
      <c r="AR189" s="255"/>
      <c r="AS189" s="255"/>
      <c r="AT189" s="255"/>
    </row>
    <row r="190" customFormat="false" ht="19.7" hidden="false" customHeight="false" outlineLevel="0" collapsed="false">
      <c r="A190" s="255"/>
      <c r="B190" s="254" t="n">
        <v>172</v>
      </c>
      <c r="C190" s="254" t="n">
        <v>172</v>
      </c>
      <c r="D190" s="254" t="s">
        <v>62</v>
      </c>
      <c r="E190" s="256" t="s">
        <v>567</v>
      </c>
      <c r="F190" s="255"/>
      <c r="G190" s="253" t="s">
        <v>5695</v>
      </c>
      <c r="H190" s="266" t="s">
        <v>1004</v>
      </c>
      <c r="I190" s="253" t="s">
        <v>568</v>
      </c>
      <c r="J190" s="255"/>
      <c r="K190" s="266" t="s">
        <v>1004</v>
      </c>
      <c r="L190" s="266" t="s">
        <v>1004</v>
      </c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3" t="s">
        <v>78</v>
      </c>
      <c r="AA190" s="255"/>
      <c r="AB190" s="255"/>
      <c r="AC190" s="255"/>
      <c r="AD190" s="255"/>
      <c r="AE190" s="253" t="s">
        <v>78</v>
      </c>
      <c r="AF190" s="253" t="s">
        <v>1004</v>
      </c>
      <c r="AG190" s="255"/>
      <c r="AH190" s="253" t="s">
        <v>1004</v>
      </c>
      <c r="AI190" s="255"/>
      <c r="AJ190" s="253" t="s">
        <v>5120</v>
      </c>
      <c r="AK190" s="255"/>
      <c r="AL190" s="255"/>
      <c r="AM190" s="255"/>
      <c r="AN190" s="255"/>
      <c r="AO190" s="255"/>
      <c r="AP190" s="255"/>
      <c r="AQ190" s="255"/>
      <c r="AR190" s="255"/>
      <c r="AS190" s="255"/>
      <c r="AT190" s="255"/>
    </row>
    <row r="191" customFormat="false" ht="19.7" hidden="false" customHeight="false" outlineLevel="0" collapsed="false">
      <c r="A191" s="255"/>
      <c r="B191" s="254" t="n">
        <v>173</v>
      </c>
      <c r="C191" s="254" t="n">
        <v>173</v>
      </c>
      <c r="D191" s="254" t="s">
        <v>62</v>
      </c>
      <c r="E191" s="256" t="s">
        <v>569</v>
      </c>
      <c r="F191" s="255"/>
      <c r="G191" s="253" t="s">
        <v>5695</v>
      </c>
      <c r="H191" s="266" t="s">
        <v>1004</v>
      </c>
      <c r="I191" s="253" t="s">
        <v>570</v>
      </c>
      <c r="J191" s="255"/>
      <c r="K191" s="266" t="s">
        <v>1004</v>
      </c>
      <c r="L191" s="266" t="s">
        <v>1004</v>
      </c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3" t="s">
        <v>78</v>
      </c>
      <c r="AA191" s="255"/>
      <c r="AB191" s="255"/>
      <c r="AC191" s="255"/>
      <c r="AD191" s="255"/>
      <c r="AE191" s="253" t="s">
        <v>78</v>
      </c>
      <c r="AF191" s="253" t="s">
        <v>1004</v>
      </c>
      <c r="AG191" s="255"/>
      <c r="AH191" s="253" t="s">
        <v>1004</v>
      </c>
      <c r="AI191" s="255"/>
      <c r="AJ191" s="253" t="s">
        <v>5120</v>
      </c>
      <c r="AK191" s="255"/>
      <c r="AL191" s="255"/>
      <c r="AM191" s="255"/>
      <c r="AN191" s="255"/>
      <c r="AO191" s="255"/>
      <c r="AP191" s="255"/>
      <c r="AQ191" s="255"/>
      <c r="AR191" s="255"/>
      <c r="AS191" s="255"/>
      <c r="AT191" s="255"/>
    </row>
    <row r="192" customFormat="false" ht="19.7" hidden="false" customHeight="false" outlineLevel="0" collapsed="false">
      <c r="A192" s="254" t="n">
        <v>38</v>
      </c>
      <c r="B192" s="254" t="n">
        <v>174</v>
      </c>
      <c r="C192" s="254" t="n">
        <v>174</v>
      </c>
      <c r="D192" s="254" t="s">
        <v>5158</v>
      </c>
      <c r="E192" s="255"/>
      <c r="F192" s="256" t="s">
        <v>5818</v>
      </c>
      <c r="G192" s="256" t="s">
        <v>5106</v>
      </c>
      <c r="H192" s="256" t="s">
        <v>5819</v>
      </c>
      <c r="I192" s="253" t="s">
        <v>5820</v>
      </c>
      <c r="J192" s="255"/>
      <c r="K192" s="298" t="s">
        <v>101</v>
      </c>
      <c r="L192" s="253" t="s">
        <v>5821</v>
      </c>
      <c r="M192" s="259" t="n">
        <v>0</v>
      </c>
      <c r="N192" s="284" t="n">
        <v>1</v>
      </c>
      <c r="O192" s="259" t="n">
        <v>0</v>
      </c>
      <c r="P192" s="259" t="n">
        <v>0</v>
      </c>
      <c r="Q192" s="259" t="n">
        <v>0</v>
      </c>
      <c r="R192" s="259" t="n">
        <v>1</v>
      </c>
      <c r="S192" s="259" t="n">
        <v>2</v>
      </c>
      <c r="T192" s="253" t="s">
        <v>5822</v>
      </c>
      <c r="U192" s="253" t="s">
        <v>5823</v>
      </c>
      <c r="V192" s="293" t="s">
        <v>101</v>
      </c>
      <c r="W192" s="253" t="s">
        <v>131</v>
      </c>
      <c r="X192" s="253" t="s">
        <v>1239</v>
      </c>
      <c r="Y192" s="255"/>
      <c r="Z192" s="253" t="s">
        <v>60</v>
      </c>
      <c r="AA192" s="253" t="s">
        <v>60</v>
      </c>
      <c r="AB192" s="253" t="s">
        <v>60</v>
      </c>
      <c r="AC192" s="253" t="s">
        <v>60</v>
      </c>
      <c r="AD192" s="255"/>
      <c r="AE192" s="253" t="s">
        <v>167</v>
      </c>
      <c r="AF192" s="253" t="s">
        <v>167</v>
      </c>
      <c r="AG192" s="253" t="s">
        <v>167</v>
      </c>
      <c r="AH192" s="253" t="s">
        <v>167</v>
      </c>
      <c r="AI192" s="255"/>
      <c r="AJ192" s="255"/>
      <c r="AK192" s="255"/>
      <c r="AL192" s="255"/>
      <c r="AM192" s="255"/>
      <c r="AN192" s="255"/>
      <c r="AO192" s="255"/>
      <c r="AP192" s="255"/>
      <c r="AQ192" s="255"/>
      <c r="AR192" s="255"/>
      <c r="AS192" s="255"/>
      <c r="AT192" s="255"/>
    </row>
    <row r="193" customFormat="false" ht="19.7" hidden="false" customHeight="false" outlineLevel="0" collapsed="false">
      <c r="A193" s="254" t="n">
        <v>38</v>
      </c>
      <c r="B193" s="254" t="n">
        <v>174</v>
      </c>
      <c r="C193" s="254" t="n">
        <v>174.1</v>
      </c>
      <c r="D193" s="254" t="s">
        <v>5158</v>
      </c>
      <c r="E193" s="255"/>
      <c r="F193" s="256" t="s">
        <v>5818</v>
      </c>
      <c r="G193" s="324"/>
      <c r="H193" s="324"/>
      <c r="I193" s="253" t="s">
        <v>2574</v>
      </c>
      <c r="J193" s="254" t="s">
        <v>5824</v>
      </c>
      <c r="K193" s="253" t="n">
        <v>0</v>
      </c>
      <c r="L193" s="255"/>
      <c r="M193" s="259" t="n">
        <v>0</v>
      </c>
      <c r="N193" s="259" t="n">
        <v>0</v>
      </c>
      <c r="O193" s="259" t="n">
        <v>3</v>
      </c>
      <c r="P193" s="276"/>
      <c r="Q193" s="276"/>
      <c r="R193" s="276"/>
      <c r="S193" s="255"/>
      <c r="T193" s="253" t="s">
        <v>2586</v>
      </c>
      <c r="U193" s="287" t="s">
        <v>5825</v>
      </c>
      <c r="V193" s="276"/>
      <c r="W193" s="253" t="s">
        <v>5826</v>
      </c>
      <c r="X193" s="279" t="s">
        <v>70</v>
      </c>
      <c r="Y193" s="255"/>
      <c r="Z193" s="253" t="s">
        <v>5827</v>
      </c>
      <c r="AA193" s="276"/>
      <c r="AB193" s="287" t="s">
        <v>5828</v>
      </c>
      <c r="AC193" s="255"/>
      <c r="AD193" s="253" t="s">
        <v>5829</v>
      </c>
      <c r="AE193" s="287" t="s">
        <v>5825</v>
      </c>
      <c r="AF193" s="255"/>
      <c r="AG193" s="253" t="s">
        <v>5826</v>
      </c>
      <c r="AH193" s="279" t="s">
        <v>70</v>
      </c>
      <c r="AI193" s="255"/>
      <c r="AJ193" s="255"/>
      <c r="AK193" s="255"/>
      <c r="AL193" s="255"/>
      <c r="AM193" s="255"/>
      <c r="AN193" s="255"/>
      <c r="AO193" s="255"/>
      <c r="AP193" s="255"/>
      <c r="AQ193" s="255"/>
      <c r="AR193" s="255"/>
      <c r="AS193" s="255"/>
      <c r="AT193" s="255"/>
    </row>
    <row r="194" customFormat="false" ht="19.7" hidden="false" customHeight="false" outlineLevel="0" collapsed="false">
      <c r="A194" s="254" t="n">
        <v>38</v>
      </c>
      <c r="B194" s="254" t="n">
        <v>174</v>
      </c>
      <c r="C194" s="254" t="n">
        <v>174.2</v>
      </c>
      <c r="D194" s="254" t="s">
        <v>5158</v>
      </c>
      <c r="E194" s="255"/>
      <c r="F194" s="256" t="s">
        <v>5818</v>
      </c>
      <c r="G194" s="256" t="s">
        <v>5106</v>
      </c>
      <c r="H194" s="256" t="s">
        <v>5819</v>
      </c>
      <c r="I194" s="253" t="s">
        <v>2574</v>
      </c>
      <c r="J194" s="255"/>
      <c r="K194" s="253" t="s">
        <v>1287</v>
      </c>
      <c r="L194" s="253" t="s">
        <v>1287</v>
      </c>
      <c r="M194" s="259" t="n">
        <v>0</v>
      </c>
      <c r="N194" s="259" t="n">
        <v>0</v>
      </c>
      <c r="O194" s="259" t="n">
        <v>0</v>
      </c>
      <c r="P194" s="259" t="n">
        <v>0</v>
      </c>
      <c r="Q194" s="259" t="n">
        <v>0</v>
      </c>
      <c r="R194" s="259" t="n">
        <v>0</v>
      </c>
      <c r="S194" s="259" t="n">
        <v>3</v>
      </c>
      <c r="T194" s="253" t="s">
        <v>5830</v>
      </c>
      <c r="U194" s="253" t="s">
        <v>5831</v>
      </c>
      <c r="V194" s="253" t="s">
        <v>167</v>
      </c>
      <c r="W194" s="253" t="s">
        <v>5832</v>
      </c>
      <c r="X194" s="253" t="s">
        <v>167</v>
      </c>
      <c r="Y194" s="255"/>
      <c r="Z194" s="253" t="s">
        <v>60</v>
      </c>
      <c r="AA194" s="253" t="s">
        <v>60</v>
      </c>
      <c r="AB194" s="253" t="s">
        <v>60</v>
      </c>
      <c r="AC194" s="253" t="s">
        <v>60</v>
      </c>
      <c r="AD194" s="255"/>
      <c r="AE194" s="253" t="s">
        <v>167</v>
      </c>
      <c r="AF194" s="253" t="s">
        <v>167</v>
      </c>
      <c r="AG194" s="253" t="s">
        <v>167</v>
      </c>
      <c r="AH194" s="253" t="s">
        <v>167</v>
      </c>
      <c r="AI194" s="255"/>
      <c r="AJ194" s="255"/>
      <c r="AK194" s="255"/>
      <c r="AL194" s="255"/>
      <c r="AM194" s="255"/>
      <c r="AN194" s="255"/>
      <c r="AO194" s="255"/>
      <c r="AP194" s="255"/>
      <c r="AQ194" s="255"/>
      <c r="AR194" s="255"/>
      <c r="AS194" s="255"/>
      <c r="AT194" s="255"/>
    </row>
    <row r="195" customFormat="false" ht="19.7" hidden="false" customHeight="false" outlineLevel="0" collapsed="false">
      <c r="A195" s="254" t="n">
        <v>146</v>
      </c>
      <c r="B195" s="254" t="n">
        <v>175</v>
      </c>
      <c r="C195" s="254" t="n">
        <v>175</v>
      </c>
      <c r="D195" s="254" t="s">
        <v>62</v>
      </c>
      <c r="E195" s="256" t="s">
        <v>575</v>
      </c>
      <c r="F195" s="255"/>
      <c r="G195" s="253" t="s">
        <v>5695</v>
      </c>
      <c r="H195" s="266" t="s">
        <v>1004</v>
      </c>
      <c r="I195" s="253" t="s">
        <v>576</v>
      </c>
      <c r="J195" s="255"/>
      <c r="K195" s="266" t="s">
        <v>1004</v>
      </c>
      <c r="L195" s="266" t="s">
        <v>1004</v>
      </c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3" t="s">
        <v>78</v>
      </c>
      <c r="AA195" s="255"/>
      <c r="AB195" s="255"/>
      <c r="AC195" s="255"/>
      <c r="AD195" s="255"/>
      <c r="AE195" s="253" t="s">
        <v>78</v>
      </c>
      <c r="AF195" s="253" t="s">
        <v>1004</v>
      </c>
      <c r="AG195" s="255"/>
      <c r="AH195" s="253" t="s">
        <v>1004</v>
      </c>
      <c r="AI195" s="255"/>
      <c r="AJ195" s="255"/>
      <c r="AK195" s="255"/>
      <c r="AL195" s="255"/>
      <c r="AM195" s="255"/>
      <c r="AN195" s="255"/>
      <c r="AO195" s="255"/>
      <c r="AP195" s="255"/>
      <c r="AQ195" s="255"/>
      <c r="AR195" s="255"/>
      <c r="AS195" s="255"/>
      <c r="AT195" s="255"/>
    </row>
    <row r="196" customFormat="false" ht="19.7" hidden="false" customHeight="false" outlineLevel="0" collapsed="false">
      <c r="A196" s="254" t="n">
        <v>39</v>
      </c>
      <c r="B196" s="254" t="n">
        <v>176</v>
      </c>
      <c r="C196" s="254" t="n">
        <v>176.1</v>
      </c>
      <c r="D196" s="254" t="s">
        <v>5158</v>
      </c>
      <c r="E196" s="255"/>
      <c r="F196" s="256" t="s">
        <v>5833</v>
      </c>
      <c r="G196" s="256" t="s">
        <v>5106</v>
      </c>
      <c r="H196" s="256" t="s">
        <v>5834</v>
      </c>
      <c r="I196" s="253" t="s">
        <v>2598</v>
      </c>
      <c r="J196" s="255"/>
      <c r="K196" s="297" t="s">
        <v>118</v>
      </c>
      <c r="L196" s="298" t="s">
        <v>101</v>
      </c>
      <c r="M196" s="273" t="n">
        <v>1</v>
      </c>
      <c r="N196" s="284" t="n">
        <v>2</v>
      </c>
      <c r="O196" s="259" t="n">
        <v>0</v>
      </c>
      <c r="P196" s="259" t="n">
        <v>0</v>
      </c>
      <c r="Q196" s="284" t="n">
        <v>3</v>
      </c>
      <c r="R196" s="259" t="n">
        <v>0</v>
      </c>
      <c r="S196" s="259" t="n">
        <v>0</v>
      </c>
      <c r="T196" s="253" t="s">
        <v>5835</v>
      </c>
      <c r="U196" s="253" t="s">
        <v>5836</v>
      </c>
      <c r="V196" s="279" t="s">
        <v>70</v>
      </c>
      <c r="W196" s="253" t="s">
        <v>5837</v>
      </c>
      <c r="X196" s="293" t="s">
        <v>101</v>
      </c>
      <c r="Y196" s="255"/>
      <c r="Z196" s="253" t="s">
        <v>5838</v>
      </c>
      <c r="AA196" s="294" t="s">
        <v>101</v>
      </c>
      <c r="AB196" s="253" t="s">
        <v>5839</v>
      </c>
      <c r="AC196" s="294" t="s">
        <v>101</v>
      </c>
      <c r="AD196" s="255"/>
      <c r="AE196" s="262" t="s">
        <v>5840</v>
      </c>
      <c r="AF196" s="294" t="s">
        <v>101</v>
      </c>
      <c r="AG196" s="262" t="s">
        <v>5841</v>
      </c>
      <c r="AH196" s="294" t="s">
        <v>101</v>
      </c>
      <c r="AI196" s="253" t="s">
        <v>5842</v>
      </c>
      <c r="AJ196" s="255"/>
      <c r="AK196" s="255"/>
      <c r="AL196" s="255"/>
      <c r="AM196" s="255"/>
      <c r="AN196" s="255"/>
      <c r="AO196" s="255"/>
      <c r="AP196" s="255"/>
      <c r="AQ196" s="255"/>
      <c r="AR196" s="255"/>
      <c r="AS196" s="255"/>
      <c r="AT196" s="255"/>
    </row>
    <row r="197" customFormat="false" ht="19.7" hidden="false" customHeight="false" outlineLevel="0" collapsed="false">
      <c r="A197" s="255"/>
      <c r="B197" s="254" t="n">
        <v>176</v>
      </c>
      <c r="C197" s="254" t="n">
        <v>176.2</v>
      </c>
      <c r="D197" s="254" t="s">
        <v>62</v>
      </c>
      <c r="E197" s="256" t="s">
        <v>577</v>
      </c>
      <c r="F197" s="255"/>
      <c r="G197" s="253" t="s">
        <v>5695</v>
      </c>
      <c r="H197" s="266" t="s">
        <v>1004</v>
      </c>
      <c r="I197" s="296" t="s">
        <v>579</v>
      </c>
      <c r="J197" s="255"/>
      <c r="K197" s="266" t="s">
        <v>1004</v>
      </c>
      <c r="L197" s="266" t="s">
        <v>1004</v>
      </c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3" t="s">
        <v>5843</v>
      </c>
      <c r="AA197" s="255"/>
      <c r="AB197" s="253" t="s">
        <v>1302</v>
      </c>
      <c r="AC197" s="255"/>
      <c r="AD197" s="255"/>
      <c r="AE197" s="276"/>
      <c r="AF197" s="276"/>
      <c r="AG197" s="276"/>
      <c r="AH197" s="255"/>
      <c r="AI197" s="255"/>
      <c r="AJ197" s="253" t="s">
        <v>5120</v>
      </c>
      <c r="AK197" s="255"/>
      <c r="AL197" s="255"/>
      <c r="AM197" s="255"/>
      <c r="AN197" s="255"/>
      <c r="AO197" s="255"/>
      <c r="AP197" s="255"/>
      <c r="AQ197" s="255"/>
      <c r="AR197" s="255"/>
      <c r="AS197" s="255"/>
      <c r="AT197" s="255"/>
    </row>
    <row r="198" customFormat="false" ht="19.7" hidden="false" customHeight="false" outlineLevel="0" collapsed="false">
      <c r="A198" s="254" t="n">
        <v>33</v>
      </c>
      <c r="B198" s="254" t="n">
        <v>177</v>
      </c>
      <c r="C198" s="254" t="n">
        <v>177</v>
      </c>
      <c r="D198" s="254" t="s">
        <v>5158</v>
      </c>
      <c r="E198" s="255"/>
      <c r="F198" s="270" t="s">
        <v>5844</v>
      </c>
      <c r="G198" s="256" t="s">
        <v>5106</v>
      </c>
      <c r="H198" s="270" t="s">
        <v>5844</v>
      </c>
      <c r="I198" s="271" t="s">
        <v>2620</v>
      </c>
      <c r="J198" s="255"/>
      <c r="K198" s="271" t="s">
        <v>70</v>
      </c>
      <c r="L198" s="271" t="s">
        <v>70</v>
      </c>
      <c r="M198" s="273" t="n">
        <v>3</v>
      </c>
      <c r="N198" s="259" t="n">
        <v>0</v>
      </c>
      <c r="O198" s="259" t="n">
        <v>0</v>
      </c>
      <c r="P198" s="273" t="n">
        <v>3</v>
      </c>
      <c r="Q198" s="259" t="n">
        <v>0</v>
      </c>
      <c r="R198" s="259" t="n">
        <v>0</v>
      </c>
      <c r="S198" s="259" t="n">
        <v>0</v>
      </c>
      <c r="T198" s="253" t="s">
        <v>2623</v>
      </c>
      <c r="U198" s="253" t="s">
        <v>5845</v>
      </c>
      <c r="V198" s="279" t="s">
        <v>70</v>
      </c>
      <c r="W198" s="253" t="s">
        <v>5846</v>
      </c>
      <c r="X198" s="279" t="s">
        <v>70</v>
      </c>
      <c r="Y198" s="255"/>
      <c r="Z198" s="253" t="s">
        <v>5847</v>
      </c>
      <c r="AA198" s="295" t="s">
        <v>70</v>
      </c>
      <c r="AB198" s="253" t="s">
        <v>5848</v>
      </c>
      <c r="AC198" s="295" t="s">
        <v>70</v>
      </c>
      <c r="AD198" s="255"/>
      <c r="AE198" s="253" t="s">
        <v>5849</v>
      </c>
      <c r="AF198" s="279" t="s">
        <v>70</v>
      </c>
      <c r="AG198" s="253" t="s">
        <v>5850</v>
      </c>
      <c r="AH198" s="279" t="s">
        <v>70</v>
      </c>
      <c r="AI198" s="255"/>
      <c r="AJ198" s="255"/>
      <c r="AK198" s="255"/>
      <c r="AL198" s="255"/>
      <c r="AM198" s="255"/>
      <c r="AN198" s="255"/>
      <c r="AO198" s="255"/>
      <c r="AP198" s="255"/>
      <c r="AQ198" s="255"/>
      <c r="AR198" s="255"/>
      <c r="AS198" s="255"/>
      <c r="AT198" s="255"/>
    </row>
    <row r="199" customFormat="false" ht="19.7" hidden="false" customHeight="false" outlineLevel="0" collapsed="false">
      <c r="A199" s="254" t="n">
        <v>40</v>
      </c>
      <c r="B199" s="254" t="n">
        <v>178</v>
      </c>
      <c r="C199" s="254" t="n">
        <v>178</v>
      </c>
      <c r="D199" s="254" t="s">
        <v>5158</v>
      </c>
      <c r="E199" s="255"/>
      <c r="F199" s="270" t="s">
        <v>5851</v>
      </c>
      <c r="G199" s="256" t="s">
        <v>5106</v>
      </c>
      <c r="H199" s="270" t="s">
        <v>5852</v>
      </c>
      <c r="I199" s="271" t="s">
        <v>584</v>
      </c>
      <c r="J199" s="255"/>
      <c r="K199" s="271" t="s">
        <v>70</v>
      </c>
      <c r="L199" s="271" t="s">
        <v>70</v>
      </c>
      <c r="M199" s="272" t="n">
        <v>3</v>
      </c>
      <c r="N199" s="259" t="n">
        <v>0</v>
      </c>
      <c r="O199" s="259" t="n">
        <v>0</v>
      </c>
      <c r="P199" s="272" t="n">
        <v>3</v>
      </c>
      <c r="Q199" s="259" t="n">
        <v>0</v>
      </c>
      <c r="R199" s="259" t="n">
        <v>0</v>
      </c>
      <c r="S199" s="259" t="n">
        <v>0</v>
      </c>
      <c r="T199" s="253" t="s">
        <v>2634</v>
      </c>
      <c r="U199" s="253" t="s">
        <v>5853</v>
      </c>
      <c r="V199" s="260" t="s">
        <v>5205</v>
      </c>
      <c r="W199" s="253" t="s">
        <v>5854</v>
      </c>
      <c r="X199" s="260" t="s">
        <v>5205</v>
      </c>
      <c r="Y199" s="255"/>
      <c r="Z199" s="253" t="s">
        <v>5855</v>
      </c>
      <c r="AA199" s="295" t="s">
        <v>70</v>
      </c>
      <c r="AB199" s="253" t="s">
        <v>5856</v>
      </c>
      <c r="AC199" s="295" t="s">
        <v>70</v>
      </c>
      <c r="AD199" s="255"/>
      <c r="AE199" s="253" t="s">
        <v>5857</v>
      </c>
      <c r="AF199" s="260" t="s">
        <v>70</v>
      </c>
      <c r="AG199" s="253" t="s">
        <v>5858</v>
      </c>
      <c r="AH199" s="260" t="s">
        <v>70</v>
      </c>
      <c r="AI199" s="255"/>
      <c r="AJ199" s="255"/>
      <c r="AK199" s="255"/>
      <c r="AL199" s="255"/>
      <c r="AM199" s="255"/>
      <c r="AN199" s="255"/>
      <c r="AO199" s="255"/>
      <c r="AP199" s="255"/>
      <c r="AQ199" s="255"/>
      <c r="AR199" s="255"/>
      <c r="AS199" s="255"/>
      <c r="AT199" s="255"/>
    </row>
    <row r="200" customFormat="false" ht="19.7" hidden="false" customHeight="false" outlineLevel="0" collapsed="false">
      <c r="A200" s="255"/>
      <c r="B200" s="254" t="n">
        <v>179</v>
      </c>
      <c r="C200" s="254" t="n">
        <v>179</v>
      </c>
      <c r="D200" s="254" t="s">
        <v>62</v>
      </c>
      <c r="E200" s="256" t="s">
        <v>585</v>
      </c>
      <c r="F200" s="255"/>
      <c r="G200" s="253" t="s">
        <v>5695</v>
      </c>
      <c r="H200" s="266" t="s">
        <v>1004</v>
      </c>
      <c r="I200" s="296" t="s">
        <v>586</v>
      </c>
      <c r="J200" s="255"/>
      <c r="K200" s="266" t="s">
        <v>1004</v>
      </c>
      <c r="L200" s="266" t="s">
        <v>1004</v>
      </c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3" t="s">
        <v>78</v>
      </c>
      <c r="AA200" s="255"/>
      <c r="AB200" s="255"/>
      <c r="AC200" s="255"/>
      <c r="AD200" s="255"/>
      <c r="AE200" s="312"/>
      <c r="AF200" s="255"/>
      <c r="AG200" s="255"/>
      <c r="AH200" s="255"/>
      <c r="AI200" s="255"/>
      <c r="AJ200" s="253" t="s">
        <v>5120</v>
      </c>
      <c r="AK200" s="255"/>
      <c r="AL200" s="255"/>
      <c r="AM200" s="255"/>
      <c r="AN200" s="255"/>
      <c r="AO200" s="255"/>
      <c r="AP200" s="255"/>
      <c r="AQ200" s="255"/>
      <c r="AR200" s="255"/>
      <c r="AS200" s="255"/>
      <c r="AT200" s="255"/>
    </row>
    <row r="201" customFormat="false" ht="19.7" hidden="false" customHeight="false" outlineLevel="0" collapsed="false">
      <c r="A201" s="254" t="n">
        <v>56</v>
      </c>
      <c r="B201" s="254" t="n">
        <v>180</v>
      </c>
      <c r="C201" s="254" t="n">
        <v>180</v>
      </c>
      <c r="D201" s="254" t="s">
        <v>5158</v>
      </c>
      <c r="E201" s="255"/>
      <c r="F201" s="256" t="s">
        <v>5859</v>
      </c>
      <c r="G201" s="256" t="s">
        <v>5106</v>
      </c>
      <c r="H201" s="256" t="s">
        <v>5859</v>
      </c>
      <c r="I201" s="253" t="s">
        <v>2648</v>
      </c>
      <c r="J201" s="255"/>
      <c r="K201" s="318" t="s">
        <v>118</v>
      </c>
      <c r="L201" s="298" t="s">
        <v>101</v>
      </c>
      <c r="M201" s="272" t="n">
        <v>2</v>
      </c>
      <c r="N201" s="284" t="n">
        <v>1</v>
      </c>
      <c r="O201" s="259" t="n">
        <v>0</v>
      </c>
      <c r="P201" s="259" t="n">
        <v>0</v>
      </c>
      <c r="Q201" s="284" t="n">
        <v>1</v>
      </c>
      <c r="R201" s="259" t="n">
        <v>2</v>
      </c>
      <c r="S201" s="259" t="n">
        <v>0</v>
      </c>
      <c r="T201" s="253" t="s">
        <v>2652</v>
      </c>
      <c r="U201" s="253" t="s">
        <v>5860</v>
      </c>
      <c r="V201" s="279" t="s">
        <v>70</v>
      </c>
      <c r="W201" s="253" t="s">
        <v>131</v>
      </c>
      <c r="X201" s="253" t="s">
        <v>5861</v>
      </c>
      <c r="Y201" s="255"/>
      <c r="Z201" s="253" t="s">
        <v>5862</v>
      </c>
      <c r="AA201" s="294" t="s">
        <v>101</v>
      </c>
      <c r="AB201" s="253" t="s">
        <v>5863</v>
      </c>
      <c r="AC201" s="294" t="s">
        <v>101</v>
      </c>
      <c r="AD201" s="255"/>
      <c r="AE201" s="253" t="s">
        <v>5864</v>
      </c>
      <c r="AF201" s="279" t="s">
        <v>70</v>
      </c>
      <c r="AG201" s="253" t="s">
        <v>5865</v>
      </c>
      <c r="AH201" s="253" t="s">
        <v>1239</v>
      </c>
      <c r="AI201" s="253" t="s">
        <v>5866</v>
      </c>
      <c r="AJ201" s="255"/>
      <c r="AK201" s="255"/>
      <c r="AL201" s="255"/>
      <c r="AM201" s="255"/>
      <c r="AN201" s="255"/>
      <c r="AO201" s="255"/>
      <c r="AP201" s="255"/>
      <c r="AQ201" s="255"/>
      <c r="AR201" s="255"/>
      <c r="AS201" s="255"/>
      <c r="AT201" s="255"/>
    </row>
    <row r="202" customFormat="false" ht="19.7" hidden="false" customHeight="false" outlineLevel="0" collapsed="false">
      <c r="A202" s="254" t="n">
        <v>113</v>
      </c>
      <c r="B202" s="254" t="n">
        <v>181</v>
      </c>
      <c r="C202" s="254" t="n">
        <v>181</v>
      </c>
      <c r="D202" s="254" t="s">
        <v>62</v>
      </c>
      <c r="E202" s="256" t="s">
        <v>590</v>
      </c>
      <c r="F202" s="255"/>
      <c r="G202" s="256" t="s">
        <v>5119</v>
      </c>
      <c r="H202" s="266" t="s">
        <v>1004</v>
      </c>
      <c r="I202" s="315" t="s">
        <v>5867</v>
      </c>
      <c r="J202" s="301"/>
      <c r="K202" s="266" t="s">
        <v>1004</v>
      </c>
      <c r="L202" s="266" t="s">
        <v>1004</v>
      </c>
      <c r="M202" s="311" t="n">
        <v>0</v>
      </c>
      <c r="N202" s="311" t="n">
        <v>0</v>
      </c>
      <c r="O202" s="311" t="n">
        <v>0</v>
      </c>
      <c r="P202" s="311" t="n">
        <v>0</v>
      </c>
      <c r="Q202" s="311" t="n">
        <v>0</v>
      </c>
      <c r="R202" s="311" t="n">
        <v>0</v>
      </c>
      <c r="S202" s="266" t="s">
        <v>1004</v>
      </c>
      <c r="T202" s="253" t="s">
        <v>2658</v>
      </c>
      <c r="U202" s="253" t="s">
        <v>60</v>
      </c>
      <c r="V202" s="253" t="s">
        <v>60</v>
      </c>
      <c r="W202" s="255"/>
      <c r="X202" s="253" t="s">
        <v>60</v>
      </c>
      <c r="Y202" s="255"/>
      <c r="Z202" s="253" t="s">
        <v>5868</v>
      </c>
      <c r="AA202" s="256" t="s">
        <v>1004</v>
      </c>
      <c r="AB202" s="253" t="s">
        <v>5868</v>
      </c>
      <c r="AC202" s="256" t="s">
        <v>1004</v>
      </c>
      <c r="AD202" s="255"/>
      <c r="AE202" s="253" t="s">
        <v>78</v>
      </c>
      <c r="AF202" s="253" t="s">
        <v>1004</v>
      </c>
      <c r="AG202" s="253" t="s">
        <v>78</v>
      </c>
      <c r="AH202" s="253" t="s">
        <v>1004</v>
      </c>
      <c r="AI202" s="255"/>
      <c r="AJ202" s="255"/>
      <c r="AK202" s="255"/>
      <c r="AL202" s="255"/>
      <c r="AM202" s="255"/>
      <c r="AN202" s="255"/>
      <c r="AO202" s="255"/>
      <c r="AP202" s="255"/>
      <c r="AQ202" s="255"/>
      <c r="AR202" s="255"/>
      <c r="AS202" s="255"/>
      <c r="AT202" s="255"/>
    </row>
    <row r="203" customFormat="false" ht="19.7" hidden="false" customHeight="false" outlineLevel="0" collapsed="false">
      <c r="A203" s="254" t="n">
        <v>37</v>
      </c>
      <c r="B203" s="254" t="n">
        <v>182</v>
      </c>
      <c r="C203" s="254" t="n">
        <v>182.1</v>
      </c>
      <c r="D203" s="254" t="s">
        <v>5158</v>
      </c>
      <c r="E203" s="255"/>
      <c r="F203" s="321" t="s">
        <v>5869</v>
      </c>
      <c r="G203" s="256" t="s">
        <v>5106</v>
      </c>
      <c r="H203" s="256" t="s">
        <v>5870</v>
      </c>
      <c r="I203" s="253" t="s">
        <v>2661</v>
      </c>
      <c r="J203" s="255"/>
      <c r="K203" s="318" t="s">
        <v>118</v>
      </c>
      <c r="L203" s="298" t="s">
        <v>101</v>
      </c>
      <c r="M203" s="273" t="n">
        <v>1</v>
      </c>
      <c r="N203" s="284" t="n">
        <v>2</v>
      </c>
      <c r="O203" s="259" t="n">
        <v>0</v>
      </c>
      <c r="P203" s="259" t="n">
        <v>0</v>
      </c>
      <c r="Q203" s="284" t="n">
        <v>3</v>
      </c>
      <c r="R203" s="259" t="n">
        <v>0</v>
      </c>
      <c r="S203" s="259" t="n">
        <v>0</v>
      </c>
      <c r="T203" s="253" t="s">
        <v>2665</v>
      </c>
      <c r="U203" s="253" t="s">
        <v>5871</v>
      </c>
      <c r="V203" s="279" t="s">
        <v>70</v>
      </c>
      <c r="W203" s="253" t="s">
        <v>5872</v>
      </c>
      <c r="X203" s="293" t="s">
        <v>101</v>
      </c>
      <c r="Y203" s="255"/>
      <c r="Z203" s="253" t="s">
        <v>5873</v>
      </c>
      <c r="AA203" s="294" t="s">
        <v>101</v>
      </c>
      <c r="AB203" s="253" t="s">
        <v>5874</v>
      </c>
      <c r="AC203" s="294" t="s">
        <v>101</v>
      </c>
      <c r="AD203" s="255"/>
      <c r="AE203" s="253" t="s">
        <v>5875</v>
      </c>
      <c r="AF203" s="294" t="s">
        <v>101</v>
      </c>
      <c r="AG203" s="253" t="s">
        <v>5876</v>
      </c>
      <c r="AH203" s="294" t="s">
        <v>101</v>
      </c>
      <c r="AI203" s="255"/>
      <c r="AJ203" s="255"/>
      <c r="AK203" s="255"/>
      <c r="AL203" s="255"/>
      <c r="AM203" s="255"/>
      <c r="AN203" s="255"/>
      <c r="AO203" s="255"/>
      <c r="AP203" s="255"/>
      <c r="AQ203" s="255"/>
      <c r="AR203" s="255"/>
      <c r="AS203" s="255"/>
      <c r="AT203" s="255"/>
    </row>
    <row r="204" customFormat="false" ht="19.7" hidden="false" customHeight="false" outlineLevel="0" collapsed="false">
      <c r="A204" s="254" t="n">
        <v>37</v>
      </c>
      <c r="B204" s="254" t="n">
        <v>182</v>
      </c>
      <c r="C204" s="254" t="n">
        <v>182.2</v>
      </c>
      <c r="D204" s="254" t="s">
        <v>5158</v>
      </c>
      <c r="E204" s="255"/>
      <c r="F204" s="256" t="s">
        <v>5877</v>
      </c>
      <c r="G204" s="256" t="s">
        <v>5106</v>
      </c>
      <c r="H204" s="256" t="s">
        <v>5878</v>
      </c>
      <c r="I204" s="253" t="s">
        <v>2661</v>
      </c>
      <c r="J204" s="255"/>
      <c r="K204" s="298" t="s">
        <v>101</v>
      </c>
      <c r="L204" s="298" t="s">
        <v>101</v>
      </c>
      <c r="M204" s="259" t="n">
        <v>0</v>
      </c>
      <c r="N204" s="284" t="n">
        <v>1</v>
      </c>
      <c r="O204" s="259" t="n">
        <v>2</v>
      </c>
      <c r="P204" s="259" t="n">
        <v>0</v>
      </c>
      <c r="Q204" s="284" t="n">
        <v>1</v>
      </c>
      <c r="R204" s="259" t="n">
        <v>2</v>
      </c>
      <c r="S204" s="259" t="n">
        <v>0</v>
      </c>
      <c r="T204" s="253" t="s">
        <v>2673</v>
      </c>
      <c r="U204" s="253" t="s">
        <v>5879</v>
      </c>
      <c r="V204" s="253" t="s">
        <v>5880</v>
      </c>
      <c r="W204" s="253" t="s">
        <v>131</v>
      </c>
      <c r="X204" s="253" t="s">
        <v>5880</v>
      </c>
      <c r="Y204" s="255"/>
      <c r="Z204" s="253" t="s">
        <v>5879</v>
      </c>
      <c r="AA204" s="253" t="s">
        <v>597</v>
      </c>
      <c r="AB204" s="253" t="s">
        <v>131</v>
      </c>
      <c r="AC204" s="253" t="s">
        <v>597</v>
      </c>
      <c r="AD204" s="255"/>
      <c r="AE204" s="253" t="s">
        <v>5881</v>
      </c>
      <c r="AF204" s="294" t="s">
        <v>101</v>
      </c>
      <c r="AG204" s="253" t="s">
        <v>5882</v>
      </c>
      <c r="AH204" s="294" t="s">
        <v>101</v>
      </c>
      <c r="AI204" s="253" t="s">
        <v>5883</v>
      </c>
      <c r="AJ204" s="255"/>
      <c r="AK204" s="255"/>
      <c r="AL204" s="255"/>
      <c r="AM204" s="255"/>
      <c r="AN204" s="255"/>
      <c r="AO204" s="255"/>
      <c r="AP204" s="255"/>
      <c r="AQ204" s="255"/>
      <c r="AR204" s="255"/>
      <c r="AS204" s="255"/>
      <c r="AT204" s="255"/>
    </row>
    <row r="205" customFormat="false" ht="19.7" hidden="false" customHeight="false" outlineLevel="0" collapsed="false">
      <c r="A205" s="254" t="n">
        <v>37</v>
      </c>
      <c r="B205" s="254" t="n">
        <v>182</v>
      </c>
      <c r="C205" s="254" t="n">
        <v>182.3</v>
      </c>
      <c r="D205" s="254" t="s">
        <v>5158</v>
      </c>
      <c r="E205" s="261"/>
      <c r="F205" s="325" t="s">
        <v>5877</v>
      </c>
      <c r="G205" s="256" t="s">
        <v>5884</v>
      </c>
      <c r="H205" s="256" t="s">
        <v>5878</v>
      </c>
      <c r="I205" s="253" t="s">
        <v>598</v>
      </c>
      <c r="J205" s="255"/>
      <c r="K205" s="298" t="s">
        <v>101</v>
      </c>
      <c r="L205" s="298" t="s">
        <v>101</v>
      </c>
      <c r="M205" s="311" t="n">
        <v>0</v>
      </c>
      <c r="N205" s="284" t="n">
        <v>1</v>
      </c>
      <c r="O205" s="311" t="n">
        <v>0</v>
      </c>
      <c r="P205" s="311" t="n">
        <v>0</v>
      </c>
      <c r="Q205" s="284" t="n">
        <v>1</v>
      </c>
      <c r="R205" s="311" t="n">
        <v>0</v>
      </c>
      <c r="S205" s="259" t="n">
        <v>3</v>
      </c>
      <c r="T205" s="253" t="s">
        <v>60</v>
      </c>
      <c r="U205" s="253" t="s">
        <v>60</v>
      </c>
      <c r="V205" s="253" t="s">
        <v>60</v>
      </c>
      <c r="W205" s="255"/>
      <c r="X205" s="253" t="s">
        <v>60</v>
      </c>
      <c r="Y205" s="255"/>
      <c r="Z205" s="253" t="s">
        <v>60</v>
      </c>
      <c r="AA205" s="253" t="s">
        <v>60</v>
      </c>
      <c r="AB205" s="255"/>
      <c r="AC205" s="253" t="s">
        <v>60</v>
      </c>
      <c r="AD205" s="255"/>
      <c r="AE205" s="253" t="s">
        <v>5885</v>
      </c>
      <c r="AF205" s="260" t="s">
        <v>70</v>
      </c>
      <c r="AG205" s="253" t="s">
        <v>5886</v>
      </c>
      <c r="AH205" s="262" t="s">
        <v>60</v>
      </c>
      <c r="AI205" s="255"/>
      <c r="AJ205" s="253" t="s">
        <v>5887</v>
      </c>
      <c r="AK205" s="255"/>
      <c r="AL205" s="255"/>
      <c r="AM205" s="255"/>
      <c r="AN205" s="255"/>
      <c r="AO205" s="255"/>
      <c r="AP205" s="255"/>
      <c r="AQ205" s="255"/>
      <c r="AR205" s="255"/>
      <c r="AS205" s="255"/>
      <c r="AT205" s="255"/>
    </row>
    <row r="206" customFormat="false" ht="19.7" hidden="false" customHeight="false" outlineLevel="0" collapsed="false">
      <c r="A206" s="254" t="n">
        <v>42</v>
      </c>
      <c r="B206" s="254" t="n">
        <v>183</v>
      </c>
      <c r="C206" s="254" t="n">
        <v>183</v>
      </c>
      <c r="D206" s="254" t="s">
        <v>5158</v>
      </c>
      <c r="E206" s="255"/>
      <c r="F206" s="270" t="s">
        <v>5888</v>
      </c>
      <c r="G206" s="256" t="s">
        <v>5106</v>
      </c>
      <c r="H206" s="270" t="s">
        <v>5888</v>
      </c>
      <c r="I206" s="271" t="s">
        <v>5889</v>
      </c>
      <c r="J206" s="255"/>
      <c r="K206" s="271" t="s">
        <v>70</v>
      </c>
      <c r="L206" s="271" t="s">
        <v>70</v>
      </c>
      <c r="M206" s="273" t="n">
        <v>3</v>
      </c>
      <c r="N206" s="259" t="n">
        <v>0</v>
      </c>
      <c r="O206" s="259" t="n">
        <v>0</v>
      </c>
      <c r="P206" s="273" t="n">
        <v>3</v>
      </c>
      <c r="Q206" s="259" t="n">
        <v>0</v>
      </c>
      <c r="R206" s="259" t="n">
        <v>0</v>
      </c>
      <c r="S206" s="259" t="n">
        <v>0</v>
      </c>
      <c r="T206" s="253" t="s">
        <v>2693</v>
      </c>
      <c r="U206" s="253" t="s">
        <v>5890</v>
      </c>
      <c r="V206" s="279" t="s">
        <v>70</v>
      </c>
      <c r="W206" s="253" t="s">
        <v>5891</v>
      </c>
      <c r="X206" s="279" t="s">
        <v>70</v>
      </c>
      <c r="Y206" s="255"/>
      <c r="Z206" s="253" t="s">
        <v>5892</v>
      </c>
      <c r="AA206" s="295" t="s">
        <v>70</v>
      </c>
      <c r="AB206" s="253" t="s">
        <v>5893</v>
      </c>
      <c r="AC206" s="295" t="s">
        <v>70</v>
      </c>
      <c r="AD206" s="255"/>
      <c r="AE206" s="253" t="s">
        <v>5894</v>
      </c>
      <c r="AF206" s="260" t="s">
        <v>70</v>
      </c>
      <c r="AG206" s="262" t="s">
        <v>5895</v>
      </c>
      <c r="AH206" s="279" t="s">
        <v>70</v>
      </c>
      <c r="AI206" s="255"/>
      <c r="AJ206" s="255"/>
      <c r="AK206" s="255"/>
      <c r="AL206" s="255"/>
      <c r="AM206" s="255"/>
      <c r="AN206" s="255"/>
      <c r="AO206" s="255"/>
      <c r="AP206" s="255"/>
      <c r="AQ206" s="255"/>
      <c r="AR206" s="255"/>
      <c r="AS206" s="255"/>
      <c r="AT206" s="255"/>
    </row>
    <row r="207" customFormat="false" ht="19.7" hidden="false" customHeight="false" outlineLevel="0" collapsed="false">
      <c r="A207" s="254" t="n">
        <v>114</v>
      </c>
      <c r="B207" s="254" t="n">
        <v>184</v>
      </c>
      <c r="C207" s="254" t="n">
        <v>184.1</v>
      </c>
      <c r="D207" s="254" t="s">
        <v>62</v>
      </c>
      <c r="E207" s="256" t="s">
        <v>602</v>
      </c>
      <c r="F207" s="255"/>
      <c r="G207" s="256" t="s">
        <v>5119</v>
      </c>
      <c r="H207" s="266" t="s">
        <v>1004</v>
      </c>
      <c r="I207" s="315" t="s">
        <v>5896</v>
      </c>
      <c r="J207" s="301"/>
      <c r="K207" s="266" t="s">
        <v>1004</v>
      </c>
      <c r="L207" s="266" t="s">
        <v>1004</v>
      </c>
      <c r="M207" s="311" t="n">
        <v>0</v>
      </c>
      <c r="N207" s="311" t="n">
        <v>0</v>
      </c>
      <c r="O207" s="311" t="n">
        <v>0</v>
      </c>
      <c r="P207" s="311" t="n">
        <v>0</v>
      </c>
      <c r="Q207" s="311" t="n">
        <v>0</v>
      </c>
      <c r="R207" s="311" t="n">
        <v>0</v>
      </c>
      <c r="S207" s="266" t="s">
        <v>1004</v>
      </c>
      <c r="T207" s="253" t="s">
        <v>2698</v>
      </c>
      <c r="U207" s="253" t="s">
        <v>60</v>
      </c>
      <c r="V207" s="253" t="s">
        <v>60</v>
      </c>
      <c r="W207" s="255"/>
      <c r="X207" s="253" t="s">
        <v>60</v>
      </c>
      <c r="Y207" s="255"/>
      <c r="Z207" s="256" t="s">
        <v>78</v>
      </c>
      <c r="AA207" s="256" t="s">
        <v>1004</v>
      </c>
      <c r="AB207" s="256" t="s">
        <v>78</v>
      </c>
      <c r="AC207" s="256" t="s">
        <v>1004</v>
      </c>
      <c r="AD207" s="255"/>
      <c r="AE207" s="253" t="s">
        <v>78</v>
      </c>
      <c r="AF207" s="253" t="s">
        <v>1004</v>
      </c>
      <c r="AG207" s="253" t="s">
        <v>78</v>
      </c>
      <c r="AH207" s="253" t="s">
        <v>1004</v>
      </c>
      <c r="AI207" s="255"/>
      <c r="AJ207" s="255"/>
      <c r="AK207" s="255"/>
      <c r="AL207" s="255"/>
      <c r="AM207" s="255"/>
      <c r="AN207" s="255"/>
      <c r="AO207" s="255"/>
      <c r="AP207" s="255"/>
      <c r="AQ207" s="255"/>
      <c r="AR207" s="255"/>
      <c r="AS207" s="255"/>
      <c r="AT207" s="255"/>
    </row>
    <row r="208" customFormat="false" ht="19.7" hidden="false" customHeight="false" outlineLevel="0" collapsed="false">
      <c r="A208" s="255"/>
      <c r="B208" s="254" t="n">
        <v>184</v>
      </c>
      <c r="C208" s="254" t="n">
        <v>184.2</v>
      </c>
      <c r="D208" s="254" t="s">
        <v>62</v>
      </c>
      <c r="E208" s="256" t="s">
        <v>602</v>
      </c>
      <c r="F208" s="255"/>
      <c r="G208" s="253" t="s">
        <v>5695</v>
      </c>
      <c r="H208" s="266" t="s">
        <v>1004</v>
      </c>
      <c r="I208" s="296" t="s">
        <v>604</v>
      </c>
      <c r="J208" s="255"/>
      <c r="K208" s="266" t="s">
        <v>1004</v>
      </c>
      <c r="L208" s="266" t="s">
        <v>1004</v>
      </c>
      <c r="M208" s="261"/>
      <c r="N208" s="255"/>
      <c r="O208" s="255"/>
      <c r="P208" s="261"/>
      <c r="Q208" s="255"/>
      <c r="R208" s="255"/>
      <c r="S208" s="255"/>
      <c r="T208" s="255"/>
      <c r="U208" s="255"/>
      <c r="V208" s="261"/>
      <c r="W208" s="255"/>
      <c r="X208" s="261"/>
      <c r="Y208" s="255"/>
      <c r="Z208" s="253" t="s">
        <v>78</v>
      </c>
      <c r="AA208" s="255"/>
      <c r="AB208" s="255"/>
      <c r="AC208" s="255"/>
      <c r="AD208" s="255"/>
      <c r="AE208" s="312"/>
      <c r="AF208" s="262" t="s">
        <v>1004</v>
      </c>
      <c r="AG208" s="255"/>
      <c r="AH208" s="262" t="s">
        <v>1004</v>
      </c>
      <c r="AI208" s="255"/>
      <c r="AJ208" s="253" t="s">
        <v>5120</v>
      </c>
      <c r="AK208" s="255"/>
      <c r="AL208" s="255"/>
      <c r="AM208" s="255"/>
      <c r="AN208" s="255"/>
      <c r="AO208" s="255"/>
      <c r="AP208" s="255"/>
      <c r="AQ208" s="255"/>
      <c r="AR208" s="255"/>
      <c r="AS208" s="255"/>
      <c r="AT208" s="255"/>
    </row>
    <row r="209" customFormat="false" ht="19.7" hidden="false" customHeight="false" outlineLevel="0" collapsed="false">
      <c r="A209" s="255"/>
      <c r="B209" s="254" t="n">
        <v>185</v>
      </c>
      <c r="C209" s="254" t="n">
        <v>185</v>
      </c>
      <c r="D209" s="254" t="s">
        <v>62</v>
      </c>
      <c r="E209" s="256" t="s">
        <v>606</v>
      </c>
      <c r="F209" s="255"/>
      <c r="G209" s="253" t="s">
        <v>5695</v>
      </c>
      <c r="H209" s="266" t="s">
        <v>1004</v>
      </c>
      <c r="I209" s="253" t="s">
        <v>607</v>
      </c>
      <c r="J209" s="255"/>
      <c r="K209" s="266" t="s">
        <v>1004</v>
      </c>
      <c r="L209" s="266" t="s">
        <v>1004</v>
      </c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3" t="s">
        <v>78</v>
      </c>
      <c r="AA209" s="255"/>
      <c r="AB209" s="255"/>
      <c r="AC209" s="255"/>
      <c r="AD209" s="255"/>
      <c r="AE209" s="253" t="s">
        <v>78</v>
      </c>
      <c r="AF209" s="253" t="s">
        <v>1004</v>
      </c>
      <c r="AG209" s="255"/>
      <c r="AH209" s="253" t="s">
        <v>1004</v>
      </c>
      <c r="AI209" s="255"/>
      <c r="AJ209" s="255"/>
      <c r="AK209" s="255"/>
      <c r="AL209" s="255"/>
      <c r="AM209" s="255"/>
      <c r="AN209" s="255"/>
      <c r="AO209" s="255"/>
      <c r="AP209" s="255"/>
      <c r="AQ209" s="255"/>
      <c r="AR209" s="255"/>
      <c r="AS209" s="255"/>
      <c r="AT209" s="255"/>
    </row>
    <row r="210" customFormat="false" ht="19.7" hidden="false" customHeight="false" outlineLevel="0" collapsed="false">
      <c r="A210" s="254" t="n">
        <v>45</v>
      </c>
      <c r="B210" s="254" t="n">
        <v>186</v>
      </c>
      <c r="C210" s="254" t="n">
        <v>186</v>
      </c>
      <c r="D210" s="254" t="s">
        <v>5158</v>
      </c>
      <c r="E210" s="255"/>
      <c r="F210" s="270" t="s">
        <v>5897</v>
      </c>
      <c r="G210" s="256" t="s">
        <v>5106</v>
      </c>
      <c r="H210" s="270" t="s">
        <v>5897</v>
      </c>
      <c r="I210" s="271" t="s">
        <v>5898</v>
      </c>
      <c r="J210" s="255"/>
      <c r="K210" s="271" t="s">
        <v>70</v>
      </c>
      <c r="L210" s="271" t="s">
        <v>70</v>
      </c>
      <c r="M210" s="272" t="n">
        <v>3</v>
      </c>
      <c r="N210" s="259" t="n">
        <v>0</v>
      </c>
      <c r="O210" s="259" t="n">
        <v>0</v>
      </c>
      <c r="P210" s="272" t="n">
        <v>3</v>
      </c>
      <c r="Q210" s="259" t="n">
        <v>0</v>
      </c>
      <c r="R210" s="259" t="n">
        <v>0</v>
      </c>
      <c r="S210" s="259" t="n">
        <v>0</v>
      </c>
      <c r="T210" s="253" t="s">
        <v>2718</v>
      </c>
      <c r="U210" s="253" t="s">
        <v>5899</v>
      </c>
      <c r="V210" s="279" t="s">
        <v>70</v>
      </c>
      <c r="W210" s="253" t="s">
        <v>5900</v>
      </c>
      <c r="X210" s="279" t="s">
        <v>70</v>
      </c>
      <c r="Y210" s="255"/>
      <c r="Z210" s="253" t="s">
        <v>5901</v>
      </c>
      <c r="AA210" s="295" t="s">
        <v>70</v>
      </c>
      <c r="AB210" s="253" t="s">
        <v>5902</v>
      </c>
      <c r="AC210" s="295" t="s">
        <v>70</v>
      </c>
      <c r="AD210" s="255"/>
      <c r="AE210" s="287" t="s">
        <v>5903</v>
      </c>
      <c r="AF210" s="260" t="s">
        <v>70</v>
      </c>
      <c r="AG210" s="253" t="s">
        <v>5904</v>
      </c>
      <c r="AH210" s="260" t="s">
        <v>70</v>
      </c>
      <c r="AI210" s="255"/>
      <c r="AJ210" s="255"/>
      <c r="AK210" s="255"/>
      <c r="AL210" s="255"/>
      <c r="AM210" s="255"/>
      <c r="AN210" s="255"/>
      <c r="AO210" s="255"/>
      <c r="AP210" s="255"/>
      <c r="AQ210" s="255"/>
      <c r="AR210" s="255"/>
      <c r="AS210" s="255"/>
      <c r="AT210" s="255"/>
    </row>
    <row r="211" customFormat="false" ht="19.7" hidden="false" customHeight="false" outlineLevel="0" collapsed="false">
      <c r="A211" s="254" t="n">
        <v>45</v>
      </c>
      <c r="B211" s="254" t="n">
        <v>186</v>
      </c>
      <c r="C211" s="254" t="n">
        <v>186.1</v>
      </c>
      <c r="D211" s="254" t="s">
        <v>5158</v>
      </c>
      <c r="E211" s="255"/>
      <c r="F211" s="256" t="s">
        <v>5897</v>
      </c>
      <c r="G211" s="256" t="s">
        <v>5106</v>
      </c>
      <c r="H211" s="256" t="s">
        <v>5897</v>
      </c>
      <c r="I211" s="253" t="s">
        <v>5905</v>
      </c>
      <c r="J211" s="255"/>
      <c r="K211" s="271" t="s">
        <v>70</v>
      </c>
      <c r="L211" s="271" t="s">
        <v>70</v>
      </c>
      <c r="M211" s="273" t="n">
        <v>3</v>
      </c>
      <c r="N211" s="259" t="n">
        <v>0</v>
      </c>
      <c r="O211" s="259" t="n">
        <v>0</v>
      </c>
      <c r="P211" s="273" t="n">
        <v>3</v>
      </c>
      <c r="Q211" s="259" t="n">
        <v>0</v>
      </c>
      <c r="R211" s="259" t="n">
        <v>0</v>
      </c>
      <c r="S211" s="259" t="n">
        <v>0</v>
      </c>
      <c r="T211" s="253" t="s">
        <v>5906</v>
      </c>
      <c r="U211" s="253" t="s">
        <v>5907</v>
      </c>
      <c r="V211" s="279" t="s">
        <v>70</v>
      </c>
      <c r="W211" s="253" t="s">
        <v>5908</v>
      </c>
      <c r="X211" s="279" t="s">
        <v>70</v>
      </c>
      <c r="Y211" s="255"/>
      <c r="Z211" s="253" t="s">
        <v>5909</v>
      </c>
      <c r="AA211" s="295" t="s">
        <v>70</v>
      </c>
      <c r="AB211" s="253" t="s">
        <v>5910</v>
      </c>
      <c r="AC211" s="295" t="s">
        <v>70</v>
      </c>
      <c r="AD211" s="255"/>
      <c r="AE211" s="253" t="s">
        <v>5911</v>
      </c>
      <c r="AF211" s="279" t="s">
        <v>70</v>
      </c>
      <c r="AG211" s="253" t="s">
        <v>5912</v>
      </c>
      <c r="AH211" s="279" t="s">
        <v>70</v>
      </c>
      <c r="AI211" s="255"/>
      <c r="AJ211" s="255"/>
      <c r="AK211" s="255"/>
      <c r="AL211" s="255"/>
      <c r="AM211" s="255"/>
      <c r="AN211" s="255"/>
      <c r="AO211" s="255"/>
      <c r="AP211" s="255"/>
      <c r="AQ211" s="255"/>
      <c r="AR211" s="255"/>
      <c r="AS211" s="255"/>
      <c r="AT211" s="255"/>
    </row>
    <row r="212" customFormat="false" ht="19.7" hidden="false" customHeight="false" outlineLevel="0" collapsed="false">
      <c r="A212" s="255"/>
      <c r="B212" s="254" t="n">
        <v>187</v>
      </c>
      <c r="C212" s="254" t="n">
        <v>187</v>
      </c>
      <c r="D212" s="254" t="s">
        <v>62</v>
      </c>
      <c r="E212" s="256" t="s">
        <v>610</v>
      </c>
      <c r="F212" s="255"/>
      <c r="G212" s="253" t="s">
        <v>5695</v>
      </c>
      <c r="H212" s="266" t="s">
        <v>1004</v>
      </c>
      <c r="I212" s="253" t="s">
        <v>611</v>
      </c>
      <c r="J212" s="255"/>
      <c r="K212" s="266" t="s">
        <v>1004</v>
      </c>
      <c r="L212" s="266" t="s">
        <v>1004</v>
      </c>
      <c r="M212" s="255"/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3" t="s">
        <v>78</v>
      </c>
      <c r="AA212" s="255"/>
      <c r="AB212" s="255"/>
      <c r="AC212" s="255"/>
      <c r="AD212" s="255"/>
      <c r="AE212" s="253" t="s">
        <v>5913</v>
      </c>
      <c r="AF212" s="253" t="s">
        <v>1004</v>
      </c>
      <c r="AG212" s="253" t="s">
        <v>78</v>
      </c>
      <c r="AH212" s="253" t="s">
        <v>1004</v>
      </c>
      <c r="AI212" s="255"/>
      <c r="AJ212" s="253" t="s">
        <v>5120</v>
      </c>
      <c r="AK212" s="255"/>
      <c r="AL212" s="255"/>
      <c r="AM212" s="255"/>
      <c r="AN212" s="255"/>
      <c r="AO212" s="255"/>
      <c r="AP212" s="255"/>
      <c r="AQ212" s="255"/>
      <c r="AR212" s="255"/>
      <c r="AS212" s="255"/>
      <c r="AT212" s="255"/>
    </row>
    <row r="213" customFormat="false" ht="19.7" hidden="false" customHeight="false" outlineLevel="0" collapsed="false">
      <c r="A213" s="255"/>
      <c r="B213" s="254" t="n">
        <v>188</v>
      </c>
      <c r="C213" s="254" t="n">
        <v>188</v>
      </c>
      <c r="D213" s="254" t="s">
        <v>62</v>
      </c>
      <c r="E213" s="256" t="s">
        <v>612</v>
      </c>
      <c r="F213" s="255"/>
      <c r="G213" s="253" t="s">
        <v>5695</v>
      </c>
      <c r="H213" s="266" t="s">
        <v>1004</v>
      </c>
      <c r="I213" s="253" t="s">
        <v>613</v>
      </c>
      <c r="J213" s="255"/>
      <c r="K213" s="266" t="s">
        <v>1004</v>
      </c>
      <c r="L213" s="266" t="s">
        <v>1004</v>
      </c>
      <c r="M213" s="255"/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3" t="s">
        <v>78</v>
      </c>
      <c r="AA213" s="255"/>
      <c r="AB213" s="255"/>
      <c r="AC213" s="255"/>
      <c r="AD213" s="255"/>
      <c r="AE213" s="253" t="s">
        <v>78</v>
      </c>
      <c r="AF213" s="253" t="s">
        <v>1004</v>
      </c>
      <c r="AG213" s="255"/>
      <c r="AH213" s="253" t="s">
        <v>1004</v>
      </c>
      <c r="AI213" s="255"/>
      <c r="AJ213" s="255"/>
      <c r="AK213" s="255"/>
      <c r="AL213" s="255"/>
      <c r="AM213" s="255"/>
      <c r="AN213" s="255"/>
      <c r="AO213" s="255"/>
      <c r="AP213" s="255"/>
      <c r="AQ213" s="255"/>
      <c r="AR213" s="255"/>
      <c r="AS213" s="255"/>
      <c r="AT213" s="255"/>
    </row>
    <row r="214" customFormat="false" ht="19.7" hidden="false" customHeight="false" outlineLevel="0" collapsed="false">
      <c r="A214" s="255"/>
      <c r="B214" s="254" t="n">
        <v>189</v>
      </c>
      <c r="C214" s="254" t="n">
        <v>189</v>
      </c>
      <c r="D214" s="254" t="s">
        <v>62</v>
      </c>
      <c r="E214" s="256" t="s">
        <v>617</v>
      </c>
      <c r="F214" s="255"/>
      <c r="G214" s="253" t="s">
        <v>5121</v>
      </c>
      <c r="H214" s="253" t="s">
        <v>2729</v>
      </c>
      <c r="I214" s="253" t="s">
        <v>618</v>
      </c>
      <c r="J214" s="255"/>
      <c r="K214" s="279" t="s">
        <v>70</v>
      </c>
      <c r="L214" s="279" t="s">
        <v>70</v>
      </c>
      <c r="M214" s="261"/>
      <c r="N214" s="255"/>
      <c r="O214" s="255"/>
      <c r="P214" s="255"/>
      <c r="Q214" s="255"/>
      <c r="R214" s="255"/>
      <c r="S214" s="255"/>
      <c r="T214" s="255"/>
      <c r="U214" s="255"/>
      <c r="V214" s="261"/>
      <c r="W214" s="255"/>
      <c r="X214" s="255"/>
      <c r="Y214" s="255"/>
      <c r="Z214" s="253" t="s">
        <v>5914</v>
      </c>
      <c r="AA214" s="255"/>
      <c r="AB214" s="253" t="s">
        <v>5915</v>
      </c>
      <c r="AC214" s="255"/>
      <c r="AD214" s="255"/>
      <c r="AE214" s="253" t="s">
        <v>78</v>
      </c>
      <c r="AF214" s="253" t="s">
        <v>1004</v>
      </c>
      <c r="AG214" s="255"/>
      <c r="AH214" s="253" t="s">
        <v>1004</v>
      </c>
      <c r="AI214" s="255"/>
      <c r="AJ214" s="253" t="s">
        <v>5916</v>
      </c>
      <c r="AK214" s="326" t="s">
        <v>70</v>
      </c>
      <c r="AL214" s="255"/>
      <c r="AM214" s="326" t="s">
        <v>70</v>
      </c>
      <c r="AN214" s="255"/>
      <c r="AO214" s="255"/>
      <c r="AP214" s="255"/>
      <c r="AQ214" s="255"/>
      <c r="AR214" s="255"/>
      <c r="AS214" s="255"/>
      <c r="AT214" s="255"/>
    </row>
    <row r="215" customFormat="false" ht="19.7" hidden="false" customHeight="false" outlineLevel="0" collapsed="false">
      <c r="A215" s="255"/>
      <c r="B215" s="254" t="n">
        <v>190</v>
      </c>
      <c r="C215" s="254" t="n">
        <v>190</v>
      </c>
      <c r="D215" s="254" t="s">
        <v>62</v>
      </c>
      <c r="E215" s="256" t="s">
        <v>620</v>
      </c>
      <c r="F215" s="255"/>
      <c r="G215" s="253" t="s">
        <v>5695</v>
      </c>
      <c r="H215" s="266" t="s">
        <v>1004</v>
      </c>
      <c r="I215" s="253" t="s">
        <v>2739</v>
      </c>
      <c r="J215" s="255"/>
      <c r="K215" s="266" t="s">
        <v>1004</v>
      </c>
      <c r="L215" s="266" t="s">
        <v>1004</v>
      </c>
      <c r="M215" s="261"/>
      <c r="N215" s="255"/>
      <c r="O215" s="255"/>
      <c r="P215" s="261"/>
      <c r="Q215" s="255"/>
      <c r="R215" s="255"/>
      <c r="S215" s="255"/>
      <c r="T215" s="255"/>
      <c r="U215" s="255"/>
      <c r="V215" s="261"/>
      <c r="W215" s="261"/>
      <c r="X215" s="255"/>
      <c r="Y215" s="255"/>
      <c r="Z215" s="253" t="s">
        <v>5917</v>
      </c>
      <c r="AA215" s="255"/>
      <c r="AB215" s="255"/>
      <c r="AC215" s="255"/>
      <c r="AD215" s="255"/>
      <c r="AE215" s="253" t="s">
        <v>78</v>
      </c>
      <c r="AF215" s="262" t="s">
        <v>1004</v>
      </c>
      <c r="AG215" s="261"/>
      <c r="AH215" s="253" t="s">
        <v>1004</v>
      </c>
      <c r="AI215" s="255"/>
      <c r="AJ215" s="253" t="s">
        <v>5918</v>
      </c>
      <c r="AK215" s="294" t="s">
        <v>101</v>
      </c>
      <c r="AL215" s="255"/>
      <c r="AM215" s="294" t="s">
        <v>101</v>
      </c>
      <c r="AN215" s="255"/>
      <c r="AO215" s="255"/>
      <c r="AP215" s="255"/>
      <c r="AQ215" s="255"/>
      <c r="AR215" s="255"/>
      <c r="AS215" s="255"/>
      <c r="AT215" s="255"/>
    </row>
    <row r="216" customFormat="false" ht="19.7" hidden="false" customHeight="false" outlineLevel="0" collapsed="false">
      <c r="A216" s="255"/>
      <c r="B216" s="254" t="n">
        <v>191</v>
      </c>
      <c r="C216" s="254" t="n">
        <v>191</v>
      </c>
      <c r="D216" s="254" t="s">
        <v>62</v>
      </c>
      <c r="E216" s="256" t="s">
        <v>622</v>
      </c>
      <c r="F216" s="255"/>
      <c r="G216" s="253" t="s">
        <v>5695</v>
      </c>
      <c r="H216" s="266" t="s">
        <v>1004</v>
      </c>
      <c r="I216" s="253" t="s">
        <v>623</v>
      </c>
      <c r="J216" s="255"/>
      <c r="K216" s="266" t="s">
        <v>1004</v>
      </c>
      <c r="L216" s="266" t="s">
        <v>1004</v>
      </c>
      <c r="M216" s="255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3" t="s">
        <v>78</v>
      </c>
      <c r="AA216" s="255"/>
      <c r="AB216" s="255"/>
      <c r="AC216" s="255"/>
      <c r="AD216" s="255"/>
      <c r="AE216" s="253" t="s">
        <v>78</v>
      </c>
      <c r="AF216" s="253" t="s">
        <v>1004</v>
      </c>
      <c r="AG216" s="255"/>
      <c r="AH216" s="253" t="s">
        <v>1004</v>
      </c>
      <c r="AI216" s="255"/>
      <c r="AJ216" s="253" t="s">
        <v>5120</v>
      </c>
      <c r="AK216" s="255"/>
      <c r="AL216" s="255"/>
      <c r="AM216" s="255"/>
      <c r="AN216" s="255"/>
      <c r="AO216" s="255"/>
      <c r="AP216" s="255"/>
      <c r="AQ216" s="255"/>
      <c r="AR216" s="255"/>
      <c r="AS216" s="255"/>
      <c r="AT216" s="255"/>
    </row>
    <row r="217" customFormat="false" ht="19.7" hidden="false" customHeight="false" outlineLevel="0" collapsed="false">
      <c r="A217" s="254" t="n">
        <v>47</v>
      </c>
      <c r="B217" s="254" t="n">
        <v>192</v>
      </c>
      <c r="C217" s="254" t="n">
        <v>192</v>
      </c>
      <c r="D217" s="254" t="s">
        <v>5158</v>
      </c>
      <c r="E217" s="255"/>
      <c r="F217" s="256" t="s">
        <v>5919</v>
      </c>
      <c r="G217" s="256" t="s">
        <v>5106</v>
      </c>
      <c r="H217" s="256" t="s">
        <v>5920</v>
      </c>
      <c r="I217" s="253" t="s">
        <v>2750</v>
      </c>
      <c r="J217" s="255"/>
      <c r="K217" s="253" t="s">
        <v>167</v>
      </c>
      <c r="L217" s="253" t="s">
        <v>167</v>
      </c>
      <c r="M217" s="259" t="s">
        <v>167</v>
      </c>
      <c r="N217" s="259" t="s">
        <v>167</v>
      </c>
      <c r="O217" s="259" t="n">
        <v>0</v>
      </c>
      <c r="P217" s="259" t="s">
        <v>167</v>
      </c>
      <c r="Q217" s="259" t="s">
        <v>167</v>
      </c>
      <c r="R217" s="259" t="n">
        <v>0</v>
      </c>
      <c r="S217" s="259" t="n">
        <v>1</v>
      </c>
      <c r="T217" s="253" t="s">
        <v>5921</v>
      </c>
      <c r="U217" s="253" t="s">
        <v>5922</v>
      </c>
      <c r="V217" s="253" t="s">
        <v>167</v>
      </c>
      <c r="W217" s="253" t="s">
        <v>5923</v>
      </c>
      <c r="X217" s="253" t="s">
        <v>167</v>
      </c>
      <c r="Y217" s="255"/>
      <c r="Z217" s="253" t="s">
        <v>5924</v>
      </c>
      <c r="AA217" s="253" t="s">
        <v>167</v>
      </c>
      <c r="AB217" s="253" t="s">
        <v>5925</v>
      </c>
      <c r="AC217" s="253" t="s">
        <v>167</v>
      </c>
      <c r="AD217" s="255"/>
      <c r="AE217" s="255"/>
      <c r="AF217" s="253" t="s">
        <v>60</v>
      </c>
      <c r="AG217" s="255"/>
      <c r="AH217" s="253" t="s">
        <v>60</v>
      </c>
      <c r="AI217" s="255"/>
      <c r="AJ217" s="255"/>
      <c r="AK217" s="255"/>
      <c r="AL217" s="255"/>
      <c r="AM217" s="255"/>
      <c r="AN217" s="255"/>
      <c r="AO217" s="255"/>
      <c r="AP217" s="255"/>
      <c r="AQ217" s="255"/>
      <c r="AR217" s="255"/>
      <c r="AS217" s="255"/>
      <c r="AT217" s="255"/>
    </row>
    <row r="218" customFormat="false" ht="19.7" hidden="false" customHeight="false" outlineLevel="0" collapsed="false">
      <c r="A218" s="254" t="n">
        <v>47</v>
      </c>
      <c r="B218" s="254" t="n">
        <v>192</v>
      </c>
      <c r="C218" s="254" t="n">
        <v>192.1</v>
      </c>
      <c r="D218" s="254" t="s">
        <v>5158</v>
      </c>
      <c r="E218" s="255"/>
      <c r="F218" s="256" t="s">
        <v>5919</v>
      </c>
      <c r="G218" s="256" t="s">
        <v>5106</v>
      </c>
      <c r="H218" s="256" t="s">
        <v>5920</v>
      </c>
      <c r="I218" s="253" t="s">
        <v>2750</v>
      </c>
      <c r="J218" s="255"/>
      <c r="K218" s="253" t="s">
        <v>167</v>
      </c>
      <c r="L218" s="253" t="s">
        <v>167</v>
      </c>
      <c r="M218" s="258" t="n">
        <v>0</v>
      </c>
      <c r="N218" s="259" t="n">
        <v>0</v>
      </c>
      <c r="O218" s="259" t="n">
        <v>2</v>
      </c>
      <c r="P218" s="258" t="n">
        <v>0</v>
      </c>
      <c r="Q218" s="259" t="n">
        <v>0</v>
      </c>
      <c r="R218" s="259" t="n">
        <v>2</v>
      </c>
      <c r="S218" s="259" t="n">
        <v>1</v>
      </c>
      <c r="T218" s="253" t="s">
        <v>5926</v>
      </c>
      <c r="U218" s="253" t="s">
        <v>1239</v>
      </c>
      <c r="V218" s="262" t="s">
        <v>1239</v>
      </c>
      <c r="W218" s="255"/>
      <c r="X218" s="262" t="s">
        <v>1239</v>
      </c>
      <c r="Y218" s="262" t="s">
        <v>5927</v>
      </c>
      <c r="Z218" s="253" t="s">
        <v>1239</v>
      </c>
      <c r="AA218" s="253" t="s">
        <v>1239</v>
      </c>
      <c r="AB218" s="255"/>
      <c r="AC218" s="253" t="s">
        <v>1239</v>
      </c>
      <c r="AD218" s="255"/>
      <c r="AE218" s="253" t="s">
        <v>78</v>
      </c>
      <c r="AF218" s="262" t="s">
        <v>60</v>
      </c>
      <c r="AG218" s="255"/>
      <c r="AH218" s="262" t="s">
        <v>60</v>
      </c>
      <c r="AI218" s="255"/>
      <c r="AJ218" s="255"/>
      <c r="AK218" s="255"/>
      <c r="AL218" s="255"/>
      <c r="AM218" s="255"/>
      <c r="AN218" s="255"/>
      <c r="AO218" s="255"/>
      <c r="AP218" s="255"/>
      <c r="AQ218" s="255"/>
      <c r="AR218" s="255"/>
      <c r="AS218" s="255"/>
      <c r="AT218" s="255"/>
    </row>
    <row r="219" customFormat="false" ht="19.7" hidden="false" customHeight="false" outlineLevel="0" collapsed="false">
      <c r="A219" s="254" t="n">
        <v>135</v>
      </c>
      <c r="B219" s="254" t="n">
        <v>193</v>
      </c>
      <c r="C219" s="254" t="n">
        <v>193</v>
      </c>
      <c r="D219" s="254" t="s">
        <v>62</v>
      </c>
      <c r="E219" s="310" t="s">
        <v>5928</v>
      </c>
      <c r="F219" s="255"/>
      <c r="G219" s="256" t="s">
        <v>5119</v>
      </c>
      <c r="H219" s="266" t="s">
        <v>1004</v>
      </c>
      <c r="I219" s="253" t="s">
        <v>2768</v>
      </c>
      <c r="J219" s="255"/>
      <c r="K219" s="266" t="s">
        <v>1004</v>
      </c>
      <c r="L219" s="266" t="s">
        <v>1004</v>
      </c>
      <c r="M219" s="311" t="n">
        <v>0</v>
      </c>
      <c r="N219" s="311" t="n">
        <v>0</v>
      </c>
      <c r="O219" s="311" t="n">
        <v>0</v>
      </c>
      <c r="P219" s="311" t="n">
        <v>0</v>
      </c>
      <c r="Q219" s="311" t="n">
        <v>0</v>
      </c>
      <c r="R219" s="311" t="n">
        <v>0</v>
      </c>
      <c r="S219" s="266" t="s">
        <v>1004</v>
      </c>
      <c r="T219" s="261"/>
      <c r="U219" s="262" t="s">
        <v>60</v>
      </c>
      <c r="V219" s="262" t="s">
        <v>60</v>
      </c>
      <c r="W219" s="261"/>
      <c r="X219" s="262" t="s">
        <v>60</v>
      </c>
      <c r="Y219" s="261"/>
      <c r="Z219" s="257" t="s">
        <v>78</v>
      </c>
      <c r="AA219" s="257" t="s">
        <v>1004</v>
      </c>
      <c r="AB219" s="257" t="s">
        <v>78</v>
      </c>
      <c r="AC219" s="257" t="s">
        <v>1004</v>
      </c>
      <c r="AD219" s="261"/>
      <c r="AE219" s="262" t="s">
        <v>5929</v>
      </c>
      <c r="AF219" s="262" t="s">
        <v>1004</v>
      </c>
      <c r="AG219" s="261"/>
      <c r="AH219" s="262" t="s">
        <v>1004</v>
      </c>
      <c r="AI219" s="255"/>
      <c r="AJ219" s="255"/>
      <c r="AK219" s="255"/>
      <c r="AL219" s="255"/>
      <c r="AM219" s="255"/>
      <c r="AN219" s="255"/>
      <c r="AO219" s="255"/>
      <c r="AP219" s="255"/>
      <c r="AQ219" s="255"/>
      <c r="AR219" s="255"/>
      <c r="AS219" s="255"/>
      <c r="AT219" s="255"/>
    </row>
    <row r="220" customFormat="false" ht="19.7" hidden="false" customHeight="false" outlineLevel="0" collapsed="false">
      <c r="A220" s="254" t="n">
        <v>131</v>
      </c>
      <c r="B220" s="254" t="n">
        <v>193</v>
      </c>
      <c r="C220" s="254" t="n">
        <v>193</v>
      </c>
      <c r="D220" s="254" t="s">
        <v>62</v>
      </c>
      <c r="E220" s="256" t="s">
        <v>5930</v>
      </c>
      <c r="F220" s="270" t="s">
        <v>5931</v>
      </c>
      <c r="G220" s="256" t="s">
        <v>5106</v>
      </c>
      <c r="H220" s="270" t="s">
        <v>5932</v>
      </c>
      <c r="I220" s="271" t="s">
        <v>2768</v>
      </c>
      <c r="J220" s="255"/>
      <c r="K220" s="271" t="s">
        <v>70</v>
      </c>
      <c r="L220" s="271" t="s">
        <v>70</v>
      </c>
      <c r="M220" s="272" t="n">
        <v>3</v>
      </c>
      <c r="N220" s="259" t="n">
        <v>0</v>
      </c>
      <c r="O220" s="259" t="n">
        <v>0</v>
      </c>
      <c r="P220" s="272" t="n">
        <v>3</v>
      </c>
      <c r="Q220" s="259" t="n">
        <v>0</v>
      </c>
      <c r="R220" s="259" t="n">
        <v>0</v>
      </c>
      <c r="S220" s="259" t="n">
        <v>0</v>
      </c>
      <c r="T220" s="253" t="s">
        <v>2771</v>
      </c>
      <c r="U220" s="253" t="s">
        <v>5933</v>
      </c>
      <c r="V220" s="279" t="s">
        <v>70</v>
      </c>
      <c r="W220" s="253" t="s">
        <v>5934</v>
      </c>
      <c r="X220" s="279" t="s">
        <v>70</v>
      </c>
      <c r="Y220" s="255"/>
      <c r="Z220" s="253" t="s">
        <v>5935</v>
      </c>
      <c r="AA220" s="295" t="s">
        <v>70</v>
      </c>
      <c r="AB220" s="253" t="s">
        <v>5936</v>
      </c>
      <c r="AC220" s="295" t="s">
        <v>70</v>
      </c>
      <c r="AD220" s="255"/>
      <c r="AE220" s="253" t="s">
        <v>5937</v>
      </c>
      <c r="AF220" s="279" t="s">
        <v>70</v>
      </c>
      <c r="AG220" s="253" t="s">
        <v>5938</v>
      </c>
      <c r="AH220" s="279" t="s">
        <v>70</v>
      </c>
      <c r="AI220" s="255"/>
      <c r="AJ220" s="255"/>
      <c r="AK220" s="255"/>
      <c r="AL220" s="255"/>
      <c r="AM220" s="255"/>
      <c r="AN220" s="255"/>
      <c r="AO220" s="255"/>
      <c r="AP220" s="255"/>
      <c r="AQ220" s="255"/>
      <c r="AR220" s="255"/>
      <c r="AS220" s="255"/>
      <c r="AT220" s="255"/>
    </row>
    <row r="221" customFormat="false" ht="19.7" hidden="false" customHeight="false" outlineLevel="0" collapsed="false">
      <c r="A221" s="254" t="n">
        <v>51</v>
      </c>
      <c r="B221" s="254" t="n">
        <v>194</v>
      </c>
      <c r="C221" s="254" t="n">
        <v>194</v>
      </c>
      <c r="D221" s="254" t="s">
        <v>5158</v>
      </c>
      <c r="E221" s="255"/>
      <c r="F221" s="321" t="s">
        <v>5939</v>
      </c>
      <c r="G221" s="256" t="s">
        <v>5106</v>
      </c>
      <c r="H221" s="256" t="s">
        <v>5940</v>
      </c>
      <c r="I221" s="253" t="s">
        <v>2779</v>
      </c>
      <c r="J221" s="255"/>
      <c r="K221" s="318" t="s">
        <v>118</v>
      </c>
      <c r="L221" s="298" t="s">
        <v>101</v>
      </c>
      <c r="M221" s="273" t="n">
        <v>2</v>
      </c>
      <c r="N221" s="284" t="n">
        <v>1</v>
      </c>
      <c r="O221" s="259" t="n">
        <v>0</v>
      </c>
      <c r="P221" s="259" t="n">
        <v>0</v>
      </c>
      <c r="Q221" s="284" t="n">
        <v>3</v>
      </c>
      <c r="R221" s="259" t="n">
        <v>0</v>
      </c>
      <c r="S221" s="259" t="n">
        <v>0</v>
      </c>
      <c r="T221" s="253" t="s">
        <v>5941</v>
      </c>
      <c r="U221" s="253" t="s">
        <v>5942</v>
      </c>
      <c r="V221" s="279" t="s">
        <v>70</v>
      </c>
      <c r="W221" s="253" t="s">
        <v>5943</v>
      </c>
      <c r="X221" s="293" t="s">
        <v>101</v>
      </c>
      <c r="Y221" s="255"/>
      <c r="Z221" s="253" t="s">
        <v>5944</v>
      </c>
      <c r="AA221" s="294" t="s">
        <v>101</v>
      </c>
      <c r="AB221" s="253" t="s">
        <v>5945</v>
      </c>
      <c r="AC221" s="294" t="s">
        <v>101</v>
      </c>
      <c r="AD221" s="255"/>
      <c r="AE221" s="253" t="s">
        <v>5946</v>
      </c>
      <c r="AF221" s="279" t="s">
        <v>70</v>
      </c>
      <c r="AG221" s="253" t="s">
        <v>5947</v>
      </c>
      <c r="AH221" s="294" t="s">
        <v>101</v>
      </c>
      <c r="AI221" s="255"/>
      <c r="AJ221" s="255"/>
      <c r="AK221" s="255"/>
      <c r="AL221" s="255"/>
      <c r="AM221" s="255"/>
      <c r="AN221" s="255"/>
      <c r="AO221" s="255"/>
      <c r="AP221" s="255"/>
      <c r="AQ221" s="255"/>
      <c r="AR221" s="255"/>
      <c r="AS221" s="255"/>
      <c r="AT221" s="255"/>
    </row>
    <row r="222" customFormat="false" ht="19.7" hidden="false" customHeight="false" outlineLevel="0" collapsed="false">
      <c r="A222" s="254" t="n">
        <v>51</v>
      </c>
      <c r="B222" s="254" t="n">
        <v>194</v>
      </c>
      <c r="C222" s="254" t="n">
        <v>194.1</v>
      </c>
      <c r="D222" s="254" t="s">
        <v>5158</v>
      </c>
      <c r="E222" s="255"/>
      <c r="F222" s="321" t="s">
        <v>5939</v>
      </c>
      <c r="G222" s="256" t="s">
        <v>5106</v>
      </c>
      <c r="H222" s="256" t="s">
        <v>5940</v>
      </c>
      <c r="I222" s="253" t="s">
        <v>2779</v>
      </c>
      <c r="J222" s="255"/>
      <c r="K222" s="318" t="s">
        <v>118</v>
      </c>
      <c r="L222" s="298" t="s">
        <v>101</v>
      </c>
      <c r="M222" s="273" t="n">
        <v>1</v>
      </c>
      <c r="N222" s="284" t="n">
        <v>2</v>
      </c>
      <c r="O222" s="259" t="n">
        <v>0</v>
      </c>
      <c r="P222" s="259" t="n">
        <v>0</v>
      </c>
      <c r="Q222" s="284" t="n">
        <v>1</v>
      </c>
      <c r="R222" s="259" t="n">
        <v>2</v>
      </c>
      <c r="S222" s="259" t="n">
        <v>0</v>
      </c>
      <c r="T222" s="253" t="s">
        <v>5948</v>
      </c>
      <c r="U222" s="253" t="s">
        <v>5949</v>
      </c>
      <c r="V222" s="279" t="s">
        <v>70</v>
      </c>
      <c r="W222" s="253" t="s">
        <v>5950</v>
      </c>
      <c r="X222" s="293" t="s">
        <v>101</v>
      </c>
      <c r="Y222" s="255"/>
      <c r="Z222" s="253" t="s">
        <v>5951</v>
      </c>
      <c r="AA222" s="294" t="s">
        <v>101</v>
      </c>
      <c r="AB222" s="255"/>
      <c r="AC222" s="253" t="s">
        <v>1239</v>
      </c>
      <c r="AD222" s="255"/>
      <c r="AE222" s="262" t="s">
        <v>5952</v>
      </c>
      <c r="AF222" s="294" t="s">
        <v>101</v>
      </c>
      <c r="AG222" s="253" t="s">
        <v>5355</v>
      </c>
      <c r="AH222" s="253" t="s">
        <v>1239</v>
      </c>
      <c r="AI222" s="255"/>
      <c r="AJ222" s="255"/>
      <c r="AK222" s="255"/>
      <c r="AL222" s="255"/>
      <c r="AM222" s="255"/>
      <c r="AN222" s="255"/>
      <c r="AO222" s="255"/>
      <c r="AP222" s="255"/>
      <c r="AQ222" s="255"/>
      <c r="AR222" s="255"/>
      <c r="AS222" s="255"/>
      <c r="AT222" s="255"/>
    </row>
    <row r="223" customFormat="false" ht="19.7" hidden="false" customHeight="false" outlineLevel="0" collapsed="false">
      <c r="A223" s="254" t="n">
        <v>50</v>
      </c>
      <c r="B223" s="254" t="n">
        <v>195</v>
      </c>
      <c r="C223" s="254" t="n">
        <v>195</v>
      </c>
      <c r="D223" s="254" t="s">
        <v>5158</v>
      </c>
      <c r="E223" s="255"/>
      <c r="F223" s="256" t="s">
        <v>2792</v>
      </c>
      <c r="G223" s="256" t="s">
        <v>5106</v>
      </c>
      <c r="H223" s="256" t="s">
        <v>2792</v>
      </c>
      <c r="I223" s="253" t="s">
        <v>5953</v>
      </c>
      <c r="J223" s="255"/>
      <c r="K223" s="318" t="s">
        <v>118</v>
      </c>
      <c r="L223" s="298" t="s">
        <v>101</v>
      </c>
      <c r="M223" s="273" t="n">
        <v>2</v>
      </c>
      <c r="N223" s="284" t="n">
        <v>1</v>
      </c>
      <c r="O223" s="259" t="n">
        <v>0</v>
      </c>
      <c r="P223" s="259" t="n">
        <v>0</v>
      </c>
      <c r="Q223" s="284" t="n">
        <v>2</v>
      </c>
      <c r="R223" s="259" t="n">
        <v>1</v>
      </c>
      <c r="S223" s="259" t="n">
        <v>0</v>
      </c>
      <c r="T223" s="253" t="s">
        <v>5954</v>
      </c>
      <c r="U223" s="253" t="s">
        <v>5955</v>
      </c>
      <c r="V223" s="279" t="s">
        <v>70</v>
      </c>
      <c r="W223" s="253" t="s">
        <v>5956</v>
      </c>
      <c r="X223" s="293" t="s">
        <v>101</v>
      </c>
      <c r="Y223" s="255"/>
      <c r="Z223" s="253" t="s">
        <v>5957</v>
      </c>
      <c r="AA223" s="294" t="s">
        <v>101</v>
      </c>
      <c r="AB223" s="253" t="s">
        <v>5958</v>
      </c>
      <c r="AC223" s="294" t="s">
        <v>101</v>
      </c>
      <c r="AD223" s="255"/>
      <c r="AE223" s="253" t="s">
        <v>5959</v>
      </c>
      <c r="AF223" s="279" t="s">
        <v>70</v>
      </c>
      <c r="AG223" s="253" t="s">
        <v>1239</v>
      </c>
      <c r="AH223" s="253" t="s">
        <v>1239</v>
      </c>
      <c r="AI223" s="255"/>
      <c r="AJ223" s="255"/>
      <c r="AK223" s="255"/>
      <c r="AL223" s="255"/>
      <c r="AM223" s="255"/>
      <c r="AN223" s="255"/>
      <c r="AO223" s="255"/>
      <c r="AP223" s="255"/>
      <c r="AQ223" s="255"/>
      <c r="AR223" s="255"/>
      <c r="AS223" s="255"/>
      <c r="AT223" s="255"/>
    </row>
    <row r="224" customFormat="false" ht="19.7" hidden="false" customHeight="false" outlineLevel="0" collapsed="false">
      <c r="A224" s="254" t="n">
        <v>50</v>
      </c>
      <c r="B224" s="254" t="n">
        <v>195</v>
      </c>
      <c r="C224" s="254" t="n">
        <v>195.2</v>
      </c>
      <c r="D224" s="254" t="s">
        <v>5158</v>
      </c>
      <c r="E224" s="255"/>
      <c r="F224" s="256" t="s">
        <v>2792</v>
      </c>
      <c r="G224" s="256" t="s">
        <v>5106</v>
      </c>
      <c r="H224" s="256" t="s">
        <v>2792</v>
      </c>
      <c r="I224" s="253" t="s">
        <v>2803</v>
      </c>
      <c r="J224" s="255"/>
      <c r="K224" s="318" t="s">
        <v>118</v>
      </c>
      <c r="L224" s="253" t="n">
        <v>0</v>
      </c>
      <c r="M224" s="272" t="n">
        <v>1</v>
      </c>
      <c r="N224" s="284" t="n">
        <v>1</v>
      </c>
      <c r="O224" s="259" t="n">
        <v>0</v>
      </c>
      <c r="P224" s="258" t="n">
        <v>0</v>
      </c>
      <c r="Q224" s="259" t="n">
        <v>0</v>
      </c>
      <c r="R224" s="259" t="n">
        <v>2</v>
      </c>
      <c r="S224" s="259" t="n">
        <v>1</v>
      </c>
      <c r="T224" s="253" t="s">
        <v>2808</v>
      </c>
      <c r="U224" s="253" t="s">
        <v>5960</v>
      </c>
      <c r="V224" s="293" t="s">
        <v>101</v>
      </c>
      <c r="W224" s="253" t="s">
        <v>131</v>
      </c>
      <c r="X224" s="253" t="s">
        <v>1239</v>
      </c>
      <c r="Y224" s="255"/>
      <c r="Z224" s="253" t="s">
        <v>60</v>
      </c>
      <c r="AA224" s="253" t="s">
        <v>60</v>
      </c>
      <c r="AB224" s="253" t="s">
        <v>60</v>
      </c>
      <c r="AC224" s="253" t="s">
        <v>60</v>
      </c>
      <c r="AD224" s="255"/>
      <c r="AE224" s="253" t="s">
        <v>5961</v>
      </c>
      <c r="AF224" s="279" t="s">
        <v>70</v>
      </c>
      <c r="AG224" s="255"/>
      <c r="AH224" s="253" t="s">
        <v>1239</v>
      </c>
      <c r="AI224" s="255"/>
      <c r="AJ224" s="255"/>
      <c r="AK224" s="255"/>
      <c r="AL224" s="255"/>
      <c r="AM224" s="255"/>
      <c r="AN224" s="255"/>
      <c r="AO224" s="255"/>
      <c r="AP224" s="255"/>
      <c r="AQ224" s="255"/>
      <c r="AR224" s="255"/>
      <c r="AS224" s="255"/>
      <c r="AT224" s="255"/>
    </row>
    <row r="225" customFormat="false" ht="19.7" hidden="false" customHeight="false" outlineLevel="0" collapsed="false">
      <c r="A225" s="255"/>
      <c r="B225" s="254" t="n">
        <v>196</v>
      </c>
      <c r="C225" s="254" t="n">
        <v>196</v>
      </c>
      <c r="D225" s="254" t="s">
        <v>62</v>
      </c>
      <c r="E225" s="256" t="s">
        <v>636</v>
      </c>
      <c r="F225" s="255"/>
      <c r="G225" s="253" t="s">
        <v>5695</v>
      </c>
      <c r="H225" s="266" t="s">
        <v>1004</v>
      </c>
      <c r="I225" s="253" t="s">
        <v>637</v>
      </c>
      <c r="J225" s="255"/>
      <c r="K225" s="266" t="s">
        <v>1004</v>
      </c>
      <c r="L225" s="266" t="s">
        <v>1004</v>
      </c>
      <c r="M225" s="255"/>
      <c r="N225" s="255"/>
      <c r="O225" s="255"/>
      <c r="P225" s="255"/>
      <c r="Q225" s="255"/>
      <c r="R225" s="255"/>
      <c r="S225" s="255"/>
      <c r="T225" s="255"/>
      <c r="U225" s="255"/>
      <c r="V225" s="255"/>
      <c r="W225" s="255"/>
      <c r="X225" s="255"/>
      <c r="Y225" s="255"/>
      <c r="Z225" s="253" t="s">
        <v>78</v>
      </c>
      <c r="AA225" s="255"/>
      <c r="AB225" s="255"/>
      <c r="AC225" s="255"/>
      <c r="AD225" s="255"/>
      <c r="AE225" s="262" t="s">
        <v>78</v>
      </c>
      <c r="AF225" s="262" t="s">
        <v>1004</v>
      </c>
      <c r="AG225" s="261"/>
      <c r="AH225" s="262" t="s">
        <v>1004</v>
      </c>
      <c r="AI225" s="261"/>
      <c r="AJ225" s="253" t="s">
        <v>5120</v>
      </c>
      <c r="AK225" s="255"/>
      <c r="AL225" s="255"/>
      <c r="AM225" s="255"/>
      <c r="AN225" s="255"/>
      <c r="AO225" s="255"/>
      <c r="AP225" s="255"/>
      <c r="AQ225" s="255"/>
      <c r="AR225" s="255"/>
      <c r="AS225" s="255"/>
      <c r="AT225" s="255"/>
    </row>
    <row r="226" customFormat="false" ht="19.7" hidden="false" customHeight="false" outlineLevel="0" collapsed="false">
      <c r="A226" s="254" t="n">
        <v>46</v>
      </c>
      <c r="B226" s="254" t="n">
        <v>197</v>
      </c>
      <c r="C226" s="254" t="n">
        <v>197</v>
      </c>
      <c r="D226" s="254" t="s">
        <v>5211</v>
      </c>
      <c r="E226" s="255"/>
      <c r="F226" s="310" t="s">
        <v>5962</v>
      </c>
      <c r="G226" s="256" t="s">
        <v>5119</v>
      </c>
      <c r="H226" s="266" t="s">
        <v>1004</v>
      </c>
      <c r="I226" s="253" t="s">
        <v>2814</v>
      </c>
      <c r="J226" s="255"/>
      <c r="K226" s="266" t="s">
        <v>1004</v>
      </c>
      <c r="L226" s="266" t="s">
        <v>1004</v>
      </c>
      <c r="M226" s="259" t="n">
        <v>0</v>
      </c>
      <c r="N226" s="259" t="n">
        <v>0</v>
      </c>
      <c r="O226" s="259" t="n">
        <v>0</v>
      </c>
      <c r="P226" s="259" t="n">
        <v>0</v>
      </c>
      <c r="Q226" s="259" t="n">
        <v>0</v>
      </c>
      <c r="R226" s="259" t="n">
        <v>0</v>
      </c>
      <c r="S226" s="259" t="n">
        <v>3</v>
      </c>
      <c r="T226" s="253" t="s">
        <v>2819</v>
      </c>
      <c r="U226" s="253" t="s">
        <v>60</v>
      </c>
      <c r="V226" s="253" t="s">
        <v>60</v>
      </c>
      <c r="W226" s="255"/>
      <c r="X226" s="253" t="s">
        <v>60</v>
      </c>
      <c r="Y226" s="255"/>
      <c r="Z226" s="253" t="s">
        <v>60</v>
      </c>
      <c r="AA226" s="253" t="s">
        <v>60</v>
      </c>
      <c r="AB226" s="255"/>
      <c r="AC226" s="253" t="s">
        <v>60</v>
      </c>
      <c r="AD226" s="255"/>
      <c r="AE226" s="262" t="s">
        <v>60</v>
      </c>
      <c r="AF226" s="262" t="s">
        <v>60</v>
      </c>
      <c r="AG226" s="262" t="s">
        <v>60</v>
      </c>
      <c r="AH226" s="262" t="s">
        <v>60</v>
      </c>
      <c r="AI226" s="261"/>
      <c r="AJ226" s="253" t="s">
        <v>78</v>
      </c>
      <c r="AK226" s="255"/>
      <c r="AL226" s="255"/>
      <c r="AM226" s="255"/>
      <c r="AN226" s="255"/>
      <c r="AO226" s="255"/>
      <c r="AP226" s="255"/>
      <c r="AQ226" s="255"/>
      <c r="AR226" s="255"/>
      <c r="AS226" s="255"/>
      <c r="AT226" s="255"/>
    </row>
    <row r="227" customFormat="false" ht="19.7" hidden="false" customHeight="false" outlineLevel="0" collapsed="false">
      <c r="A227" s="254" t="n">
        <v>150</v>
      </c>
      <c r="B227" s="254" t="n">
        <v>198</v>
      </c>
      <c r="C227" s="254" t="n">
        <v>198</v>
      </c>
      <c r="D227" s="254" t="s">
        <v>62</v>
      </c>
      <c r="E227" s="256" t="s">
        <v>2823</v>
      </c>
      <c r="F227" s="255"/>
      <c r="G227" s="253" t="s">
        <v>5695</v>
      </c>
      <c r="H227" s="266" t="s">
        <v>1004</v>
      </c>
      <c r="I227" s="253" t="s">
        <v>2825</v>
      </c>
      <c r="J227" s="255"/>
      <c r="K227" s="266" t="s">
        <v>1004</v>
      </c>
      <c r="L227" s="266" t="s">
        <v>1004</v>
      </c>
      <c r="M227" s="255"/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3" t="s">
        <v>78</v>
      </c>
      <c r="AA227" s="255"/>
      <c r="AB227" s="255"/>
      <c r="AC227" s="255"/>
      <c r="AD227" s="255"/>
      <c r="AE227" s="253" t="s">
        <v>5963</v>
      </c>
      <c r="AF227" s="294" t="s">
        <v>101</v>
      </c>
      <c r="AG227" s="253" t="s">
        <v>1239</v>
      </c>
      <c r="AH227" s="253" t="s">
        <v>1239</v>
      </c>
      <c r="AI227" s="255"/>
      <c r="AJ227" s="253" t="s">
        <v>5964</v>
      </c>
      <c r="AK227" s="253" t="s">
        <v>1004</v>
      </c>
      <c r="AL227" s="255"/>
      <c r="AM227" s="255"/>
      <c r="AN227" s="255"/>
      <c r="AO227" s="255"/>
      <c r="AP227" s="255"/>
      <c r="AQ227" s="255"/>
      <c r="AR227" s="255"/>
      <c r="AS227" s="255"/>
      <c r="AT227" s="255"/>
    </row>
    <row r="228" customFormat="false" ht="19.7" hidden="false" customHeight="false" outlineLevel="0" collapsed="false">
      <c r="A228" s="254" t="n">
        <v>115</v>
      </c>
      <c r="B228" s="254" t="n">
        <v>199</v>
      </c>
      <c r="C228" s="254" t="n">
        <v>199</v>
      </c>
      <c r="D228" s="254" t="s">
        <v>62</v>
      </c>
      <c r="E228" s="256" t="s">
        <v>642</v>
      </c>
      <c r="F228" s="255"/>
      <c r="G228" s="256" t="s">
        <v>5106</v>
      </c>
      <c r="H228" s="256" t="s">
        <v>2831</v>
      </c>
      <c r="I228" s="253" t="s">
        <v>643</v>
      </c>
      <c r="J228" s="255"/>
      <c r="K228" s="271" t="s">
        <v>70</v>
      </c>
      <c r="L228" s="271" t="s">
        <v>70</v>
      </c>
      <c r="M228" s="273" t="n">
        <v>2</v>
      </c>
      <c r="N228" s="259" t="n">
        <v>0</v>
      </c>
      <c r="O228" s="259" t="n">
        <v>0</v>
      </c>
      <c r="P228" s="273" t="n">
        <v>2</v>
      </c>
      <c r="Q228" s="259" t="n">
        <v>0</v>
      </c>
      <c r="R228" s="259" t="n">
        <v>0</v>
      </c>
      <c r="S228" s="259" t="n">
        <v>1</v>
      </c>
      <c r="T228" s="253" t="s">
        <v>2836</v>
      </c>
      <c r="U228" s="253" t="s">
        <v>5965</v>
      </c>
      <c r="V228" s="279" t="s">
        <v>70</v>
      </c>
      <c r="W228" s="253" t="s">
        <v>5966</v>
      </c>
      <c r="X228" s="279" t="s">
        <v>70</v>
      </c>
      <c r="Y228" s="255"/>
      <c r="Z228" s="253" t="s">
        <v>5967</v>
      </c>
      <c r="AA228" s="295" t="s">
        <v>70</v>
      </c>
      <c r="AB228" s="253" t="s">
        <v>5968</v>
      </c>
      <c r="AC228" s="295" t="s">
        <v>70</v>
      </c>
      <c r="AD228" s="255"/>
      <c r="AE228" s="253" t="s">
        <v>5969</v>
      </c>
      <c r="AF228" s="262" t="s">
        <v>614</v>
      </c>
      <c r="AG228" s="253" t="s">
        <v>5970</v>
      </c>
      <c r="AH228" s="253" t="s">
        <v>614</v>
      </c>
      <c r="AI228" s="255"/>
      <c r="AJ228" s="255"/>
      <c r="AK228" s="255"/>
      <c r="AL228" s="255"/>
      <c r="AM228" s="255"/>
      <c r="AN228" s="255"/>
      <c r="AO228" s="255"/>
      <c r="AP228" s="255"/>
      <c r="AQ228" s="255"/>
      <c r="AR228" s="255"/>
      <c r="AS228" s="255"/>
      <c r="AT228" s="255"/>
    </row>
    <row r="229" customFormat="false" ht="19.7" hidden="false" customHeight="false" outlineLevel="0" collapsed="false">
      <c r="A229" s="268" t="n">
        <v>49</v>
      </c>
      <c r="B229" s="254" t="n">
        <v>200</v>
      </c>
      <c r="C229" s="254" t="n">
        <v>200</v>
      </c>
      <c r="D229" s="268" t="s">
        <v>5211</v>
      </c>
      <c r="E229" s="267"/>
      <c r="F229" s="269" t="s">
        <v>5971</v>
      </c>
      <c r="G229" s="256" t="s">
        <v>5119</v>
      </c>
      <c r="H229" s="266" t="s">
        <v>1004</v>
      </c>
      <c r="I229" s="327" t="s">
        <v>5972</v>
      </c>
      <c r="J229" s="267"/>
      <c r="K229" s="266" t="s">
        <v>1004</v>
      </c>
      <c r="L229" s="266" t="s">
        <v>1004</v>
      </c>
      <c r="M229" s="259" t="n">
        <v>0</v>
      </c>
      <c r="N229" s="259" t="n">
        <v>0</v>
      </c>
      <c r="O229" s="259" t="n">
        <v>0</v>
      </c>
      <c r="P229" s="259" t="n">
        <v>0</v>
      </c>
      <c r="Q229" s="259" t="n">
        <v>0</v>
      </c>
      <c r="R229" s="259" t="n">
        <v>0</v>
      </c>
      <c r="S229" s="259" t="n">
        <v>3</v>
      </c>
      <c r="T229" s="327" t="s">
        <v>2841</v>
      </c>
      <c r="U229" s="327" t="s">
        <v>60</v>
      </c>
      <c r="V229" s="328" t="s">
        <v>60</v>
      </c>
      <c r="W229" s="267"/>
      <c r="X229" s="328" t="s">
        <v>60</v>
      </c>
      <c r="Y229" s="267"/>
      <c r="Z229" s="327" t="s">
        <v>60</v>
      </c>
      <c r="AA229" s="253" t="s">
        <v>60</v>
      </c>
      <c r="AB229" s="255"/>
      <c r="AC229" s="253" t="s">
        <v>60</v>
      </c>
      <c r="AD229" s="267"/>
      <c r="AE229" s="253" t="s">
        <v>60</v>
      </c>
      <c r="AF229" s="253" t="s">
        <v>60</v>
      </c>
      <c r="AG229" s="253" t="s">
        <v>60</v>
      </c>
      <c r="AH229" s="253" t="s">
        <v>60</v>
      </c>
      <c r="AI229" s="267"/>
      <c r="AJ229" s="267"/>
      <c r="AK229" s="267"/>
      <c r="AL229" s="267"/>
      <c r="AM229" s="267"/>
      <c r="AN229" s="267"/>
      <c r="AO229" s="267"/>
      <c r="AP229" s="267"/>
      <c r="AQ229" s="267"/>
      <c r="AR229" s="267"/>
      <c r="AS229" s="267"/>
      <c r="AT229" s="267"/>
    </row>
    <row r="230" customFormat="false" ht="19.7" hidden="false" customHeight="false" outlineLevel="0" collapsed="false">
      <c r="A230" s="255"/>
      <c r="B230" s="254" t="n">
        <v>201</v>
      </c>
      <c r="C230" s="254" t="n">
        <v>201</v>
      </c>
      <c r="D230" s="254" t="s">
        <v>62</v>
      </c>
      <c r="E230" s="256" t="s">
        <v>647</v>
      </c>
      <c r="F230" s="255"/>
      <c r="G230" s="253" t="s">
        <v>5695</v>
      </c>
      <c r="H230" s="266" t="s">
        <v>1004</v>
      </c>
      <c r="I230" s="253" t="s">
        <v>648</v>
      </c>
      <c r="J230" s="255"/>
      <c r="K230" s="266" t="s">
        <v>1004</v>
      </c>
      <c r="L230" s="266" t="s">
        <v>1004</v>
      </c>
      <c r="M230" s="255"/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3" t="s">
        <v>5973</v>
      </c>
      <c r="AA230" s="255"/>
      <c r="AB230" s="255"/>
      <c r="AC230" s="255"/>
      <c r="AD230" s="255"/>
      <c r="AE230" s="253" t="s">
        <v>78</v>
      </c>
      <c r="AF230" s="253" t="s">
        <v>1004</v>
      </c>
      <c r="AG230" s="255"/>
      <c r="AH230" s="253" t="s">
        <v>1004</v>
      </c>
      <c r="AI230" s="255"/>
      <c r="AJ230" s="253" t="s">
        <v>5120</v>
      </c>
      <c r="AK230" s="255"/>
      <c r="AL230" s="255"/>
      <c r="AM230" s="255"/>
      <c r="AN230" s="255"/>
      <c r="AO230" s="255"/>
      <c r="AP230" s="255"/>
      <c r="AQ230" s="255"/>
      <c r="AR230" s="255"/>
      <c r="AS230" s="255"/>
      <c r="AT230" s="255"/>
    </row>
    <row r="231" customFormat="false" ht="19.7" hidden="false" customHeight="false" outlineLevel="0" collapsed="false">
      <c r="A231" s="268" t="n">
        <v>52</v>
      </c>
      <c r="B231" s="254" t="n">
        <v>202</v>
      </c>
      <c r="C231" s="254" t="n">
        <v>202</v>
      </c>
      <c r="D231" s="268" t="s">
        <v>5158</v>
      </c>
      <c r="E231" s="267"/>
      <c r="F231" s="269" t="s">
        <v>5974</v>
      </c>
      <c r="G231" s="256" t="s">
        <v>5106</v>
      </c>
      <c r="H231" s="253" t="s">
        <v>5975</v>
      </c>
      <c r="I231" s="327" t="s">
        <v>5976</v>
      </c>
      <c r="J231" s="268" t="s">
        <v>5977</v>
      </c>
      <c r="K231" s="253" t="s">
        <v>5975</v>
      </c>
      <c r="L231" s="253" t="s">
        <v>5975</v>
      </c>
      <c r="M231" s="320" t="s">
        <v>167</v>
      </c>
      <c r="N231" s="329" t="s">
        <v>167</v>
      </c>
      <c r="O231" s="329" t="s">
        <v>167</v>
      </c>
      <c r="P231" s="320" t="s">
        <v>167</v>
      </c>
      <c r="Q231" s="329" t="s">
        <v>167</v>
      </c>
      <c r="R231" s="329" t="s">
        <v>167</v>
      </c>
      <c r="S231" s="329" t="s">
        <v>167</v>
      </c>
      <c r="T231" s="327" t="s">
        <v>5978</v>
      </c>
      <c r="U231" s="327" t="s">
        <v>5979</v>
      </c>
      <c r="V231" s="327" t="s">
        <v>167</v>
      </c>
      <c r="W231" s="327" t="s">
        <v>5980</v>
      </c>
      <c r="X231" s="327" t="s">
        <v>167</v>
      </c>
      <c r="Y231" s="267"/>
      <c r="Z231" s="327" t="s">
        <v>5981</v>
      </c>
      <c r="AA231" s="327" t="s">
        <v>167</v>
      </c>
      <c r="AB231" s="327" t="s">
        <v>5982</v>
      </c>
      <c r="AC231" s="327" t="s">
        <v>167</v>
      </c>
      <c r="AD231" s="267"/>
      <c r="AE231" s="267"/>
      <c r="AF231" s="327" t="s">
        <v>167</v>
      </c>
      <c r="AG231" s="267"/>
      <c r="AH231" s="327" t="s">
        <v>167</v>
      </c>
      <c r="AI231" s="267"/>
      <c r="AJ231" s="267"/>
      <c r="AK231" s="267"/>
      <c r="AL231" s="267"/>
      <c r="AM231" s="267"/>
      <c r="AN231" s="267"/>
      <c r="AO231" s="267"/>
      <c r="AP231" s="267"/>
      <c r="AQ231" s="267"/>
      <c r="AR231" s="267"/>
      <c r="AS231" s="267"/>
      <c r="AT231" s="267"/>
    </row>
    <row r="232" customFormat="false" ht="19.7" hidden="false" customHeight="false" outlineLevel="0" collapsed="false">
      <c r="A232" s="268" t="n">
        <v>52</v>
      </c>
      <c r="B232" s="254" t="n">
        <v>202</v>
      </c>
      <c r="C232" s="254" t="n">
        <v>202.1</v>
      </c>
      <c r="D232" s="268" t="s">
        <v>5158</v>
      </c>
      <c r="E232" s="267"/>
      <c r="F232" s="310" t="s">
        <v>5983</v>
      </c>
      <c r="G232" s="256" t="s">
        <v>5119</v>
      </c>
      <c r="H232" s="266" t="s">
        <v>5984</v>
      </c>
      <c r="I232" s="327" t="s">
        <v>5976</v>
      </c>
      <c r="J232" s="266" t="s">
        <v>5984</v>
      </c>
      <c r="K232" s="266" t="s">
        <v>5984</v>
      </c>
      <c r="L232" s="266" t="s">
        <v>5984</v>
      </c>
      <c r="M232" s="258" t="n">
        <v>0</v>
      </c>
      <c r="N232" s="259" t="n">
        <v>0</v>
      </c>
      <c r="O232" s="259" t="n">
        <v>0</v>
      </c>
      <c r="P232" s="258" t="n">
        <v>0</v>
      </c>
      <c r="Q232" s="259" t="n">
        <v>0</v>
      </c>
      <c r="R232" s="259" t="n">
        <v>0</v>
      </c>
      <c r="S232" s="259" t="n">
        <v>3</v>
      </c>
      <c r="T232" s="327" t="s">
        <v>5985</v>
      </c>
      <c r="U232" s="327" t="s">
        <v>5986</v>
      </c>
      <c r="V232" s="260" t="s">
        <v>5205</v>
      </c>
      <c r="W232" s="327" t="s">
        <v>5987</v>
      </c>
      <c r="X232" s="260" t="s">
        <v>5205</v>
      </c>
      <c r="Y232" s="267"/>
      <c r="Z232" s="327" t="s">
        <v>5988</v>
      </c>
      <c r="AA232" s="327" t="s">
        <v>1924</v>
      </c>
      <c r="AB232" s="267"/>
      <c r="AC232" s="327" t="s">
        <v>1924</v>
      </c>
      <c r="AD232" s="267"/>
      <c r="AE232" s="327" t="s">
        <v>5989</v>
      </c>
      <c r="AF232" s="328" t="s">
        <v>167</v>
      </c>
      <c r="AG232" s="327" t="s">
        <v>167</v>
      </c>
      <c r="AH232" s="328" t="s">
        <v>167</v>
      </c>
      <c r="AI232" s="267"/>
      <c r="AJ232" s="267"/>
      <c r="AK232" s="267"/>
      <c r="AL232" s="267"/>
      <c r="AM232" s="267"/>
      <c r="AN232" s="267"/>
      <c r="AO232" s="267"/>
      <c r="AP232" s="267"/>
      <c r="AQ232" s="267"/>
      <c r="AR232" s="267"/>
      <c r="AS232" s="267"/>
      <c r="AT232" s="267"/>
    </row>
    <row r="233" customFormat="false" ht="19.7" hidden="false" customHeight="false" outlineLevel="0" collapsed="false">
      <c r="A233" s="255"/>
      <c r="B233" s="254" t="n">
        <v>203</v>
      </c>
      <c r="C233" s="254" t="n">
        <v>203</v>
      </c>
      <c r="D233" s="254" t="s">
        <v>62</v>
      </c>
      <c r="E233" s="256" t="s">
        <v>654</v>
      </c>
      <c r="F233" s="255"/>
      <c r="G233" s="253" t="s">
        <v>5695</v>
      </c>
      <c r="H233" s="266" t="s">
        <v>1004</v>
      </c>
      <c r="I233" s="253" t="s">
        <v>655</v>
      </c>
      <c r="J233" s="255"/>
      <c r="K233" s="266" t="s">
        <v>1004</v>
      </c>
      <c r="L233" s="266" t="s">
        <v>1004</v>
      </c>
      <c r="M233" s="255"/>
      <c r="N233" s="255"/>
      <c r="O233" s="255"/>
      <c r="P233" s="255"/>
      <c r="Q233" s="255"/>
      <c r="R233" s="255"/>
      <c r="S233" s="255"/>
      <c r="T233" s="255"/>
      <c r="U233" s="255"/>
      <c r="V233" s="255"/>
      <c r="W233" s="255"/>
      <c r="X233" s="255"/>
      <c r="Y233" s="255"/>
      <c r="Z233" s="253" t="s">
        <v>78</v>
      </c>
      <c r="AA233" s="255"/>
      <c r="AB233" s="255"/>
      <c r="AC233" s="255"/>
      <c r="AD233" s="255"/>
      <c r="AE233" s="253" t="s">
        <v>78</v>
      </c>
      <c r="AF233" s="253" t="s">
        <v>1004</v>
      </c>
      <c r="AG233" s="255"/>
      <c r="AH233" s="253" t="s">
        <v>1004</v>
      </c>
      <c r="AI233" s="255"/>
      <c r="AJ233" s="255"/>
      <c r="AK233" s="255"/>
      <c r="AL233" s="255"/>
      <c r="AM233" s="255"/>
      <c r="AN233" s="255"/>
      <c r="AO233" s="255"/>
      <c r="AP233" s="255"/>
      <c r="AQ233" s="255"/>
      <c r="AR233" s="255"/>
      <c r="AS233" s="255"/>
      <c r="AT233" s="255"/>
    </row>
    <row r="234" customFormat="false" ht="19.7" hidden="false" customHeight="false" outlineLevel="0" collapsed="false">
      <c r="A234" s="254" t="n">
        <v>44</v>
      </c>
      <c r="B234" s="254" t="n">
        <v>204</v>
      </c>
      <c r="C234" s="254" t="n">
        <v>204</v>
      </c>
      <c r="D234" s="254" t="s">
        <v>5158</v>
      </c>
      <c r="E234" s="255"/>
      <c r="F234" s="256" t="s">
        <v>2860</v>
      </c>
      <c r="G234" s="256" t="s">
        <v>5106</v>
      </c>
      <c r="H234" s="256" t="s">
        <v>2860</v>
      </c>
      <c r="I234" s="287" t="s">
        <v>5990</v>
      </c>
      <c r="J234" s="255"/>
      <c r="K234" s="318" t="s">
        <v>118</v>
      </c>
      <c r="L234" s="298" t="s">
        <v>101</v>
      </c>
      <c r="M234" s="273" t="n">
        <v>2</v>
      </c>
      <c r="N234" s="284" t="n">
        <v>1</v>
      </c>
      <c r="O234" s="259" t="n">
        <v>0</v>
      </c>
      <c r="P234" s="259" t="n">
        <v>0</v>
      </c>
      <c r="Q234" s="284" t="n">
        <v>3</v>
      </c>
      <c r="R234" s="259" t="n">
        <v>0</v>
      </c>
      <c r="S234" s="259" t="n">
        <v>0</v>
      </c>
      <c r="T234" s="253" t="s">
        <v>5991</v>
      </c>
      <c r="U234" s="253" t="s">
        <v>5992</v>
      </c>
      <c r="V234" s="279" t="s">
        <v>70</v>
      </c>
      <c r="W234" s="253" t="s">
        <v>5993</v>
      </c>
      <c r="X234" s="293" t="s">
        <v>101</v>
      </c>
      <c r="Y234" s="253" t="s">
        <v>5994</v>
      </c>
      <c r="Z234" s="253" t="s">
        <v>5995</v>
      </c>
      <c r="AA234" s="294" t="s">
        <v>101</v>
      </c>
      <c r="AB234" s="253" t="s">
        <v>5996</v>
      </c>
      <c r="AC234" s="294" t="s">
        <v>101</v>
      </c>
      <c r="AD234" s="255"/>
      <c r="AE234" s="253" t="s">
        <v>5997</v>
      </c>
      <c r="AF234" s="260" t="s">
        <v>70</v>
      </c>
      <c r="AG234" s="253" t="s">
        <v>5998</v>
      </c>
      <c r="AH234" s="286" t="s">
        <v>101</v>
      </c>
      <c r="AI234" s="255"/>
      <c r="AJ234" s="253" t="s">
        <v>5999</v>
      </c>
      <c r="AK234" s="255"/>
      <c r="AL234" s="255"/>
      <c r="AM234" s="255"/>
      <c r="AN234" s="255"/>
      <c r="AO234" s="255"/>
      <c r="AP234" s="255"/>
      <c r="AQ234" s="255"/>
      <c r="AR234" s="255"/>
      <c r="AS234" s="255"/>
      <c r="AT234" s="255"/>
    </row>
    <row r="235" customFormat="false" ht="19.7" hidden="false" customHeight="false" outlineLevel="0" collapsed="false">
      <c r="A235" s="254" t="n">
        <v>44</v>
      </c>
      <c r="B235" s="254" t="n">
        <v>204</v>
      </c>
      <c r="C235" s="254" t="n">
        <v>204.2</v>
      </c>
      <c r="D235" s="254" t="s">
        <v>5158</v>
      </c>
      <c r="E235" s="255"/>
      <c r="F235" s="310" t="s">
        <v>2860</v>
      </c>
      <c r="G235" s="256" t="s">
        <v>5106</v>
      </c>
      <c r="H235" s="310" t="s">
        <v>2860</v>
      </c>
      <c r="I235" s="287" t="s">
        <v>6000</v>
      </c>
      <c r="J235" s="255"/>
      <c r="K235" s="318" t="s">
        <v>118</v>
      </c>
      <c r="L235" s="298" t="s">
        <v>101</v>
      </c>
      <c r="M235" s="273" t="n">
        <v>1</v>
      </c>
      <c r="N235" s="284" t="n">
        <v>1</v>
      </c>
      <c r="O235" s="259" t="n">
        <v>0</v>
      </c>
      <c r="P235" s="259" t="n">
        <v>0</v>
      </c>
      <c r="Q235" s="284" t="n">
        <v>2</v>
      </c>
      <c r="R235" s="259" t="n">
        <v>0</v>
      </c>
      <c r="S235" s="259" t="n">
        <v>1</v>
      </c>
      <c r="T235" s="253" t="s">
        <v>6001</v>
      </c>
      <c r="U235" s="253" t="s">
        <v>6002</v>
      </c>
      <c r="V235" s="279" t="s">
        <v>70</v>
      </c>
      <c r="W235" s="253" t="s">
        <v>6003</v>
      </c>
      <c r="X235" s="293" t="s">
        <v>101</v>
      </c>
      <c r="Y235" s="253" t="s">
        <v>5994</v>
      </c>
      <c r="Z235" s="253" t="s">
        <v>6004</v>
      </c>
      <c r="AA235" s="294" t="s">
        <v>101</v>
      </c>
      <c r="AB235" s="253" t="s">
        <v>6005</v>
      </c>
      <c r="AC235" s="294" t="s">
        <v>101</v>
      </c>
      <c r="AD235" s="253" t="s">
        <v>6006</v>
      </c>
      <c r="AE235" s="253" t="s">
        <v>5355</v>
      </c>
      <c r="AF235" s="253" t="s">
        <v>5567</v>
      </c>
      <c r="AG235" s="253" t="s">
        <v>5355</v>
      </c>
      <c r="AH235" s="253" t="s">
        <v>5567</v>
      </c>
      <c r="AI235" s="255"/>
      <c r="AJ235" s="253" t="s">
        <v>5999</v>
      </c>
      <c r="AK235" s="255"/>
      <c r="AL235" s="255"/>
      <c r="AM235" s="255"/>
      <c r="AN235" s="255"/>
      <c r="AO235" s="255"/>
      <c r="AP235" s="255"/>
      <c r="AQ235" s="255"/>
      <c r="AR235" s="255"/>
      <c r="AS235" s="255"/>
      <c r="AT235" s="255"/>
    </row>
    <row r="236" customFormat="false" ht="19.7" hidden="false" customHeight="false" outlineLevel="0" collapsed="false">
      <c r="A236" s="254" t="n">
        <v>43</v>
      </c>
      <c r="B236" s="254" t="n">
        <v>205</v>
      </c>
      <c r="C236" s="254" t="n">
        <v>205.1</v>
      </c>
      <c r="D236" s="254" t="s">
        <v>5158</v>
      </c>
      <c r="E236" s="255"/>
      <c r="F236" s="256" t="s">
        <v>6007</v>
      </c>
      <c r="G236" s="256" t="s">
        <v>5106</v>
      </c>
      <c r="H236" s="256" t="s">
        <v>6008</v>
      </c>
      <c r="I236" s="253" t="s">
        <v>2882</v>
      </c>
      <c r="J236" s="255"/>
      <c r="K236" s="318" t="s">
        <v>118</v>
      </c>
      <c r="L236" s="293" t="s">
        <v>101</v>
      </c>
      <c r="M236" s="273" t="n">
        <v>1</v>
      </c>
      <c r="N236" s="284" t="n">
        <v>1</v>
      </c>
      <c r="O236" s="259" t="n">
        <v>0</v>
      </c>
      <c r="P236" s="330" t="n">
        <v>2</v>
      </c>
      <c r="Q236" s="276"/>
      <c r="R236" s="276"/>
      <c r="S236" s="259" t="n">
        <v>1</v>
      </c>
      <c r="T236" s="253" t="s">
        <v>2887</v>
      </c>
      <c r="U236" s="253" t="s">
        <v>6009</v>
      </c>
      <c r="V236" s="279" t="s">
        <v>70</v>
      </c>
      <c r="W236" s="253" t="s">
        <v>6010</v>
      </c>
      <c r="X236" s="293" t="s">
        <v>101</v>
      </c>
      <c r="Y236" s="255"/>
      <c r="Z236" s="253" t="s">
        <v>6011</v>
      </c>
      <c r="AA236" s="294" t="s">
        <v>101</v>
      </c>
      <c r="AB236" s="276"/>
      <c r="AC236" s="255"/>
      <c r="AD236" s="255"/>
      <c r="AE236" s="255"/>
      <c r="AF236" s="253" t="s">
        <v>614</v>
      </c>
      <c r="AG236" s="255"/>
      <c r="AH236" s="253" t="s">
        <v>614</v>
      </c>
      <c r="AI236" s="255"/>
      <c r="AJ236" s="255"/>
      <c r="AK236" s="255"/>
      <c r="AL236" s="255"/>
      <c r="AM236" s="255"/>
      <c r="AN236" s="255"/>
      <c r="AO236" s="255"/>
      <c r="AP236" s="255"/>
      <c r="AQ236" s="255"/>
      <c r="AR236" s="255"/>
      <c r="AS236" s="255"/>
      <c r="AT236" s="255"/>
    </row>
    <row r="237" customFormat="false" ht="19.7" hidden="false" customHeight="false" outlineLevel="0" collapsed="false">
      <c r="A237" s="254" t="n">
        <v>43</v>
      </c>
      <c r="B237" s="254" t="n">
        <v>205</v>
      </c>
      <c r="C237" s="254" t="n">
        <v>205.2</v>
      </c>
      <c r="D237" s="254" t="s">
        <v>5158</v>
      </c>
      <c r="E237" s="255"/>
      <c r="F237" s="256" t="s">
        <v>6007</v>
      </c>
      <c r="G237" s="256" t="s">
        <v>5106</v>
      </c>
      <c r="H237" s="256" t="s">
        <v>6007</v>
      </c>
      <c r="I237" s="253" t="s">
        <v>2890</v>
      </c>
      <c r="J237" s="255"/>
      <c r="K237" s="271" t="s">
        <v>70</v>
      </c>
      <c r="L237" s="253" t="s">
        <v>4609</v>
      </c>
      <c r="M237" s="273" t="n">
        <v>1</v>
      </c>
      <c r="N237" s="259" t="n">
        <v>0</v>
      </c>
      <c r="O237" s="259" t="n">
        <v>0</v>
      </c>
      <c r="P237" s="259" t="n">
        <v>0</v>
      </c>
      <c r="Q237" s="259" t="n">
        <v>0</v>
      </c>
      <c r="R237" s="259" t="n">
        <v>1</v>
      </c>
      <c r="S237" s="259" t="n">
        <v>2</v>
      </c>
      <c r="T237" s="253" t="s">
        <v>2894</v>
      </c>
      <c r="U237" s="253" t="s">
        <v>6012</v>
      </c>
      <c r="V237" s="279" t="s">
        <v>70</v>
      </c>
      <c r="W237" s="253" t="s">
        <v>131</v>
      </c>
      <c r="X237" s="253" t="s">
        <v>131</v>
      </c>
      <c r="Y237" s="255"/>
      <c r="Z237" s="253" t="s">
        <v>60</v>
      </c>
      <c r="AA237" s="253" t="s">
        <v>60</v>
      </c>
      <c r="AB237" s="253" t="s">
        <v>60</v>
      </c>
      <c r="AC237" s="253" t="s">
        <v>60</v>
      </c>
      <c r="AD237" s="255"/>
      <c r="AE237" s="253" t="s">
        <v>6013</v>
      </c>
      <c r="AF237" s="253" t="s">
        <v>614</v>
      </c>
      <c r="AG237" s="255"/>
      <c r="AH237" s="253" t="s">
        <v>614</v>
      </c>
      <c r="AI237" s="253" t="s">
        <v>6014</v>
      </c>
      <c r="AJ237" s="255"/>
      <c r="AK237" s="255"/>
      <c r="AL237" s="255"/>
      <c r="AM237" s="255"/>
      <c r="AN237" s="255"/>
      <c r="AO237" s="255"/>
      <c r="AP237" s="255"/>
      <c r="AQ237" s="255"/>
      <c r="AR237" s="255"/>
      <c r="AS237" s="255"/>
      <c r="AT237" s="255"/>
    </row>
    <row r="238" customFormat="false" ht="19.7" hidden="false" customHeight="false" outlineLevel="0" collapsed="false">
      <c r="A238" s="254" t="n">
        <v>43</v>
      </c>
      <c r="B238" s="254" t="n">
        <v>205</v>
      </c>
      <c r="C238" s="254" t="n">
        <v>205.3</v>
      </c>
      <c r="D238" s="254" t="s">
        <v>5158</v>
      </c>
      <c r="E238" s="255"/>
      <c r="F238" s="256" t="s">
        <v>6007</v>
      </c>
      <c r="G238" s="256" t="s">
        <v>5106</v>
      </c>
      <c r="H238" s="256" t="s">
        <v>6008</v>
      </c>
      <c r="I238" s="253" t="s">
        <v>2890</v>
      </c>
      <c r="J238" s="255"/>
      <c r="K238" s="297" t="s">
        <v>118</v>
      </c>
      <c r="L238" s="298" t="s">
        <v>101</v>
      </c>
      <c r="M238" s="273" t="n">
        <v>2</v>
      </c>
      <c r="N238" s="284" t="n">
        <v>1</v>
      </c>
      <c r="O238" s="259" t="n">
        <v>0</v>
      </c>
      <c r="P238" s="259" t="n">
        <v>0</v>
      </c>
      <c r="Q238" s="284" t="n">
        <v>3</v>
      </c>
      <c r="R238" s="259" t="n">
        <v>0</v>
      </c>
      <c r="S238" s="259" t="n">
        <v>0</v>
      </c>
      <c r="T238" s="253" t="s">
        <v>2901</v>
      </c>
      <c r="U238" s="253" t="s">
        <v>6015</v>
      </c>
      <c r="V238" s="279" t="s">
        <v>70</v>
      </c>
      <c r="W238" s="253" t="s">
        <v>6016</v>
      </c>
      <c r="X238" s="293" t="s">
        <v>101</v>
      </c>
      <c r="Y238" s="255"/>
      <c r="Z238" s="253" t="s">
        <v>6017</v>
      </c>
      <c r="AA238" s="294" t="s">
        <v>101</v>
      </c>
      <c r="AB238" s="253" t="s">
        <v>6018</v>
      </c>
      <c r="AC238" s="294" t="s">
        <v>101</v>
      </c>
      <c r="AD238" s="255"/>
      <c r="AE238" s="253" t="s">
        <v>6019</v>
      </c>
      <c r="AF238" s="279" t="s">
        <v>70</v>
      </c>
      <c r="AG238" s="253" t="s">
        <v>6020</v>
      </c>
      <c r="AH238" s="294" t="s">
        <v>101</v>
      </c>
      <c r="AI238" s="255"/>
      <c r="AJ238" s="255"/>
      <c r="AK238" s="255"/>
      <c r="AL238" s="255"/>
      <c r="AM238" s="255"/>
      <c r="AN238" s="255"/>
      <c r="AO238" s="255"/>
      <c r="AP238" s="255"/>
      <c r="AQ238" s="255"/>
      <c r="AR238" s="255"/>
      <c r="AS238" s="255"/>
      <c r="AT238" s="255"/>
    </row>
    <row r="239" customFormat="false" ht="19.7" hidden="false" customHeight="false" outlineLevel="0" collapsed="false">
      <c r="A239" s="254" t="n">
        <v>106</v>
      </c>
      <c r="B239" s="254" t="n">
        <v>206</v>
      </c>
      <c r="C239" s="254" t="n">
        <v>206</v>
      </c>
      <c r="D239" s="254" t="s">
        <v>62</v>
      </c>
      <c r="E239" s="256" t="s">
        <v>6021</v>
      </c>
      <c r="F239" s="256" t="s">
        <v>6022</v>
      </c>
      <c r="G239" s="256" t="s">
        <v>5106</v>
      </c>
      <c r="H239" s="256" t="s">
        <v>6023</v>
      </c>
      <c r="I239" s="315" t="s">
        <v>6024</v>
      </c>
      <c r="J239" s="331" t="s">
        <v>6025</v>
      </c>
      <c r="K239" s="279" t="s">
        <v>70</v>
      </c>
      <c r="L239" s="279" t="s">
        <v>70</v>
      </c>
      <c r="M239" s="273" t="n">
        <v>2</v>
      </c>
      <c r="N239" s="311" t="n">
        <v>0</v>
      </c>
      <c r="O239" s="311" t="n">
        <v>1</v>
      </c>
      <c r="P239" s="259" t="n">
        <v>0</v>
      </c>
      <c r="Q239" s="259" t="n">
        <v>0</v>
      </c>
      <c r="R239" s="259" t="n">
        <v>3</v>
      </c>
      <c r="S239" s="311" t="n">
        <v>0</v>
      </c>
      <c r="T239" s="253" t="s">
        <v>2911</v>
      </c>
      <c r="U239" s="253" t="s">
        <v>6026</v>
      </c>
      <c r="V239" s="253" t="s">
        <v>6027</v>
      </c>
      <c r="W239" s="255"/>
      <c r="X239" s="253" t="s">
        <v>6027</v>
      </c>
      <c r="Y239" s="253" t="s">
        <v>6028</v>
      </c>
      <c r="Z239" s="253" t="s">
        <v>6029</v>
      </c>
      <c r="AA239" s="279" t="s">
        <v>70</v>
      </c>
      <c r="AB239" s="253" t="s">
        <v>6030</v>
      </c>
      <c r="AC239" s="253" t="s">
        <v>1239</v>
      </c>
      <c r="AD239" s="253" t="s">
        <v>6031</v>
      </c>
      <c r="AE239" s="253" t="s">
        <v>6032</v>
      </c>
      <c r="AF239" s="279" t="s">
        <v>70</v>
      </c>
      <c r="AG239" s="253" t="s">
        <v>5355</v>
      </c>
      <c r="AH239" s="253" t="s">
        <v>1239</v>
      </c>
      <c r="AI239" s="255"/>
      <c r="AJ239" s="253" t="s">
        <v>6033</v>
      </c>
      <c r="AK239" s="326" t="s">
        <v>70</v>
      </c>
      <c r="AL239" s="255"/>
      <c r="AM239" s="326" t="s">
        <v>70</v>
      </c>
      <c r="AN239" s="255"/>
      <c r="AO239" s="255"/>
      <c r="AP239" s="255"/>
      <c r="AQ239" s="255"/>
      <c r="AR239" s="255"/>
      <c r="AS239" s="255"/>
      <c r="AT239" s="255"/>
    </row>
    <row r="240" customFormat="false" ht="19.7" hidden="false" customHeight="false" outlineLevel="0" collapsed="false">
      <c r="A240" s="255"/>
      <c r="B240" s="254" t="n">
        <v>206</v>
      </c>
      <c r="C240" s="254" t="n">
        <v>206.1</v>
      </c>
      <c r="D240" s="254" t="s">
        <v>62</v>
      </c>
      <c r="E240" s="256" t="s">
        <v>6021</v>
      </c>
      <c r="F240" s="256" t="s">
        <v>6022</v>
      </c>
      <c r="G240" s="253" t="s">
        <v>5695</v>
      </c>
      <c r="H240" s="256" t="s">
        <v>6023</v>
      </c>
      <c r="I240" s="253" t="s">
        <v>670</v>
      </c>
      <c r="J240" s="263" t="s">
        <v>6025</v>
      </c>
      <c r="K240" s="279" t="s">
        <v>70</v>
      </c>
      <c r="L240" s="279" t="s">
        <v>70</v>
      </c>
      <c r="M240" s="255"/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3" t="s">
        <v>6034</v>
      </c>
      <c r="AA240" s="255"/>
      <c r="AB240" s="253" t="s">
        <v>6030</v>
      </c>
      <c r="AC240" s="255"/>
      <c r="AD240" s="253" t="s">
        <v>6035</v>
      </c>
      <c r="AE240" s="276"/>
      <c r="AF240" s="279" t="s">
        <v>70</v>
      </c>
      <c r="AG240" s="276"/>
      <c r="AH240" s="253" t="s">
        <v>1239</v>
      </c>
      <c r="AI240" s="255"/>
      <c r="AN240" s="255"/>
      <c r="AO240" s="255"/>
      <c r="AP240" s="255"/>
      <c r="AQ240" s="255"/>
      <c r="AR240" s="255"/>
      <c r="AS240" s="255"/>
      <c r="AT240" s="255"/>
    </row>
    <row r="241" customFormat="false" ht="19.7" hidden="false" customHeight="false" outlineLevel="0" collapsed="false">
      <c r="A241" s="255"/>
      <c r="B241" s="254" t="n">
        <v>207</v>
      </c>
      <c r="C241" s="254" t="n">
        <v>207</v>
      </c>
      <c r="D241" s="254" t="s">
        <v>62</v>
      </c>
      <c r="E241" s="256" t="s">
        <v>671</v>
      </c>
      <c r="F241" s="255"/>
      <c r="G241" s="253" t="s">
        <v>5695</v>
      </c>
      <c r="H241" s="266" t="s">
        <v>1004</v>
      </c>
      <c r="I241" s="253" t="s">
        <v>672</v>
      </c>
      <c r="J241" s="255"/>
      <c r="K241" s="266" t="s">
        <v>1004</v>
      </c>
      <c r="L241" s="266" t="s">
        <v>1004</v>
      </c>
      <c r="M241" s="261"/>
      <c r="N241" s="255"/>
      <c r="O241" s="255"/>
      <c r="P241" s="261"/>
      <c r="Q241" s="255"/>
      <c r="R241" s="255"/>
      <c r="S241" s="255"/>
      <c r="T241" s="255"/>
      <c r="U241" s="255"/>
      <c r="V241" s="255"/>
      <c r="W241" s="255"/>
      <c r="X241" s="255"/>
      <c r="Y241" s="255"/>
      <c r="Z241" s="253" t="s">
        <v>78</v>
      </c>
      <c r="AA241" s="255"/>
      <c r="AB241" s="255"/>
      <c r="AC241" s="255"/>
      <c r="AD241" s="255"/>
      <c r="AE241" s="253" t="s">
        <v>78</v>
      </c>
      <c r="AF241" s="253" t="s">
        <v>1004</v>
      </c>
      <c r="AG241" s="255"/>
      <c r="AH241" s="253" t="s">
        <v>1004</v>
      </c>
      <c r="AI241" s="255"/>
      <c r="AJ241" s="253" t="s">
        <v>5120</v>
      </c>
      <c r="AK241" s="255"/>
      <c r="AL241" s="255"/>
      <c r="AM241" s="255"/>
      <c r="AN241" s="255"/>
      <c r="AO241" s="255"/>
      <c r="AP241" s="255"/>
      <c r="AQ241" s="255"/>
      <c r="AR241" s="255"/>
      <c r="AS241" s="255"/>
      <c r="AT241" s="255"/>
    </row>
    <row r="242" customFormat="false" ht="19.7" hidden="false" customHeight="false" outlineLevel="0" collapsed="false">
      <c r="A242" s="255"/>
      <c r="B242" s="254" t="n">
        <v>208</v>
      </c>
      <c r="C242" s="254" t="n">
        <v>208</v>
      </c>
      <c r="D242" s="254" t="s">
        <v>62</v>
      </c>
      <c r="E242" s="256" t="s">
        <v>673</v>
      </c>
      <c r="F242" s="255"/>
      <c r="G242" s="253" t="s">
        <v>5115</v>
      </c>
      <c r="H242" s="253" t="s">
        <v>6036</v>
      </c>
      <c r="I242" s="296" t="s">
        <v>674</v>
      </c>
      <c r="J242" s="255"/>
      <c r="K242" s="279" t="s">
        <v>70</v>
      </c>
      <c r="L242" s="279" t="s">
        <v>70</v>
      </c>
      <c r="M242" s="255"/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3" t="s">
        <v>6037</v>
      </c>
      <c r="AA242" s="255"/>
      <c r="AB242" s="253" t="s">
        <v>1147</v>
      </c>
      <c r="AC242" s="255"/>
      <c r="AD242" s="255"/>
      <c r="AE242" s="279" t="s">
        <v>70</v>
      </c>
      <c r="AF242" s="255"/>
      <c r="AG242" s="255"/>
      <c r="AH242" s="255"/>
      <c r="AI242" s="255"/>
      <c r="AJ242" s="255"/>
      <c r="AK242" s="255"/>
      <c r="AL242" s="255"/>
      <c r="AM242" s="255"/>
      <c r="AN242" s="255"/>
      <c r="AO242" s="255"/>
      <c r="AP242" s="255"/>
      <c r="AQ242" s="255"/>
      <c r="AR242" s="255"/>
      <c r="AS242" s="255"/>
      <c r="AT242" s="255"/>
    </row>
    <row r="243" customFormat="false" ht="19.7" hidden="false" customHeight="false" outlineLevel="0" collapsed="false">
      <c r="A243" s="254" t="n">
        <v>124</v>
      </c>
      <c r="B243" s="254" t="n">
        <v>209</v>
      </c>
      <c r="C243" s="254" t="n">
        <v>209</v>
      </c>
      <c r="D243" s="254" t="s">
        <v>62</v>
      </c>
      <c r="E243" s="256" t="s">
        <v>676</v>
      </c>
      <c r="F243" s="256" t="s">
        <v>676</v>
      </c>
      <c r="G243" s="256" t="s">
        <v>5106</v>
      </c>
      <c r="H243" s="256" t="s">
        <v>4803</v>
      </c>
      <c r="I243" s="253" t="s">
        <v>6038</v>
      </c>
      <c r="J243" s="255"/>
      <c r="K243" s="265" t="s">
        <v>70</v>
      </c>
      <c r="L243" s="265" t="s">
        <v>70</v>
      </c>
      <c r="M243" s="273" t="n">
        <v>2</v>
      </c>
      <c r="N243" s="311" t="n">
        <v>0</v>
      </c>
      <c r="O243" s="259" t="n">
        <v>0</v>
      </c>
      <c r="P243" s="273" t="n">
        <v>1</v>
      </c>
      <c r="Q243" s="259" t="n">
        <v>0</v>
      </c>
      <c r="R243" s="259" t="n">
        <v>1</v>
      </c>
      <c r="S243" s="259" t="n">
        <v>1</v>
      </c>
      <c r="T243" s="253" t="s">
        <v>2928</v>
      </c>
      <c r="U243" s="253" t="s">
        <v>6039</v>
      </c>
      <c r="V243" s="260" t="s">
        <v>70</v>
      </c>
      <c r="W243" s="253" t="s">
        <v>6040</v>
      </c>
      <c r="X243" s="260" t="s">
        <v>70</v>
      </c>
      <c r="Y243" s="255"/>
      <c r="Z243" s="253" t="s">
        <v>60</v>
      </c>
      <c r="AA243" s="253" t="s">
        <v>60</v>
      </c>
      <c r="AB243" s="253" t="s">
        <v>60</v>
      </c>
      <c r="AC243" s="253" t="s">
        <v>60</v>
      </c>
      <c r="AD243" s="255"/>
      <c r="AE243" s="253" t="s">
        <v>6041</v>
      </c>
      <c r="AF243" s="279" t="s">
        <v>70</v>
      </c>
      <c r="AG243" s="253" t="s">
        <v>6042</v>
      </c>
      <c r="AH243" s="253" t="s">
        <v>614</v>
      </c>
      <c r="AI243" s="255"/>
      <c r="AJ243" s="253" t="s">
        <v>6043</v>
      </c>
      <c r="AK243" s="255"/>
      <c r="AL243" s="255"/>
      <c r="AM243" s="255"/>
      <c r="AN243" s="255"/>
      <c r="AO243" s="255"/>
      <c r="AP243" s="255"/>
      <c r="AQ243" s="255"/>
      <c r="AR243" s="255"/>
      <c r="AS243" s="255"/>
      <c r="AT243" s="255"/>
    </row>
    <row r="244" customFormat="false" ht="19.7" hidden="false" customHeight="false" outlineLevel="0" collapsed="false">
      <c r="A244" s="255"/>
      <c r="B244" s="254" t="n">
        <v>210</v>
      </c>
      <c r="C244" s="254" t="n">
        <v>210</v>
      </c>
      <c r="D244" s="254" t="s">
        <v>62</v>
      </c>
      <c r="E244" s="256" t="s">
        <v>679</v>
      </c>
      <c r="F244" s="255"/>
      <c r="G244" s="253" t="s">
        <v>5695</v>
      </c>
      <c r="H244" s="266" t="s">
        <v>1004</v>
      </c>
      <c r="I244" s="253" t="s">
        <v>680</v>
      </c>
      <c r="J244" s="255"/>
      <c r="K244" s="266" t="s">
        <v>1004</v>
      </c>
      <c r="L244" s="266" t="s">
        <v>1004</v>
      </c>
      <c r="M244" s="255"/>
      <c r="N244" s="255"/>
      <c r="O244" s="255"/>
      <c r="P244" s="255"/>
      <c r="Q244" s="255"/>
      <c r="R244" s="255"/>
      <c r="S244" s="255"/>
      <c r="T244" s="255"/>
      <c r="U244" s="255"/>
      <c r="V244" s="261"/>
      <c r="W244" s="255"/>
      <c r="X244" s="261"/>
      <c r="Y244" s="255"/>
      <c r="Z244" s="253" t="s">
        <v>78</v>
      </c>
      <c r="AA244" s="255"/>
      <c r="AB244" s="255"/>
      <c r="AC244" s="255"/>
      <c r="AD244" s="255"/>
      <c r="AE244" s="253" t="s">
        <v>78</v>
      </c>
      <c r="AF244" s="253" t="s">
        <v>1004</v>
      </c>
      <c r="AG244" s="255"/>
      <c r="AH244" s="253" t="s">
        <v>1004</v>
      </c>
      <c r="AI244" s="255"/>
      <c r="AJ244" s="253" t="s">
        <v>5120</v>
      </c>
      <c r="AK244" s="255"/>
      <c r="AL244" s="255"/>
      <c r="AM244" s="255"/>
      <c r="AN244" s="255"/>
      <c r="AO244" s="255"/>
      <c r="AP244" s="255"/>
      <c r="AQ244" s="255"/>
      <c r="AR244" s="255"/>
      <c r="AS244" s="255"/>
      <c r="AT244" s="255"/>
    </row>
    <row r="245" customFormat="false" ht="19.7" hidden="false" customHeight="false" outlineLevel="0" collapsed="false">
      <c r="A245" s="254" t="n">
        <v>125</v>
      </c>
      <c r="B245" s="254" t="n">
        <v>211</v>
      </c>
      <c r="C245" s="254" t="n">
        <v>211</v>
      </c>
      <c r="D245" s="254" t="s">
        <v>62</v>
      </c>
      <c r="E245" s="256" t="s">
        <v>2934</v>
      </c>
      <c r="F245" s="270" t="s">
        <v>6044</v>
      </c>
      <c r="G245" s="256" t="s">
        <v>5106</v>
      </c>
      <c r="H245" s="270" t="s">
        <v>6045</v>
      </c>
      <c r="I245" s="300" t="s">
        <v>6046</v>
      </c>
      <c r="J245" s="301"/>
      <c r="K245" s="271" t="s">
        <v>70</v>
      </c>
      <c r="L245" s="271" t="s">
        <v>70</v>
      </c>
      <c r="M245" s="273" t="n">
        <v>3</v>
      </c>
      <c r="N245" s="259" t="n">
        <v>0</v>
      </c>
      <c r="O245" s="259" t="n">
        <v>0</v>
      </c>
      <c r="P245" s="273" t="n">
        <v>3</v>
      </c>
      <c r="Q245" s="259" t="n">
        <v>0</v>
      </c>
      <c r="R245" s="259" t="n">
        <v>0</v>
      </c>
      <c r="S245" s="259" t="n">
        <v>0</v>
      </c>
      <c r="T245" s="253" t="s">
        <v>6047</v>
      </c>
      <c r="U245" s="253" t="s">
        <v>6048</v>
      </c>
      <c r="V245" s="260" t="s">
        <v>70</v>
      </c>
      <c r="W245" s="253" t="s">
        <v>6049</v>
      </c>
      <c r="X245" s="260" t="s">
        <v>70</v>
      </c>
      <c r="Y245" s="255"/>
      <c r="Z245" s="253" t="s">
        <v>6050</v>
      </c>
      <c r="AA245" s="279" t="s">
        <v>70</v>
      </c>
      <c r="AB245" s="253" t="s">
        <v>6051</v>
      </c>
      <c r="AC245" s="279" t="s">
        <v>70</v>
      </c>
      <c r="AD245" s="255"/>
      <c r="AE245" s="253" t="s">
        <v>6052</v>
      </c>
      <c r="AF245" s="279" t="s">
        <v>70</v>
      </c>
      <c r="AG245" s="253" t="s">
        <v>6053</v>
      </c>
      <c r="AH245" s="279" t="s">
        <v>70</v>
      </c>
      <c r="AI245" s="255"/>
      <c r="AJ245" s="255"/>
      <c r="AK245" s="255"/>
      <c r="AL245" s="255"/>
      <c r="AM245" s="255"/>
      <c r="AN245" s="255"/>
      <c r="AO245" s="255"/>
      <c r="AP245" s="255"/>
      <c r="AQ245" s="255"/>
      <c r="AR245" s="255"/>
      <c r="AS245" s="255"/>
      <c r="AT245" s="255"/>
    </row>
    <row r="246" customFormat="false" ht="19.7" hidden="false" customHeight="false" outlineLevel="0" collapsed="false">
      <c r="A246" s="254" t="n">
        <v>125</v>
      </c>
      <c r="B246" s="254" t="n">
        <v>211</v>
      </c>
      <c r="C246" s="254" t="n">
        <v>211.1</v>
      </c>
      <c r="D246" s="254" t="s">
        <v>62</v>
      </c>
      <c r="E246" s="256" t="s">
        <v>2934</v>
      </c>
      <c r="F246" s="270" t="s">
        <v>6044</v>
      </c>
      <c r="G246" s="256" t="s">
        <v>5106</v>
      </c>
      <c r="H246" s="270" t="s">
        <v>6045</v>
      </c>
      <c r="I246" s="300" t="s">
        <v>6054</v>
      </c>
      <c r="J246" s="301"/>
      <c r="K246" s="271" t="s">
        <v>70</v>
      </c>
      <c r="L246" s="271" t="s">
        <v>70</v>
      </c>
      <c r="M246" s="273" t="n">
        <v>3</v>
      </c>
      <c r="N246" s="259" t="n">
        <v>0</v>
      </c>
      <c r="O246" s="259" t="n">
        <v>0</v>
      </c>
      <c r="P246" s="273" t="n">
        <v>3</v>
      </c>
      <c r="Q246" s="259" t="n">
        <v>0</v>
      </c>
      <c r="R246" s="259" t="n">
        <v>0</v>
      </c>
      <c r="S246" s="259" t="n">
        <v>0</v>
      </c>
      <c r="T246" s="253" t="s">
        <v>6055</v>
      </c>
      <c r="U246" s="253" t="s">
        <v>6056</v>
      </c>
      <c r="V246" s="279" t="s">
        <v>70</v>
      </c>
      <c r="W246" s="253" t="s">
        <v>6049</v>
      </c>
      <c r="X246" s="279" t="s">
        <v>70</v>
      </c>
      <c r="Y246" s="255"/>
      <c r="Z246" s="253" t="s">
        <v>6057</v>
      </c>
      <c r="AA246" s="279" t="s">
        <v>70</v>
      </c>
      <c r="AB246" s="253" t="s">
        <v>6058</v>
      </c>
      <c r="AC246" s="279" t="s">
        <v>70</v>
      </c>
      <c r="AD246" s="253" t="s">
        <v>6059</v>
      </c>
      <c r="AE246" s="253" t="s">
        <v>6060</v>
      </c>
      <c r="AF246" s="279" t="s">
        <v>70</v>
      </c>
      <c r="AG246" s="253" t="s">
        <v>6061</v>
      </c>
      <c r="AH246" s="279" t="s">
        <v>70</v>
      </c>
      <c r="AI246" s="255"/>
      <c r="AJ246" s="253" t="s">
        <v>6062</v>
      </c>
      <c r="AK246" s="255"/>
      <c r="AL246" s="255"/>
      <c r="AM246" s="255"/>
      <c r="AN246" s="255"/>
      <c r="AO246" s="255"/>
      <c r="AP246" s="255"/>
      <c r="AQ246" s="255"/>
      <c r="AR246" s="255"/>
      <c r="AS246" s="255"/>
      <c r="AT246" s="255"/>
    </row>
    <row r="247" customFormat="false" ht="19.7" hidden="false" customHeight="false" outlineLevel="0" collapsed="false">
      <c r="A247" s="254" t="n">
        <v>125</v>
      </c>
      <c r="B247" s="254" t="n">
        <v>211</v>
      </c>
      <c r="C247" s="254" t="n">
        <v>211.2</v>
      </c>
      <c r="D247" s="254" t="s">
        <v>62</v>
      </c>
      <c r="E247" s="256" t="s">
        <v>2934</v>
      </c>
      <c r="F247" s="270" t="s">
        <v>6044</v>
      </c>
      <c r="G247" s="256" t="s">
        <v>5106</v>
      </c>
      <c r="H247" s="270" t="s">
        <v>6045</v>
      </c>
      <c r="I247" s="300" t="s">
        <v>6063</v>
      </c>
      <c r="J247" s="301"/>
      <c r="K247" s="271" t="s">
        <v>70</v>
      </c>
      <c r="L247" s="271" t="s">
        <v>70</v>
      </c>
      <c r="M247" s="273" t="n">
        <v>2</v>
      </c>
      <c r="N247" s="259" t="n">
        <v>0</v>
      </c>
      <c r="O247" s="259" t="n">
        <v>0</v>
      </c>
      <c r="P247" s="273" t="n">
        <v>2</v>
      </c>
      <c r="Q247" s="259" t="n">
        <v>0</v>
      </c>
      <c r="R247" s="259" t="n">
        <v>0</v>
      </c>
      <c r="S247" s="259" t="n">
        <v>1</v>
      </c>
      <c r="T247" s="253" t="s">
        <v>2959</v>
      </c>
      <c r="U247" s="253" t="s">
        <v>6064</v>
      </c>
      <c r="V247" s="279" t="s">
        <v>70</v>
      </c>
      <c r="W247" s="253" t="s">
        <v>6049</v>
      </c>
      <c r="X247" s="279" t="s">
        <v>70</v>
      </c>
      <c r="Y247" s="255"/>
      <c r="Z247" s="253" t="s">
        <v>6065</v>
      </c>
      <c r="AA247" s="279" t="s">
        <v>70</v>
      </c>
      <c r="AB247" s="253" t="s">
        <v>6066</v>
      </c>
      <c r="AC247" s="279" t="s">
        <v>70</v>
      </c>
      <c r="AD247" s="253" t="s">
        <v>6067</v>
      </c>
      <c r="AE247" s="253" t="s">
        <v>78</v>
      </c>
      <c r="AF247" s="253" t="s">
        <v>127</v>
      </c>
      <c r="AG247" s="253" t="s">
        <v>78</v>
      </c>
      <c r="AH247" s="253" t="s">
        <v>127</v>
      </c>
      <c r="AI247" s="255"/>
      <c r="AJ247" s="255"/>
      <c r="AK247" s="255"/>
      <c r="AL247" s="255"/>
      <c r="AM247" s="255"/>
      <c r="AN247" s="255"/>
      <c r="AO247" s="255"/>
      <c r="AP247" s="255"/>
      <c r="AQ247" s="255"/>
      <c r="AR247" s="255"/>
      <c r="AS247" s="255"/>
      <c r="AT247" s="255"/>
    </row>
    <row r="248" customFormat="false" ht="19.7" hidden="false" customHeight="false" outlineLevel="0" collapsed="false">
      <c r="A248" s="254" t="n">
        <v>125</v>
      </c>
      <c r="B248" s="254" t="n">
        <v>211</v>
      </c>
      <c r="C248" s="254" t="n">
        <v>211.3</v>
      </c>
      <c r="D248" s="254" t="s">
        <v>62</v>
      </c>
      <c r="E248" s="256" t="s">
        <v>2934</v>
      </c>
      <c r="F248" s="256" t="s">
        <v>6044</v>
      </c>
      <c r="G248" s="256" t="s">
        <v>5106</v>
      </c>
      <c r="H248" s="256" t="s">
        <v>6044</v>
      </c>
      <c r="I248" s="315" t="s">
        <v>6068</v>
      </c>
      <c r="J248" s="301"/>
      <c r="K248" s="265" t="s">
        <v>70</v>
      </c>
      <c r="L248" s="265" t="s">
        <v>70</v>
      </c>
      <c r="M248" s="273" t="n">
        <v>1</v>
      </c>
      <c r="N248" s="311" t="n">
        <v>0</v>
      </c>
      <c r="O248" s="311" t="n">
        <v>0</v>
      </c>
      <c r="P248" s="273" t="n">
        <v>2</v>
      </c>
      <c r="Q248" s="259" t="n">
        <v>0</v>
      </c>
      <c r="R248" s="259" t="n">
        <v>0</v>
      </c>
      <c r="S248" s="311" t="n">
        <v>2</v>
      </c>
      <c r="T248" s="253" t="s">
        <v>6069</v>
      </c>
      <c r="U248" s="253" t="s">
        <v>6070</v>
      </c>
      <c r="V248" s="279" t="s">
        <v>70</v>
      </c>
      <c r="W248" s="253" t="s">
        <v>6049</v>
      </c>
      <c r="X248" s="279" t="s">
        <v>70</v>
      </c>
      <c r="Y248" s="255"/>
      <c r="Z248" s="253" t="s">
        <v>60</v>
      </c>
      <c r="AA248" s="253" t="s">
        <v>60</v>
      </c>
      <c r="AB248" s="253" t="s">
        <v>60</v>
      </c>
      <c r="AC248" s="253" t="s">
        <v>60</v>
      </c>
      <c r="AD248" s="255"/>
      <c r="AE248" s="253" t="s">
        <v>6071</v>
      </c>
      <c r="AF248" s="253" t="s">
        <v>6072</v>
      </c>
      <c r="AG248" s="255"/>
      <c r="AH248" s="279" t="s">
        <v>70</v>
      </c>
      <c r="AI248" s="253" t="s">
        <v>6071</v>
      </c>
      <c r="AJ248" s="255"/>
      <c r="AK248" s="255"/>
      <c r="AL248" s="255"/>
      <c r="AM248" s="255"/>
      <c r="AN248" s="255"/>
      <c r="AO248" s="255"/>
      <c r="AP248" s="255"/>
      <c r="AQ248" s="255"/>
      <c r="AR248" s="255"/>
      <c r="AS248" s="255"/>
      <c r="AT248" s="255"/>
    </row>
    <row r="249" customFormat="false" ht="19.7" hidden="false" customHeight="false" outlineLevel="0" collapsed="false">
      <c r="A249" s="255"/>
      <c r="B249" s="254" t="n">
        <v>212</v>
      </c>
      <c r="C249" s="254" t="n">
        <v>212</v>
      </c>
      <c r="D249" s="254" t="s">
        <v>62</v>
      </c>
      <c r="E249" s="256" t="s">
        <v>683</v>
      </c>
      <c r="F249" s="255"/>
      <c r="G249" s="253" t="s">
        <v>5121</v>
      </c>
      <c r="H249" s="253" t="s">
        <v>2963</v>
      </c>
      <c r="I249" s="296" t="s">
        <v>684</v>
      </c>
      <c r="J249" s="255"/>
      <c r="K249" s="279" t="s">
        <v>70</v>
      </c>
      <c r="L249" s="279" t="s">
        <v>70</v>
      </c>
      <c r="M249" s="255"/>
      <c r="N249" s="255"/>
      <c r="O249" s="255"/>
      <c r="P249" s="255"/>
      <c r="Q249" s="255"/>
      <c r="R249" s="255"/>
      <c r="S249" s="255"/>
      <c r="T249" s="255"/>
      <c r="U249" s="255"/>
      <c r="V249" s="255"/>
      <c r="W249" s="255"/>
      <c r="X249" s="255"/>
      <c r="Y249" s="255"/>
      <c r="Z249" s="253" t="s">
        <v>78</v>
      </c>
      <c r="AA249" s="255"/>
      <c r="AB249" s="255"/>
      <c r="AC249" s="255"/>
      <c r="AD249" s="255"/>
      <c r="AE249" s="255"/>
      <c r="AF249" s="255"/>
      <c r="AG249" s="255"/>
      <c r="AH249" s="255"/>
      <c r="AI249" s="255"/>
      <c r="AJ249" s="253" t="s">
        <v>6073</v>
      </c>
      <c r="AK249" s="326" t="s">
        <v>70</v>
      </c>
      <c r="AL249" s="255"/>
      <c r="AM249" s="326" t="s">
        <v>70</v>
      </c>
      <c r="AN249" s="255"/>
      <c r="AO249" s="255"/>
      <c r="AP249" s="255"/>
      <c r="AQ249" s="255"/>
      <c r="AR249" s="255"/>
      <c r="AS249" s="255"/>
      <c r="AT249" s="255"/>
    </row>
    <row r="250" customFormat="false" ht="19.7" hidden="false" customHeight="false" outlineLevel="0" collapsed="false">
      <c r="A250" s="255"/>
      <c r="B250" s="254" t="n">
        <v>213</v>
      </c>
      <c r="C250" s="254" t="n">
        <v>213</v>
      </c>
      <c r="D250" s="254" t="s">
        <v>62</v>
      </c>
      <c r="E250" s="256" t="s">
        <v>685</v>
      </c>
      <c r="F250" s="255"/>
      <c r="G250" s="253" t="s">
        <v>5695</v>
      </c>
      <c r="H250" s="266" t="s">
        <v>1004</v>
      </c>
      <c r="I250" s="296" t="s">
        <v>686</v>
      </c>
      <c r="J250" s="255"/>
      <c r="K250" s="266" t="s">
        <v>1004</v>
      </c>
      <c r="L250" s="266" t="s">
        <v>1004</v>
      </c>
      <c r="M250" s="255"/>
      <c r="N250" s="255"/>
      <c r="O250" s="255"/>
      <c r="P250" s="255"/>
      <c r="Q250" s="255"/>
      <c r="R250" s="255"/>
      <c r="S250" s="255"/>
      <c r="T250" s="261"/>
      <c r="U250" s="261"/>
      <c r="V250" s="261"/>
      <c r="W250" s="261"/>
      <c r="X250" s="261"/>
      <c r="Y250" s="261"/>
      <c r="Z250" s="253" t="s">
        <v>78</v>
      </c>
      <c r="AA250" s="261"/>
      <c r="AB250" s="261"/>
      <c r="AC250" s="261"/>
      <c r="AD250" s="261"/>
      <c r="AE250" s="261"/>
      <c r="AF250" s="261"/>
      <c r="AG250" s="261"/>
      <c r="AH250" s="261"/>
      <c r="AI250" s="255"/>
      <c r="AJ250" s="255"/>
      <c r="AK250" s="255"/>
      <c r="AL250" s="255"/>
      <c r="AM250" s="255"/>
      <c r="AN250" s="255"/>
      <c r="AO250" s="255"/>
      <c r="AP250" s="255"/>
      <c r="AQ250" s="255"/>
      <c r="AR250" s="255"/>
      <c r="AS250" s="255"/>
      <c r="AT250" s="255"/>
    </row>
    <row r="251" customFormat="false" ht="19.7" hidden="false" customHeight="false" outlineLevel="0" collapsed="false">
      <c r="A251" s="255"/>
      <c r="B251" s="254" t="n">
        <v>214</v>
      </c>
      <c r="C251" s="254" t="n">
        <v>214</v>
      </c>
      <c r="D251" s="254" t="s">
        <v>62</v>
      </c>
      <c r="E251" s="256" t="s">
        <v>687</v>
      </c>
      <c r="F251" s="255"/>
      <c r="G251" s="253" t="s">
        <v>6074</v>
      </c>
      <c r="H251" s="253" t="s">
        <v>6075</v>
      </c>
      <c r="I251" s="253" t="s">
        <v>688</v>
      </c>
      <c r="J251" s="255"/>
      <c r="K251" s="253" t="s">
        <v>6075</v>
      </c>
      <c r="L251" s="253" t="s">
        <v>6075</v>
      </c>
      <c r="M251" s="261"/>
      <c r="N251" s="255"/>
      <c r="O251" s="255"/>
      <c r="P251" s="261"/>
      <c r="Q251" s="255"/>
      <c r="R251" s="255"/>
      <c r="S251" s="255"/>
      <c r="T251" s="255"/>
      <c r="U251" s="255"/>
      <c r="V251" s="255"/>
      <c r="W251" s="255"/>
      <c r="X251" s="255"/>
      <c r="Y251" s="255"/>
      <c r="Z251" s="253" t="s">
        <v>6076</v>
      </c>
      <c r="AA251" s="255"/>
      <c r="AB251" s="255"/>
      <c r="AC251" s="255"/>
      <c r="AD251" s="255"/>
      <c r="AE251" s="253" t="s">
        <v>78</v>
      </c>
      <c r="AF251" s="253" t="s">
        <v>1004</v>
      </c>
      <c r="AG251" s="255"/>
      <c r="AH251" s="253" t="s">
        <v>1004</v>
      </c>
      <c r="AI251" s="255"/>
      <c r="AJ251" s="253" t="s">
        <v>6077</v>
      </c>
      <c r="AK251" s="254" t="s">
        <v>1171</v>
      </c>
      <c r="AL251" s="255"/>
      <c r="AM251" s="255"/>
      <c r="AN251" s="255"/>
      <c r="AO251" s="255"/>
      <c r="AP251" s="255"/>
      <c r="AQ251" s="255"/>
      <c r="AR251" s="255"/>
      <c r="AS251" s="255"/>
      <c r="AT251" s="255"/>
    </row>
    <row r="252" customFormat="false" ht="19.7" hidden="false" customHeight="false" outlineLevel="0" collapsed="false">
      <c r="A252" s="255"/>
      <c r="B252" s="254" t="n">
        <v>215</v>
      </c>
      <c r="C252" s="254" t="n">
        <v>215</v>
      </c>
      <c r="D252" s="254" t="s">
        <v>62</v>
      </c>
      <c r="E252" s="256" t="s">
        <v>689</v>
      </c>
      <c r="F252" s="255"/>
      <c r="G252" s="253" t="s">
        <v>5695</v>
      </c>
      <c r="H252" s="266" t="s">
        <v>1004</v>
      </c>
      <c r="I252" s="253" t="s">
        <v>690</v>
      </c>
      <c r="J252" s="255"/>
      <c r="K252" s="266" t="s">
        <v>1004</v>
      </c>
      <c r="L252" s="266" t="s">
        <v>1004</v>
      </c>
      <c r="M252" s="261"/>
      <c r="N252" s="255"/>
      <c r="O252" s="255"/>
      <c r="P252" s="261"/>
      <c r="Q252" s="255"/>
      <c r="R252" s="255"/>
      <c r="S252" s="255"/>
      <c r="T252" s="255"/>
      <c r="U252" s="255"/>
      <c r="V252" s="261"/>
      <c r="W252" s="255"/>
      <c r="X252" s="261"/>
      <c r="Y252" s="255"/>
      <c r="Z252" s="253" t="s">
        <v>78</v>
      </c>
      <c r="AA252" s="255"/>
      <c r="AB252" s="255"/>
      <c r="AC252" s="255"/>
      <c r="AD252" s="255"/>
      <c r="AE252" s="253" t="s">
        <v>78</v>
      </c>
      <c r="AF252" s="253" t="s">
        <v>1004</v>
      </c>
      <c r="AG252" s="255"/>
      <c r="AH252" s="253" t="s">
        <v>1004</v>
      </c>
      <c r="AI252" s="255"/>
      <c r="AJ252" s="253" t="s">
        <v>5120</v>
      </c>
      <c r="AK252" s="255"/>
      <c r="AL252" s="255"/>
      <c r="AM252" s="255"/>
      <c r="AN252" s="255"/>
      <c r="AO252" s="255"/>
      <c r="AP252" s="255"/>
      <c r="AQ252" s="255"/>
      <c r="AR252" s="255"/>
      <c r="AS252" s="255"/>
      <c r="AT252" s="255"/>
    </row>
    <row r="253" customFormat="false" ht="19.7" hidden="false" customHeight="false" outlineLevel="0" collapsed="false">
      <c r="A253" s="255"/>
      <c r="B253" s="254" t="n">
        <v>216</v>
      </c>
      <c r="C253" s="254" t="n">
        <v>216</v>
      </c>
      <c r="D253" s="254" t="s">
        <v>62</v>
      </c>
      <c r="E253" s="256" t="s">
        <v>691</v>
      </c>
      <c r="F253" s="255"/>
      <c r="G253" s="253" t="s">
        <v>5695</v>
      </c>
      <c r="H253" s="266" t="s">
        <v>1004</v>
      </c>
      <c r="I253" s="253" t="s">
        <v>692</v>
      </c>
      <c r="J253" s="255"/>
      <c r="K253" s="266" t="s">
        <v>1004</v>
      </c>
      <c r="L253" s="266" t="s">
        <v>1004</v>
      </c>
      <c r="M253" s="255"/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3" t="s">
        <v>78</v>
      </c>
      <c r="AA253" s="255"/>
      <c r="AB253" s="255"/>
      <c r="AC253" s="255"/>
      <c r="AD253" s="255"/>
      <c r="AE253" s="253" t="s">
        <v>78</v>
      </c>
      <c r="AF253" s="253" t="s">
        <v>1004</v>
      </c>
      <c r="AG253" s="255"/>
      <c r="AH253" s="253" t="s">
        <v>1004</v>
      </c>
      <c r="AI253" s="255"/>
      <c r="AJ253" s="255"/>
      <c r="AK253" s="255"/>
      <c r="AL253" s="255"/>
      <c r="AM253" s="255"/>
      <c r="AN253" s="255"/>
      <c r="AO253" s="255"/>
      <c r="AP253" s="255"/>
      <c r="AQ253" s="255"/>
      <c r="AR253" s="255"/>
      <c r="AS253" s="255"/>
      <c r="AT253" s="255"/>
    </row>
    <row r="254" customFormat="false" ht="19.7" hidden="false" customHeight="false" outlineLevel="0" collapsed="false">
      <c r="A254" s="255"/>
      <c r="B254" s="254" t="n">
        <v>217</v>
      </c>
      <c r="C254" s="254" t="n">
        <v>217</v>
      </c>
      <c r="D254" s="254" t="s">
        <v>62</v>
      </c>
      <c r="E254" s="256" t="s">
        <v>694</v>
      </c>
      <c r="F254" s="255"/>
      <c r="G254" s="253" t="s">
        <v>5121</v>
      </c>
      <c r="H254" s="253" t="s">
        <v>4820</v>
      </c>
      <c r="I254" s="296" t="s">
        <v>695</v>
      </c>
      <c r="J254" s="263" t="s">
        <v>6078</v>
      </c>
      <c r="K254" s="279" t="s">
        <v>70</v>
      </c>
      <c r="L254" s="279" t="s">
        <v>70</v>
      </c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3" t="s">
        <v>6079</v>
      </c>
      <c r="AA254" s="255"/>
      <c r="AB254" s="253" t="s">
        <v>1147</v>
      </c>
      <c r="AC254" s="255"/>
      <c r="AD254" s="255"/>
      <c r="AE254" s="261"/>
      <c r="AF254" s="261"/>
      <c r="AG254" s="261"/>
      <c r="AH254" s="255"/>
      <c r="AI254" s="255"/>
      <c r="AJ254" s="253" t="s">
        <v>6080</v>
      </c>
      <c r="AK254" s="326" t="s">
        <v>70</v>
      </c>
      <c r="AL254" s="255"/>
      <c r="AM254" s="326" t="s">
        <v>70</v>
      </c>
      <c r="AN254" s="255"/>
      <c r="AO254" s="255"/>
      <c r="AP254" s="255"/>
      <c r="AQ254" s="255"/>
      <c r="AR254" s="255"/>
      <c r="AS254" s="255"/>
      <c r="AT254" s="255"/>
    </row>
    <row r="255" customFormat="false" ht="19.7" hidden="false" customHeight="false" outlineLevel="0" collapsed="false">
      <c r="A255" s="254" t="n">
        <v>127</v>
      </c>
      <c r="B255" s="254" t="n">
        <v>218</v>
      </c>
      <c r="C255" s="254" t="n">
        <v>218</v>
      </c>
      <c r="D255" s="254" t="s">
        <v>62</v>
      </c>
      <c r="E255" s="256" t="s">
        <v>4272</v>
      </c>
      <c r="F255" s="302"/>
      <c r="G255" s="256" t="s">
        <v>5106</v>
      </c>
      <c r="H255" s="270" t="s">
        <v>3014</v>
      </c>
      <c r="I255" s="271" t="s">
        <v>4823</v>
      </c>
      <c r="J255" s="255"/>
      <c r="K255" s="271" t="s">
        <v>70</v>
      </c>
      <c r="L255" s="271" t="s">
        <v>70</v>
      </c>
      <c r="M255" s="273" t="n">
        <v>3</v>
      </c>
      <c r="N255" s="259" t="n">
        <v>0</v>
      </c>
      <c r="O255" s="259" t="n">
        <v>0</v>
      </c>
      <c r="P255" s="273" t="n">
        <v>3</v>
      </c>
      <c r="Q255" s="259" t="n">
        <v>0</v>
      </c>
      <c r="R255" s="259" t="n">
        <v>0</v>
      </c>
      <c r="S255" s="259" t="n">
        <v>0</v>
      </c>
      <c r="T255" s="253" t="s">
        <v>3017</v>
      </c>
      <c r="U255" s="253" t="s">
        <v>6081</v>
      </c>
      <c r="V255" s="279" t="s">
        <v>70</v>
      </c>
      <c r="W255" s="253" t="s">
        <v>6082</v>
      </c>
      <c r="X255" s="279" t="s">
        <v>70</v>
      </c>
      <c r="Y255" s="255"/>
      <c r="Z255" s="287" t="s">
        <v>6083</v>
      </c>
      <c r="AA255" s="295" t="s">
        <v>70</v>
      </c>
      <c r="AB255" s="287" t="s">
        <v>6084</v>
      </c>
      <c r="AC255" s="295" t="s">
        <v>70</v>
      </c>
      <c r="AD255" s="276"/>
      <c r="AE255" s="287" t="s">
        <v>6085</v>
      </c>
      <c r="AF255" s="279" t="s">
        <v>70</v>
      </c>
      <c r="AG255" s="287" t="s">
        <v>6086</v>
      </c>
      <c r="AH255" s="279" t="s">
        <v>70</v>
      </c>
      <c r="AI255" s="255"/>
      <c r="AJ255" s="255"/>
      <c r="AK255" s="255"/>
      <c r="AL255" s="255"/>
      <c r="AM255" s="255"/>
      <c r="AN255" s="255"/>
      <c r="AO255" s="255"/>
      <c r="AP255" s="255"/>
      <c r="AQ255" s="255"/>
      <c r="AR255" s="255"/>
      <c r="AS255" s="255"/>
      <c r="AT255" s="255"/>
    </row>
    <row r="256" customFormat="false" ht="19.7" hidden="false" customHeight="false" outlineLevel="0" collapsed="false">
      <c r="A256" s="254" t="n">
        <v>126</v>
      </c>
      <c r="B256" s="254" t="n">
        <v>219</v>
      </c>
      <c r="C256" s="254" t="n">
        <v>219.1</v>
      </c>
      <c r="D256" s="254" t="s">
        <v>62</v>
      </c>
      <c r="E256" s="310" t="s">
        <v>700</v>
      </c>
      <c r="F256" s="255"/>
      <c r="G256" s="256" t="s">
        <v>6074</v>
      </c>
      <c r="H256" s="256" t="s">
        <v>6087</v>
      </c>
      <c r="I256" s="315" t="s">
        <v>4827</v>
      </c>
      <c r="J256" s="331" t="s">
        <v>6088</v>
      </c>
      <c r="K256" s="271" t="s">
        <v>70</v>
      </c>
      <c r="L256" s="263" t="s">
        <v>1239</v>
      </c>
      <c r="M256" s="273" t="n">
        <v>1</v>
      </c>
      <c r="N256" s="259" t="n">
        <v>0</v>
      </c>
      <c r="O256" s="259" t="n">
        <v>0</v>
      </c>
      <c r="P256" s="311" t="n">
        <v>0</v>
      </c>
      <c r="Q256" s="311" t="n">
        <v>0</v>
      </c>
      <c r="R256" s="311" t="n">
        <v>1</v>
      </c>
      <c r="S256" s="259" t="n">
        <v>2</v>
      </c>
      <c r="T256" s="253" t="s">
        <v>3028</v>
      </c>
      <c r="U256" s="253" t="s">
        <v>60</v>
      </c>
      <c r="V256" s="253" t="s">
        <v>60</v>
      </c>
      <c r="W256" s="255"/>
      <c r="X256" s="253" t="s">
        <v>60</v>
      </c>
      <c r="Y256" s="255"/>
      <c r="Z256" s="253" t="s">
        <v>6089</v>
      </c>
      <c r="AA256" s="295" t="s">
        <v>70</v>
      </c>
      <c r="AB256" s="253" t="s">
        <v>1239</v>
      </c>
      <c r="AC256" s="253" t="s">
        <v>1239</v>
      </c>
      <c r="AD256" s="255"/>
      <c r="AE256" s="262" t="s">
        <v>78</v>
      </c>
      <c r="AF256" s="253" t="s">
        <v>1004</v>
      </c>
      <c r="AG256" s="255"/>
      <c r="AH256" s="253" t="s">
        <v>1004</v>
      </c>
      <c r="AI256" s="255"/>
      <c r="AN256" s="255"/>
      <c r="AO256" s="255"/>
      <c r="AP256" s="255"/>
      <c r="AQ256" s="255"/>
      <c r="AR256" s="255"/>
      <c r="AS256" s="255"/>
      <c r="AT256" s="255"/>
    </row>
    <row r="257" customFormat="false" ht="19.7" hidden="false" customHeight="false" outlineLevel="0" collapsed="false">
      <c r="A257" s="255"/>
      <c r="B257" s="254" t="n">
        <v>219</v>
      </c>
      <c r="C257" s="254" t="n">
        <v>219.2</v>
      </c>
      <c r="D257" s="254" t="s">
        <v>62</v>
      </c>
      <c r="E257" s="256" t="s">
        <v>700</v>
      </c>
      <c r="F257" s="255"/>
      <c r="G257" s="253" t="s">
        <v>5121</v>
      </c>
      <c r="H257" s="253" t="s">
        <v>6087</v>
      </c>
      <c r="I257" s="296" t="s">
        <v>175</v>
      </c>
      <c r="J257" s="331"/>
      <c r="K257" s="266" t="s">
        <v>1004</v>
      </c>
      <c r="L257" s="266" t="s">
        <v>1004</v>
      </c>
      <c r="M257" s="255"/>
      <c r="N257" s="255"/>
      <c r="O257" s="255"/>
      <c r="P257" s="255"/>
      <c r="Q257" s="255"/>
      <c r="R257" s="255"/>
      <c r="S257" s="255"/>
      <c r="T257" s="255"/>
      <c r="U257" s="255"/>
      <c r="V257" s="255"/>
      <c r="W257" s="255"/>
      <c r="X257" s="255"/>
      <c r="Y257" s="255"/>
      <c r="Z257" s="253" t="s">
        <v>78</v>
      </c>
      <c r="AA257" s="255"/>
      <c r="AB257" s="255"/>
      <c r="AC257" s="255"/>
      <c r="AD257" s="255"/>
      <c r="AE257" s="255"/>
      <c r="AF257" s="255"/>
      <c r="AG257" s="255"/>
      <c r="AH257" s="255"/>
      <c r="AI257" s="255"/>
      <c r="AJ257" s="253" t="s">
        <v>6090</v>
      </c>
      <c r="AK257" s="326" t="s">
        <v>70</v>
      </c>
      <c r="AL257" s="255"/>
      <c r="AM257" s="254" t="s">
        <v>1239</v>
      </c>
      <c r="AN257" s="255"/>
      <c r="AO257" s="255"/>
      <c r="AP257" s="255"/>
      <c r="AQ257" s="255"/>
      <c r="AR257" s="255"/>
      <c r="AS257" s="255"/>
      <c r="AT257" s="255"/>
    </row>
    <row r="258" customFormat="false" ht="19.7" hidden="false" customHeight="false" outlineLevel="0" collapsed="false">
      <c r="A258" s="255"/>
      <c r="B258" s="254" t="n">
        <v>220</v>
      </c>
      <c r="C258" s="254" t="n">
        <v>220</v>
      </c>
      <c r="D258" s="254" t="s">
        <v>62</v>
      </c>
      <c r="E258" s="256" t="s">
        <v>704</v>
      </c>
      <c r="F258" s="255"/>
      <c r="G258" s="253" t="s">
        <v>5695</v>
      </c>
      <c r="H258" s="266" t="s">
        <v>1004</v>
      </c>
      <c r="I258" s="296" t="s">
        <v>706</v>
      </c>
      <c r="J258" s="255"/>
      <c r="K258" s="266" t="s">
        <v>1004</v>
      </c>
      <c r="L258" s="266" t="s">
        <v>1004</v>
      </c>
      <c r="M258" s="255"/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3" t="s">
        <v>78</v>
      </c>
      <c r="AA258" s="255"/>
      <c r="AB258" s="255"/>
      <c r="AC258" s="255"/>
      <c r="AD258" s="255"/>
      <c r="AE258" s="255"/>
      <c r="AF258" s="255"/>
      <c r="AG258" s="255"/>
      <c r="AH258" s="255"/>
      <c r="AI258" s="255"/>
      <c r="AJ258" s="253" t="s">
        <v>5120</v>
      </c>
      <c r="AK258" s="255"/>
      <c r="AL258" s="255"/>
      <c r="AM258" s="255"/>
      <c r="AN258" s="255"/>
      <c r="AO258" s="255"/>
      <c r="AP258" s="255"/>
      <c r="AQ258" s="255"/>
      <c r="AR258" s="255"/>
      <c r="AS258" s="255"/>
      <c r="AT258" s="255"/>
    </row>
    <row r="259" customFormat="false" ht="19.7" hidden="false" customHeight="false" outlineLevel="0" collapsed="false">
      <c r="A259" s="255"/>
      <c r="B259" s="254" t="n">
        <v>221</v>
      </c>
      <c r="C259" s="254" t="n">
        <v>221</v>
      </c>
      <c r="D259" s="254" t="s">
        <v>62</v>
      </c>
      <c r="E259" s="256" t="s">
        <v>708</v>
      </c>
      <c r="F259" s="255"/>
      <c r="G259" s="253" t="s">
        <v>5121</v>
      </c>
      <c r="H259" s="253" t="s">
        <v>6091</v>
      </c>
      <c r="I259" s="296" t="s">
        <v>709</v>
      </c>
      <c r="J259" s="255"/>
      <c r="K259" s="253" t="s">
        <v>6091</v>
      </c>
      <c r="L259" s="253" t="s">
        <v>6091</v>
      </c>
      <c r="M259" s="255"/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3" t="s">
        <v>78</v>
      </c>
      <c r="AA259" s="255"/>
      <c r="AB259" s="255"/>
      <c r="AC259" s="255"/>
      <c r="AD259" s="255"/>
      <c r="AE259" s="255"/>
      <c r="AF259" s="255"/>
      <c r="AG259" s="255"/>
      <c r="AH259" s="255"/>
      <c r="AI259" s="255"/>
      <c r="AJ259" s="253" t="s">
        <v>6092</v>
      </c>
      <c r="AK259" s="254" t="s">
        <v>1171</v>
      </c>
      <c r="AL259" s="255"/>
      <c r="AM259" s="255"/>
      <c r="AN259" s="255"/>
      <c r="AO259" s="255"/>
      <c r="AP259" s="255"/>
      <c r="AQ259" s="255"/>
      <c r="AR259" s="255"/>
      <c r="AS259" s="255"/>
      <c r="AT259" s="255"/>
    </row>
    <row r="260" customFormat="false" ht="19.7" hidden="false" customHeight="false" outlineLevel="0" collapsed="false">
      <c r="A260" s="255"/>
      <c r="B260" s="254" t="n">
        <v>222</v>
      </c>
      <c r="C260" s="254" t="n">
        <v>222</v>
      </c>
      <c r="D260" s="254" t="s">
        <v>62</v>
      </c>
      <c r="E260" s="256" t="s">
        <v>710</v>
      </c>
      <c r="F260" s="255"/>
      <c r="G260" s="253" t="s">
        <v>5695</v>
      </c>
      <c r="H260" s="266" t="s">
        <v>1004</v>
      </c>
      <c r="I260" s="296" t="s">
        <v>711</v>
      </c>
      <c r="J260" s="255"/>
      <c r="K260" s="266" t="s">
        <v>1004</v>
      </c>
      <c r="L260" s="266" t="s">
        <v>1004</v>
      </c>
      <c r="M260" s="261"/>
      <c r="N260" s="255"/>
      <c r="O260" s="255"/>
      <c r="P260" s="261"/>
      <c r="Q260" s="255"/>
      <c r="R260" s="255"/>
      <c r="S260" s="255"/>
      <c r="T260" s="255"/>
      <c r="U260" s="255"/>
      <c r="V260" s="255"/>
      <c r="W260" s="255"/>
      <c r="X260" s="255"/>
      <c r="Y260" s="255"/>
      <c r="Z260" s="253" t="s">
        <v>78</v>
      </c>
      <c r="AA260" s="255"/>
      <c r="AB260" s="255"/>
      <c r="AC260" s="255"/>
      <c r="AD260" s="255"/>
      <c r="AE260" s="255"/>
      <c r="AF260" s="255"/>
      <c r="AG260" s="255"/>
      <c r="AH260" s="255"/>
      <c r="AI260" s="255"/>
      <c r="AJ260" s="255"/>
      <c r="AK260" s="255"/>
      <c r="AL260" s="255"/>
      <c r="AM260" s="255"/>
      <c r="AN260" s="255"/>
      <c r="AO260" s="255"/>
      <c r="AP260" s="255"/>
      <c r="AQ260" s="255"/>
      <c r="AR260" s="255"/>
      <c r="AS260" s="255"/>
      <c r="AT260" s="255"/>
    </row>
    <row r="261" customFormat="false" ht="19.7" hidden="false" customHeight="false" outlineLevel="0" collapsed="false">
      <c r="A261" s="255"/>
      <c r="B261" s="254" t="n">
        <v>223</v>
      </c>
      <c r="C261" s="254" t="n">
        <v>223</v>
      </c>
      <c r="D261" s="254" t="s">
        <v>62</v>
      </c>
      <c r="E261" s="256" t="s">
        <v>713</v>
      </c>
      <c r="F261" s="255"/>
      <c r="G261" s="253" t="s">
        <v>5121</v>
      </c>
      <c r="H261" s="256" t="s">
        <v>3068</v>
      </c>
      <c r="I261" s="296" t="s">
        <v>714</v>
      </c>
      <c r="J261" s="263" t="s">
        <v>6093</v>
      </c>
      <c r="K261" s="263" t="s">
        <v>167</v>
      </c>
      <c r="L261" s="263" t="s">
        <v>167</v>
      </c>
      <c r="M261" s="255"/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3" t="s">
        <v>78</v>
      </c>
      <c r="AA261" s="255"/>
      <c r="AB261" s="255"/>
      <c r="AC261" s="255"/>
      <c r="AD261" s="255"/>
      <c r="AE261" s="255"/>
      <c r="AF261" s="255"/>
      <c r="AG261" s="255"/>
      <c r="AH261" s="255"/>
      <c r="AI261" s="255"/>
      <c r="AJ261" s="253" t="s">
        <v>6094</v>
      </c>
      <c r="AK261" s="254" t="s">
        <v>1171</v>
      </c>
      <c r="AL261" s="255"/>
      <c r="AM261" s="255"/>
      <c r="AN261" s="255"/>
      <c r="AO261" s="255"/>
      <c r="AP261" s="255"/>
      <c r="AQ261" s="255"/>
      <c r="AR261" s="255"/>
      <c r="AS261" s="255"/>
      <c r="AT261" s="255"/>
    </row>
    <row r="262" customFormat="false" ht="19.7" hidden="false" customHeight="false" outlineLevel="0" collapsed="false">
      <c r="A262" s="255"/>
      <c r="B262" s="254" t="n">
        <v>224</v>
      </c>
      <c r="C262" s="254" t="n">
        <v>224</v>
      </c>
      <c r="D262" s="254" t="s">
        <v>62</v>
      </c>
      <c r="E262" s="256" t="s">
        <v>715</v>
      </c>
      <c r="F262" s="255"/>
      <c r="G262" s="253" t="s">
        <v>5121</v>
      </c>
      <c r="H262" s="253" t="s">
        <v>4839</v>
      </c>
      <c r="I262" s="253" t="s">
        <v>716</v>
      </c>
      <c r="J262" s="255"/>
      <c r="K262" s="279" t="s">
        <v>70</v>
      </c>
      <c r="L262" s="263" t="s">
        <v>4609</v>
      </c>
      <c r="M262" s="255"/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3" t="s">
        <v>78</v>
      </c>
      <c r="AA262" s="255"/>
      <c r="AB262" s="255"/>
      <c r="AC262" s="255"/>
      <c r="AD262" s="255"/>
      <c r="AE262" s="253" t="s">
        <v>78</v>
      </c>
      <c r="AF262" s="253" t="s">
        <v>1004</v>
      </c>
      <c r="AG262" s="255"/>
      <c r="AH262" s="253" t="s">
        <v>1004</v>
      </c>
      <c r="AI262" s="255"/>
      <c r="AJ262" s="253" t="s">
        <v>6095</v>
      </c>
      <c r="AK262" s="255"/>
      <c r="AL262" s="255"/>
      <c r="AM262" s="255"/>
      <c r="AN262" s="255"/>
      <c r="AO262" s="255"/>
      <c r="AP262" s="255"/>
      <c r="AQ262" s="255"/>
      <c r="AR262" s="255"/>
      <c r="AS262" s="255"/>
      <c r="AT262" s="255"/>
    </row>
    <row r="263" customFormat="false" ht="19.7" hidden="false" customHeight="false" outlineLevel="0" collapsed="false">
      <c r="A263" s="255"/>
      <c r="B263" s="254" t="n">
        <v>225</v>
      </c>
      <c r="C263" s="254" t="n">
        <v>225</v>
      </c>
      <c r="D263" s="254" t="s">
        <v>62</v>
      </c>
      <c r="E263" s="256" t="s">
        <v>717</v>
      </c>
      <c r="F263" s="255"/>
      <c r="G263" s="253" t="s">
        <v>5121</v>
      </c>
      <c r="H263" s="253" t="s">
        <v>6096</v>
      </c>
      <c r="I263" s="253" t="s">
        <v>718</v>
      </c>
      <c r="J263" s="263" t="s">
        <v>6097</v>
      </c>
      <c r="K263" s="279" t="s">
        <v>70</v>
      </c>
      <c r="L263" s="263" t="s">
        <v>4609</v>
      </c>
      <c r="M263" s="255"/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3" t="s">
        <v>78</v>
      </c>
      <c r="AA263" s="255"/>
      <c r="AB263" s="255"/>
      <c r="AC263" s="255"/>
      <c r="AD263" s="255"/>
      <c r="AE263" s="262" t="s">
        <v>78</v>
      </c>
      <c r="AF263" s="262" t="s">
        <v>1004</v>
      </c>
      <c r="AG263" s="261"/>
      <c r="AH263" s="253" t="s">
        <v>1004</v>
      </c>
      <c r="AI263" s="255"/>
      <c r="AJ263" s="253" t="s">
        <v>6098</v>
      </c>
      <c r="AK263" s="255"/>
      <c r="AL263" s="255"/>
      <c r="AM263" s="255"/>
      <c r="AN263" s="255"/>
      <c r="AO263" s="255"/>
      <c r="AP263" s="255"/>
      <c r="AQ263" s="255"/>
      <c r="AR263" s="255"/>
      <c r="AS263" s="255"/>
      <c r="AT263" s="255"/>
    </row>
    <row r="264" customFormat="false" ht="19.7" hidden="false" customHeight="false" outlineLevel="0" collapsed="false">
      <c r="A264" s="255"/>
      <c r="B264" s="254" t="n">
        <v>226</v>
      </c>
      <c r="C264" s="254" t="n">
        <v>226</v>
      </c>
      <c r="D264" s="254" t="s">
        <v>62</v>
      </c>
      <c r="E264" s="256" t="s">
        <v>720</v>
      </c>
      <c r="F264" s="255"/>
      <c r="G264" s="253" t="s">
        <v>5124</v>
      </c>
      <c r="H264" s="253" t="s">
        <v>6099</v>
      </c>
      <c r="I264" s="253" t="s">
        <v>721</v>
      </c>
      <c r="J264" s="255"/>
      <c r="K264" s="279" t="s">
        <v>70</v>
      </c>
      <c r="L264" s="279" t="s">
        <v>70</v>
      </c>
      <c r="M264" s="255"/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3" t="s">
        <v>6100</v>
      </c>
      <c r="AA264" s="255"/>
      <c r="AB264" s="253" t="s">
        <v>5578</v>
      </c>
      <c r="AC264" s="255"/>
      <c r="AD264" s="255"/>
      <c r="AE264" s="253" t="s">
        <v>6101</v>
      </c>
      <c r="AF264" s="255"/>
      <c r="AG264" s="262" t="s">
        <v>6102</v>
      </c>
      <c r="AH264" s="255"/>
      <c r="AI264" s="255"/>
      <c r="AJ264" s="253" t="s">
        <v>5120</v>
      </c>
      <c r="AK264" s="255"/>
      <c r="AL264" s="255"/>
      <c r="AM264" s="255"/>
      <c r="AN264" s="255"/>
      <c r="AO264" s="255"/>
      <c r="AP264" s="255"/>
      <c r="AQ264" s="255"/>
      <c r="AR264" s="255"/>
      <c r="AS264" s="255"/>
      <c r="AT264" s="255"/>
    </row>
    <row r="265" customFormat="false" ht="19.7" hidden="false" customHeight="false" outlineLevel="0" collapsed="false">
      <c r="A265" s="254" t="n">
        <v>57</v>
      </c>
      <c r="B265" s="254" t="n">
        <v>227</v>
      </c>
      <c r="C265" s="254" t="n">
        <v>227</v>
      </c>
      <c r="D265" s="254" t="s">
        <v>5158</v>
      </c>
      <c r="E265" s="255"/>
      <c r="F265" s="256" t="s">
        <v>6103</v>
      </c>
      <c r="G265" s="256" t="s">
        <v>5106</v>
      </c>
      <c r="H265" s="321" t="s">
        <v>6104</v>
      </c>
      <c r="I265" s="253" t="s">
        <v>548</v>
      </c>
      <c r="J265" s="255"/>
      <c r="K265" s="298" t="s">
        <v>101</v>
      </c>
      <c r="L265" s="298" t="s">
        <v>101</v>
      </c>
      <c r="M265" s="259" t="n">
        <v>0</v>
      </c>
      <c r="N265" s="284" t="n">
        <v>3</v>
      </c>
      <c r="O265" s="259" t="n">
        <v>0</v>
      </c>
      <c r="P265" s="259" t="n">
        <v>0</v>
      </c>
      <c r="Q265" s="284" t="n">
        <v>3</v>
      </c>
      <c r="R265" s="259" t="n">
        <v>0</v>
      </c>
      <c r="S265" s="259" t="n">
        <v>0</v>
      </c>
      <c r="T265" s="253" t="s">
        <v>3098</v>
      </c>
      <c r="U265" s="253" t="s">
        <v>6105</v>
      </c>
      <c r="V265" s="293" t="s">
        <v>101</v>
      </c>
      <c r="W265" s="253" t="s">
        <v>6106</v>
      </c>
      <c r="X265" s="293" t="s">
        <v>101</v>
      </c>
      <c r="Y265" s="255"/>
      <c r="Z265" s="253" t="s">
        <v>6107</v>
      </c>
      <c r="AA265" s="294" t="s">
        <v>101</v>
      </c>
      <c r="AB265" s="253" t="s">
        <v>6108</v>
      </c>
      <c r="AC265" s="294" t="s">
        <v>101</v>
      </c>
      <c r="AD265" s="255"/>
      <c r="AE265" s="253" t="s">
        <v>6109</v>
      </c>
      <c r="AF265" s="294" t="s">
        <v>101</v>
      </c>
      <c r="AG265" s="253" t="s">
        <v>6110</v>
      </c>
      <c r="AH265" s="294" t="s">
        <v>101</v>
      </c>
      <c r="AI265" s="255"/>
      <c r="AJ265" s="255"/>
      <c r="AK265" s="255"/>
      <c r="AL265" s="255"/>
      <c r="AM265" s="255"/>
      <c r="AN265" s="255"/>
      <c r="AO265" s="255"/>
      <c r="AP265" s="255"/>
      <c r="AQ265" s="255"/>
      <c r="AR265" s="255"/>
      <c r="AS265" s="255"/>
      <c r="AT265" s="255"/>
    </row>
    <row r="266" customFormat="false" ht="19.7" hidden="false" customHeight="false" outlineLevel="0" collapsed="false">
      <c r="A266" s="332" t="n">
        <v>53</v>
      </c>
      <c r="B266" s="254" t="n">
        <v>228</v>
      </c>
      <c r="C266" s="254" t="n">
        <v>228</v>
      </c>
      <c r="D266" s="254" t="s">
        <v>5158</v>
      </c>
      <c r="E266" s="255"/>
      <c r="F266" s="256" t="s">
        <v>6111</v>
      </c>
      <c r="G266" s="256" t="s">
        <v>5106</v>
      </c>
      <c r="H266" s="256" t="s">
        <v>6112</v>
      </c>
      <c r="I266" s="253" t="s">
        <v>3104</v>
      </c>
      <c r="J266" s="255"/>
      <c r="K266" s="297" t="s">
        <v>118</v>
      </c>
      <c r="L266" s="298" t="s">
        <v>101</v>
      </c>
      <c r="M266" s="273" t="n">
        <v>2</v>
      </c>
      <c r="N266" s="284" t="n">
        <v>1</v>
      </c>
      <c r="O266" s="259" t="n">
        <v>0</v>
      </c>
      <c r="P266" s="259" t="n">
        <v>0</v>
      </c>
      <c r="Q266" s="284" t="n">
        <v>3</v>
      </c>
      <c r="R266" s="259" t="n">
        <v>0</v>
      </c>
      <c r="S266" s="259" t="n">
        <v>0</v>
      </c>
      <c r="T266" s="253" t="s">
        <v>3105</v>
      </c>
      <c r="U266" s="253" t="s">
        <v>6113</v>
      </c>
      <c r="V266" s="279" t="s">
        <v>70</v>
      </c>
      <c r="W266" s="253" t="s">
        <v>6114</v>
      </c>
      <c r="X266" s="293" t="s">
        <v>101</v>
      </c>
      <c r="Y266" s="255"/>
      <c r="Z266" s="253" t="s">
        <v>6115</v>
      </c>
      <c r="AA266" s="294" t="s">
        <v>101</v>
      </c>
      <c r="AB266" s="253" t="s">
        <v>6116</v>
      </c>
      <c r="AC266" s="294" t="s">
        <v>101</v>
      </c>
      <c r="AD266" s="255"/>
      <c r="AE266" s="253" t="s">
        <v>6117</v>
      </c>
      <c r="AF266" s="279" t="s">
        <v>70</v>
      </c>
      <c r="AG266" s="253" t="s">
        <v>6118</v>
      </c>
      <c r="AH266" s="294" t="s">
        <v>101</v>
      </c>
      <c r="AI266" s="255"/>
      <c r="AJ266" s="255"/>
      <c r="AK266" s="255"/>
      <c r="AL266" s="255"/>
      <c r="AM266" s="255"/>
      <c r="AN266" s="255"/>
      <c r="AO266" s="255"/>
      <c r="AP266" s="255"/>
      <c r="AQ266" s="255"/>
      <c r="AR266" s="255"/>
      <c r="AS266" s="255"/>
      <c r="AT266" s="255"/>
    </row>
    <row r="267" customFormat="false" ht="19.7" hidden="false" customHeight="false" outlineLevel="0" collapsed="false">
      <c r="A267" s="255"/>
      <c r="B267" s="254" t="n">
        <v>229</v>
      </c>
      <c r="C267" s="254" t="n">
        <v>229</v>
      </c>
      <c r="D267" s="254" t="s">
        <v>62</v>
      </c>
      <c r="E267" s="256" t="s">
        <v>728</v>
      </c>
      <c r="F267" s="255"/>
      <c r="G267" s="253" t="s">
        <v>5695</v>
      </c>
      <c r="H267" s="253" t="s">
        <v>3107</v>
      </c>
      <c r="I267" s="253" t="s">
        <v>730</v>
      </c>
      <c r="J267" s="255"/>
      <c r="K267" s="279" t="s">
        <v>70</v>
      </c>
      <c r="L267" s="279" t="s">
        <v>70</v>
      </c>
      <c r="M267" s="255"/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3" t="s">
        <v>6119</v>
      </c>
      <c r="AA267" s="255"/>
      <c r="AB267" s="253" t="s">
        <v>6120</v>
      </c>
      <c r="AC267" s="255"/>
      <c r="AD267" s="255"/>
      <c r="AE267" s="288" t="s">
        <v>6121</v>
      </c>
      <c r="AF267" s="261"/>
      <c r="AG267" s="261"/>
      <c r="AH267" s="255"/>
      <c r="AI267" s="255"/>
      <c r="AJ267" s="253" t="s">
        <v>6122</v>
      </c>
      <c r="AK267" s="326" t="s">
        <v>70</v>
      </c>
      <c r="AL267" s="255"/>
      <c r="AM267" s="326" t="s">
        <v>70</v>
      </c>
      <c r="AN267" s="255"/>
      <c r="AO267" s="255"/>
      <c r="AP267" s="255"/>
      <c r="AQ267" s="255"/>
      <c r="AR267" s="255"/>
      <c r="AS267" s="255"/>
      <c r="AT267" s="255"/>
    </row>
    <row r="268" customFormat="false" ht="19.7" hidden="false" customHeight="false" outlineLevel="0" collapsed="false">
      <c r="A268" s="255"/>
      <c r="B268" s="254" t="n">
        <v>230</v>
      </c>
      <c r="C268" s="254" t="n">
        <v>230</v>
      </c>
      <c r="D268" s="254" t="s">
        <v>62</v>
      </c>
      <c r="E268" s="256" t="s">
        <v>732</v>
      </c>
      <c r="F268" s="255"/>
      <c r="G268" s="253" t="s">
        <v>5695</v>
      </c>
      <c r="H268" s="266" t="s">
        <v>1004</v>
      </c>
      <c r="I268" s="253" t="s">
        <v>733</v>
      </c>
      <c r="J268" s="255"/>
      <c r="K268" s="266" t="s">
        <v>1004</v>
      </c>
      <c r="L268" s="266" t="s">
        <v>1004</v>
      </c>
      <c r="M268" s="255"/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3" t="s">
        <v>78</v>
      </c>
      <c r="AA268" s="255"/>
      <c r="AB268" s="255"/>
      <c r="AC268" s="255"/>
      <c r="AD268" s="255"/>
      <c r="AE268" s="253" t="s">
        <v>78</v>
      </c>
      <c r="AF268" s="253" t="s">
        <v>1004</v>
      </c>
      <c r="AG268" s="255"/>
      <c r="AH268" s="253" t="s">
        <v>1004</v>
      </c>
      <c r="AI268" s="255"/>
      <c r="AJ268" s="253" t="s">
        <v>5120</v>
      </c>
      <c r="AK268" s="255"/>
      <c r="AL268" s="255"/>
      <c r="AM268" s="255"/>
      <c r="AN268" s="255"/>
      <c r="AO268" s="255"/>
      <c r="AP268" s="255"/>
      <c r="AQ268" s="255"/>
      <c r="AR268" s="255"/>
      <c r="AS268" s="255"/>
      <c r="AT268" s="255"/>
    </row>
    <row r="269" customFormat="false" ht="19.7" hidden="false" customHeight="false" outlineLevel="0" collapsed="false">
      <c r="A269" s="254" t="n">
        <v>55</v>
      </c>
      <c r="B269" s="254" t="n">
        <v>231</v>
      </c>
      <c r="C269" s="254" t="n">
        <v>231</v>
      </c>
      <c r="D269" s="254" t="s">
        <v>5158</v>
      </c>
      <c r="E269" s="255"/>
      <c r="F269" s="256" t="s">
        <v>6123</v>
      </c>
      <c r="G269" s="256" t="s">
        <v>5119</v>
      </c>
      <c r="H269" s="266" t="s">
        <v>1004</v>
      </c>
      <c r="I269" s="253" t="s">
        <v>3123</v>
      </c>
      <c r="J269" s="255"/>
      <c r="K269" s="266" t="s">
        <v>1004</v>
      </c>
      <c r="L269" s="266" t="s">
        <v>1004</v>
      </c>
      <c r="M269" s="259" t="n">
        <v>0</v>
      </c>
      <c r="N269" s="259" t="n">
        <v>0</v>
      </c>
      <c r="O269" s="259" t="n">
        <v>0</v>
      </c>
      <c r="P269" s="259" t="n">
        <v>0</v>
      </c>
      <c r="Q269" s="259" t="n">
        <v>0</v>
      </c>
      <c r="R269" s="259" t="n">
        <v>0</v>
      </c>
      <c r="S269" s="259" t="n">
        <v>3</v>
      </c>
      <c r="T269" s="253" t="s">
        <v>3124</v>
      </c>
      <c r="U269" s="253" t="s">
        <v>60</v>
      </c>
      <c r="V269" s="253" t="s">
        <v>60</v>
      </c>
      <c r="W269" s="255"/>
      <c r="X269" s="253" t="s">
        <v>60</v>
      </c>
      <c r="Y269" s="255"/>
      <c r="Z269" s="253" t="s">
        <v>60</v>
      </c>
      <c r="AA269" s="253" t="s">
        <v>60</v>
      </c>
      <c r="AB269" s="255"/>
      <c r="AC269" s="253" t="s">
        <v>60</v>
      </c>
      <c r="AD269" s="255"/>
      <c r="AE269" s="253" t="s">
        <v>6124</v>
      </c>
      <c r="AF269" s="253" t="s">
        <v>6125</v>
      </c>
      <c r="AG269" s="255"/>
      <c r="AH269" s="253" t="s">
        <v>6125</v>
      </c>
      <c r="AI269" s="253" t="s">
        <v>6126</v>
      </c>
      <c r="AJ269" s="255"/>
      <c r="AK269" s="255"/>
      <c r="AL269" s="255"/>
      <c r="AM269" s="255"/>
      <c r="AN269" s="255"/>
      <c r="AO269" s="255"/>
      <c r="AP269" s="255"/>
      <c r="AQ269" s="255"/>
      <c r="AR269" s="255"/>
      <c r="AS269" s="255"/>
      <c r="AT269" s="255"/>
    </row>
    <row r="270" customFormat="false" ht="19.7" hidden="false" customHeight="false" outlineLevel="0" collapsed="false">
      <c r="A270" s="254" t="n">
        <v>54</v>
      </c>
      <c r="B270" s="254" t="n">
        <v>232</v>
      </c>
      <c r="C270" s="254" t="n">
        <v>232</v>
      </c>
      <c r="D270" s="254" t="s">
        <v>5158</v>
      </c>
      <c r="E270" s="255"/>
      <c r="F270" s="256" t="s">
        <v>6127</v>
      </c>
      <c r="G270" s="256" t="s">
        <v>5106</v>
      </c>
      <c r="H270" s="256" t="s">
        <v>6127</v>
      </c>
      <c r="I270" s="253" t="s">
        <v>3128</v>
      </c>
      <c r="J270" s="255"/>
      <c r="K270" s="297" t="s">
        <v>118</v>
      </c>
      <c r="L270" s="298" t="s">
        <v>101</v>
      </c>
      <c r="M270" s="273" t="n">
        <v>1</v>
      </c>
      <c r="N270" s="284" t="n">
        <v>2</v>
      </c>
      <c r="O270" s="259" t="n">
        <v>0</v>
      </c>
      <c r="P270" s="259" t="n">
        <v>0</v>
      </c>
      <c r="Q270" s="284" t="n">
        <v>3</v>
      </c>
      <c r="R270" s="259" t="n">
        <v>0</v>
      </c>
      <c r="S270" s="259" t="n">
        <v>0</v>
      </c>
      <c r="T270" s="253" t="s">
        <v>3133</v>
      </c>
      <c r="U270" s="253" t="s">
        <v>6128</v>
      </c>
      <c r="V270" s="279" t="s">
        <v>70</v>
      </c>
      <c r="W270" s="253" t="s">
        <v>6129</v>
      </c>
      <c r="X270" s="293" t="s">
        <v>101</v>
      </c>
      <c r="Y270" s="253" t="s">
        <v>6130</v>
      </c>
      <c r="Z270" s="253" t="s">
        <v>6131</v>
      </c>
      <c r="AA270" s="294" t="s">
        <v>101</v>
      </c>
      <c r="AB270" s="253" t="s">
        <v>6132</v>
      </c>
      <c r="AC270" s="294" t="s">
        <v>101</v>
      </c>
      <c r="AD270" s="255"/>
      <c r="AE270" s="262" t="s">
        <v>6133</v>
      </c>
      <c r="AF270" s="294" t="s">
        <v>101</v>
      </c>
      <c r="AG270" s="288" t="s">
        <v>6134</v>
      </c>
      <c r="AH270" s="294" t="s">
        <v>101</v>
      </c>
      <c r="AI270" s="255"/>
      <c r="AJ270" s="255"/>
      <c r="AK270" s="255"/>
      <c r="AL270" s="255"/>
      <c r="AM270" s="255"/>
      <c r="AN270" s="255"/>
      <c r="AO270" s="255"/>
      <c r="AP270" s="255"/>
      <c r="AQ270" s="255"/>
      <c r="AR270" s="255"/>
      <c r="AS270" s="255"/>
      <c r="AT270" s="255"/>
    </row>
    <row r="271" customFormat="false" ht="19.7" hidden="false" customHeight="false" outlineLevel="0" collapsed="false">
      <c r="A271" s="254" t="n">
        <v>58</v>
      </c>
      <c r="B271" s="254" t="n">
        <v>233</v>
      </c>
      <c r="C271" s="254" t="n">
        <v>233</v>
      </c>
      <c r="D271" s="254" t="s">
        <v>5158</v>
      </c>
      <c r="E271" s="255"/>
      <c r="F271" s="256" t="s">
        <v>3138</v>
      </c>
      <c r="G271" s="256" t="s">
        <v>5106</v>
      </c>
      <c r="H271" s="256" t="s">
        <v>3138</v>
      </c>
      <c r="I271" s="253" t="s">
        <v>3140</v>
      </c>
      <c r="J271" s="255"/>
      <c r="K271" s="298" t="s">
        <v>101</v>
      </c>
      <c r="L271" s="253" t="s">
        <v>4609</v>
      </c>
      <c r="M271" s="259" t="n">
        <v>0</v>
      </c>
      <c r="N271" s="284" t="n">
        <v>1</v>
      </c>
      <c r="O271" s="259" t="n">
        <v>2</v>
      </c>
      <c r="P271" s="259" t="n">
        <v>0</v>
      </c>
      <c r="Q271" s="259" t="n">
        <v>0</v>
      </c>
      <c r="R271" s="259" t="n">
        <v>3</v>
      </c>
      <c r="S271" s="259" t="n">
        <v>0</v>
      </c>
      <c r="T271" s="253" t="s">
        <v>6135</v>
      </c>
      <c r="U271" s="253" t="s">
        <v>1239</v>
      </c>
      <c r="V271" s="253" t="s">
        <v>5880</v>
      </c>
      <c r="W271" s="255"/>
      <c r="X271" s="253" t="s">
        <v>5880</v>
      </c>
      <c r="Y271" s="253" t="s">
        <v>6136</v>
      </c>
      <c r="Z271" s="253" t="s">
        <v>6137</v>
      </c>
      <c r="AA271" s="294" t="s">
        <v>101</v>
      </c>
      <c r="AB271" s="253" t="s">
        <v>131</v>
      </c>
      <c r="AC271" s="253" t="s">
        <v>1239</v>
      </c>
      <c r="AD271" s="255"/>
      <c r="AE271" s="262" t="s">
        <v>6138</v>
      </c>
      <c r="AF271" s="253" t="s">
        <v>597</v>
      </c>
      <c r="AG271" s="262" t="s">
        <v>1239</v>
      </c>
      <c r="AH271" s="253" t="s">
        <v>597</v>
      </c>
      <c r="AI271" s="255"/>
      <c r="AJ271" s="255"/>
      <c r="AK271" s="255"/>
      <c r="AL271" s="255"/>
      <c r="AM271" s="255"/>
      <c r="AN271" s="255"/>
      <c r="AO271" s="255"/>
      <c r="AP271" s="255"/>
      <c r="AQ271" s="255"/>
      <c r="AR271" s="255"/>
      <c r="AS271" s="255"/>
      <c r="AT271" s="255"/>
    </row>
    <row r="272" customFormat="false" ht="19.7" hidden="false" customHeight="false" outlineLevel="0" collapsed="false">
      <c r="A272" s="254" t="n">
        <v>58</v>
      </c>
      <c r="B272" s="254" t="n">
        <v>233</v>
      </c>
      <c r="C272" s="254" t="n">
        <v>233.1</v>
      </c>
      <c r="D272" s="254" t="s">
        <v>5158</v>
      </c>
      <c r="E272" s="255"/>
      <c r="F272" s="256" t="s">
        <v>3138</v>
      </c>
      <c r="G272" s="256" t="s">
        <v>5106</v>
      </c>
      <c r="H272" s="256" t="s">
        <v>3138</v>
      </c>
      <c r="I272" s="253" t="s">
        <v>3140</v>
      </c>
      <c r="J272" s="255"/>
      <c r="K272" s="298" t="s">
        <v>101</v>
      </c>
      <c r="L272" s="253" t="s">
        <v>4609</v>
      </c>
      <c r="M272" s="259" t="n">
        <v>0</v>
      </c>
      <c r="N272" s="284" t="n">
        <v>1</v>
      </c>
      <c r="O272" s="259" t="n">
        <v>2</v>
      </c>
      <c r="P272" s="259" t="n">
        <v>0</v>
      </c>
      <c r="Q272" s="259" t="n">
        <v>0</v>
      </c>
      <c r="R272" s="259" t="n">
        <v>3</v>
      </c>
      <c r="S272" s="259" t="n">
        <v>0</v>
      </c>
      <c r="T272" s="253" t="s">
        <v>6139</v>
      </c>
      <c r="U272" s="253" t="s">
        <v>1239</v>
      </c>
      <c r="V272" s="253" t="s">
        <v>5880</v>
      </c>
      <c r="W272" s="255"/>
      <c r="X272" s="253" t="s">
        <v>5880</v>
      </c>
      <c r="Y272" s="253" t="s">
        <v>6140</v>
      </c>
      <c r="Z272" s="253" t="s">
        <v>6141</v>
      </c>
      <c r="AA272" s="294" t="s">
        <v>101</v>
      </c>
      <c r="AB272" s="253" t="s">
        <v>131</v>
      </c>
      <c r="AC272" s="253" t="s">
        <v>1239</v>
      </c>
      <c r="AD272" s="255"/>
      <c r="AE272" s="262" t="s">
        <v>6138</v>
      </c>
      <c r="AF272" s="253" t="s">
        <v>5288</v>
      </c>
      <c r="AG272" s="262" t="s">
        <v>1239</v>
      </c>
      <c r="AH272" s="253" t="s">
        <v>5288</v>
      </c>
      <c r="AI272" s="253" t="s">
        <v>597</v>
      </c>
      <c r="AJ272" s="255"/>
      <c r="AK272" s="255"/>
      <c r="AL272" s="255"/>
      <c r="AM272" s="255"/>
      <c r="AN272" s="255"/>
      <c r="AO272" s="255"/>
      <c r="AP272" s="255"/>
      <c r="AQ272" s="255"/>
      <c r="AR272" s="255"/>
      <c r="AS272" s="255"/>
      <c r="AT272" s="255"/>
    </row>
    <row r="273" customFormat="false" ht="19.7" hidden="false" customHeight="false" outlineLevel="0" collapsed="false">
      <c r="A273" s="255"/>
      <c r="B273" s="254" t="n">
        <v>234</v>
      </c>
      <c r="C273" s="254" t="n">
        <v>234</v>
      </c>
      <c r="D273" s="254" t="s">
        <v>62</v>
      </c>
      <c r="E273" s="256" t="s">
        <v>741</v>
      </c>
      <c r="F273" s="255"/>
      <c r="G273" s="253" t="s">
        <v>5695</v>
      </c>
      <c r="H273" s="266" t="s">
        <v>1004</v>
      </c>
      <c r="I273" s="253" t="s">
        <v>742</v>
      </c>
      <c r="J273" s="255"/>
      <c r="K273" s="266" t="s">
        <v>1004</v>
      </c>
      <c r="L273" s="266" t="s">
        <v>1004</v>
      </c>
      <c r="M273" s="255"/>
      <c r="N273" s="255"/>
      <c r="O273" s="255"/>
      <c r="P273" s="255"/>
      <c r="Q273" s="255"/>
      <c r="R273" s="255"/>
      <c r="S273" s="255"/>
      <c r="T273" s="255"/>
      <c r="U273" s="255"/>
      <c r="V273" s="255"/>
      <c r="W273" s="255"/>
      <c r="X273" s="255"/>
      <c r="Y273" s="255"/>
      <c r="Z273" s="253" t="s">
        <v>78</v>
      </c>
      <c r="AA273" s="255"/>
      <c r="AB273" s="255"/>
      <c r="AC273" s="255"/>
      <c r="AD273" s="255"/>
      <c r="AE273" s="253" t="s">
        <v>78</v>
      </c>
      <c r="AF273" s="253" t="s">
        <v>1004</v>
      </c>
      <c r="AG273" s="255"/>
      <c r="AH273" s="253" t="s">
        <v>1004</v>
      </c>
      <c r="AI273" s="255"/>
      <c r="AJ273" s="253" t="s">
        <v>78</v>
      </c>
      <c r="AK273" s="253" t="s">
        <v>1004</v>
      </c>
      <c r="AL273" s="255"/>
      <c r="AM273" s="255"/>
      <c r="AN273" s="255"/>
      <c r="AO273" s="255"/>
      <c r="AP273" s="255"/>
      <c r="AQ273" s="255"/>
      <c r="AR273" s="255"/>
      <c r="AS273" s="255"/>
      <c r="AT273" s="255"/>
    </row>
    <row r="274" customFormat="false" ht="19.7" hidden="false" customHeight="false" outlineLevel="0" collapsed="false">
      <c r="A274" s="254" t="n">
        <v>64</v>
      </c>
      <c r="B274" s="254" t="n">
        <v>235</v>
      </c>
      <c r="C274" s="254" t="n">
        <v>235</v>
      </c>
      <c r="D274" s="254" t="s">
        <v>5158</v>
      </c>
      <c r="E274" s="255"/>
      <c r="F274" s="270" t="s">
        <v>3159</v>
      </c>
      <c r="G274" s="256" t="s">
        <v>5106</v>
      </c>
      <c r="H274" s="270" t="s">
        <v>3159</v>
      </c>
      <c r="I274" s="271" t="s">
        <v>3161</v>
      </c>
      <c r="J274" s="255"/>
      <c r="K274" s="271" t="s">
        <v>70</v>
      </c>
      <c r="L274" s="271" t="s">
        <v>70</v>
      </c>
      <c r="M274" s="273" t="n">
        <v>3</v>
      </c>
      <c r="N274" s="259" t="n">
        <v>0</v>
      </c>
      <c r="O274" s="259" t="n">
        <v>0</v>
      </c>
      <c r="P274" s="273" t="n">
        <v>3</v>
      </c>
      <c r="Q274" s="259" t="n">
        <v>0</v>
      </c>
      <c r="R274" s="259" t="n">
        <v>0</v>
      </c>
      <c r="S274" s="259" t="n">
        <v>0</v>
      </c>
      <c r="T274" s="253" t="s">
        <v>3166</v>
      </c>
      <c r="U274" s="253" t="s">
        <v>6142</v>
      </c>
      <c r="V274" s="279" t="s">
        <v>70</v>
      </c>
      <c r="W274" s="253" t="s">
        <v>6143</v>
      </c>
      <c r="X274" s="279" t="s">
        <v>70</v>
      </c>
      <c r="Y274" s="255"/>
      <c r="Z274" s="253" t="s">
        <v>6144</v>
      </c>
      <c r="AA274" s="295" t="s">
        <v>70</v>
      </c>
      <c r="AB274" s="253" t="s">
        <v>6145</v>
      </c>
      <c r="AC274" s="295" t="s">
        <v>70</v>
      </c>
      <c r="AD274" s="255"/>
      <c r="AE274" s="253" t="s">
        <v>6146</v>
      </c>
      <c r="AF274" s="279" t="s">
        <v>70</v>
      </c>
      <c r="AG274" s="253" t="s">
        <v>6147</v>
      </c>
      <c r="AH274" s="279" t="s">
        <v>70</v>
      </c>
      <c r="AI274" s="255"/>
      <c r="AJ274" s="255"/>
      <c r="AK274" s="255"/>
      <c r="AL274" s="255"/>
      <c r="AM274" s="255"/>
      <c r="AN274" s="255"/>
      <c r="AO274" s="255"/>
      <c r="AP274" s="255"/>
      <c r="AQ274" s="255"/>
      <c r="AR274" s="255"/>
      <c r="AS274" s="255"/>
      <c r="AT274" s="255"/>
    </row>
    <row r="275" customFormat="false" ht="19.7" hidden="false" customHeight="false" outlineLevel="0" collapsed="false">
      <c r="A275" s="299" t="n">
        <v>62</v>
      </c>
      <c r="B275" s="254" t="n">
        <v>236</v>
      </c>
      <c r="C275" s="254" t="n">
        <v>236</v>
      </c>
      <c r="D275" s="254" t="s">
        <v>5158</v>
      </c>
      <c r="E275" s="255"/>
      <c r="F275" s="321" t="s">
        <v>3170</v>
      </c>
      <c r="G275" s="256" t="s">
        <v>5106</v>
      </c>
      <c r="H275" s="256" t="s">
        <v>3170</v>
      </c>
      <c r="I275" s="253" t="s">
        <v>3172</v>
      </c>
      <c r="J275" s="255"/>
      <c r="K275" s="318" t="s">
        <v>118</v>
      </c>
      <c r="L275" s="298" t="s">
        <v>101</v>
      </c>
      <c r="M275" s="273" t="n">
        <v>1</v>
      </c>
      <c r="N275" s="284" t="n">
        <v>2</v>
      </c>
      <c r="O275" s="259" t="n">
        <v>0</v>
      </c>
      <c r="P275" s="259" t="n">
        <v>0</v>
      </c>
      <c r="Q275" s="284" t="n">
        <v>3</v>
      </c>
      <c r="R275" s="259" t="n">
        <v>0</v>
      </c>
      <c r="S275" s="259" t="n">
        <v>0</v>
      </c>
      <c r="T275" s="253" t="s">
        <v>3175</v>
      </c>
      <c r="U275" s="253" t="s">
        <v>6148</v>
      </c>
      <c r="V275" s="279" t="s">
        <v>70</v>
      </c>
      <c r="W275" s="253" t="s">
        <v>6149</v>
      </c>
      <c r="X275" s="293" t="s">
        <v>101</v>
      </c>
      <c r="Y275" s="255"/>
      <c r="Z275" s="253" t="s">
        <v>6150</v>
      </c>
      <c r="AA275" s="294" t="s">
        <v>101</v>
      </c>
      <c r="AB275" s="253" t="s">
        <v>6149</v>
      </c>
      <c r="AC275" s="294" t="s">
        <v>101</v>
      </c>
      <c r="AD275" s="255"/>
      <c r="AE275" s="253" t="s">
        <v>6151</v>
      </c>
      <c r="AF275" s="294" t="s">
        <v>101</v>
      </c>
      <c r="AG275" s="253" t="s">
        <v>6152</v>
      </c>
      <c r="AH275" s="294" t="s">
        <v>101</v>
      </c>
      <c r="AI275" s="255"/>
      <c r="AJ275" s="255"/>
      <c r="AK275" s="255"/>
      <c r="AL275" s="255"/>
      <c r="AM275" s="255"/>
      <c r="AN275" s="255"/>
      <c r="AO275" s="255"/>
      <c r="AP275" s="255"/>
      <c r="AQ275" s="255"/>
      <c r="AR275" s="255"/>
      <c r="AS275" s="255"/>
      <c r="AT275" s="255"/>
    </row>
    <row r="276" customFormat="false" ht="19.7" hidden="false" customHeight="false" outlineLevel="0" collapsed="false">
      <c r="A276" s="254" t="n">
        <v>148</v>
      </c>
      <c r="B276" s="254" t="n">
        <v>237</v>
      </c>
      <c r="C276" s="254" t="n">
        <v>237</v>
      </c>
      <c r="D276" s="254" t="s">
        <v>62</v>
      </c>
      <c r="E276" s="256" t="s">
        <v>748</v>
      </c>
      <c r="F276" s="255"/>
      <c r="G276" s="253" t="s">
        <v>5124</v>
      </c>
      <c r="H276" s="256" t="s">
        <v>3180</v>
      </c>
      <c r="I276" s="253" t="s">
        <v>749</v>
      </c>
      <c r="J276" s="255"/>
      <c r="K276" s="333" t="s">
        <v>118</v>
      </c>
      <c r="L276" s="333" t="s">
        <v>118</v>
      </c>
      <c r="M276" s="255"/>
      <c r="N276" s="255"/>
      <c r="O276" s="255"/>
      <c r="P276" s="255"/>
      <c r="Q276" s="255"/>
      <c r="R276" s="255"/>
      <c r="S276" s="255"/>
      <c r="T276" s="255"/>
      <c r="U276" s="255"/>
      <c r="V276" s="255"/>
      <c r="W276" s="255"/>
      <c r="X276" s="255"/>
      <c r="Y276" s="255"/>
      <c r="Z276" s="253" t="s">
        <v>6153</v>
      </c>
      <c r="AA276" s="255"/>
      <c r="AB276" s="253" t="s">
        <v>6154</v>
      </c>
      <c r="AC276" s="255"/>
      <c r="AD276" s="255"/>
      <c r="AE276" s="253" t="s">
        <v>6155</v>
      </c>
      <c r="AF276" s="279" t="s">
        <v>70</v>
      </c>
      <c r="AG276" s="253" t="s">
        <v>6156</v>
      </c>
      <c r="AH276" s="279" t="s">
        <v>70</v>
      </c>
      <c r="AI276" s="255"/>
      <c r="AJ276" s="255"/>
      <c r="AK276" s="255"/>
      <c r="AL276" s="255"/>
      <c r="AM276" s="255"/>
      <c r="AN276" s="255"/>
      <c r="AO276" s="255"/>
      <c r="AP276" s="255"/>
      <c r="AQ276" s="255"/>
      <c r="AR276" s="255"/>
      <c r="AS276" s="255"/>
      <c r="AT276" s="255"/>
    </row>
    <row r="277" customFormat="false" ht="19.7" hidden="false" customHeight="false" outlineLevel="0" collapsed="false">
      <c r="A277" s="254" t="n">
        <v>60</v>
      </c>
      <c r="B277" s="254" t="n">
        <v>238</v>
      </c>
      <c r="C277" s="254" t="n">
        <v>238</v>
      </c>
      <c r="D277" s="254" t="s">
        <v>5158</v>
      </c>
      <c r="E277" s="255"/>
      <c r="F277" s="256" t="s">
        <v>6157</v>
      </c>
      <c r="G277" s="256" t="s">
        <v>5119</v>
      </c>
      <c r="H277" s="266" t="s">
        <v>1004</v>
      </c>
      <c r="I277" s="253" t="s">
        <v>3190</v>
      </c>
      <c r="J277" s="255"/>
      <c r="K277" s="266" t="s">
        <v>1004</v>
      </c>
      <c r="L277" s="266" t="s">
        <v>1004</v>
      </c>
      <c r="M277" s="259" t="n">
        <v>0</v>
      </c>
      <c r="N277" s="259" t="n">
        <v>0</v>
      </c>
      <c r="O277" s="259" t="n">
        <v>0</v>
      </c>
      <c r="P277" s="259" t="n">
        <v>0</v>
      </c>
      <c r="Q277" s="259" t="n">
        <v>0</v>
      </c>
      <c r="R277" s="259" t="n">
        <v>0</v>
      </c>
      <c r="S277" s="259" t="n">
        <v>3</v>
      </c>
      <c r="T277" s="253" t="s">
        <v>3194</v>
      </c>
      <c r="U277" s="253" t="s">
        <v>60</v>
      </c>
      <c r="V277" s="253" t="s">
        <v>60</v>
      </c>
      <c r="W277" s="255"/>
      <c r="X277" s="253" t="s">
        <v>60</v>
      </c>
      <c r="Y277" s="255"/>
      <c r="Z277" s="253" t="s">
        <v>60</v>
      </c>
      <c r="AA277" s="253" t="s">
        <v>60</v>
      </c>
      <c r="AB277" s="255"/>
      <c r="AC277" s="253" t="s">
        <v>60</v>
      </c>
      <c r="AD277" s="255"/>
      <c r="AE277" s="253" t="s">
        <v>60</v>
      </c>
      <c r="AF277" s="253" t="s">
        <v>60</v>
      </c>
      <c r="AG277" s="253" t="s">
        <v>60</v>
      </c>
      <c r="AH277" s="253" t="s">
        <v>60</v>
      </c>
      <c r="AI277" s="255"/>
      <c r="AJ277" s="253" t="s">
        <v>6158</v>
      </c>
      <c r="AK277" s="255"/>
      <c r="AL277" s="255"/>
      <c r="AM277" s="255"/>
      <c r="AN277" s="255"/>
      <c r="AO277" s="255"/>
      <c r="AP277" s="255"/>
      <c r="AQ277" s="255"/>
      <c r="AR277" s="255"/>
      <c r="AS277" s="255"/>
      <c r="AT277" s="255"/>
    </row>
    <row r="278" customFormat="false" ht="19.7" hidden="false" customHeight="false" outlineLevel="0" collapsed="false">
      <c r="A278" s="254" t="n">
        <v>63</v>
      </c>
      <c r="B278" s="254" t="n">
        <v>239</v>
      </c>
      <c r="C278" s="254" t="n">
        <v>239</v>
      </c>
      <c r="D278" s="254" t="s">
        <v>5158</v>
      </c>
      <c r="E278" s="255"/>
      <c r="F278" s="270" t="s">
        <v>6159</v>
      </c>
      <c r="G278" s="256" t="s">
        <v>5106</v>
      </c>
      <c r="H278" s="270" t="s">
        <v>6159</v>
      </c>
      <c r="I278" s="271" t="s">
        <v>3202</v>
      </c>
      <c r="J278" s="255"/>
      <c r="K278" s="271" t="s">
        <v>70</v>
      </c>
      <c r="L278" s="271" t="s">
        <v>70</v>
      </c>
      <c r="M278" s="273" t="n">
        <v>3</v>
      </c>
      <c r="N278" s="259" t="n">
        <v>0</v>
      </c>
      <c r="O278" s="259" t="n">
        <v>0</v>
      </c>
      <c r="P278" s="273" t="n">
        <v>3</v>
      </c>
      <c r="Q278" s="259" t="n">
        <v>0</v>
      </c>
      <c r="R278" s="259" t="n">
        <v>0</v>
      </c>
      <c r="S278" s="259" t="n">
        <v>0</v>
      </c>
      <c r="T278" s="262" t="s">
        <v>3206</v>
      </c>
      <c r="U278" s="262" t="s">
        <v>6160</v>
      </c>
      <c r="V278" s="260" t="s">
        <v>70</v>
      </c>
      <c r="W278" s="262" t="s">
        <v>6161</v>
      </c>
      <c r="X278" s="260" t="s">
        <v>70</v>
      </c>
      <c r="Y278" s="261"/>
      <c r="Z278" s="262" t="s">
        <v>6162</v>
      </c>
      <c r="AA278" s="292" t="s">
        <v>70</v>
      </c>
      <c r="AB278" s="262" t="s">
        <v>6163</v>
      </c>
      <c r="AC278" s="292" t="s">
        <v>70</v>
      </c>
      <c r="AD278" s="261"/>
      <c r="AE278" s="262" t="s">
        <v>6164</v>
      </c>
      <c r="AF278" s="260" t="s">
        <v>70</v>
      </c>
      <c r="AG278" s="262" t="s">
        <v>6165</v>
      </c>
      <c r="AH278" s="279" t="s">
        <v>70</v>
      </c>
      <c r="AI278" s="255"/>
      <c r="AJ278" s="255"/>
      <c r="AK278" s="255"/>
      <c r="AL278" s="255"/>
      <c r="AM278" s="255"/>
      <c r="AN278" s="255"/>
      <c r="AO278" s="255"/>
      <c r="AP278" s="255"/>
      <c r="AQ278" s="255"/>
      <c r="AR278" s="255"/>
      <c r="AS278" s="255"/>
      <c r="AT278" s="255"/>
    </row>
    <row r="279" customFormat="false" ht="19.7" hidden="false" customHeight="false" outlineLevel="0" collapsed="false">
      <c r="A279" s="255"/>
      <c r="B279" s="254" t="n">
        <v>240</v>
      </c>
      <c r="C279" s="254" t="n">
        <v>240</v>
      </c>
      <c r="D279" s="254" t="s">
        <v>62</v>
      </c>
      <c r="E279" s="256" t="s">
        <v>755</v>
      </c>
      <c r="F279" s="255"/>
      <c r="G279" s="253" t="s">
        <v>5121</v>
      </c>
      <c r="H279" s="256" t="s">
        <v>6166</v>
      </c>
      <c r="I279" s="253" t="s">
        <v>756</v>
      </c>
      <c r="J279" s="255"/>
      <c r="K279" s="279" t="s">
        <v>70</v>
      </c>
      <c r="L279" s="279" t="s">
        <v>70</v>
      </c>
      <c r="M279" s="255"/>
      <c r="N279" s="255"/>
      <c r="O279" s="255"/>
      <c r="P279" s="255"/>
      <c r="Q279" s="255"/>
      <c r="R279" s="255"/>
      <c r="S279" s="255"/>
      <c r="T279" s="261"/>
      <c r="U279" s="261"/>
      <c r="V279" s="261"/>
      <c r="W279" s="261"/>
      <c r="X279" s="261"/>
      <c r="Y279" s="261"/>
      <c r="Z279" s="262" t="s">
        <v>78</v>
      </c>
      <c r="AA279" s="261"/>
      <c r="AB279" s="261"/>
      <c r="AC279" s="261"/>
      <c r="AD279" s="261"/>
      <c r="AE279" s="262" t="s">
        <v>6167</v>
      </c>
      <c r="AF279" s="262" t="s">
        <v>1004</v>
      </c>
      <c r="AG279" s="261"/>
      <c r="AH279" s="253" t="s">
        <v>1004</v>
      </c>
      <c r="AI279" s="255"/>
      <c r="AJ279" s="253" t="s">
        <v>6168</v>
      </c>
      <c r="AK279" s="326" t="s">
        <v>70</v>
      </c>
      <c r="AL279" s="255"/>
      <c r="AM279" s="326" t="s">
        <v>70</v>
      </c>
      <c r="AN279" s="255"/>
      <c r="AO279" s="255"/>
      <c r="AP279" s="255"/>
      <c r="AQ279" s="255"/>
      <c r="AR279" s="255"/>
      <c r="AS279" s="255"/>
      <c r="AT279" s="255"/>
    </row>
    <row r="280" customFormat="false" ht="19.7" hidden="false" customHeight="false" outlineLevel="0" collapsed="false">
      <c r="A280" s="255"/>
      <c r="B280" s="254" t="n">
        <v>241</v>
      </c>
      <c r="C280" s="254" t="n">
        <v>241</v>
      </c>
      <c r="D280" s="254" t="s">
        <v>62</v>
      </c>
      <c r="E280" s="256" t="s">
        <v>759</v>
      </c>
      <c r="F280" s="255"/>
      <c r="G280" s="253" t="s">
        <v>5121</v>
      </c>
      <c r="H280" s="256" t="s">
        <v>6169</v>
      </c>
      <c r="I280" s="253" t="s">
        <v>760</v>
      </c>
      <c r="J280" s="255"/>
      <c r="K280" s="279" t="s">
        <v>70</v>
      </c>
      <c r="L280" s="279" t="s">
        <v>70</v>
      </c>
      <c r="M280" s="255"/>
      <c r="N280" s="255"/>
      <c r="O280" s="255"/>
      <c r="P280" s="255"/>
      <c r="Q280" s="255"/>
      <c r="R280" s="255"/>
      <c r="S280" s="255"/>
      <c r="T280" s="255"/>
      <c r="U280" s="255"/>
      <c r="V280" s="255"/>
      <c r="W280" s="255"/>
      <c r="X280" s="255"/>
      <c r="Y280" s="255"/>
      <c r="Z280" s="253" t="s">
        <v>78</v>
      </c>
      <c r="AA280" s="255"/>
      <c r="AB280" s="255"/>
      <c r="AC280" s="255"/>
      <c r="AD280" s="255"/>
      <c r="AE280" s="253" t="s">
        <v>78</v>
      </c>
      <c r="AF280" s="262" t="s">
        <v>1004</v>
      </c>
      <c r="AG280" s="255"/>
      <c r="AH280" s="253" t="s">
        <v>1004</v>
      </c>
      <c r="AI280" s="255"/>
      <c r="AJ280" s="253" t="s">
        <v>6170</v>
      </c>
      <c r="AK280" s="326" t="s">
        <v>70</v>
      </c>
      <c r="AL280" s="255"/>
      <c r="AM280" s="326" t="s">
        <v>70</v>
      </c>
      <c r="AN280" s="255"/>
      <c r="AO280" s="255"/>
      <c r="AP280" s="255"/>
      <c r="AQ280" s="255"/>
      <c r="AR280" s="255"/>
      <c r="AS280" s="255"/>
      <c r="AT280" s="255"/>
    </row>
    <row r="281" customFormat="false" ht="19.7" hidden="false" customHeight="false" outlineLevel="0" collapsed="false">
      <c r="A281" s="255"/>
      <c r="B281" s="254" t="n">
        <v>242</v>
      </c>
      <c r="C281" s="254" t="n">
        <v>242</v>
      </c>
      <c r="D281" s="254" t="s">
        <v>62</v>
      </c>
      <c r="E281" s="256" t="s">
        <v>762</v>
      </c>
      <c r="F281" s="255"/>
      <c r="G281" s="253" t="s">
        <v>5695</v>
      </c>
      <c r="H281" s="266" t="s">
        <v>1004</v>
      </c>
      <c r="I281" s="253" t="s">
        <v>763</v>
      </c>
      <c r="J281" s="255"/>
      <c r="K281" s="266" t="s">
        <v>1004</v>
      </c>
      <c r="L281" s="266" t="s">
        <v>1004</v>
      </c>
      <c r="M281" s="255"/>
      <c r="N281" s="255"/>
      <c r="O281" s="255"/>
      <c r="P281" s="255"/>
      <c r="Q281" s="255"/>
      <c r="R281" s="255"/>
      <c r="S281" s="255"/>
      <c r="T281" s="255"/>
      <c r="U281" s="255"/>
      <c r="V281" s="255"/>
      <c r="W281" s="255"/>
      <c r="X281" s="255"/>
      <c r="Y281" s="255"/>
      <c r="Z281" s="253" t="s">
        <v>78</v>
      </c>
      <c r="AA281" s="255"/>
      <c r="AB281" s="255"/>
      <c r="AC281" s="255"/>
      <c r="AD281" s="255"/>
      <c r="AE281" s="253" t="s">
        <v>78</v>
      </c>
      <c r="AF281" s="253" t="s">
        <v>1004</v>
      </c>
      <c r="AG281" s="255"/>
      <c r="AH281" s="253" t="s">
        <v>1004</v>
      </c>
      <c r="AI281" s="255"/>
      <c r="AJ281" s="253" t="s">
        <v>5120</v>
      </c>
      <c r="AK281" s="255"/>
      <c r="AL281" s="255"/>
      <c r="AM281" s="255"/>
      <c r="AN281" s="255"/>
      <c r="AO281" s="255"/>
      <c r="AP281" s="255"/>
      <c r="AQ281" s="255"/>
      <c r="AR281" s="255"/>
      <c r="AS281" s="255"/>
      <c r="AT281" s="255"/>
    </row>
    <row r="282" customFormat="false" ht="19.7" hidden="false" customHeight="false" outlineLevel="0" collapsed="false">
      <c r="A282" s="254" t="n">
        <v>149</v>
      </c>
      <c r="B282" s="254" t="n">
        <v>243</v>
      </c>
      <c r="C282" s="254" t="n">
        <v>243.1</v>
      </c>
      <c r="D282" s="254" t="s">
        <v>62</v>
      </c>
      <c r="E282" s="256" t="s">
        <v>765</v>
      </c>
      <c r="F282" s="255"/>
      <c r="G282" s="253" t="s">
        <v>5695</v>
      </c>
      <c r="H282" s="266" t="s">
        <v>1004</v>
      </c>
      <c r="I282" s="253" t="s">
        <v>6171</v>
      </c>
      <c r="J282" s="255"/>
      <c r="K282" s="266" t="s">
        <v>1004</v>
      </c>
      <c r="L282" s="266" t="s">
        <v>1004</v>
      </c>
      <c r="M282" s="255"/>
      <c r="N282" s="255"/>
      <c r="O282" s="255"/>
      <c r="P282" s="255"/>
      <c r="Q282" s="255"/>
      <c r="R282" s="255"/>
      <c r="S282" s="255"/>
      <c r="T282" s="255"/>
      <c r="U282" s="255"/>
      <c r="V282" s="255"/>
      <c r="W282" s="255"/>
      <c r="X282" s="255"/>
      <c r="Y282" s="255"/>
      <c r="Z282" s="253" t="s">
        <v>6172</v>
      </c>
      <c r="AA282" s="255"/>
      <c r="AB282" s="255"/>
      <c r="AC282" s="255"/>
      <c r="AD282" s="255"/>
      <c r="AE282" s="276"/>
      <c r="AF282" s="276"/>
      <c r="AG282" s="276"/>
      <c r="AH282" s="255"/>
      <c r="AI282" s="255"/>
      <c r="AJ282" s="253" t="s">
        <v>5120</v>
      </c>
      <c r="AK282" s="261"/>
      <c r="AL282" s="255"/>
      <c r="AM282" s="261"/>
      <c r="AN282" s="255"/>
      <c r="AO282" s="255"/>
      <c r="AP282" s="255"/>
      <c r="AQ282" s="255"/>
      <c r="AR282" s="255"/>
      <c r="AS282" s="255"/>
      <c r="AT282" s="255"/>
    </row>
    <row r="283" customFormat="false" ht="19.7" hidden="false" customHeight="false" outlineLevel="0" collapsed="false">
      <c r="A283" s="254" t="n">
        <v>243</v>
      </c>
      <c r="B283" s="254" t="n">
        <v>243</v>
      </c>
      <c r="C283" s="254" t="n">
        <v>243.2</v>
      </c>
      <c r="D283" s="254" t="s">
        <v>62</v>
      </c>
      <c r="E283" s="256" t="s">
        <v>765</v>
      </c>
      <c r="F283" s="255"/>
      <c r="G283" s="253" t="s">
        <v>5695</v>
      </c>
      <c r="H283" s="266" t="s">
        <v>1004</v>
      </c>
      <c r="I283" s="253" t="s">
        <v>768</v>
      </c>
      <c r="J283" s="255"/>
      <c r="K283" s="266" t="s">
        <v>1004</v>
      </c>
      <c r="L283" s="266" t="s">
        <v>1004</v>
      </c>
      <c r="M283" s="255"/>
      <c r="N283" s="255"/>
      <c r="O283" s="255"/>
      <c r="P283" s="255"/>
      <c r="Q283" s="255"/>
      <c r="R283" s="255"/>
      <c r="S283" s="255"/>
      <c r="T283" s="255"/>
      <c r="U283" s="255"/>
      <c r="V283" s="255"/>
      <c r="W283" s="255"/>
      <c r="X283" s="255"/>
      <c r="Y283" s="255"/>
      <c r="Z283" s="253" t="s">
        <v>144</v>
      </c>
      <c r="AA283" s="255"/>
      <c r="AB283" s="255"/>
      <c r="AC283" s="255"/>
      <c r="AD283" s="255"/>
      <c r="AE283" s="276"/>
      <c r="AF283" s="276"/>
      <c r="AG283" s="276"/>
      <c r="AH283" s="255"/>
      <c r="AI283" s="255"/>
      <c r="AJ283" s="253" t="s">
        <v>5120</v>
      </c>
      <c r="AK283" s="255"/>
      <c r="AL283" s="255"/>
      <c r="AM283" s="255"/>
      <c r="AN283" s="255"/>
      <c r="AO283" s="255"/>
      <c r="AP283" s="255"/>
      <c r="AQ283" s="255"/>
      <c r="AR283" s="255"/>
      <c r="AS283" s="255"/>
      <c r="AT283" s="255"/>
    </row>
    <row r="284" customFormat="false" ht="19.7" hidden="false" customHeight="false" outlineLevel="0" collapsed="false">
      <c r="A284" s="255"/>
      <c r="B284" s="254" t="n">
        <v>244</v>
      </c>
      <c r="C284" s="254" t="n">
        <v>244</v>
      </c>
      <c r="D284" s="254" t="s">
        <v>62</v>
      </c>
      <c r="E284" s="256" t="s">
        <v>769</v>
      </c>
      <c r="F284" s="255"/>
      <c r="G284" s="253" t="s">
        <v>5695</v>
      </c>
      <c r="H284" s="266" t="s">
        <v>1004</v>
      </c>
      <c r="I284" s="253" t="s">
        <v>770</v>
      </c>
      <c r="J284" s="255"/>
      <c r="K284" s="266" t="s">
        <v>1004</v>
      </c>
      <c r="L284" s="266" t="s">
        <v>1004</v>
      </c>
      <c r="M284" s="255"/>
      <c r="N284" s="255"/>
      <c r="O284" s="255"/>
      <c r="P284" s="255"/>
      <c r="Q284" s="255"/>
      <c r="R284" s="255"/>
      <c r="S284" s="255"/>
      <c r="T284" s="255"/>
      <c r="U284" s="255"/>
      <c r="V284" s="255"/>
      <c r="W284" s="255"/>
      <c r="X284" s="255"/>
      <c r="Y284" s="255"/>
      <c r="Z284" s="253" t="s">
        <v>78</v>
      </c>
      <c r="AA284" s="255"/>
      <c r="AB284" s="255"/>
      <c r="AC284" s="255"/>
      <c r="AD284" s="255"/>
      <c r="AE284" s="262" t="s">
        <v>78</v>
      </c>
      <c r="AF284" s="262" t="s">
        <v>1004</v>
      </c>
      <c r="AG284" s="261"/>
      <c r="AH284" s="253" t="s">
        <v>1004</v>
      </c>
      <c r="AI284" s="255"/>
      <c r="AJ284" s="255"/>
      <c r="AK284" s="255"/>
      <c r="AL284" s="255"/>
      <c r="AM284" s="255"/>
      <c r="AN284" s="255"/>
      <c r="AO284" s="255"/>
      <c r="AP284" s="255"/>
      <c r="AQ284" s="255"/>
      <c r="AR284" s="255"/>
      <c r="AS284" s="255"/>
      <c r="AT284" s="255"/>
    </row>
    <row r="285" customFormat="false" ht="19.7" hidden="false" customHeight="false" outlineLevel="0" collapsed="false">
      <c r="A285" s="255"/>
      <c r="B285" s="254" t="n">
        <v>245</v>
      </c>
      <c r="C285" s="254" t="n">
        <v>245</v>
      </c>
      <c r="D285" s="254" t="s">
        <v>62</v>
      </c>
      <c r="E285" s="256" t="s">
        <v>771</v>
      </c>
      <c r="F285" s="255"/>
      <c r="G285" s="253" t="s">
        <v>5115</v>
      </c>
      <c r="H285" s="256" t="s">
        <v>3242</v>
      </c>
      <c r="I285" s="296" t="s">
        <v>772</v>
      </c>
      <c r="J285" s="255"/>
      <c r="K285" s="279" t="s">
        <v>70</v>
      </c>
      <c r="L285" s="279" t="s">
        <v>70</v>
      </c>
      <c r="M285" s="255"/>
      <c r="N285" s="255"/>
      <c r="O285" s="255"/>
      <c r="P285" s="255"/>
      <c r="Q285" s="255"/>
      <c r="R285" s="255"/>
      <c r="S285" s="255"/>
      <c r="T285" s="255"/>
      <c r="U285" s="255"/>
      <c r="V285" s="255"/>
      <c r="W285" s="255"/>
      <c r="X285" s="255"/>
      <c r="Y285" s="255"/>
      <c r="Z285" s="253" t="s">
        <v>6173</v>
      </c>
      <c r="AA285" s="255"/>
      <c r="AB285" s="253" t="s">
        <v>5578</v>
      </c>
      <c r="AC285" s="255"/>
      <c r="AD285" s="255"/>
      <c r="AE285" s="255"/>
      <c r="AF285" s="255"/>
      <c r="AG285" s="255"/>
      <c r="AH285" s="255"/>
      <c r="AI285" s="255"/>
      <c r="AJ285" s="255"/>
      <c r="AK285" s="255"/>
      <c r="AL285" s="255"/>
      <c r="AM285" s="255"/>
      <c r="AN285" s="255"/>
      <c r="AO285" s="255"/>
      <c r="AP285" s="255"/>
      <c r="AQ285" s="255"/>
      <c r="AR285" s="255"/>
      <c r="AS285" s="255"/>
      <c r="AT285" s="255"/>
    </row>
    <row r="286" customFormat="false" ht="19.7" hidden="false" customHeight="false" outlineLevel="0" collapsed="false">
      <c r="A286" s="255"/>
      <c r="B286" s="254" t="n">
        <v>246</v>
      </c>
      <c r="C286" s="254" t="n">
        <v>246</v>
      </c>
      <c r="D286" s="254" t="s">
        <v>62</v>
      </c>
      <c r="E286" s="256" t="s">
        <v>774</v>
      </c>
      <c r="F286" s="255"/>
      <c r="G286" s="253" t="s">
        <v>6074</v>
      </c>
      <c r="H286" s="253" t="s">
        <v>6174</v>
      </c>
      <c r="I286" s="253" t="s">
        <v>775</v>
      </c>
      <c r="J286" s="255"/>
      <c r="K286" s="294" t="s">
        <v>101</v>
      </c>
      <c r="L286" s="263" t="s">
        <v>4609</v>
      </c>
      <c r="M286" s="255"/>
      <c r="N286" s="255"/>
      <c r="O286" s="255"/>
      <c r="P286" s="255"/>
      <c r="Q286" s="255"/>
      <c r="R286" s="255"/>
      <c r="S286" s="255"/>
      <c r="T286" s="255"/>
      <c r="U286" s="255"/>
      <c r="V286" s="255"/>
      <c r="W286" s="255"/>
      <c r="X286" s="255"/>
      <c r="Y286" s="255"/>
      <c r="Z286" s="253" t="s">
        <v>6175</v>
      </c>
      <c r="AA286" s="255"/>
      <c r="AB286" s="255"/>
      <c r="AC286" s="255"/>
      <c r="AD286" s="255"/>
      <c r="AE286" s="253" t="s">
        <v>6176</v>
      </c>
      <c r="AF286" s="255"/>
      <c r="AG286" s="253" t="s">
        <v>6177</v>
      </c>
      <c r="AH286" s="255"/>
      <c r="AI286" s="255"/>
      <c r="AJ286" s="253" t="s">
        <v>6178</v>
      </c>
      <c r="AK286" s="294" t="s">
        <v>101</v>
      </c>
      <c r="AL286" s="255"/>
      <c r="AM286" s="254" t="s">
        <v>1239</v>
      </c>
      <c r="AN286" s="255"/>
      <c r="AO286" s="255"/>
      <c r="AP286" s="255"/>
      <c r="AQ286" s="255"/>
      <c r="AR286" s="255"/>
      <c r="AS286" s="255"/>
      <c r="AT286" s="255"/>
    </row>
    <row r="287" customFormat="false" ht="19.7" hidden="false" customHeight="false" outlineLevel="0" collapsed="false">
      <c r="A287" s="255"/>
      <c r="B287" s="254" t="n">
        <v>247</v>
      </c>
      <c r="C287" s="254" t="n">
        <v>247</v>
      </c>
      <c r="D287" s="254" t="s">
        <v>62</v>
      </c>
      <c r="E287" s="256" t="s">
        <v>777</v>
      </c>
      <c r="F287" s="255"/>
      <c r="G287" s="253" t="s">
        <v>5695</v>
      </c>
      <c r="H287" s="266" t="s">
        <v>1004</v>
      </c>
      <c r="I287" s="253" t="s">
        <v>778</v>
      </c>
      <c r="J287" s="255"/>
      <c r="K287" s="266" t="s">
        <v>1004</v>
      </c>
      <c r="L287" s="266" t="s">
        <v>1004</v>
      </c>
      <c r="M287" s="255"/>
      <c r="N287" s="255"/>
      <c r="O287" s="255"/>
      <c r="P287" s="255"/>
      <c r="Q287" s="255"/>
      <c r="R287" s="255"/>
      <c r="S287" s="255"/>
      <c r="T287" s="255"/>
      <c r="U287" s="255"/>
      <c r="V287" s="255"/>
      <c r="W287" s="255"/>
      <c r="X287" s="255"/>
      <c r="Y287" s="255"/>
      <c r="Z287" s="253" t="s">
        <v>78</v>
      </c>
      <c r="AA287" s="255"/>
      <c r="AB287" s="255"/>
      <c r="AC287" s="255"/>
      <c r="AD287" s="255"/>
      <c r="AE287" s="253" t="s">
        <v>6179</v>
      </c>
      <c r="AF287" s="253" t="s">
        <v>1004</v>
      </c>
      <c r="AG287" s="255"/>
      <c r="AH287" s="253" t="s">
        <v>1004</v>
      </c>
      <c r="AI287" s="255"/>
      <c r="AJ287" s="255"/>
      <c r="AK287" s="255"/>
      <c r="AL287" s="255"/>
      <c r="AM287" s="255"/>
      <c r="AN287" s="255"/>
      <c r="AO287" s="255"/>
      <c r="AP287" s="255"/>
      <c r="AQ287" s="255"/>
      <c r="AR287" s="255"/>
      <c r="AS287" s="255"/>
      <c r="AT287" s="255"/>
    </row>
    <row r="288" customFormat="false" ht="19.7" hidden="false" customHeight="false" outlineLevel="0" collapsed="false">
      <c r="A288" s="254" t="n">
        <v>61</v>
      </c>
      <c r="B288" s="254" t="n">
        <v>248</v>
      </c>
      <c r="C288" s="254" t="n">
        <v>248</v>
      </c>
      <c r="D288" s="254" t="s">
        <v>5158</v>
      </c>
      <c r="E288" s="255"/>
      <c r="F288" s="334" t="s">
        <v>6180</v>
      </c>
      <c r="G288" s="256" t="s">
        <v>5106</v>
      </c>
      <c r="H288" s="256" t="s">
        <v>6181</v>
      </c>
      <c r="I288" s="298" t="s">
        <v>3263</v>
      </c>
      <c r="J288" s="255"/>
      <c r="K288" s="298" t="s">
        <v>101</v>
      </c>
      <c r="L288" s="298" t="s">
        <v>101</v>
      </c>
      <c r="M288" s="259" t="n">
        <v>0</v>
      </c>
      <c r="N288" s="284" t="n">
        <v>3</v>
      </c>
      <c r="O288" s="259" t="n">
        <v>0</v>
      </c>
      <c r="P288" s="259" t="n">
        <v>0</v>
      </c>
      <c r="Q288" s="284" t="n">
        <v>3</v>
      </c>
      <c r="R288" s="259" t="n">
        <v>0</v>
      </c>
      <c r="S288" s="259" t="n">
        <v>0</v>
      </c>
      <c r="T288" s="253" t="s">
        <v>3266</v>
      </c>
      <c r="U288" s="253" t="s">
        <v>6182</v>
      </c>
      <c r="V288" s="293" t="s">
        <v>101</v>
      </c>
      <c r="W288" s="253" t="s">
        <v>6183</v>
      </c>
      <c r="X288" s="293" t="s">
        <v>101</v>
      </c>
      <c r="Y288" s="255"/>
      <c r="Z288" s="253" t="s">
        <v>6184</v>
      </c>
      <c r="AA288" s="294" t="s">
        <v>101</v>
      </c>
      <c r="AB288" s="253" t="s">
        <v>6185</v>
      </c>
      <c r="AC288" s="294" t="s">
        <v>101</v>
      </c>
      <c r="AD288" s="255"/>
      <c r="AE288" s="253" t="s">
        <v>6186</v>
      </c>
      <c r="AF288" s="294" t="s">
        <v>101</v>
      </c>
      <c r="AG288" s="253" t="s">
        <v>6187</v>
      </c>
      <c r="AH288" s="294" t="s">
        <v>101</v>
      </c>
      <c r="AI288" s="255"/>
      <c r="AJ288" s="255"/>
      <c r="AK288" s="255"/>
      <c r="AL288" s="255"/>
      <c r="AM288" s="255"/>
      <c r="AN288" s="255"/>
      <c r="AO288" s="255"/>
      <c r="AP288" s="255"/>
      <c r="AQ288" s="255"/>
      <c r="AR288" s="255"/>
      <c r="AS288" s="255"/>
      <c r="AT288" s="255"/>
    </row>
    <row r="289" customFormat="false" ht="19.7" hidden="false" customHeight="false" outlineLevel="0" collapsed="false">
      <c r="A289" s="254" t="n">
        <v>61</v>
      </c>
      <c r="B289" s="254" t="n">
        <v>248</v>
      </c>
      <c r="C289" s="254" t="n">
        <v>248.1</v>
      </c>
      <c r="D289" s="254" t="s">
        <v>5158</v>
      </c>
      <c r="E289" s="255"/>
      <c r="F289" s="334" t="s">
        <v>6180</v>
      </c>
      <c r="G289" s="256" t="s">
        <v>5106</v>
      </c>
      <c r="H289" s="256" t="s">
        <v>6181</v>
      </c>
      <c r="I289" s="298" t="s">
        <v>3263</v>
      </c>
      <c r="J289" s="255"/>
      <c r="K289" s="298" t="s">
        <v>101</v>
      </c>
      <c r="L289" s="298" t="s">
        <v>101</v>
      </c>
      <c r="M289" s="259" t="n">
        <v>0</v>
      </c>
      <c r="N289" s="284" t="n">
        <v>3</v>
      </c>
      <c r="O289" s="259" t="n">
        <v>0</v>
      </c>
      <c r="P289" s="259" t="n">
        <v>0</v>
      </c>
      <c r="Q289" s="284" t="n">
        <v>3</v>
      </c>
      <c r="R289" s="259" t="n">
        <v>0</v>
      </c>
      <c r="S289" s="259" t="n">
        <v>0</v>
      </c>
      <c r="T289" s="253" t="s">
        <v>3271</v>
      </c>
      <c r="U289" s="253" t="s">
        <v>6188</v>
      </c>
      <c r="V289" s="293" t="s">
        <v>101</v>
      </c>
      <c r="W289" s="253" t="s">
        <v>6189</v>
      </c>
      <c r="X289" s="293" t="s">
        <v>101</v>
      </c>
      <c r="Y289" s="255"/>
      <c r="Z289" s="253" t="s">
        <v>6190</v>
      </c>
      <c r="AA289" s="294" t="s">
        <v>101</v>
      </c>
      <c r="AB289" s="253" t="s">
        <v>6191</v>
      </c>
      <c r="AC289" s="294" t="s">
        <v>101</v>
      </c>
      <c r="AD289" s="255"/>
      <c r="AE289" s="253" t="s">
        <v>6192</v>
      </c>
      <c r="AF289" s="294" t="s">
        <v>101</v>
      </c>
      <c r="AG289" s="253" t="s">
        <v>6193</v>
      </c>
      <c r="AH289" s="294" t="s">
        <v>101</v>
      </c>
      <c r="AI289" s="255"/>
      <c r="AJ289" s="255"/>
      <c r="AK289" s="255"/>
      <c r="AL289" s="255"/>
      <c r="AM289" s="255"/>
      <c r="AN289" s="255"/>
      <c r="AO289" s="255"/>
      <c r="AP289" s="255"/>
      <c r="AQ289" s="255"/>
      <c r="AR289" s="255"/>
      <c r="AS289" s="255"/>
      <c r="AT289" s="255"/>
    </row>
    <row r="290" customFormat="false" ht="19.7" hidden="false" customHeight="false" outlineLevel="0" collapsed="false">
      <c r="A290" s="254" t="n">
        <v>61</v>
      </c>
      <c r="B290" s="254" t="n">
        <v>248</v>
      </c>
      <c r="C290" s="254" t="n">
        <v>248.2</v>
      </c>
      <c r="D290" s="254" t="s">
        <v>5158</v>
      </c>
      <c r="E290" s="255"/>
      <c r="F290" s="256" t="s">
        <v>6180</v>
      </c>
      <c r="G290" s="256" t="s">
        <v>5106</v>
      </c>
      <c r="H290" s="256" t="s">
        <v>6181</v>
      </c>
      <c r="I290" s="253" t="s">
        <v>3263</v>
      </c>
      <c r="J290" s="255"/>
      <c r="K290" s="298" t="s">
        <v>101</v>
      </c>
      <c r="L290" s="255"/>
      <c r="M290" s="259" t="n">
        <v>0</v>
      </c>
      <c r="N290" s="284" t="n">
        <v>3</v>
      </c>
      <c r="O290" s="259" t="n">
        <v>0</v>
      </c>
      <c r="P290" s="276"/>
      <c r="Q290" s="276"/>
      <c r="R290" s="276"/>
      <c r="S290" s="259" t="n">
        <v>0</v>
      </c>
      <c r="T290" s="253" t="s">
        <v>3275</v>
      </c>
      <c r="U290" s="253" t="s">
        <v>6194</v>
      </c>
      <c r="V290" s="293" t="s">
        <v>101</v>
      </c>
      <c r="W290" s="287" t="s">
        <v>131</v>
      </c>
      <c r="X290" s="253" t="s">
        <v>131</v>
      </c>
      <c r="Y290" s="255"/>
      <c r="Z290" s="253" t="s">
        <v>6195</v>
      </c>
      <c r="AA290" s="294" t="s">
        <v>101</v>
      </c>
      <c r="AB290" s="276"/>
      <c r="AC290" s="255"/>
      <c r="AD290" s="255"/>
      <c r="AE290" s="253" t="s">
        <v>6196</v>
      </c>
      <c r="AF290" s="286" t="s">
        <v>101</v>
      </c>
      <c r="AG290" s="255"/>
      <c r="AH290" s="262" t="s">
        <v>1239</v>
      </c>
      <c r="AI290" s="255"/>
      <c r="AJ290" s="255"/>
      <c r="AK290" s="255"/>
      <c r="AL290" s="255"/>
      <c r="AM290" s="255"/>
      <c r="AN290" s="255"/>
      <c r="AO290" s="255"/>
      <c r="AP290" s="255"/>
      <c r="AQ290" s="255"/>
      <c r="AR290" s="255"/>
      <c r="AS290" s="255"/>
      <c r="AT290" s="255"/>
    </row>
    <row r="291" customFormat="false" ht="19.7" hidden="false" customHeight="false" outlineLevel="0" collapsed="false">
      <c r="A291" s="255"/>
      <c r="B291" s="254" t="n">
        <v>249</v>
      </c>
      <c r="C291" s="254" t="n">
        <v>249</v>
      </c>
      <c r="D291" s="254" t="s">
        <v>62</v>
      </c>
      <c r="E291" s="256" t="s">
        <v>781</v>
      </c>
      <c r="F291" s="255"/>
      <c r="G291" s="253" t="s">
        <v>5115</v>
      </c>
      <c r="H291" s="256" t="s">
        <v>6197</v>
      </c>
      <c r="I291" s="253" t="s">
        <v>782</v>
      </c>
      <c r="J291" s="263" t="s">
        <v>6198</v>
      </c>
      <c r="K291" s="266" t="s">
        <v>5752</v>
      </c>
      <c r="L291" s="266" t="s">
        <v>5752</v>
      </c>
      <c r="M291" s="255"/>
      <c r="N291" s="255"/>
      <c r="O291" s="255"/>
      <c r="P291" s="255"/>
      <c r="Q291" s="255"/>
      <c r="R291" s="255"/>
      <c r="S291" s="255"/>
      <c r="T291" s="255"/>
      <c r="U291" s="255"/>
      <c r="V291" s="255"/>
      <c r="W291" s="255"/>
      <c r="X291" s="255"/>
      <c r="Y291" s="255"/>
      <c r="Z291" s="253" t="s">
        <v>6199</v>
      </c>
      <c r="AA291" s="255"/>
      <c r="AB291" s="255"/>
      <c r="AC291" s="255"/>
      <c r="AD291" s="255"/>
      <c r="AE291" s="253" t="s">
        <v>78</v>
      </c>
      <c r="AF291" s="253" t="s">
        <v>1004</v>
      </c>
      <c r="AG291" s="255"/>
      <c r="AH291" s="253" t="s">
        <v>1004</v>
      </c>
      <c r="AI291" s="255"/>
      <c r="AJ291" s="255"/>
      <c r="AK291" s="255"/>
      <c r="AL291" s="255"/>
      <c r="AM291" s="255"/>
      <c r="AN291" s="255"/>
      <c r="AO291" s="255"/>
      <c r="AP291" s="255"/>
      <c r="AQ291" s="255"/>
      <c r="AR291" s="255"/>
      <c r="AS291" s="255"/>
      <c r="AT291" s="255"/>
    </row>
    <row r="292" customFormat="false" ht="19.7" hidden="false" customHeight="false" outlineLevel="0" collapsed="false">
      <c r="A292" s="254" t="n">
        <v>102</v>
      </c>
      <c r="B292" s="254" t="n">
        <v>250</v>
      </c>
      <c r="C292" s="254" t="n">
        <v>250</v>
      </c>
      <c r="D292" s="254" t="s">
        <v>62</v>
      </c>
      <c r="E292" s="256" t="s">
        <v>783</v>
      </c>
      <c r="F292" s="302"/>
      <c r="G292" s="256" t="s">
        <v>5106</v>
      </c>
      <c r="H292" s="256" t="s">
        <v>6200</v>
      </c>
      <c r="I292" s="271" t="s">
        <v>3290</v>
      </c>
      <c r="J292" s="255"/>
      <c r="K292" s="265" t="s">
        <v>70</v>
      </c>
      <c r="L292" s="265" t="s">
        <v>70</v>
      </c>
      <c r="M292" s="273" t="n">
        <v>3</v>
      </c>
      <c r="N292" s="259" t="n">
        <v>0</v>
      </c>
      <c r="O292" s="259" t="n">
        <v>0</v>
      </c>
      <c r="P292" s="273" t="n">
        <v>3</v>
      </c>
      <c r="Q292" s="259" t="n">
        <v>0</v>
      </c>
      <c r="R292" s="259" t="n">
        <v>0</v>
      </c>
      <c r="S292" s="259" t="n">
        <v>0</v>
      </c>
      <c r="T292" s="253" t="s">
        <v>3294</v>
      </c>
      <c r="U292" s="253" t="s">
        <v>6201</v>
      </c>
      <c r="V292" s="279" t="s">
        <v>70</v>
      </c>
      <c r="W292" s="253" t="s">
        <v>6202</v>
      </c>
      <c r="X292" s="279" t="s">
        <v>70</v>
      </c>
      <c r="Y292" s="255"/>
      <c r="Z292" s="253" t="s">
        <v>6203</v>
      </c>
      <c r="AA292" s="279" t="s">
        <v>70</v>
      </c>
      <c r="AB292" s="253" t="s">
        <v>6204</v>
      </c>
      <c r="AC292" s="279" t="s">
        <v>70</v>
      </c>
      <c r="AD292" s="253" t="s">
        <v>6205</v>
      </c>
      <c r="AE292" s="253" t="s">
        <v>6206</v>
      </c>
      <c r="AF292" s="279" t="s">
        <v>70</v>
      </c>
      <c r="AG292" s="253" t="s">
        <v>6207</v>
      </c>
      <c r="AH292" s="279" t="s">
        <v>70</v>
      </c>
      <c r="AI292" s="255"/>
      <c r="AJ292" s="255"/>
      <c r="AK292" s="255"/>
      <c r="AL292" s="255"/>
      <c r="AM292" s="255"/>
      <c r="AN292" s="255"/>
      <c r="AO292" s="255"/>
      <c r="AP292" s="255"/>
      <c r="AQ292" s="255"/>
      <c r="AR292" s="255"/>
      <c r="AS292" s="255"/>
      <c r="AT292" s="255"/>
    </row>
    <row r="293" customFormat="false" ht="19.7" hidden="false" customHeight="false" outlineLevel="0" collapsed="false">
      <c r="A293" s="255"/>
      <c r="B293" s="254" t="n">
        <v>251</v>
      </c>
      <c r="C293" s="254" t="n">
        <v>251</v>
      </c>
      <c r="D293" s="254" t="s">
        <v>62</v>
      </c>
      <c r="E293" s="256" t="s">
        <v>785</v>
      </c>
      <c r="F293" s="255"/>
      <c r="G293" s="253" t="s">
        <v>5121</v>
      </c>
      <c r="H293" s="253" t="s">
        <v>6208</v>
      </c>
      <c r="I293" s="253" t="s">
        <v>786</v>
      </c>
      <c r="J293" s="255"/>
      <c r="K293" s="279" t="s">
        <v>70</v>
      </c>
      <c r="L293" s="263" t="s">
        <v>4609</v>
      </c>
      <c r="M293" s="255"/>
      <c r="N293" s="255"/>
      <c r="O293" s="255"/>
      <c r="P293" s="255"/>
      <c r="Q293" s="255"/>
      <c r="R293" s="255"/>
      <c r="S293" s="255"/>
      <c r="T293" s="255"/>
      <c r="U293" s="255"/>
      <c r="V293" s="255"/>
      <c r="W293" s="255"/>
      <c r="X293" s="255"/>
      <c r="Y293" s="255"/>
      <c r="Z293" s="253" t="s">
        <v>78</v>
      </c>
      <c r="AA293" s="255"/>
      <c r="AB293" s="255"/>
      <c r="AC293" s="255"/>
      <c r="AD293" s="255"/>
      <c r="AE293" s="253" t="s">
        <v>78</v>
      </c>
      <c r="AF293" s="253" t="s">
        <v>1004</v>
      </c>
      <c r="AG293" s="255"/>
      <c r="AH293" s="253" t="s">
        <v>1004</v>
      </c>
      <c r="AI293" s="255"/>
      <c r="AJ293" s="253" t="s">
        <v>6209</v>
      </c>
      <c r="AK293" s="326" t="s">
        <v>70</v>
      </c>
      <c r="AL293" s="255"/>
      <c r="AM293" s="326" t="s">
        <v>70</v>
      </c>
      <c r="AN293" s="255"/>
      <c r="AO293" s="255"/>
      <c r="AP293" s="255"/>
      <c r="AQ293" s="255"/>
      <c r="AR293" s="255"/>
      <c r="AS293" s="255"/>
      <c r="AT293" s="255"/>
    </row>
    <row r="294" customFormat="false" ht="19.7" hidden="false" customHeight="false" outlineLevel="0" collapsed="false">
      <c r="A294" s="255"/>
      <c r="B294" s="254" t="n">
        <v>252</v>
      </c>
      <c r="C294" s="254" t="n">
        <v>252</v>
      </c>
      <c r="D294" s="254" t="s">
        <v>62</v>
      </c>
      <c r="E294" s="256" t="s">
        <v>788</v>
      </c>
      <c r="F294" s="255"/>
      <c r="G294" s="253" t="s">
        <v>5124</v>
      </c>
      <c r="H294" s="253" t="s">
        <v>3308</v>
      </c>
      <c r="I294" s="253" t="s">
        <v>789</v>
      </c>
      <c r="J294" s="255"/>
      <c r="K294" s="279" t="s">
        <v>70</v>
      </c>
      <c r="L294" s="279" t="s">
        <v>70</v>
      </c>
      <c r="M294" s="255"/>
      <c r="N294" s="255"/>
      <c r="O294" s="255"/>
      <c r="P294" s="255"/>
      <c r="Q294" s="255"/>
      <c r="R294" s="255"/>
      <c r="S294" s="255"/>
      <c r="T294" s="255"/>
      <c r="U294" s="255"/>
      <c r="V294" s="255"/>
      <c r="W294" s="255"/>
      <c r="X294" s="255"/>
      <c r="Y294" s="255"/>
      <c r="Z294" s="253" t="s">
        <v>6210</v>
      </c>
      <c r="AA294" s="255"/>
      <c r="AB294" s="253" t="s">
        <v>6211</v>
      </c>
      <c r="AC294" s="255"/>
      <c r="AD294" s="255"/>
      <c r="AE294" s="253" t="s">
        <v>6212</v>
      </c>
      <c r="AF294" s="279" t="s">
        <v>70</v>
      </c>
      <c r="AG294" s="253" t="s">
        <v>6213</v>
      </c>
      <c r="AH294" s="279" t="s">
        <v>70</v>
      </c>
      <c r="AI294" s="253" t="s">
        <v>6214</v>
      </c>
      <c r="AJ294" s="253" t="s">
        <v>5120</v>
      </c>
      <c r="AK294" s="255"/>
      <c r="AL294" s="255"/>
      <c r="AM294" s="255"/>
      <c r="AN294" s="255"/>
      <c r="AO294" s="255"/>
      <c r="AP294" s="255"/>
      <c r="AQ294" s="255"/>
      <c r="AR294" s="255"/>
      <c r="AS294" s="255"/>
      <c r="AT294" s="255"/>
    </row>
    <row r="295" customFormat="false" ht="19.7" hidden="false" customHeight="false" outlineLevel="0" collapsed="false">
      <c r="A295" s="254" t="n">
        <v>66</v>
      </c>
      <c r="B295" s="254" t="n">
        <v>253</v>
      </c>
      <c r="C295" s="254" t="n">
        <v>253</v>
      </c>
      <c r="D295" s="254" t="s">
        <v>5211</v>
      </c>
      <c r="E295" s="255"/>
      <c r="F295" s="270" t="s">
        <v>6215</v>
      </c>
      <c r="G295" s="256" t="s">
        <v>5106</v>
      </c>
      <c r="H295" s="270" t="s">
        <v>6215</v>
      </c>
      <c r="I295" s="271" t="s">
        <v>3320</v>
      </c>
      <c r="J295" s="255"/>
      <c r="K295" s="271" t="s">
        <v>70</v>
      </c>
      <c r="L295" s="271" t="s">
        <v>70</v>
      </c>
      <c r="M295" s="273" t="n">
        <v>3</v>
      </c>
      <c r="N295" s="259" t="n">
        <v>0</v>
      </c>
      <c r="O295" s="259" t="n">
        <v>0</v>
      </c>
      <c r="P295" s="273" t="n">
        <v>3</v>
      </c>
      <c r="Q295" s="259" t="n">
        <v>0</v>
      </c>
      <c r="R295" s="259" t="n">
        <v>0</v>
      </c>
      <c r="S295" s="259" t="n">
        <v>0</v>
      </c>
      <c r="T295" s="253" t="s">
        <v>3323</v>
      </c>
      <c r="U295" s="253" t="s">
        <v>6216</v>
      </c>
      <c r="V295" s="279" t="s">
        <v>70</v>
      </c>
      <c r="W295" s="253" t="s">
        <v>6217</v>
      </c>
      <c r="X295" s="279" t="s">
        <v>70</v>
      </c>
      <c r="Y295" s="255"/>
      <c r="Z295" s="253" t="s">
        <v>6218</v>
      </c>
      <c r="AA295" s="295" t="s">
        <v>70</v>
      </c>
      <c r="AB295" s="253" t="s">
        <v>6219</v>
      </c>
      <c r="AC295" s="295" t="s">
        <v>70</v>
      </c>
      <c r="AD295" s="255"/>
      <c r="AE295" s="253" t="s">
        <v>6220</v>
      </c>
      <c r="AF295" s="279" t="s">
        <v>70</v>
      </c>
      <c r="AG295" s="253" t="s">
        <v>6221</v>
      </c>
      <c r="AH295" s="279" t="s">
        <v>70</v>
      </c>
      <c r="AI295" s="255"/>
      <c r="AJ295" s="255"/>
      <c r="AK295" s="255"/>
      <c r="AL295" s="255"/>
      <c r="AM295" s="255"/>
      <c r="AN295" s="255"/>
      <c r="AO295" s="255"/>
      <c r="AP295" s="255"/>
      <c r="AQ295" s="255"/>
      <c r="AR295" s="255"/>
      <c r="AS295" s="255"/>
      <c r="AT295" s="255"/>
    </row>
    <row r="296" customFormat="false" ht="19.7" hidden="false" customHeight="false" outlineLevel="0" collapsed="false">
      <c r="A296" s="254" t="n">
        <v>138</v>
      </c>
      <c r="B296" s="254" t="n">
        <v>254</v>
      </c>
      <c r="C296" s="254" t="n">
        <v>254</v>
      </c>
      <c r="D296" s="254" t="s">
        <v>62</v>
      </c>
      <c r="E296" s="256" t="s">
        <v>794</v>
      </c>
      <c r="F296" s="255"/>
      <c r="G296" s="253" t="s">
        <v>5695</v>
      </c>
      <c r="H296" s="266" t="s">
        <v>1004</v>
      </c>
      <c r="I296" s="253" t="s">
        <v>3329</v>
      </c>
      <c r="J296" s="255"/>
      <c r="K296" s="266" t="s">
        <v>1004</v>
      </c>
      <c r="L296" s="266" t="s">
        <v>1004</v>
      </c>
      <c r="M296" s="255"/>
      <c r="N296" s="255"/>
      <c r="O296" s="255"/>
      <c r="P296" s="255"/>
      <c r="Q296" s="255"/>
      <c r="R296" s="255"/>
      <c r="S296" s="255"/>
      <c r="T296" s="255"/>
      <c r="U296" s="255"/>
      <c r="V296" s="255"/>
      <c r="W296" s="255"/>
      <c r="X296" s="255"/>
      <c r="Y296" s="255"/>
      <c r="Z296" s="253" t="s">
        <v>78</v>
      </c>
      <c r="AA296" s="255"/>
      <c r="AB296" s="255"/>
      <c r="AC296" s="255"/>
      <c r="AD296" s="255"/>
      <c r="AE296" s="253" t="s">
        <v>78</v>
      </c>
      <c r="AF296" s="253" t="s">
        <v>1004</v>
      </c>
      <c r="AG296" s="255"/>
      <c r="AH296" s="253" t="s">
        <v>1004</v>
      </c>
      <c r="AI296" s="255"/>
      <c r="AJ296" s="253" t="s">
        <v>5120</v>
      </c>
      <c r="AK296" s="255"/>
      <c r="AL296" s="255"/>
      <c r="AM296" s="255"/>
      <c r="AN296" s="255"/>
      <c r="AO296" s="255"/>
      <c r="AP296" s="255"/>
      <c r="AQ296" s="255"/>
      <c r="AR296" s="255"/>
      <c r="AS296" s="255"/>
      <c r="AT296" s="255"/>
    </row>
    <row r="297" customFormat="false" ht="19.7" hidden="false" customHeight="false" outlineLevel="0" collapsed="false">
      <c r="A297" s="254" t="n">
        <v>68</v>
      </c>
      <c r="B297" s="254" t="n">
        <v>255</v>
      </c>
      <c r="C297" s="254" t="n">
        <v>255</v>
      </c>
      <c r="D297" s="254" t="s">
        <v>5158</v>
      </c>
      <c r="E297" s="255"/>
      <c r="F297" s="334" t="s">
        <v>6222</v>
      </c>
      <c r="G297" s="256" t="s">
        <v>5106</v>
      </c>
      <c r="H297" s="256" t="s">
        <v>796</v>
      </c>
      <c r="I297" s="298" t="s">
        <v>6223</v>
      </c>
      <c r="J297" s="255"/>
      <c r="K297" s="298" t="s">
        <v>101</v>
      </c>
      <c r="L297" s="298" t="s">
        <v>101</v>
      </c>
      <c r="M297" s="259" t="n">
        <v>0</v>
      </c>
      <c r="N297" s="284" t="n">
        <v>3</v>
      </c>
      <c r="O297" s="259" t="n">
        <v>0</v>
      </c>
      <c r="P297" s="259" t="n">
        <v>0</v>
      </c>
      <c r="Q297" s="284" t="n">
        <v>3</v>
      </c>
      <c r="R297" s="259" t="n">
        <v>0</v>
      </c>
      <c r="S297" s="259" t="n">
        <v>0</v>
      </c>
      <c r="T297" s="253" t="s">
        <v>3341</v>
      </c>
      <c r="U297" s="253" t="s">
        <v>6224</v>
      </c>
      <c r="V297" s="293" t="s">
        <v>101</v>
      </c>
      <c r="W297" s="253" t="s">
        <v>6225</v>
      </c>
      <c r="X297" s="293" t="s">
        <v>101</v>
      </c>
      <c r="Y297" s="255"/>
      <c r="Z297" s="253" t="s">
        <v>6226</v>
      </c>
      <c r="AA297" s="294" t="s">
        <v>101</v>
      </c>
      <c r="AB297" s="253" t="s">
        <v>6227</v>
      </c>
      <c r="AC297" s="294" t="s">
        <v>101</v>
      </c>
      <c r="AD297" s="255"/>
      <c r="AE297" s="253" t="s">
        <v>6228</v>
      </c>
      <c r="AF297" s="294" t="s">
        <v>101</v>
      </c>
      <c r="AG297" s="253" t="s">
        <v>6229</v>
      </c>
      <c r="AH297" s="294" t="s">
        <v>101</v>
      </c>
      <c r="AI297" s="255"/>
      <c r="AJ297" s="253" t="s">
        <v>1302</v>
      </c>
      <c r="AK297" s="255"/>
      <c r="AL297" s="255"/>
      <c r="AM297" s="255"/>
      <c r="AN297" s="255"/>
      <c r="AO297" s="255"/>
      <c r="AP297" s="255"/>
      <c r="AQ297" s="255"/>
      <c r="AR297" s="255"/>
      <c r="AS297" s="255"/>
      <c r="AT297" s="255"/>
    </row>
    <row r="298" customFormat="false" ht="19.7" hidden="false" customHeight="false" outlineLevel="0" collapsed="false">
      <c r="A298" s="255"/>
      <c r="B298" s="254" t="n">
        <v>256</v>
      </c>
      <c r="C298" s="254" t="n">
        <v>256</v>
      </c>
      <c r="D298" s="254" t="s">
        <v>62</v>
      </c>
      <c r="E298" s="256" t="s">
        <v>798</v>
      </c>
      <c r="F298" s="255"/>
      <c r="G298" s="253" t="s">
        <v>5695</v>
      </c>
      <c r="H298" s="266" t="s">
        <v>1004</v>
      </c>
      <c r="I298" s="253" t="s">
        <v>799</v>
      </c>
      <c r="J298" s="255"/>
      <c r="K298" s="266" t="s">
        <v>1004</v>
      </c>
      <c r="L298" s="266" t="s">
        <v>1004</v>
      </c>
      <c r="M298" s="255"/>
      <c r="N298" s="255"/>
      <c r="O298" s="255"/>
      <c r="P298" s="255"/>
      <c r="Q298" s="255"/>
      <c r="R298" s="255"/>
      <c r="S298" s="255"/>
      <c r="T298" s="255"/>
      <c r="U298" s="255"/>
      <c r="V298" s="255"/>
      <c r="W298" s="255"/>
      <c r="X298" s="255"/>
      <c r="Y298" s="255"/>
      <c r="Z298" s="253" t="s">
        <v>78</v>
      </c>
      <c r="AA298" s="255"/>
      <c r="AB298" s="255"/>
      <c r="AC298" s="255"/>
      <c r="AD298" s="255"/>
      <c r="AE298" s="253" t="s">
        <v>78</v>
      </c>
      <c r="AF298" s="253" t="s">
        <v>1004</v>
      </c>
      <c r="AG298" s="255"/>
      <c r="AH298" s="253" t="s">
        <v>1004</v>
      </c>
      <c r="AI298" s="255"/>
      <c r="AJ298" s="253" t="s">
        <v>5120</v>
      </c>
      <c r="AK298" s="255"/>
      <c r="AL298" s="255"/>
      <c r="AM298" s="255"/>
      <c r="AN298" s="255"/>
      <c r="AO298" s="255"/>
      <c r="AP298" s="255"/>
      <c r="AQ298" s="255"/>
      <c r="AR298" s="255"/>
      <c r="AS298" s="255"/>
      <c r="AT298" s="255"/>
    </row>
    <row r="299" customFormat="false" ht="19.7" hidden="false" customHeight="false" outlineLevel="0" collapsed="false">
      <c r="A299" s="255"/>
      <c r="B299" s="254" t="n">
        <v>257</v>
      </c>
      <c r="C299" s="254" t="n">
        <v>257</v>
      </c>
      <c r="D299" s="254" t="s">
        <v>62</v>
      </c>
      <c r="E299" s="256" t="s">
        <v>801</v>
      </c>
      <c r="F299" s="255"/>
      <c r="G299" s="253" t="s">
        <v>5695</v>
      </c>
      <c r="H299" s="266" t="s">
        <v>1004</v>
      </c>
      <c r="I299" s="253" t="s">
        <v>322</v>
      </c>
      <c r="J299" s="255"/>
      <c r="K299" s="266" t="s">
        <v>1004</v>
      </c>
      <c r="L299" s="266" t="s">
        <v>1004</v>
      </c>
      <c r="M299" s="255"/>
      <c r="N299" s="255"/>
      <c r="O299" s="255"/>
      <c r="P299" s="255"/>
      <c r="Q299" s="255"/>
      <c r="R299" s="255"/>
      <c r="S299" s="255"/>
      <c r="T299" s="255"/>
      <c r="U299" s="255"/>
      <c r="V299" s="255"/>
      <c r="W299" s="255"/>
      <c r="X299" s="255"/>
      <c r="Y299" s="255"/>
      <c r="Z299" s="253" t="s">
        <v>6230</v>
      </c>
      <c r="AA299" s="255"/>
      <c r="AB299" s="255"/>
      <c r="AC299" s="255"/>
      <c r="AD299" s="255"/>
      <c r="AE299" s="253" t="s">
        <v>78</v>
      </c>
      <c r="AF299" s="253" t="s">
        <v>1004</v>
      </c>
      <c r="AG299" s="255"/>
      <c r="AH299" s="253" t="s">
        <v>1004</v>
      </c>
      <c r="AI299" s="255"/>
      <c r="AJ299" s="253" t="s">
        <v>5120</v>
      </c>
      <c r="AK299" s="255"/>
      <c r="AL299" s="255"/>
      <c r="AM299" s="255"/>
      <c r="AN299" s="255"/>
      <c r="AO299" s="255"/>
      <c r="AP299" s="255"/>
      <c r="AQ299" s="255"/>
      <c r="AR299" s="255"/>
      <c r="AS299" s="255"/>
      <c r="AT299" s="255"/>
    </row>
    <row r="300" customFormat="false" ht="19.7" hidden="false" customHeight="false" outlineLevel="0" collapsed="false">
      <c r="A300" s="255"/>
      <c r="B300" s="254" t="n">
        <v>258</v>
      </c>
      <c r="C300" s="254" t="n">
        <v>258</v>
      </c>
      <c r="D300" s="254" t="s">
        <v>62</v>
      </c>
      <c r="E300" s="256" t="s">
        <v>802</v>
      </c>
      <c r="F300" s="255"/>
      <c r="G300" s="253" t="s">
        <v>5695</v>
      </c>
      <c r="H300" s="266" t="s">
        <v>1004</v>
      </c>
      <c r="I300" s="262" t="s">
        <v>803</v>
      </c>
      <c r="J300" s="255"/>
      <c r="K300" s="266" t="s">
        <v>1004</v>
      </c>
      <c r="L300" s="266" t="s">
        <v>1004</v>
      </c>
      <c r="M300" s="255"/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3" t="s">
        <v>78</v>
      </c>
      <c r="AA300" s="255"/>
      <c r="AB300" s="255"/>
      <c r="AC300" s="255"/>
      <c r="AD300" s="255"/>
      <c r="AE300" s="262" t="s">
        <v>78</v>
      </c>
      <c r="AF300" s="253" t="s">
        <v>1004</v>
      </c>
      <c r="AG300" s="255"/>
      <c r="AH300" s="253" t="s">
        <v>1004</v>
      </c>
      <c r="AI300" s="255"/>
      <c r="AJ300" s="253" t="s">
        <v>5120</v>
      </c>
      <c r="AK300" s="255"/>
      <c r="AL300" s="255"/>
      <c r="AM300" s="255"/>
      <c r="AN300" s="255"/>
      <c r="AO300" s="255"/>
      <c r="AP300" s="255"/>
      <c r="AQ300" s="255"/>
      <c r="AR300" s="255"/>
      <c r="AS300" s="255"/>
      <c r="AT300" s="255"/>
    </row>
    <row r="301" customFormat="false" ht="19.7" hidden="false" customHeight="false" outlineLevel="0" collapsed="false">
      <c r="A301" s="255"/>
      <c r="B301" s="254" t="n">
        <v>259</v>
      </c>
      <c r="C301" s="254" t="n">
        <v>259.1</v>
      </c>
      <c r="D301" s="254" t="s">
        <v>62</v>
      </c>
      <c r="E301" s="256" t="s">
        <v>804</v>
      </c>
      <c r="F301" s="255"/>
      <c r="G301" s="253" t="s">
        <v>5695</v>
      </c>
      <c r="H301" s="253" t="s">
        <v>6231</v>
      </c>
      <c r="I301" s="253" t="s">
        <v>805</v>
      </c>
      <c r="J301" s="255"/>
      <c r="K301" s="253" t="s">
        <v>6231</v>
      </c>
      <c r="L301" s="253" t="s">
        <v>6231</v>
      </c>
      <c r="M301" s="255"/>
      <c r="N301" s="255"/>
      <c r="O301" s="255"/>
      <c r="P301" s="255"/>
      <c r="Q301" s="255"/>
      <c r="R301" s="255"/>
      <c r="S301" s="255"/>
      <c r="T301" s="255"/>
      <c r="U301" s="255"/>
      <c r="V301" s="255"/>
      <c r="W301" s="255"/>
      <c r="X301" s="255"/>
      <c r="Y301" s="255"/>
      <c r="Z301" s="253" t="s">
        <v>6232</v>
      </c>
      <c r="AA301" s="255"/>
      <c r="AB301" s="255"/>
      <c r="AC301" s="255"/>
      <c r="AD301" s="255"/>
      <c r="AE301" s="253" t="s">
        <v>6233</v>
      </c>
      <c r="AF301" s="253" t="s">
        <v>1004</v>
      </c>
      <c r="AG301" s="255"/>
      <c r="AH301" s="253" t="s">
        <v>1004</v>
      </c>
      <c r="AI301" s="255"/>
      <c r="AJ301" s="253" t="s">
        <v>6234</v>
      </c>
      <c r="AK301" s="326" t="s">
        <v>70</v>
      </c>
      <c r="AL301" s="255"/>
      <c r="AM301" s="254" t="s">
        <v>1239</v>
      </c>
      <c r="AN301" s="255"/>
      <c r="AO301" s="255"/>
      <c r="AP301" s="255"/>
      <c r="AQ301" s="255"/>
      <c r="AR301" s="255"/>
      <c r="AS301" s="255"/>
      <c r="AT301" s="255"/>
    </row>
    <row r="302" customFormat="false" ht="19.7" hidden="false" customHeight="false" outlineLevel="0" collapsed="false">
      <c r="A302" s="255"/>
      <c r="B302" s="254" t="n">
        <v>259</v>
      </c>
      <c r="C302" s="254" t="n">
        <v>259.2</v>
      </c>
      <c r="D302" s="254" t="s">
        <v>62</v>
      </c>
      <c r="E302" s="256" t="s">
        <v>804</v>
      </c>
      <c r="F302" s="255"/>
      <c r="G302" s="253" t="s">
        <v>5695</v>
      </c>
      <c r="H302" s="266" t="s">
        <v>1004</v>
      </c>
      <c r="I302" s="253" t="s">
        <v>808</v>
      </c>
      <c r="J302" s="255"/>
      <c r="K302" s="266" t="s">
        <v>1004</v>
      </c>
      <c r="L302" s="266" t="s">
        <v>1004</v>
      </c>
      <c r="M302" s="255"/>
      <c r="N302" s="255"/>
      <c r="O302" s="255"/>
      <c r="P302" s="255"/>
      <c r="Q302" s="255"/>
      <c r="R302" s="255"/>
      <c r="S302" s="255"/>
      <c r="T302" s="255"/>
      <c r="U302" s="255"/>
      <c r="V302" s="255"/>
      <c r="W302" s="255"/>
      <c r="X302" s="255"/>
      <c r="Y302" s="255"/>
      <c r="Z302" s="253" t="s">
        <v>78</v>
      </c>
      <c r="AA302" s="255"/>
      <c r="AB302" s="255"/>
      <c r="AC302" s="255"/>
      <c r="AD302" s="255"/>
      <c r="AE302" s="253" t="s">
        <v>78</v>
      </c>
      <c r="AF302" s="253" t="s">
        <v>1004</v>
      </c>
      <c r="AG302" s="255"/>
      <c r="AH302" s="253" t="s">
        <v>1004</v>
      </c>
      <c r="AI302" s="255"/>
      <c r="AJ302" s="255"/>
      <c r="AK302" s="255"/>
      <c r="AL302" s="255"/>
      <c r="AM302" s="255"/>
      <c r="AN302" s="255"/>
      <c r="AO302" s="255"/>
      <c r="AP302" s="255"/>
      <c r="AQ302" s="255"/>
      <c r="AR302" s="255"/>
      <c r="AS302" s="255"/>
      <c r="AT302" s="255"/>
    </row>
    <row r="303" customFormat="false" ht="19.7" hidden="false" customHeight="false" outlineLevel="0" collapsed="false">
      <c r="A303" s="255"/>
      <c r="B303" s="254" t="n">
        <v>260</v>
      </c>
      <c r="C303" s="254" t="n">
        <v>260</v>
      </c>
      <c r="D303" s="254" t="s">
        <v>62</v>
      </c>
      <c r="E303" s="256" t="s">
        <v>809</v>
      </c>
      <c r="F303" s="255"/>
      <c r="G303" s="253" t="s">
        <v>5331</v>
      </c>
      <c r="H303" s="253" t="s">
        <v>6235</v>
      </c>
      <c r="I303" s="253" t="s">
        <v>470</v>
      </c>
      <c r="J303" s="255"/>
      <c r="K303" s="279" t="s">
        <v>70</v>
      </c>
      <c r="L303" s="263" t="s">
        <v>4609</v>
      </c>
      <c r="M303" s="255"/>
      <c r="N303" s="255"/>
      <c r="O303" s="255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3" t="s">
        <v>78</v>
      </c>
      <c r="AA303" s="255"/>
      <c r="AB303" s="255"/>
      <c r="AC303" s="255"/>
      <c r="AD303" s="255"/>
      <c r="AE303" s="253" t="s">
        <v>6236</v>
      </c>
      <c r="AF303" s="279" t="s">
        <v>70</v>
      </c>
      <c r="AG303" s="253" t="s">
        <v>4616</v>
      </c>
      <c r="AH303" s="253" t="s">
        <v>1239</v>
      </c>
      <c r="AI303" s="255"/>
      <c r="AJ303" s="255"/>
      <c r="AK303" s="255"/>
      <c r="AL303" s="255"/>
      <c r="AM303" s="255"/>
      <c r="AN303" s="255"/>
      <c r="AO303" s="255"/>
      <c r="AP303" s="255"/>
      <c r="AQ303" s="255"/>
      <c r="AR303" s="255"/>
      <c r="AS303" s="255"/>
      <c r="AT303" s="255"/>
    </row>
    <row r="304" customFormat="false" ht="19.7" hidden="false" customHeight="false" outlineLevel="0" collapsed="false">
      <c r="A304" s="255"/>
      <c r="B304" s="254" t="n">
        <v>261</v>
      </c>
      <c r="C304" s="254" t="n">
        <v>261</v>
      </c>
      <c r="D304" s="254" t="s">
        <v>62</v>
      </c>
      <c r="E304" s="256" t="s">
        <v>811</v>
      </c>
      <c r="F304" s="255"/>
      <c r="G304" s="253" t="s">
        <v>5695</v>
      </c>
      <c r="H304" s="253" t="s">
        <v>6237</v>
      </c>
      <c r="I304" s="253" t="s">
        <v>793</v>
      </c>
      <c r="J304" s="255"/>
      <c r="K304" s="279" t="s">
        <v>70</v>
      </c>
      <c r="L304" s="279" t="s">
        <v>70</v>
      </c>
      <c r="M304" s="255"/>
      <c r="N304" s="255"/>
      <c r="O304" s="255"/>
      <c r="P304" s="255"/>
      <c r="Q304" s="255"/>
      <c r="R304" s="255"/>
      <c r="S304" s="255"/>
      <c r="T304" s="255"/>
      <c r="U304" s="255"/>
      <c r="V304" s="255"/>
      <c r="W304" s="255"/>
      <c r="X304" s="255"/>
      <c r="Y304" s="255"/>
      <c r="Z304" s="253" t="s">
        <v>6238</v>
      </c>
      <c r="AA304" s="255"/>
      <c r="AB304" s="253" t="s">
        <v>5578</v>
      </c>
      <c r="AC304" s="255"/>
      <c r="AD304" s="255"/>
      <c r="AE304" s="253" t="s">
        <v>6239</v>
      </c>
      <c r="AF304" s="279" t="s">
        <v>70</v>
      </c>
      <c r="AG304" s="253" t="s">
        <v>4616</v>
      </c>
      <c r="AH304" s="253" t="s">
        <v>1239</v>
      </c>
      <c r="AI304" s="255"/>
      <c r="AJ304" s="253" t="s">
        <v>6240</v>
      </c>
      <c r="AK304" s="326" t="s">
        <v>70</v>
      </c>
      <c r="AL304" s="255"/>
      <c r="AM304" s="326" t="s">
        <v>70</v>
      </c>
      <c r="AN304" s="255"/>
      <c r="AO304" s="255"/>
      <c r="AP304" s="255"/>
      <c r="AQ304" s="255"/>
      <c r="AR304" s="255"/>
      <c r="AS304" s="255"/>
      <c r="AT304" s="255"/>
    </row>
    <row r="305" customFormat="false" ht="19.7" hidden="false" customHeight="false" outlineLevel="0" collapsed="false">
      <c r="A305" s="255"/>
      <c r="B305" s="254" t="n">
        <v>262</v>
      </c>
      <c r="C305" s="254" t="n">
        <v>262</v>
      </c>
      <c r="D305" s="254" t="s">
        <v>62</v>
      </c>
      <c r="E305" s="256" t="s">
        <v>812</v>
      </c>
      <c r="F305" s="255"/>
      <c r="G305" s="253" t="s">
        <v>5695</v>
      </c>
      <c r="H305" s="266" t="s">
        <v>1004</v>
      </c>
      <c r="I305" s="253" t="s">
        <v>813</v>
      </c>
      <c r="J305" s="255"/>
      <c r="K305" s="266" t="s">
        <v>1004</v>
      </c>
      <c r="L305" s="266" t="s">
        <v>1004</v>
      </c>
      <c r="M305" s="255"/>
      <c r="N305" s="255"/>
      <c r="O305" s="255"/>
      <c r="P305" s="255"/>
      <c r="Q305" s="255"/>
      <c r="R305" s="255"/>
      <c r="S305" s="255"/>
      <c r="T305" s="255"/>
      <c r="U305" s="255"/>
      <c r="V305" s="255"/>
      <c r="W305" s="255"/>
      <c r="X305" s="255"/>
      <c r="Y305" s="255"/>
      <c r="Z305" s="253" t="s">
        <v>78</v>
      </c>
      <c r="AA305" s="255"/>
      <c r="AB305" s="255"/>
      <c r="AC305" s="255"/>
      <c r="AD305" s="255"/>
      <c r="AE305" s="253" t="s">
        <v>78</v>
      </c>
      <c r="AF305" s="253" t="s">
        <v>1004</v>
      </c>
      <c r="AG305" s="255"/>
      <c r="AH305" s="253" t="s">
        <v>1004</v>
      </c>
      <c r="AI305" s="255"/>
      <c r="AJ305" s="255"/>
      <c r="AK305" s="255"/>
      <c r="AL305" s="255"/>
      <c r="AM305" s="255"/>
      <c r="AN305" s="255"/>
      <c r="AO305" s="255"/>
      <c r="AP305" s="255"/>
      <c r="AQ305" s="255"/>
      <c r="AR305" s="255"/>
      <c r="AS305" s="255"/>
      <c r="AT305" s="255"/>
    </row>
    <row r="306" customFormat="false" ht="19.7" hidden="false" customHeight="false" outlineLevel="0" collapsed="false">
      <c r="A306" s="254" t="n">
        <v>67</v>
      </c>
      <c r="B306" s="254" t="n">
        <v>263</v>
      </c>
      <c r="C306" s="254" t="n">
        <v>263</v>
      </c>
      <c r="D306" s="254" t="s">
        <v>5158</v>
      </c>
      <c r="E306" s="255"/>
      <c r="F306" s="256" t="s">
        <v>6241</v>
      </c>
      <c r="G306" s="256" t="s">
        <v>5106</v>
      </c>
      <c r="H306" s="256" t="s">
        <v>6241</v>
      </c>
      <c r="I306" s="253" t="s">
        <v>3379</v>
      </c>
      <c r="J306" s="255"/>
      <c r="K306" s="271" t="s">
        <v>70</v>
      </c>
      <c r="L306" s="271" t="s">
        <v>70</v>
      </c>
      <c r="M306" s="273" t="n">
        <v>1</v>
      </c>
      <c r="N306" s="259" t="n">
        <v>0</v>
      </c>
      <c r="O306" s="259" t="n">
        <v>2</v>
      </c>
      <c r="P306" s="273" t="n">
        <v>1</v>
      </c>
      <c r="Q306" s="259" t="n">
        <v>0</v>
      </c>
      <c r="R306" s="259" t="n">
        <v>2</v>
      </c>
      <c r="S306" s="259" t="n">
        <v>0</v>
      </c>
      <c r="T306" s="253" t="s">
        <v>3383</v>
      </c>
      <c r="U306" s="253" t="s">
        <v>6242</v>
      </c>
      <c r="V306" s="253" t="s">
        <v>5880</v>
      </c>
      <c r="W306" s="253" t="s">
        <v>131</v>
      </c>
      <c r="X306" s="253" t="s">
        <v>5880</v>
      </c>
      <c r="Y306" s="255"/>
      <c r="Z306" s="253" t="s">
        <v>6243</v>
      </c>
      <c r="AA306" s="253" t="s">
        <v>6244</v>
      </c>
      <c r="AB306" s="253" t="s">
        <v>597</v>
      </c>
      <c r="AC306" s="253" t="s">
        <v>6244</v>
      </c>
      <c r="AD306" s="255"/>
      <c r="AE306" s="253" t="s">
        <v>6245</v>
      </c>
      <c r="AF306" s="279" t="s">
        <v>70</v>
      </c>
      <c r="AG306" s="253" t="s">
        <v>6246</v>
      </c>
      <c r="AH306" s="279" t="s">
        <v>70</v>
      </c>
      <c r="AI306" s="253" t="s">
        <v>5883</v>
      </c>
      <c r="AJ306" s="255"/>
      <c r="AK306" s="255"/>
      <c r="AL306" s="255"/>
      <c r="AM306" s="255"/>
      <c r="AN306" s="255"/>
      <c r="AO306" s="255"/>
      <c r="AP306" s="255"/>
      <c r="AQ306" s="255"/>
      <c r="AR306" s="255"/>
      <c r="AS306" s="255"/>
      <c r="AT306" s="255"/>
    </row>
    <row r="307" customFormat="false" ht="19.7" hidden="false" customHeight="false" outlineLevel="0" collapsed="false">
      <c r="A307" s="254" t="n">
        <v>65</v>
      </c>
      <c r="B307" s="254" t="n">
        <v>264</v>
      </c>
      <c r="C307" s="254" t="n">
        <v>264</v>
      </c>
      <c r="D307" s="254" t="s">
        <v>5211</v>
      </c>
      <c r="E307" s="255"/>
      <c r="F307" s="256" t="s">
        <v>6247</v>
      </c>
      <c r="G307" s="256" t="s">
        <v>5106</v>
      </c>
      <c r="H307" s="256" t="s">
        <v>6247</v>
      </c>
      <c r="I307" s="262" t="s">
        <v>3390</v>
      </c>
      <c r="J307" s="254" t="s">
        <v>6248</v>
      </c>
      <c r="K307" s="297" t="s">
        <v>118</v>
      </c>
      <c r="L307" s="298" t="s">
        <v>101</v>
      </c>
      <c r="M307" s="273" t="n">
        <v>1</v>
      </c>
      <c r="N307" s="284" t="n">
        <v>1</v>
      </c>
      <c r="O307" s="259" t="n">
        <v>0</v>
      </c>
      <c r="P307" s="259" t="n">
        <v>0</v>
      </c>
      <c r="Q307" s="284" t="n">
        <v>1</v>
      </c>
      <c r="R307" s="259" t="n">
        <v>1</v>
      </c>
      <c r="S307" s="259" t="n">
        <v>1</v>
      </c>
      <c r="T307" s="253" t="s">
        <v>3395</v>
      </c>
      <c r="U307" s="253" t="s">
        <v>6249</v>
      </c>
      <c r="V307" s="279" t="s">
        <v>70</v>
      </c>
      <c r="W307" s="253" t="s">
        <v>6250</v>
      </c>
      <c r="X307" s="293" t="s">
        <v>101</v>
      </c>
      <c r="Y307" s="255"/>
      <c r="Z307" s="253" t="s">
        <v>6251</v>
      </c>
      <c r="AA307" s="294" t="s">
        <v>101</v>
      </c>
      <c r="AB307" s="253" t="s">
        <v>6252</v>
      </c>
      <c r="AC307" s="253" t="s">
        <v>6253</v>
      </c>
      <c r="AD307" s="255"/>
      <c r="AE307" s="262" t="s">
        <v>78</v>
      </c>
      <c r="AF307" s="262" t="s">
        <v>60</v>
      </c>
      <c r="AG307" s="261"/>
      <c r="AH307" s="253" t="s">
        <v>60</v>
      </c>
      <c r="AI307" s="255"/>
      <c r="AJ307" s="255"/>
      <c r="AK307" s="255"/>
      <c r="AL307" s="255"/>
      <c r="AM307" s="255"/>
      <c r="AN307" s="255"/>
      <c r="AO307" s="255"/>
      <c r="AP307" s="255"/>
      <c r="AQ307" s="255"/>
      <c r="AR307" s="255"/>
      <c r="AS307" s="255"/>
      <c r="AT307" s="255"/>
    </row>
    <row r="308" customFormat="false" ht="19.7" hidden="false" customHeight="false" outlineLevel="0" collapsed="false">
      <c r="A308" s="254" t="n">
        <v>65</v>
      </c>
      <c r="B308" s="254" t="n">
        <v>265</v>
      </c>
      <c r="C308" s="254" t="n">
        <v>265</v>
      </c>
      <c r="D308" s="254" t="s">
        <v>5211</v>
      </c>
      <c r="E308" s="255"/>
      <c r="F308" s="270" t="s">
        <v>6247</v>
      </c>
      <c r="G308" s="256" t="s">
        <v>5106</v>
      </c>
      <c r="H308" s="270" t="s">
        <v>6247</v>
      </c>
      <c r="I308" s="335" t="s">
        <v>3400</v>
      </c>
      <c r="J308" s="255"/>
      <c r="K308" s="271" t="s">
        <v>70</v>
      </c>
      <c r="L308" s="271" t="s">
        <v>70</v>
      </c>
      <c r="M308" s="273" t="n">
        <v>3</v>
      </c>
      <c r="N308" s="259" t="n">
        <v>0</v>
      </c>
      <c r="O308" s="259" t="n">
        <v>0</v>
      </c>
      <c r="P308" s="273" t="n">
        <v>3</v>
      </c>
      <c r="Q308" s="259" t="n">
        <v>0</v>
      </c>
      <c r="R308" s="259" t="n">
        <v>0</v>
      </c>
      <c r="S308" s="259" t="n">
        <v>0</v>
      </c>
      <c r="T308" s="253" t="s">
        <v>3405</v>
      </c>
      <c r="U308" s="253" t="s">
        <v>6254</v>
      </c>
      <c r="V308" s="279" t="s">
        <v>70</v>
      </c>
      <c r="W308" s="253" t="s">
        <v>6255</v>
      </c>
      <c r="X308" s="279" t="s">
        <v>70</v>
      </c>
      <c r="Y308" s="255"/>
      <c r="Z308" s="253" t="s">
        <v>6256</v>
      </c>
      <c r="AA308" s="295" t="s">
        <v>70</v>
      </c>
      <c r="AB308" s="253" t="s">
        <v>6257</v>
      </c>
      <c r="AC308" s="295" t="s">
        <v>70</v>
      </c>
      <c r="AD308" s="255"/>
      <c r="AE308" s="262" t="s">
        <v>6258</v>
      </c>
      <c r="AF308" s="279" t="s">
        <v>70</v>
      </c>
      <c r="AG308" s="253" t="s">
        <v>6259</v>
      </c>
      <c r="AH308" s="279" t="s">
        <v>70</v>
      </c>
      <c r="AI308" s="255"/>
      <c r="AJ308" s="255"/>
      <c r="AK308" s="255"/>
      <c r="AL308" s="255"/>
      <c r="AM308" s="255"/>
      <c r="AN308" s="255"/>
      <c r="AO308" s="255"/>
      <c r="AP308" s="255"/>
      <c r="AQ308" s="255"/>
      <c r="AR308" s="255"/>
      <c r="AS308" s="255"/>
      <c r="AT308" s="255"/>
    </row>
    <row r="309" customFormat="false" ht="19.7" hidden="false" customHeight="false" outlineLevel="0" collapsed="false">
      <c r="A309" s="255"/>
      <c r="B309" s="254" t="n">
        <v>266</v>
      </c>
      <c r="C309" s="254" t="n">
        <v>266</v>
      </c>
      <c r="D309" s="254" t="s">
        <v>62</v>
      </c>
      <c r="E309" s="256" t="s">
        <v>821</v>
      </c>
      <c r="F309" s="255"/>
      <c r="G309" s="253" t="s">
        <v>5695</v>
      </c>
      <c r="H309" s="266" t="s">
        <v>1004</v>
      </c>
      <c r="I309" s="262" t="s">
        <v>822</v>
      </c>
      <c r="J309" s="255"/>
      <c r="K309" s="266" t="s">
        <v>1004</v>
      </c>
      <c r="L309" s="266" t="s">
        <v>1004</v>
      </c>
      <c r="M309" s="255"/>
      <c r="N309" s="255"/>
      <c r="O309" s="255"/>
      <c r="P309" s="255"/>
      <c r="Q309" s="255"/>
      <c r="R309" s="255"/>
      <c r="S309" s="255"/>
      <c r="T309" s="255"/>
      <c r="U309" s="255"/>
      <c r="V309" s="255"/>
      <c r="W309" s="255"/>
      <c r="X309" s="255"/>
      <c r="Y309" s="255"/>
      <c r="Z309" s="253" t="s">
        <v>78</v>
      </c>
      <c r="AA309" s="255"/>
      <c r="AB309" s="255"/>
      <c r="AC309" s="255"/>
      <c r="AD309" s="255"/>
      <c r="AE309" s="262" t="s">
        <v>78</v>
      </c>
      <c r="AF309" s="253" t="s">
        <v>1004</v>
      </c>
      <c r="AG309" s="255"/>
      <c r="AH309" s="253" t="s">
        <v>1004</v>
      </c>
      <c r="AI309" s="255"/>
      <c r="AJ309" s="253" t="s">
        <v>78</v>
      </c>
      <c r="AK309" s="253" t="s">
        <v>1004</v>
      </c>
      <c r="AL309" s="255"/>
      <c r="AM309" s="255"/>
      <c r="AN309" s="255"/>
      <c r="AO309" s="255"/>
      <c r="AP309" s="255"/>
      <c r="AQ309" s="255"/>
      <c r="AR309" s="255"/>
      <c r="AS309" s="255"/>
      <c r="AT309" s="255"/>
    </row>
    <row r="310" customFormat="false" ht="19.7" hidden="false" customHeight="false" outlineLevel="0" collapsed="false">
      <c r="A310" s="254" t="n">
        <v>116</v>
      </c>
      <c r="B310" s="254" t="n">
        <v>267</v>
      </c>
      <c r="C310" s="254" t="n">
        <v>267</v>
      </c>
      <c r="D310" s="254" t="s">
        <v>62</v>
      </c>
      <c r="E310" s="256" t="s">
        <v>823</v>
      </c>
      <c r="F310" s="302"/>
      <c r="G310" s="256" t="s">
        <v>5106</v>
      </c>
      <c r="H310" s="270" t="s">
        <v>3419</v>
      </c>
      <c r="I310" s="271" t="s">
        <v>824</v>
      </c>
      <c r="J310" s="255"/>
      <c r="K310" s="271" t="s">
        <v>70</v>
      </c>
      <c r="L310" s="271" t="s">
        <v>70</v>
      </c>
      <c r="M310" s="273" t="n">
        <v>3</v>
      </c>
      <c r="N310" s="259" t="n">
        <v>0</v>
      </c>
      <c r="O310" s="259" t="n">
        <v>0</v>
      </c>
      <c r="P310" s="273" t="n">
        <v>3</v>
      </c>
      <c r="Q310" s="259" t="n">
        <v>0</v>
      </c>
      <c r="R310" s="259" t="n">
        <v>0</v>
      </c>
      <c r="S310" s="259" t="n">
        <v>0</v>
      </c>
      <c r="T310" s="253" t="s">
        <v>3425</v>
      </c>
      <c r="U310" s="253" t="s">
        <v>6260</v>
      </c>
      <c r="V310" s="279" t="s">
        <v>70</v>
      </c>
      <c r="W310" s="253" t="s">
        <v>6261</v>
      </c>
      <c r="X310" s="279" t="s">
        <v>70</v>
      </c>
      <c r="Y310" s="255"/>
      <c r="Z310" s="253" t="s">
        <v>6262</v>
      </c>
      <c r="AA310" s="295" t="s">
        <v>70</v>
      </c>
      <c r="AB310" s="253" t="s">
        <v>6263</v>
      </c>
      <c r="AC310" s="295" t="s">
        <v>70</v>
      </c>
      <c r="AD310" s="255"/>
      <c r="AE310" s="253" t="s">
        <v>6264</v>
      </c>
      <c r="AF310" s="279" t="s">
        <v>70</v>
      </c>
      <c r="AG310" s="253" t="s">
        <v>6265</v>
      </c>
      <c r="AH310" s="279" t="s">
        <v>70</v>
      </c>
      <c r="AI310" s="255"/>
      <c r="AJ310" s="255"/>
      <c r="AK310" s="255"/>
      <c r="AL310" s="255"/>
      <c r="AM310" s="255"/>
      <c r="AN310" s="255"/>
      <c r="AO310" s="255"/>
      <c r="AP310" s="255"/>
      <c r="AQ310" s="255"/>
      <c r="AR310" s="255"/>
      <c r="AS310" s="255"/>
      <c r="AT310" s="255"/>
    </row>
    <row r="311" customFormat="false" ht="19.7" hidden="false" customHeight="false" outlineLevel="0" collapsed="false">
      <c r="A311" s="254" t="n">
        <v>132</v>
      </c>
      <c r="B311" s="254" t="n">
        <v>268</v>
      </c>
      <c r="C311" s="254" t="n">
        <v>268</v>
      </c>
      <c r="D311" s="254" t="s">
        <v>62</v>
      </c>
      <c r="E311" s="256" t="s">
        <v>825</v>
      </c>
      <c r="F311" s="270" t="s">
        <v>6266</v>
      </c>
      <c r="G311" s="256" t="s">
        <v>5106</v>
      </c>
      <c r="H311" s="270" t="s">
        <v>4921</v>
      </c>
      <c r="I311" s="271" t="s">
        <v>3433</v>
      </c>
      <c r="J311" s="255"/>
      <c r="K311" s="271" t="s">
        <v>70</v>
      </c>
      <c r="L311" s="271" t="s">
        <v>70</v>
      </c>
      <c r="M311" s="273" t="n">
        <v>3</v>
      </c>
      <c r="N311" s="259" t="n">
        <v>0</v>
      </c>
      <c r="O311" s="259" t="n">
        <v>0</v>
      </c>
      <c r="P311" s="273" t="n">
        <v>3</v>
      </c>
      <c r="Q311" s="259" t="n">
        <v>0</v>
      </c>
      <c r="R311" s="259" t="n">
        <v>0</v>
      </c>
      <c r="S311" s="259" t="n">
        <v>0</v>
      </c>
      <c r="T311" s="253" t="s">
        <v>2771</v>
      </c>
      <c r="U311" s="253" t="s">
        <v>6267</v>
      </c>
      <c r="V311" s="279" t="s">
        <v>70</v>
      </c>
      <c r="W311" s="253" t="s">
        <v>5456</v>
      </c>
      <c r="X311" s="279" t="s">
        <v>70</v>
      </c>
      <c r="Y311" s="255"/>
      <c r="Z311" s="253" t="s">
        <v>6268</v>
      </c>
      <c r="AA311" s="279" t="s">
        <v>70</v>
      </c>
      <c r="AB311" s="253" t="s">
        <v>6269</v>
      </c>
      <c r="AC311" s="279" t="s">
        <v>70</v>
      </c>
      <c r="AD311" s="253" t="s">
        <v>6270</v>
      </c>
      <c r="AE311" s="253" t="s">
        <v>6271</v>
      </c>
      <c r="AF311" s="279" t="s">
        <v>70</v>
      </c>
      <c r="AG311" s="253" t="s">
        <v>6272</v>
      </c>
      <c r="AH311" s="279" t="s">
        <v>70</v>
      </c>
      <c r="AI311" s="255"/>
      <c r="AJ311" s="255"/>
      <c r="AK311" s="255"/>
      <c r="AL311" s="255"/>
      <c r="AM311" s="255"/>
      <c r="AN311" s="255"/>
      <c r="AO311" s="255"/>
      <c r="AP311" s="255"/>
      <c r="AQ311" s="255"/>
      <c r="AR311" s="255"/>
      <c r="AS311" s="255"/>
      <c r="AT311" s="255"/>
    </row>
    <row r="312" customFormat="false" ht="19.7" hidden="false" customHeight="false" outlineLevel="0" collapsed="false">
      <c r="A312" s="255"/>
      <c r="B312" s="254" t="n">
        <v>269</v>
      </c>
      <c r="C312" s="254" t="n">
        <v>269</v>
      </c>
      <c r="D312" s="254" t="s">
        <v>62</v>
      </c>
      <c r="E312" s="256" t="s">
        <v>3440</v>
      </c>
      <c r="F312" s="255"/>
      <c r="G312" s="253" t="s">
        <v>5695</v>
      </c>
      <c r="H312" s="266" t="s">
        <v>1004</v>
      </c>
      <c r="I312" s="253" t="s">
        <v>828</v>
      </c>
      <c r="J312" s="255"/>
      <c r="K312" s="266" t="s">
        <v>1004</v>
      </c>
      <c r="L312" s="266" t="s">
        <v>1004</v>
      </c>
      <c r="M312" s="255"/>
      <c r="N312" s="255"/>
      <c r="O312" s="255"/>
      <c r="P312" s="255"/>
      <c r="Q312" s="255"/>
      <c r="R312" s="255"/>
      <c r="S312" s="255"/>
      <c r="T312" s="255"/>
      <c r="U312" s="255"/>
      <c r="V312" s="255"/>
      <c r="W312" s="255"/>
      <c r="X312" s="255"/>
      <c r="Y312" s="255"/>
      <c r="Z312" s="253" t="s">
        <v>78</v>
      </c>
      <c r="AA312" s="255"/>
      <c r="AB312" s="255"/>
      <c r="AC312" s="255"/>
      <c r="AD312" s="255"/>
      <c r="AE312" s="253" t="s">
        <v>78</v>
      </c>
      <c r="AF312" s="253" t="s">
        <v>1004</v>
      </c>
      <c r="AG312" s="255"/>
      <c r="AH312" s="253" t="s">
        <v>1004</v>
      </c>
      <c r="AI312" s="255"/>
      <c r="AJ312" s="255"/>
      <c r="AK312" s="255"/>
      <c r="AL312" s="255"/>
      <c r="AM312" s="255"/>
      <c r="AN312" s="255"/>
      <c r="AO312" s="255"/>
      <c r="AP312" s="255"/>
      <c r="AQ312" s="255"/>
      <c r="AR312" s="255"/>
      <c r="AS312" s="255"/>
      <c r="AT312" s="255"/>
    </row>
    <row r="313" customFormat="false" ht="19.7" hidden="false" customHeight="false" outlineLevel="0" collapsed="false">
      <c r="A313" s="255"/>
      <c r="B313" s="254" t="n">
        <v>270</v>
      </c>
      <c r="C313" s="254" t="n">
        <v>270</v>
      </c>
      <c r="D313" s="254" t="s">
        <v>62</v>
      </c>
      <c r="E313" s="256" t="s">
        <v>830</v>
      </c>
      <c r="F313" s="255"/>
      <c r="G313" s="253" t="s">
        <v>5695</v>
      </c>
      <c r="H313" s="266" t="s">
        <v>1004</v>
      </c>
      <c r="I313" s="253" t="s">
        <v>831</v>
      </c>
      <c r="J313" s="255"/>
      <c r="K313" s="266" t="s">
        <v>1004</v>
      </c>
      <c r="L313" s="266" t="s">
        <v>1004</v>
      </c>
      <c r="M313" s="255"/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3" t="s">
        <v>6273</v>
      </c>
      <c r="AA313" s="255"/>
      <c r="AB313" s="255"/>
      <c r="AC313" s="255"/>
      <c r="AD313" s="255"/>
      <c r="AE313" s="253" t="s">
        <v>78</v>
      </c>
      <c r="AF313" s="253" t="s">
        <v>1004</v>
      </c>
      <c r="AG313" s="255"/>
      <c r="AH313" s="253" t="s">
        <v>1004</v>
      </c>
      <c r="AI313" s="255"/>
      <c r="AJ313" s="255"/>
      <c r="AK313" s="261"/>
      <c r="AL313" s="255"/>
      <c r="AM313" s="261"/>
      <c r="AN313" s="255"/>
      <c r="AO313" s="255"/>
      <c r="AP313" s="255"/>
      <c r="AQ313" s="255"/>
      <c r="AR313" s="255"/>
      <c r="AS313" s="255"/>
      <c r="AT313" s="255"/>
    </row>
    <row r="314" customFormat="false" ht="19.7" hidden="false" customHeight="false" outlineLevel="0" collapsed="false">
      <c r="A314" s="254" t="n">
        <v>70</v>
      </c>
      <c r="B314" s="254" t="n">
        <v>271</v>
      </c>
      <c r="C314" s="254" t="n">
        <v>271</v>
      </c>
      <c r="D314" s="254" t="s">
        <v>5211</v>
      </c>
      <c r="E314" s="255"/>
      <c r="F314" s="334" t="s">
        <v>6274</v>
      </c>
      <c r="G314" s="256" t="s">
        <v>5106</v>
      </c>
      <c r="H314" s="256" t="s">
        <v>6274</v>
      </c>
      <c r="I314" s="298" t="s">
        <v>3456</v>
      </c>
      <c r="J314" s="255"/>
      <c r="K314" s="298" t="s">
        <v>101</v>
      </c>
      <c r="L314" s="298" t="s">
        <v>101</v>
      </c>
      <c r="M314" s="259" t="n">
        <v>0</v>
      </c>
      <c r="N314" s="284" t="n">
        <v>3</v>
      </c>
      <c r="O314" s="259" t="n">
        <v>0</v>
      </c>
      <c r="P314" s="259" t="n">
        <v>0</v>
      </c>
      <c r="Q314" s="284" t="n">
        <v>3</v>
      </c>
      <c r="R314" s="259" t="n">
        <v>0</v>
      </c>
      <c r="S314" s="259" t="n">
        <v>0</v>
      </c>
      <c r="T314" s="253" t="s">
        <v>3459</v>
      </c>
      <c r="U314" s="253" t="s">
        <v>6275</v>
      </c>
      <c r="V314" s="293" t="s">
        <v>101</v>
      </c>
      <c r="W314" s="253" t="s">
        <v>6276</v>
      </c>
      <c r="X314" s="293" t="s">
        <v>101</v>
      </c>
      <c r="Y314" s="255"/>
      <c r="Z314" s="253" t="s">
        <v>6277</v>
      </c>
      <c r="AA314" s="294" t="s">
        <v>101</v>
      </c>
      <c r="AB314" s="253" t="s">
        <v>6278</v>
      </c>
      <c r="AC314" s="294" t="s">
        <v>101</v>
      </c>
      <c r="AD314" s="255"/>
      <c r="AE314" s="253" t="s">
        <v>6279</v>
      </c>
      <c r="AF314" s="294" t="s">
        <v>101</v>
      </c>
      <c r="AG314" s="253" t="s">
        <v>6280</v>
      </c>
      <c r="AH314" s="294" t="s">
        <v>101</v>
      </c>
      <c r="AI314" s="255"/>
      <c r="AJ314" s="255"/>
      <c r="AK314" s="261"/>
      <c r="AL314" s="255"/>
      <c r="AM314" s="261"/>
      <c r="AN314" s="255"/>
      <c r="AO314" s="255"/>
      <c r="AP314" s="255"/>
      <c r="AQ314" s="255"/>
      <c r="AR314" s="255"/>
      <c r="AS314" s="255"/>
      <c r="AT314" s="255"/>
    </row>
    <row r="315" customFormat="false" ht="19.7" hidden="false" customHeight="false" outlineLevel="0" collapsed="false">
      <c r="A315" s="254" t="n">
        <v>71</v>
      </c>
      <c r="B315" s="254" t="n">
        <v>272</v>
      </c>
      <c r="C315" s="254" t="n">
        <v>272</v>
      </c>
      <c r="D315" s="254" t="s">
        <v>5158</v>
      </c>
      <c r="E315" s="255"/>
      <c r="F315" s="256" t="s">
        <v>3464</v>
      </c>
      <c r="G315" s="256" t="s">
        <v>5106</v>
      </c>
      <c r="H315" s="256" t="s">
        <v>3464</v>
      </c>
      <c r="I315" s="253" t="s">
        <v>3466</v>
      </c>
      <c r="J315" s="255"/>
      <c r="K315" s="298" t="s">
        <v>101</v>
      </c>
      <c r="L315" s="298" t="s">
        <v>101</v>
      </c>
      <c r="M315" s="259" t="n">
        <v>0</v>
      </c>
      <c r="N315" s="284" t="n">
        <v>3</v>
      </c>
      <c r="O315" s="259" t="n">
        <v>0</v>
      </c>
      <c r="P315" s="259" t="n">
        <v>0</v>
      </c>
      <c r="Q315" s="284" t="n">
        <v>3</v>
      </c>
      <c r="R315" s="259" t="n">
        <v>0</v>
      </c>
      <c r="S315" s="259" t="n">
        <v>0</v>
      </c>
      <c r="T315" s="253" t="s">
        <v>3470</v>
      </c>
      <c r="U315" s="253" t="s">
        <v>6281</v>
      </c>
      <c r="V315" s="293" t="s">
        <v>101</v>
      </c>
      <c r="W315" s="253" t="s">
        <v>6282</v>
      </c>
      <c r="X315" s="293" t="s">
        <v>101</v>
      </c>
      <c r="Y315" s="255"/>
      <c r="Z315" s="253" t="s">
        <v>6283</v>
      </c>
      <c r="AA315" s="294" t="s">
        <v>101</v>
      </c>
      <c r="AB315" s="253" t="s">
        <v>6284</v>
      </c>
      <c r="AC315" s="294" t="s">
        <v>101</v>
      </c>
      <c r="AD315" s="255"/>
      <c r="AE315" s="253" t="s">
        <v>6285</v>
      </c>
      <c r="AF315" s="294" t="s">
        <v>101</v>
      </c>
      <c r="AG315" s="253" t="s">
        <v>6286</v>
      </c>
      <c r="AH315" s="294" t="s">
        <v>101</v>
      </c>
      <c r="AI315" s="255"/>
      <c r="AJ315" s="255"/>
      <c r="AK315" s="255"/>
      <c r="AL315" s="255"/>
      <c r="AM315" s="255"/>
      <c r="AN315" s="255"/>
      <c r="AO315" s="255"/>
      <c r="AP315" s="255"/>
      <c r="AQ315" s="255"/>
      <c r="AR315" s="255"/>
      <c r="AS315" s="255"/>
      <c r="AT315" s="255"/>
    </row>
    <row r="316" customFormat="false" ht="19.7" hidden="false" customHeight="false" outlineLevel="0" collapsed="false">
      <c r="A316" s="255"/>
      <c r="B316" s="254" t="n">
        <v>273</v>
      </c>
      <c r="C316" s="254" t="n">
        <v>273</v>
      </c>
      <c r="D316" s="254" t="s">
        <v>62</v>
      </c>
      <c r="E316" s="256" t="s">
        <v>837</v>
      </c>
      <c r="F316" s="255"/>
      <c r="G316" s="253" t="s">
        <v>5695</v>
      </c>
      <c r="H316" s="266" t="s">
        <v>1004</v>
      </c>
      <c r="I316" s="253" t="s">
        <v>838</v>
      </c>
      <c r="J316" s="255"/>
      <c r="K316" s="266" t="s">
        <v>1004</v>
      </c>
      <c r="L316" s="266" t="s">
        <v>1004</v>
      </c>
      <c r="M316" s="255"/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/>
      <c r="Y316" s="255"/>
      <c r="Z316" s="253" t="s">
        <v>78</v>
      </c>
      <c r="AA316" s="255"/>
      <c r="AB316" s="255"/>
      <c r="AC316" s="255"/>
      <c r="AD316" s="255"/>
      <c r="AE316" s="253" t="s">
        <v>78</v>
      </c>
      <c r="AF316" s="253" t="s">
        <v>1004</v>
      </c>
      <c r="AG316" s="255"/>
      <c r="AH316" s="253" t="s">
        <v>1004</v>
      </c>
      <c r="AI316" s="255"/>
      <c r="AJ316" s="253" t="s">
        <v>5120</v>
      </c>
      <c r="AK316" s="255"/>
      <c r="AL316" s="255"/>
      <c r="AM316" s="255"/>
      <c r="AN316" s="255"/>
      <c r="AO316" s="255"/>
      <c r="AP316" s="255"/>
      <c r="AQ316" s="255"/>
      <c r="AR316" s="255"/>
      <c r="AS316" s="255"/>
      <c r="AT316" s="255"/>
    </row>
    <row r="317" customFormat="false" ht="19.7" hidden="false" customHeight="false" outlineLevel="0" collapsed="false">
      <c r="A317" s="254" t="n">
        <v>72</v>
      </c>
      <c r="B317" s="254" t="n">
        <v>274</v>
      </c>
      <c r="C317" s="254" t="n">
        <v>274</v>
      </c>
      <c r="D317" s="254" t="s">
        <v>5158</v>
      </c>
      <c r="E317" s="255"/>
      <c r="F317" s="270" t="s">
        <v>6287</v>
      </c>
      <c r="G317" s="256" t="s">
        <v>5106</v>
      </c>
      <c r="H317" s="270" t="s">
        <v>6287</v>
      </c>
      <c r="I317" s="271" t="s">
        <v>6288</v>
      </c>
      <c r="J317" s="255"/>
      <c r="K317" s="271" t="s">
        <v>70</v>
      </c>
      <c r="L317" s="271" t="s">
        <v>70</v>
      </c>
      <c r="M317" s="273" t="n">
        <v>3</v>
      </c>
      <c r="N317" s="259" t="n">
        <v>0</v>
      </c>
      <c r="O317" s="259" t="n">
        <v>0</v>
      </c>
      <c r="P317" s="273" t="n">
        <v>3</v>
      </c>
      <c r="Q317" s="259" t="n">
        <v>0</v>
      </c>
      <c r="R317" s="259" t="n">
        <v>0</v>
      </c>
      <c r="S317" s="259" t="n">
        <v>0</v>
      </c>
      <c r="T317" s="253" t="s">
        <v>6289</v>
      </c>
      <c r="U317" s="253" t="s">
        <v>6290</v>
      </c>
      <c r="V317" s="279" t="s">
        <v>70</v>
      </c>
      <c r="W317" s="253" t="s">
        <v>6291</v>
      </c>
      <c r="X317" s="279" t="s">
        <v>70</v>
      </c>
      <c r="Y317" s="255"/>
      <c r="Z317" s="253" t="s">
        <v>6292</v>
      </c>
      <c r="AA317" s="295" t="s">
        <v>70</v>
      </c>
      <c r="AB317" s="253" t="s">
        <v>6293</v>
      </c>
      <c r="AC317" s="295" t="s">
        <v>70</v>
      </c>
      <c r="AD317" s="255"/>
      <c r="AE317" s="253" t="s">
        <v>6294</v>
      </c>
      <c r="AF317" s="260" t="s">
        <v>70</v>
      </c>
      <c r="AG317" s="253" t="s">
        <v>6295</v>
      </c>
      <c r="AH317" s="279" t="s">
        <v>70</v>
      </c>
      <c r="AI317" s="255"/>
      <c r="AJ317" s="255"/>
      <c r="AK317" s="255"/>
      <c r="AL317" s="255"/>
      <c r="AM317" s="255"/>
      <c r="AN317" s="255"/>
      <c r="AO317" s="255"/>
      <c r="AP317" s="255"/>
      <c r="AQ317" s="255"/>
      <c r="AR317" s="255"/>
      <c r="AS317" s="255"/>
      <c r="AT317" s="255"/>
    </row>
    <row r="318" customFormat="false" ht="19.7" hidden="false" customHeight="false" outlineLevel="0" collapsed="false">
      <c r="A318" s="254" t="n">
        <v>95.5</v>
      </c>
      <c r="B318" s="336" t="n">
        <v>274</v>
      </c>
      <c r="C318" s="336" t="n">
        <v>274.1</v>
      </c>
      <c r="D318" s="17" t="s">
        <v>62</v>
      </c>
      <c r="E318" s="256" t="s">
        <v>6296</v>
      </c>
      <c r="F318" s="256" t="s">
        <v>171</v>
      </c>
      <c r="G318" s="256" t="s">
        <v>5106</v>
      </c>
      <c r="H318" s="256" t="s">
        <v>6297</v>
      </c>
      <c r="I318" s="253" t="s">
        <v>3704</v>
      </c>
      <c r="J318" s="255"/>
      <c r="K318" s="271" t="s">
        <v>70</v>
      </c>
      <c r="L318" s="255"/>
      <c r="M318" s="273" t="n">
        <v>3</v>
      </c>
      <c r="N318" s="259" t="n">
        <v>0</v>
      </c>
      <c r="O318" s="259" t="n">
        <v>0</v>
      </c>
      <c r="P318" s="276"/>
      <c r="Q318" s="276"/>
      <c r="R318" s="276"/>
      <c r="S318" s="259" t="n">
        <v>0</v>
      </c>
      <c r="T318" s="253" t="s">
        <v>6298</v>
      </c>
      <c r="U318" s="253" t="s">
        <v>6299</v>
      </c>
      <c r="V318" s="279" t="s">
        <v>70</v>
      </c>
      <c r="W318" s="287" t="s">
        <v>131</v>
      </c>
      <c r="X318" s="253" t="s">
        <v>131</v>
      </c>
      <c r="Y318" s="255"/>
      <c r="Z318" s="253" t="s">
        <v>6300</v>
      </c>
      <c r="AA318" s="295" t="s">
        <v>70</v>
      </c>
      <c r="AB318" s="253" t="s">
        <v>6301</v>
      </c>
      <c r="AC318" s="295" t="s">
        <v>70</v>
      </c>
      <c r="AD318" s="255"/>
      <c r="AE318" s="253" t="s">
        <v>6302</v>
      </c>
      <c r="AF318" s="279" t="s">
        <v>70</v>
      </c>
      <c r="AG318" s="253" t="s">
        <v>6303</v>
      </c>
      <c r="AH318" s="279" t="s">
        <v>70</v>
      </c>
      <c r="AI318" s="255"/>
      <c r="AJ318" s="255"/>
      <c r="AK318" s="255"/>
      <c r="AL318" s="255"/>
      <c r="AM318" s="255"/>
      <c r="AN318" s="255"/>
      <c r="AO318" s="255"/>
      <c r="AP318" s="255"/>
      <c r="AQ318" s="255"/>
      <c r="AR318" s="255"/>
      <c r="AS318" s="255"/>
      <c r="AT318" s="255"/>
    </row>
    <row r="319" customFormat="false" ht="19.7" hidden="false" customHeight="false" outlineLevel="0" collapsed="false">
      <c r="A319" s="255"/>
      <c r="B319" s="254" t="n">
        <v>275</v>
      </c>
      <c r="C319" s="254" t="n">
        <v>275</v>
      </c>
      <c r="D319" s="254" t="s">
        <v>62</v>
      </c>
      <c r="E319" s="256" t="s">
        <v>841</v>
      </c>
      <c r="F319" s="255"/>
      <c r="G319" s="253" t="s">
        <v>5121</v>
      </c>
      <c r="H319" s="253" t="s">
        <v>3493</v>
      </c>
      <c r="I319" s="296" t="s">
        <v>842</v>
      </c>
      <c r="J319" s="263" t="s">
        <v>6304</v>
      </c>
      <c r="K319" s="279" t="s">
        <v>70</v>
      </c>
      <c r="L319" s="279" t="s">
        <v>70</v>
      </c>
      <c r="M319" s="255"/>
      <c r="N319" s="255"/>
      <c r="O319" s="255"/>
      <c r="P319" s="255"/>
      <c r="Q319" s="255"/>
      <c r="R319" s="255"/>
      <c r="S319" s="255"/>
      <c r="T319" s="255"/>
      <c r="U319" s="255"/>
      <c r="V319" s="255"/>
      <c r="W319" s="255"/>
      <c r="X319" s="255"/>
      <c r="Y319" s="255"/>
      <c r="Z319" s="253" t="s">
        <v>78</v>
      </c>
      <c r="AA319" s="255"/>
      <c r="AB319" s="255"/>
      <c r="AC319" s="255"/>
      <c r="AD319" s="255"/>
      <c r="AE319" s="255"/>
      <c r="AF319" s="253" t="s">
        <v>1004</v>
      </c>
      <c r="AG319" s="255"/>
      <c r="AH319" s="253" t="s">
        <v>1004</v>
      </c>
      <c r="AI319" s="255"/>
      <c r="AJ319" s="253" t="s">
        <v>6305</v>
      </c>
      <c r="AK319" s="326" t="s">
        <v>70</v>
      </c>
      <c r="AL319" s="255"/>
      <c r="AM319" s="326" t="s">
        <v>70</v>
      </c>
      <c r="AN319" s="255"/>
      <c r="AO319" s="255"/>
      <c r="AP319" s="255"/>
      <c r="AQ319" s="255"/>
      <c r="AR319" s="255"/>
      <c r="AS319" s="255"/>
      <c r="AT319" s="255"/>
    </row>
    <row r="320" customFormat="false" ht="19.7" hidden="false" customHeight="false" outlineLevel="0" collapsed="false">
      <c r="A320" s="254" t="n">
        <v>75</v>
      </c>
      <c r="B320" s="254" t="n">
        <v>276</v>
      </c>
      <c r="C320" s="254" t="n">
        <v>276</v>
      </c>
      <c r="D320" s="254" t="s">
        <v>5158</v>
      </c>
      <c r="E320" s="255"/>
      <c r="F320" s="256" t="s">
        <v>6306</v>
      </c>
      <c r="G320" s="256" t="s">
        <v>5106</v>
      </c>
      <c r="H320" s="256" t="s">
        <v>6306</v>
      </c>
      <c r="I320" s="253" t="s">
        <v>3505</v>
      </c>
      <c r="J320" s="255"/>
      <c r="K320" s="253" t="s">
        <v>167</v>
      </c>
      <c r="L320" s="253" t="s">
        <v>167</v>
      </c>
      <c r="M320" s="259" t="s">
        <v>167</v>
      </c>
      <c r="N320" s="259" t="s">
        <v>167</v>
      </c>
      <c r="O320" s="259" t="n">
        <v>0</v>
      </c>
      <c r="P320" s="259" t="s">
        <v>167</v>
      </c>
      <c r="Q320" s="259" t="s">
        <v>167</v>
      </c>
      <c r="R320" s="259" t="n">
        <v>0</v>
      </c>
      <c r="S320" s="259" t="n">
        <v>0</v>
      </c>
      <c r="T320" s="253" t="s">
        <v>3510</v>
      </c>
      <c r="U320" s="253" t="s">
        <v>6307</v>
      </c>
      <c r="V320" s="253" t="s">
        <v>167</v>
      </c>
      <c r="W320" s="255"/>
      <c r="X320" s="253" t="s">
        <v>167</v>
      </c>
      <c r="Y320" s="253" t="s">
        <v>6308</v>
      </c>
      <c r="Z320" s="253" t="s">
        <v>6307</v>
      </c>
      <c r="AA320" s="253" t="s">
        <v>167</v>
      </c>
      <c r="AB320" s="255"/>
      <c r="AC320" s="253" t="s">
        <v>167</v>
      </c>
      <c r="AD320" s="253" t="s">
        <v>6309</v>
      </c>
      <c r="AE320" s="262" t="s">
        <v>6310</v>
      </c>
      <c r="AF320" s="291" t="s">
        <v>6311</v>
      </c>
      <c r="AG320" s="262" t="s">
        <v>6312</v>
      </c>
      <c r="AH320" s="279" t="s">
        <v>70</v>
      </c>
      <c r="AI320" s="253" t="s">
        <v>6313</v>
      </c>
      <c r="AJ320" s="255"/>
      <c r="AK320" s="261"/>
      <c r="AL320" s="255"/>
      <c r="AM320" s="261"/>
      <c r="AN320" s="255"/>
      <c r="AO320" s="255"/>
      <c r="AP320" s="255"/>
      <c r="AQ320" s="255"/>
      <c r="AR320" s="255"/>
      <c r="AS320" s="255"/>
      <c r="AT320" s="255"/>
    </row>
    <row r="321" customFormat="false" ht="19.7" hidden="false" customHeight="false" outlineLevel="0" collapsed="false">
      <c r="A321" s="255"/>
      <c r="B321" s="254" t="n">
        <v>277</v>
      </c>
      <c r="C321" s="254" t="n">
        <v>277</v>
      </c>
      <c r="D321" s="254" t="s">
        <v>62</v>
      </c>
      <c r="E321" s="256" t="s">
        <v>847</v>
      </c>
      <c r="F321" s="255"/>
      <c r="G321" s="253" t="s">
        <v>5121</v>
      </c>
      <c r="H321" s="256" t="s">
        <v>3518</v>
      </c>
      <c r="I321" s="253" t="s">
        <v>848</v>
      </c>
      <c r="J321" s="255"/>
      <c r="K321" s="279" t="s">
        <v>70</v>
      </c>
      <c r="L321" s="279" t="s">
        <v>70</v>
      </c>
      <c r="M321" s="255"/>
      <c r="N321" s="255"/>
      <c r="O321" s="255"/>
      <c r="P321" s="255"/>
      <c r="Q321" s="255"/>
      <c r="R321" s="255"/>
      <c r="S321" s="255"/>
      <c r="T321" s="255"/>
      <c r="U321" s="255"/>
      <c r="V321" s="255"/>
      <c r="W321" s="255"/>
      <c r="X321" s="255"/>
      <c r="Y321" s="255"/>
      <c r="Z321" s="253" t="s">
        <v>78</v>
      </c>
      <c r="AA321" s="255"/>
      <c r="AB321" s="255"/>
      <c r="AC321" s="255"/>
      <c r="AD321" s="255"/>
      <c r="AE321" s="276"/>
      <c r="AF321" s="253" t="s">
        <v>1004</v>
      </c>
      <c r="AG321" s="276"/>
      <c r="AH321" s="253" t="s">
        <v>1004</v>
      </c>
      <c r="AI321" s="255"/>
      <c r="AJ321" s="253" t="s">
        <v>6314</v>
      </c>
      <c r="AK321" s="326" t="s">
        <v>70</v>
      </c>
      <c r="AL321" s="255"/>
      <c r="AM321" s="326" t="s">
        <v>70</v>
      </c>
      <c r="AN321" s="255"/>
      <c r="AO321" s="255"/>
      <c r="AP321" s="255"/>
      <c r="AQ321" s="255"/>
      <c r="AR321" s="255"/>
      <c r="AS321" s="255"/>
      <c r="AT321" s="255"/>
    </row>
    <row r="322" customFormat="false" ht="19.7" hidden="false" customHeight="false" outlineLevel="0" collapsed="false">
      <c r="A322" s="255"/>
      <c r="B322" s="254" t="n">
        <v>278</v>
      </c>
      <c r="C322" s="254" t="n">
        <v>278</v>
      </c>
      <c r="D322" s="254" t="s">
        <v>62</v>
      </c>
      <c r="E322" s="256" t="s">
        <v>850</v>
      </c>
      <c r="F322" s="255"/>
      <c r="G322" s="253" t="s">
        <v>5695</v>
      </c>
      <c r="H322" s="266" t="s">
        <v>1004</v>
      </c>
      <c r="I322" s="262" t="s">
        <v>851</v>
      </c>
      <c r="J322" s="255"/>
      <c r="K322" s="266" t="s">
        <v>1004</v>
      </c>
      <c r="L322" s="266" t="s">
        <v>1004</v>
      </c>
      <c r="M322" s="255"/>
      <c r="N322" s="255"/>
      <c r="O322" s="255"/>
      <c r="P322" s="255"/>
      <c r="Q322" s="255"/>
      <c r="R322" s="255"/>
      <c r="S322" s="255"/>
      <c r="T322" s="255"/>
      <c r="U322" s="255"/>
      <c r="V322" s="255"/>
      <c r="W322" s="255"/>
      <c r="X322" s="255"/>
      <c r="Y322" s="255"/>
      <c r="Z322" s="253" t="s">
        <v>6315</v>
      </c>
      <c r="AA322" s="255"/>
      <c r="AB322" s="255"/>
      <c r="AC322" s="255"/>
      <c r="AD322" s="255"/>
      <c r="AE322" s="262" t="s">
        <v>6316</v>
      </c>
      <c r="AF322" s="253" t="s">
        <v>6317</v>
      </c>
      <c r="AG322" s="255"/>
      <c r="AH322" s="253" t="s">
        <v>6317</v>
      </c>
      <c r="AI322" s="255"/>
      <c r="AJ322" s="255"/>
      <c r="AK322" s="255"/>
      <c r="AL322" s="255"/>
      <c r="AM322" s="255"/>
      <c r="AN322" s="255"/>
      <c r="AO322" s="255"/>
      <c r="AP322" s="255"/>
      <c r="AQ322" s="255"/>
      <c r="AR322" s="255"/>
      <c r="AS322" s="255"/>
      <c r="AT322" s="255"/>
    </row>
    <row r="323" customFormat="false" ht="19.7" hidden="false" customHeight="false" outlineLevel="0" collapsed="false">
      <c r="A323" s="254" t="n">
        <v>73</v>
      </c>
      <c r="B323" s="254" t="n">
        <v>279</v>
      </c>
      <c r="C323" s="254" t="n">
        <v>279</v>
      </c>
      <c r="D323" s="254" t="s">
        <v>5211</v>
      </c>
      <c r="E323" s="255"/>
      <c r="F323" s="256" t="s">
        <v>6318</v>
      </c>
      <c r="G323" s="256" t="s">
        <v>5106</v>
      </c>
      <c r="H323" s="256" t="s">
        <v>6319</v>
      </c>
      <c r="I323" s="253" t="s">
        <v>3536</v>
      </c>
      <c r="J323" s="255"/>
      <c r="K323" s="253" t="s">
        <v>60</v>
      </c>
      <c r="L323" s="253" t="s">
        <v>60</v>
      </c>
      <c r="M323" s="259" t="n">
        <v>0</v>
      </c>
      <c r="N323" s="259" t="n">
        <v>0</v>
      </c>
      <c r="O323" s="259" t="n">
        <v>0</v>
      </c>
      <c r="P323" s="259" t="n">
        <v>0</v>
      </c>
      <c r="Q323" s="259" t="n">
        <v>0</v>
      </c>
      <c r="R323" s="259" t="n">
        <v>0</v>
      </c>
      <c r="S323" s="259" t="n">
        <v>3</v>
      </c>
      <c r="T323" s="253" t="s">
        <v>3541</v>
      </c>
      <c r="U323" s="253" t="s">
        <v>60</v>
      </c>
      <c r="V323" s="253" t="s">
        <v>60</v>
      </c>
      <c r="W323" s="255"/>
      <c r="X323" s="253" t="s">
        <v>60</v>
      </c>
      <c r="Y323" s="255"/>
      <c r="Z323" s="253" t="s">
        <v>6320</v>
      </c>
      <c r="AA323" s="253" t="s">
        <v>5567</v>
      </c>
      <c r="AB323" s="253" t="s">
        <v>6321</v>
      </c>
      <c r="AC323" s="253" t="s">
        <v>5567</v>
      </c>
      <c r="AD323" s="255"/>
      <c r="AE323" s="253" t="s">
        <v>6322</v>
      </c>
      <c r="AF323" s="253" t="s">
        <v>60</v>
      </c>
      <c r="AG323" s="253" t="s">
        <v>6323</v>
      </c>
      <c r="AH323" s="253" t="s">
        <v>60</v>
      </c>
      <c r="AI323" s="253" t="s">
        <v>6324</v>
      </c>
      <c r="AJ323" s="255"/>
      <c r="AK323" s="255"/>
      <c r="AL323" s="255"/>
      <c r="AM323" s="255"/>
      <c r="AN323" s="255"/>
      <c r="AO323" s="255"/>
      <c r="AP323" s="255"/>
      <c r="AQ323" s="255"/>
      <c r="AR323" s="255"/>
      <c r="AS323" s="255"/>
      <c r="AT323" s="255"/>
    </row>
    <row r="324" customFormat="false" ht="19.7" hidden="false" customHeight="false" outlineLevel="0" collapsed="false">
      <c r="A324" s="255"/>
      <c r="B324" s="254" t="n">
        <v>280</v>
      </c>
      <c r="C324" s="254" t="n">
        <v>280</v>
      </c>
      <c r="D324" s="254" t="s">
        <v>62</v>
      </c>
      <c r="E324" s="256" t="s">
        <v>855</v>
      </c>
      <c r="F324" s="255"/>
      <c r="G324" s="253" t="s">
        <v>5121</v>
      </c>
      <c r="H324" s="253" t="s">
        <v>3548</v>
      </c>
      <c r="I324" s="262" t="s">
        <v>856</v>
      </c>
      <c r="J324" s="255"/>
      <c r="K324" s="279" t="s">
        <v>70</v>
      </c>
      <c r="L324" s="279" t="s">
        <v>70</v>
      </c>
      <c r="M324" s="255"/>
      <c r="N324" s="255"/>
      <c r="O324" s="255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3" t="s">
        <v>6325</v>
      </c>
      <c r="AA324" s="255"/>
      <c r="AB324" s="253" t="s">
        <v>1147</v>
      </c>
      <c r="AC324" s="255"/>
      <c r="AD324" s="255"/>
      <c r="AE324" s="253" t="s">
        <v>78</v>
      </c>
      <c r="AF324" s="253" t="s">
        <v>1004</v>
      </c>
      <c r="AG324" s="255"/>
      <c r="AH324" s="253" t="s">
        <v>1004</v>
      </c>
      <c r="AI324" s="255"/>
      <c r="AJ324" s="253" t="s">
        <v>6326</v>
      </c>
      <c r="AK324" s="337" t="s">
        <v>70</v>
      </c>
      <c r="AL324" s="255"/>
      <c r="AM324" s="337" t="s">
        <v>70</v>
      </c>
      <c r="AN324" s="255"/>
      <c r="AO324" s="255"/>
      <c r="AP324" s="255"/>
      <c r="AQ324" s="255"/>
      <c r="AR324" s="255"/>
      <c r="AS324" s="255"/>
      <c r="AT324" s="255"/>
    </row>
    <row r="325" customFormat="false" ht="19.7" hidden="false" customHeight="false" outlineLevel="0" collapsed="false">
      <c r="A325" s="255"/>
      <c r="B325" s="254" t="n">
        <v>281</v>
      </c>
      <c r="C325" s="254" t="n">
        <v>281</v>
      </c>
      <c r="D325" s="254" t="s">
        <v>62</v>
      </c>
      <c r="E325" s="256" t="s">
        <v>858</v>
      </c>
      <c r="F325" s="255"/>
      <c r="G325" s="253" t="s">
        <v>5695</v>
      </c>
      <c r="H325" s="266" t="s">
        <v>1004</v>
      </c>
      <c r="I325" s="262" t="s">
        <v>859</v>
      </c>
      <c r="J325" s="255"/>
      <c r="K325" s="266" t="s">
        <v>1004</v>
      </c>
      <c r="L325" s="266" t="s">
        <v>1004</v>
      </c>
      <c r="M325" s="255"/>
      <c r="N325" s="255"/>
      <c r="O325" s="255"/>
      <c r="P325" s="255"/>
      <c r="Q325" s="255"/>
      <c r="R325" s="255"/>
      <c r="S325" s="255"/>
      <c r="T325" s="255"/>
      <c r="U325" s="255"/>
      <c r="V325" s="255"/>
      <c r="W325" s="255"/>
      <c r="X325" s="255"/>
      <c r="Y325" s="255"/>
      <c r="Z325" s="253" t="s">
        <v>78</v>
      </c>
      <c r="AA325" s="255"/>
      <c r="AB325" s="255"/>
      <c r="AC325" s="255"/>
      <c r="AD325" s="255"/>
      <c r="AE325" s="253" t="s">
        <v>78</v>
      </c>
      <c r="AF325" s="253" t="s">
        <v>1004</v>
      </c>
      <c r="AG325" s="255"/>
      <c r="AH325" s="253" t="s">
        <v>1004</v>
      </c>
      <c r="AI325" s="255"/>
      <c r="AJ325" s="253" t="s">
        <v>5120</v>
      </c>
      <c r="AK325" s="255"/>
      <c r="AL325" s="255"/>
      <c r="AM325" s="255"/>
      <c r="AN325" s="255"/>
      <c r="AO325" s="255"/>
      <c r="AP325" s="255"/>
      <c r="AQ325" s="255"/>
      <c r="AR325" s="255"/>
      <c r="AS325" s="255"/>
      <c r="AT325" s="255"/>
    </row>
    <row r="326" customFormat="false" ht="19.7" hidden="false" customHeight="false" outlineLevel="0" collapsed="false">
      <c r="A326" s="255"/>
      <c r="B326" s="254" t="n">
        <v>282</v>
      </c>
      <c r="C326" s="254" t="n">
        <v>282</v>
      </c>
      <c r="D326" s="254" t="s">
        <v>62</v>
      </c>
      <c r="E326" s="256" t="s">
        <v>860</v>
      </c>
      <c r="F326" s="255"/>
      <c r="G326" s="253" t="s">
        <v>5695</v>
      </c>
      <c r="H326" s="266" t="s">
        <v>1004</v>
      </c>
      <c r="I326" s="253" t="s">
        <v>861</v>
      </c>
      <c r="J326" s="255"/>
      <c r="K326" s="266" t="s">
        <v>1004</v>
      </c>
      <c r="L326" s="266" t="s">
        <v>1004</v>
      </c>
      <c r="M326" s="255"/>
      <c r="N326" s="255"/>
      <c r="O326" s="255"/>
      <c r="P326" s="255"/>
      <c r="Q326" s="255"/>
      <c r="R326" s="255"/>
      <c r="S326" s="255"/>
      <c r="T326" s="255"/>
      <c r="U326" s="255"/>
      <c r="V326" s="255"/>
      <c r="W326" s="255"/>
      <c r="X326" s="255"/>
      <c r="Y326" s="255"/>
      <c r="Z326" s="253" t="s">
        <v>6327</v>
      </c>
      <c r="AA326" s="255"/>
      <c r="AB326" s="253" t="s">
        <v>6328</v>
      </c>
      <c r="AC326" s="255"/>
      <c r="AD326" s="255"/>
      <c r="AE326" s="276"/>
      <c r="AF326" s="276"/>
      <c r="AG326" s="276"/>
      <c r="AH326" s="255"/>
      <c r="AI326" s="255"/>
      <c r="AJ326" s="255"/>
      <c r="AK326" s="255"/>
      <c r="AL326" s="255"/>
      <c r="AM326" s="255"/>
      <c r="AN326" s="255"/>
      <c r="AO326" s="255"/>
      <c r="AP326" s="255"/>
      <c r="AQ326" s="255"/>
      <c r="AR326" s="255"/>
      <c r="AS326" s="255"/>
      <c r="AT326" s="255"/>
    </row>
    <row r="327" customFormat="false" ht="19.7" hidden="false" customHeight="false" outlineLevel="0" collapsed="false">
      <c r="A327" s="254" t="n">
        <v>82</v>
      </c>
      <c r="B327" s="254" t="n">
        <v>283</v>
      </c>
      <c r="C327" s="254" t="n">
        <v>283</v>
      </c>
      <c r="D327" s="254" t="s">
        <v>5158</v>
      </c>
      <c r="E327" s="255"/>
      <c r="F327" s="256" t="s">
        <v>6329</v>
      </c>
      <c r="G327" s="256" t="s">
        <v>5106</v>
      </c>
      <c r="H327" s="256" t="s">
        <v>6330</v>
      </c>
      <c r="I327" s="253" t="s">
        <v>3572</v>
      </c>
      <c r="J327" s="255"/>
      <c r="K327" s="297" t="s">
        <v>118</v>
      </c>
      <c r="L327" s="298" t="s">
        <v>101</v>
      </c>
      <c r="M327" s="273" t="n">
        <v>2</v>
      </c>
      <c r="N327" s="284" t="n">
        <v>1</v>
      </c>
      <c r="O327" s="259" t="n">
        <v>0</v>
      </c>
      <c r="P327" s="259" t="n">
        <v>0</v>
      </c>
      <c r="Q327" s="284" t="n">
        <v>3</v>
      </c>
      <c r="R327" s="259" t="n">
        <v>0</v>
      </c>
      <c r="S327" s="259" t="n">
        <v>0</v>
      </c>
      <c r="T327" s="253" t="s">
        <v>6331</v>
      </c>
      <c r="U327" s="253" t="s">
        <v>6332</v>
      </c>
      <c r="V327" s="279" t="s">
        <v>70</v>
      </c>
      <c r="W327" s="253" t="s">
        <v>6333</v>
      </c>
      <c r="X327" s="293" t="s">
        <v>101</v>
      </c>
      <c r="Y327" s="255"/>
      <c r="Z327" s="253" t="s">
        <v>6334</v>
      </c>
      <c r="AA327" s="294" t="s">
        <v>101</v>
      </c>
      <c r="AB327" s="253" t="s">
        <v>6335</v>
      </c>
      <c r="AC327" s="294" t="s">
        <v>101</v>
      </c>
      <c r="AD327" s="255"/>
      <c r="AE327" s="253" t="s">
        <v>6336</v>
      </c>
      <c r="AF327" s="294" t="s">
        <v>101</v>
      </c>
      <c r="AG327" s="253" t="s">
        <v>6337</v>
      </c>
      <c r="AH327" s="294" t="s">
        <v>101</v>
      </c>
      <c r="AI327" s="255"/>
      <c r="AJ327" s="255"/>
      <c r="AK327" s="255"/>
      <c r="AL327" s="255"/>
      <c r="AM327" s="255"/>
      <c r="AN327" s="255"/>
      <c r="AO327" s="255"/>
      <c r="AP327" s="255"/>
      <c r="AQ327" s="255"/>
      <c r="AR327" s="255"/>
      <c r="AS327" s="255"/>
      <c r="AT327" s="255"/>
    </row>
    <row r="328" customFormat="false" ht="19.7" hidden="false" customHeight="false" outlineLevel="0" collapsed="false">
      <c r="A328" s="254" t="n">
        <v>82</v>
      </c>
      <c r="B328" s="254" t="n">
        <v>283</v>
      </c>
      <c r="C328" s="254" t="n">
        <v>283.1</v>
      </c>
      <c r="D328" s="254" t="s">
        <v>5158</v>
      </c>
      <c r="E328" s="255"/>
      <c r="F328" s="256" t="s">
        <v>6338</v>
      </c>
      <c r="G328" s="256" t="s">
        <v>5106</v>
      </c>
      <c r="H328" s="256" t="s">
        <v>6330</v>
      </c>
      <c r="I328" s="253" t="s">
        <v>3572</v>
      </c>
      <c r="J328" s="255"/>
      <c r="K328" s="318" t="s">
        <v>118</v>
      </c>
      <c r="L328" s="298" t="s">
        <v>101</v>
      </c>
      <c r="M328" s="273" t="n">
        <v>2</v>
      </c>
      <c r="N328" s="284" t="n">
        <v>1</v>
      </c>
      <c r="O328" s="259" t="n">
        <v>0</v>
      </c>
      <c r="P328" s="259" t="n">
        <v>0</v>
      </c>
      <c r="Q328" s="284" t="n">
        <v>2</v>
      </c>
      <c r="R328" s="259" t="n">
        <v>1</v>
      </c>
      <c r="S328" s="259" t="n">
        <v>0</v>
      </c>
      <c r="T328" s="253" t="s">
        <v>3580</v>
      </c>
      <c r="U328" s="253" t="s">
        <v>6339</v>
      </c>
      <c r="V328" s="279" t="s">
        <v>70</v>
      </c>
      <c r="W328" s="255"/>
      <c r="X328" s="253" t="s">
        <v>5861</v>
      </c>
      <c r="Y328" s="255"/>
      <c r="Z328" s="253" t="s">
        <v>6340</v>
      </c>
      <c r="AA328" s="294" t="s">
        <v>101</v>
      </c>
      <c r="AB328" s="253" t="s">
        <v>6341</v>
      </c>
      <c r="AC328" s="294" t="s">
        <v>101</v>
      </c>
      <c r="AD328" s="255"/>
      <c r="AE328" s="253" t="s">
        <v>6342</v>
      </c>
      <c r="AF328" s="279" t="s">
        <v>70</v>
      </c>
      <c r="AG328" s="253" t="s">
        <v>6343</v>
      </c>
      <c r="AH328" s="294" t="s">
        <v>101</v>
      </c>
      <c r="AI328" s="255"/>
      <c r="AJ328" s="255"/>
      <c r="AK328" s="255"/>
      <c r="AL328" s="255"/>
      <c r="AM328" s="255"/>
      <c r="AN328" s="255"/>
      <c r="AO328" s="255"/>
      <c r="AP328" s="255"/>
      <c r="AQ328" s="255"/>
      <c r="AR328" s="255"/>
      <c r="AS328" s="255"/>
      <c r="AT328" s="255"/>
    </row>
    <row r="329" customFormat="false" ht="19.7" hidden="false" customHeight="false" outlineLevel="0" collapsed="false">
      <c r="A329" s="254" t="n">
        <v>77</v>
      </c>
      <c r="B329" s="254" t="n">
        <v>284</v>
      </c>
      <c r="C329" s="254" t="n">
        <v>284</v>
      </c>
      <c r="D329" s="254" t="s">
        <v>5158</v>
      </c>
      <c r="E329" s="255"/>
      <c r="F329" s="256" t="s">
        <v>6344</v>
      </c>
      <c r="G329" s="256" t="s">
        <v>5106</v>
      </c>
      <c r="H329" s="256" t="s">
        <v>6344</v>
      </c>
      <c r="I329" s="262" t="s">
        <v>3585</v>
      </c>
      <c r="J329" s="255"/>
      <c r="K329" s="271" t="s">
        <v>70</v>
      </c>
      <c r="L329" s="298" t="s">
        <v>101</v>
      </c>
      <c r="M329" s="273" t="n">
        <v>3</v>
      </c>
      <c r="N329" s="259" t="n">
        <v>0</v>
      </c>
      <c r="O329" s="259" t="n">
        <v>0</v>
      </c>
      <c r="P329" s="259" t="n">
        <v>0</v>
      </c>
      <c r="Q329" s="284" t="n">
        <v>3</v>
      </c>
      <c r="R329" s="259" t="n">
        <v>0</v>
      </c>
      <c r="S329" s="259" t="n">
        <v>0</v>
      </c>
      <c r="T329" s="253" t="s">
        <v>6345</v>
      </c>
      <c r="U329" s="253" t="s">
        <v>6346</v>
      </c>
      <c r="V329" s="279" t="s">
        <v>70</v>
      </c>
      <c r="W329" s="253" t="s">
        <v>6347</v>
      </c>
      <c r="X329" s="293" t="s">
        <v>101</v>
      </c>
      <c r="Y329" s="255"/>
      <c r="Z329" s="253" t="s">
        <v>6348</v>
      </c>
      <c r="AA329" s="295" t="s">
        <v>70</v>
      </c>
      <c r="AB329" s="253" t="s">
        <v>6349</v>
      </c>
      <c r="AC329" s="294" t="s">
        <v>101</v>
      </c>
      <c r="AD329" s="255"/>
      <c r="AE329" s="253" t="s">
        <v>6350</v>
      </c>
      <c r="AF329" s="279" t="s">
        <v>70</v>
      </c>
      <c r="AG329" s="253" t="s">
        <v>6351</v>
      </c>
      <c r="AH329" s="294" t="s">
        <v>101</v>
      </c>
      <c r="AI329" s="255"/>
      <c r="AJ329" s="255"/>
      <c r="AK329" s="261"/>
      <c r="AL329" s="255"/>
      <c r="AM329" s="261"/>
      <c r="AN329" s="255"/>
      <c r="AO329" s="255"/>
      <c r="AP329" s="255"/>
      <c r="AQ329" s="255"/>
      <c r="AR329" s="255"/>
      <c r="AS329" s="255"/>
      <c r="AT329" s="255"/>
    </row>
    <row r="330" customFormat="false" ht="19.7" hidden="false" customHeight="false" outlineLevel="0" collapsed="false">
      <c r="A330" s="254" t="n">
        <v>78</v>
      </c>
      <c r="B330" s="254" t="n">
        <v>285</v>
      </c>
      <c r="C330" s="254" t="n">
        <v>285</v>
      </c>
      <c r="D330" s="254" t="s">
        <v>5158</v>
      </c>
      <c r="E330" s="255"/>
      <c r="F330" s="334" t="s">
        <v>6352</v>
      </c>
      <c r="G330" s="256" t="s">
        <v>5106</v>
      </c>
      <c r="H330" s="256" t="s">
        <v>6352</v>
      </c>
      <c r="I330" s="283" t="s">
        <v>3596</v>
      </c>
      <c r="J330" s="255"/>
      <c r="K330" s="298" t="s">
        <v>101</v>
      </c>
      <c r="L330" s="253" t="s">
        <v>4609</v>
      </c>
      <c r="M330" s="259" t="n">
        <v>0</v>
      </c>
      <c r="N330" s="284" t="n">
        <v>3</v>
      </c>
      <c r="O330" s="259" t="n">
        <v>0</v>
      </c>
      <c r="P330" s="259" t="n">
        <v>0</v>
      </c>
      <c r="Q330" s="259" t="n">
        <v>0</v>
      </c>
      <c r="R330" s="259" t="n">
        <v>3</v>
      </c>
      <c r="S330" s="259" t="n">
        <v>0</v>
      </c>
      <c r="T330" s="253" t="s">
        <v>3601</v>
      </c>
      <c r="U330" s="253" t="s">
        <v>6353</v>
      </c>
      <c r="V330" s="293" t="s">
        <v>101</v>
      </c>
      <c r="W330" s="253" t="s">
        <v>6354</v>
      </c>
      <c r="X330" s="293" t="s">
        <v>101</v>
      </c>
      <c r="Y330" s="255"/>
      <c r="Z330" s="253" t="s">
        <v>6355</v>
      </c>
      <c r="AA330" s="294" t="s">
        <v>101</v>
      </c>
      <c r="AB330" s="253" t="s">
        <v>6356</v>
      </c>
      <c r="AC330" s="294" t="s">
        <v>101</v>
      </c>
      <c r="AD330" s="255"/>
      <c r="AE330" s="253" t="s">
        <v>6357</v>
      </c>
      <c r="AF330" s="294" t="s">
        <v>101</v>
      </c>
      <c r="AG330" s="253" t="s">
        <v>1239</v>
      </c>
      <c r="AH330" s="253" t="s">
        <v>1239</v>
      </c>
      <c r="AI330" s="255"/>
      <c r="AJ330" s="255"/>
      <c r="AK330" s="261"/>
      <c r="AL330" s="255"/>
      <c r="AM330" s="255"/>
      <c r="AN330" s="255"/>
      <c r="AO330" s="255"/>
      <c r="AP330" s="255"/>
      <c r="AQ330" s="255"/>
      <c r="AR330" s="255"/>
      <c r="AS330" s="255"/>
      <c r="AT330" s="255"/>
    </row>
    <row r="331" customFormat="false" ht="19.7" hidden="false" customHeight="false" outlineLevel="0" collapsed="false">
      <c r="A331" s="254" t="n">
        <v>74</v>
      </c>
      <c r="B331" s="254" t="n">
        <v>286</v>
      </c>
      <c r="C331" s="254" t="n">
        <v>286</v>
      </c>
      <c r="D331" s="254" t="s">
        <v>5158</v>
      </c>
      <c r="E331" s="255"/>
      <c r="F331" s="256" t="s">
        <v>6358</v>
      </c>
      <c r="G331" s="256" t="s">
        <v>5106</v>
      </c>
      <c r="H331" s="256" t="s">
        <v>6359</v>
      </c>
      <c r="I331" s="262" t="s">
        <v>6360</v>
      </c>
      <c r="J331" s="255"/>
      <c r="K331" s="318" t="s">
        <v>118</v>
      </c>
      <c r="L331" s="318" t="s">
        <v>118</v>
      </c>
      <c r="M331" s="273" t="n">
        <v>2</v>
      </c>
      <c r="N331" s="284" t="n">
        <v>1</v>
      </c>
      <c r="O331" s="259" t="n">
        <v>0</v>
      </c>
      <c r="P331" s="259" t="n">
        <v>0</v>
      </c>
      <c r="Q331" s="284" t="n">
        <v>1</v>
      </c>
      <c r="R331" s="259" t="n">
        <v>2</v>
      </c>
      <c r="S331" s="259" t="n">
        <v>0</v>
      </c>
      <c r="T331" s="253" t="s">
        <v>6361</v>
      </c>
      <c r="U331" s="253" t="s">
        <v>6362</v>
      </c>
      <c r="V331" s="279" t="s">
        <v>70</v>
      </c>
      <c r="W331" s="253" t="s">
        <v>6363</v>
      </c>
      <c r="X331" s="293" t="s">
        <v>6364</v>
      </c>
      <c r="Y331" s="255"/>
      <c r="Z331" s="253" t="s">
        <v>6365</v>
      </c>
      <c r="AA331" s="294" t="s">
        <v>101</v>
      </c>
      <c r="AB331" s="253" t="s">
        <v>6366</v>
      </c>
      <c r="AC331" s="253" t="s">
        <v>1239</v>
      </c>
      <c r="AD331" s="255"/>
      <c r="AE331" s="253" t="s">
        <v>6367</v>
      </c>
      <c r="AF331" s="279" t="s">
        <v>70</v>
      </c>
      <c r="AG331" s="253" t="s">
        <v>6368</v>
      </c>
      <c r="AH331" s="279" t="s">
        <v>70</v>
      </c>
      <c r="AI331" s="255"/>
      <c r="AJ331" s="255"/>
      <c r="AK331" s="255"/>
      <c r="AL331" s="255"/>
      <c r="AM331" s="255"/>
      <c r="AN331" s="255"/>
      <c r="AO331" s="255"/>
      <c r="AP331" s="255"/>
      <c r="AQ331" s="255"/>
      <c r="AR331" s="255"/>
      <c r="AS331" s="255"/>
      <c r="AT331" s="255"/>
    </row>
    <row r="332" customFormat="false" ht="19.7" hidden="false" customHeight="false" outlineLevel="0" collapsed="false">
      <c r="A332" s="255"/>
      <c r="B332" s="254" t="n">
        <v>286</v>
      </c>
      <c r="C332" s="254" t="n">
        <v>286.1</v>
      </c>
      <c r="D332" s="254" t="s">
        <v>5158</v>
      </c>
      <c r="E332" s="255"/>
      <c r="F332" s="256" t="s">
        <v>6358</v>
      </c>
      <c r="G332" s="256" t="s">
        <v>5106</v>
      </c>
      <c r="H332" s="256" t="s">
        <v>6359</v>
      </c>
      <c r="I332" s="262" t="s">
        <v>6369</v>
      </c>
      <c r="J332" s="255"/>
      <c r="K332" s="318" t="s">
        <v>118</v>
      </c>
      <c r="L332" s="271" t="s">
        <v>70</v>
      </c>
      <c r="M332" s="273" t="n">
        <v>2</v>
      </c>
      <c r="N332" s="284" t="n">
        <v>1</v>
      </c>
      <c r="O332" s="259" t="n">
        <v>0</v>
      </c>
      <c r="P332" s="273" t="n">
        <v>3</v>
      </c>
      <c r="Q332" s="259" t="n">
        <v>0</v>
      </c>
      <c r="R332" s="259" t="n">
        <v>0</v>
      </c>
      <c r="S332" s="259" t="n">
        <v>0</v>
      </c>
      <c r="T332" s="253" t="s">
        <v>6370</v>
      </c>
      <c r="U332" s="253" t="s">
        <v>6371</v>
      </c>
      <c r="V332" s="279" t="s">
        <v>70</v>
      </c>
      <c r="W332" s="253" t="s">
        <v>6372</v>
      </c>
      <c r="X332" s="279" t="s">
        <v>70</v>
      </c>
      <c r="Y332" s="255"/>
      <c r="Z332" s="287" t="s">
        <v>6373</v>
      </c>
      <c r="AA332" s="294" t="s">
        <v>101</v>
      </c>
      <c r="AB332" s="253" t="s">
        <v>6374</v>
      </c>
      <c r="AC332" s="295" t="s">
        <v>70</v>
      </c>
      <c r="AD332" s="255"/>
      <c r="AE332" s="253" t="s">
        <v>6375</v>
      </c>
      <c r="AF332" s="279" t="s">
        <v>70</v>
      </c>
      <c r="AG332" s="253" t="s">
        <v>6368</v>
      </c>
      <c r="AH332" s="279" t="s">
        <v>70</v>
      </c>
      <c r="AI332" s="255"/>
      <c r="AJ332" s="255"/>
      <c r="AK332" s="255"/>
      <c r="AL332" s="255"/>
      <c r="AM332" s="255"/>
      <c r="AN332" s="255"/>
      <c r="AO332" s="255"/>
      <c r="AP332" s="255"/>
      <c r="AQ332" s="255"/>
      <c r="AR332" s="255"/>
      <c r="AS332" s="255"/>
      <c r="AT332" s="255"/>
    </row>
    <row r="333" customFormat="false" ht="19.7" hidden="false" customHeight="false" outlineLevel="0" collapsed="false">
      <c r="A333" s="254" t="n">
        <v>74</v>
      </c>
      <c r="B333" s="254" t="n">
        <v>286</v>
      </c>
      <c r="C333" s="254" t="n">
        <v>286.2</v>
      </c>
      <c r="D333" s="254" t="s">
        <v>5158</v>
      </c>
      <c r="E333" s="255"/>
      <c r="F333" s="256" t="s">
        <v>6358</v>
      </c>
      <c r="G333" s="256" t="s">
        <v>5106</v>
      </c>
      <c r="H333" s="256" t="s">
        <v>6359</v>
      </c>
      <c r="I333" s="262" t="s">
        <v>1058</v>
      </c>
      <c r="J333" s="255"/>
      <c r="K333" s="279" t="s">
        <v>70</v>
      </c>
      <c r="L333" s="279" t="s">
        <v>70</v>
      </c>
      <c r="M333" s="273" t="n">
        <v>3</v>
      </c>
      <c r="N333" s="259" t="n">
        <v>0</v>
      </c>
      <c r="O333" s="259" t="n">
        <v>0</v>
      </c>
      <c r="P333" s="273" t="n">
        <v>2</v>
      </c>
      <c r="Q333" s="284" t="n">
        <v>1</v>
      </c>
      <c r="R333" s="259" t="n">
        <v>0</v>
      </c>
      <c r="S333" s="259" t="n">
        <v>0</v>
      </c>
      <c r="T333" s="253" t="s">
        <v>6376</v>
      </c>
      <c r="U333" s="253" t="s">
        <v>6377</v>
      </c>
      <c r="V333" s="279" t="s">
        <v>70</v>
      </c>
      <c r="W333" s="253" t="s">
        <v>6378</v>
      </c>
      <c r="X333" s="279" t="s">
        <v>70</v>
      </c>
      <c r="Y333" s="255"/>
      <c r="Z333" s="253" t="s">
        <v>6379</v>
      </c>
      <c r="AA333" s="295" t="s">
        <v>70</v>
      </c>
      <c r="AB333" s="253" t="s">
        <v>6380</v>
      </c>
      <c r="AC333" s="294" t="s">
        <v>101</v>
      </c>
      <c r="AD333" s="255"/>
      <c r="AE333" s="253" t="s">
        <v>6381</v>
      </c>
      <c r="AF333" s="279" t="s">
        <v>70</v>
      </c>
      <c r="AG333" s="253" t="s">
        <v>6382</v>
      </c>
      <c r="AH333" s="279" t="s">
        <v>70</v>
      </c>
      <c r="AI333" s="255"/>
      <c r="AJ333" s="255"/>
      <c r="AK333" s="255"/>
      <c r="AL333" s="255"/>
      <c r="AM333" s="255"/>
      <c r="AN333" s="255"/>
      <c r="AO333" s="255"/>
      <c r="AP333" s="255"/>
      <c r="AQ333" s="255"/>
      <c r="AR333" s="255"/>
      <c r="AS333" s="255"/>
      <c r="AT333" s="255"/>
    </row>
    <row r="334" customFormat="false" ht="19.7" hidden="false" customHeight="false" outlineLevel="0" collapsed="false">
      <c r="A334" s="255"/>
      <c r="B334" s="254" t="n">
        <v>287</v>
      </c>
      <c r="C334" s="254" t="n">
        <v>287</v>
      </c>
      <c r="D334" s="254" t="s">
        <v>62</v>
      </c>
      <c r="E334" s="256" t="s">
        <v>872</v>
      </c>
      <c r="F334" s="255"/>
      <c r="G334" s="253" t="s">
        <v>5695</v>
      </c>
      <c r="H334" s="266" t="s">
        <v>1004</v>
      </c>
      <c r="I334" s="262" t="s">
        <v>873</v>
      </c>
      <c r="J334" s="255"/>
      <c r="K334" s="266" t="s">
        <v>1004</v>
      </c>
      <c r="L334" s="266" t="s">
        <v>1004</v>
      </c>
      <c r="M334" s="255"/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3" t="s">
        <v>78</v>
      </c>
      <c r="AA334" s="255"/>
      <c r="AB334" s="255"/>
      <c r="AC334" s="255"/>
      <c r="AD334" s="255"/>
      <c r="AE334" s="253" t="s">
        <v>6383</v>
      </c>
      <c r="AF334" s="253" t="s">
        <v>1004</v>
      </c>
      <c r="AG334" s="255"/>
      <c r="AH334" s="253" t="s">
        <v>1004</v>
      </c>
      <c r="AI334" s="255"/>
      <c r="AJ334" s="253" t="s">
        <v>6384</v>
      </c>
      <c r="AK334" s="255"/>
      <c r="AL334" s="255"/>
      <c r="AM334" s="255"/>
      <c r="AN334" s="255"/>
      <c r="AO334" s="255"/>
      <c r="AP334" s="255"/>
      <c r="AQ334" s="255"/>
      <c r="AR334" s="255"/>
      <c r="AS334" s="255"/>
      <c r="AT334" s="255"/>
    </row>
    <row r="335" customFormat="false" ht="19.7" hidden="false" customHeight="false" outlineLevel="0" collapsed="false">
      <c r="A335" s="254" t="n">
        <v>76</v>
      </c>
      <c r="B335" s="254" t="n">
        <v>288</v>
      </c>
      <c r="C335" s="254" t="n">
        <v>288</v>
      </c>
      <c r="D335" s="254" t="s">
        <v>5158</v>
      </c>
      <c r="E335" s="255"/>
      <c r="F335" s="256" t="s">
        <v>6385</v>
      </c>
      <c r="G335" s="256" t="s">
        <v>5106</v>
      </c>
      <c r="H335" s="256" t="s">
        <v>6385</v>
      </c>
      <c r="I335" s="253" t="s">
        <v>6386</v>
      </c>
      <c r="J335" s="255"/>
      <c r="K335" s="271" t="s">
        <v>70</v>
      </c>
      <c r="L335" s="318" t="s">
        <v>118</v>
      </c>
      <c r="M335" s="273" t="n">
        <v>2</v>
      </c>
      <c r="N335" s="259" t="n">
        <v>0</v>
      </c>
      <c r="O335" s="259" t="n">
        <v>0</v>
      </c>
      <c r="P335" s="273" t="n">
        <v>1</v>
      </c>
      <c r="Q335" s="284" t="n">
        <v>1</v>
      </c>
      <c r="R335" s="259" t="n">
        <v>0</v>
      </c>
      <c r="S335" s="259" t="n">
        <v>1</v>
      </c>
      <c r="T335" s="253" t="s">
        <v>6387</v>
      </c>
      <c r="U335" s="253" t="s">
        <v>60</v>
      </c>
      <c r="V335" s="253" t="s">
        <v>60</v>
      </c>
      <c r="W335" s="255"/>
      <c r="X335" s="253" t="s">
        <v>60</v>
      </c>
      <c r="Y335" s="255"/>
      <c r="Z335" s="253" t="s">
        <v>6388</v>
      </c>
      <c r="AA335" s="295" t="s">
        <v>70</v>
      </c>
      <c r="AB335" s="253" t="s">
        <v>6389</v>
      </c>
      <c r="AC335" s="294" t="s">
        <v>101</v>
      </c>
      <c r="AD335" s="255"/>
      <c r="AE335" s="253" t="s">
        <v>6390</v>
      </c>
      <c r="AF335" s="279" t="s">
        <v>70</v>
      </c>
      <c r="AG335" s="253" t="s">
        <v>6391</v>
      </c>
      <c r="AH335" s="279" t="s">
        <v>70</v>
      </c>
      <c r="AI335" s="255"/>
      <c r="AJ335" s="253" t="s">
        <v>60</v>
      </c>
      <c r="AK335" s="255"/>
      <c r="AL335" s="255"/>
      <c r="AM335" s="255"/>
      <c r="AN335" s="255"/>
      <c r="AO335" s="255"/>
      <c r="AP335" s="255"/>
      <c r="AQ335" s="255"/>
      <c r="AR335" s="255"/>
      <c r="AS335" s="255"/>
      <c r="AT335" s="255"/>
    </row>
    <row r="336" customFormat="false" ht="19.7" hidden="false" customHeight="false" outlineLevel="0" collapsed="false">
      <c r="A336" s="254" t="n">
        <v>76</v>
      </c>
      <c r="B336" s="254" t="n">
        <v>288</v>
      </c>
      <c r="C336" s="254" t="n">
        <v>288.1</v>
      </c>
      <c r="D336" s="254" t="s">
        <v>5158</v>
      </c>
      <c r="E336" s="255"/>
      <c r="F336" s="256" t="s">
        <v>6385</v>
      </c>
      <c r="G336" s="256" t="s">
        <v>5106</v>
      </c>
      <c r="H336" s="256" t="s">
        <v>6385</v>
      </c>
      <c r="I336" s="253" t="s">
        <v>6392</v>
      </c>
      <c r="J336" s="255"/>
      <c r="K336" s="271" t="s">
        <v>70</v>
      </c>
      <c r="L336" s="318" t="s">
        <v>118</v>
      </c>
      <c r="M336" s="273" t="n">
        <v>3</v>
      </c>
      <c r="N336" s="259" t="n">
        <v>0</v>
      </c>
      <c r="O336" s="259" t="n">
        <v>0</v>
      </c>
      <c r="P336" s="273" t="n">
        <v>1</v>
      </c>
      <c r="Q336" s="284" t="n">
        <v>2</v>
      </c>
      <c r="R336" s="259" t="n">
        <v>0</v>
      </c>
      <c r="S336" s="259" t="n">
        <v>0</v>
      </c>
      <c r="T336" s="253" t="s">
        <v>6393</v>
      </c>
      <c r="U336" s="253" t="s">
        <v>6394</v>
      </c>
      <c r="V336" s="279" t="s">
        <v>70</v>
      </c>
      <c r="W336" s="253" t="s">
        <v>6395</v>
      </c>
      <c r="X336" s="293" t="s">
        <v>101</v>
      </c>
      <c r="Y336" s="255"/>
      <c r="Z336" s="253" t="s">
        <v>6396</v>
      </c>
      <c r="AA336" s="295" t="s">
        <v>70</v>
      </c>
      <c r="AB336" s="253" t="s">
        <v>6397</v>
      </c>
      <c r="AC336" s="294" t="s">
        <v>101</v>
      </c>
      <c r="AD336" s="255"/>
      <c r="AE336" s="253" t="s">
        <v>6398</v>
      </c>
      <c r="AF336" s="279" t="s">
        <v>70</v>
      </c>
      <c r="AG336" s="253" t="s">
        <v>6399</v>
      </c>
      <c r="AH336" s="279" t="s">
        <v>70</v>
      </c>
      <c r="AI336" s="255"/>
      <c r="AJ336" s="255"/>
      <c r="AK336" s="255"/>
      <c r="AL336" s="255"/>
      <c r="AM336" s="255"/>
      <c r="AN336" s="255"/>
      <c r="AO336" s="255"/>
      <c r="AP336" s="255"/>
      <c r="AQ336" s="255"/>
      <c r="AR336" s="255"/>
      <c r="AS336" s="255"/>
      <c r="AT336" s="255"/>
    </row>
    <row r="337" customFormat="false" ht="19.7" hidden="false" customHeight="false" outlineLevel="0" collapsed="false">
      <c r="A337" s="254" t="n">
        <v>80</v>
      </c>
      <c r="B337" s="254" t="n">
        <v>289</v>
      </c>
      <c r="C337" s="254" t="n">
        <v>289</v>
      </c>
      <c r="D337" s="254" t="s">
        <v>5158</v>
      </c>
      <c r="E337" s="255"/>
      <c r="F337" s="256" t="s">
        <v>6400</v>
      </c>
      <c r="G337" s="256" t="s">
        <v>5106</v>
      </c>
      <c r="H337" s="256" t="s">
        <v>6401</v>
      </c>
      <c r="I337" s="253" t="s">
        <v>6402</v>
      </c>
      <c r="J337" s="255"/>
      <c r="K337" s="271" t="s">
        <v>70</v>
      </c>
      <c r="L337" s="298" t="s">
        <v>101</v>
      </c>
      <c r="M337" s="273" t="n">
        <v>3</v>
      </c>
      <c r="N337" s="259" t="n">
        <v>0</v>
      </c>
      <c r="O337" s="259" t="n">
        <v>0</v>
      </c>
      <c r="P337" s="259" t="n">
        <v>0</v>
      </c>
      <c r="Q337" s="284" t="n">
        <v>1</v>
      </c>
      <c r="R337" s="259" t="n">
        <v>2</v>
      </c>
      <c r="S337" s="259" t="n">
        <v>0</v>
      </c>
      <c r="T337" s="253" t="s">
        <v>6403</v>
      </c>
      <c r="U337" s="253" t="s">
        <v>6404</v>
      </c>
      <c r="V337" s="279" t="s">
        <v>70</v>
      </c>
      <c r="W337" s="253" t="s">
        <v>131</v>
      </c>
      <c r="X337" s="253" t="s">
        <v>5861</v>
      </c>
      <c r="Y337" s="255"/>
      <c r="Z337" s="253" t="s">
        <v>6405</v>
      </c>
      <c r="AA337" s="295" t="s">
        <v>70</v>
      </c>
      <c r="AB337" s="253" t="s">
        <v>6406</v>
      </c>
      <c r="AC337" s="294" t="s">
        <v>101</v>
      </c>
      <c r="AD337" s="255"/>
      <c r="AE337" s="253" t="s">
        <v>6407</v>
      </c>
      <c r="AF337" s="279" t="s">
        <v>70</v>
      </c>
      <c r="AG337" s="255"/>
      <c r="AH337" s="253" t="s">
        <v>1239</v>
      </c>
      <c r="AI337" s="255"/>
      <c r="AJ337" s="255"/>
      <c r="AK337" s="255"/>
      <c r="AL337" s="255"/>
      <c r="AM337" s="255"/>
      <c r="AN337" s="255"/>
      <c r="AO337" s="255"/>
      <c r="AP337" s="255"/>
      <c r="AQ337" s="255"/>
      <c r="AR337" s="255"/>
      <c r="AS337" s="255"/>
      <c r="AT337" s="255"/>
    </row>
    <row r="338" customFormat="false" ht="19.7" hidden="false" customHeight="false" outlineLevel="0" collapsed="false">
      <c r="A338" s="254" t="n">
        <v>80</v>
      </c>
      <c r="B338" s="254" t="n">
        <v>289</v>
      </c>
      <c r="C338" s="254" t="n">
        <v>289</v>
      </c>
      <c r="D338" s="254" t="s">
        <v>5158</v>
      </c>
      <c r="E338" s="255"/>
      <c r="F338" s="256" t="s">
        <v>6400</v>
      </c>
      <c r="G338" s="256" t="s">
        <v>5106</v>
      </c>
      <c r="H338" s="256" t="s">
        <v>6401</v>
      </c>
      <c r="I338" s="253" t="s">
        <v>3650</v>
      </c>
      <c r="J338" s="255"/>
      <c r="K338" s="297" t="s">
        <v>118</v>
      </c>
      <c r="L338" s="298" t="s">
        <v>101</v>
      </c>
      <c r="M338" s="273" t="n">
        <v>1</v>
      </c>
      <c r="N338" s="284" t="n">
        <v>2</v>
      </c>
      <c r="O338" s="259" t="n">
        <v>0</v>
      </c>
      <c r="P338" s="259" t="n">
        <v>0</v>
      </c>
      <c r="Q338" s="284" t="n">
        <v>3</v>
      </c>
      <c r="R338" s="259" t="n">
        <v>0</v>
      </c>
      <c r="S338" s="259" t="n">
        <v>0</v>
      </c>
      <c r="T338" s="253" t="s">
        <v>6408</v>
      </c>
      <c r="U338" s="253" t="s">
        <v>6409</v>
      </c>
      <c r="V338" s="293" t="s">
        <v>101</v>
      </c>
      <c r="W338" s="253" t="s">
        <v>6410</v>
      </c>
      <c r="X338" s="293" t="s">
        <v>101</v>
      </c>
      <c r="Y338" s="255"/>
      <c r="Z338" s="253" t="s">
        <v>6411</v>
      </c>
      <c r="AA338" s="294" t="s">
        <v>101</v>
      </c>
      <c r="AB338" s="253" t="s">
        <v>6412</v>
      </c>
      <c r="AC338" s="294" t="s">
        <v>101</v>
      </c>
      <c r="AD338" s="255"/>
      <c r="AE338" s="288" t="s">
        <v>6413</v>
      </c>
      <c r="AF338" s="338"/>
      <c r="AG338" s="253" t="s">
        <v>6414</v>
      </c>
      <c r="AH338" s="294" t="s">
        <v>101</v>
      </c>
      <c r="AI338" s="255"/>
      <c r="AJ338" s="255"/>
      <c r="AK338" s="261"/>
      <c r="AL338" s="255"/>
      <c r="AM338" s="261"/>
      <c r="AN338" s="255"/>
      <c r="AO338" s="255"/>
      <c r="AP338" s="255"/>
      <c r="AQ338" s="255"/>
      <c r="AR338" s="255"/>
      <c r="AS338" s="255"/>
      <c r="AT338" s="255"/>
    </row>
    <row r="339" customFormat="false" ht="19.7" hidden="false" customHeight="false" outlineLevel="0" collapsed="false">
      <c r="A339" s="254" t="n">
        <v>79</v>
      </c>
      <c r="B339" s="254" t="n">
        <v>290</v>
      </c>
      <c r="C339" s="254" t="n">
        <v>290</v>
      </c>
      <c r="D339" s="254" t="s">
        <v>5158</v>
      </c>
      <c r="E339" s="255"/>
      <c r="F339" s="334" t="s">
        <v>3661</v>
      </c>
      <c r="G339" s="256" t="s">
        <v>5106</v>
      </c>
      <c r="H339" s="256" t="s">
        <v>3661</v>
      </c>
      <c r="I339" s="298" t="s">
        <v>3663</v>
      </c>
      <c r="J339" s="255"/>
      <c r="K339" s="298" t="s">
        <v>101</v>
      </c>
      <c r="L339" s="298" t="s">
        <v>101</v>
      </c>
      <c r="M339" s="259" t="n">
        <v>0</v>
      </c>
      <c r="N339" s="284" t="n">
        <v>3</v>
      </c>
      <c r="O339" s="259" t="n">
        <v>0</v>
      </c>
      <c r="P339" s="259" t="n">
        <v>0</v>
      </c>
      <c r="Q339" s="284" t="n">
        <v>2</v>
      </c>
      <c r="R339" s="259" t="n">
        <v>1</v>
      </c>
      <c r="S339" s="259" t="n">
        <v>0</v>
      </c>
      <c r="T339" s="253" t="s">
        <v>3668</v>
      </c>
      <c r="U339" s="253" t="s">
        <v>6415</v>
      </c>
      <c r="V339" s="293" t="s">
        <v>101</v>
      </c>
      <c r="W339" s="253" t="s">
        <v>6416</v>
      </c>
      <c r="X339" s="293" t="s">
        <v>101</v>
      </c>
      <c r="Y339" s="255"/>
      <c r="Z339" s="253" t="s">
        <v>6417</v>
      </c>
      <c r="AA339" s="294" t="s">
        <v>101</v>
      </c>
      <c r="AB339" s="253" t="s">
        <v>6418</v>
      </c>
      <c r="AC339" s="294" t="s">
        <v>101</v>
      </c>
      <c r="AD339" s="255"/>
      <c r="AE339" s="253" t="s">
        <v>6419</v>
      </c>
      <c r="AF339" s="294" t="s">
        <v>101</v>
      </c>
      <c r="AG339" s="253" t="s">
        <v>1239</v>
      </c>
      <c r="AH339" s="253" t="s">
        <v>1239</v>
      </c>
      <c r="AI339" s="255"/>
      <c r="AJ339" s="255"/>
      <c r="AK339" s="255"/>
      <c r="AL339" s="255"/>
      <c r="AM339" s="255"/>
      <c r="AN339" s="255"/>
      <c r="AO339" s="255"/>
      <c r="AP339" s="255"/>
      <c r="AQ339" s="255"/>
      <c r="AR339" s="255"/>
      <c r="AS339" s="255"/>
      <c r="AT339" s="255"/>
    </row>
    <row r="340" customFormat="false" ht="19.7" hidden="false" customHeight="false" outlineLevel="0" collapsed="false">
      <c r="A340" s="254" t="n">
        <v>81</v>
      </c>
      <c r="B340" s="254" t="n">
        <v>291</v>
      </c>
      <c r="C340" s="254" t="n">
        <v>291</v>
      </c>
      <c r="D340" s="254" t="s">
        <v>5158</v>
      </c>
      <c r="E340" s="255"/>
      <c r="F340" s="256" t="s">
        <v>6420</v>
      </c>
      <c r="G340" s="256" t="s">
        <v>5106</v>
      </c>
      <c r="H340" s="256" t="s">
        <v>6420</v>
      </c>
      <c r="I340" s="253" t="s">
        <v>3674</v>
      </c>
      <c r="J340" s="255"/>
      <c r="K340" s="297" t="s">
        <v>118</v>
      </c>
      <c r="L340" s="297" t="s">
        <v>118</v>
      </c>
      <c r="M340" s="273" t="n">
        <v>1</v>
      </c>
      <c r="N340" s="284" t="n">
        <v>1</v>
      </c>
      <c r="O340" s="259" t="n">
        <v>0</v>
      </c>
      <c r="P340" s="273" t="n">
        <v>1</v>
      </c>
      <c r="Q340" s="284" t="n">
        <v>1</v>
      </c>
      <c r="R340" s="259" t="n">
        <v>0</v>
      </c>
      <c r="S340" s="259" t="n">
        <v>1</v>
      </c>
      <c r="T340" s="253" t="s">
        <v>3679</v>
      </c>
      <c r="U340" s="253" t="s">
        <v>60</v>
      </c>
      <c r="V340" s="253" t="s">
        <v>60</v>
      </c>
      <c r="W340" s="255"/>
      <c r="X340" s="253" t="s">
        <v>60</v>
      </c>
      <c r="Y340" s="255"/>
      <c r="Z340" s="253" t="s">
        <v>6421</v>
      </c>
      <c r="AA340" s="294" t="s">
        <v>101</v>
      </c>
      <c r="AB340" s="253" t="s">
        <v>6422</v>
      </c>
      <c r="AC340" s="294" t="s">
        <v>101</v>
      </c>
      <c r="AD340" s="255"/>
      <c r="AE340" s="253" t="s">
        <v>6423</v>
      </c>
      <c r="AF340" s="279" t="s">
        <v>70</v>
      </c>
      <c r="AG340" s="253" t="s">
        <v>6424</v>
      </c>
      <c r="AH340" s="279" t="s">
        <v>70</v>
      </c>
      <c r="AI340" s="255"/>
      <c r="AJ340" s="255"/>
      <c r="AK340" s="255"/>
      <c r="AL340" s="255"/>
      <c r="AM340" s="255"/>
      <c r="AN340" s="255"/>
      <c r="AO340" s="255"/>
      <c r="AP340" s="255"/>
      <c r="AQ340" s="255"/>
      <c r="AR340" s="255"/>
      <c r="AS340" s="255"/>
      <c r="AT340" s="255"/>
    </row>
    <row r="341" customFormat="false" ht="19.7" hidden="false" customHeight="false" outlineLevel="0" collapsed="false">
      <c r="A341" s="255"/>
      <c r="B341" s="254" t="n">
        <v>292</v>
      </c>
      <c r="C341" s="254" t="n">
        <v>292</v>
      </c>
      <c r="D341" s="254" t="s">
        <v>62</v>
      </c>
      <c r="E341" s="256" t="s">
        <v>883</v>
      </c>
      <c r="F341" s="255"/>
      <c r="G341" s="253" t="s">
        <v>5695</v>
      </c>
      <c r="H341" s="266" t="s">
        <v>1004</v>
      </c>
      <c r="I341" s="253" t="s">
        <v>884</v>
      </c>
      <c r="J341" s="255"/>
      <c r="K341" s="266" t="s">
        <v>1004</v>
      </c>
      <c r="L341" s="266" t="s">
        <v>1004</v>
      </c>
      <c r="M341" s="255"/>
      <c r="N341" s="255"/>
      <c r="O341" s="255"/>
      <c r="P341" s="255"/>
      <c r="Q341" s="255"/>
      <c r="R341" s="255"/>
      <c r="S341" s="255"/>
      <c r="T341" s="255"/>
      <c r="U341" s="255"/>
      <c r="V341" s="255"/>
      <c r="W341" s="255"/>
      <c r="X341" s="255"/>
      <c r="Y341" s="255"/>
      <c r="Z341" s="253" t="s">
        <v>78</v>
      </c>
      <c r="AA341" s="255"/>
      <c r="AB341" s="255"/>
      <c r="AC341" s="255"/>
      <c r="AD341" s="255"/>
      <c r="AE341" s="253" t="s">
        <v>78</v>
      </c>
      <c r="AF341" s="262" t="s">
        <v>1004</v>
      </c>
      <c r="AG341" s="255"/>
      <c r="AH341" s="262" t="s">
        <v>1004</v>
      </c>
      <c r="AI341" s="255"/>
      <c r="AJ341" s="253" t="s">
        <v>5120</v>
      </c>
      <c r="AK341" s="255"/>
      <c r="AL341" s="255"/>
      <c r="AM341" s="255"/>
      <c r="AN341" s="255"/>
      <c r="AO341" s="255"/>
      <c r="AP341" s="255"/>
      <c r="AQ341" s="255"/>
      <c r="AR341" s="255"/>
      <c r="AS341" s="255"/>
      <c r="AT341" s="255"/>
    </row>
    <row r="342" customFormat="false" ht="19.7" hidden="false" customHeight="false" outlineLevel="0" collapsed="false">
      <c r="A342" s="254" t="n">
        <v>108</v>
      </c>
      <c r="B342" s="254" t="n">
        <v>293</v>
      </c>
      <c r="C342" s="254" t="n">
        <v>293</v>
      </c>
      <c r="D342" s="254" t="s">
        <v>62</v>
      </c>
      <c r="E342" s="256" t="s">
        <v>885</v>
      </c>
      <c r="F342" s="270" t="s">
        <v>885</v>
      </c>
      <c r="G342" s="256" t="s">
        <v>5106</v>
      </c>
      <c r="H342" s="270" t="s">
        <v>3684</v>
      </c>
      <c r="I342" s="300" t="s">
        <v>6425</v>
      </c>
      <c r="J342" s="301"/>
      <c r="K342" s="271" t="s">
        <v>70</v>
      </c>
      <c r="L342" s="271" t="s">
        <v>70</v>
      </c>
      <c r="M342" s="273" t="n">
        <v>3</v>
      </c>
      <c r="N342" s="259" t="n">
        <v>0</v>
      </c>
      <c r="O342" s="259" t="n">
        <v>0</v>
      </c>
      <c r="P342" s="273" t="n">
        <v>3</v>
      </c>
      <c r="Q342" s="259" t="n">
        <v>0</v>
      </c>
      <c r="R342" s="259" t="n">
        <v>0</v>
      </c>
      <c r="S342" s="259" t="n">
        <v>0</v>
      </c>
      <c r="T342" s="253" t="s">
        <v>6426</v>
      </c>
      <c r="U342" s="253" t="s">
        <v>6427</v>
      </c>
      <c r="V342" s="279" t="s">
        <v>70</v>
      </c>
      <c r="W342" s="253" t="s">
        <v>6428</v>
      </c>
      <c r="X342" s="279" t="s">
        <v>70</v>
      </c>
      <c r="Y342" s="255"/>
      <c r="Z342" s="253" t="s">
        <v>6429</v>
      </c>
      <c r="AA342" s="279" t="s">
        <v>70</v>
      </c>
      <c r="AB342" s="253" t="s">
        <v>6430</v>
      </c>
      <c r="AC342" s="279" t="s">
        <v>70</v>
      </c>
      <c r="AD342" s="253" t="s">
        <v>6431</v>
      </c>
      <c r="AE342" s="253" t="s">
        <v>6432</v>
      </c>
      <c r="AF342" s="279" t="s">
        <v>70</v>
      </c>
      <c r="AG342" s="253" t="s">
        <v>6433</v>
      </c>
      <c r="AH342" s="279" t="s">
        <v>70</v>
      </c>
      <c r="AI342" s="253" t="s">
        <v>6434</v>
      </c>
      <c r="AJ342" s="255"/>
      <c r="AK342" s="261"/>
      <c r="AL342" s="255"/>
      <c r="AM342" s="261"/>
      <c r="AN342" s="255"/>
      <c r="AO342" s="255"/>
      <c r="AP342" s="255"/>
      <c r="AQ342" s="255"/>
      <c r="AR342" s="255"/>
      <c r="AS342" s="255"/>
      <c r="AT342" s="255"/>
    </row>
    <row r="343" customFormat="false" ht="19.7" hidden="false" customHeight="false" outlineLevel="0" collapsed="false">
      <c r="A343" s="255"/>
      <c r="B343" s="254" t="n">
        <v>293</v>
      </c>
      <c r="C343" s="254" t="n">
        <v>293.2</v>
      </c>
      <c r="D343" s="254" t="s">
        <v>62</v>
      </c>
      <c r="E343" s="256" t="s">
        <v>885</v>
      </c>
      <c r="F343" s="255"/>
      <c r="G343" s="256" t="s">
        <v>5106</v>
      </c>
      <c r="H343" s="256" t="s">
        <v>885</v>
      </c>
      <c r="I343" s="253" t="s">
        <v>3698</v>
      </c>
      <c r="J343" s="254" t="s">
        <v>5005</v>
      </c>
      <c r="K343" s="318" t="s">
        <v>118</v>
      </c>
      <c r="L343" s="318" t="s">
        <v>118</v>
      </c>
      <c r="M343" s="273" t="n">
        <v>1</v>
      </c>
      <c r="N343" s="284" t="n">
        <v>1</v>
      </c>
      <c r="O343" s="259" t="n">
        <v>0</v>
      </c>
      <c r="P343" s="273" t="n">
        <v>1</v>
      </c>
      <c r="Q343" s="284" t="n">
        <v>1</v>
      </c>
      <c r="R343" s="259" t="n">
        <v>0</v>
      </c>
      <c r="S343" s="259" t="n">
        <v>1</v>
      </c>
      <c r="T343" s="253" t="s">
        <v>6435</v>
      </c>
      <c r="U343" s="339" t="s">
        <v>5567</v>
      </c>
      <c r="V343" s="339" t="s">
        <v>5567</v>
      </c>
      <c r="W343" s="255"/>
      <c r="X343" s="339" t="s">
        <v>5567</v>
      </c>
      <c r="Y343" s="255"/>
      <c r="Z343" s="253" t="s">
        <v>6436</v>
      </c>
      <c r="AA343" s="295" t="s">
        <v>70</v>
      </c>
      <c r="AB343" s="253" t="s">
        <v>1239</v>
      </c>
      <c r="AC343" s="294" t="s">
        <v>101</v>
      </c>
      <c r="AD343" s="255"/>
      <c r="AE343" s="253" t="s">
        <v>6437</v>
      </c>
      <c r="AF343" s="279" t="s">
        <v>70</v>
      </c>
      <c r="AG343" s="253" t="s">
        <v>6438</v>
      </c>
      <c r="AH343" s="279" t="s">
        <v>70</v>
      </c>
      <c r="AI343" s="253" t="s">
        <v>6434</v>
      </c>
      <c r="AJ343" s="255"/>
      <c r="AK343" s="261"/>
      <c r="AL343" s="255"/>
      <c r="AM343" s="261"/>
      <c r="AN343" s="255"/>
      <c r="AO343" s="255"/>
      <c r="AP343" s="255"/>
      <c r="AQ343" s="255"/>
      <c r="AR343" s="255"/>
      <c r="AS343" s="255"/>
      <c r="AT343" s="255"/>
    </row>
    <row r="344" customFormat="false" ht="19.7" hidden="false" customHeight="false" outlineLevel="0" collapsed="false">
      <c r="A344" s="254" t="n">
        <v>109</v>
      </c>
      <c r="B344" s="254" t="n">
        <v>294</v>
      </c>
      <c r="C344" s="254" t="n">
        <v>294</v>
      </c>
      <c r="D344" s="254" t="s">
        <v>62</v>
      </c>
      <c r="E344" s="256" t="s">
        <v>3701</v>
      </c>
      <c r="F344" s="270" t="s">
        <v>6439</v>
      </c>
      <c r="G344" s="256" t="s">
        <v>5106</v>
      </c>
      <c r="H344" s="270" t="s">
        <v>3559</v>
      </c>
      <c r="I344" s="300" t="s">
        <v>4980</v>
      </c>
      <c r="J344" s="301"/>
      <c r="K344" s="265" t="s">
        <v>70</v>
      </c>
      <c r="L344" s="265" t="s">
        <v>70</v>
      </c>
      <c r="M344" s="273" t="n">
        <v>3</v>
      </c>
      <c r="N344" s="259" t="n">
        <v>0</v>
      </c>
      <c r="O344" s="259" t="n">
        <v>0</v>
      </c>
      <c r="P344" s="273" t="n">
        <v>3</v>
      </c>
      <c r="Q344" s="259" t="n">
        <v>0</v>
      </c>
      <c r="R344" s="259" t="n">
        <v>0</v>
      </c>
      <c r="S344" s="259" t="n">
        <v>0</v>
      </c>
      <c r="T344" s="253" t="s">
        <v>3708</v>
      </c>
      <c r="U344" s="253" t="s">
        <v>6440</v>
      </c>
      <c r="V344" s="279" t="s">
        <v>70</v>
      </c>
      <c r="W344" s="253" t="s">
        <v>6441</v>
      </c>
      <c r="X344" s="279" t="s">
        <v>70</v>
      </c>
      <c r="Y344" s="255"/>
      <c r="Z344" s="253" t="s">
        <v>6442</v>
      </c>
      <c r="AA344" s="279" t="s">
        <v>70</v>
      </c>
      <c r="AB344" s="253" t="s">
        <v>6443</v>
      </c>
      <c r="AC344" s="279" t="s">
        <v>70</v>
      </c>
      <c r="AD344" s="255"/>
      <c r="AE344" s="253" t="s">
        <v>6294</v>
      </c>
      <c r="AF344" s="279" t="s">
        <v>70</v>
      </c>
      <c r="AG344" s="253" t="s">
        <v>6295</v>
      </c>
      <c r="AH344" s="279" t="s">
        <v>70</v>
      </c>
      <c r="AI344" s="255"/>
      <c r="AJ344" s="255"/>
      <c r="AK344" s="255"/>
      <c r="AL344" s="255"/>
      <c r="AM344" s="255"/>
      <c r="AN344" s="255"/>
      <c r="AO344" s="255"/>
      <c r="AP344" s="255"/>
      <c r="AQ344" s="255"/>
      <c r="AR344" s="255"/>
      <c r="AS344" s="255"/>
      <c r="AT344" s="255"/>
    </row>
    <row r="345" customFormat="false" ht="19.7" hidden="false" customHeight="false" outlineLevel="0" collapsed="false">
      <c r="A345" s="255"/>
      <c r="B345" s="254" t="n">
        <v>295</v>
      </c>
      <c r="C345" s="254" t="n">
        <v>295</v>
      </c>
      <c r="D345" s="254" t="s">
        <v>62</v>
      </c>
      <c r="E345" s="256" t="s">
        <v>892</v>
      </c>
      <c r="F345" s="255"/>
      <c r="G345" s="253" t="s">
        <v>5121</v>
      </c>
      <c r="H345" s="253" t="s">
        <v>1412</v>
      </c>
      <c r="I345" s="253" t="s">
        <v>893</v>
      </c>
      <c r="J345" s="255"/>
      <c r="K345" s="279" t="s">
        <v>70</v>
      </c>
      <c r="L345" s="263" t="s">
        <v>4609</v>
      </c>
      <c r="M345" s="255"/>
      <c r="N345" s="255"/>
      <c r="O345" s="255"/>
      <c r="P345" s="255"/>
      <c r="Q345" s="255"/>
      <c r="R345" s="255"/>
      <c r="S345" s="255"/>
      <c r="T345" s="255"/>
      <c r="U345" s="255"/>
      <c r="V345" s="255"/>
      <c r="W345" s="255"/>
      <c r="X345" s="255"/>
      <c r="Y345" s="255"/>
      <c r="Z345" s="253" t="s">
        <v>78</v>
      </c>
      <c r="AA345" s="255"/>
      <c r="AB345" s="255"/>
      <c r="AC345" s="255"/>
      <c r="AD345" s="255"/>
      <c r="AE345" s="262" t="s">
        <v>78</v>
      </c>
      <c r="AF345" s="262" t="s">
        <v>1004</v>
      </c>
      <c r="AG345" s="261"/>
      <c r="AH345" s="253" t="s">
        <v>1004</v>
      </c>
      <c r="AI345" s="255"/>
      <c r="AJ345" s="253" t="s">
        <v>6444</v>
      </c>
      <c r="AK345" s="326" t="s">
        <v>70</v>
      </c>
      <c r="AL345" s="255"/>
      <c r="AM345" s="254" t="s">
        <v>1239</v>
      </c>
      <c r="AN345" s="255"/>
      <c r="AO345" s="255"/>
      <c r="AP345" s="255"/>
      <c r="AQ345" s="255"/>
      <c r="AR345" s="255"/>
      <c r="AS345" s="255"/>
      <c r="AT345" s="255"/>
    </row>
    <row r="346" customFormat="false" ht="19.7" hidden="false" customHeight="false" outlineLevel="0" collapsed="false">
      <c r="A346" s="255"/>
      <c r="B346" s="254" t="n">
        <v>296</v>
      </c>
      <c r="C346" s="254" t="n">
        <v>296</v>
      </c>
      <c r="D346" s="254" t="s">
        <v>62</v>
      </c>
      <c r="E346" s="256" t="s">
        <v>894</v>
      </c>
      <c r="F346" s="255"/>
      <c r="G346" s="253" t="s">
        <v>5121</v>
      </c>
      <c r="H346" s="256" t="s">
        <v>6445</v>
      </c>
      <c r="I346" s="253" t="s">
        <v>895</v>
      </c>
      <c r="J346" s="255"/>
      <c r="K346" s="279" t="s">
        <v>70</v>
      </c>
      <c r="L346" s="279" t="s">
        <v>70</v>
      </c>
      <c r="M346" s="255"/>
      <c r="N346" s="255"/>
      <c r="O346" s="255"/>
      <c r="P346" s="255"/>
      <c r="Q346" s="255"/>
      <c r="R346" s="255"/>
      <c r="S346" s="255"/>
      <c r="T346" s="255"/>
      <c r="U346" s="255"/>
      <c r="V346" s="255"/>
      <c r="W346" s="255"/>
      <c r="X346" s="255"/>
      <c r="Y346" s="255"/>
      <c r="Z346" s="253" t="s">
        <v>6446</v>
      </c>
      <c r="AA346" s="255"/>
      <c r="AB346" s="253" t="s">
        <v>1147</v>
      </c>
      <c r="AC346" s="255"/>
      <c r="AD346" s="255"/>
      <c r="AE346" s="262" t="s">
        <v>78</v>
      </c>
      <c r="AF346" s="262" t="s">
        <v>1004</v>
      </c>
      <c r="AG346" s="261"/>
      <c r="AH346" s="253" t="s">
        <v>1004</v>
      </c>
      <c r="AI346" s="255"/>
      <c r="AJ346" s="253" t="s">
        <v>6447</v>
      </c>
      <c r="AK346" s="326" t="s">
        <v>70</v>
      </c>
      <c r="AL346" s="255"/>
      <c r="AM346" s="326" t="s">
        <v>70</v>
      </c>
      <c r="AN346" s="255"/>
      <c r="AO346" s="255"/>
      <c r="AP346" s="255"/>
      <c r="AQ346" s="255"/>
      <c r="AR346" s="255"/>
      <c r="AS346" s="255"/>
      <c r="AT346" s="255"/>
    </row>
    <row r="347" customFormat="false" ht="19.7" hidden="false" customHeight="false" outlineLevel="0" collapsed="false">
      <c r="A347" s="255"/>
      <c r="B347" s="254" t="n">
        <v>297</v>
      </c>
      <c r="C347" s="254" t="n">
        <v>297</v>
      </c>
      <c r="D347" s="254" t="s">
        <v>62</v>
      </c>
      <c r="E347" s="256" t="s">
        <v>896</v>
      </c>
      <c r="F347" s="255"/>
      <c r="G347" s="253" t="s">
        <v>6074</v>
      </c>
      <c r="H347" s="253" t="s">
        <v>6448</v>
      </c>
      <c r="I347" s="253" t="s">
        <v>897</v>
      </c>
      <c r="J347" s="255"/>
      <c r="K347" s="279" t="s">
        <v>70</v>
      </c>
      <c r="L347" s="279" t="s">
        <v>70</v>
      </c>
      <c r="M347" s="255"/>
      <c r="N347" s="255"/>
      <c r="O347" s="255"/>
      <c r="P347" s="255"/>
      <c r="Q347" s="255"/>
      <c r="R347" s="255"/>
      <c r="S347" s="255"/>
      <c r="T347" s="255"/>
      <c r="U347" s="255"/>
      <c r="V347" s="255"/>
      <c r="W347" s="255"/>
      <c r="X347" s="255"/>
      <c r="Y347" s="255"/>
      <c r="Z347" s="253" t="s">
        <v>6449</v>
      </c>
      <c r="AA347" s="255"/>
      <c r="AB347" s="253" t="s">
        <v>1147</v>
      </c>
      <c r="AC347" s="255"/>
      <c r="AD347" s="255"/>
      <c r="AE347" s="253" t="s">
        <v>78</v>
      </c>
      <c r="AF347" s="253" t="s">
        <v>1004</v>
      </c>
      <c r="AG347" s="255"/>
      <c r="AH347" s="253" t="s">
        <v>1004</v>
      </c>
      <c r="AI347" s="255"/>
      <c r="AJ347" s="253" t="s">
        <v>6450</v>
      </c>
      <c r="AK347" s="326" t="s">
        <v>70</v>
      </c>
      <c r="AL347" s="255"/>
      <c r="AM347" s="326" t="s">
        <v>70</v>
      </c>
      <c r="AN347" s="255"/>
      <c r="AO347" s="255"/>
      <c r="AP347" s="255"/>
      <c r="AQ347" s="255"/>
      <c r="AR347" s="255"/>
      <c r="AS347" s="255"/>
      <c r="AT347" s="255"/>
    </row>
    <row r="348" customFormat="false" ht="19.7" hidden="false" customHeight="false" outlineLevel="0" collapsed="false">
      <c r="A348" s="255"/>
      <c r="B348" s="254" t="n">
        <v>298</v>
      </c>
      <c r="C348" s="254" t="n">
        <v>298</v>
      </c>
      <c r="D348" s="254" t="s">
        <v>62</v>
      </c>
      <c r="E348" s="256" t="s">
        <v>898</v>
      </c>
      <c r="F348" s="255"/>
      <c r="G348" s="253" t="s">
        <v>5695</v>
      </c>
      <c r="H348" s="266" t="s">
        <v>1004</v>
      </c>
      <c r="I348" s="262" t="s">
        <v>899</v>
      </c>
      <c r="J348" s="255"/>
      <c r="K348" s="266" t="s">
        <v>1004</v>
      </c>
      <c r="L348" s="266" t="s">
        <v>1004</v>
      </c>
      <c r="M348" s="255"/>
      <c r="N348" s="255"/>
      <c r="O348" s="255"/>
      <c r="P348" s="255"/>
      <c r="Q348" s="255"/>
      <c r="R348" s="255"/>
      <c r="S348" s="255"/>
      <c r="T348" s="255"/>
      <c r="U348" s="255"/>
      <c r="V348" s="255"/>
      <c r="W348" s="255"/>
      <c r="X348" s="255"/>
      <c r="Y348" s="255"/>
      <c r="Z348" s="253" t="s">
        <v>78</v>
      </c>
      <c r="AA348" s="255"/>
      <c r="AB348" s="255"/>
      <c r="AC348" s="255"/>
      <c r="AD348" s="255"/>
      <c r="AE348" s="253" t="s">
        <v>6451</v>
      </c>
      <c r="AF348" s="253" t="s">
        <v>1004</v>
      </c>
      <c r="AG348" s="255"/>
      <c r="AH348" s="253" t="s">
        <v>1004</v>
      </c>
      <c r="AI348" s="255"/>
      <c r="AJ348" s="255"/>
      <c r="AK348" s="255"/>
      <c r="AL348" s="255"/>
      <c r="AM348" s="255"/>
      <c r="AN348" s="255"/>
      <c r="AO348" s="255"/>
      <c r="AP348" s="255"/>
      <c r="AQ348" s="255"/>
      <c r="AR348" s="255"/>
      <c r="AS348" s="255"/>
      <c r="AT348" s="255"/>
    </row>
    <row r="349" customFormat="false" ht="19.7" hidden="false" customHeight="false" outlineLevel="0" collapsed="false">
      <c r="A349" s="255"/>
      <c r="B349" s="254" t="n">
        <v>299</v>
      </c>
      <c r="C349" s="254" t="n">
        <v>299</v>
      </c>
      <c r="D349" s="254" t="s">
        <v>62</v>
      </c>
      <c r="E349" s="256" t="s">
        <v>901</v>
      </c>
      <c r="F349" s="255"/>
      <c r="G349" s="253" t="s">
        <v>5695</v>
      </c>
      <c r="H349" s="266" t="s">
        <v>1004</v>
      </c>
      <c r="I349" s="253" t="s">
        <v>902</v>
      </c>
      <c r="J349" s="255"/>
      <c r="K349" s="277" t="s">
        <v>1004</v>
      </c>
      <c r="L349" s="266" t="s">
        <v>1004</v>
      </c>
      <c r="M349" s="255"/>
      <c r="N349" s="255"/>
      <c r="O349" s="255"/>
      <c r="P349" s="255"/>
      <c r="Q349" s="255"/>
      <c r="R349" s="255"/>
      <c r="S349" s="255"/>
      <c r="T349" s="255"/>
      <c r="U349" s="255"/>
      <c r="V349" s="255"/>
      <c r="W349" s="255"/>
      <c r="X349" s="255"/>
      <c r="Y349" s="255"/>
      <c r="Z349" s="253" t="s">
        <v>78</v>
      </c>
      <c r="AA349" s="255"/>
      <c r="AB349" s="255"/>
      <c r="AC349" s="255"/>
      <c r="AD349" s="255"/>
      <c r="AE349" s="253" t="s">
        <v>78</v>
      </c>
      <c r="AF349" s="253" t="s">
        <v>1004</v>
      </c>
      <c r="AG349" s="255"/>
      <c r="AH349" s="253" t="s">
        <v>1004</v>
      </c>
      <c r="AI349" s="255"/>
      <c r="AJ349" s="253" t="s">
        <v>5120</v>
      </c>
      <c r="AK349" s="261"/>
      <c r="AL349" s="255"/>
      <c r="AM349" s="255"/>
      <c r="AN349" s="255"/>
      <c r="AO349" s="255"/>
      <c r="AP349" s="255"/>
      <c r="AQ349" s="255"/>
      <c r="AR349" s="255"/>
      <c r="AS349" s="255"/>
      <c r="AT349" s="255"/>
    </row>
    <row r="350" customFormat="false" ht="19.7" hidden="false" customHeight="false" outlineLevel="0" collapsed="false">
      <c r="A350" s="254" t="n">
        <v>83</v>
      </c>
      <c r="B350" s="254" t="n">
        <v>300</v>
      </c>
      <c r="C350" s="254" t="n">
        <v>300</v>
      </c>
      <c r="D350" s="254" t="s">
        <v>5158</v>
      </c>
      <c r="E350" s="255"/>
      <c r="F350" s="256" t="s">
        <v>3746</v>
      </c>
      <c r="G350" s="256" t="s">
        <v>5106</v>
      </c>
      <c r="H350" s="256" t="s">
        <v>3746</v>
      </c>
      <c r="I350" s="253" t="s">
        <v>3748</v>
      </c>
      <c r="J350" s="255"/>
      <c r="K350" s="318" t="s">
        <v>118</v>
      </c>
      <c r="L350" s="298" t="s">
        <v>101</v>
      </c>
      <c r="M350" s="273" t="n">
        <v>2</v>
      </c>
      <c r="N350" s="284" t="n">
        <v>1</v>
      </c>
      <c r="O350" s="259" t="n">
        <v>0</v>
      </c>
      <c r="P350" s="259" t="n">
        <v>0</v>
      </c>
      <c r="Q350" s="284" t="n">
        <v>3</v>
      </c>
      <c r="R350" s="259" t="n">
        <v>0</v>
      </c>
      <c r="S350" s="259" t="n">
        <v>0</v>
      </c>
      <c r="T350" s="253" t="s">
        <v>3752</v>
      </c>
      <c r="U350" s="253" t="s">
        <v>6452</v>
      </c>
      <c r="V350" s="279" t="s">
        <v>70</v>
      </c>
      <c r="W350" s="253" t="s">
        <v>6453</v>
      </c>
      <c r="X350" s="293" t="s">
        <v>101</v>
      </c>
      <c r="Y350" s="255"/>
      <c r="Z350" s="253" t="s">
        <v>6454</v>
      </c>
      <c r="AA350" s="294" t="s">
        <v>101</v>
      </c>
      <c r="AB350" s="253" t="s">
        <v>6455</v>
      </c>
      <c r="AC350" s="294" t="s">
        <v>101</v>
      </c>
      <c r="AD350" s="255"/>
      <c r="AE350" s="253" t="s">
        <v>6456</v>
      </c>
      <c r="AF350" s="279" t="s">
        <v>70</v>
      </c>
      <c r="AG350" s="253" t="s">
        <v>6457</v>
      </c>
      <c r="AH350" s="294" t="s">
        <v>101</v>
      </c>
      <c r="AI350" s="255"/>
      <c r="AJ350" s="255"/>
      <c r="AK350" s="255"/>
      <c r="AL350" s="255"/>
      <c r="AM350" s="255"/>
      <c r="AN350" s="255"/>
      <c r="AO350" s="255"/>
      <c r="AP350" s="255"/>
      <c r="AQ350" s="255"/>
      <c r="AR350" s="255"/>
      <c r="AS350" s="255"/>
      <c r="AT350" s="255"/>
    </row>
    <row r="351" customFormat="false" ht="19.7" hidden="false" customHeight="false" outlineLevel="0" collapsed="false">
      <c r="A351" s="255"/>
      <c r="B351" s="254" t="n">
        <v>301</v>
      </c>
      <c r="C351" s="254" t="n">
        <v>301</v>
      </c>
      <c r="D351" s="254" t="s">
        <v>62</v>
      </c>
      <c r="E351" s="256" t="s">
        <v>905</v>
      </c>
      <c r="F351" s="255"/>
      <c r="G351" s="253" t="s">
        <v>5695</v>
      </c>
      <c r="H351" s="253" t="s">
        <v>3758</v>
      </c>
      <c r="I351" s="253" t="s">
        <v>906</v>
      </c>
      <c r="J351" s="255"/>
      <c r="K351" s="279" t="s">
        <v>70</v>
      </c>
      <c r="L351" s="279" t="s">
        <v>70</v>
      </c>
      <c r="M351" s="255"/>
      <c r="N351" s="255"/>
      <c r="O351" s="255"/>
      <c r="P351" s="255"/>
      <c r="Q351" s="255"/>
      <c r="R351" s="255"/>
      <c r="S351" s="255"/>
      <c r="T351" s="255"/>
      <c r="U351" s="255"/>
      <c r="V351" s="255"/>
      <c r="W351" s="255"/>
      <c r="X351" s="255"/>
      <c r="Y351" s="255"/>
      <c r="Z351" s="253" t="s">
        <v>6458</v>
      </c>
      <c r="AA351" s="255"/>
      <c r="AB351" s="255"/>
      <c r="AC351" s="255"/>
      <c r="AD351" s="255"/>
      <c r="AE351" s="253" t="s">
        <v>6459</v>
      </c>
      <c r="AF351" s="279" t="s">
        <v>70</v>
      </c>
      <c r="AG351" s="253" t="s">
        <v>4616</v>
      </c>
      <c r="AH351" s="253" t="s">
        <v>1239</v>
      </c>
      <c r="AI351" s="255"/>
      <c r="AJ351" s="253" t="s">
        <v>6460</v>
      </c>
      <c r="AK351" s="326" t="s">
        <v>70</v>
      </c>
      <c r="AL351" s="255"/>
      <c r="AM351" s="326" t="s">
        <v>70</v>
      </c>
      <c r="AN351" s="255"/>
      <c r="AO351" s="255"/>
      <c r="AP351" s="255"/>
      <c r="AQ351" s="255"/>
      <c r="AR351" s="255"/>
      <c r="AS351" s="255"/>
      <c r="AT351" s="255"/>
    </row>
    <row r="352" customFormat="false" ht="19.7" hidden="false" customHeight="false" outlineLevel="0" collapsed="false">
      <c r="A352" s="255"/>
      <c r="B352" s="254" t="n">
        <v>302</v>
      </c>
      <c r="C352" s="254" t="n">
        <v>302</v>
      </c>
      <c r="D352" s="254" t="s">
        <v>62</v>
      </c>
      <c r="E352" s="256" t="s">
        <v>907</v>
      </c>
      <c r="F352" s="255"/>
      <c r="G352" s="253" t="s">
        <v>5695</v>
      </c>
      <c r="H352" s="266" t="s">
        <v>1004</v>
      </c>
      <c r="I352" s="253" t="s">
        <v>908</v>
      </c>
      <c r="J352" s="255"/>
      <c r="K352" s="266" t="s">
        <v>1004</v>
      </c>
      <c r="L352" s="266" t="s">
        <v>1004</v>
      </c>
      <c r="M352" s="255"/>
      <c r="N352" s="255"/>
      <c r="O352" s="255"/>
      <c r="P352" s="255"/>
      <c r="Q352" s="255"/>
      <c r="R352" s="255"/>
      <c r="S352" s="255"/>
      <c r="T352" s="255"/>
      <c r="U352" s="255"/>
      <c r="V352" s="255"/>
      <c r="W352" s="255"/>
      <c r="X352" s="255"/>
      <c r="Y352" s="255"/>
      <c r="Z352" s="253" t="s">
        <v>78</v>
      </c>
      <c r="AA352" s="255"/>
      <c r="AB352" s="255"/>
      <c r="AC352" s="255"/>
      <c r="AD352" s="255"/>
      <c r="AE352" s="253" t="s">
        <v>78</v>
      </c>
      <c r="AF352" s="253" t="s">
        <v>1004</v>
      </c>
      <c r="AG352" s="255"/>
      <c r="AH352" s="253" t="s">
        <v>1004</v>
      </c>
      <c r="AI352" s="255"/>
      <c r="AJ352" s="253" t="s">
        <v>5120</v>
      </c>
      <c r="AK352" s="261"/>
      <c r="AL352" s="255"/>
      <c r="AM352" s="261"/>
      <c r="AN352" s="255"/>
      <c r="AO352" s="255"/>
      <c r="AP352" s="255"/>
      <c r="AQ352" s="255"/>
      <c r="AR352" s="255"/>
      <c r="AS352" s="255"/>
      <c r="AT352" s="255"/>
    </row>
    <row r="353" customFormat="false" ht="19.7" hidden="false" customHeight="false" outlineLevel="0" collapsed="false">
      <c r="A353" s="254" t="n">
        <v>87</v>
      </c>
      <c r="B353" s="254" t="n">
        <v>303</v>
      </c>
      <c r="C353" s="254" t="n">
        <v>303</v>
      </c>
      <c r="D353" s="254" t="s">
        <v>5158</v>
      </c>
      <c r="E353" s="255"/>
      <c r="F353" s="256" t="s">
        <v>6461</v>
      </c>
      <c r="G353" s="256" t="s">
        <v>5106</v>
      </c>
      <c r="H353" s="256" t="s">
        <v>6461</v>
      </c>
      <c r="I353" s="253" t="s">
        <v>3772</v>
      </c>
      <c r="J353" s="255"/>
      <c r="K353" s="318" t="s">
        <v>118</v>
      </c>
      <c r="L353" s="298" t="s">
        <v>101</v>
      </c>
      <c r="M353" s="273" t="n">
        <v>2</v>
      </c>
      <c r="N353" s="284" t="n">
        <v>1</v>
      </c>
      <c r="O353" s="259" t="n">
        <v>0</v>
      </c>
      <c r="P353" s="259" t="n">
        <v>0</v>
      </c>
      <c r="Q353" s="284" t="n">
        <v>3</v>
      </c>
      <c r="R353" s="259" t="n">
        <v>0</v>
      </c>
      <c r="S353" s="259" t="n">
        <v>0</v>
      </c>
      <c r="T353" s="253" t="s">
        <v>3775</v>
      </c>
      <c r="U353" s="253" t="s">
        <v>6462</v>
      </c>
      <c r="V353" s="279" t="s">
        <v>70</v>
      </c>
      <c r="W353" s="253" t="s">
        <v>6463</v>
      </c>
      <c r="X353" s="293" t="s">
        <v>101</v>
      </c>
      <c r="Y353" s="255"/>
      <c r="Z353" s="253" t="s">
        <v>6464</v>
      </c>
      <c r="AA353" s="294" t="s">
        <v>101</v>
      </c>
      <c r="AB353" s="253" t="s">
        <v>6465</v>
      </c>
      <c r="AC353" s="294" t="s">
        <v>101</v>
      </c>
      <c r="AD353" s="255"/>
      <c r="AE353" s="253" t="s">
        <v>6466</v>
      </c>
      <c r="AF353" s="260" t="s">
        <v>70</v>
      </c>
      <c r="AG353" s="253" t="s">
        <v>6467</v>
      </c>
      <c r="AH353" s="286" t="s">
        <v>101</v>
      </c>
      <c r="AI353" s="255"/>
      <c r="AJ353" s="255"/>
      <c r="AK353" s="255"/>
      <c r="AL353" s="255"/>
      <c r="AM353" s="255"/>
      <c r="AN353" s="255"/>
      <c r="AO353" s="255"/>
      <c r="AP353" s="255"/>
      <c r="AQ353" s="255"/>
      <c r="AR353" s="255"/>
      <c r="AS353" s="255"/>
      <c r="AT353" s="255"/>
    </row>
    <row r="354" customFormat="false" ht="19.7" hidden="false" customHeight="false" outlineLevel="0" collapsed="false">
      <c r="A354" s="255"/>
      <c r="B354" s="254" t="n">
        <v>304</v>
      </c>
      <c r="C354" s="254" t="n">
        <v>304</v>
      </c>
      <c r="D354" s="254" t="s">
        <v>62</v>
      </c>
      <c r="E354" s="256" t="s">
        <v>911</v>
      </c>
      <c r="F354" s="255"/>
      <c r="G354" s="253" t="s">
        <v>5695</v>
      </c>
      <c r="H354" s="266" t="s">
        <v>1004</v>
      </c>
      <c r="I354" s="253" t="s">
        <v>912</v>
      </c>
      <c r="J354" s="255"/>
      <c r="K354" s="266" t="s">
        <v>1004</v>
      </c>
      <c r="L354" s="266" t="s">
        <v>1004</v>
      </c>
      <c r="M354" s="255"/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3" t="s">
        <v>78</v>
      </c>
      <c r="AA354" s="255"/>
      <c r="AB354" s="255"/>
      <c r="AC354" s="255"/>
      <c r="AD354" s="255"/>
      <c r="AE354" s="253" t="s">
        <v>6468</v>
      </c>
      <c r="AF354" s="253" t="s">
        <v>6468</v>
      </c>
      <c r="AG354" s="255"/>
      <c r="AH354" s="253" t="s">
        <v>6468</v>
      </c>
      <c r="AI354" s="255"/>
      <c r="AJ354" s="253" t="s">
        <v>5120</v>
      </c>
      <c r="AK354" s="255"/>
      <c r="AL354" s="255"/>
      <c r="AM354" s="255"/>
      <c r="AN354" s="255"/>
      <c r="AO354" s="255"/>
      <c r="AP354" s="255"/>
      <c r="AQ354" s="255"/>
      <c r="AR354" s="255"/>
      <c r="AS354" s="255"/>
      <c r="AT354" s="255"/>
    </row>
    <row r="355" customFormat="false" ht="19.7" hidden="false" customHeight="false" outlineLevel="0" collapsed="false">
      <c r="A355" s="254" t="n">
        <v>85</v>
      </c>
      <c r="B355" s="254" t="n">
        <v>305</v>
      </c>
      <c r="C355" s="254" t="n">
        <v>305</v>
      </c>
      <c r="D355" s="254" t="s">
        <v>5158</v>
      </c>
      <c r="E355" s="255"/>
      <c r="F355" s="256" t="s">
        <v>6469</v>
      </c>
      <c r="G355" s="256" t="s">
        <v>5106</v>
      </c>
      <c r="H355" s="256" t="s">
        <v>6470</v>
      </c>
      <c r="I355" s="253" t="s">
        <v>3785</v>
      </c>
      <c r="J355" s="255"/>
      <c r="K355" s="318" t="s">
        <v>118</v>
      </c>
      <c r="L355" s="298" t="s">
        <v>101</v>
      </c>
      <c r="M355" s="273" t="n">
        <v>2</v>
      </c>
      <c r="N355" s="284" t="n">
        <v>1</v>
      </c>
      <c r="O355" s="259" t="n">
        <v>0</v>
      </c>
      <c r="P355" s="259" t="n">
        <v>0</v>
      </c>
      <c r="Q355" s="284" t="n">
        <v>3</v>
      </c>
      <c r="R355" s="259" t="n">
        <v>0</v>
      </c>
      <c r="S355" s="259" t="n">
        <v>0</v>
      </c>
      <c r="T355" s="253" t="s">
        <v>3789</v>
      </c>
      <c r="U355" s="253" t="s">
        <v>6471</v>
      </c>
      <c r="V355" s="279" t="s">
        <v>70</v>
      </c>
      <c r="W355" s="253" t="s">
        <v>6472</v>
      </c>
      <c r="X355" s="293" t="s">
        <v>101</v>
      </c>
      <c r="Y355" s="255"/>
      <c r="Z355" s="253" t="s">
        <v>6473</v>
      </c>
      <c r="AA355" s="294" t="s">
        <v>101</v>
      </c>
      <c r="AB355" s="253" t="s">
        <v>6474</v>
      </c>
      <c r="AC355" s="294" t="s">
        <v>101</v>
      </c>
      <c r="AD355" s="255"/>
      <c r="AE355" s="253" t="s">
        <v>6475</v>
      </c>
      <c r="AF355" s="279" t="s">
        <v>70</v>
      </c>
      <c r="AG355" s="253" t="s">
        <v>6476</v>
      </c>
      <c r="AH355" s="294" t="s">
        <v>101</v>
      </c>
      <c r="AI355" s="255"/>
      <c r="AJ355" s="255"/>
      <c r="AK355" s="255"/>
      <c r="AL355" s="255"/>
      <c r="AM355" s="255"/>
      <c r="AN355" s="255"/>
      <c r="AO355" s="255"/>
      <c r="AP355" s="255"/>
      <c r="AQ355" s="255"/>
      <c r="AR355" s="255"/>
      <c r="AS355" s="255"/>
      <c r="AT355" s="255"/>
    </row>
    <row r="356" customFormat="false" ht="19.7" hidden="false" customHeight="false" outlineLevel="0" collapsed="false">
      <c r="A356" s="254" t="n">
        <v>86</v>
      </c>
      <c r="B356" s="254" t="n">
        <v>306</v>
      </c>
      <c r="C356" s="254" t="n">
        <v>306.1</v>
      </c>
      <c r="D356" s="254" t="s">
        <v>5158</v>
      </c>
      <c r="E356" s="255"/>
      <c r="F356" s="256" t="s">
        <v>6477</v>
      </c>
      <c r="G356" s="256" t="s">
        <v>5106</v>
      </c>
      <c r="H356" s="256" t="s">
        <v>6478</v>
      </c>
      <c r="I356" s="253" t="s">
        <v>3797</v>
      </c>
      <c r="J356" s="255"/>
      <c r="K356" s="297" t="s">
        <v>118</v>
      </c>
      <c r="L356" s="298" t="s">
        <v>101</v>
      </c>
      <c r="M356" s="273" t="n">
        <v>1</v>
      </c>
      <c r="N356" s="284" t="n">
        <v>2</v>
      </c>
      <c r="O356" s="259" t="n">
        <v>0</v>
      </c>
      <c r="P356" s="259" t="n">
        <v>0</v>
      </c>
      <c r="Q356" s="284" t="n">
        <v>3</v>
      </c>
      <c r="R356" s="259" t="n">
        <v>0</v>
      </c>
      <c r="S356" s="259" t="n">
        <v>0</v>
      </c>
      <c r="T356" s="253" t="s">
        <v>6479</v>
      </c>
      <c r="U356" s="253" t="s">
        <v>6480</v>
      </c>
      <c r="V356" s="279" t="s">
        <v>70</v>
      </c>
      <c r="W356" s="253" t="s">
        <v>6481</v>
      </c>
      <c r="X356" s="293" t="s">
        <v>101</v>
      </c>
      <c r="Y356" s="255"/>
      <c r="Z356" s="253" t="s">
        <v>6482</v>
      </c>
      <c r="AA356" s="294" t="s">
        <v>101</v>
      </c>
      <c r="AB356" s="253" t="s">
        <v>6483</v>
      </c>
      <c r="AC356" s="294" t="s">
        <v>101</v>
      </c>
      <c r="AD356" s="255"/>
      <c r="AE356" s="253" t="s">
        <v>6484</v>
      </c>
      <c r="AF356" s="294" t="s">
        <v>101</v>
      </c>
      <c r="AG356" s="253" t="s">
        <v>6485</v>
      </c>
      <c r="AH356" s="294" t="s">
        <v>101</v>
      </c>
      <c r="AI356" s="255"/>
      <c r="AJ356" s="255"/>
      <c r="AK356" s="255"/>
      <c r="AL356" s="255"/>
      <c r="AM356" s="255"/>
      <c r="AN356" s="255"/>
      <c r="AO356" s="255"/>
      <c r="AP356" s="255"/>
      <c r="AQ356" s="255"/>
      <c r="AR356" s="255"/>
      <c r="AS356" s="255"/>
      <c r="AT356" s="255"/>
    </row>
    <row r="357" customFormat="false" ht="19.7" hidden="false" customHeight="false" outlineLevel="0" collapsed="false">
      <c r="A357" s="255"/>
      <c r="B357" s="254" t="n">
        <v>306</v>
      </c>
      <c r="C357" s="254" t="n">
        <v>306.2</v>
      </c>
      <c r="D357" s="254" t="s">
        <v>5158</v>
      </c>
      <c r="E357" s="255"/>
      <c r="F357" s="256" t="s">
        <v>6477</v>
      </c>
      <c r="G357" s="253" t="s">
        <v>5124</v>
      </c>
      <c r="H357" s="253" t="s">
        <v>60</v>
      </c>
      <c r="I357" s="253" t="s">
        <v>920</v>
      </c>
      <c r="J357" s="255"/>
      <c r="K357" s="263" t="s">
        <v>60</v>
      </c>
      <c r="L357" s="263" t="s">
        <v>60</v>
      </c>
      <c r="M357" s="255"/>
      <c r="N357" s="255"/>
      <c r="O357" s="255"/>
      <c r="P357" s="255"/>
      <c r="Q357" s="255"/>
      <c r="R357" s="255"/>
      <c r="S357" s="255"/>
      <c r="T357" s="255"/>
      <c r="U357" s="255"/>
      <c r="V357" s="255"/>
      <c r="W357" s="255"/>
      <c r="X357" s="255"/>
      <c r="Y357" s="255"/>
      <c r="Z357" s="253" t="s">
        <v>78</v>
      </c>
      <c r="AA357" s="255"/>
      <c r="AB357" s="255"/>
      <c r="AC357" s="255"/>
      <c r="AD357" s="255"/>
      <c r="AE357" s="253" t="s">
        <v>6486</v>
      </c>
      <c r="AF357" s="253" t="s">
        <v>127</v>
      </c>
      <c r="AG357" s="255"/>
      <c r="AH357" s="253" t="s">
        <v>127</v>
      </c>
      <c r="AI357" s="255"/>
      <c r="AJ357" s="253" t="s">
        <v>5120</v>
      </c>
      <c r="AK357" s="255"/>
      <c r="AL357" s="255"/>
      <c r="AM357" s="255"/>
      <c r="AN357" s="255"/>
      <c r="AO357" s="255"/>
      <c r="AP357" s="255"/>
      <c r="AQ357" s="255"/>
      <c r="AR357" s="255"/>
      <c r="AS357" s="255"/>
      <c r="AT357" s="255"/>
    </row>
    <row r="358" customFormat="false" ht="19.7" hidden="false" customHeight="false" outlineLevel="0" collapsed="false">
      <c r="A358" s="254" t="n">
        <v>105</v>
      </c>
      <c r="B358" s="254" t="n">
        <v>307</v>
      </c>
      <c r="C358" s="254" t="n">
        <v>307</v>
      </c>
      <c r="D358" s="254" t="s">
        <v>5613</v>
      </c>
      <c r="E358" s="255"/>
      <c r="F358" s="256" t="s">
        <v>3811</v>
      </c>
      <c r="G358" s="256" t="s">
        <v>5106</v>
      </c>
      <c r="H358" s="256" t="s">
        <v>6487</v>
      </c>
      <c r="I358" s="253" t="s">
        <v>6488</v>
      </c>
      <c r="J358" s="255"/>
      <c r="K358" s="318" t="s">
        <v>118</v>
      </c>
      <c r="L358" s="298" t="s">
        <v>101</v>
      </c>
      <c r="M358" s="273" t="n">
        <v>1</v>
      </c>
      <c r="N358" s="284" t="n">
        <v>1</v>
      </c>
      <c r="O358" s="259" t="n">
        <v>0</v>
      </c>
      <c r="P358" s="259" t="n">
        <v>0</v>
      </c>
      <c r="Q358" s="284" t="n">
        <v>2</v>
      </c>
      <c r="R358" s="311" t="n">
        <v>0</v>
      </c>
      <c r="S358" s="259" t="n">
        <v>1</v>
      </c>
      <c r="T358" s="253" t="s">
        <v>6489</v>
      </c>
      <c r="U358" s="253" t="s">
        <v>60</v>
      </c>
      <c r="V358" s="253" t="s">
        <v>60</v>
      </c>
      <c r="W358" s="253" t="s">
        <v>60</v>
      </c>
      <c r="X358" s="253" t="s">
        <v>60</v>
      </c>
      <c r="Y358" s="255"/>
      <c r="Z358" s="253" t="s">
        <v>6490</v>
      </c>
      <c r="AA358" s="294" t="s">
        <v>101</v>
      </c>
      <c r="AB358" s="253" t="s">
        <v>6491</v>
      </c>
      <c r="AC358" s="294" t="s">
        <v>101</v>
      </c>
      <c r="AD358" s="253" t="s">
        <v>6492</v>
      </c>
      <c r="AE358" s="287" t="s">
        <v>6493</v>
      </c>
      <c r="AF358" s="279" t="s">
        <v>70</v>
      </c>
      <c r="AG358" s="253" t="s">
        <v>6494</v>
      </c>
      <c r="AH358" s="294" t="s">
        <v>101</v>
      </c>
      <c r="AI358" s="255"/>
      <c r="AJ358" s="255"/>
      <c r="AK358" s="261"/>
      <c r="AL358" s="255"/>
      <c r="AM358" s="255"/>
      <c r="AN358" s="255"/>
      <c r="AO358" s="255"/>
      <c r="AP358" s="255"/>
      <c r="AQ358" s="255"/>
      <c r="AR358" s="255"/>
      <c r="AS358" s="255"/>
      <c r="AT358" s="255"/>
    </row>
    <row r="359" customFormat="false" ht="19.7" hidden="false" customHeight="false" outlineLevel="0" collapsed="false">
      <c r="A359" s="254" t="n">
        <v>105</v>
      </c>
      <c r="B359" s="254" t="n">
        <v>307</v>
      </c>
      <c r="C359" s="254" t="n">
        <v>307.1</v>
      </c>
      <c r="D359" s="254" t="s">
        <v>5613</v>
      </c>
      <c r="E359" s="255"/>
      <c r="F359" s="256" t="s">
        <v>6495</v>
      </c>
      <c r="G359" s="256" t="s">
        <v>5106</v>
      </c>
      <c r="H359" s="256" t="s">
        <v>6487</v>
      </c>
      <c r="I359" s="253" t="s">
        <v>6496</v>
      </c>
      <c r="J359" s="255"/>
      <c r="K359" s="318" t="s">
        <v>118</v>
      </c>
      <c r="L359" s="253" t="n">
        <v>0</v>
      </c>
      <c r="M359" s="273" t="n">
        <v>2</v>
      </c>
      <c r="N359" s="284" t="n">
        <v>1</v>
      </c>
      <c r="O359" s="259" t="n">
        <v>0</v>
      </c>
      <c r="P359" s="259" t="n">
        <v>0</v>
      </c>
      <c r="Q359" s="259" t="n">
        <v>0</v>
      </c>
      <c r="R359" s="259" t="n">
        <v>3</v>
      </c>
      <c r="S359" s="259" t="n">
        <v>0</v>
      </c>
      <c r="T359" s="253" t="s">
        <v>6497</v>
      </c>
      <c r="U359" s="253" t="s">
        <v>6498</v>
      </c>
      <c r="V359" s="279" t="s">
        <v>70</v>
      </c>
      <c r="W359" s="253" t="s">
        <v>131</v>
      </c>
      <c r="X359" s="253" t="s">
        <v>1239</v>
      </c>
      <c r="Y359" s="255"/>
      <c r="Z359" s="253" t="s">
        <v>6499</v>
      </c>
      <c r="AA359" s="293" t="s">
        <v>101</v>
      </c>
      <c r="AB359" s="253" t="s">
        <v>1239</v>
      </c>
      <c r="AC359" s="253" t="s">
        <v>1239</v>
      </c>
      <c r="AD359" s="255"/>
      <c r="AE359" s="253" t="s">
        <v>6500</v>
      </c>
      <c r="AF359" s="279" t="s">
        <v>70</v>
      </c>
      <c r="AG359" s="253" t="s">
        <v>1239</v>
      </c>
      <c r="AH359" s="253" t="s">
        <v>1239</v>
      </c>
      <c r="AI359" s="255"/>
      <c r="AJ359" s="255"/>
      <c r="AK359" s="255"/>
      <c r="AL359" s="255"/>
      <c r="AM359" s="255"/>
      <c r="AN359" s="255"/>
      <c r="AO359" s="255"/>
      <c r="AP359" s="255"/>
      <c r="AQ359" s="255"/>
      <c r="AR359" s="255"/>
      <c r="AS359" s="255"/>
      <c r="AT359" s="255"/>
    </row>
    <row r="360" customFormat="false" ht="19.7" hidden="false" customHeight="false" outlineLevel="0" collapsed="false">
      <c r="A360" s="255"/>
      <c r="B360" s="254" t="n">
        <v>308</v>
      </c>
      <c r="C360" s="254" t="n">
        <v>308</v>
      </c>
      <c r="D360" s="254" t="s">
        <v>62</v>
      </c>
      <c r="E360" s="256" t="s">
        <v>927</v>
      </c>
      <c r="F360" s="255"/>
      <c r="G360" s="253" t="s">
        <v>6074</v>
      </c>
      <c r="H360" s="324"/>
      <c r="I360" s="253" t="s">
        <v>928</v>
      </c>
      <c r="J360" s="255"/>
      <c r="K360" s="260" t="s">
        <v>70</v>
      </c>
      <c r="L360" s="333" t="s">
        <v>118</v>
      </c>
      <c r="M360" s="255"/>
      <c r="N360" s="255"/>
      <c r="O360" s="255"/>
      <c r="P360" s="255"/>
      <c r="Q360" s="255"/>
      <c r="R360" s="255"/>
      <c r="S360" s="255"/>
      <c r="T360" s="255"/>
      <c r="U360" s="255"/>
      <c r="V360" s="255"/>
      <c r="W360" s="255"/>
      <c r="X360" s="255"/>
      <c r="Y360" s="255"/>
      <c r="Z360" s="253" t="s">
        <v>6501</v>
      </c>
      <c r="AA360" s="255"/>
      <c r="AB360" s="253" t="s">
        <v>2019</v>
      </c>
      <c r="AC360" s="255"/>
      <c r="AD360" s="255"/>
      <c r="AE360" s="253" t="s">
        <v>78</v>
      </c>
      <c r="AF360" s="262" t="s">
        <v>1004</v>
      </c>
      <c r="AG360" s="255"/>
      <c r="AH360" s="253" t="s">
        <v>1004</v>
      </c>
      <c r="AI360" s="255"/>
      <c r="AJ360" s="253" t="s">
        <v>6502</v>
      </c>
      <c r="AK360" s="326" t="s">
        <v>70</v>
      </c>
      <c r="AL360" s="255"/>
      <c r="AM360" s="326" t="s">
        <v>70</v>
      </c>
      <c r="AN360" s="255"/>
      <c r="AO360" s="255"/>
      <c r="AP360" s="255"/>
      <c r="AQ360" s="255"/>
      <c r="AR360" s="255"/>
      <c r="AS360" s="255"/>
      <c r="AT360" s="255"/>
    </row>
    <row r="361" customFormat="false" ht="19.7" hidden="false" customHeight="false" outlineLevel="0" collapsed="false">
      <c r="A361" s="255"/>
      <c r="B361" s="254" t="n">
        <v>309</v>
      </c>
      <c r="C361" s="254" t="n">
        <v>309</v>
      </c>
      <c r="D361" s="254" t="s">
        <v>62</v>
      </c>
      <c r="E361" s="256" t="s">
        <v>930</v>
      </c>
      <c r="F361" s="255"/>
      <c r="G361" s="253" t="s">
        <v>6074</v>
      </c>
      <c r="H361" s="253" t="s">
        <v>6503</v>
      </c>
      <c r="I361" s="253" t="s">
        <v>931</v>
      </c>
      <c r="J361" s="255"/>
      <c r="K361" s="262" t="s">
        <v>6503</v>
      </c>
      <c r="L361" s="262" t="s">
        <v>6503</v>
      </c>
      <c r="M361" s="255"/>
      <c r="N361" s="255"/>
      <c r="O361" s="255"/>
      <c r="P361" s="255"/>
      <c r="Q361" s="255"/>
      <c r="R361" s="255"/>
      <c r="S361" s="255"/>
      <c r="T361" s="255"/>
      <c r="U361" s="255"/>
      <c r="V361" s="255"/>
      <c r="W361" s="255"/>
      <c r="X361" s="255"/>
      <c r="Y361" s="255"/>
      <c r="Z361" s="253" t="s">
        <v>6503</v>
      </c>
      <c r="AA361" s="255"/>
      <c r="AB361" s="255"/>
      <c r="AC361" s="255"/>
      <c r="AD361" s="255"/>
      <c r="AE361" s="276"/>
      <c r="AF361" s="261"/>
      <c r="AG361" s="255"/>
      <c r="AH361" s="255"/>
      <c r="AI361" s="255"/>
      <c r="AJ361" s="255"/>
      <c r="AK361" s="261"/>
      <c r="AL361" s="255"/>
      <c r="AM361" s="261"/>
      <c r="AN361" s="255"/>
      <c r="AO361" s="255"/>
      <c r="AP361" s="255"/>
      <c r="AQ361" s="255"/>
      <c r="AR361" s="255"/>
      <c r="AS361" s="255"/>
      <c r="AT361" s="255"/>
    </row>
    <row r="362" customFormat="false" ht="19.7" hidden="false" customHeight="false" outlineLevel="0" collapsed="false">
      <c r="A362" s="299" t="n">
        <v>119</v>
      </c>
      <c r="B362" s="254" t="n">
        <v>310</v>
      </c>
      <c r="C362" s="254" t="n">
        <v>310</v>
      </c>
      <c r="D362" s="254" t="s">
        <v>62</v>
      </c>
      <c r="E362" s="256" t="s">
        <v>932</v>
      </c>
      <c r="F362" s="255"/>
      <c r="G362" s="256" t="s">
        <v>5106</v>
      </c>
      <c r="H362" s="256" t="s">
        <v>932</v>
      </c>
      <c r="I362" s="315" t="s">
        <v>933</v>
      </c>
      <c r="J362" s="301"/>
      <c r="K362" s="318" t="s">
        <v>118</v>
      </c>
      <c r="L362" s="271" t="s">
        <v>70</v>
      </c>
      <c r="M362" s="273" t="n">
        <v>2</v>
      </c>
      <c r="N362" s="284" t="n">
        <v>1</v>
      </c>
      <c r="O362" s="259" t="n">
        <v>0</v>
      </c>
      <c r="P362" s="273" t="n">
        <v>3</v>
      </c>
      <c r="Q362" s="259" t="n">
        <v>0</v>
      </c>
      <c r="R362" s="259" t="n">
        <v>0</v>
      </c>
      <c r="S362" s="259" t="n">
        <v>0</v>
      </c>
      <c r="T362" s="253" t="s">
        <v>3845</v>
      </c>
      <c r="U362" s="253" t="s">
        <v>6504</v>
      </c>
      <c r="V362" s="279" t="s">
        <v>70</v>
      </c>
      <c r="W362" s="253" t="s">
        <v>6505</v>
      </c>
      <c r="X362" s="279" t="s">
        <v>70</v>
      </c>
      <c r="Y362" s="255"/>
      <c r="Z362" s="287" t="s">
        <v>6506</v>
      </c>
      <c r="AA362" s="294" t="s">
        <v>101</v>
      </c>
      <c r="AB362" s="253" t="s">
        <v>6507</v>
      </c>
      <c r="AC362" s="295" t="s">
        <v>70</v>
      </c>
      <c r="AD362" s="255"/>
      <c r="AE362" s="253" t="s">
        <v>6508</v>
      </c>
      <c r="AF362" s="279" t="s">
        <v>70</v>
      </c>
      <c r="AG362" s="253" t="s">
        <v>6509</v>
      </c>
      <c r="AH362" s="279" t="s">
        <v>70</v>
      </c>
      <c r="AI362" s="255"/>
      <c r="AJ362" s="255"/>
      <c r="AK362" s="255"/>
      <c r="AL362" s="255"/>
      <c r="AM362" s="255"/>
      <c r="AN362" s="255"/>
      <c r="AO362" s="255"/>
      <c r="AP362" s="255"/>
      <c r="AQ362" s="255"/>
      <c r="AR362" s="255"/>
      <c r="AS362" s="255"/>
      <c r="AT362" s="255"/>
    </row>
    <row r="363" customFormat="false" ht="19.7" hidden="false" customHeight="false" outlineLevel="0" collapsed="false">
      <c r="A363" s="254" t="n">
        <v>84</v>
      </c>
      <c r="B363" s="254" t="n">
        <v>311</v>
      </c>
      <c r="C363" s="254" t="n">
        <v>311</v>
      </c>
      <c r="D363" s="254" t="s">
        <v>5211</v>
      </c>
      <c r="E363" s="255"/>
      <c r="F363" s="256" t="s">
        <v>6510</v>
      </c>
      <c r="G363" s="256" t="s">
        <v>5106</v>
      </c>
      <c r="H363" s="256" t="s">
        <v>6511</v>
      </c>
      <c r="I363" s="253" t="s">
        <v>3850</v>
      </c>
      <c r="J363" s="255"/>
      <c r="K363" s="297" t="s">
        <v>118</v>
      </c>
      <c r="L363" s="298" t="s">
        <v>101</v>
      </c>
      <c r="M363" s="273" t="n">
        <v>2</v>
      </c>
      <c r="N363" s="284" t="n">
        <v>1</v>
      </c>
      <c r="O363" s="259" t="n">
        <v>0</v>
      </c>
      <c r="P363" s="259" t="n">
        <v>0</v>
      </c>
      <c r="Q363" s="284" t="n">
        <v>2</v>
      </c>
      <c r="R363" s="259" t="n">
        <v>1</v>
      </c>
      <c r="S363" s="259" t="n">
        <v>0</v>
      </c>
      <c r="T363" s="253" t="s">
        <v>3853</v>
      </c>
      <c r="U363" s="253" t="s">
        <v>6512</v>
      </c>
      <c r="V363" s="279" t="s">
        <v>70</v>
      </c>
      <c r="W363" s="253" t="s">
        <v>6513</v>
      </c>
      <c r="X363" s="293" t="s">
        <v>101</v>
      </c>
      <c r="Y363" s="255"/>
      <c r="Z363" s="253" t="s">
        <v>6514</v>
      </c>
      <c r="AA363" s="294" t="s">
        <v>101</v>
      </c>
      <c r="AB363" s="253" t="s">
        <v>6515</v>
      </c>
      <c r="AC363" s="294" t="s">
        <v>101</v>
      </c>
      <c r="AD363" s="255"/>
      <c r="AE363" s="253" t="s">
        <v>6516</v>
      </c>
      <c r="AF363" s="279" t="s">
        <v>70</v>
      </c>
      <c r="AG363" s="253" t="s">
        <v>1239</v>
      </c>
      <c r="AH363" s="253" t="s">
        <v>1239</v>
      </c>
      <c r="AI363" s="255"/>
      <c r="AJ363" s="255"/>
      <c r="AK363" s="255"/>
      <c r="AL363" s="255"/>
      <c r="AM363" s="255"/>
      <c r="AN363" s="255"/>
      <c r="AO363" s="255"/>
      <c r="AP363" s="255"/>
      <c r="AQ363" s="255"/>
      <c r="AR363" s="255"/>
      <c r="AS363" s="255"/>
      <c r="AT363" s="255"/>
    </row>
    <row r="364" customFormat="false" ht="19.7" hidden="false" customHeight="false" outlineLevel="0" collapsed="false">
      <c r="A364" s="255"/>
      <c r="B364" s="254" t="n">
        <v>312</v>
      </c>
      <c r="C364" s="254" t="n">
        <v>312</v>
      </c>
      <c r="D364" s="254" t="s">
        <v>62</v>
      </c>
      <c r="E364" s="256" t="s">
        <v>936</v>
      </c>
      <c r="F364" s="255"/>
      <c r="G364" s="253" t="s">
        <v>5695</v>
      </c>
      <c r="H364" s="266" t="s">
        <v>1004</v>
      </c>
      <c r="I364" s="253" t="s">
        <v>937</v>
      </c>
      <c r="J364" s="255"/>
      <c r="K364" s="266" t="s">
        <v>1004</v>
      </c>
      <c r="L364" s="266" t="s">
        <v>1004</v>
      </c>
      <c r="M364" s="255"/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3" t="s">
        <v>78</v>
      </c>
      <c r="AA364" s="255"/>
      <c r="AB364" s="255"/>
      <c r="AC364" s="255"/>
      <c r="AD364" s="255"/>
      <c r="AE364" s="253" t="s">
        <v>78</v>
      </c>
      <c r="AF364" s="253" t="s">
        <v>1004</v>
      </c>
      <c r="AG364" s="255"/>
      <c r="AH364" s="253" t="s">
        <v>1004</v>
      </c>
      <c r="AI364" s="255"/>
      <c r="AJ364" s="253" t="s">
        <v>5120</v>
      </c>
      <c r="AK364" s="255"/>
      <c r="AL364" s="255"/>
      <c r="AM364" s="255"/>
      <c r="AN364" s="255"/>
      <c r="AO364" s="255"/>
      <c r="AP364" s="255"/>
      <c r="AQ364" s="255"/>
      <c r="AR364" s="255"/>
      <c r="AS364" s="255"/>
      <c r="AT364" s="255"/>
    </row>
    <row r="365" customFormat="false" ht="19.7" hidden="false" customHeight="false" outlineLevel="0" collapsed="false">
      <c r="A365" s="255"/>
      <c r="B365" s="254" t="n">
        <v>313</v>
      </c>
      <c r="C365" s="254" t="n">
        <v>313</v>
      </c>
      <c r="D365" s="254" t="s">
        <v>62</v>
      </c>
      <c r="E365" s="256" t="s">
        <v>939</v>
      </c>
      <c r="F365" s="255"/>
      <c r="G365" s="253" t="s">
        <v>5695</v>
      </c>
      <c r="H365" s="266" t="s">
        <v>1004</v>
      </c>
      <c r="I365" s="253" t="s">
        <v>940</v>
      </c>
      <c r="J365" s="255"/>
      <c r="K365" s="266" t="s">
        <v>1004</v>
      </c>
      <c r="L365" s="266" t="s">
        <v>1004</v>
      </c>
      <c r="M365" s="255"/>
      <c r="N365" s="255"/>
      <c r="O365" s="255"/>
      <c r="P365" s="255"/>
      <c r="Q365" s="255"/>
      <c r="R365" s="255"/>
      <c r="S365" s="255"/>
      <c r="T365" s="255"/>
      <c r="U365" s="255"/>
      <c r="V365" s="255"/>
      <c r="W365" s="255"/>
      <c r="X365" s="255"/>
      <c r="Y365" s="255"/>
      <c r="Z365" s="253" t="s">
        <v>78</v>
      </c>
      <c r="AA365" s="255"/>
      <c r="AB365" s="255"/>
      <c r="AC365" s="255"/>
      <c r="AD365" s="255"/>
      <c r="AE365" s="253" t="s">
        <v>78</v>
      </c>
      <c r="AF365" s="253" t="s">
        <v>1004</v>
      </c>
      <c r="AG365" s="255"/>
      <c r="AH365" s="253" t="s">
        <v>1004</v>
      </c>
      <c r="AI365" s="255"/>
      <c r="AJ365" s="253" t="s">
        <v>5120</v>
      </c>
      <c r="AK365" s="255"/>
      <c r="AL365" s="255"/>
      <c r="AM365" s="255"/>
      <c r="AN365" s="255"/>
      <c r="AO365" s="255"/>
      <c r="AP365" s="255"/>
      <c r="AQ365" s="255"/>
      <c r="AR365" s="255"/>
      <c r="AS365" s="255"/>
      <c r="AT365" s="255"/>
    </row>
    <row r="366" customFormat="false" ht="19.7" hidden="false" customHeight="false" outlineLevel="0" collapsed="false">
      <c r="A366" s="255"/>
      <c r="B366" s="254" t="n">
        <v>314</v>
      </c>
      <c r="C366" s="254" t="n">
        <v>314</v>
      </c>
      <c r="D366" s="254" t="s">
        <v>62</v>
      </c>
      <c r="E366" s="256" t="s">
        <v>941</v>
      </c>
      <c r="F366" s="255"/>
      <c r="G366" s="253" t="s">
        <v>5115</v>
      </c>
      <c r="H366" s="253" t="s">
        <v>6517</v>
      </c>
      <c r="I366" s="253" t="s">
        <v>942</v>
      </c>
      <c r="J366" s="255"/>
      <c r="K366" s="263" t="s">
        <v>167</v>
      </c>
      <c r="L366" s="263" t="s">
        <v>167</v>
      </c>
      <c r="M366" s="255"/>
      <c r="N366" s="255"/>
      <c r="O366" s="255"/>
      <c r="P366" s="255"/>
      <c r="Q366" s="255"/>
      <c r="R366" s="255"/>
      <c r="S366" s="255"/>
      <c r="T366" s="255"/>
      <c r="U366" s="255"/>
      <c r="V366" s="255"/>
      <c r="W366" s="255"/>
      <c r="X366" s="255"/>
      <c r="Y366" s="255"/>
      <c r="Z366" s="253" t="s">
        <v>6518</v>
      </c>
      <c r="AA366" s="255"/>
      <c r="AB366" s="255"/>
      <c r="AC366" s="255"/>
      <c r="AD366" s="255"/>
      <c r="AE366" s="253" t="s">
        <v>78</v>
      </c>
      <c r="AF366" s="253" t="s">
        <v>1004</v>
      </c>
      <c r="AG366" s="255"/>
      <c r="AH366" s="253" t="s">
        <v>1004</v>
      </c>
      <c r="AI366" s="255"/>
      <c r="AJ366" s="253" t="s">
        <v>5120</v>
      </c>
      <c r="AK366" s="255"/>
      <c r="AL366" s="255"/>
      <c r="AM366" s="255"/>
      <c r="AN366" s="255"/>
      <c r="AO366" s="255"/>
      <c r="AP366" s="255"/>
      <c r="AQ366" s="255"/>
      <c r="AR366" s="255"/>
      <c r="AS366" s="255"/>
      <c r="AT366" s="255"/>
    </row>
    <row r="367" customFormat="false" ht="19.7" hidden="false" customHeight="false" outlineLevel="0" collapsed="false">
      <c r="A367" s="255"/>
      <c r="B367" s="254" t="n">
        <v>315</v>
      </c>
      <c r="C367" s="254" t="n">
        <v>315</v>
      </c>
      <c r="D367" s="254" t="s">
        <v>62</v>
      </c>
      <c r="E367" s="256" t="s">
        <v>943</v>
      </c>
      <c r="F367" s="255"/>
      <c r="G367" s="253" t="s">
        <v>5695</v>
      </c>
      <c r="H367" s="266" t="s">
        <v>1004</v>
      </c>
      <c r="I367" s="313" t="s">
        <v>944</v>
      </c>
      <c r="J367" s="255"/>
      <c r="K367" s="277" t="s">
        <v>1004</v>
      </c>
      <c r="L367" s="277" t="s">
        <v>1004</v>
      </c>
      <c r="M367" s="255"/>
      <c r="N367" s="255"/>
      <c r="O367" s="255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3" t="s">
        <v>78</v>
      </c>
      <c r="AA367" s="255"/>
      <c r="AB367" s="255"/>
      <c r="AC367" s="255"/>
      <c r="AD367" s="255"/>
      <c r="AE367" s="253" t="s">
        <v>6519</v>
      </c>
      <c r="AF367" s="255"/>
      <c r="AG367" s="255"/>
      <c r="AH367" s="255"/>
      <c r="AI367" s="255"/>
      <c r="AJ367" s="255"/>
      <c r="AK367" s="261"/>
      <c r="AL367" s="255"/>
      <c r="AM367" s="261"/>
      <c r="AN367" s="255"/>
      <c r="AO367" s="255"/>
      <c r="AP367" s="255"/>
      <c r="AQ367" s="255"/>
      <c r="AR367" s="255"/>
      <c r="AS367" s="255"/>
      <c r="AT367" s="255"/>
    </row>
    <row r="368" customFormat="false" ht="19.7" hidden="false" customHeight="false" outlineLevel="0" collapsed="false">
      <c r="A368" s="254" t="n">
        <v>88</v>
      </c>
      <c r="B368" s="254" t="n">
        <v>316</v>
      </c>
      <c r="C368" s="254" t="n">
        <v>316</v>
      </c>
      <c r="D368" s="254" t="s">
        <v>5158</v>
      </c>
      <c r="E368" s="255"/>
      <c r="F368" s="256" t="s">
        <v>6520</v>
      </c>
      <c r="G368" s="256" t="s">
        <v>5106</v>
      </c>
      <c r="H368" s="256" t="s">
        <v>6520</v>
      </c>
      <c r="I368" s="253" t="s">
        <v>3874</v>
      </c>
      <c r="J368" s="255"/>
      <c r="K368" s="282" t="s">
        <v>118</v>
      </c>
      <c r="L368" s="283" t="s">
        <v>101</v>
      </c>
      <c r="M368" s="273" t="n">
        <v>1</v>
      </c>
      <c r="N368" s="284" t="n">
        <v>2</v>
      </c>
      <c r="O368" s="259" t="n">
        <v>0</v>
      </c>
      <c r="P368" s="259" t="n">
        <v>0</v>
      </c>
      <c r="Q368" s="284" t="n">
        <v>3</v>
      </c>
      <c r="R368" s="259" t="n">
        <v>0</v>
      </c>
      <c r="S368" s="259" t="n">
        <v>0</v>
      </c>
      <c r="T368" s="253" t="s">
        <v>3878</v>
      </c>
      <c r="U368" s="253" t="s">
        <v>6521</v>
      </c>
      <c r="V368" s="279" t="s">
        <v>70</v>
      </c>
      <c r="W368" s="253" t="s">
        <v>6522</v>
      </c>
      <c r="X368" s="293" t="s">
        <v>101</v>
      </c>
      <c r="Y368" s="255"/>
      <c r="Z368" s="253" t="s">
        <v>6523</v>
      </c>
      <c r="AA368" s="294" t="s">
        <v>101</v>
      </c>
      <c r="AB368" s="253" t="s">
        <v>6524</v>
      </c>
      <c r="AC368" s="294" t="s">
        <v>101</v>
      </c>
      <c r="AD368" s="255"/>
      <c r="AE368" s="262" t="s">
        <v>6525</v>
      </c>
      <c r="AF368" s="294" t="s">
        <v>101</v>
      </c>
      <c r="AG368" s="262" t="s">
        <v>6526</v>
      </c>
      <c r="AH368" s="294" t="s">
        <v>101</v>
      </c>
      <c r="AI368" s="255"/>
      <c r="AJ368" s="253" t="s">
        <v>6527</v>
      </c>
      <c r="AK368" s="261"/>
      <c r="AL368" s="255"/>
      <c r="AM368" s="261"/>
      <c r="AN368" s="255"/>
      <c r="AO368" s="255"/>
      <c r="AP368" s="255"/>
      <c r="AQ368" s="255"/>
      <c r="AR368" s="255"/>
      <c r="AS368" s="255"/>
      <c r="AT368" s="255"/>
    </row>
    <row r="369" customFormat="false" ht="19.7" hidden="false" customHeight="false" outlineLevel="0" collapsed="false">
      <c r="A369" s="255"/>
      <c r="B369" s="254" t="n">
        <v>317</v>
      </c>
      <c r="C369" s="254" t="n">
        <v>317</v>
      </c>
      <c r="D369" s="254" t="s">
        <v>62</v>
      </c>
      <c r="E369" s="256" t="s">
        <v>949</v>
      </c>
      <c r="F369" s="253" t="s">
        <v>6528</v>
      </c>
      <c r="G369" s="256" t="s">
        <v>5106</v>
      </c>
      <c r="H369" s="253" t="s">
        <v>6529</v>
      </c>
      <c r="I369" s="253" t="s">
        <v>950</v>
      </c>
      <c r="J369" s="255"/>
      <c r="K369" s="340" t="s">
        <v>1757</v>
      </c>
      <c r="L369" s="340" t="s">
        <v>1757</v>
      </c>
      <c r="M369" s="255"/>
      <c r="N369" s="255"/>
      <c r="O369" s="255"/>
      <c r="P369" s="255"/>
      <c r="Q369" s="255"/>
      <c r="R369" s="255"/>
      <c r="S369" s="255"/>
      <c r="T369" s="255"/>
      <c r="U369" s="253" t="s">
        <v>6530</v>
      </c>
      <c r="V369" s="253" t="s">
        <v>167</v>
      </c>
      <c r="W369" s="253" t="s">
        <v>6531</v>
      </c>
      <c r="X369" s="253" t="s">
        <v>167</v>
      </c>
      <c r="Y369" s="253" t="s">
        <v>5127</v>
      </c>
      <c r="Z369" s="253" t="s">
        <v>6532</v>
      </c>
      <c r="AA369" s="255"/>
      <c r="AB369" s="253" t="s">
        <v>1147</v>
      </c>
      <c r="AC369" s="255"/>
      <c r="AD369" s="255"/>
      <c r="AE369" s="253" t="s">
        <v>6533</v>
      </c>
      <c r="AF369" s="255"/>
      <c r="AG369" s="253" t="s">
        <v>6534</v>
      </c>
      <c r="AH369" s="255"/>
      <c r="AI369" s="255"/>
      <c r="AJ369" s="287" t="s">
        <v>6535</v>
      </c>
      <c r="AK369" s="326" t="s">
        <v>70</v>
      </c>
      <c r="AL369" s="255"/>
      <c r="AM369" s="326" t="s">
        <v>70</v>
      </c>
      <c r="AN369" s="255"/>
      <c r="AO369" s="255"/>
      <c r="AP369" s="255"/>
      <c r="AQ369" s="255"/>
      <c r="AR369" s="255"/>
      <c r="AS369" s="255"/>
      <c r="AT369" s="255"/>
    </row>
    <row r="370" customFormat="false" ht="19.7" hidden="false" customHeight="false" outlineLevel="0" collapsed="false">
      <c r="A370" s="255"/>
      <c r="B370" s="254" t="n">
        <v>318</v>
      </c>
      <c r="C370" s="254" t="n">
        <v>318</v>
      </c>
      <c r="D370" s="254" t="s">
        <v>62</v>
      </c>
      <c r="E370" s="256" t="s">
        <v>952</v>
      </c>
      <c r="F370" s="255"/>
      <c r="G370" s="253" t="s">
        <v>5695</v>
      </c>
      <c r="H370" s="266" t="s">
        <v>1004</v>
      </c>
      <c r="I370" s="253" t="s">
        <v>3895</v>
      </c>
      <c r="J370" s="255"/>
      <c r="K370" s="277" t="s">
        <v>1004</v>
      </c>
      <c r="L370" s="277" t="s">
        <v>1004</v>
      </c>
      <c r="M370" s="255"/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3" t="s">
        <v>78</v>
      </c>
      <c r="AA370" s="255"/>
      <c r="AB370" s="255"/>
      <c r="AC370" s="255"/>
      <c r="AD370" s="255"/>
      <c r="AE370" s="253" t="s">
        <v>78</v>
      </c>
      <c r="AF370" s="253" t="s">
        <v>1004</v>
      </c>
      <c r="AG370" s="255"/>
      <c r="AH370" s="253" t="s">
        <v>1004</v>
      </c>
      <c r="AI370" s="255"/>
      <c r="AJ370" s="255"/>
      <c r="AK370" s="261"/>
      <c r="AL370" s="255"/>
      <c r="AM370" s="261"/>
      <c r="AN370" s="255"/>
      <c r="AO370" s="255"/>
      <c r="AP370" s="255"/>
      <c r="AQ370" s="255"/>
      <c r="AR370" s="255"/>
      <c r="AS370" s="255"/>
      <c r="AT370" s="255"/>
    </row>
    <row r="371" customFormat="false" ht="19.7" hidden="false" customHeight="false" outlineLevel="0" collapsed="false">
      <c r="A371" s="255"/>
      <c r="B371" s="254" t="n">
        <v>319</v>
      </c>
      <c r="C371" s="254" t="n">
        <v>319</v>
      </c>
      <c r="D371" s="254" t="s">
        <v>62</v>
      </c>
      <c r="E371" s="256" t="s">
        <v>954</v>
      </c>
      <c r="F371" s="255"/>
      <c r="G371" s="253" t="s">
        <v>5695</v>
      </c>
      <c r="H371" s="266" t="s">
        <v>1004</v>
      </c>
      <c r="I371" s="253" t="s">
        <v>3898</v>
      </c>
      <c r="J371" s="255"/>
      <c r="K371" s="266" t="s">
        <v>1004</v>
      </c>
      <c r="L371" s="266" t="s">
        <v>1004</v>
      </c>
      <c r="M371" s="255"/>
      <c r="N371" s="255"/>
      <c r="O371" s="255"/>
      <c r="P371" s="255"/>
      <c r="Q371" s="255"/>
      <c r="R371" s="255"/>
      <c r="S371" s="255"/>
      <c r="T371" s="255"/>
      <c r="U371" s="255"/>
      <c r="V371" s="255"/>
      <c r="W371" s="255"/>
      <c r="X371" s="255"/>
      <c r="Y371" s="255"/>
      <c r="Z371" s="253" t="s">
        <v>78</v>
      </c>
      <c r="AA371" s="255"/>
      <c r="AB371" s="255"/>
      <c r="AC371" s="255"/>
      <c r="AD371" s="255"/>
      <c r="AE371" s="253" t="s">
        <v>78</v>
      </c>
      <c r="AF371" s="253" t="s">
        <v>1004</v>
      </c>
      <c r="AG371" s="255"/>
      <c r="AH371" s="253" t="s">
        <v>1004</v>
      </c>
      <c r="AI371" s="255"/>
      <c r="AJ371" s="255"/>
      <c r="AK371" s="255"/>
      <c r="AL371" s="255"/>
      <c r="AM371" s="255"/>
      <c r="AN371" s="255"/>
      <c r="AO371" s="255"/>
      <c r="AP371" s="255"/>
      <c r="AQ371" s="255"/>
      <c r="AR371" s="255"/>
      <c r="AS371" s="255"/>
      <c r="AT371" s="255"/>
    </row>
    <row r="372" customFormat="false" ht="19.7" hidden="false" customHeight="false" outlineLevel="0" collapsed="false">
      <c r="A372" s="255"/>
      <c r="B372" s="254" t="n">
        <v>320</v>
      </c>
      <c r="C372" s="254" t="n">
        <v>320</v>
      </c>
      <c r="D372" s="254" t="s">
        <v>62</v>
      </c>
      <c r="E372" s="256" t="s">
        <v>958</v>
      </c>
      <c r="F372" s="255"/>
      <c r="G372" s="253" t="s">
        <v>5115</v>
      </c>
      <c r="H372" s="253" t="s">
        <v>6536</v>
      </c>
      <c r="I372" s="253" t="s">
        <v>959</v>
      </c>
      <c r="J372" s="255"/>
      <c r="K372" s="263" t="s">
        <v>167</v>
      </c>
      <c r="L372" s="263" t="s">
        <v>167</v>
      </c>
      <c r="M372" s="255"/>
      <c r="N372" s="255"/>
      <c r="O372" s="255"/>
      <c r="P372" s="255"/>
      <c r="Q372" s="255"/>
      <c r="R372" s="255"/>
      <c r="S372" s="255"/>
      <c r="T372" s="255"/>
      <c r="U372" s="255"/>
      <c r="V372" s="255"/>
      <c r="W372" s="255"/>
      <c r="X372" s="255"/>
      <c r="Y372" s="255"/>
      <c r="Z372" s="253" t="s">
        <v>6537</v>
      </c>
      <c r="AA372" s="255"/>
      <c r="AB372" s="255"/>
      <c r="AC372" s="255"/>
      <c r="AD372" s="255"/>
      <c r="AE372" s="262" t="s">
        <v>78</v>
      </c>
      <c r="AF372" s="262" t="s">
        <v>1004</v>
      </c>
      <c r="AG372" s="261"/>
      <c r="AH372" s="253" t="s">
        <v>1004</v>
      </c>
      <c r="AI372" s="255"/>
      <c r="AJ372" s="253" t="s">
        <v>5120</v>
      </c>
      <c r="AK372" s="255"/>
      <c r="AL372" s="255"/>
      <c r="AM372" s="255"/>
      <c r="AN372" s="255"/>
      <c r="AO372" s="255"/>
      <c r="AP372" s="255"/>
      <c r="AQ372" s="255"/>
      <c r="AR372" s="255"/>
      <c r="AS372" s="255"/>
      <c r="AT372" s="255"/>
    </row>
    <row r="373" customFormat="false" ht="19.7" hidden="false" customHeight="false" outlineLevel="0" collapsed="false">
      <c r="A373" s="254" t="n">
        <v>93</v>
      </c>
      <c r="B373" s="254" t="n">
        <v>321</v>
      </c>
      <c r="C373" s="254" t="n">
        <v>321</v>
      </c>
      <c r="D373" s="254" t="s">
        <v>5158</v>
      </c>
      <c r="E373" s="255"/>
      <c r="F373" s="270" t="s">
        <v>6538</v>
      </c>
      <c r="G373" s="256" t="s">
        <v>5106</v>
      </c>
      <c r="H373" s="270" t="s">
        <v>6538</v>
      </c>
      <c r="I373" s="271" t="s">
        <v>3908</v>
      </c>
      <c r="J373" s="255"/>
      <c r="K373" s="271" t="s">
        <v>70</v>
      </c>
      <c r="L373" s="271" t="s">
        <v>70</v>
      </c>
      <c r="M373" s="273" t="n">
        <v>3</v>
      </c>
      <c r="N373" s="259" t="n">
        <v>0</v>
      </c>
      <c r="O373" s="259" t="n">
        <v>0</v>
      </c>
      <c r="P373" s="273" t="n">
        <v>3</v>
      </c>
      <c r="Q373" s="259" t="n">
        <v>0</v>
      </c>
      <c r="R373" s="259" t="n">
        <v>0</v>
      </c>
      <c r="S373" s="259" t="n">
        <v>0</v>
      </c>
      <c r="T373" s="253" t="s">
        <v>3912</v>
      </c>
      <c r="U373" s="253" t="s">
        <v>6539</v>
      </c>
      <c r="V373" s="279" t="s">
        <v>70</v>
      </c>
      <c r="W373" s="253" t="s">
        <v>6540</v>
      </c>
      <c r="X373" s="279" t="s">
        <v>70</v>
      </c>
      <c r="Y373" s="255"/>
      <c r="Z373" s="253" t="s">
        <v>6541</v>
      </c>
      <c r="AA373" s="295" t="s">
        <v>70</v>
      </c>
      <c r="AB373" s="253" t="s">
        <v>6542</v>
      </c>
      <c r="AC373" s="295" t="s">
        <v>70</v>
      </c>
      <c r="AD373" s="255"/>
      <c r="AE373" s="253" t="s">
        <v>6543</v>
      </c>
      <c r="AF373" s="279" t="s">
        <v>70</v>
      </c>
      <c r="AG373" s="253" t="s">
        <v>6544</v>
      </c>
      <c r="AH373" s="279" t="s">
        <v>70</v>
      </c>
      <c r="AI373" s="255"/>
      <c r="AJ373" s="255"/>
      <c r="AK373" s="255"/>
      <c r="AL373" s="255"/>
      <c r="AM373" s="255"/>
      <c r="AN373" s="255"/>
      <c r="AO373" s="255"/>
      <c r="AP373" s="255"/>
      <c r="AQ373" s="255"/>
      <c r="AR373" s="255"/>
      <c r="AS373" s="255"/>
      <c r="AT373" s="255"/>
    </row>
    <row r="374" customFormat="false" ht="19.7" hidden="false" customHeight="false" outlineLevel="0" collapsed="false">
      <c r="A374" s="255"/>
      <c r="B374" s="254" t="n">
        <v>322</v>
      </c>
      <c r="C374" s="254" t="n">
        <v>322</v>
      </c>
      <c r="D374" s="254" t="s">
        <v>62</v>
      </c>
      <c r="E374" s="256" t="s">
        <v>963</v>
      </c>
      <c r="F374" s="255"/>
      <c r="G374" s="253" t="s">
        <v>5695</v>
      </c>
      <c r="H374" s="266" t="s">
        <v>1004</v>
      </c>
      <c r="I374" s="253" t="s">
        <v>964</v>
      </c>
      <c r="J374" s="255"/>
      <c r="K374" s="266" t="s">
        <v>1004</v>
      </c>
      <c r="L374" s="266" t="s">
        <v>1004</v>
      </c>
      <c r="M374" s="255"/>
      <c r="N374" s="255"/>
      <c r="O374" s="255"/>
      <c r="P374" s="255"/>
      <c r="Q374" s="255"/>
      <c r="R374" s="255"/>
      <c r="S374" s="255"/>
      <c r="T374" s="255"/>
      <c r="U374" s="255"/>
      <c r="V374" s="255"/>
      <c r="W374" s="255"/>
      <c r="X374" s="255"/>
      <c r="Y374" s="255"/>
      <c r="Z374" s="253" t="s">
        <v>78</v>
      </c>
      <c r="AA374" s="255"/>
      <c r="AB374" s="255"/>
      <c r="AC374" s="255"/>
      <c r="AD374" s="255"/>
      <c r="AE374" s="253" t="s">
        <v>78</v>
      </c>
      <c r="AF374" s="253" t="s">
        <v>1004</v>
      </c>
      <c r="AG374" s="255"/>
      <c r="AH374" s="253" t="s">
        <v>1004</v>
      </c>
      <c r="AI374" s="255"/>
      <c r="AJ374" s="253" t="s">
        <v>78</v>
      </c>
      <c r="AK374" s="253" t="s">
        <v>1004</v>
      </c>
      <c r="AL374" s="255"/>
      <c r="AM374" s="255"/>
      <c r="AN374" s="255"/>
      <c r="AO374" s="255"/>
      <c r="AP374" s="255"/>
      <c r="AQ374" s="255"/>
      <c r="AR374" s="255"/>
      <c r="AS374" s="255"/>
      <c r="AT374" s="255"/>
    </row>
    <row r="375" customFormat="false" ht="19.7" hidden="false" customHeight="false" outlineLevel="0" collapsed="false">
      <c r="A375" s="254" t="n">
        <v>90</v>
      </c>
      <c r="B375" s="254" t="n">
        <v>323</v>
      </c>
      <c r="C375" s="254" t="n">
        <v>323.1</v>
      </c>
      <c r="D375" s="254" t="s">
        <v>5158</v>
      </c>
      <c r="E375" s="255"/>
      <c r="F375" s="256" t="s">
        <v>3927</v>
      </c>
      <c r="G375" s="256" t="s">
        <v>5106</v>
      </c>
      <c r="H375" s="256" t="s">
        <v>3927</v>
      </c>
      <c r="I375" s="253" t="s">
        <v>6545</v>
      </c>
      <c r="J375" s="255"/>
      <c r="K375" s="289" t="s">
        <v>118</v>
      </c>
      <c r="L375" s="318" t="s">
        <v>118</v>
      </c>
      <c r="M375" s="273" t="n">
        <v>2</v>
      </c>
      <c r="N375" s="284" t="n">
        <v>1</v>
      </c>
      <c r="O375" s="259" t="n">
        <v>0</v>
      </c>
      <c r="P375" s="273" t="n">
        <v>1</v>
      </c>
      <c r="Q375" s="284" t="n">
        <v>2</v>
      </c>
      <c r="R375" s="259" t="n">
        <v>0</v>
      </c>
      <c r="S375" s="259" t="n">
        <v>0</v>
      </c>
      <c r="T375" s="253" t="s">
        <v>3934</v>
      </c>
      <c r="U375" s="253" t="s">
        <v>6546</v>
      </c>
      <c r="V375" s="279" t="s">
        <v>70</v>
      </c>
      <c r="W375" s="253" t="s">
        <v>6547</v>
      </c>
      <c r="X375" s="293" t="s">
        <v>101</v>
      </c>
      <c r="Y375" s="255"/>
      <c r="Z375" s="253" t="s">
        <v>6548</v>
      </c>
      <c r="AA375" s="294" t="s">
        <v>101</v>
      </c>
      <c r="AB375" s="253" t="s">
        <v>6549</v>
      </c>
      <c r="AC375" s="294" t="s">
        <v>101</v>
      </c>
      <c r="AD375" s="255"/>
      <c r="AE375" s="253" t="s">
        <v>6550</v>
      </c>
      <c r="AF375" s="279" t="s">
        <v>70</v>
      </c>
      <c r="AG375" s="253" t="s">
        <v>6551</v>
      </c>
      <c r="AH375" s="279" t="s">
        <v>70</v>
      </c>
      <c r="AI375" s="255"/>
      <c r="AJ375" s="255"/>
      <c r="AK375" s="261"/>
      <c r="AL375" s="254" t="s">
        <v>6552</v>
      </c>
      <c r="AM375" s="255"/>
      <c r="AN375" s="255"/>
      <c r="AO375" s="255"/>
      <c r="AP375" s="255"/>
      <c r="AQ375" s="255"/>
      <c r="AR375" s="255"/>
      <c r="AS375" s="255"/>
      <c r="AT375" s="255"/>
    </row>
    <row r="376" customFormat="false" ht="19.7" hidden="false" customHeight="false" outlineLevel="0" collapsed="false">
      <c r="A376" s="254" t="n">
        <v>90</v>
      </c>
      <c r="B376" s="254" t="n">
        <v>323</v>
      </c>
      <c r="C376" s="254" t="n">
        <v>323.2</v>
      </c>
      <c r="D376" s="254" t="s">
        <v>5158</v>
      </c>
      <c r="E376" s="255"/>
      <c r="F376" s="256" t="s">
        <v>3927</v>
      </c>
      <c r="G376" s="256" t="s">
        <v>5106</v>
      </c>
      <c r="H376" s="256" t="s">
        <v>3927</v>
      </c>
      <c r="I376" s="253" t="s">
        <v>6553</v>
      </c>
      <c r="J376" s="255"/>
      <c r="K376" s="289" t="s">
        <v>118</v>
      </c>
      <c r="L376" s="262" t="s">
        <v>4609</v>
      </c>
      <c r="M376" s="273" t="n">
        <v>2</v>
      </c>
      <c r="N376" s="284" t="n">
        <v>1</v>
      </c>
      <c r="O376" s="259" t="n">
        <v>0</v>
      </c>
      <c r="P376" s="259" t="n">
        <v>0</v>
      </c>
      <c r="Q376" s="259" t="n">
        <v>0</v>
      </c>
      <c r="R376" s="259" t="n">
        <v>3</v>
      </c>
      <c r="S376" s="259" t="n">
        <v>0</v>
      </c>
      <c r="T376" s="253" t="s">
        <v>3945</v>
      </c>
      <c r="U376" s="253" t="s">
        <v>6554</v>
      </c>
      <c r="V376" s="279" t="s">
        <v>70</v>
      </c>
      <c r="W376" s="253" t="s">
        <v>131</v>
      </c>
      <c r="X376" s="253" t="s">
        <v>1239</v>
      </c>
      <c r="Y376" s="255"/>
      <c r="Z376" s="253" t="s">
        <v>6555</v>
      </c>
      <c r="AA376" s="294" t="s">
        <v>101</v>
      </c>
      <c r="AB376" s="253" t="s">
        <v>131</v>
      </c>
      <c r="AC376" s="253" t="s">
        <v>1239</v>
      </c>
      <c r="AD376" s="255"/>
      <c r="AE376" s="253" t="s">
        <v>6556</v>
      </c>
      <c r="AF376" s="279" t="s">
        <v>70</v>
      </c>
      <c r="AG376" s="253" t="s">
        <v>1239</v>
      </c>
      <c r="AH376" s="253" t="s">
        <v>1239</v>
      </c>
      <c r="AI376" s="255"/>
      <c r="AJ376" s="255"/>
      <c r="AK376" s="261"/>
      <c r="AL376" s="255"/>
      <c r="AM376" s="261"/>
      <c r="AN376" s="255"/>
      <c r="AO376" s="255"/>
      <c r="AP376" s="255"/>
      <c r="AQ376" s="255"/>
      <c r="AR376" s="255"/>
      <c r="AS376" s="255"/>
      <c r="AT376" s="255"/>
    </row>
    <row r="377" customFormat="false" ht="19.7" hidden="false" customHeight="false" outlineLevel="0" collapsed="false">
      <c r="A377" s="254" t="n">
        <v>90</v>
      </c>
      <c r="B377" s="254" t="n">
        <v>323</v>
      </c>
      <c r="C377" s="254" t="n">
        <v>323.3</v>
      </c>
      <c r="D377" s="254" t="s">
        <v>5158</v>
      </c>
      <c r="E377" s="255"/>
      <c r="F377" s="334" t="s">
        <v>3927</v>
      </c>
      <c r="G377" s="256" t="s">
        <v>5106</v>
      </c>
      <c r="H377" s="256" t="s">
        <v>3927</v>
      </c>
      <c r="I377" s="298" t="s">
        <v>6557</v>
      </c>
      <c r="J377" s="255"/>
      <c r="K377" s="283" t="s">
        <v>101</v>
      </c>
      <c r="L377" s="262" t="s">
        <v>4609</v>
      </c>
      <c r="M377" s="259" t="n">
        <v>0</v>
      </c>
      <c r="N377" s="284" t="n">
        <v>3</v>
      </c>
      <c r="O377" s="259" t="n">
        <v>0</v>
      </c>
      <c r="P377" s="259" t="n">
        <v>0</v>
      </c>
      <c r="Q377" s="259" t="n">
        <v>0</v>
      </c>
      <c r="R377" s="259" t="n">
        <v>3</v>
      </c>
      <c r="S377" s="259" t="n">
        <v>0</v>
      </c>
      <c r="T377" s="253" t="s">
        <v>3951</v>
      </c>
      <c r="U377" s="253" t="s">
        <v>6558</v>
      </c>
      <c r="V377" s="294" t="s">
        <v>101</v>
      </c>
      <c r="W377" s="253" t="s">
        <v>131</v>
      </c>
      <c r="X377" s="253" t="s">
        <v>1239</v>
      </c>
      <c r="Y377" s="255"/>
      <c r="Z377" s="253" t="s">
        <v>6559</v>
      </c>
      <c r="AA377" s="294" t="s">
        <v>101</v>
      </c>
      <c r="AB377" s="253" t="s">
        <v>131</v>
      </c>
      <c r="AC377" s="253" t="s">
        <v>1239</v>
      </c>
      <c r="AD377" s="255"/>
      <c r="AE377" s="253" t="s">
        <v>6560</v>
      </c>
      <c r="AF377" s="294" t="s">
        <v>101</v>
      </c>
      <c r="AG377" s="253" t="s">
        <v>6561</v>
      </c>
      <c r="AH377" s="294" t="s">
        <v>101</v>
      </c>
      <c r="AI377" s="253" t="s">
        <v>6562</v>
      </c>
      <c r="AJ377" s="255"/>
      <c r="AK377" s="261"/>
      <c r="AL377" s="255"/>
      <c r="AM377" s="261"/>
      <c r="AN377" s="255"/>
      <c r="AO377" s="255"/>
      <c r="AP377" s="255"/>
      <c r="AQ377" s="255"/>
      <c r="AR377" s="255"/>
      <c r="AS377" s="255"/>
      <c r="AT377" s="255"/>
    </row>
    <row r="378" customFormat="false" ht="19.7" hidden="false" customHeight="false" outlineLevel="0" collapsed="false">
      <c r="A378" s="254" t="n">
        <v>110</v>
      </c>
      <c r="B378" s="254" t="n">
        <v>324</v>
      </c>
      <c r="C378" s="254" t="n">
        <v>324</v>
      </c>
      <c r="D378" s="254" t="s">
        <v>62</v>
      </c>
      <c r="E378" s="256" t="s">
        <v>973</v>
      </c>
      <c r="F378" s="256" t="s">
        <v>973</v>
      </c>
      <c r="G378" s="256" t="s">
        <v>5124</v>
      </c>
      <c r="H378" s="256" t="s">
        <v>3952</v>
      </c>
      <c r="I378" s="315" t="s">
        <v>178</v>
      </c>
      <c r="J378" s="301"/>
      <c r="K378" s="271" t="s">
        <v>70</v>
      </c>
      <c r="L378" s="271" t="s">
        <v>70</v>
      </c>
      <c r="M378" s="273" t="n">
        <v>2</v>
      </c>
      <c r="N378" s="259" t="n">
        <v>0</v>
      </c>
      <c r="O378" s="259" t="n">
        <v>0</v>
      </c>
      <c r="P378" s="273" t="n">
        <v>2</v>
      </c>
      <c r="Q378" s="259" t="n">
        <v>0</v>
      </c>
      <c r="R378" s="259" t="n">
        <v>0</v>
      </c>
      <c r="S378" s="259" t="n">
        <v>1</v>
      </c>
      <c r="T378" s="253" t="s">
        <v>6563</v>
      </c>
      <c r="U378" s="253" t="s">
        <v>60</v>
      </c>
      <c r="V378" s="253" t="s">
        <v>60</v>
      </c>
      <c r="W378" s="255"/>
      <c r="X378" s="253" t="s">
        <v>60</v>
      </c>
      <c r="Y378" s="255"/>
      <c r="Z378" s="253" t="s">
        <v>6564</v>
      </c>
      <c r="AA378" s="295" t="s">
        <v>70</v>
      </c>
      <c r="AB378" s="253" t="s">
        <v>6565</v>
      </c>
      <c r="AC378" s="295" t="s">
        <v>70</v>
      </c>
      <c r="AD378" s="255"/>
      <c r="AE378" s="253" t="s">
        <v>6566</v>
      </c>
      <c r="AF378" s="279" t="s">
        <v>70</v>
      </c>
      <c r="AG378" s="253" t="s">
        <v>6567</v>
      </c>
      <c r="AH378" s="279" t="s">
        <v>70</v>
      </c>
      <c r="AI378" s="255"/>
      <c r="AJ378" s="255"/>
      <c r="AK378" s="255"/>
      <c r="AL378" s="255"/>
      <c r="AM378" s="255"/>
      <c r="AN378" s="255"/>
      <c r="AO378" s="255"/>
      <c r="AP378" s="255"/>
      <c r="AQ378" s="255"/>
      <c r="AR378" s="255"/>
      <c r="AS378" s="255"/>
      <c r="AT378" s="255"/>
    </row>
    <row r="379" customFormat="false" ht="19.7" hidden="false" customHeight="false" outlineLevel="0" collapsed="false">
      <c r="A379" s="254" t="n">
        <v>91</v>
      </c>
      <c r="B379" s="254" t="n">
        <v>325</v>
      </c>
      <c r="C379" s="254" t="n">
        <v>325</v>
      </c>
      <c r="D379" s="254" t="s">
        <v>5158</v>
      </c>
      <c r="E379" s="255"/>
      <c r="F379" s="256" t="s">
        <v>6568</v>
      </c>
      <c r="G379" s="256" t="s">
        <v>5106</v>
      </c>
      <c r="H379" s="256" t="s">
        <v>6568</v>
      </c>
      <c r="I379" s="253" t="s">
        <v>3963</v>
      </c>
      <c r="J379" s="255"/>
      <c r="K379" s="297" t="s">
        <v>118</v>
      </c>
      <c r="L379" s="298" t="s">
        <v>101</v>
      </c>
      <c r="M379" s="273" t="n">
        <v>2</v>
      </c>
      <c r="N379" s="284" t="n">
        <v>1</v>
      </c>
      <c r="O379" s="259" t="n">
        <v>0</v>
      </c>
      <c r="P379" s="259" t="n">
        <v>0</v>
      </c>
      <c r="Q379" s="284" t="n">
        <v>3</v>
      </c>
      <c r="R379" s="259" t="n">
        <v>0</v>
      </c>
      <c r="S379" s="259" t="n">
        <v>0</v>
      </c>
      <c r="T379" s="253" t="s">
        <v>3968</v>
      </c>
      <c r="U379" s="253" t="s">
        <v>6569</v>
      </c>
      <c r="V379" s="279" t="s">
        <v>70</v>
      </c>
      <c r="W379" s="253" t="s">
        <v>6570</v>
      </c>
      <c r="X379" s="293" t="s">
        <v>101</v>
      </c>
      <c r="Y379" s="255"/>
      <c r="Z379" s="253" t="s">
        <v>6571</v>
      </c>
      <c r="AA379" s="294" t="s">
        <v>101</v>
      </c>
      <c r="AB379" s="253" t="s">
        <v>6572</v>
      </c>
      <c r="AC379" s="294" t="s">
        <v>101</v>
      </c>
      <c r="AD379" s="255"/>
      <c r="AE379" s="253" t="s">
        <v>6573</v>
      </c>
      <c r="AF379" s="279" t="s">
        <v>70</v>
      </c>
      <c r="AG379" s="253" t="s">
        <v>6574</v>
      </c>
      <c r="AH379" s="294" t="s">
        <v>101</v>
      </c>
      <c r="AI379" s="255"/>
      <c r="AJ379" s="255"/>
      <c r="AK379" s="255"/>
      <c r="AL379" s="255"/>
      <c r="AM379" s="255"/>
      <c r="AN379" s="255"/>
      <c r="AO379" s="255"/>
      <c r="AP379" s="255"/>
      <c r="AQ379" s="255"/>
      <c r="AR379" s="255"/>
      <c r="AS379" s="255"/>
      <c r="AT379" s="255"/>
    </row>
    <row r="380" customFormat="false" ht="19.7" hidden="false" customHeight="false" outlineLevel="0" collapsed="false">
      <c r="A380" s="255"/>
      <c r="B380" s="254" t="n">
        <v>326</v>
      </c>
      <c r="C380" s="254" t="n">
        <v>326</v>
      </c>
      <c r="D380" s="254" t="s">
        <v>62</v>
      </c>
      <c r="E380" s="256" t="s">
        <v>976</v>
      </c>
      <c r="F380" s="255"/>
      <c r="G380" s="256" t="s">
        <v>5331</v>
      </c>
      <c r="H380" s="253" t="s">
        <v>3973</v>
      </c>
      <c r="I380" s="253" t="s">
        <v>977</v>
      </c>
      <c r="J380" s="255"/>
      <c r="K380" s="337" t="s">
        <v>70</v>
      </c>
      <c r="L380" s="337" t="s">
        <v>70</v>
      </c>
      <c r="M380" s="255"/>
      <c r="N380" s="255"/>
      <c r="O380" s="255"/>
      <c r="P380" s="255"/>
      <c r="Q380" s="255"/>
      <c r="R380" s="255"/>
      <c r="S380" s="255"/>
      <c r="T380" s="255"/>
      <c r="U380" s="255"/>
      <c r="V380" s="255"/>
      <c r="W380" s="255"/>
      <c r="X380" s="255"/>
      <c r="Y380" s="255"/>
      <c r="Z380" s="253" t="s">
        <v>4710</v>
      </c>
      <c r="AA380" s="255"/>
      <c r="AB380" s="255"/>
      <c r="AC380" s="255"/>
      <c r="AD380" s="255"/>
      <c r="AE380" s="253" t="s">
        <v>6575</v>
      </c>
      <c r="AF380" s="260" t="s">
        <v>70</v>
      </c>
      <c r="AG380" s="253" t="s">
        <v>6576</v>
      </c>
      <c r="AH380" s="279" t="s">
        <v>70</v>
      </c>
      <c r="AI380" s="255"/>
      <c r="AJ380" s="253" t="s">
        <v>5120</v>
      </c>
      <c r="AK380" s="261"/>
      <c r="AL380" s="255"/>
      <c r="AM380" s="261"/>
      <c r="AN380" s="255"/>
      <c r="AO380" s="255"/>
      <c r="AP380" s="255"/>
      <c r="AQ380" s="255"/>
      <c r="AR380" s="255"/>
      <c r="AS380" s="255"/>
      <c r="AT380" s="255"/>
    </row>
    <row r="381" customFormat="false" ht="19.7" hidden="false" customHeight="false" outlineLevel="0" collapsed="false">
      <c r="A381" s="254" t="n">
        <v>89</v>
      </c>
      <c r="B381" s="254" t="n">
        <v>327</v>
      </c>
      <c r="C381" s="254" t="n">
        <v>327</v>
      </c>
      <c r="D381" s="254" t="s">
        <v>5211</v>
      </c>
      <c r="E381" s="255"/>
      <c r="F381" s="303" t="s">
        <v>979</v>
      </c>
      <c r="G381" s="256" t="s">
        <v>5106</v>
      </c>
      <c r="H381" s="270" t="s">
        <v>6577</v>
      </c>
      <c r="I381" s="271" t="s">
        <v>3983</v>
      </c>
      <c r="J381" s="255"/>
      <c r="K381" s="271" t="s">
        <v>70</v>
      </c>
      <c r="L381" s="271" t="s">
        <v>70</v>
      </c>
      <c r="M381" s="273" t="n">
        <v>3</v>
      </c>
      <c r="N381" s="259" t="n">
        <v>0</v>
      </c>
      <c r="O381" s="259" t="n">
        <v>0</v>
      </c>
      <c r="P381" s="273" t="n">
        <v>3</v>
      </c>
      <c r="Q381" s="259" t="n">
        <v>0</v>
      </c>
      <c r="R381" s="259" t="n">
        <v>0</v>
      </c>
      <c r="S381" s="259" t="n">
        <v>0</v>
      </c>
      <c r="T381" s="253" t="s">
        <v>3988</v>
      </c>
      <c r="U381" s="253" t="s">
        <v>6578</v>
      </c>
      <c r="V381" s="279" t="s">
        <v>70</v>
      </c>
      <c r="W381" s="253" t="s">
        <v>6579</v>
      </c>
      <c r="X381" s="279" t="s">
        <v>70</v>
      </c>
      <c r="Y381" s="255"/>
      <c r="Z381" s="253" t="s">
        <v>6580</v>
      </c>
      <c r="AA381" s="295" t="s">
        <v>70</v>
      </c>
      <c r="AB381" s="253" t="s">
        <v>6581</v>
      </c>
      <c r="AC381" s="295" t="s">
        <v>70</v>
      </c>
      <c r="AD381" s="255"/>
      <c r="AE381" s="253" t="s">
        <v>6582</v>
      </c>
      <c r="AF381" s="279" t="s">
        <v>70</v>
      </c>
      <c r="AG381" s="253" t="s">
        <v>6583</v>
      </c>
      <c r="AH381" s="279" t="s">
        <v>70</v>
      </c>
      <c r="AI381" s="255"/>
      <c r="AJ381" s="255"/>
      <c r="AK381" s="255"/>
      <c r="AL381" s="255"/>
      <c r="AM381" s="255"/>
      <c r="AN381" s="255"/>
      <c r="AO381" s="255"/>
      <c r="AP381" s="255"/>
      <c r="AQ381" s="255"/>
      <c r="AR381" s="255"/>
      <c r="AS381" s="255"/>
      <c r="AT381" s="255"/>
    </row>
    <row r="382" customFormat="false" ht="19.7" hidden="false" customHeight="false" outlineLevel="0" collapsed="false">
      <c r="A382" s="255"/>
      <c r="B382" s="254" t="n">
        <v>328</v>
      </c>
      <c r="C382" s="254" t="n">
        <v>328</v>
      </c>
      <c r="D382" s="254" t="s">
        <v>62</v>
      </c>
      <c r="E382" s="256" t="s">
        <v>981</v>
      </c>
      <c r="F382" s="255"/>
      <c r="G382" s="253" t="s">
        <v>5695</v>
      </c>
      <c r="H382" s="266" t="s">
        <v>1004</v>
      </c>
      <c r="I382" s="253" t="s">
        <v>982</v>
      </c>
      <c r="J382" s="255"/>
      <c r="K382" s="266" t="s">
        <v>1004</v>
      </c>
      <c r="L382" s="266" t="s">
        <v>1004</v>
      </c>
      <c r="M382" s="255"/>
      <c r="N382" s="255"/>
      <c r="O382" s="255"/>
      <c r="P382" s="255"/>
      <c r="Q382" s="255"/>
      <c r="R382" s="255"/>
      <c r="S382" s="255"/>
      <c r="T382" s="255"/>
      <c r="U382" s="255"/>
      <c r="V382" s="255"/>
      <c r="W382" s="255"/>
      <c r="X382" s="255"/>
      <c r="Y382" s="255"/>
      <c r="Z382" s="253" t="s">
        <v>78</v>
      </c>
      <c r="AA382" s="255"/>
      <c r="AB382" s="255"/>
      <c r="AC382" s="255"/>
      <c r="AD382" s="255"/>
      <c r="AE382" s="253" t="s">
        <v>78</v>
      </c>
      <c r="AF382" s="253" t="s">
        <v>1004</v>
      </c>
      <c r="AG382" s="255"/>
      <c r="AH382" s="253" t="s">
        <v>1004</v>
      </c>
      <c r="AI382" s="255"/>
      <c r="AJ382" s="253" t="s">
        <v>5120</v>
      </c>
      <c r="AK382" s="255"/>
      <c r="AL382" s="255"/>
      <c r="AM382" s="255"/>
      <c r="AN382" s="255"/>
      <c r="AO382" s="255"/>
      <c r="AP382" s="255"/>
      <c r="AQ382" s="255"/>
      <c r="AR382" s="255"/>
      <c r="AS382" s="255"/>
      <c r="AT382" s="255"/>
    </row>
    <row r="383" customFormat="false" ht="19.7" hidden="false" customHeight="false" outlineLevel="0" collapsed="false">
      <c r="A383" s="255"/>
      <c r="B383" s="254" t="n">
        <v>329</v>
      </c>
      <c r="C383" s="254" t="n">
        <v>329</v>
      </c>
      <c r="D383" s="254" t="s">
        <v>62</v>
      </c>
      <c r="E383" s="256" t="s">
        <v>983</v>
      </c>
      <c r="F383" s="255"/>
      <c r="G383" s="253" t="s">
        <v>5695</v>
      </c>
      <c r="H383" s="266" t="s">
        <v>1004</v>
      </c>
      <c r="I383" s="253" t="s">
        <v>984</v>
      </c>
      <c r="J383" s="255"/>
      <c r="K383" s="277" t="s">
        <v>1004</v>
      </c>
      <c r="L383" s="266" t="s">
        <v>1004</v>
      </c>
      <c r="M383" s="255"/>
      <c r="N383" s="255"/>
      <c r="O383" s="255"/>
      <c r="P383" s="255"/>
      <c r="Q383" s="255"/>
      <c r="R383" s="255"/>
      <c r="S383" s="255"/>
      <c r="T383" s="255"/>
      <c r="U383" s="255"/>
      <c r="V383" s="255"/>
      <c r="W383" s="255"/>
      <c r="X383" s="255"/>
      <c r="Y383" s="255"/>
      <c r="Z383" s="253" t="s">
        <v>78</v>
      </c>
      <c r="AA383" s="255"/>
      <c r="AB383" s="255"/>
      <c r="AC383" s="255"/>
      <c r="AD383" s="255"/>
      <c r="AE383" s="253" t="s">
        <v>78</v>
      </c>
      <c r="AF383" s="253" t="s">
        <v>1004</v>
      </c>
      <c r="AG383" s="255"/>
      <c r="AH383" s="253" t="s">
        <v>1004</v>
      </c>
      <c r="AI383" s="255"/>
      <c r="AJ383" s="253" t="s">
        <v>78</v>
      </c>
      <c r="AK383" s="253" t="s">
        <v>1004</v>
      </c>
      <c r="AL383" s="255"/>
      <c r="AM383" s="255"/>
      <c r="AN383" s="255"/>
      <c r="AO383" s="255"/>
      <c r="AP383" s="255"/>
      <c r="AQ383" s="255"/>
      <c r="AR383" s="255"/>
      <c r="AS383" s="255"/>
      <c r="AT383" s="255"/>
    </row>
    <row r="384" customFormat="false" ht="19.7" hidden="false" customHeight="false" outlineLevel="0" collapsed="false">
      <c r="A384" s="254" t="n">
        <v>133</v>
      </c>
      <c r="B384" s="254" t="n">
        <v>330</v>
      </c>
      <c r="C384" s="254" t="n">
        <v>330</v>
      </c>
      <c r="D384" s="254" t="s">
        <v>62</v>
      </c>
      <c r="E384" s="310" t="s">
        <v>985</v>
      </c>
      <c r="F384" s="255"/>
      <c r="G384" s="256" t="s">
        <v>5119</v>
      </c>
      <c r="H384" s="266" t="s">
        <v>1004</v>
      </c>
      <c r="I384" s="253" t="s">
        <v>6584</v>
      </c>
      <c r="J384" s="255"/>
      <c r="K384" s="266" t="s">
        <v>1004</v>
      </c>
      <c r="L384" s="266" t="s">
        <v>1004</v>
      </c>
      <c r="M384" s="311" t="n">
        <v>0</v>
      </c>
      <c r="N384" s="311" t="n">
        <v>0</v>
      </c>
      <c r="O384" s="311" t="n">
        <v>0</v>
      </c>
      <c r="P384" s="311" t="n">
        <v>0</v>
      </c>
      <c r="Q384" s="311" t="n">
        <v>0</v>
      </c>
      <c r="R384" s="311" t="n">
        <v>0</v>
      </c>
      <c r="S384" s="266" t="s">
        <v>1004</v>
      </c>
      <c r="T384" s="253" t="s">
        <v>6585</v>
      </c>
      <c r="U384" s="253" t="s">
        <v>60</v>
      </c>
      <c r="V384" s="253" t="s">
        <v>60</v>
      </c>
      <c r="W384" s="255"/>
      <c r="X384" s="253" t="s">
        <v>60</v>
      </c>
      <c r="Y384" s="255"/>
      <c r="Z384" s="253" t="s">
        <v>78</v>
      </c>
      <c r="AA384" s="256" t="s">
        <v>1004</v>
      </c>
      <c r="AB384" s="253" t="s">
        <v>78</v>
      </c>
      <c r="AC384" s="256" t="s">
        <v>1004</v>
      </c>
      <c r="AD384" s="255"/>
      <c r="AE384" s="253" t="s">
        <v>78</v>
      </c>
      <c r="AF384" s="253" t="s">
        <v>1004</v>
      </c>
      <c r="AG384" s="253" t="s">
        <v>78</v>
      </c>
      <c r="AH384" s="253" t="s">
        <v>1004</v>
      </c>
      <c r="AI384" s="255"/>
      <c r="AJ384" s="253" t="s">
        <v>78</v>
      </c>
      <c r="AK384" s="261"/>
      <c r="AL384" s="255"/>
      <c r="AM384" s="261"/>
      <c r="AN384" s="255"/>
      <c r="AO384" s="255"/>
      <c r="AP384" s="255"/>
      <c r="AQ384" s="255"/>
      <c r="AR384" s="255"/>
      <c r="AS384" s="255"/>
      <c r="AT384" s="255"/>
    </row>
    <row r="385" customFormat="false" ht="19.7" hidden="false" customHeight="false" outlineLevel="0" collapsed="false">
      <c r="A385" s="254" t="n">
        <v>92</v>
      </c>
      <c r="B385" s="254" t="n">
        <v>331</v>
      </c>
      <c r="C385" s="254" t="n">
        <v>331</v>
      </c>
      <c r="D385" s="254" t="s">
        <v>5158</v>
      </c>
      <c r="E385" s="255"/>
      <c r="F385" s="256" t="s">
        <v>6586</v>
      </c>
      <c r="G385" s="256" t="s">
        <v>5106</v>
      </c>
      <c r="H385" s="256" t="s">
        <v>6586</v>
      </c>
      <c r="I385" s="253" t="s">
        <v>4008</v>
      </c>
      <c r="J385" s="255"/>
      <c r="K385" s="318" t="s">
        <v>118</v>
      </c>
      <c r="L385" s="298" t="s">
        <v>101</v>
      </c>
      <c r="M385" s="273" t="n">
        <v>1</v>
      </c>
      <c r="N385" s="284" t="n">
        <v>1</v>
      </c>
      <c r="O385" s="259" t="n">
        <v>0</v>
      </c>
      <c r="P385" s="259" t="n">
        <v>0</v>
      </c>
      <c r="Q385" s="284" t="n">
        <v>1</v>
      </c>
      <c r="R385" s="259" t="n">
        <v>1</v>
      </c>
      <c r="S385" s="259" t="n">
        <v>1</v>
      </c>
      <c r="T385" s="253" t="s">
        <v>4013</v>
      </c>
      <c r="U385" s="253" t="s">
        <v>60</v>
      </c>
      <c r="V385" s="253" t="s">
        <v>60</v>
      </c>
      <c r="W385" s="255"/>
      <c r="X385" s="253" t="s">
        <v>60</v>
      </c>
      <c r="Y385" s="255"/>
      <c r="Z385" s="253" t="s">
        <v>6587</v>
      </c>
      <c r="AA385" s="294" t="s">
        <v>101</v>
      </c>
      <c r="AB385" s="253" t="s">
        <v>6588</v>
      </c>
      <c r="AC385" s="294" t="s">
        <v>101</v>
      </c>
      <c r="AD385" s="255"/>
      <c r="AE385" s="262" t="s">
        <v>6589</v>
      </c>
      <c r="AF385" s="279" t="s">
        <v>70</v>
      </c>
      <c r="AG385" s="253" t="s">
        <v>1239</v>
      </c>
      <c r="AH385" s="253" t="s">
        <v>1239</v>
      </c>
      <c r="AI385" s="255"/>
      <c r="AJ385" s="255"/>
      <c r="AK385" s="255"/>
      <c r="AL385" s="255"/>
      <c r="AM385" s="255"/>
      <c r="AN385" s="255"/>
      <c r="AO385" s="255"/>
      <c r="AP385" s="255"/>
      <c r="AQ385" s="255"/>
      <c r="AR385" s="255"/>
      <c r="AS385" s="255"/>
      <c r="AT385" s="255"/>
    </row>
    <row r="386" customFormat="false" ht="19.7" hidden="false" customHeight="false" outlineLevel="0" collapsed="false">
      <c r="A386" s="255"/>
      <c r="B386" s="254" t="n">
        <v>332</v>
      </c>
      <c r="C386" s="254" t="n">
        <v>332</v>
      </c>
      <c r="D386" s="254" t="s">
        <v>62</v>
      </c>
      <c r="E386" s="256" t="s">
        <v>989</v>
      </c>
      <c r="F386" s="255"/>
      <c r="G386" s="253" t="s">
        <v>6074</v>
      </c>
      <c r="H386" s="253" t="s">
        <v>5037</v>
      </c>
      <c r="I386" s="253" t="s">
        <v>991</v>
      </c>
      <c r="J386" s="255"/>
      <c r="K386" s="253" t="s">
        <v>5037</v>
      </c>
      <c r="L386" s="253" t="s">
        <v>5037</v>
      </c>
      <c r="M386" s="255"/>
      <c r="N386" s="255"/>
      <c r="O386" s="255"/>
      <c r="P386" s="255"/>
      <c r="Q386" s="255"/>
      <c r="R386" s="255"/>
      <c r="S386" s="255"/>
      <c r="T386" s="255"/>
      <c r="U386" s="255"/>
      <c r="V386" s="255"/>
      <c r="W386" s="255"/>
      <c r="X386" s="255"/>
      <c r="Y386" s="255"/>
      <c r="Z386" s="253" t="s">
        <v>6590</v>
      </c>
      <c r="AA386" s="255"/>
      <c r="AB386" s="255"/>
      <c r="AC386" s="255"/>
      <c r="AD386" s="255"/>
      <c r="AE386" s="253" t="s">
        <v>78</v>
      </c>
      <c r="AF386" s="253" t="s">
        <v>1004</v>
      </c>
      <c r="AG386" s="255"/>
      <c r="AH386" s="253" t="s">
        <v>1004</v>
      </c>
      <c r="AI386" s="255"/>
      <c r="AJ386" s="253" t="s">
        <v>6591</v>
      </c>
      <c r="AK386" s="254" t="s">
        <v>1171</v>
      </c>
      <c r="AL386" s="255"/>
      <c r="AM386" s="254" t="s">
        <v>1171</v>
      </c>
      <c r="AN386" s="255"/>
      <c r="AO386" s="255"/>
      <c r="AP386" s="255"/>
      <c r="AQ386" s="255"/>
      <c r="AR386" s="255"/>
      <c r="AS386" s="255"/>
      <c r="AT386" s="255"/>
    </row>
    <row r="387" customFormat="false" ht="19.7" hidden="false" customHeight="false" outlineLevel="0" collapsed="false">
      <c r="A387" s="254" t="n">
        <v>16</v>
      </c>
      <c r="B387" s="254" t="n">
        <v>333</v>
      </c>
      <c r="C387" s="254" t="n">
        <v>333</v>
      </c>
      <c r="D387" s="254" t="s">
        <v>5158</v>
      </c>
      <c r="E387" s="255"/>
      <c r="F387" s="256" t="s">
        <v>4028</v>
      </c>
      <c r="G387" s="256" t="s">
        <v>5106</v>
      </c>
      <c r="H387" s="256" t="s">
        <v>4028</v>
      </c>
      <c r="I387" s="253" t="s">
        <v>6592</v>
      </c>
      <c r="J387" s="255"/>
      <c r="K387" s="297" t="s">
        <v>118</v>
      </c>
      <c r="L387" s="298" t="s">
        <v>101</v>
      </c>
      <c r="M387" s="273" t="n">
        <v>1</v>
      </c>
      <c r="N387" s="284" t="n">
        <v>1</v>
      </c>
      <c r="O387" s="259" t="n">
        <v>0</v>
      </c>
      <c r="P387" s="259" t="n">
        <v>0</v>
      </c>
      <c r="Q387" s="284" t="n">
        <v>2</v>
      </c>
      <c r="R387" s="259" t="n">
        <v>0</v>
      </c>
      <c r="S387" s="259" t="n">
        <v>1</v>
      </c>
      <c r="T387" s="253" t="s">
        <v>6593</v>
      </c>
      <c r="U387" s="253" t="s">
        <v>6594</v>
      </c>
      <c r="V387" s="279" t="s">
        <v>70</v>
      </c>
      <c r="W387" s="253" t="s">
        <v>6595</v>
      </c>
      <c r="X387" s="293" t="s">
        <v>101</v>
      </c>
      <c r="Y387" s="255"/>
      <c r="Z387" s="253" t="s">
        <v>6596</v>
      </c>
      <c r="AA387" s="294" t="s">
        <v>101</v>
      </c>
      <c r="AB387" s="253" t="s">
        <v>6597</v>
      </c>
      <c r="AC387" s="294" t="s">
        <v>101</v>
      </c>
      <c r="AD387" s="255"/>
      <c r="AE387" s="253" t="s">
        <v>167</v>
      </c>
      <c r="AF387" s="253" t="s">
        <v>1287</v>
      </c>
      <c r="AG387" s="253" t="s">
        <v>167</v>
      </c>
      <c r="AH387" s="253" t="s">
        <v>1287</v>
      </c>
      <c r="AI387" s="255"/>
      <c r="AJ387" s="253" t="s">
        <v>6598</v>
      </c>
      <c r="AK387" s="255"/>
      <c r="AL387" s="255"/>
      <c r="AM387" s="255"/>
      <c r="AN387" s="255"/>
      <c r="AO387" s="255"/>
      <c r="AP387" s="255"/>
      <c r="AQ387" s="255"/>
      <c r="AR387" s="255"/>
      <c r="AS387" s="255"/>
      <c r="AT387" s="255"/>
    </row>
    <row r="388" customFormat="false" ht="19.7" hidden="false" customHeight="false" outlineLevel="0" collapsed="false">
      <c r="A388" s="254" t="n">
        <v>16</v>
      </c>
      <c r="B388" s="254" t="n">
        <v>333</v>
      </c>
      <c r="C388" s="254" t="n">
        <v>333.1</v>
      </c>
      <c r="D388" s="254" t="s">
        <v>5158</v>
      </c>
      <c r="E388" s="255"/>
      <c r="F388" s="256" t="s">
        <v>4028</v>
      </c>
      <c r="G388" s="256" t="s">
        <v>5106</v>
      </c>
      <c r="H388" s="256" t="s">
        <v>4028</v>
      </c>
      <c r="I388" s="253" t="s">
        <v>6599</v>
      </c>
      <c r="J388" s="255"/>
      <c r="K388" s="297" t="s">
        <v>118</v>
      </c>
      <c r="L388" s="253" t="n">
        <v>0</v>
      </c>
      <c r="M388" s="273" t="n">
        <v>1</v>
      </c>
      <c r="N388" s="284" t="n">
        <v>1</v>
      </c>
      <c r="O388" s="259" t="n">
        <v>0</v>
      </c>
      <c r="P388" s="259" t="n">
        <v>0</v>
      </c>
      <c r="Q388" s="259" t="n">
        <v>0</v>
      </c>
      <c r="R388" s="259" t="n">
        <v>2</v>
      </c>
      <c r="S388" s="259" t="n">
        <v>1</v>
      </c>
      <c r="T388" s="253" t="s">
        <v>6600</v>
      </c>
      <c r="U388" s="253" t="s">
        <v>6601</v>
      </c>
      <c r="V388" s="279" t="s">
        <v>70</v>
      </c>
      <c r="W388" s="255"/>
      <c r="X388" s="253" t="s">
        <v>5861</v>
      </c>
      <c r="Y388" s="255"/>
      <c r="Z388" s="253" t="s">
        <v>6602</v>
      </c>
      <c r="AA388" s="294" t="s">
        <v>101</v>
      </c>
      <c r="AB388" s="253" t="s">
        <v>43</v>
      </c>
      <c r="AC388" s="253" t="s">
        <v>1239</v>
      </c>
      <c r="AD388" s="255"/>
      <c r="AE388" s="253" t="s">
        <v>60</v>
      </c>
      <c r="AF388" s="253" t="s">
        <v>60</v>
      </c>
      <c r="AG388" s="253" t="s">
        <v>60</v>
      </c>
      <c r="AH388" s="253" t="s">
        <v>60</v>
      </c>
      <c r="AI388" s="255"/>
      <c r="AJ388" s="255"/>
      <c r="AK388" s="255"/>
      <c r="AL388" s="255"/>
      <c r="AM388" s="255"/>
      <c r="AN388" s="255"/>
      <c r="AO388" s="255"/>
      <c r="AP388" s="255"/>
      <c r="AQ388" s="255"/>
      <c r="AR388" s="255"/>
      <c r="AS388" s="255"/>
      <c r="AT388" s="255"/>
    </row>
    <row r="389" customFormat="false" ht="19.7" hidden="false" customHeight="false" outlineLevel="0" collapsed="false">
      <c r="A389" s="255"/>
      <c r="B389" s="254" t="n">
        <v>334</v>
      </c>
      <c r="C389" s="254" t="n">
        <v>334</v>
      </c>
      <c r="D389" s="254" t="s">
        <v>62</v>
      </c>
      <c r="E389" s="256" t="s">
        <v>995</v>
      </c>
      <c r="F389" s="255"/>
      <c r="G389" s="253" t="s">
        <v>5124</v>
      </c>
      <c r="H389" s="253" t="s">
        <v>4042</v>
      </c>
      <c r="I389" s="262" t="s">
        <v>996</v>
      </c>
      <c r="J389" s="255"/>
      <c r="K389" s="333" t="s">
        <v>118</v>
      </c>
      <c r="L389" s="294" t="s">
        <v>101</v>
      </c>
      <c r="M389" s="255"/>
      <c r="N389" s="255"/>
      <c r="O389" s="255"/>
      <c r="P389" s="255"/>
      <c r="Q389" s="255"/>
      <c r="R389" s="255"/>
      <c r="S389" s="255"/>
      <c r="T389" s="255"/>
      <c r="U389" s="255"/>
      <c r="V389" s="255"/>
      <c r="W389" s="255"/>
      <c r="X389" s="255"/>
      <c r="Y389" s="255"/>
      <c r="Z389" s="253" t="s">
        <v>6603</v>
      </c>
      <c r="AA389" s="255"/>
      <c r="AB389" s="253" t="s">
        <v>1302</v>
      </c>
      <c r="AC389" s="255"/>
      <c r="AD389" s="255"/>
      <c r="AE389" s="253" t="s">
        <v>6604</v>
      </c>
      <c r="AF389" s="279" t="s">
        <v>70</v>
      </c>
      <c r="AG389" s="253" t="s">
        <v>6605</v>
      </c>
      <c r="AH389" s="294" t="s">
        <v>101</v>
      </c>
      <c r="AI389" s="255"/>
      <c r="AJ389" s="255"/>
      <c r="AK389" s="255"/>
      <c r="AL389" s="255"/>
      <c r="AM389" s="255"/>
      <c r="AN389" s="255"/>
      <c r="AO389" s="255"/>
      <c r="AP389" s="255"/>
      <c r="AQ389" s="255"/>
      <c r="AR389" s="255"/>
      <c r="AS389" s="255"/>
      <c r="AT389" s="255"/>
    </row>
    <row r="390" customFormat="false" ht="19.7" hidden="false" customHeight="false" outlineLevel="0" collapsed="false">
      <c r="A390" s="254" t="n">
        <v>69</v>
      </c>
      <c r="B390" s="254" t="n">
        <v>335</v>
      </c>
      <c r="C390" s="254" t="n">
        <v>335</v>
      </c>
      <c r="D390" s="254" t="s">
        <v>5158</v>
      </c>
      <c r="E390" s="255"/>
      <c r="F390" s="256" t="s">
        <v>4052</v>
      </c>
      <c r="G390" s="256" t="s">
        <v>5106</v>
      </c>
      <c r="H390" s="256" t="s">
        <v>4052</v>
      </c>
      <c r="I390" s="253" t="s">
        <v>4054</v>
      </c>
      <c r="J390" s="255"/>
      <c r="K390" s="318" t="s">
        <v>118</v>
      </c>
      <c r="L390" s="298" t="s">
        <v>101</v>
      </c>
      <c r="M390" s="273" t="n">
        <v>1</v>
      </c>
      <c r="N390" s="284" t="n">
        <v>2</v>
      </c>
      <c r="O390" s="259" t="n">
        <v>0</v>
      </c>
      <c r="P390" s="259" t="n">
        <v>0</v>
      </c>
      <c r="Q390" s="284" t="n">
        <v>2</v>
      </c>
      <c r="R390" s="259" t="n">
        <v>1</v>
      </c>
      <c r="S390" s="259" t="n">
        <v>0</v>
      </c>
      <c r="T390" s="253" t="s">
        <v>4059</v>
      </c>
      <c r="U390" s="253" t="s">
        <v>6606</v>
      </c>
      <c r="V390" s="279" t="s">
        <v>70</v>
      </c>
      <c r="W390" s="253" t="s">
        <v>6607</v>
      </c>
      <c r="X390" s="293" t="s">
        <v>101</v>
      </c>
      <c r="Y390" s="255"/>
      <c r="Z390" s="253" t="s">
        <v>6608</v>
      </c>
      <c r="AA390" s="294" t="s">
        <v>101</v>
      </c>
      <c r="AB390" s="253" t="s">
        <v>6609</v>
      </c>
      <c r="AC390" s="253" t="s">
        <v>1239</v>
      </c>
      <c r="AD390" s="255"/>
      <c r="AE390" s="253" t="s">
        <v>6610</v>
      </c>
      <c r="AF390" s="294" t="s">
        <v>101</v>
      </c>
      <c r="AG390" s="253" t="s">
        <v>6611</v>
      </c>
      <c r="AH390" s="294" t="s">
        <v>101</v>
      </c>
      <c r="AI390" s="255"/>
      <c r="AJ390" s="261"/>
      <c r="AK390" s="261"/>
      <c r="AL390" s="255"/>
      <c r="AM390" s="261"/>
      <c r="AN390" s="255"/>
      <c r="AO390" s="255"/>
      <c r="AP390" s="255"/>
      <c r="AQ390" s="255"/>
      <c r="AR390" s="255"/>
      <c r="AS390" s="255"/>
      <c r="AT390" s="255"/>
    </row>
    <row r="391" customFormat="false" ht="19.7" hidden="false" customHeight="false" outlineLevel="0" collapsed="false">
      <c r="A391" s="255"/>
      <c r="B391" s="254" t="n">
        <v>336</v>
      </c>
      <c r="C391" s="254" t="n">
        <v>336</v>
      </c>
      <c r="D391" s="254" t="s">
        <v>1001</v>
      </c>
      <c r="E391" s="256" t="s">
        <v>5044</v>
      </c>
      <c r="F391" s="255"/>
      <c r="G391" s="253" t="s">
        <v>6074</v>
      </c>
      <c r="H391" s="324"/>
      <c r="I391" s="253" t="s">
        <v>933</v>
      </c>
      <c r="J391" s="255"/>
      <c r="K391" s="266" t="s">
        <v>1004</v>
      </c>
      <c r="L391" s="266" t="s">
        <v>1004</v>
      </c>
      <c r="M391" s="255"/>
      <c r="N391" s="255"/>
      <c r="O391" s="255"/>
      <c r="P391" s="255"/>
      <c r="Q391" s="255"/>
      <c r="R391" s="255"/>
      <c r="S391" s="255"/>
      <c r="T391" s="255"/>
      <c r="U391" s="255"/>
      <c r="V391" s="255"/>
      <c r="W391" s="255"/>
      <c r="X391" s="255"/>
      <c r="Y391" s="255"/>
      <c r="Z391" s="253" t="s">
        <v>78</v>
      </c>
      <c r="AA391" s="255"/>
      <c r="AB391" s="255"/>
      <c r="AC391" s="255"/>
      <c r="AD391" s="255"/>
      <c r="AE391" s="253" t="s">
        <v>78</v>
      </c>
      <c r="AF391" s="253" t="s">
        <v>1004</v>
      </c>
      <c r="AG391" s="255"/>
      <c r="AH391" s="253" t="s">
        <v>1004</v>
      </c>
      <c r="AI391" s="255"/>
      <c r="AJ391" s="253" t="s">
        <v>6612</v>
      </c>
      <c r="AK391" s="253" t="s">
        <v>1004</v>
      </c>
      <c r="AL391" s="255"/>
      <c r="AM391" s="255"/>
      <c r="AN391" s="255"/>
      <c r="AO391" s="255"/>
      <c r="AP391" s="255"/>
      <c r="AQ391" s="255"/>
      <c r="AR391" s="255"/>
      <c r="AS391" s="255"/>
      <c r="AT391" s="255"/>
    </row>
    <row r="392" customFormat="false" ht="19.7" hidden="false" customHeight="false" outlineLevel="0" collapsed="false">
      <c r="A392" s="254" t="n">
        <v>103</v>
      </c>
      <c r="B392" s="254" t="n">
        <v>337</v>
      </c>
      <c r="C392" s="254" t="n">
        <v>337</v>
      </c>
      <c r="D392" s="254" t="s">
        <v>1185</v>
      </c>
      <c r="E392" s="256" t="s">
        <v>1007</v>
      </c>
      <c r="F392" s="255"/>
      <c r="G392" s="256" t="s">
        <v>5119</v>
      </c>
      <c r="H392" s="266" t="s">
        <v>1004</v>
      </c>
      <c r="I392" s="341" t="s">
        <v>1008</v>
      </c>
      <c r="J392" s="255"/>
      <c r="K392" s="266" t="s">
        <v>1004</v>
      </c>
      <c r="L392" s="266" t="s">
        <v>1004</v>
      </c>
      <c r="M392" s="311" t="n">
        <v>0</v>
      </c>
      <c r="N392" s="311" t="n">
        <v>0</v>
      </c>
      <c r="O392" s="311" t="n">
        <v>0</v>
      </c>
      <c r="P392" s="311" t="n">
        <v>0</v>
      </c>
      <c r="Q392" s="311" t="n">
        <v>0</v>
      </c>
      <c r="R392" s="311" t="n">
        <v>0</v>
      </c>
      <c r="S392" s="266" t="s">
        <v>1004</v>
      </c>
      <c r="T392" s="255"/>
      <c r="U392" s="253" t="s">
        <v>60</v>
      </c>
      <c r="V392" s="253" t="s">
        <v>60</v>
      </c>
      <c r="W392" s="255"/>
      <c r="X392" s="253" t="s">
        <v>60</v>
      </c>
      <c r="Y392" s="255"/>
      <c r="Z392" s="253" t="s">
        <v>78</v>
      </c>
      <c r="AA392" s="256" t="s">
        <v>1004</v>
      </c>
      <c r="AB392" s="253" t="s">
        <v>78</v>
      </c>
      <c r="AC392" s="256" t="s">
        <v>1004</v>
      </c>
      <c r="AD392" s="255"/>
      <c r="AE392" s="253" t="s">
        <v>78</v>
      </c>
      <c r="AF392" s="253" t="s">
        <v>60</v>
      </c>
      <c r="AG392" s="253" t="s">
        <v>78</v>
      </c>
      <c r="AH392" s="253" t="s">
        <v>60</v>
      </c>
      <c r="AI392" s="255"/>
      <c r="AJ392" s="255"/>
      <c r="AK392" s="255"/>
      <c r="AL392" s="255"/>
      <c r="AM392" s="255"/>
      <c r="AN392" s="255"/>
      <c r="AO392" s="255"/>
      <c r="AP392" s="255"/>
      <c r="AQ392" s="255"/>
      <c r="AR392" s="255"/>
      <c r="AS392" s="255"/>
      <c r="AT392" s="255"/>
    </row>
    <row r="393" customFormat="false" ht="20.9" hidden="false" customHeight="false" outlineLevel="0" collapsed="false">
      <c r="A393" s="255"/>
      <c r="B393" s="342" t="n">
        <v>338</v>
      </c>
      <c r="C393" s="342" t="n">
        <v>338</v>
      </c>
      <c r="D393" s="343" t="s">
        <v>1009</v>
      </c>
      <c r="E393" s="344" t="s">
        <v>1010</v>
      </c>
      <c r="F393" s="263"/>
      <c r="G393" s="253" t="s">
        <v>5115</v>
      </c>
      <c r="H393" s="266" t="s">
        <v>1004</v>
      </c>
      <c r="I393" s="253" t="s">
        <v>1012</v>
      </c>
      <c r="J393" s="255"/>
      <c r="K393" s="266" t="s">
        <v>1004</v>
      </c>
      <c r="L393" s="266" t="s">
        <v>1004</v>
      </c>
      <c r="M393" s="255"/>
      <c r="N393" s="255"/>
      <c r="O393" s="255"/>
      <c r="P393" s="255"/>
      <c r="Q393" s="255"/>
      <c r="R393" s="255"/>
      <c r="S393" s="255"/>
      <c r="T393" s="255"/>
      <c r="U393" s="255"/>
      <c r="V393" s="255"/>
      <c r="W393" s="255"/>
      <c r="X393" s="255"/>
      <c r="Y393" s="255"/>
      <c r="Z393" s="253" t="s">
        <v>78</v>
      </c>
      <c r="AA393" s="255"/>
      <c r="AB393" s="255"/>
      <c r="AC393" s="255"/>
      <c r="AD393" s="255"/>
      <c r="AE393" s="255"/>
      <c r="AF393" s="255"/>
      <c r="AG393" s="255"/>
      <c r="AH393" s="255"/>
      <c r="AI393" s="255"/>
      <c r="AJ393" s="255"/>
      <c r="AK393" s="255"/>
      <c r="AL393" s="255"/>
      <c r="AM393" s="255"/>
      <c r="AN393" s="255"/>
      <c r="AO393" s="255"/>
      <c r="AP393" s="255"/>
      <c r="AQ393" s="255"/>
      <c r="AR393" s="255"/>
      <c r="AS393" s="255"/>
      <c r="AT393" s="255"/>
    </row>
    <row r="394" customFormat="false" ht="20.9" hidden="false" customHeight="false" outlineLevel="0" collapsed="false">
      <c r="A394" s="254" t="n">
        <v>97</v>
      </c>
      <c r="B394" s="254" t="n">
        <v>339</v>
      </c>
      <c r="C394" s="254" t="n">
        <v>339</v>
      </c>
      <c r="D394" s="254" t="s">
        <v>1185</v>
      </c>
      <c r="E394" s="345" t="s">
        <v>1013</v>
      </c>
      <c r="F394" s="255"/>
      <c r="G394" s="256" t="s">
        <v>5119</v>
      </c>
      <c r="H394" s="266" t="s">
        <v>1004</v>
      </c>
      <c r="I394" s="341" t="s">
        <v>1014</v>
      </c>
      <c r="J394" s="255"/>
      <c r="K394" s="266" t="s">
        <v>1004</v>
      </c>
      <c r="L394" s="266" t="s">
        <v>1004</v>
      </c>
      <c r="M394" s="259" t="n">
        <v>0</v>
      </c>
      <c r="N394" s="259" t="n">
        <v>0</v>
      </c>
      <c r="O394" s="259" t="n">
        <v>0</v>
      </c>
      <c r="P394" s="259" t="n">
        <v>0</v>
      </c>
      <c r="Q394" s="259" t="n">
        <v>0</v>
      </c>
      <c r="R394" s="259" t="n">
        <v>0</v>
      </c>
      <c r="S394" s="266" t="s">
        <v>1004</v>
      </c>
      <c r="T394" s="255"/>
      <c r="U394" s="256" t="s">
        <v>1004</v>
      </c>
      <c r="V394" s="256" t="s">
        <v>1004</v>
      </c>
      <c r="W394" s="255"/>
      <c r="X394" s="256" t="s">
        <v>1004</v>
      </c>
      <c r="Y394" s="255"/>
      <c r="Z394" s="256" t="s">
        <v>1004</v>
      </c>
      <c r="AA394" s="256" t="s">
        <v>1004</v>
      </c>
      <c r="AB394" s="255"/>
      <c r="AC394" s="256" t="s">
        <v>1004</v>
      </c>
      <c r="AD394" s="255"/>
      <c r="AE394" s="253" t="s">
        <v>60</v>
      </c>
      <c r="AF394" s="262" t="s">
        <v>60</v>
      </c>
      <c r="AG394" s="253" t="s">
        <v>60</v>
      </c>
      <c r="AH394" s="262" t="s">
        <v>60</v>
      </c>
      <c r="AI394" s="255"/>
      <c r="AJ394" s="253" t="s">
        <v>6613</v>
      </c>
      <c r="AK394" s="255"/>
      <c r="AL394" s="255"/>
      <c r="AM394" s="255"/>
      <c r="AN394" s="255"/>
      <c r="AO394" s="255"/>
      <c r="AP394" s="255"/>
      <c r="AQ394" s="255"/>
      <c r="AR394" s="255"/>
      <c r="AS394" s="255"/>
      <c r="AT394" s="255"/>
    </row>
    <row r="395" customFormat="false" ht="19.7" hidden="false" customHeight="false" outlineLevel="0" collapsed="false">
      <c r="A395" s="254" t="n">
        <v>104</v>
      </c>
      <c r="B395" s="254" t="n">
        <v>340</v>
      </c>
      <c r="C395" s="254" t="n">
        <v>340</v>
      </c>
      <c r="D395" s="254" t="s">
        <v>1005</v>
      </c>
      <c r="E395" s="256" t="s">
        <v>1017</v>
      </c>
      <c r="F395" s="255"/>
      <c r="G395" s="256" t="s">
        <v>5121</v>
      </c>
      <c r="H395" s="256" t="s">
        <v>3758</v>
      </c>
      <c r="I395" s="253" t="s">
        <v>4092</v>
      </c>
      <c r="J395" s="255"/>
      <c r="K395" s="298" t="s">
        <v>101</v>
      </c>
      <c r="L395" s="298" t="s">
        <v>101</v>
      </c>
      <c r="M395" s="311" t="n">
        <v>0</v>
      </c>
      <c r="N395" s="284" t="n">
        <v>1</v>
      </c>
      <c r="O395" s="311" t="n">
        <v>0</v>
      </c>
      <c r="P395" s="311" t="n">
        <v>0</v>
      </c>
      <c r="Q395" s="284" t="n">
        <v>1</v>
      </c>
      <c r="R395" s="255"/>
      <c r="S395" s="311" t="n">
        <v>3</v>
      </c>
      <c r="T395" s="255"/>
      <c r="U395" s="253" t="s">
        <v>60</v>
      </c>
      <c r="V395" s="253" t="s">
        <v>60</v>
      </c>
      <c r="W395" s="255"/>
      <c r="X395" s="253" t="s">
        <v>60</v>
      </c>
      <c r="Y395" s="255"/>
      <c r="Z395" s="253" t="s">
        <v>78</v>
      </c>
      <c r="AA395" s="256" t="s">
        <v>1004</v>
      </c>
      <c r="AB395" s="253" t="s">
        <v>78</v>
      </c>
      <c r="AC395" s="256" t="s">
        <v>1004</v>
      </c>
      <c r="AD395" s="255"/>
      <c r="AE395" s="253" t="s">
        <v>78</v>
      </c>
      <c r="AF395" s="253" t="s">
        <v>60</v>
      </c>
      <c r="AG395" s="253" t="s">
        <v>78</v>
      </c>
      <c r="AH395" s="253" t="s">
        <v>60</v>
      </c>
      <c r="AI395" s="255"/>
      <c r="AJ395" s="253" t="s">
        <v>6614</v>
      </c>
      <c r="AK395" s="255"/>
      <c r="AL395" s="255"/>
      <c r="AM395" s="255"/>
      <c r="AN395" s="255"/>
      <c r="AO395" s="255"/>
      <c r="AP395" s="255"/>
      <c r="AQ395" s="255"/>
      <c r="AR395" s="255"/>
      <c r="AS395" s="255"/>
      <c r="AT395" s="255"/>
    </row>
    <row r="396" customFormat="false" ht="20.9" hidden="false" customHeight="false" outlineLevel="0" collapsed="false">
      <c r="A396" s="255"/>
      <c r="B396" s="342" t="n">
        <v>341</v>
      </c>
      <c r="C396" s="342" t="n">
        <v>341</v>
      </c>
      <c r="D396" s="343" t="s">
        <v>1019</v>
      </c>
      <c r="E396" s="343" t="s">
        <v>1020</v>
      </c>
      <c r="F396" s="263"/>
      <c r="G396" s="256" t="s">
        <v>6074</v>
      </c>
      <c r="H396" s="253" t="s">
        <v>1022</v>
      </c>
      <c r="I396" s="343" t="s">
        <v>5052</v>
      </c>
      <c r="J396" s="255"/>
      <c r="K396" s="326" t="s">
        <v>70</v>
      </c>
      <c r="L396" s="326" t="s">
        <v>70</v>
      </c>
      <c r="M396" s="255"/>
      <c r="N396" s="255"/>
      <c r="O396" s="255"/>
      <c r="P396" s="255"/>
      <c r="Q396" s="255"/>
      <c r="R396" s="255"/>
      <c r="S396" s="255"/>
      <c r="T396" s="255"/>
      <c r="U396" s="255"/>
      <c r="V396" s="255"/>
      <c r="W396" s="255"/>
      <c r="X396" s="255"/>
      <c r="Y396" s="255"/>
      <c r="Z396" s="253" t="s">
        <v>6615</v>
      </c>
      <c r="AA396" s="255"/>
      <c r="AB396" s="253" t="s">
        <v>5578</v>
      </c>
      <c r="AC396" s="255"/>
      <c r="AD396" s="255"/>
      <c r="AE396" s="255"/>
      <c r="AF396" s="255"/>
      <c r="AG396" s="255"/>
      <c r="AH396" s="255"/>
      <c r="AI396" s="255"/>
      <c r="AJ396" s="253" t="s">
        <v>6616</v>
      </c>
      <c r="AK396" s="326" t="s">
        <v>70</v>
      </c>
      <c r="AL396" s="255"/>
      <c r="AM396" s="326" t="s">
        <v>70</v>
      </c>
      <c r="AN396" s="255"/>
      <c r="AO396" s="255"/>
      <c r="AP396" s="255"/>
      <c r="AQ396" s="255"/>
      <c r="AR396" s="255"/>
      <c r="AS396" s="255"/>
      <c r="AT396" s="255"/>
    </row>
    <row r="397" customFormat="false" ht="20.9" hidden="false" customHeight="false" outlineLevel="0" collapsed="false">
      <c r="A397" s="255"/>
      <c r="B397" s="342" t="n">
        <v>342</v>
      </c>
      <c r="C397" s="342" t="n">
        <v>342</v>
      </c>
      <c r="D397" s="343" t="s">
        <v>1019</v>
      </c>
      <c r="E397" s="346" t="s">
        <v>1025</v>
      </c>
      <c r="F397" s="263"/>
      <c r="G397" s="253" t="s">
        <v>6074</v>
      </c>
      <c r="H397" s="266" t="s">
        <v>1004</v>
      </c>
      <c r="I397" s="253" t="s">
        <v>1026</v>
      </c>
      <c r="J397" s="255"/>
      <c r="K397" s="266" t="s">
        <v>1004</v>
      </c>
      <c r="L397" s="266" t="s">
        <v>1004</v>
      </c>
      <c r="M397" s="255"/>
      <c r="N397" s="255"/>
      <c r="O397" s="255"/>
      <c r="P397" s="255"/>
      <c r="Q397" s="255"/>
      <c r="R397" s="255"/>
      <c r="S397" s="255"/>
      <c r="T397" s="255"/>
      <c r="U397" s="255"/>
      <c r="V397" s="255"/>
      <c r="W397" s="255"/>
      <c r="X397" s="255"/>
      <c r="Y397" s="255"/>
      <c r="Z397" s="253" t="s">
        <v>78</v>
      </c>
      <c r="AA397" s="255"/>
      <c r="AB397" s="255"/>
      <c r="AC397" s="255"/>
      <c r="AD397" s="255"/>
      <c r="AE397" s="255"/>
      <c r="AF397" s="255"/>
      <c r="AG397" s="255"/>
      <c r="AH397" s="255"/>
      <c r="AI397" s="255"/>
      <c r="AJ397" s="253" t="s">
        <v>78</v>
      </c>
      <c r="AK397" s="255"/>
      <c r="AL397" s="255"/>
      <c r="AM397" s="255"/>
      <c r="AN397" s="255"/>
      <c r="AO397" s="255"/>
      <c r="AP397" s="255"/>
      <c r="AQ397" s="255"/>
      <c r="AR397" s="255"/>
      <c r="AS397" s="255"/>
      <c r="AT397" s="255"/>
    </row>
    <row r="398" customFormat="false" ht="20.9" hidden="false" customHeight="false" outlineLevel="0" collapsed="false">
      <c r="A398" s="255"/>
      <c r="B398" s="342" t="n">
        <v>343</v>
      </c>
      <c r="C398" s="342" t="n">
        <v>343</v>
      </c>
      <c r="D398" s="343" t="s">
        <v>1019</v>
      </c>
      <c r="E398" s="344" t="s">
        <v>1027</v>
      </c>
      <c r="F398" s="263"/>
      <c r="G398" s="256" t="s">
        <v>5121</v>
      </c>
      <c r="H398" s="253" t="s">
        <v>6617</v>
      </c>
      <c r="I398" s="347" t="s">
        <v>1029</v>
      </c>
      <c r="J398" s="255"/>
      <c r="K398" s="348" t="s">
        <v>101</v>
      </c>
      <c r="L398" s="253" t="s">
        <v>1239</v>
      </c>
      <c r="M398" s="255"/>
      <c r="N398" s="255"/>
      <c r="O398" s="255"/>
      <c r="P398" s="255"/>
      <c r="Q398" s="255"/>
      <c r="R398" s="255"/>
      <c r="S398" s="255"/>
      <c r="T398" s="255"/>
      <c r="U398" s="255"/>
      <c r="V398" s="255"/>
      <c r="W398" s="255"/>
      <c r="X398" s="255"/>
      <c r="Y398" s="255"/>
      <c r="Z398" s="253" t="s">
        <v>78</v>
      </c>
      <c r="AA398" s="255"/>
      <c r="AB398" s="255"/>
      <c r="AC398" s="255"/>
      <c r="AD398" s="255"/>
      <c r="AE398" s="255"/>
      <c r="AF398" s="255"/>
      <c r="AG398" s="255"/>
      <c r="AH398" s="255"/>
      <c r="AI398" s="255"/>
      <c r="AJ398" s="253" t="s">
        <v>6618</v>
      </c>
      <c r="AK398" s="349" t="s">
        <v>101</v>
      </c>
      <c r="AL398" s="255"/>
      <c r="AM398" s="349" t="s">
        <v>101</v>
      </c>
      <c r="AN398" s="255"/>
      <c r="AO398" s="255"/>
      <c r="AP398" s="255"/>
      <c r="AQ398" s="255"/>
      <c r="AR398" s="255"/>
      <c r="AS398" s="255"/>
      <c r="AT398" s="255"/>
    </row>
    <row r="399" customFormat="false" ht="20.9" hidden="false" customHeight="false" outlineLevel="0" collapsed="false">
      <c r="A399" s="255"/>
      <c r="B399" s="342" t="n">
        <v>344</v>
      </c>
      <c r="C399" s="342" t="n">
        <v>344</v>
      </c>
      <c r="D399" s="343" t="s">
        <v>1019</v>
      </c>
      <c r="E399" s="344" t="s">
        <v>1030</v>
      </c>
      <c r="F399" s="263"/>
      <c r="G399" s="256" t="s">
        <v>5121</v>
      </c>
      <c r="H399" s="324"/>
      <c r="I399" s="253" t="s">
        <v>1032</v>
      </c>
      <c r="J399" s="255"/>
      <c r="K399" s="326" t="s">
        <v>70</v>
      </c>
      <c r="L399" s="326" t="s">
        <v>70</v>
      </c>
      <c r="M399" s="255"/>
      <c r="N399" s="255"/>
      <c r="O399" s="255"/>
      <c r="P399" s="255"/>
      <c r="Q399" s="255"/>
      <c r="R399" s="255"/>
      <c r="S399" s="255"/>
      <c r="T399" s="255"/>
      <c r="U399" s="255"/>
      <c r="V399" s="255"/>
      <c r="W399" s="255"/>
      <c r="X399" s="255"/>
      <c r="Y399" s="255"/>
      <c r="Z399" s="253" t="s">
        <v>78</v>
      </c>
      <c r="AA399" s="255"/>
      <c r="AB399" s="255"/>
      <c r="AC399" s="255"/>
      <c r="AD399" s="255"/>
      <c r="AE399" s="255"/>
      <c r="AF399" s="255"/>
      <c r="AG399" s="255"/>
      <c r="AH399" s="255"/>
      <c r="AI399" s="255"/>
      <c r="AJ399" s="253" t="s">
        <v>6619</v>
      </c>
      <c r="AK399" s="326" t="s">
        <v>70</v>
      </c>
      <c r="AL399" s="255"/>
      <c r="AM399" s="326" t="s">
        <v>70</v>
      </c>
      <c r="AN399" s="255"/>
      <c r="AO399" s="255"/>
      <c r="AP399" s="255"/>
      <c r="AQ399" s="255"/>
      <c r="AR399" s="255"/>
      <c r="AS399" s="255"/>
      <c r="AT399" s="255"/>
    </row>
    <row r="400" customFormat="false" ht="20.9" hidden="false" customHeight="false" outlineLevel="0" collapsed="false">
      <c r="A400" s="255"/>
      <c r="B400" s="342" t="n">
        <v>345</v>
      </c>
      <c r="C400" s="342" t="n">
        <v>345</v>
      </c>
      <c r="D400" s="343" t="s">
        <v>1019</v>
      </c>
      <c r="E400" s="344" t="s">
        <v>1035</v>
      </c>
      <c r="F400" s="263"/>
      <c r="G400" s="256" t="s">
        <v>5121</v>
      </c>
      <c r="H400" s="253" t="s">
        <v>6620</v>
      </c>
      <c r="I400" s="347" t="s">
        <v>1037</v>
      </c>
      <c r="J400" s="255"/>
      <c r="K400" s="349" t="s">
        <v>101</v>
      </c>
      <c r="L400" s="253" t="s">
        <v>1239</v>
      </c>
      <c r="M400" s="255"/>
      <c r="N400" s="255"/>
      <c r="O400" s="255"/>
      <c r="P400" s="255"/>
      <c r="Q400" s="255"/>
      <c r="R400" s="255"/>
      <c r="S400" s="255"/>
      <c r="T400" s="255"/>
      <c r="U400" s="255"/>
      <c r="V400" s="255"/>
      <c r="W400" s="255"/>
      <c r="X400" s="255"/>
      <c r="Y400" s="255"/>
      <c r="Z400" s="253" t="s">
        <v>6621</v>
      </c>
      <c r="AA400" s="255"/>
      <c r="AB400" s="255"/>
      <c r="AC400" s="255"/>
      <c r="AD400" s="255"/>
      <c r="AE400" s="255"/>
      <c r="AF400" s="255"/>
      <c r="AG400" s="255"/>
      <c r="AH400" s="255"/>
      <c r="AI400" s="255"/>
      <c r="AJ400" s="253" t="s">
        <v>6622</v>
      </c>
      <c r="AK400" s="349" t="s">
        <v>101</v>
      </c>
      <c r="AL400" s="255"/>
      <c r="AM400" s="350" t="s">
        <v>101</v>
      </c>
      <c r="AN400" s="255"/>
      <c r="AO400" s="255"/>
      <c r="AP400" s="255"/>
      <c r="AQ400" s="255"/>
      <c r="AR400" s="255"/>
      <c r="AS400" s="255"/>
      <c r="AT400" s="255"/>
    </row>
    <row r="401" customFormat="false" ht="20.9" hidden="false" customHeight="false" outlineLevel="0" collapsed="false">
      <c r="A401" s="255"/>
      <c r="B401" s="342" t="n">
        <v>346</v>
      </c>
      <c r="C401" s="342" t="n">
        <v>346</v>
      </c>
      <c r="D401" s="347" t="s">
        <v>1039</v>
      </c>
      <c r="E401" s="344" t="s">
        <v>1040</v>
      </c>
      <c r="F401" s="263"/>
      <c r="G401" s="287" t="s">
        <v>5115</v>
      </c>
      <c r="H401" s="351" t="s">
        <v>1004</v>
      </c>
      <c r="I401" s="253" t="s">
        <v>1042</v>
      </c>
      <c r="J401" s="255"/>
      <c r="K401" s="255"/>
      <c r="L401" s="255"/>
      <c r="M401" s="255"/>
      <c r="N401" s="255"/>
      <c r="O401" s="255"/>
      <c r="P401" s="255"/>
      <c r="Q401" s="255"/>
      <c r="R401" s="255"/>
      <c r="S401" s="255"/>
      <c r="T401" s="255"/>
      <c r="U401" s="255"/>
      <c r="V401" s="255"/>
      <c r="W401" s="255"/>
      <c r="X401" s="255"/>
      <c r="Y401" s="255"/>
      <c r="Z401" s="253" t="s">
        <v>144</v>
      </c>
      <c r="AA401" s="255"/>
      <c r="AB401" s="255"/>
      <c r="AC401" s="255"/>
      <c r="AD401" s="255"/>
      <c r="AE401" s="255"/>
      <c r="AF401" s="255"/>
      <c r="AG401" s="255"/>
      <c r="AH401" s="255"/>
      <c r="AI401" s="255"/>
      <c r="AJ401" s="255"/>
      <c r="AK401" s="261"/>
      <c r="AL401" s="255"/>
      <c r="AM401" s="261"/>
      <c r="AN401" s="255"/>
      <c r="AO401" s="255"/>
      <c r="AP401" s="255"/>
      <c r="AQ401" s="255"/>
      <c r="AR401" s="255"/>
      <c r="AS401" s="255"/>
      <c r="AT401" s="255"/>
    </row>
    <row r="402" customFormat="false" ht="20.9" hidden="false" customHeight="false" outlineLevel="0" collapsed="false">
      <c r="A402" s="255"/>
      <c r="B402" s="342" t="n">
        <v>347</v>
      </c>
      <c r="C402" s="342" t="n">
        <v>347</v>
      </c>
      <c r="D402" s="347" t="s">
        <v>1039</v>
      </c>
      <c r="E402" s="344" t="s">
        <v>1044</v>
      </c>
      <c r="F402" s="263"/>
      <c r="G402" s="287" t="s">
        <v>5115</v>
      </c>
      <c r="H402" s="351" t="s">
        <v>1004</v>
      </c>
      <c r="I402" s="253" t="s">
        <v>1046</v>
      </c>
      <c r="J402" s="255"/>
      <c r="K402" s="255"/>
      <c r="L402" s="255"/>
      <c r="M402" s="255"/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3" t="s">
        <v>144</v>
      </c>
      <c r="AA402" s="255"/>
      <c r="AB402" s="255"/>
      <c r="AC402" s="255"/>
      <c r="AD402" s="255"/>
      <c r="AE402" s="255"/>
      <c r="AF402" s="255"/>
      <c r="AG402" s="255"/>
      <c r="AH402" s="255"/>
      <c r="AI402" s="255"/>
      <c r="AJ402" s="255"/>
      <c r="AK402" s="255"/>
      <c r="AL402" s="255"/>
      <c r="AM402" s="255"/>
      <c r="AN402" s="255"/>
      <c r="AO402" s="255"/>
      <c r="AP402" s="255"/>
      <c r="AQ402" s="255"/>
      <c r="AR402" s="255"/>
      <c r="AS402" s="255"/>
      <c r="AT402" s="255"/>
    </row>
    <row r="403" customFormat="false" ht="20.9" hidden="false" customHeight="false" outlineLevel="0" collapsed="false">
      <c r="A403" s="255"/>
      <c r="B403" s="342" t="n">
        <v>348</v>
      </c>
      <c r="C403" s="342" t="n">
        <v>348</v>
      </c>
      <c r="D403" s="347" t="s">
        <v>1047</v>
      </c>
      <c r="E403" s="347" t="s">
        <v>6623</v>
      </c>
      <c r="F403" s="263"/>
      <c r="G403" s="253" t="s">
        <v>5115</v>
      </c>
      <c r="H403" s="266" t="s">
        <v>1004</v>
      </c>
      <c r="I403" s="253" t="s">
        <v>1050</v>
      </c>
      <c r="J403" s="255"/>
      <c r="K403" s="266" t="s">
        <v>1004</v>
      </c>
      <c r="L403" s="266" t="s">
        <v>1004</v>
      </c>
      <c r="M403" s="255"/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3" t="s">
        <v>6624</v>
      </c>
      <c r="AA403" s="255"/>
      <c r="AB403" s="253" t="s">
        <v>6625</v>
      </c>
      <c r="AC403" s="255"/>
      <c r="AD403" s="255"/>
      <c r="AE403" s="255"/>
      <c r="AF403" s="255"/>
      <c r="AG403" s="255"/>
      <c r="AH403" s="255"/>
      <c r="AI403" s="255"/>
      <c r="AJ403" s="255"/>
      <c r="AK403" s="261"/>
      <c r="AL403" s="255"/>
      <c r="AM403" s="261"/>
      <c r="AN403" s="255"/>
      <c r="AO403" s="255"/>
      <c r="AP403" s="255"/>
      <c r="AQ403" s="255"/>
      <c r="AR403" s="255"/>
      <c r="AS403" s="255"/>
      <c r="AT403" s="255"/>
    </row>
    <row r="404" customFormat="false" ht="20.9" hidden="false" customHeight="false" outlineLevel="0" collapsed="false">
      <c r="A404" s="255"/>
      <c r="B404" s="342" t="n">
        <v>349</v>
      </c>
      <c r="C404" s="342" t="n">
        <v>349</v>
      </c>
      <c r="D404" s="347" t="s">
        <v>1047</v>
      </c>
      <c r="E404" s="344" t="s">
        <v>1052</v>
      </c>
      <c r="F404" s="263"/>
      <c r="G404" s="253" t="s">
        <v>5115</v>
      </c>
      <c r="H404" s="266" t="s">
        <v>1004</v>
      </c>
      <c r="I404" s="253" t="s">
        <v>1054</v>
      </c>
      <c r="J404" s="255"/>
      <c r="K404" s="266" t="s">
        <v>1004</v>
      </c>
      <c r="L404" s="266" t="s">
        <v>1004</v>
      </c>
      <c r="M404" s="255"/>
      <c r="N404" s="255"/>
      <c r="O404" s="255"/>
      <c r="P404" s="255"/>
      <c r="Q404" s="255"/>
      <c r="R404" s="255"/>
      <c r="S404" s="255"/>
      <c r="T404" s="255"/>
      <c r="U404" s="255"/>
      <c r="V404" s="255"/>
      <c r="W404" s="255"/>
      <c r="X404" s="255"/>
      <c r="Y404" s="255"/>
      <c r="Z404" s="253" t="s">
        <v>78</v>
      </c>
      <c r="AA404" s="255"/>
      <c r="AB404" s="255"/>
      <c r="AC404" s="255"/>
      <c r="AD404" s="255"/>
      <c r="AE404" s="255"/>
      <c r="AF404" s="255"/>
      <c r="AG404" s="255"/>
      <c r="AH404" s="255"/>
      <c r="AI404" s="255"/>
      <c r="AJ404" s="255"/>
      <c r="AK404" s="261"/>
      <c r="AL404" s="255"/>
      <c r="AM404" s="261"/>
      <c r="AN404" s="255"/>
      <c r="AO404" s="255"/>
      <c r="AP404" s="255"/>
      <c r="AQ404" s="255"/>
      <c r="AR404" s="255"/>
      <c r="AS404" s="255"/>
      <c r="AT404" s="255"/>
    </row>
    <row r="405" customFormat="false" ht="17.35" hidden="false" customHeight="false" outlineLevel="0" collapsed="false">
      <c r="A405" s="17"/>
      <c r="B405" s="20" t="n">
        <v>350</v>
      </c>
      <c r="C405" s="20" t="n">
        <v>350</v>
      </c>
      <c r="D405" s="86" t="s">
        <v>1056</v>
      </c>
      <c r="E405" s="87" t="s">
        <v>1057</v>
      </c>
      <c r="H405" s="20"/>
      <c r="I405" s="87" t="s">
        <v>1058</v>
      </c>
      <c r="K405" s="20" t="s">
        <v>131</v>
      </c>
      <c r="L405" s="20" t="s">
        <v>131</v>
      </c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255"/>
      <c r="AP405" s="255"/>
      <c r="AQ405" s="255"/>
      <c r="AR405" s="255"/>
      <c r="AS405" s="255"/>
      <c r="AT405" s="255"/>
    </row>
    <row r="406" customFormat="false" ht="19.7" hidden="false" customHeight="false" outlineLevel="0" collapsed="false">
      <c r="A406" s="255"/>
      <c r="B406" s="352" t="n">
        <v>400</v>
      </c>
      <c r="C406" s="352" t="n">
        <v>400</v>
      </c>
      <c r="D406" s="255"/>
      <c r="E406" s="255"/>
      <c r="F406" s="255"/>
      <c r="G406" s="310"/>
      <c r="H406" s="310" t="s">
        <v>6626</v>
      </c>
      <c r="I406" s="253" t="s">
        <v>6627</v>
      </c>
      <c r="J406" s="255"/>
      <c r="K406" s="255"/>
      <c r="L406" s="255"/>
      <c r="M406" s="255"/>
      <c r="N406" s="255"/>
      <c r="O406" s="255"/>
      <c r="P406" s="255"/>
      <c r="Q406" s="255"/>
      <c r="R406" s="255"/>
      <c r="S406" s="255"/>
      <c r="T406" s="255"/>
      <c r="U406" s="255"/>
      <c r="V406" s="353"/>
      <c r="W406" s="255"/>
      <c r="X406" s="255"/>
      <c r="Y406" s="255"/>
      <c r="Z406" s="255"/>
      <c r="AA406" s="353"/>
      <c r="AB406" s="255"/>
      <c r="AC406" s="255"/>
      <c r="AD406" s="255"/>
      <c r="AE406" s="253" t="s">
        <v>6628</v>
      </c>
      <c r="AF406" s="279" t="s">
        <v>70</v>
      </c>
      <c r="AG406" s="253" t="s">
        <v>6629</v>
      </c>
      <c r="AH406" s="279" t="s">
        <v>70</v>
      </c>
      <c r="AI406" s="255"/>
      <c r="AJ406" s="255"/>
      <c r="AK406" s="255"/>
      <c r="AL406" s="255"/>
      <c r="AM406" s="276"/>
      <c r="AN406" s="255"/>
      <c r="AO406" s="255"/>
      <c r="AP406" s="255"/>
      <c r="AQ406" s="255"/>
      <c r="AR406" s="255"/>
      <c r="AS406" s="255"/>
      <c r="AT406" s="255"/>
    </row>
    <row r="407" customFormat="false" ht="21.75" hidden="false" customHeight="true" outlineLevel="0" collapsed="false">
      <c r="A407" s="255"/>
      <c r="B407" s="352" t="n">
        <v>401</v>
      </c>
      <c r="C407" s="352" t="n">
        <v>401</v>
      </c>
      <c r="D407" s="255"/>
      <c r="E407" s="255"/>
      <c r="F407" s="255"/>
      <c r="G407" s="310"/>
      <c r="H407" s="310" t="s">
        <v>6630</v>
      </c>
      <c r="I407" s="253" t="s">
        <v>6631</v>
      </c>
      <c r="J407" s="255"/>
      <c r="K407" s="261"/>
      <c r="L407" s="255"/>
      <c r="M407" s="255"/>
      <c r="N407" s="255"/>
      <c r="O407" s="255"/>
      <c r="P407" s="255"/>
      <c r="Q407" s="255"/>
      <c r="R407" s="255"/>
      <c r="S407" s="255"/>
      <c r="T407" s="255"/>
      <c r="U407" s="255"/>
      <c r="V407" s="255"/>
      <c r="W407" s="255"/>
      <c r="X407" s="255"/>
      <c r="Y407" s="255"/>
      <c r="Z407" s="253" t="s">
        <v>6632</v>
      </c>
      <c r="AA407" s="255"/>
      <c r="AB407" s="255"/>
      <c r="AC407" s="255"/>
      <c r="AD407" s="255"/>
      <c r="AE407" s="253" t="s">
        <v>6633</v>
      </c>
      <c r="AF407" s="279" t="s">
        <v>70</v>
      </c>
      <c r="AG407" s="255"/>
      <c r="AH407" s="253" t="s">
        <v>1239</v>
      </c>
      <c r="AI407" s="255"/>
      <c r="AJ407" s="255"/>
      <c r="AK407" s="255"/>
      <c r="AL407" s="255"/>
      <c r="AM407" s="255"/>
      <c r="AN407" s="255"/>
      <c r="AO407" s="255"/>
      <c r="AP407" s="255"/>
      <c r="AQ407" s="255"/>
      <c r="AR407" s="255"/>
      <c r="AS407" s="255"/>
      <c r="AT407" s="255"/>
    </row>
    <row r="408" customFormat="false" ht="15" hidden="false" customHeight="false" outlineLevel="0" collapsed="false">
      <c r="A408" s="255"/>
      <c r="B408" s="352"/>
      <c r="C408" s="352"/>
      <c r="D408" s="255"/>
      <c r="E408" s="255"/>
      <c r="F408" s="255"/>
      <c r="G408" s="324"/>
      <c r="H408" s="324"/>
      <c r="I408" s="255"/>
      <c r="J408" s="255"/>
      <c r="K408" s="255"/>
      <c r="L408" s="255"/>
      <c r="M408" s="255"/>
      <c r="N408" s="255"/>
      <c r="O408" s="255"/>
      <c r="P408" s="255"/>
      <c r="Q408" s="255"/>
      <c r="R408" s="255"/>
      <c r="S408" s="255"/>
      <c r="T408" s="255"/>
      <c r="U408" s="255"/>
      <c r="V408" s="255"/>
      <c r="W408" s="255"/>
      <c r="X408" s="255"/>
      <c r="Y408" s="255"/>
      <c r="Z408" s="255"/>
      <c r="AA408" s="255"/>
      <c r="AB408" s="255"/>
      <c r="AC408" s="255"/>
      <c r="AD408" s="255"/>
      <c r="AE408" s="255"/>
      <c r="AF408" s="255"/>
      <c r="AG408" s="255"/>
      <c r="AH408" s="255"/>
      <c r="AI408" s="255"/>
      <c r="AJ408" s="255"/>
      <c r="AK408" s="255"/>
      <c r="AL408" s="255"/>
      <c r="AM408" s="255"/>
      <c r="AN408" s="255"/>
      <c r="AO408" s="255"/>
      <c r="AP408" s="255"/>
      <c r="AQ408" s="255"/>
      <c r="AR408" s="255"/>
      <c r="AS408" s="255"/>
      <c r="AT408" s="255"/>
    </row>
    <row r="409" customFormat="false" ht="15" hidden="false" customHeight="false" outlineLevel="0" collapsed="false">
      <c r="A409" s="255"/>
      <c r="B409" s="352"/>
      <c r="C409" s="352"/>
      <c r="D409" s="255"/>
      <c r="E409" s="255"/>
      <c r="F409" s="255"/>
      <c r="G409" s="324"/>
      <c r="H409" s="324"/>
      <c r="I409" s="255"/>
      <c r="J409" s="255"/>
      <c r="K409" s="255"/>
      <c r="L409" s="255"/>
      <c r="M409" s="255"/>
      <c r="N409" s="255"/>
      <c r="O409" s="255"/>
      <c r="P409" s="255"/>
      <c r="Q409" s="255"/>
      <c r="R409" s="255"/>
      <c r="S409" s="255"/>
      <c r="T409" s="255"/>
      <c r="U409" s="255"/>
      <c r="V409" s="255"/>
      <c r="W409" s="255"/>
      <c r="X409" s="255"/>
      <c r="Y409" s="255"/>
      <c r="Z409" s="255"/>
      <c r="AA409" s="255"/>
      <c r="AB409" s="255"/>
      <c r="AC409" s="255"/>
      <c r="AD409" s="255"/>
      <c r="AE409" s="255"/>
      <c r="AF409" s="255"/>
      <c r="AG409" s="255"/>
      <c r="AH409" s="255"/>
      <c r="AI409" s="255"/>
      <c r="AJ409" s="255"/>
      <c r="AK409" s="255"/>
      <c r="AL409" s="255"/>
      <c r="AM409" s="255"/>
      <c r="AN409" s="255"/>
      <c r="AO409" s="255"/>
      <c r="AP409" s="255"/>
      <c r="AQ409" s="255"/>
      <c r="AR409" s="255"/>
      <c r="AS409" s="255"/>
      <c r="AT409" s="255"/>
    </row>
    <row r="410" customFormat="false" ht="15" hidden="false" customHeight="false" outlineLevel="0" collapsed="false">
      <c r="A410" s="255"/>
      <c r="B410" s="352"/>
      <c r="C410" s="352"/>
      <c r="D410" s="255"/>
      <c r="E410" s="255"/>
      <c r="F410" s="255"/>
      <c r="G410" s="324"/>
      <c r="H410" s="324"/>
      <c r="I410" s="255"/>
      <c r="J410" s="255"/>
      <c r="K410" s="255"/>
      <c r="L410" s="255"/>
      <c r="M410" s="255"/>
      <c r="N410" s="255"/>
      <c r="O410" s="255"/>
      <c r="P410" s="255"/>
      <c r="Q410" s="255"/>
      <c r="R410" s="255"/>
      <c r="S410" s="255"/>
      <c r="T410" s="255"/>
      <c r="U410" s="255"/>
      <c r="V410" s="255"/>
      <c r="W410" s="255"/>
      <c r="X410" s="255"/>
      <c r="Y410" s="255"/>
      <c r="Z410" s="255"/>
      <c r="AA410" s="255"/>
      <c r="AB410" s="255"/>
      <c r="AC410" s="255"/>
      <c r="AD410" s="255"/>
      <c r="AE410" s="255"/>
      <c r="AF410" s="255"/>
      <c r="AG410" s="255"/>
      <c r="AH410" s="255"/>
      <c r="AI410" s="255"/>
      <c r="AJ410" s="255"/>
      <c r="AK410" s="255"/>
      <c r="AL410" s="255"/>
      <c r="AM410" s="255"/>
      <c r="AN410" s="255"/>
      <c r="AO410" s="255"/>
      <c r="AP410" s="255"/>
      <c r="AQ410" s="255"/>
      <c r="AR410" s="255"/>
      <c r="AS410" s="255"/>
      <c r="AT410" s="255"/>
    </row>
    <row r="411" customFormat="false" ht="15" hidden="false" customHeight="false" outlineLevel="0" collapsed="false">
      <c r="A411" s="255"/>
      <c r="B411" s="352"/>
      <c r="C411" s="352"/>
      <c r="D411" s="255"/>
      <c r="E411" s="255"/>
      <c r="F411" s="255"/>
      <c r="G411" s="324"/>
      <c r="H411" s="324"/>
      <c r="I411" s="255"/>
      <c r="J411" s="255"/>
      <c r="K411" s="255"/>
      <c r="L411" s="255"/>
      <c r="M411" s="255"/>
      <c r="N411" s="255"/>
      <c r="O411" s="255"/>
      <c r="P411" s="255"/>
      <c r="Q411" s="255"/>
      <c r="R411" s="255"/>
      <c r="S411" s="255"/>
      <c r="T411" s="255"/>
      <c r="U411" s="255"/>
      <c r="V411" s="255"/>
      <c r="W411" s="255"/>
      <c r="X411" s="255"/>
      <c r="Y411" s="255"/>
      <c r="Z411" s="255"/>
      <c r="AA411" s="255"/>
      <c r="AB411" s="255"/>
      <c r="AC411" s="255"/>
      <c r="AD411" s="255"/>
      <c r="AE411" s="255"/>
      <c r="AF411" s="255"/>
      <c r="AG411" s="255"/>
      <c r="AH411" s="255"/>
      <c r="AI411" s="255"/>
      <c r="AJ411" s="255"/>
      <c r="AK411" s="255"/>
      <c r="AL411" s="255"/>
      <c r="AM411" s="255"/>
      <c r="AN411" s="255"/>
      <c r="AO411" s="255"/>
      <c r="AP411" s="255"/>
      <c r="AQ411" s="255"/>
      <c r="AR411" s="255"/>
      <c r="AS411" s="255"/>
      <c r="AT411" s="255"/>
    </row>
    <row r="412" customFormat="false" ht="15" hidden="false" customHeight="false" outlineLevel="0" collapsed="false">
      <c r="A412" s="255"/>
      <c r="B412" s="352"/>
      <c r="C412" s="352"/>
      <c r="D412" s="255"/>
      <c r="E412" s="255"/>
      <c r="F412" s="255"/>
      <c r="G412" s="324"/>
      <c r="H412" s="324"/>
      <c r="I412" s="255"/>
      <c r="J412" s="255"/>
      <c r="K412" s="255"/>
      <c r="L412" s="255"/>
      <c r="M412" s="255"/>
      <c r="N412" s="255"/>
      <c r="O412" s="255"/>
      <c r="P412" s="255"/>
      <c r="Q412" s="255"/>
      <c r="R412" s="255"/>
      <c r="S412" s="255"/>
      <c r="T412" s="255"/>
      <c r="U412" s="255"/>
      <c r="V412" s="255"/>
      <c r="W412" s="255"/>
      <c r="X412" s="255"/>
      <c r="Y412" s="255"/>
      <c r="Z412" s="255"/>
      <c r="AA412" s="255"/>
      <c r="AB412" s="255"/>
      <c r="AC412" s="255"/>
      <c r="AD412" s="255"/>
      <c r="AE412" s="255"/>
      <c r="AF412" s="255"/>
      <c r="AG412" s="255"/>
      <c r="AH412" s="255"/>
      <c r="AI412" s="255"/>
      <c r="AJ412" s="255"/>
      <c r="AK412" s="255"/>
      <c r="AL412" s="255"/>
      <c r="AM412" s="255"/>
      <c r="AN412" s="255"/>
      <c r="AO412" s="255"/>
      <c r="AP412" s="255"/>
      <c r="AQ412" s="255"/>
      <c r="AR412" s="255"/>
      <c r="AS412" s="255"/>
      <c r="AT412" s="255"/>
    </row>
    <row r="413" customFormat="false" ht="15" hidden="false" customHeight="false" outlineLevel="0" collapsed="false">
      <c r="A413" s="255"/>
      <c r="B413" s="352"/>
      <c r="C413" s="352"/>
      <c r="D413" s="255"/>
      <c r="E413" s="255"/>
      <c r="F413" s="255"/>
      <c r="G413" s="324"/>
      <c r="H413" s="324"/>
      <c r="I413" s="255"/>
      <c r="J413" s="255"/>
      <c r="K413" s="255"/>
      <c r="L413" s="255"/>
      <c r="M413" s="255"/>
      <c r="N413" s="255"/>
      <c r="O413" s="255"/>
      <c r="P413" s="255"/>
      <c r="Q413" s="255"/>
      <c r="R413" s="255"/>
      <c r="S413" s="255"/>
      <c r="T413" s="255"/>
      <c r="U413" s="255"/>
      <c r="V413" s="255"/>
      <c r="W413" s="255"/>
      <c r="X413" s="255"/>
      <c r="Y413" s="255"/>
      <c r="Z413" s="255"/>
      <c r="AA413" s="255"/>
      <c r="AB413" s="255"/>
      <c r="AC413" s="255"/>
      <c r="AD413" s="255"/>
      <c r="AE413" s="255"/>
      <c r="AF413" s="255"/>
      <c r="AG413" s="255"/>
      <c r="AH413" s="255"/>
      <c r="AI413" s="255"/>
      <c r="AJ413" s="255"/>
      <c r="AK413" s="255"/>
      <c r="AL413" s="255"/>
      <c r="AM413" s="255"/>
      <c r="AN413" s="255"/>
      <c r="AO413" s="255"/>
      <c r="AP413" s="255"/>
      <c r="AQ413" s="255"/>
      <c r="AR413" s="255"/>
      <c r="AS413" s="255"/>
      <c r="AT413" s="255"/>
    </row>
    <row r="414" customFormat="false" ht="15" hidden="false" customHeight="false" outlineLevel="0" collapsed="false">
      <c r="A414" s="255"/>
      <c r="B414" s="352"/>
      <c r="C414" s="352"/>
      <c r="D414" s="255"/>
      <c r="E414" s="255"/>
      <c r="F414" s="255"/>
      <c r="G414" s="324"/>
      <c r="H414" s="324"/>
      <c r="I414" s="255"/>
      <c r="J414" s="255"/>
      <c r="K414" s="255"/>
      <c r="L414" s="255"/>
      <c r="M414" s="255"/>
      <c r="N414" s="255"/>
      <c r="O414" s="255"/>
      <c r="P414" s="255"/>
      <c r="Q414" s="255"/>
      <c r="R414" s="255"/>
      <c r="S414" s="255"/>
      <c r="T414" s="255"/>
      <c r="U414" s="255"/>
      <c r="V414" s="255"/>
      <c r="W414" s="255"/>
      <c r="X414" s="255"/>
      <c r="Y414" s="255"/>
      <c r="Z414" s="255"/>
      <c r="AA414" s="255"/>
      <c r="AB414" s="255"/>
      <c r="AC414" s="255"/>
      <c r="AD414" s="255"/>
      <c r="AE414" s="255"/>
      <c r="AF414" s="255"/>
      <c r="AG414" s="255"/>
      <c r="AH414" s="255"/>
      <c r="AI414" s="255"/>
      <c r="AJ414" s="255"/>
      <c r="AK414" s="255"/>
      <c r="AL414" s="255"/>
      <c r="AM414" s="255"/>
      <c r="AN414" s="255"/>
      <c r="AO414" s="255"/>
      <c r="AP414" s="255"/>
      <c r="AQ414" s="255"/>
      <c r="AR414" s="255"/>
      <c r="AS414" s="255"/>
      <c r="AT414" s="255"/>
    </row>
    <row r="415" customFormat="false" ht="15" hidden="false" customHeight="false" outlineLevel="0" collapsed="false">
      <c r="A415" s="255"/>
      <c r="B415" s="352"/>
      <c r="C415" s="352"/>
      <c r="D415" s="255"/>
      <c r="E415" s="255"/>
      <c r="F415" s="255"/>
      <c r="G415" s="324"/>
      <c r="H415" s="324"/>
      <c r="I415" s="255"/>
      <c r="J415" s="255"/>
      <c r="K415" s="255"/>
      <c r="L415" s="255"/>
      <c r="M415" s="255"/>
      <c r="N415" s="255"/>
      <c r="O415" s="255"/>
      <c r="P415" s="255"/>
      <c r="Q415" s="255"/>
      <c r="R415" s="255"/>
      <c r="S415" s="255"/>
      <c r="T415" s="255"/>
      <c r="U415" s="255"/>
      <c r="V415" s="255"/>
      <c r="W415" s="255"/>
      <c r="X415" s="255"/>
      <c r="Y415" s="255"/>
      <c r="Z415" s="255"/>
      <c r="AA415" s="255"/>
      <c r="AB415" s="255"/>
      <c r="AC415" s="255"/>
      <c r="AD415" s="255"/>
      <c r="AE415" s="255"/>
      <c r="AF415" s="255"/>
      <c r="AG415" s="255"/>
      <c r="AH415" s="255"/>
      <c r="AI415" s="255"/>
      <c r="AJ415" s="255"/>
      <c r="AK415" s="255"/>
      <c r="AL415" s="255"/>
      <c r="AM415" s="255"/>
      <c r="AN415" s="255"/>
      <c r="AO415" s="255"/>
      <c r="AP415" s="255"/>
      <c r="AQ415" s="255"/>
      <c r="AR415" s="255"/>
      <c r="AS415" s="255"/>
      <c r="AT415" s="255"/>
    </row>
    <row r="416" customFormat="false" ht="15" hidden="false" customHeight="false" outlineLevel="0" collapsed="false">
      <c r="A416" s="255"/>
      <c r="B416" s="352"/>
      <c r="C416" s="352"/>
      <c r="D416" s="255"/>
      <c r="E416" s="255"/>
      <c r="F416" s="255"/>
      <c r="G416" s="324"/>
      <c r="H416" s="324"/>
      <c r="I416" s="255"/>
      <c r="J416" s="255"/>
      <c r="K416" s="255"/>
      <c r="L416" s="255"/>
      <c r="M416" s="255"/>
      <c r="N416" s="255"/>
      <c r="O416" s="255"/>
      <c r="P416" s="255"/>
      <c r="Q416" s="255"/>
      <c r="R416" s="255"/>
      <c r="S416" s="255"/>
      <c r="T416" s="255"/>
      <c r="U416" s="255"/>
      <c r="V416" s="255"/>
      <c r="W416" s="255"/>
      <c r="X416" s="255"/>
      <c r="Y416" s="255"/>
      <c r="Z416" s="255"/>
      <c r="AA416" s="255"/>
      <c r="AB416" s="255"/>
      <c r="AC416" s="255"/>
      <c r="AD416" s="255"/>
      <c r="AE416" s="255"/>
      <c r="AF416" s="255"/>
      <c r="AG416" s="255"/>
      <c r="AH416" s="255"/>
      <c r="AI416" s="255"/>
      <c r="AJ416" s="255"/>
      <c r="AK416" s="255"/>
      <c r="AL416" s="255"/>
      <c r="AM416" s="255"/>
      <c r="AN416" s="255"/>
      <c r="AO416" s="255"/>
      <c r="AP416" s="255"/>
      <c r="AQ416" s="255"/>
      <c r="AR416" s="255"/>
      <c r="AS416" s="255"/>
      <c r="AT416" s="255"/>
    </row>
    <row r="417" customFormat="false" ht="15" hidden="false" customHeight="false" outlineLevel="0" collapsed="false">
      <c r="A417" s="255"/>
      <c r="B417" s="352"/>
      <c r="C417" s="352"/>
      <c r="D417" s="255"/>
      <c r="E417" s="255"/>
      <c r="F417" s="255"/>
      <c r="G417" s="324"/>
      <c r="H417" s="324"/>
      <c r="I417" s="255"/>
      <c r="J417" s="255"/>
      <c r="K417" s="255"/>
      <c r="L417" s="255"/>
      <c r="M417" s="255"/>
      <c r="N417" s="255"/>
      <c r="O417" s="255"/>
      <c r="P417" s="255"/>
      <c r="Q417" s="255"/>
      <c r="R417" s="255"/>
      <c r="S417" s="255"/>
      <c r="T417" s="255"/>
      <c r="U417" s="255"/>
      <c r="V417" s="255"/>
      <c r="W417" s="255"/>
      <c r="X417" s="255"/>
      <c r="Y417" s="255"/>
      <c r="Z417" s="255"/>
      <c r="AA417" s="255"/>
      <c r="AB417" s="255"/>
      <c r="AC417" s="255"/>
      <c r="AD417" s="255"/>
      <c r="AE417" s="255"/>
      <c r="AF417" s="255"/>
      <c r="AG417" s="255"/>
      <c r="AH417" s="255"/>
      <c r="AI417" s="255"/>
      <c r="AJ417" s="255"/>
      <c r="AK417" s="255"/>
      <c r="AL417" s="255"/>
      <c r="AM417" s="255"/>
      <c r="AN417" s="255"/>
      <c r="AO417" s="255"/>
      <c r="AP417" s="255"/>
      <c r="AQ417" s="255"/>
      <c r="AR417" s="255"/>
      <c r="AS417" s="255"/>
      <c r="AT417" s="255"/>
    </row>
    <row r="418" customFormat="false" ht="15" hidden="false" customHeight="false" outlineLevel="0" collapsed="false">
      <c r="A418" s="255"/>
      <c r="B418" s="352"/>
      <c r="C418" s="352"/>
      <c r="D418" s="255"/>
      <c r="E418" s="255"/>
      <c r="F418" s="255"/>
      <c r="G418" s="324"/>
      <c r="H418" s="324"/>
      <c r="I418" s="255"/>
      <c r="J418" s="255"/>
      <c r="K418" s="255"/>
      <c r="L418" s="255"/>
      <c r="M418" s="255"/>
      <c r="N418" s="255"/>
      <c r="O418" s="255"/>
      <c r="P418" s="255"/>
      <c r="Q418" s="255"/>
      <c r="R418" s="255"/>
      <c r="S418" s="255"/>
      <c r="T418" s="255"/>
      <c r="U418" s="255"/>
      <c r="V418" s="255"/>
      <c r="W418" s="255"/>
      <c r="X418" s="255"/>
      <c r="Y418" s="255"/>
      <c r="Z418" s="255"/>
      <c r="AA418" s="255"/>
      <c r="AB418" s="255"/>
      <c r="AC418" s="255"/>
      <c r="AD418" s="255"/>
      <c r="AE418" s="255"/>
      <c r="AF418" s="255"/>
      <c r="AG418" s="255"/>
      <c r="AH418" s="255"/>
      <c r="AI418" s="255"/>
      <c r="AJ418" s="255"/>
      <c r="AK418" s="255"/>
      <c r="AL418" s="255"/>
      <c r="AM418" s="255"/>
      <c r="AN418" s="255"/>
      <c r="AO418" s="255"/>
      <c r="AP418" s="255"/>
      <c r="AQ418" s="255"/>
      <c r="AR418" s="255"/>
      <c r="AS418" s="255"/>
      <c r="AT418" s="255"/>
    </row>
    <row r="419" customFormat="false" ht="15" hidden="false" customHeight="false" outlineLevel="0" collapsed="false">
      <c r="A419" s="255"/>
      <c r="B419" s="352"/>
      <c r="C419" s="352"/>
      <c r="D419" s="255"/>
      <c r="E419" s="255"/>
      <c r="F419" s="255"/>
      <c r="G419" s="324"/>
      <c r="H419" s="324"/>
      <c r="I419" s="255"/>
      <c r="J419" s="255"/>
      <c r="K419" s="255"/>
      <c r="L419" s="255"/>
      <c r="M419" s="255"/>
      <c r="N419" s="255"/>
      <c r="O419" s="255"/>
      <c r="P419" s="255"/>
      <c r="Q419" s="255"/>
      <c r="R419" s="255"/>
      <c r="S419" s="255"/>
      <c r="T419" s="255"/>
      <c r="U419" s="255"/>
      <c r="V419" s="255"/>
      <c r="W419" s="255"/>
      <c r="X419" s="255"/>
      <c r="Y419" s="255"/>
      <c r="Z419" s="255"/>
      <c r="AA419" s="255"/>
      <c r="AB419" s="255"/>
      <c r="AC419" s="255"/>
      <c r="AD419" s="255"/>
      <c r="AE419" s="255"/>
      <c r="AF419" s="255"/>
      <c r="AG419" s="255"/>
      <c r="AH419" s="255"/>
      <c r="AI419" s="255"/>
      <c r="AJ419" s="255"/>
      <c r="AK419" s="255"/>
      <c r="AL419" s="255"/>
      <c r="AM419" s="255"/>
      <c r="AN419" s="255"/>
      <c r="AO419" s="255"/>
      <c r="AP419" s="255"/>
      <c r="AQ419" s="255"/>
      <c r="AR419" s="255"/>
      <c r="AS419" s="255"/>
      <c r="AT419" s="255"/>
    </row>
    <row r="420" customFormat="false" ht="15" hidden="false" customHeight="false" outlineLevel="0" collapsed="false">
      <c r="A420" s="255"/>
      <c r="B420" s="352"/>
      <c r="C420" s="352"/>
      <c r="D420" s="255"/>
      <c r="E420" s="255"/>
      <c r="F420" s="255"/>
      <c r="G420" s="324"/>
      <c r="H420" s="324"/>
      <c r="I420" s="255"/>
      <c r="J420" s="255"/>
      <c r="K420" s="255"/>
      <c r="L420" s="255"/>
      <c r="M420" s="255"/>
      <c r="N420" s="255"/>
      <c r="O420" s="255"/>
      <c r="P420" s="255"/>
      <c r="Q420" s="255"/>
      <c r="R420" s="255"/>
      <c r="S420" s="255"/>
      <c r="T420" s="255"/>
      <c r="U420" s="255"/>
      <c r="V420" s="255"/>
      <c r="W420" s="255"/>
      <c r="X420" s="255"/>
      <c r="Y420" s="255"/>
      <c r="Z420" s="255"/>
      <c r="AA420" s="255"/>
      <c r="AB420" s="255"/>
      <c r="AC420" s="255"/>
      <c r="AD420" s="255"/>
      <c r="AE420" s="255"/>
      <c r="AF420" s="255"/>
      <c r="AG420" s="255"/>
      <c r="AH420" s="255"/>
      <c r="AI420" s="255"/>
      <c r="AJ420" s="255"/>
      <c r="AK420" s="255"/>
      <c r="AL420" s="255"/>
      <c r="AM420" s="255"/>
      <c r="AN420" s="255"/>
      <c r="AO420" s="255"/>
      <c r="AP420" s="255"/>
      <c r="AQ420" s="255"/>
      <c r="AR420" s="255"/>
      <c r="AS420" s="255"/>
      <c r="AT420" s="255"/>
    </row>
    <row r="421" customFormat="false" ht="15" hidden="false" customHeight="false" outlineLevel="0" collapsed="false">
      <c r="A421" s="255"/>
      <c r="B421" s="352"/>
      <c r="C421" s="352"/>
      <c r="D421" s="255"/>
      <c r="E421" s="255"/>
      <c r="F421" s="255"/>
      <c r="G421" s="324"/>
      <c r="H421" s="324"/>
      <c r="I421" s="255"/>
      <c r="J421" s="255"/>
      <c r="K421" s="255"/>
      <c r="L421" s="255"/>
      <c r="M421" s="255"/>
      <c r="N421" s="255"/>
      <c r="O421" s="255"/>
      <c r="P421" s="255"/>
      <c r="Q421" s="255"/>
      <c r="R421" s="255"/>
      <c r="S421" s="255"/>
      <c r="T421" s="255"/>
      <c r="U421" s="255"/>
      <c r="V421" s="255"/>
      <c r="W421" s="255"/>
      <c r="X421" s="255"/>
      <c r="Y421" s="255"/>
      <c r="Z421" s="255"/>
      <c r="AA421" s="255"/>
      <c r="AB421" s="255"/>
      <c r="AC421" s="255"/>
      <c r="AD421" s="255"/>
      <c r="AE421" s="255"/>
      <c r="AF421" s="255"/>
      <c r="AG421" s="255"/>
      <c r="AH421" s="255"/>
      <c r="AI421" s="255"/>
      <c r="AJ421" s="255"/>
      <c r="AK421" s="255"/>
      <c r="AL421" s="255"/>
      <c r="AM421" s="255"/>
      <c r="AN421" s="255"/>
      <c r="AO421" s="255"/>
      <c r="AP421" s="255"/>
      <c r="AQ421" s="255"/>
      <c r="AR421" s="255"/>
      <c r="AS421" s="255"/>
      <c r="AT421" s="255"/>
    </row>
    <row r="422" customFormat="false" ht="15" hidden="false" customHeight="false" outlineLevel="0" collapsed="false">
      <c r="A422" s="255"/>
      <c r="B422" s="352"/>
      <c r="C422" s="352"/>
      <c r="D422" s="255"/>
      <c r="E422" s="255"/>
      <c r="F422" s="255"/>
      <c r="G422" s="324"/>
      <c r="H422" s="324"/>
      <c r="I422" s="255"/>
      <c r="J422" s="255"/>
      <c r="K422" s="255"/>
      <c r="L422" s="255"/>
      <c r="M422" s="255"/>
      <c r="N422" s="255"/>
      <c r="O422" s="255"/>
      <c r="P422" s="255"/>
      <c r="Q422" s="255"/>
      <c r="R422" s="255"/>
      <c r="S422" s="255"/>
      <c r="T422" s="255"/>
      <c r="U422" s="255"/>
      <c r="V422" s="255"/>
      <c r="W422" s="255"/>
      <c r="X422" s="255"/>
      <c r="Y422" s="255"/>
      <c r="Z422" s="255"/>
      <c r="AA422" s="255"/>
      <c r="AB422" s="255"/>
      <c r="AC422" s="255"/>
      <c r="AD422" s="255"/>
      <c r="AE422" s="255"/>
      <c r="AF422" s="255"/>
      <c r="AG422" s="255"/>
      <c r="AH422" s="255"/>
      <c r="AI422" s="255"/>
      <c r="AJ422" s="255"/>
      <c r="AK422" s="255"/>
      <c r="AL422" s="255"/>
      <c r="AM422" s="255"/>
      <c r="AN422" s="255"/>
      <c r="AO422" s="255"/>
      <c r="AP422" s="255"/>
      <c r="AQ422" s="255"/>
      <c r="AR422" s="255"/>
      <c r="AS422" s="255"/>
      <c r="AT422" s="255"/>
    </row>
    <row r="423" customFormat="false" ht="15" hidden="false" customHeight="false" outlineLevel="0" collapsed="false">
      <c r="A423" s="255"/>
      <c r="B423" s="352"/>
      <c r="C423" s="352"/>
      <c r="D423" s="255"/>
      <c r="E423" s="255"/>
      <c r="F423" s="255"/>
      <c r="G423" s="324"/>
      <c r="H423" s="324"/>
      <c r="I423" s="255"/>
      <c r="J423" s="255"/>
      <c r="K423" s="255"/>
      <c r="L423" s="255"/>
      <c r="M423" s="255"/>
      <c r="N423" s="255"/>
      <c r="O423" s="255"/>
      <c r="P423" s="255"/>
      <c r="Q423" s="255"/>
      <c r="R423" s="255"/>
      <c r="S423" s="255"/>
      <c r="T423" s="255"/>
      <c r="U423" s="255"/>
      <c r="V423" s="255"/>
      <c r="W423" s="255"/>
      <c r="X423" s="255"/>
      <c r="Y423" s="255"/>
      <c r="Z423" s="255"/>
      <c r="AA423" s="255"/>
      <c r="AB423" s="255"/>
      <c r="AC423" s="255"/>
      <c r="AD423" s="255"/>
      <c r="AE423" s="255"/>
      <c r="AF423" s="255"/>
      <c r="AG423" s="255"/>
      <c r="AH423" s="255"/>
      <c r="AI423" s="255"/>
      <c r="AJ423" s="255"/>
      <c r="AK423" s="255"/>
      <c r="AL423" s="255"/>
      <c r="AM423" s="255"/>
      <c r="AN423" s="255"/>
      <c r="AO423" s="255"/>
      <c r="AP423" s="255"/>
      <c r="AQ423" s="255"/>
      <c r="AR423" s="255"/>
      <c r="AS423" s="255"/>
      <c r="AT423" s="255"/>
    </row>
    <row r="424" customFormat="false" ht="15" hidden="false" customHeight="false" outlineLevel="0" collapsed="false">
      <c r="A424" s="255"/>
      <c r="B424" s="352"/>
      <c r="C424" s="352"/>
      <c r="D424" s="255"/>
      <c r="E424" s="255"/>
      <c r="F424" s="255"/>
      <c r="G424" s="324"/>
      <c r="H424" s="324"/>
      <c r="I424" s="255"/>
      <c r="J424" s="255"/>
      <c r="K424" s="255"/>
      <c r="L424" s="255"/>
      <c r="M424" s="255"/>
      <c r="N424" s="255"/>
      <c r="O424" s="255"/>
      <c r="P424" s="255"/>
      <c r="Q424" s="255"/>
      <c r="R424" s="255"/>
      <c r="S424" s="255"/>
      <c r="T424" s="255"/>
      <c r="U424" s="255"/>
      <c r="V424" s="255"/>
      <c r="W424" s="255"/>
      <c r="X424" s="255"/>
      <c r="Y424" s="255"/>
      <c r="Z424" s="255"/>
      <c r="AA424" s="255"/>
      <c r="AB424" s="255"/>
      <c r="AC424" s="255"/>
      <c r="AD424" s="255"/>
      <c r="AE424" s="255"/>
      <c r="AF424" s="255"/>
      <c r="AG424" s="255"/>
      <c r="AH424" s="255"/>
      <c r="AI424" s="255"/>
      <c r="AJ424" s="255"/>
      <c r="AK424" s="255"/>
      <c r="AL424" s="255"/>
      <c r="AM424" s="255"/>
      <c r="AN424" s="255"/>
      <c r="AO424" s="255"/>
      <c r="AP424" s="255"/>
      <c r="AQ424" s="255"/>
      <c r="AR424" s="255"/>
      <c r="AS424" s="255"/>
      <c r="AT424" s="255"/>
    </row>
    <row r="425" customFormat="false" ht="15" hidden="false" customHeight="false" outlineLevel="0" collapsed="false">
      <c r="A425" s="255"/>
      <c r="B425" s="352"/>
      <c r="C425" s="352"/>
      <c r="D425" s="255"/>
      <c r="E425" s="255"/>
      <c r="F425" s="255"/>
      <c r="G425" s="324"/>
      <c r="H425" s="324"/>
      <c r="I425" s="255"/>
      <c r="J425" s="255"/>
      <c r="K425" s="255"/>
      <c r="L425" s="255"/>
      <c r="M425" s="255"/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  <c r="AA425" s="255"/>
      <c r="AB425" s="255"/>
      <c r="AC425" s="255"/>
      <c r="AD425" s="255"/>
      <c r="AE425" s="255"/>
      <c r="AF425" s="255"/>
      <c r="AG425" s="255"/>
      <c r="AH425" s="255"/>
      <c r="AI425" s="255"/>
      <c r="AJ425" s="255"/>
      <c r="AK425" s="255"/>
      <c r="AL425" s="255"/>
      <c r="AM425" s="255"/>
      <c r="AN425" s="255"/>
      <c r="AO425" s="255"/>
      <c r="AP425" s="255"/>
      <c r="AQ425" s="255"/>
      <c r="AR425" s="255"/>
      <c r="AS425" s="255"/>
      <c r="AT425" s="255"/>
    </row>
    <row r="426" customFormat="false" ht="15" hidden="false" customHeight="false" outlineLevel="0" collapsed="false">
      <c r="A426" s="255"/>
      <c r="B426" s="352"/>
      <c r="C426" s="352"/>
      <c r="D426" s="255"/>
      <c r="E426" s="255"/>
      <c r="F426" s="255"/>
      <c r="G426" s="324"/>
      <c r="H426" s="324"/>
      <c r="I426" s="255"/>
      <c r="J426" s="255"/>
      <c r="K426" s="255"/>
      <c r="L426" s="255"/>
      <c r="M426" s="255"/>
      <c r="N426" s="255"/>
      <c r="O426" s="255"/>
      <c r="P426" s="255"/>
      <c r="Q426" s="255"/>
      <c r="R426" s="255"/>
      <c r="S426" s="255"/>
      <c r="T426" s="255"/>
      <c r="U426" s="255"/>
      <c r="V426" s="255"/>
      <c r="W426" s="255"/>
      <c r="X426" s="255"/>
      <c r="Y426" s="255"/>
      <c r="Z426" s="255"/>
      <c r="AA426" s="255"/>
      <c r="AB426" s="255"/>
      <c r="AC426" s="255"/>
      <c r="AD426" s="255"/>
      <c r="AE426" s="255"/>
      <c r="AF426" s="255"/>
      <c r="AG426" s="255"/>
      <c r="AH426" s="255"/>
      <c r="AI426" s="255"/>
      <c r="AJ426" s="255"/>
      <c r="AK426" s="255"/>
      <c r="AL426" s="255"/>
      <c r="AM426" s="255"/>
      <c r="AN426" s="255"/>
      <c r="AO426" s="255"/>
      <c r="AP426" s="255"/>
      <c r="AQ426" s="255"/>
      <c r="AR426" s="255"/>
      <c r="AS426" s="255"/>
      <c r="AT426" s="255"/>
    </row>
    <row r="427" customFormat="false" ht="15" hidden="false" customHeight="false" outlineLevel="0" collapsed="false">
      <c r="A427" s="255"/>
      <c r="B427" s="352"/>
      <c r="C427" s="352"/>
      <c r="D427" s="255"/>
      <c r="E427" s="255"/>
      <c r="F427" s="255"/>
      <c r="G427" s="324"/>
      <c r="H427" s="324"/>
      <c r="I427" s="255"/>
      <c r="J427" s="255"/>
      <c r="K427" s="255"/>
      <c r="L427" s="255"/>
      <c r="M427" s="255"/>
      <c r="N427" s="255"/>
      <c r="O427" s="255"/>
      <c r="P427" s="255"/>
      <c r="Q427" s="255"/>
      <c r="R427" s="255"/>
      <c r="S427" s="255"/>
      <c r="T427" s="255"/>
      <c r="U427" s="255"/>
      <c r="V427" s="255"/>
      <c r="W427" s="255"/>
      <c r="X427" s="255"/>
      <c r="Y427" s="255"/>
      <c r="Z427" s="255"/>
      <c r="AA427" s="255"/>
      <c r="AB427" s="255"/>
      <c r="AC427" s="255"/>
      <c r="AD427" s="255"/>
      <c r="AE427" s="255"/>
      <c r="AF427" s="255"/>
      <c r="AG427" s="255"/>
      <c r="AH427" s="255"/>
      <c r="AI427" s="255"/>
      <c r="AJ427" s="255"/>
      <c r="AK427" s="255"/>
      <c r="AL427" s="255"/>
      <c r="AM427" s="255"/>
      <c r="AN427" s="255"/>
      <c r="AO427" s="255"/>
      <c r="AP427" s="255"/>
      <c r="AQ427" s="255"/>
      <c r="AR427" s="255"/>
      <c r="AS427" s="255"/>
      <c r="AT427" s="255"/>
    </row>
    <row r="428" customFormat="false" ht="15" hidden="false" customHeight="false" outlineLevel="0" collapsed="false">
      <c r="A428" s="255"/>
      <c r="B428" s="352"/>
      <c r="C428" s="352"/>
      <c r="D428" s="255"/>
      <c r="E428" s="255"/>
      <c r="F428" s="255"/>
      <c r="G428" s="324"/>
      <c r="H428" s="324"/>
      <c r="I428" s="255"/>
      <c r="J428" s="255"/>
      <c r="K428" s="255"/>
      <c r="L428" s="255"/>
      <c r="M428" s="255"/>
      <c r="N428" s="255"/>
      <c r="O428" s="255"/>
      <c r="P428" s="255"/>
      <c r="Q428" s="255"/>
      <c r="R428" s="255"/>
      <c r="S428" s="255"/>
      <c r="T428" s="255"/>
      <c r="U428" s="255"/>
      <c r="V428" s="255"/>
      <c r="W428" s="255"/>
      <c r="X428" s="255"/>
      <c r="Y428" s="255"/>
      <c r="Z428" s="255"/>
      <c r="AA428" s="255"/>
      <c r="AB428" s="255"/>
      <c r="AC428" s="255"/>
      <c r="AD428" s="255"/>
      <c r="AE428" s="255"/>
      <c r="AF428" s="255"/>
      <c r="AG428" s="255"/>
      <c r="AH428" s="255"/>
      <c r="AI428" s="255"/>
      <c r="AJ428" s="255"/>
      <c r="AK428" s="255"/>
      <c r="AL428" s="255"/>
      <c r="AM428" s="255"/>
      <c r="AN428" s="255"/>
      <c r="AO428" s="255"/>
      <c r="AP428" s="255"/>
      <c r="AQ428" s="255"/>
      <c r="AR428" s="255"/>
      <c r="AS428" s="255"/>
      <c r="AT428" s="255"/>
    </row>
    <row r="429" customFormat="false" ht="15" hidden="false" customHeight="false" outlineLevel="0" collapsed="false">
      <c r="A429" s="255"/>
      <c r="B429" s="352"/>
      <c r="C429" s="352"/>
      <c r="D429" s="255"/>
      <c r="E429" s="255"/>
      <c r="F429" s="255"/>
      <c r="G429" s="324"/>
      <c r="H429" s="324"/>
      <c r="I429" s="255"/>
      <c r="J429" s="255"/>
      <c r="K429" s="255"/>
      <c r="L429" s="255"/>
      <c r="M429" s="255"/>
      <c r="N429" s="255"/>
      <c r="O429" s="255"/>
      <c r="P429" s="255"/>
      <c r="Q429" s="255"/>
      <c r="R429" s="255"/>
      <c r="S429" s="255"/>
      <c r="T429" s="255"/>
      <c r="U429" s="255"/>
      <c r="V429" s="255"/>
      <c r="W429" s="255"/>
      <c r="X429" s="255"/>
      <c r="Y429" s="255"/>
      <c r="Z429" s="255"/>
      <c r="AA429" s="255"/>
      <c r="AB429" s="255"/>
      <c r="AC429" s="255"/>
      <c r="AD429" s="255"/>
      <c r="AE429" s="255"/>
      <c r="AF429" s="255"/>
      <c r="AG429" s="255"/>
      <c r="AH429" s="255"/>
      <c r="AI429" s="255"/>
      <c r="AJ429" s="255"/>
      <c r="AK429" s="255"/>
      <c r="AL429" s="255"/>
      <c r="AM429" s="255"/>
      <c r="AN429" s="255"/>
      <c r="AO429" s="255"/>
      <c r="AP429" s="255"/>
      <c r="AQ429" s="255"/>
      <c r="AR429" s="255"/>
      <c r="AS429" s="255"/>
      <c r="AT429" s="255"/>
    </row>
    <row r="430" customFormat="false" ht="15" hidden="false" customHeight="false" outlineLevel="0" collapsed="false">
      <c r="A430" s="255"/>
      <c r="B430" s="352"/>
      <c r="C430" s="352"/>
      <c r="D430" s="255"/>
      <c r="E430" s="255"/>
      <c r="F430" s="255"/>
      <c r="G430" s="324"/>
      <c r="H430" s="324"/>
      <c r="I430" s="255"/>
      <c r="J430" s="255"/>
      <c r="K430" s="255"/>
      <c r="L430" s="255"/>
      <c r="M430" s="255"/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5"/>
      <c r="Y430" s="255"/>
      <c r="Z430" s="255"/>
      <c r="AA430" s="255"/>
      <c r="AB430" s="255"/>
      <c r="AC430" s="255"/>
      <c r="AD430" s="255"/>
      <c r="AE430" s="255"/>
      <c r="AF430" s="255"/>
      <c r="AG430" s="255"/>
      <c r="AH430" s="255"/>
      <c r="AI430" s="255"/>
      <c r="AJ430" s="255"/>
      <c r="AK430" s="255"/>
      <c r="AL430" s="255"/>
      <c r="AM430" s="255"/>
      <c r="AN430" s="255"/>
      <c r="AO430" s="255"/>
      <c r="AP430" s="255"/>
      <c r="AQ430" s="255"/>
      <c r="AR430" s="255"/>
      <c r="AS430" s="255"/>
      <c r="AT430" s="255"/>
    </row>
    <row r="431" customFormat="false" ht="15" hidden="false" customHeight="false" outlineLevel="0" collapsed="false">
      <c r="A431" s="255"/>
      <c r="B431" s="352"/>
      <c r="C431" s="352"/>
      <c r="D431" s="255"/>
      <c r="E431" s="255"/>
      <c r="F431" s="255"/>
      <c r="G431" s="324"/>
      <c r="H431" s="324"/>
      <c r="I431" s="255"/>
      <c r="J431" s="255"/>
      <c r="K431" s="255"/>
      <c r="L431" s="255"/>
      <c r="M431" s="255"/>
      <c r="N431" s="255"/>
      <c r="O431" s="255"/>
      <c r="P431" s="255"/>
      <c r="Q431" s="255"/>
      <c r="R431" s="255"/>
      <c r="S431" s="255"/>
      <c r="T431" s="255"/>
      <c r="U431" s="255"/>
      <c r="V431" s="255"/>
      <c r="W431" s="255"/>
      <c r="X431" s="255"/>
      <c r="Y431" s="255"/>
      <c r="Z431" s="255"/>
      <c r="AA431" s="255"/>
      <c r="AB431" s="255"/>
      <c r="AC431" s="255"/>
      <c r="AD431" s="255"/>
      <c r="AE431" s="255"/>
      <c r="AF431" s="255"/>
      <c r="AG431" s="255"/>
      <c r="AH431" s="255"/>
      <c r="AI431" s="255"/>
      <c r="AJ431" s="255"/>
      <c r="AK431" s="255"/>
      <c r="AL431" s="255"/>
      <c r="AM431" s="255"/>
      <c r="AN431" s="255"/>
      <c r="AO431" s="255"/>
      <c r="AP431" s="255"/>
      <c r="AQ431" s="255"/>
      <c r="AR431" s="255"/>
      <c r="AS431" s="255"/>
      <c r="AT431" s="255"/>
    </row>
    <row r="432" customFormat="false" ht="15" hidden="false" customHeight="false" outlineLevel="0" collapsed="false">
      <c r="A432" s="255"/>
      <c r="B432" s="352"/>
      <c r="C432" s="352"/>
      <c r="D432" s="255"/>
      <c r="E432" s="255"/>
      <c r="F432" s="255"/>
      <c r="G432" s="324"/>
      <c r="H432" s="324"/>
      <c r="I432" s="255"/>
      <c r="J432" s="255"/>
      <c r="K432" s="255"/>
      <c r="L432" s="255"/>
      <c r="M432" s="255"/>
      <c r="N432" s="255"/>
      <c r="O432" s="255"/>
      <c r="P432" s="255"/>
      <c r="Q432" s="255"/>
      <c r="R432" s="255"/>
      <c r="S432" s="255"/>
      <c r="T432" s="255"/>
      <c r="U432" s="255"/>
      <c r="V432" s="255"/>
      <c r="W432" s="255"/>
      <c r="X432" s="255"/>
      <c r="Y432" s="255"/>
      <c r="Z432" s="255"/>
      <c r="AA432" s="255"/>
      <c r="AB432" s="255"/>
      <c r="AC432" s="255"/>
      <c r="AD432" s="255"/>
      <c r="AE432" s="255"/>
      <c r="AF432" s="255"/>
      <c r="AG432" s="255"/>
      <c r="AH432" s="255"/>
      <c r="AI432" s="255"/>
      <c r="AJ432" s="255"/>
      <c r="AK432" s="255"/>
      <c r="AL432" s="255"/>
      <c r="AM432" s="255"/>
      <c r="AN432" s="255"/>
      <c r="AO432" s="255"/>
      <c r="AP432" s="255"/>
      <c r="AQ432" s="255"/>
      <c r="AR432" s="255"/>
      <c r="AS432" s="255"/>
      <c r="AT432" s="255"/>
    </row>
    <row r="433" customFormat="false" ht="15" hidden="false" customHeight="false" outlineLevel="0" collapsed="false">
      <c r="A433" s="255"/>
      <c r="B433" s="352"/>
      <c r="C433" s="352"/>
      <c r="D433" s="255"/>
      <c r="E433" s="255"/>
      <c r="F433" s="255"/>
      <c r="G433" s="324"/>
      <c r="H433" s="324"/>
      <c r="I433" s="255"/>
      <c r="J433" s="255"/>
      <c r="K433" s="255"/>
      <c r="L433" s="255"/>
      <c r="M433" s="255"/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  <c r="AA433" s="255"/>
      <c r="AB433" s="255"/>
      <c r="AC433" s="255"/>
      <c r="AD433" s="255"/>
      <c r="AE433" s="255"/>
      <c r="AF433" s="255"/>
      <c r="AG433" s="255"/>
      <c r="AH433" s="255"/>
      <c r="AI433" s="255"/>
      <c r="AJ433" s="255"/>
      <c r="AK433" s="255"/>
      <c r="AL433" s="255"/>
      <c r="AM433" s="255"/>
      <c r="AN433" s="255"/>
      <c r="AO433" s="255"/>
      <c r="AP433" s="255"/>
      <c r="AQ433" s="255"/>
      <c r="AR433" s="255"/>
      <c r="AS433" s="255"/>
      <c r="AT433" s="255"/>
    </row>
    <row r="434" customFormat="false" ht="15" hidden="false" customHeight="false" outlineLevel="0" collapsed="false">
      <c r="A434" s="255"/>
      <c r="B434" s="352"/>
      <c r="C434" s="352"/>
      <c r="D434" s="255"/>
      <c r="E434" s="255"/>
      <c r="F434" s="255"/>
      <c r="G434" s="324"/>
      <c r="H434" s="324"/>
      <c r="I434" s="255"/>
      <c r="J434" s="255"/>
      <c r="K434" s="255"/>
      <c r="L434" s="255"/>
      <c r="M434" s="255"/>
      <c r="N434" s="255"/>
      <c r="O434" s="255"/>
      <c r="P434" s="255"/>
      <c r="Q434" s="255"/>
      <c r="R434" s="255"/>
      <c r="S434" s="255"/>
      <c r="T434" s="255"/>
      <c r="U434" s="255"/>
      <c r="V434" s="255"/>
      <c r="W434" s="255"/>
      <c r="X434" s="255"/>
      <c r="Y434" s="255"/>
      <c r="Z434" s="255"/>
      <c r="AA434" s="255"/>
      <c r="AB434" s="255"/>
      <c r="AC434" s="255"/>
      <c r="AD434" s="255"/>
      <c r="AE434" s="255"/>
      <c r="AF434" s="255"/>
      <c r="AG434" s="255"/>
      <c r="AH434" s="255"/>
      <c r="AI434" s="255"/>
      <c r="AJ434" s="255"/>
      <c r="AK434" s="255"/>
      <c r="AL434" s="255"/>
      <c r="AM434" s="255"/>
      <c r="AN434" s="255"/>
      <c r="AO434" s="255"/>
      <c r="AP434" s="255"/>
      <c r="AQ434" s="255"/>
      <c r="AR434" s="255"/>
      <c r="AS434" s="255"/>
      <c r="AT434" s="255"/>
    </row>
    <row r="435" customFormat="false" ht="15" hidden="false" customHeight="false" outlineLevel="0" collapsed="false">
      <c r="A435" s="255"/>
      <c r="B435" s="352"/>
      <c r="C435" s="352"/>
      <c r="D435" s="255"/>
      <c r="E435" s="255"/>
      <c r="F435" s="255"/>
      <c r="G435" s="324"/>
      <c r="H435" s="324"/>
      <c r="I435" s="255"/>
      <c r="J435" s="255"/>
      <c r="K435" s="255"/>
      <c r="L435" s="255"/>
      <c r="M435" s="255"/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  <c r="AA435" s="255"/>
      <c r="AB435" s="255"/>
      <c r="AC435" s="255"/>
      <c r="AD435" s="255"/>
      <c r="AE435" s="255"/>
      <c r="AF435" s="255"/>
      <c r="AG435" s="255"/>
      <c r="AH435" s="255"/>
      <c r="AI435" s="255"/>
      <c r="AJ435" s="255"/>
      <c r="AK435" s="255"/>
      <c r="AL435" s="255"/>
      <c r="AM435" s="255"/>
      <c r="AN435" s="255"/>
      <c r="AO435" s="255"/>
      <c r="AP435" s="255"/>
      <c r="AQ435" s="255"/>
      <c r="AR435" s="255"/>
      <c r="AS435" s="255"/>
      <c r="AT435" s="255"/>
    </row>
    <row r="436" customFormat="false" ht="15" hidden="false" customHeight="false" outlineLevel="0" collapsed="false">
      <c r="A436" s="255"/>
      <c r="B436" s="352"/>
      <c r="C436" s="352"/>
      <c r="D436" s="255"/>
      <c r="E436" s="255"/>
      <c r="F436" s="255"/>
      <c r="G436" s="324"/>
      <c r="H436" s="324"/>
      <c r="I436" s="255"/>
      <c r="J436" s="255"/>
      <c r="K436" s="255"/>
      <c r="L436" s="255"/>
      <c r="M436" s="255"/>
      <c r="N436" s="255"/>
      <c r="O436" s="255"/>
      <c r="P436" s="255"/>
      <c r="Q436" s="255"/>
      <c r="R436" s="255"/>
      <c r="S436" s="255"/>
      <c r="T436" s="255"/>
      <c r="U436" s="255"/>
      <c r="V436" s="255"/>
      <c r="W436" s="255"/>
      <c r="X436" s="255"/>
      <c r="Y436" s="255"/>
      <c r="Z436" s="255"/>
      <c r="AA436" s="255"/>
      <c r="AB436" s="255"/>
      <c r="AC436" s="255"/>
      <c r="AD436" s="255"/>
      <c r="AE436" s="255"/>
      <c r="AF436" s="255"/>
      <c r="AG436" s="255"/>
      <c r="AH436" s="255"/>
      <c r="AI436" s="255"/>
      <c r="AJ436" s="255"/>
      <c r="AK436" s="255"/>
      <c r="AL436" s="255"/>
      <c r="AM436" s="255"/>
      <c r="AN436" s="255"/>
      <c r="AO436" s="255"/>
      <c r="AP436" s="255"/>
      <c r="AQ436" s="255"/>
      <c r="AR436" s="255"/>
      <c r="AS436" s="255"/>
      <c r="AT436" s="255"/>
    </row>
    <row r="437" customFormat="false" ht="15" hidden="false" customHeight="false" outlineLevel="0" collapsed="false">
      <c r="A437" s="255"/>
      <c r="B437" s="352"/>
      <c r="C437" s="352"/>
      <c r="D437" s="255"/>
      <c r="E437" s="255"/>
      <c r="F437" s="255"/>
      <c r="G437" s="324"/>
      <c r="H437" s="324"/>
      <c r="I437" s="255"/>
      <c r="J437" s="255"/>
      <c r="K437" s="255"/>
      <c r="L437" s="255"/>
      <c r="M437" s="255"/>
      <c r="N437" s="255"/>
      <c r="O437" s="255"/>
      <c r="P437" s="255"/>
      <c r="Q437" s="255"/>
      <c r="R437" s="255"/>
      <c r="S437" s="255"/>
      <c r="T437" s="255"/>
      <c r="U437" s="255"/>
      <c r="V437" s="255"/>
      <c r="W437" s="255"/>
      <c r="X437" s="255"/>
      <c r="Y437" s="255"/>
      <c r="Z437" s="255"/>
      <c r="AA437" s="255"/>
      <c r="AB437" s="255"/>
      <c r="AC437" s="255"/>
      <c r="AD437" s="255"/>
      <c r="AE437" s="255"/>
      <c r="AF437" s="255"/>
      <c r="AG437" s="255"/>
      <c r="AH437" s="255"/>
      <c r="AI437" s="255"/>
      <c r="AJ437" s="255"/>
      <c r="AK437" s="255"/>
      <c r="AL437" s="255"/>
      <c r="AM437" s="255"/>
      <c r="AN437" s="255"/>
      <c r="AO437" s="255"/>
      <c r="AP437" s="255"/>
      <c r="AQ437" s="255"/>
      <c r="AR437" s="255"/>
      <c r="AS437" s="255"/>
      <c r="AT437" s="255"/>
    </row>
    <row r="438" customFormat="false" ht="15" hidden="false" customHeight="false" outlineLevel="0" collapsed="false">
      <c r="A438" s="255"/>
      <c r="B438" s="352"/>
      <c r="C438" s="352"/>
      <c r="D438" s="255"/>
      <c r="E438" s="255"/>
      <c r="F438" s="255"/>
      <c r="G438" s="324"/>
      <c r="H438" s="324"/>
      <c r="I438" s="255"/>
      <c r="J438" s="255"/>
      <c r="K438" s="255"/>
      <c r="L438" s="255"/>
      <c r="M438" s="255"/>
      <c r="N438" s="255"/>
      <c r="O438" s="255"/>
      <c r="P438" s="255"/>
      <c r="Q438" s="255"/>
      <c r="R438" s="255"/>
      <c r="S438" s="255"/>
      <c r="T438" s="255"/>
      <c r="U438" s="255"/>
      <c r="V438" s="255"/>
      <c r="W438" s="255"/>
      <c r="X438" s="255"/>
      <c r="Y438" s="255"/>
      <c r="Z438" s="255"/>
      <c r="AA438" s="255"/>
      <c r="AB438" s="255"/>
      <c r="AC438" s="255"/>
      <c r="AD438" s="255"/>
      <c r="AE438" s="255"/>
      <c r="AF438" s="255"/>
      <c r="AG438" s="255"/>
      <c r="AH438" s="255"/>
      <c r="AI438" s="255"/>
      <c r="AJ438" s="255"/>
      <c r="AK438" s="255"/>
      <c r="AL438" s="255"/>
      <c r="AM438" s="255"/>
      <c r="AN438" s="255"/>
      <c r="AO438" s="255"/>
      <c r="AP438" s="255"/>
      <c r="AQ438" s="255"/>
      <c r="AR438" s="255"/>
      <c r="AS438" s="255"/>
      <c r="AT438" s="255"/>
    </row>
    <row r="439" customFormat="false" ht="15" hidden="false" customHeight="false" outlineLevel="0" collapsed="false">
      <c r="A439" s="255"/>
      <c r="B439" s="352"/>
      <c r="C439" s="352"/>
      <c r="D439" s="255"/>
      <c r="E439" s="255"/>
      <c r="F439" s="255"/>
      <c r="G439" s="324"/>
      <c r="H439" s="324"/>
      <c r="I439" s="255"/>
      <c r="J439" s="255"/>
      <c r="K439" s="255"/>
      <c r="L439" s="255"/>
      <c r="M439" s="255"/>
      <c r="N439" s="255"/>
      <c r="O439" s="255"/>
      <c r="P439" s="255"/>
      <c r="Q439" s="255"/>
      <c r="R439" s="255"/>
      <c r="S439" s="255"/>
      <c r="T439" s="255"/>
      <c r="U439" s="255"/>
      <c r="V439" s="255"/>
      <c r="W439" s="255"/>
      <c r="X439" s="255"/>
      <c r="Y439" s="255"/>
      <c r="Z439" s="255"/>
      <c r="AA439" s="255"/>
      <c r="AB439" s="255"/>
      <c r="AC439" s="255"/>
      <c r="AD439" s="255"/>
      <c r="AE439" s="255"/>
      <c r="AF439" s="255"/>
      <c r="AG439" s="255"/>
      <c r="AH439" s="255"/>
      <c r="AI439" s="255"/>
      <c r="AJ439" s="255"/>
      <c r="AK439" s="255"/>
      <c r="AL439" s="255"/>
      <c r="AM439" s="255"/>
      <c r="AN439" s="255"/>
      <c r="AO439" s="255"/>
      <c r="AP439" s="255"/>
      <c r="AQ439" s="255"/>
      <c r="AR439" s="255"/>
      <c r="AS439" s="255"/>
      <c r="AT439" s="255"/>
    </row>
    <row r="440" customFormat="false" ht="15" hidden="false" customHeight="false" outlineLevel="0" collapsed="false">
      <c r="A440" s="255"/>
      <c r="B440" s="352"/>
      <c r="C440" s="352"/>
      <c r="D440" s="255"/>
      <c r="E440" s="255"/>
      <c r="F440" s="255"/>
      <c r="G440" s="324"/>
      <c r="H440" s="324"/>
      <c r="I440" s="255"/>
      <c r="J440" s="255"/>
      <c r="K440" s="255"/>
      <c r="L440" s="255"/>
      <c r="M440" s="255"/>
      <c r="N440" s="255"/>
      <c r="O440" s="255"/>
      <c r="P440" s="255"/>
      <c r="Q440" s="255"/>
      <c r="R440" s="255"/>
      <c r="S440" s="255"/>
      <c r="T440" s="255"/>
      <c r="U440" s="255"/>
      <c r="V440" s="255"/>
      <c r="W440" s="255"/>
      <c r="X440" s="255"/>
      <c r="Y440" s="255"/>
      <c r="Z440" s="255"/>
      <c r="AA440" s="255"/>
      <c r="AB440" s="255"/>
      <c r="AC440" s="255"/>
      <c r="AD440" s="255"/>
      <c r="AE440" s="255"/>
      <c r="AF440" s="255"/>
      <c r="AG440" s="255"/>
      <c r="AH440" s="255"/>
      <c r="AI440" s="255"/>
      <c r="AJ440" s="255"/>
      <c r="AK440" s="255"/>
      <c r="AL440" s="255"/>
      <c r="AM440" s="255"/>
      <c r="AN440" s="255"/>
      <c r="AO440" s="255"/>
      <c r="AP440" s="255"/>
      <c r="AQ440" s="255"/>
      <c r="AR440" s="255"/>
      <c r="AS440" s="255"/>
      <c r="AT440" s="255"/>
    </row>
    <row r="441" customFormat="false" ht="15" hidden="false" customHeight="false" outlineLevel="0" collapsed="false">
      <c r="A441" s="255"/>
      <c r="B441" s="352"/>
      <c r="C441" s="352"/>
      <c r="D441" s="255"/>
      <c r="E441" s="255"/>
      <c r="F441" s="255"/>
      <c r="G441" s="324"/>
      <c r="H441" s="324"/>
      <c r="I441" s="255"/>
      <c r="J441" s="255"/>
      <c r="K441" s="255"/>
      <c r="L441" s="255"/>
      <c r="M441" s="255"/>
      <c r="N441" s="255"/>
      <c r="O441" s="255"/>
      <c r="P441" s="255"/>
      <c r="Q441" s="255"/>
      <c r="R441" s="255"/>
      <c r="S441" s="255"/>
      <c r="T441" s="255"/>
      <c r="U441" s="255"/>
      <c r="V441" s="255"/>
      <c r="W441" s="255"/>
      <c r="X441" s="255"/>
      <c r="Y441" s="255"/>
      <c r="Z441" s="255"/>
      <c r="AA441" s="255"/>
      <c r="AB441" s="255"/>
      <c r="AC441" s="255"/>
      <c r="AD441" s="255"/>
      <c r="AE441" s="255"/>
      <c r="AF441" s="255"/>
      <c r="AG441" s="255"/>
      <c r="AH441" s="255"/>
      <c r="AI441" s="255"/>
      <c r="AJ441" s="255"/>
      <c r="AK441" s="255"/>
      <c r="AL441" s="255"/>
      <c r="AM441" s="255"/>
      <c r="AN441" s="255"/>
      <c r="AO441" s="255"/>
      <c r="AP441" s="255"/>
      <c r="AQ441" s="255"/>
      <c r="AR441" s="255"/>
      <c r="AS441" s="255"/>
      <c r="AT441" s="255"/>
    </row>
    <row r="442" customFormat="false" ht="15" hidden="false" customHeight="false" outlineLevel="0" collapsed="false">
      <c r="A442" s="255"/>
      <c r="B442" s="352"/>
      <c r="C442" s="352"/>
      <c r="D442" s="255"/>
      <c r="E442" s="255"/>
      <c r="F442" s="255"/>
      <c r="G442" s="324"/>
      <c r="H442" s="324"/>
      <c r="I442" s="255"/>
      <c r="J442" s="255"/>
      <c r="K442" s="255"/>
      <c r="L442" s="255"/>
      <c r="M442" s="255"/>
      <c r="N442" s="255"/>
      <c r="O442" s="255"/>
      <c r="P442" s="255"/>
      <c r="Q442" s="255"/>
      <c r="R442" s="255"/>
      <c r="S442" s="255"/>
      <c r="T442" s="255"/>
      <c r="U442" s="255"/>
      <c r="V442" s="255"/>
      <c r="W442" s="255"/>
      <c r="X442" s="255"/>
      <c r="Y442" s="255"/>
      <c r="Z442" s="255"/>
      <c r="AA442" s="255"/>
      <c r="AB442" s="255"/>
      <c r="AC442" s="255"/>
      <c r="AD442" s="255"/>
      <c r="AE442" s="255"/>
      <c r="AF442" s="255"/>
      <c r="AG442" s="255"/>
      <c r="AH442" s="255"/>
      <c r="AI442" s="255"/>
      <c r="AJ442" s="255"/>
      <c r="AK442" s="255"/>
      <c r="AL442" s="255"/>
      <c r="AM442" s="255"/>
      <c r="AN442" s="255"/>
      <c r="AO442" s="255"/>
      <c r="AP442" s="255"/>
      <c r="AQ442" s="255"/>
      <c r="AR442" s="255"/>
      <c r="AS442" s="255"/>
      <c r="AT442" s="255"/>
    </row>
    <row r="443" customFormat="false" ht="15" hidden="false" customHeight="false" outlineLevel="0" collapsed="false">
      <c r="A443" s="255"/>
      <c r="B443" s="352"/>
      <c r="C443" s="352"/>
      <c r="D443" s="255"/>
      <c r="E443" s="255"/>
      <c r="F443" s="255"/>
      <c r="G443" s="324"/>
      <c r="H443" s="324"/>
      <c r="I443" s="255"/>
      <c r="J443" s="255"/>
      <c r="K443" s="255"/>
      <c r="L443" s="255"/>
      <c r="M443" s="255"/>
      <c r="N443" s="255"/>
      <c r="O443" s="255"/>
      <c r="P443" s="255"/>
      <c r="Q443" s="255"/>
      <c r="R443" s="255"/>
      <c r="S443" s="255"/>
      <c r="T443" s="255"/>
      <c r="U443" s="255"/>
      <c r="V443" s="255"/>
      <c r="W443" s="255"/>
      <c r="X443" s="255"/>
      <c r="Y443" s="255"/>
      <c r="Z443" s="255"/>
      <c r="AA443" s="255"/>
      <c r="AB443" s="255"/>
      <c r="AC443" s="255"/>
      <c r="AD443" s="255"/>
      <c r="AE443" s="255"/>
      <c r="AF443" s="255"/>
      <c r="AG443" s="255"/>
      <c r="AH443" s="255"/>
      <c r="AI443" s="255"/>
      <c r="AJ443" s="255"/>
      <c r="AK443" s="255"/>
      <c r="AL443" s="255"/>
      <c r="AM443" s="255"/>
      <c r="AN443" s="255"/>
      <c r="AO443" s="255"/>
      <c r="AP443" s="255"/>
      <c r="AQ443" s="255"/>
      <c r="AR443" s="255"/>
      <c r="AS443" s="255"/>
      <c r="AT443" s="255"/>
    </row>
    <row r="444" customFormat="false" ht="15" hidden="false" customHeight="false" outlineLevel="0" collapsed="false">
      <c r="A444" s="255"/>
      <c r="B444" s="352"/>
      <c r="C444" s="352"/>
      <c r="D444" s="255"/>
      <c r="E444" s="255"/>
      <c r="F444" s="255"/>
      <c r="G444" s="324"/>
      <c r="H444" s="324"/>
      <c r="I444" s="255"/>
      <c r="J444" s="255"/>
      <c r="K444" s="255"/>
      <c r="L444" s="255"/>
      <c r="M444" s="255"/>
      <c r="N444" s="255"/>
      <c r="O444" s="255"/>
      <c r="P444" s="255"/>
      <c r="Q444" s="255"/>
      <c r="R444" s="255"/>
      <c r="S444" s="255"/>
      <c r="T444" s="255"/>
      <c r="U444" s="255"/>
      <c r="V444" s="255"/>
      <c r="W444" s="255"/>
      <c r="X444" s="255"/>
      <c r="Y444" s="255"/>
      <c r="Z444" s="255"/>
      <c r="AA444" s="255"/>
      <c r="AB444" s="255"/>
      <c r="AC444" s="255"/>
      <c r="AD444" s="255"/>
      <c r="AE444" s="255"/>
      <c r="AF444" s="255"/>
      <c r="AG444" s="255"/>
      <c r="AH444" s="255"/>
      <c r="AI444" s="255"/>
      <c r="AJ444" s="255"/>
      <c r="AK444" s="255"/>
      <c r="AL444" s="255"/>
      <c r="AM444" s="255"/>
      <c r="AN444" s="255"/>
      <c r="AO444" s="255"/>
      <c r="AP444" s="255"/>
      <c r="AQ444" s="255"/>
      <c r="AR444" s="255"/>
      <c r="AS444" s="255"/>
      <c r="AT444" s="255"/>
    </row>
    <row r="445" customFormat="false" ht="15" hidden="false" customHeight="false" outlineLevel="0" collapsed="false">
      <c r="A445" s="255"/>
      <c r="B445" s="352"/>
      <c r="C445" s="352"/>
      <c r="D445" s="255"/>
      <c r="E445" s="255"/>
      <c r="F445" s="255"/>
      <c r="G445" s="324"/>
      <c r="H445" s="324"/>
      <c r="I445" s="255"/>
      <c r="J445" s="255"/>
      <c r="K445" s="255"/>
      <c r="L445" s="255"/>
      <c r="M445" s="255"/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  <c r="AA445" s="255"/>
      <c r="AB445" s="255"/>
      <c r="AC445" s="255"/>
      <c r="AD445" s="255"/>
      <c r="AE445" s="255"/>
      <c r="AF445" s="255"/>
      <c r="AG445" s="255"/>
      <c r="AH445" s="255"/>
      <c r="AI445" s="255"/>
      <c r="AJ445" s="255"/>
      <c r="AK445" s="255"/>
      <c r="AL445" s="255"/>
      <c r="AM445" s="255"/>
      <c r="AN445" s="255"/>
      <c r="AO445" s="255"/>
      <c r="AP445" s="255"/>
      <c r="AQ445" s="255"/>
      <c r="AR445" s="255"/>
      <c r="AS445" s="255"/>
      <c r="AT445" s="255"/>
    </row>
    <row r="446" customFormat="false" ht="15" hidden="false" customHeight="false" outlineLevel="0" collapsed="false">
      <c r="A446" s="255"/>
      <c r="B446" s="352"/>
      <c r="C446" s="352"/>
      <c r="D446" s="255"/>
      <c r="E446" s="255"/>
      <c r="F446" s="255"/>
      <c r="G446" s="324"/>
      <c r="H446" s="324"/>
      <c r="I446" s="255"/>
      <c r="J446" s="255"/>
      <c r="K446" s="255"/>
      <c r="L446" s="255"/>
      <c r="M446" s="255"/>
      <c r="N446" s="255"/>
      <c r="O446" s="255"/>
      <c r="P446" s="255"/>
      <c r="Q446" s="255"/>
      <c r="R446" s="255"/>
      <c r="S446" s="255"/>
      <c r="T446" s="255"/>
      <c r="U446" s="255"/>
      <c r="V446" s="255"/>
      <c r="W446" s="255"/>
      <c r="X446" s="255"/>
      <c r="Y446" s="255"/>
      <c r="Z446" s="255"/>
      <c r="AA446" s="255"/>
      <c r="AB446" s="255"/>
      <c r="AC446" s="255"/>
      <c r="AD446" s="255"/>
      <c r="AE446" s="255"/>
      <c r="AF446" s="255"/>
      <c r="AG446" s="255"/>
      <c r="AH446" s="255"/>
      <c r="AI446" s="255"/>
      <c r="AJ446" s="255"/>
      <c r="AK446" s="255"/>
      <c r="AL446" s="255"/>
      <c r="AM446" s="255"/>
      <c r="AN446" s="255"/>
      <c r="AO446" s="255"/>
      <c r="AP446" s="255"/>
      <c r="AQ446" s="255"/>
      <c r="AR446" s="255"/>
      <c r="AS446" s="255"/>
      <c r="AT446" s="255"/>
    </row>
    <row r="447" customFormat="false" ht="15" hidden="false" customHeight="false" outlineLevel="0" collapsed="false">
      <c r="A447" s="255"/>
      <c r="B447" s="352"/>
      <c r="C447" s="352"/>
      <c r="D447" s="255"/>
      <c r="E447" s="255"/>
      <c r="F447" s="255"/>
      <c r="G447" s="324"/>
      <c r="H447" s="324"/>
      <c r="I447" s="255"/>
      <c r="J447" s="255"/>
      <c r="K447" s="255"/>
      <c r="L447" s="255"/>
      <c r="M447" s="255"/>
      <c r="N447" s="255"/>
      <c r="O447" s="255"/>
      <c r="P447" s="255"/>
      <c r="Q447" s="255"/>
      <c r="R447" s="255"/>
      <c r="S447" s="255"/>
      <c r="T447" s="255"/>
      <c r="U447" s="255"/>
      <c r="V447" s="255"/>
      <c r="W447" s="255"/>
      <c r="X447" s="255"/>
      <c r="Y447" s="255"/>
      <c r="Z447" s="255"/>
      <c r="AA447" s="255"/>
      <c r="AB447" s="255"/>
      <c r="AC447" s="255"/>
      <c r="AD447" s="255"/>
      <c r="AE447" s="255"/>
      <c r="AF447" s="255"/>
      <c r="AG447" s="255"/>
      <c r="AH447" s="255"/>
      <c r="AI447" s="255"/>
      <c r="AJ447" s="255"/>
      <c r="AK447" s="255"/>
      <c r="AL447" s="255"/>
      <c r="AM447" s="255"/>
      <c r="AN447" s="255"/>
      <c r="AO447" s="255"/>
      <c r="AP447" s="255"/>
      <c r="AQ447" s="255"/>
      <c r="AR447" s="255"/>
      <c r="AS447" s="255"/>
      <c r="AT447" s="255"/>
    </row>
    <row r="448" customFormat="false" ht="15" hidden="false" customHeight="false" outlineLevel="0" collapsed="false">
      <c r="A448" s="255"/>
      <c r="B448" s="352"/>
      <c r="C448" s="352"/>
      <c r="D448" s="255"/>
      <c r="E448" s="255"/>
      <c r="F448" s="255"/>
      <c r="G448" s="324"/>
      <c r="H448" s="324"/>
      <c r="I448" s="255"/>
      <c r="J448" s="255"/>
      <c r="K448" s="255"/>
      <c r="L448" s="255"/>
      <c r="M448" s="255"/>
      <c r="N448" s="255"/>
      <c r="O448" s="255"/>
      <c r="P448" s="255"/>
      <c r="Q448" s="255"/>
      <c r="R448" s="255"/>
      <c r="S448" s="255"/>
      <c r="T448" s="255"/>
      <c r="U448" s="255"/>
      <c r="V448" s="255"/>
      <c r="W448" s="255"/>
      <c r="X448" s="255"/>
      <c r="Y448" s="255"/>
      <c r="Z448" s="255"/>
      <c r="AA448" s="255"/>
      <c r="AB448" s="255"/>
      <c r="AC448" s="255"/>
      <c r="AD448" s="255"/>
      <c r="AE448" s="255"/>
      <c r="AF448" s="255"/>
      <c r="AG448" s="255"/>
      <c r="AH448" s="255"/>
      <c r="AI448" s="255"/>
      <c r="AJ448" s="255"/>
      <c r="AK448" s="255"/>
      <c r="AL448" s="255"/>
      <c r="AM448" s="255"/>
      <c r="AN448" s="255"/>
      <c r="AO448" s="255"/>
      <c r="AP448" s="255"/>
      <c r="AQ448" s="255"/>
      <c r="AR448" s="255"/>
      <c r="AS448" s="255"/>
      <c r="AT448" s="255"/>
    </row>
    <row r="449" customFormat="false" ht="15" hidden="false" customHeight="false" outlineLevel="0" collapsed="false">
      <c r="A449" s="255"/>
      <c r="B449" s="352"/>
      <c r="C449" s="352"/>
      <c r="D449" s="255"/>
      <c r="E449" s="255"/>
      <c r="F449" s="255"/>
      <c r="G449" s="324"/>
      <c r="H449" s="324"/>
      <c r="I449" s="255"/>
      <c r="J449" s="255"/>
      <c r="K449" s="255"/>
      <c r="L449" s="255"/>
      <c r="M449" s="255"/>
      <c r="N449" s="255"/>
      <c r="O449" s="255"/>
      <c r="P449" s="255"/>
      <c r="Q449" s="255"/>
      <c r="R449" s="255"/>
      <c r="S449" s="255"/>
      <c r="T449" s="255"/>
      <c r="U449" s="255"/>
      <c r="V449" s="255"/>
      <c r="W449" s="255"/>
      <c r="X449" s="255"/>
      <c r="Y449" s="255"/>
      <c r="Z449" s="255"/>
      <c r="AA449" s="255"/>
      <c r="AB449" s="255"/>
      <c r="AC449" s="255"/>
      <c r="AD449" s="255"/>
      <c r="AE449" s="255"/>
      <c r="AF449" s="255"/>
      <c r="AG449" s="255"/>
      <c r="AH449" s="255"/>
      <c r="AI449" s="255"/>
      <c r="AJ449" s="255"/>
      <c r="AK449" s="255"/>
      <c r="AL449" s="255"/>
      <c r="AM449" s="255"/>
      <c r="AN449" s="255"/>
      <c r="AO449" s="255"/>
      <c r="AP449" s="255"/>
      <c r="AQ449" s="255"/>
      <c r="AR449" s="255"/>
      <c r="AS449" s="255"/>
      <c r="AT449" s="255"/>
    </row>
    <row r="450" customFormat="false" ht="15" hidden="false" customHeight="false" outlineLevel="0" collapsed="false">
      <c r="A450" s="255"/>
      <c r="B450" s="352"/>
      <c r="C450" s="352"/>
      <c r="D450" s="255"/>
      <c r="E450" s="255"/>
      <c r="F450" s="255"/>
      <c r="G450" s="324"/>
      <c r="H450" s="324"/>
      <c r="I450" s="255"/>
      <c r="J450" s="255"/>
      <c r="K450" s="255"/>
      <c r="L450" s="255"/>
      <c r="M450" s="255"/>
      <c r="N450" s="255"/>
      <c r="O450" s="255"/>
      <c r="P450" s="255"/>
      <c r="Q450" s="255"/>
      <c r="R450" s="255"/>
      <c r="S450" s="255"/>
      <c r="T450" s="255"/>
      <c r="U450" s="255"/>
      <c r="V450" s="255"/>
      <c r="W450" s="255"/>
      <c r="X450" s="255"/>
      <c r="Y450" s="255"/>
      <c r="Z450" s="255"/>
      <c r="AA450" s="255"/>
      <c r="AB450" s="255"/>
      <c r="AC450" s="255"/>
      <c r="AD450" s="255"/>
      <c r="AE450" s="255"/>
      <c r="AF450" s="255"/>
      <c r="AG450" s="255"/>
      <c r="AH450" s="255"/>
      <c r="AI450" s="255"/>
      <c r="AJ450" s="255"/>
      <c r="AK450" s="255"/>
      <c r="AL450" s="255"/>
      <c r="AM450" s="255"/>
      <c r="AN450" s="255"/>
      <c r="AO450" s="255"/>
      <c r="AP450" s="255"/>
      <c r="AQ450" s="255"/>
      <c r="AR450" s="255"/>
      <c r="AS450" s="255"/>
      <c r="AT450" s="255"/>
    </row>
    <row r="451" customFormat="false" ht="15" hidden="false" customHeight="false" outlineLevel="0" collapsed="false">
      <c r="A451" s="255"/>
      <c r="B451" s="352"/>
      <c r="C451" s="352"/>
      <c r="D451" s="255"/>
      <c r="E451" s="255"/>
      <c r="F451" s="255"/>
      <c r="G451" s="324"/>
      <c r="H451" s="324"/>
      <c r="I451" s="255"/>
      <c r="J451" s="255"/>
      <c r="K451" s="255"/>
      <c r="L451" s="255"/>
      <c r="M451" s="255"/>
      <c r="N451" s="255"/>
      <c r="O451" s="255"/>
      <c r="P451" s="255"/>
      <c r="Q451" s="255"/>
      <c r="R451" s="255"/>
      <c r="S451" s="255"/>
      <c r="T451" s="255"/>
      <c r="U451" s="255"/>
      <c r="V451" s="255"/>
      <c r="W451" s="255"/>
      <c r="X451" s="255"/>
      <c r="Y451" s="255"/>
      <c r="Z451" s="255"/>
      <c r="AA451" s="255"/>
      <c r="AB451" s="255"/>
      <c r="AC451" s="255"/>
      <c r="AD451" s="255"/>
      <c r="AE451" s="255"/>
      <c r="AF451" s="255"/>
      <c r="AG451" s="255"/>
      <c r="AH451" s="255"/>
      <c r="AI451" s="255"/>
      <c r="AJ451" s="255"/>
      <c r="AK451" s="255"/>
      <c r="AL451" s="255"/>
      <c r="AM451" s="255"/>
      <c r="AN451" s="255"/>
      <c r="AO451" s="255"/>
      <c r="AP451" s="255"/>
      <c r="AQ451" s="255"/>
      <c r="AR451" s="255"/>
      <c r="AS451" s="255"/>
      <c r="AT451" s="255"/>
    </row>
    <row r="452" customFormat="false" ht="15" hidden="false" customHeight="false" outlineLevel="0" collapsed="false">
      <c r="A452" s="255"/>
      <c r="B452" s="352"/>
      <c r="C452" s="352"/>
      <c r="D452" s="255"/>
      <c r="E452" s="255"/>
      <c r="F452" s="255"/>
      <c r="G452" s="324"/>
      <c r="H452" s="324"/>
      <c r="I452" s="255"/>
      <c r="J452" s="255"/>
      <c r="K452" s="255"/>
      <c r="L452" s="255"/>
      <c r="M452" s="255"/>
      <c r="N452" s="255"/>
      <c r="O452" s="255"/>
      <c r="P452" s="255"/>
      <c r="Q452" s="255"/>
      <c r="R452" s="255"/>
      <c r="S452" s="255"/>
      <c r="T452" s="255"/>
      <c r="U452" s="255"/>
      <c r="V452" s="255"/>
      <c r="W452" s="255"/>
      <c r="X452" s="255"/>
      <c r="Y452" s="255"/>
      <c r="Z452" s="255"/>
      <c r="AA452" s="255"/>
      <c r="AB452" s="255"/>
      <c r="AC452" s="255"/>
      <c r="AD452" s="255"/>
      <c r="AE452" s="255"/>
      <c r="AF452" s="255"/>
      <c r="AG452" s="255"/>
      <c r="AH452" s="255"/>
      <c r="AI452" s="255"/>
      <c r="AJ452" s="255"/>
      <c r="AK452" s="255"/>
      <c r="AL452" s="255"/>
      <c r="AM452" s="255"/>
      <c r="AN452" s="255"/>
      <c r="AO452" s="255"/>
      <c r="AP452" s="255"/>
      <c r="AQ452" s="255"/>
      <c r="AR452" s="255"/>
      <c r="AS452" s="255"/>
      <c r="AT452" s="255"/>
    </row>
    <row r="453" customFormat="false" ht="15" hidden="false" customHeight="false" outlineLevel="0" collapsed="false">
      <c r="A453" s="255"/>
      <c r="B453" s="352"/>
      <c r="C453" s="352"/>
      <c r="D453" s="255"/>
      <c r="E453" s="255"/>
      <c r="F453" s="255"/>
      <c r="G453" s="324"/>
      <c r="H453" s="324"/>
      <c r="I453" s="255"/>
      <c r="J453" s="255"/>
      <c r="K453" s="255"/>
      <c r="L453" s="255"/>
      <c r="M453" s="255"/>
      <c r="N453" s="255"/>
      <c r="O453" s="255"/>
      <c r="P453" s="255"/>
      <c r="Q453" s="255"/>
      <c r="R453" s="255"/>
      <c r="S453" s="255"/>
      <c r="T453" s="255"/>
      <c r="U453" s="255"/>
      <c r="V453" s="255"/>
      <c r="W453" s="255"/>
      <c r="X453" s="255"/>
      <c r="Y453" s="255"/>
      <c r="Z453" s="255"/>
      <c r="AA453" s="255"/>
      <c r="AB453" s="255"/>
      <c r="AC453" s="255"/>
      <c r="AD453" s="255"/>
      <c r="AE453" s="255"/>
      <c r="AF453" s="255"/>
      <c r="AG453" s="255"/>
      <c r="AH453" s="255"/>
      <c r="AI453" s="255"/>
      <c r="AJ453" s="255"/>
      <c r="AK453" s="255"/>
      <c r="AL453" s="255"/>
      <c r="AM453" s="255"/>
      <c r="AN453" s="255"/>
      <c r="AO453" s="255"/>
      <c r="AP453" s="255"/>
      <c r="AQ453" s="255"/>
      <c r="AR453" s="255"/>
      <c r="AS453" s="255"/>
      <c r="AT453" s="255"/>
    </row>
    <row r="454" customFormat="false" ht="15" hidden="false" customHeight="false" outlineLevel="0" collapsed="false">
      <c r="A454" s="255"/>
      <c r="B454" s="352"/>
      <c r="C454" s="352"/>
      <c r="D454" s="255"/>
      <c r="E454" s="255"/>
      <c r="F454" s="255"/>
      <c r="G454" s="324"/>
      <c r="H454" s="324"/>
      <c r="I454" s="255"/>
      <c r="J454" s="255"/>
      <c r="K454" s="255"/>
      <c r="L454" s="255"/>
      <c r="M454" s="255"/>
      <c r="N454" s="255"/>
      <c r="O454" s="255"/>
      <c r="P454" s="255"/>
      <c r="Q454" s="255"/>
      <c r="R454" s="255"/>
      <c r="S454" s="255"/>
      <c r="T454" s="255"/>
      <c r="U454" s="255"/>
      <c r="V454" s="255"/>
      <c r="W454" s="255"/>
      <c r="X454" s="255"/>
      <c r="Y454" s="255"/>
      <c r="Z454" s="255"/>
      <c r="AA454" s="255"/>
      <c r="AB454" s="255"/>
      <c r="AC454" s="255"/>
      <c r="AD454" s="255"/>
      <c r="AE454" s="255"/>
      <c r="AF454" s="255"/>
      <c r="AG454" s="255"/>
      <c r="AH454" s="255"/>
      <c r="AI454" s="255"/>
      <c r="AJ454" s="255"/>
      <c r="AK454" s="255"/>
      <c r="AL454" s="255"/>
      <c r="AM454" s="255"/>
      <c r="AN454" s="255"/>
      <c r="AO454" s="255"/>
      <c r="AP454" s="255"/>
      <c r="AQ454" s="255"/>
      <c r="AR454" s="255"/>
      <c r="AS454" s="255"/>
      <c r="AT454" s="255"/>
    </row>
    <row r="455" customFormat="false" ht="15" hidden="false" customHeight="false" outlineLevel="0" collapsed="false">
      <c r="A455" s="255"/>
      <c r="B455" s="352"/>
      <c r="C455" s="352"/>
      <c r="D455" s="255"/>
      <c r="E455" s="255"/>
      <c r="F455" s="255"/>
      <c r="G455" s="324"/>
      <c r="H455" s="324"/>
      <c r="I455" s="255"/>
      <c r="J455" s="255"/>
      <c r="K455" s="255"/>
      <c r="L455" s="255"/>
      <c r="M455" s="255"/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  <c r="AA455" s="255"/>
      <c r="AB455" s="255"/>
      <c r="AC455" s="255"/>
      <c r="AD455" s="255"/>
      <c r="AE455" s="255"/>
      <c r="AF455" s="255"/>
      <c r="AG455" s="255"/>
      <c r="AH455" s="255"/>
      <c r="AI455" s="255"/>
      <c r="AJ455" s="255"/>
      <c r="AK455" s="255"/>
      <c r="AL455" s="255"/>
      <c r="AM455" s="255"/>
      <c r="AN455" s="255"/>
      <c r="AO455" s="255"/>
      <c r="AP455" s="255"/>
      <c r="AQ455" s="255"/>
      <c r="AR455" s="255"/>
      <c r="AS455" s="255"/>
      <c r="AT455" s="255"/>
    </row>
    <row r="456" customFormat="false" ht="15" hidden="false" customHeight="false" outlineLevel="0" collapsed="false">
      <c r="A456" s="255"/>
      <c r="B456" s="352"/>
      <c r="C456" s="352"/>
      <c r="D456" s="255"/>
      <c r="E456" s="255"/>
      <c r="F456" s="255"/>
      <c r="G456" s="324"/>
      <c r="H456" s="324"/>
      <c r="I456" s="255"/>
      <c r="J456" s="255"/>
      <c r="K456" s="255"/>
      <c r="L456" s="255"/>
      <c r="M456" s="255"/>
      <c r="N456" s="255"/>
      <c r="O456" s="255"/>
      <c r="P456" s="255"/>
      <c r="Q456" s="255"/>
      <c r="R456" s="255"/>
      <c r="S456" s="255"/>
      <c r="T456" s="255"/>
      <c r="U456" s="255"/>
      <c r="V456" s="255"/>
      <c r="W456" s="255"/>
      <c r="X456" s="255"/>
      <c r="Y456" s="255"/>
      <c r="Z456" s="255"/>
      <c r="AA456" s="255"/>
      <c r="AB456" s="255"/>
      <c r="AC456" s="255"/>
      <c r="AD456" s="255"/>
      <c r="AE456" s="255"/>
      <c r="AF456" s="255"/>
      <c r="AG456" s="255"/>
      <c r="AH456" s="255"/>
      <c r="AI456" s="255"/>
      <c r="AJ456" s="255"/>
      <c r="AK456" s="255"/>
      <c r="AL456" s="255"/>
      <c r="AM456" s="255"/>
      <c r="AN456" s="255"/>
      <c r="AO456" s="255"/>
      <c r="AP456" s="255"/>
      <c r="AQ456" s="255"/>
      <c r="AR456" s="255"/>
      <c r="AS456" s="255"/>
      <c r="AT456" s="255"/>
    </row>
    <row r="457" customFormat="false" ht="15" hidden="false" customHeight="false" outlineLevel="0" collapsed="false">
      <c r="A457" s="255"/>
      <c r="B457" s="352"/>
      <c r="C457" s="352"/>
      <c r="D457" s="255"/>
      <c r="E457" s="255"/>
      <c r="F457" s="255"/>
      <c r="G457" s="324"/>
      <c r="H457" s="324"/>
      <c r="I457" s="255"/>
      <c r="J457" s="255"/>
      <c r="K457" s="255"/>
      <c r="L457" s="255"/>
      <c r="M457" s="255"/>
      <c r="N457" s="255"/>
      <c r="O457" s="255"/>
      <c r="P457" s="255"/>
      <c r="Q457" s="255"/>
      <c r="R457" s="255"/>
      <c r="S457" s="255"/>
      <c r="T457" s="255"/>
      <c r="U457" s="255"/>
      <c r="V457" s="255"/>
      <c r="W457" s="255"/>
      <c r="X457" s="255"/>
      <c r="Y457" s="255"/>
      <c r="Z457" s="255"/>
      <c r="AA457" s="255"/>
      <c r="AB457" s="255"/>
      <c r="AC457" s="255"/>
      <c r="AD457" s="255"/>
      <c r="AE457" s="255"/>
      <c r="AF457" s="255"/>
      <c r="AG457" s="255"/>
      <c r="AH457" s="255"/>
      <c r="AI457" s="255"/>
      <c r="AJ457" s="255"/>
      <c r="AK457" s="255"/>
      <c r="AL457" s="255"/>
      <c r="AM457" s="255"/>
      <c r="AN457" s="255"/>
      <c r="AO457" s="255"/>
      <c r="AP457" s="255"/>
      <c r="AQ457" s="255"/>
      <c r="AR457" s="255"/>
      <c r="AS457" s="255"/>
      <c r="AT457" s="255"/>
    </row>
    <row r="458" customFormat="false" ht="15" hidden="false" customHeight="false" outlineLevel="0" collapsed="false">
      <c r="A458" s="255"/>
      <c r="B458" s="352"/>
      <c r="C458" s="352"/>
      <c r="D458" s="255"/>
      <c r="E458" s="255"/>
      <c r="F458" s="255"/>
      <c r="G458" s="324"/>
      <c r="H458" s="324"/>
      <c r="I458" s="255"/>
      <c r="J458" s="255"/>
      <c r="K458" s="255"/>
      <c r="L458" s="255"/>
      <c r="M458" s="255"/>
      <c r="N458" s="255"/>
      <c r="O458" s="255"/>
      <c r="P458" s="255"/>
      <c r="Q458" s="255"/>
      <c r="R458" s="255"/>
      <c r="S458" s="255"/>
      <c r="T458" s="255"/>
      <c r="U458" s="255"/>
      <c r="V458" s="255"/>
      <c r="W458" s="255"/>
      <c r="X458" s="255"/>
      <c r="Y458" s="255"/>
      <c r="Z458" s="255"/>
      <c r="AA458" s="255"/>
      <c r="AB458" s="255"/>
      <c r="AC458" s="255"/>
      <c r="AD458" s="255"/>
      <c r="AE458" s="255"/>
      <c r="AF458" s="255"/>
      <c r="AG458" s="255"/>
      <c r="AH458" s="255"/>
      <c r="AI458" s="255"/>
      <c r="AJ458" s="255"/>
      <c r="AK458" s="255"/>
      <c r="AL458" s="255"/>
      <c r="AM458" s="255"/>
      <c r="AN458" s="255"/>
      <c r="AO458" s="255"/>
      <c r="AP458" s="255"/>
      <c r="AQ458" s="255"/>
      <c r="AR458" s="255"/>
      <c r="AS458" s="255"/>
      <c r="AT458" s="255"/>
    </row>
    <row r="459" customFormat="false" ht="15" hidden="false" customHeight="false" outlineLevel="0" collapsed="false">
      <c r="A459" s="255"/>
      <c r="B459" s="352"/>
      <c r="C459" s="352"/>
      <c r="D459" s="255"/>
      <c r="E459" s="255"/>
      <c r="F459" s="255"/>
      <c r="G459" s="324"/>
      <c r="H459" s="324"/>
      <c r="I459" s="255"/>
      <c r="J459" s="255"/>
      <c r="K459" s="255"/>
      <c r="L459" s="255"/>
      <c r="M459" s="255"/>
      <c r="N459" s="255"/>
      <c r="O459" s="255"/>
      <c r="P459" s="255"/>
      <c r="Q459" s="255"/>
      <c r="R459" s="255"/>
      <c r="S459" s="255"/>
      <c r="T459" s="255"/>
      <c r="U459" s="255"/>
      <c r="V459" s="255"/>
      <c r="W459" s="255"/>
      <c r="X459" s="255"/>
      <c r="Y459" s="255"/>
      <c r="Z459" s="255"/>
      <c r="AA459" s="255"/>
      <c r="AB459" s="255"/>
      <c r="AC459" s="255"/>
      <c r="AD459" s="255"/>
      <c r="AE459" s="255"/>
      <c r="AF459" s="255"/>
      <c r="AG459" s="255"/>
      <c r="AH459" s="255"/>
      <c r="AI459" s="255"/>
      <c r="AJ459" s="255"/>
      <c r="AK459" s="255"/>
      <c r="AL459" s="255"/>
      <c r="AM459" s="255"/>
      <c r="AN459" s="255"/>
      <c r="AO459" s="255"/>
      <c r="AP459" s="255"/>
      <c r="AQ459" s="255"/>
      <c r="AR459" s="255"/>
      <c r="AS459" s="255"/>
      <c r="AT459" s="255"/>
    </row>
    <row r="460" customFormat="false" ht="15" hidden="false" customHeight="false" outlineLevel="0" collapsed="false">
      <c r="A460" s="255"/>
      <c r="B460" s="352"/>
      <c r="C460" s="352"/>
      <c r="D460" s="255"/>
      <c r="E460" s="255"/>
      <c r="F460" s="255"/>
      <c r="G460" s="324"/>
      <c r="H460" s="324"/>
      <c r="I460" s="255"/>
      <c r="J460" s="255"/>
      <c r="K460" s="255"/>
      <c r="L460" s="255"/>
      <c r="M460" s="255"/>
      <c r="N460" s="255"/>
      <c r="O460" s="255"/>
      <c r="P460" s="255"/>
      <c r="Q460" s="255"/>
      <c r="R460" s="255"/>
      <c r="S460" s="255"/>
      <c r="T460" s="255"/>
      <c r="U460" s="255"/>
      <c r="V460" s="255"/>
      <c r="W460" s="255"/>
      <c r="X460" s="255"/>
      <c r="Y460" s="255"/>
      <c r="Z460" s="255"/>
      <c r="AA460" s="255"/>
      <c r="AB460" s="255"/>
      <c r="AC460" s="255"/>
      <c r="AD460" s="255"/>
      <c r="AE460" s="255"/>
      <c r="AF460" s="255"/>
      <c r="AG460" s="255"/>
      <c r="AH460" s="255"/>
      <c r="AI460" s="255"/>
      <c r="AJ460" s="255"/>
      <c r="AK460" s="255"/>
      <c r="AL460" s="255"/>
      <c r="AM460" s="255"/>
      <c r="AN460" s="255"/>
      <c r="AO460" s="255"/>
      <c r="AP460" s="255"/>
      <c r="AQ460" s="255"/>
      <c r="AR460" s="255"/>
      <c r="AS460" s="255"/>
      <c r="AT460" s="255"/>
    </row>
    <row r="461" customFormat="false" ht="15" hidden="false" customHeight="false" outlineLevel="0" collapsed="false">
      <c r="A461" s="255"/>
      <c r="B461" s="352"/>
      <c r="C461" s="352"/>
      <c r="D461" s="255"/>
      <c r="E461" s="255"/>
      <c r="F461" s="255"/>
      <c r="G461" s="324"/>
      <c r="H461" s="324"/>
      <c r="I461" s="255"/>
      <c r="J461" s="255"/>
      <c r="K461" s="255"/>
      <c r="L461" s="255"/>
      <c r="M461" s="255"/>
      <c r="N461" s="255"/>
      <c r="O461" s="255"/>
      <c r="P461" s="255"/>
      <c r="Q461" s="255"/>
      <c r="R461" s="255"/>
      <c r="S461" s="255"/>
      <c r="T461" s="255"/>
      <c r="U461" s="255"/>
      <c r="V461" s="255"/>
      <c r="W461" s="255"/>
      <c r="X461" s="255"/>
      <c r="Y461" s="255"/>
      <c r="Z461" s="255"/>
      <c r="AA461" s="255"/>
      <c r="AB461" s="255"/>
      <c r="AC461" s="255"/>
      <c r="AD461" s="255"/>
      <c r="AE461" s="255"/>
      <c r="AF461" s="255"/>
      <c r="AG461" s="255"/>
      <c r="AH461" s="255"/>
      <c r="AI461" s="255"/>
      <c r="AJ461" s="255"/>
      <c r="AK461" s="255"/>
      <c r="AL461" s="255"/>
      <c r="AM461" s="255"/>
      <c r="AN461" s="255"/>
      <c r="AO461" s="255"/>
      <c r="AP461" s="255"/>
      <c r="AQ461" s="255"/>
      <c r="AR461" s="255"/>
      <c r="AS461" s="255"/>
      <c r="AT461" s="255"/>
    </row>
    <row r="462" customFormat="false" ht="15" hidden="false" customHeight="false" outlineLevel="0" collapsed="false">
      <c r="A462" s="255"/>
      <c r="B462" s="352"/>
      <c r="C462" s="352"/>
      <c r="D462" s="255"/>
      <c r="E462" s="255"/>
      <c r="F462" s="255"/>
      <c r="G462" s="324"/>
      <c r="H462" s="324"/>
      <c r="I462" s="255"/>
      <c r="J462" s="255"/>
      <c r="K462" s="255"/>
      <c r="L462" s="255"/>
      <c r="M462" s="255"/>
      <c r="N462" s="255"/>
      <c r="O462" s="255"/>
      <c r="P462" s="255"/>
      <c r="Q462" s="255"/>
      <c r="R462" s="255"/>
      <c r="S462" s="255"/>
      <c r="T462" s="255"/>
      <c r="U462" s="255"/>
      <c r="V462" s="255"/>
      <c r="W462" s="255"/>
      <c r="X462" s="255"/>
      <c r="Y462" s="255"/>
      <c r="Z462" s="255"/>
      <c r="AA462" s="255"/>
      <c r="AB462" s="255"/>
      <c r="AC462" s="255"/>
      <c r="AD462" s="255"/>
      <c r="AE462" s="255"/>
      <c r="AF462" s="255"/>
      <c r="AG462" s="255"/>
      <c r="AH462" s="255"/>
      <c r="AI462" s="255"/>
      <c r="AJ462" s="255"/>
      <c r="AK462" s="255"/>
      <c r="AL462" s="255"/>
      <c r="AM462" s="255"/>
      <c r="AN462" s="255"/>
      <c r="AO462" s="255"/>
      <c r="AP462" s="255"/>
      <c r="AQ462" s="255"/>
      <c r="AR462" s="255"/>
      <c r="AS462" s="255"/>
      <c r="AT462" s="255"/>
    </row>
    <row r="463" customFormat="false" ht="15" hidden="false" customHeight="false" outlineLevel="0" collapsed="false">
      <c r="A463" s="255"/>
      <c r="B463" s="352"/>
      <c r="C463" s="352"/>
      <c r="D463" s="255"/>
      <c r="E463" s="255"/>
      <c r="F463" s="255"/>
      <c r="G463" s="324"/>
      <c r="H463" s="324"/>
      <c r="I463" s="255"/>
      <c r="J463" s="255"/>
      <c r="K463" s="255"/>
      <c r="L463" s="255"/>
      <c r="M463" s="255"/>
      <c r="N463" s="255"/>
      <c r="O463" s="255"/>
      <c r="P463" s="255"/>
      <c r="Q463" s="255"/>
      <c r="R463" s="255"/>
      <c r="S463" s="255"/>
      <c r="T463" s="255"/>
      <c r="U463" s="255"/>
      <c r="V463" s="255"/>
      <c r="W463" s="255"/>
      <c r="X463" s="255"/>
      <c r="Y463" s="255"/>
      <c r="Z463" s="255"/>
      <c r="AA463" s="255"/>
      <c r="AB463" s="255"/>
      <c r="AC463" s="255"/>
      <c r="AD463" s="255"/>
      <c r="AE463" s="255"/>
      <c r="AF463" s="255"/>
      <c r="AG463" s="255"/>
      <c r="AH463" s="255"/>
      <c r="AI463" s="255"/>
      <c r="AJ463" s="255"/>
      <c r="AK463" s="255"/>
      <c r="AL463" s="255"/>
      <c r="AM463" s="255"/>
      <c r="AN463" s="255"/>
      <c r="AO463" s="255"/>
      <c r="AP463" s="255"/>
      <c r="AQ463" s="255"/>
      <c r="AR463" s="255"/>
      <c r="AS463" s="255"/>
      <c r="AT463" s="255"/>
    </row>
    <row r="464" customFormat="false" ht="15" hidden="false" customHeight="false" outlineLevel="0" collapsed="false">
      <c r="A464" s="255"/>
      <c r="B464" s="352"/>
      <c r="C464" s="352"/>
      <c r="D464" s="255"/>
      <c r="E464" s="255"/>
      <c r="F464" s="255"/>
      <c r="G464" s="324"/>
      <c r="H464" s="324"/>
      <c r="I464" s="255"/>
      <c r="J464" s="255"/>
      <c r="K464" s="255"/>
      <c r="L464" s="255"/>
      <c r="M464" s="255"/>
      <c r="N464" s="255"/>
      <c r="O464" s="255"/>
      <c r="P464" s="255"/>
      <c r="Q464" s="255"/>
      <c r="R464" s="255"/>
      <c r="S464" s="255"/>
      <c r="T464" s="255"/>
      <c r="U464" s="255"/>
      <c r="V464" s="255"/>
      <c r="W464" s="255"/>
      <c r="X464" s="255"/>
      <c r="Y464" s="255"/>
      <c r="Z464" s="255"/>
      <c r="AA464" s="255"/>
      <c r="AB464" s="255"/>
      <c r="AC464" s="255"/>
      <c r="AD464" s="255"/>
      <c r="AE464" s="255"/>
      <c r="AF464" s="255"/>
      <c r="AG464" s="255"/>
      <c r="AH464" s="255"/>
      <c r="AI464" s="255"/>
      <c r="AJ464" s="255"/>
      <c r="AK464" s="255"/>
      <c r="AL464" s="255"/>
      <c r="AM464" s="255"/>
      <c r="AN464" s="255"/>
      <c r="AO464" s="255"/>
      <c r="AP464" s="255"/>
      <c r="AQ464" s="255"/>
      <c r="AR464" s="255"/>
      <c r="AS464" s="255"/>
      <c r="AT464" s="255"/>
    </row>
    <row r="465" customFormat="false" ht="15" hidden="false" customHeight="false" outlineLevel="0" collapsed="false">
      <c r="A465" s="255"/>
      <c r="B465" s="352"/>
      <c r="C465" s="352"/>
      <c r="D465" s="255"/>
      <c r="E465" s="255"/>
      <c r="F465" s="255"/>
      <c r="G465" s="324"/>
      <c r="H465" s="324"/>
      <c r="I465" s="255"/>
      <c r="J465" s="255"/>
      <c r="K465" s="255"/>
      <c r="L465" s="255"/>
      <c r="M465" s="255"/>
      <c r="N465" s="255"/>
      <c r="O465" s="255"/>
      <c r="P465" s="255"/>
      <c r="Q465" s="255"/>
      <c r="R465" s="255"/>
      <c r="S465" s="255"/>
      <c r="T465" s="255"/>
      <c r="U465" s="255"/>
      <c r="V465" s="255"/>
      <c r="W465" s="255"/>
      <c r="X465" s="255"/>
      <c r="Y465" s="255"/>
      <c r="Z465" s="255"/>
      <c r="AA465" s="255"/>
      <c r="AB465" s="255"/>
      <c r="AC465" s="255"/>
      <c r="AD465" s="255"/>
      <c r="AE465" s="255"/>
      <c r="AF465" s="255"/>
      <c r="AG465" s="255"/>
      <c r="AH465" s="255"/>
      <c r="AI465" s="255"/>
      <c r="AJ465" s="255"/>
      <c r="AK465" s="255"/>
      <c r="AL465" s="255"/>
      <c r="AM465" s="255"/>
      <c r="AN465" s="255"/>
      <c r="AO465" s="255"/>
      <c r="AP465" s="255"/>
      <c r="AQ465" s="255"/>
      <c r="AR465" s="255"/>
      <c r="AS465" s="255"/>
      <c r="AT465" s="255"/>
    </row>
    <row r="466" customFormat="false" ht="15" hidden="false" customHeight="false" outlineLevel="0" collapsed="false">
      <c r="A466" s="255"/>
      <c r="B466" s="352"/>
      <c r="C466" s="352"/>
      <c r="D466" s="255"/>
      <c r="E466" s="255"/>
      <c r="F466" s="255"/>
      <c r="G466" s="324"/>
      <c r="H466" s="324"/>
      <c r="I466" s="255"/>
      <c r="J466" s="255"/>
      <c r="K466" s="255"/>
      <c r="L466" s="255"/>
      <c r="M466" s="255"/>
      <c r="N466" s="255"/>
      <c r="O466" s="255"/>
      <c r="P466" s="255"/>
      <c r="Q466" s="255"/>
      <c r="R466" s="255"/>
      <c r="S466" s="255"/>
      <c r="T466" s="255"/>
      <c r="U466" s="255"/>
      <c r="V466" s="255"/>
      <c r="W466" s="255"/>
      <c r="X466" s="255"/>
      <c r="Y466" s="255"/>
      <c r="Z466" s="255"/>
      <c r="AA466" s="255"/>
      <c r="AB466" s="255"/>
      <c r="AC466" s="255"/>
      <c r="AD466" s="255"/>
      <c r="AE466" s="255"/>
      <c r="AF466" s="255"/>
      <c r="AG466" s="255"/>
      <c r="AH466" s="255"/>
      <c r="AI466" s="255"/>
      <c r="AJ466" s="255"/>
      <c r="AK466" s="255"/>
      <c r="AL466" s="255"/>
      <c r="AM466" s="255"/>
      <c r="AN466" s="255"/>
      <c r="AO466" s="255"/>
      <c r="AP466" s="255"/>
      <c r="AQ466" s="255"/>
      <c r="AR466" s="255"/>
      <c r="AS466" s="255"/>
      <c r="AT466" s="255"/>
    </row>
    <row r="467" customFormat="false" ht="15" hidden="false" customHeight="false" outlineLevel="0" collapsed="false">
      <c r="A467" s="255"/>
      <c r="B467" s="352"/>
      <c r="C467" s="352"/>
      <c r="D467" s="255"/>
      <c r="E467" s="255"/>
      <c r="F467" s="255"/>
      <c r="G467" s="324"/>
      <c r="H467" s="324"/>
      <c r="I467" s="255"/>
      <c r="J467" s="255"/>
      <c r="K467" s="255"/>
      <c r="L467" s="255"/>
      <c r="M467" s="255"/>
      <c r="N467" s="255"/>
      <c r="O467" s="255"/>
      <c r="P467" s="255"/>
      <c r="Q467" s="255"/>
      <c r="R467" s="255"/>
      <c r="S467" s="255"/>
      <c r="T467" s="255"/>
      <c r="U467" s="255"/>
      <c r="V467" s="255"/>
      <c r="W467" s="255"/>
      <c r="X467" s="255"/>
      <c r="Y467" s="255"/>
      <c r="Z467" s="255"/>
      <c r="AA467" s="255"/>
      <c r="AB467" s="255"/>
      <c r="AC467" s="255"/>
      <c r="AD467" s="255"/>
      <c r="AE467" s="255"/>
      <c r="AF467" s="255"/>
      <c r="AG467" s="255"/>
      <c r="AH467" s="255"/>
      <c r="AI467" s="255"/>
      <c r="AJ467" s="255"/>
      <c r="AK467" s="255"/>
      <c r="AL467" s="255"/>
      <c r="AM467" s="255"/>
      <c r="AN467" s="255"/>
      <c r="AO467" s="255"/>
      <c r="AP467" s="255"/>
      <c r="AQ467" s="255"/>
      <c r="AR467" s="255"/>
      <c r="AS467" s="255"/>
      <c r="AT467" s="255"/>
    </row>
    <row r="468" customFormat="false" ht="15" hidden="false" customHeight="false" outlineLevel="0" collapsed="false">
      <c r="A468" s="255"/>
      <c r="B468" s="352"/>
      <c r="C468" s="352"/>
      <c r="D468" s="255"/>
      <c r="E468" s="255"/>
      <c r="F468" s="255"/>
      <c r="G468" s="324"/>
      <c r="H468" s="324"/>
      <c r="I468" s="255"/>
      <c r="J468" s="255"/>
      <c r="K468" s="255"/>
      <c r="L468" s="255"/>
      <c r="M468" s="255"/>
      <c r="N468" s="255"/>
      <c r="O468" s="255"/>
      <c r="P468" s="255"/>
      <c r="Q468" s="255"/>
      <c r="R468" s="255"/>
      <c r="S468" s="255"/>
      <c r="T468" s="255"/>
      <c r="U468" s="255"/>
      <c r="V468" s="255"/>
      <c r="W468" s="255"/>
      <c r="X468" s="255"/>
      <c r="Y468" s="255"/>
      <c r="Z468" s="255"/>
      <c r="AA468" s="255"/>
      <c r="AB468" s="255"/>
      <c r="AC468" s="255"/>
      <c r="AD468" s="255"/>
      <c r="AE468" s="255"/>
      <c r="AF468" s="255"/>
      <c r="AG468" s="255"/>
      <c r="AH468" s="255"/>
      <c r="AI468" s="255"/>
      <c r="AJ468" s="255"/>
      <c r="AK468" s="255"/>
      <c r="AL468" s="255"/>
      <c r="AM468" s="255"/>
      <c r="AN468" s="255"/>
      <c r="AO468" s="255"/>
      <c r="AP468" s="255"/>
      <c r="AQ468" s="255"/>
      <c r="AR468" s="255"/>
      <c r="AS468" s="255"/>
      <c r="AT468" s="255"/>
    </row>
    <row r="469" customFormat="false" ht="15" hidden="false" customHeight="false" outlineLevel="0" collapsed="false">
      <c r="A469" s="255"/>
      <c r="B469" s="352"/>
      <c r="C469" s="352"/>
      <c r="D469" s="255"/>
      <c r="E469" s="255"/>
      <c r="F469" s="255"/>
      <c r="G469" s="324"/>
      <c r="H469" s="324"/>
      <c r="I469" s="255"/>
      <c r="J469" s="255"/>
      <c r="K469" s="255"/>
      <c r="L469" s="255"/>
      <c r="M469" s="255"/>
      <c r="N469" s="255"/>
      <c r="O469" s="255"/>
      <c r="P469" s="255"/>
      <c r="Q469" s="255"/>
      <c r="R469" s="255"/>
      <c r="S469" s="255"/>
      <c r="T469" s="255"/>
      <c r="U469" s="255"/>
      <c r="V469" s="255"/>
      <c r="W469" s="255"/>
      <c r="X469" s="255"/>
      <c r="Y469" s="255"/>
      <c r="Z469" s="255"/>
      <c r="AA469" s="255"/>
      <c r="AB469" s="255"/>
      <c r="AC469" s="255"/>
      <c r="AD469" s="255"/>
      <c r="AE469" s="255"/>
      <c r="AF469" s="255"/>
      <c r="AG469" s="255"/>
      <c r="AH469" s="255"/>
      <c r="AI469" s="255"/>
      <c r="AJ469" s="255"/>
      <c r="AK469" s="255"/>
      <c r="AL469" s="255"/>
      <c r="AM469" s="255"/>
      <c r="AN469" s="255"/>
      <c r="AO469" s="255"/>
      <c r="AP469" s="255"/>
      <c r="AQ469" s="255"/>
      <c r="AR469" s="255"/>
      <c r="AS469" s="255"/>
      <c r="AT469" s="255"/>
    </row>
    <row r="470" customFormat="false" ht="15" hidden="false" customHeight="false" outlineLevel="0" collapsed="false">
      <c r="A470" s="255"/>
      <c r="B470" s="352"/>
      <c r="C470" s="352"/>
      <c r="D470" s="255"/>
      <c r="E470" s="255"/>
      <c r="F470" s="255"/>
      <c r="G470" s="324"/>
      <c r="H470" s="324"/>
      <c r="I470" s="255"/>
      <c r="J470" s="255"/>
      <c r="K470" s="255"/>
      <c r="L470" s="255"/>
      <c r="M470" s="255"/>
      <c r="N470" s="255"/>
      <c r="O470" s="255"/>
      <c r="P470" s="255"/>
      <c r="Q470" s="255"/>
      <c r="R470" s="255"/>
      <c r="S470" s="255"/>
      <c r="T470" s="255"/>
      <c r="U470" s="255"/>
      <c r="V470" s="255"/>
      <c r="W470" s="255"/>
      <c r="X470" s="255"/>
      <c r="Y470" s="255"/>
      <c r="Z470" s="255"/>
      <c r="AA470" s="255"/>
      <c r="AB470" s="255"/>
      <c r="AC470" s="255"/>
      <c r="AD470" s="255"/>
      <c r="AE470" s="255"/>
      <c r="AF470" s="255"/>
      <c r="AG470" s="255"/>
      <c r="AH470" s="255"/>
      <c r="AI470" s="255"/>
      <c r="AJ470" s="255"/>
      <c r="AK470" s="255"/>
      <c r="AL470" s="255"/>
      <c r="AM470" s="255"/>
      <c r="AN470" s="255"/>
      <c r="AO470" s="255"/>
      <c r="AP470" s="255"/>
      <c r="AQ470" s="255"/>
      <c r="AR470" s="255"/>
      <c r="AS470" s="255"/>
      <c r="AT470" s="255"/>
    </row>
    <row r="471" customFormat="false" ht="15" hidden="false" customHeight="false" outlineLevel="0" collapsed="false">
      <c r="A471" s="255"/>
      <c r="B471" s="352"/>
      <c r="C471" s="352"/>
      <c r="D471" s="255"/>
      <c r="E471" s="255"/>
      <c r="F471" s="255"/>
      <c r="G471" s="324"/>
      <c r="H471" s="324"/>
      <c r="I471" s="255"/>
      <c r="J471" s="255"/>
      <c r="K471" s="255"/>
      <c r="L471" s="255"/>
      <c r="M471" s="255"/>
      <c r="N471" s="255"/>
      <c r="O471" s="255"/>
      <c r="P471" s="255"/>
      <c r="Q471" s="255"/>
      <c r="R471" s="255"/>
      <c r="S471" s="255"/>
      <c r="T471" s="255"/>
      <c r="U471" s="255"/>
      <c r="V471" s="255"/>
      <c r="W471" s="255"/>
      <c r="X471" s="255"/>
      <c r="Y471" s="255"/>
      <c r="Z471" s="255"/>
      <c r="AA471" s="255"/>
      <c r="AB471" s="255"/>
      <c r="AC471" s="255"/>
      <c r="AD471" s="255"/>
      <c r="AE471" s="255"/>
      <c r="AF471" s="255"/>
      <c r="AG471" s="255"/>
      <c r="AH471" s="255"/>
      <c r="AI471" s="255"/>
      <c r="AJ471" s="255"/>
      <c r="AK471" s="255"/>
      <c r="AL471" s="255"/>
      <c r="AM471" s="255"/>
      <c r="AN471" s="255"/>
      <c r="AO471" s="255"/>
      <c r="AP471" s="255"/>
      <c r="AQ471" s="255"/>
      <c r="AR471" s="255"/>
      <c r="AS471" s="255"/>
      <c r="AT471" s="255"/>
    </row>
    <row r="472" customFormat="false" ht="15" hidden="false" customHeight="false" outlineLevel="0" collapsed="false">
      <c r="A472" s="255"/>
      <c r="B472" s="352"/>
      <c r="C472" s="352"/>
      <c r="D472" s="255"/>
      <c r="E472" s="255"/>
      <c r="F472" s="255"/>
      <c r="G472" s="324"/>
      <c r="H472" s="324"/>
      <c r="I472" s="255"/>
      <c r="J472" s="255"/>
      <c r="K472" s="255"/>
      <c r="L472" s="255"/>
      <c r="M472" s="255"/>
      <c r="N472" s="255"/>
      <c r="O472" s="255"/>
      <c r="P472" s="255"/>
      <c r="Q472" s="255"/>
      <c r="R472" s="255"/>
      <c r="S472" s="255"/>
      <c r="T472" s="255"/>
      <c r="U472" s="255"/>
      <c r="V472" s="255"/>
      <c r="W472" s="255"/>
      <c r="X472" s="255"/>
      <c r="Y472" s="255"/>
      <c r="Z472" s="255"/>
      <c r="AA472" s="255"/>
      <c r="AB472" s="255"/>
      <c r="AC472" s="255"/>
      <c r="AD472" s="255"/>
      <c r="AE472" s="255"/>
      <c r="AF472" s="255"/>
      <c r="AG472" s="255"/>
      <c r="AH472" s="255"/>
      <c r="AI472" s="255"/>
      <c r="AJ472" s="255"/>
      <c r="AK472" s="255"/>
      <c r="AL472" s="255"/>
      <c r="AM472" s="255"/>
      <c r="AN472" s="255"/>
      <c r="AO472" s="255"/>
      <c r="AP472" s="255"/>
      <c r="AQ472" s="255"/>
      <c r="AR472" s="255"/>
      <c r="AS472" s="255"/>
      <c r="AT472" s="255"/>
    </row>
    <row r="473" customFormat="false" ht="15" hidden="false" customHeight="false" outlineLevel="0" collapsed="false">
      <c r="A473" s="255"/>
      <c r="B473" s="352"/>
      <c r="C473" s="352"/>
      <c r="D473" s="255"/>
      <c r="E473" s="255"/>
      <c r="F473" s="255"/>
      <c r="G473" s="324"/>
      <c r="H473" s="324"/>
      <c r="I473" s="255"/>
      <c r="J473" s="255"/>
      <c r="K473" s="255"/>
      <c r="L473" s="255"/>
      <c r="M473" s="255"/>
      <c r="N473" s="255"/>
      <c r="O473" s="255"/>
      <c r="P473" s="255"/>
      <c r="Q473" s="255"/>
      <c r="R473" s="255"/>
      <c r="S473" s="255"/>
      <c r="T473" s="255"/>
      <c r="U473" s="255"/>
      <c r="V473" s="255"/>
      <c r="W473" s="255"/>
      <c r="X473" s="255"/>
      <c r="Y473" s="255"/>
      <c r="Z473" s="255"/>
      <c r="AA473" s="255"/>
      <c r="AB473" s="255"/>
      <c r="AC473" s="255"/>
      <c r="AD473" s="255"/>
      <c r="AE473" s="255"/>
      <c r="AF473" s="255"/>
      <c r="AG473" s="255"/>
      <c r="AH473" s="255"/>
      <c r="AI473" s="255"/>
      <c r="AJ473" s="255"/>
      <c r="AK473" s="255"/>
      <c r="AL473" s="255"/>
      <c r="AM473" s="255"/>
      <c r="AN473" s="255"/>
      <c r="AO473" s="255"/>
      <c r="AP473" s="255"/>
      <c r="AQ473" s="255"/>
      <c r="AR473" s="255"/>
      <c r="AS473" s="255"/>
      <c r="AT473" s="255"/>
    </row>
    <row r="474" customFormat="false" ht="15" hidden="false" customHeight="false" outlineLevel="0" collapsed="false">
      <c r="A474" s="255"/>
      <c r="B474" s="352"/>
      <c r="C474" s="352"/>
      <c r="D474" s="255"/>
      <c r="E474" s="255"/>
      <c r="F474" s="255"/>
      <c r="G474" s="324"/>
      <c r="H474" s="324"/>
      <c r="I474" s="255"/>
      <c r="J474" s="255"/>
      <c r="K474" s="255"/>
      <c r="L474" s="255"/>
      <c r="M474" s="255"/>
      <c r="N474" s="255"/>
      <c r="O474" s="255"/>
      <c r="P474" s="255"/>
      <c r="Q474" s="255"/>
      <c r="R474" s="255"/>
      <c r="S474" s="255"/>
      <c r="T474" s="255"/>
      <c r="U474" s="255"/>
      <c r="V474" s="255"/>
      <c r="W474" s="255"/>
      <c r="X474" s="255"/>
      <c r="Y474" s="255"/>
      <c r="Z474" s="255"/>
      <c r="AA474" s="255"/>
      <c r="AB474" s="255"/>
      <c r="AC474" s="255"/>
      <c r="AD474" s="255"/>
      <c r="AE474" s="255"/>
      <c r="AF474" s="255"/>
      <c r="AG474" s="255"/>
      <c r="AH474" s="255"/>
      <c r="AI474" s="255"/>
      <c r="AJ474" s="255"/>
      <c r="AK474" s="255"/>
      <c r="AL474" s="255"/>
      <c r="AM474" s="255"/>
      <c r="AN474" s="255"/>
      <c r="AO474" s="255"/>
      <c r="AP474" s="255"/>
      <c r="AQ474" s="255"/>
      <c r="AR474" s="255"/>
      <c r="AS474" s="255"/>
      <c r="AT474" s="255"/>
    </row>
    <row r="475" customFormat="false" ht="15" hidden="false" customHeight="false" outlineLevel="0" collapsed="false">
      <c r="A475" s="255"/>
      <c r="B475" s="352"/>
      <c r="C475" s="352"/>
      <c r="D475" s="255"/>
      <c r="E475" s="255"/>
      <c r="F475" s="255"/>
      <c r="G475" s="324"/>
      <c r="H475" s="324"/>
      <c r="I475" s="255"/>
      <c r="J475" s="255"/>
      <c r="K475" s="255"/>
      <c r="L475" s="255"/>
      <c r="M475" s="255"/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5"/>
      <c r="Y475" s="255"/>
      <c r="Z475" s="255"/>
      <c r="AA475" s="255"/>
      <c r="AB475" s="255"/>
      <c r="AC475" s="255"/>
      <c r="AD475" s="255"/>
      <c r="AE475" s="255"/>
      <c r="AF475" s="255"/>
      <c r="AG475" s="255"/>
      <c r="AH475" s="255"/>
      <c r="AI475" s="255"/>
      <c r="AJ475" s="255"/>
      <c r="AK475" s="255"/>
      <c r="AL475" s="255"/>
      <c r="AM475" s="255"/>
      <c r="AN475" s="255"/>
      <c r="AO475" s="255"/>
      <c r="AP475" s="255"/>
      <c r="AQ475" s="255"/>
      <c r="AR475" s="255"/>
      <c r="AS475" s="255"/>
      <c r="AT475" s="255"/>
    </row>
    <row r="476" customFormat="false" ht="15" hidden="false" customHeight="false" outlineLevel="0" collapsed="false">
      <c r="A476" s="255"/>
      <c r="B476" s="352"/>
      <c r="C476" s="352"/>
      <c r="D476" s="255"/>
      <c r="E476" s="255"/>
      <c r="F476" s="255"/>
      <c r="G476" s="324"/>
      <c r="H476" s="324"/>
      <c r="I476" s="255"/>
      <c r="J476" s="255"/>
      <c r="K476" s="255"/>
      <c r="L476" s="255"/>
      <c r="M476" s="255"/>
      <c r="N476" s="255"/>
      <c r="O476" s="255"/>
      <c r="P476" s="255"/>
      <c r="Q476" s="255"/>
      <c r="R476" s="255"/>
      <c r="S476" s="255"/>
      <c r="T476" s="255"/>
      <c r="U476" s="255"/>
      <c r="V476" s="255"/>
      <c r="W476" s="255"/>
      <c r="X476" s="255"/>
      <c r="Y476" s="255"/>
      <c r="Z476" s="255"/>
      <c r="AA476" s="255"/>
      <c r="AB476" s="255"/>
      <c r="AC476" s="255"/>
      <c r="AD476" s="255"/>
      <c r="AE476" s="255"/>
      <c r="AF476" s="255"/>
      <c r="AG476" s="255"/>
      <c r="AH476" s="255"/>
      <c r="AI476" s="255"/>
      <c r="AJ476" s="255"/>
      <c r="AK476" s="255"/>
      <c r="AL476" s="255"/>
      <c r="AM476" s="255"/>
      <c r="AN476" s="255"/>
      <c r="AO476" s="255"/>
      <c r="AP476" s="255"/>
      <c r="AQ476" s="255"/>
      <c r="AR476" s="255"/>
      <c r="AS476" s="255"/>
      <c r="AT476" s="255"/>
    </row>
    <row r="477" customFormat="false" ht="15" hidden="false" customHeight="false" outlineLevel="0" collapsed="false">
      <c r="A477" s="255"/>
      <c r="B477" s="352"/>
      <c r="C477" s="352"/>
      <c r="D477" s="255"/>
      <c r="E477" s="255"/>
      <c r="F477" s="255"/>
      <c r="G477" s="324"/>
      <c r="H477" s="324"/>
      <c r="I477" s="255"/>
      <c r="J477" s="255"/>
      <c r="K477" s="255"/>
      <c r="L477" s="255"/>
      <c r="M477" s="255"/>
      <c r="N477" s="255"/>
      <c r="O477" s="255"/>
      <c r="P477" s="255"/>
      <c r="Q477" s="255"/>
      <c r="R477" s="255"/>
      <c r="S477" s="255"/>
      <c r="T477" s="255"/>
      <c r="U477" s="255"/>
      <c r="V477" s="255"/>
      <c r="W477" s="255"/>
      <c r="X477" s="255"/>
      <c r="Y477" s="255"/>
      <c r="Z477" s="255"/>
      <c r="AA477" s="255"/>
      <c r="AB477" s="255"/>
      <c r="AC477" s="255"/>
      <c r="AD477" s="255"/>
      <c r="AE477" s="255"/>
      <c r="AF477" s="255"/>
      <c r="AG477" s="255"/>
      <c r="AH477" s="255"/>
      <c r="AI477" s="255"/>
      <c r="AJ477" s="255"/>
      <c r="AK477" s="255"/>
      <c r="AL477" s="255"/>
      <c r="AM477" s="255"/>
      <c r="AN477" s="255"/>
      <c r="AO477" s="255"/>
      <c r="AP477" s="255"/>
      <c r="AQ477" s="255"/>
      <c r="AR477" s="255"/>
      <c r="AS477" s="255"/>
      <c r="AT477" s="255"/>
    </row>
    <row r="478" customFormat="false" ht="15" hidden="false" customHeight="false" outlineLevel="0" collapsed="false">
      <c r="A478" s="255"/>
      <c r="B478" s="352"/>
      <c r="C478" s="352"/>
      <c r="D478" s="255"/>
      <c r="E478" s="255"/>
      <c r="F478" s="255"/>
      <c r="G478" s="324"/>
      <c r="H478" s="324"/>
      <c r="I478" s="255"/>
      <c r="J478" s="255"/>
      <c r="K478" s="255"/>
      <c r="L478" s="255"/>
      <c r="M478" s="255"/>
      <c r="N478" s="255"/>
      <c r="O478" s="255"/>
      <c r="P478" s="255"/>
      <c r="Q478" s="255"/>
      <c r="R478" s="255"/>
      <c r="S478" s="255"/>
      <c r="T478" s="255"/>
      <c r="U478" s="255"/>
      <c r="V478" s="255"/>
      <c r="W478" s="255"/>
      <c r="X478" s="255"/>
      <c r="Y478" s="255"/>
      <c r="Z478" s="255"/>
      <c r="AA478" s="255"/>
      <c r="AB478" s="255"/>
      <c r="AC478" s="255"/>
      <c r="AD478" s="255"/>
      <c r="AE478" s="255"/>
      <c r="AF478" s="255"/>
      <c r="AG478" s="255"/>
      <c r="AH478" s="255"/>
      <c r="AI478" s="255"/>
      <c r="AJ478" s="255"/>
      <c r="AK478" s="255"/>
      <c r="AL478" s="255"/>
      <c r="AM478" s="255"/>
      <c r="AN478" s="255"/>
      <c r="AO478" s="255"/>
      <c r="AP478" s="255"/>
      <c r="AQ478" s="255"/>
      <c r="AR478" s="255"/>
      <c r="AS478" s="255"/>
      <c r="AT478" s="255"/>
    </row>
    <row r="479" customFormat="false" ht="15" hidden="false" customHeight="false" outlineLevel="0" collapsed="false">
      <c r="A479" s="255"/>
      <c r="B479" s="352"/>
      <c r="C479" s="352"/>
      <c r="D479" s="255"/>
      <c r="E479" s="255"/>
      <c r="F479" s="255"/>
      <c r="G479" s="324"/>
      <c r="H479" s="324"/>
      <c r="I479" s="255"/>
      <c r="J479" s="255"/>
      <c r="K479" s="255"/>
      <c r="L479" s="255"/>
      <c r="M479" s="255"/>
      <c r="N479" s="255"/>
      <c r="O479" s="255"/>
      <c r="P479" s="255"/>
      <c r="Q479" s="255"/>
      <c r="R479" s="255"/>
      <c r="S479" s="255"/>
      <c r="T479" s="255"/>
      <c r="U479" s="255"/>
      <c r="V479" s="255"/>
      <c r="W479" s="255"/>
      <c r="X479" s="255"/>
      <c r="Y479" s="255"/>
      <c r="Z479" s="255"/>
      <c r="AA479" s="255"/>
      <c r="AB479" s="255"/>
      <c r="AC479" s="255"/>
      <c r="AD479" s="255"/>
      <c r="AE479" s="255"/>
      <c r="AF479" s="255"/>
      <c r="AG479" s="255"/>
      <c r="AH479" s="255"/>
      <c r="AI479" s="255"/>
      <c r="AJ479" s="255"/>
      <c r="AK479" s="255"/>
      <c r="AL479" s="255"/>
      <c r="AM479" s="255"/>
      <c r="AN479" s="255"/>
      <c r="AO479" s="255"/>
      <c r="AP479" s="255"/>
      <c r="AQ479" s="255"/>
      <c r="AR479" s="255"/>
      <c r="AS479" s="255"/>
      <c r="AT479" s="255"/>
    </row>
    <row r="480" customFormat="false" ht="15" hidden="false" customHeight="false" outlineLevel="0" collapsed="false">
      <c r="A480" s="255"/>
      <c r="B480" s="352"/>
      <c r="C480" s="352"/>
      <c r="D480" s="255"/>
      <c r="E480" s="255"/>
      <c r="F480" s="255"/>
      <c r="G480" s="324"/>
      <c r="H480" s="324"/>
      <c r="I480" s="255"/>
      <c r="J480" s="255"/>
      <c r="K480" s="255"/>
      <c r="L480" s="255"/>
      <c r="M480" s="255"/>
      <c r="N480" s="255"/>
      <c r="O480" s="255"/>
      <c r="P480" s="255"/>
      <c r="Q480" s="255"/>
      <c r="R480" s="255"/>
      <c r="S480" s="255"/>
      <c r="T480" s="255"/>
      <c r="U480" s="255"/>
      <c r="V480" s="255"/>
      <c r="W480" s="255"/>
      <c r="X480" s="255"/>
      <c r="Y480" s="255"/>
      <c r="Z480" s="255"/>
      <c r="AA480" s="255"/>
      <c r="AB480" s="255"/>
      <c r="AC480" s="255"/>
      <c r="AD480" s="255"/>
      <c r="AE480" s="255"/>
      <c r="AF480" s="255"/>
      <c r="AG480" s="255"/>
      <c r="AH480" s="255"/>
      <c r="AI480" s="255"/>
      <c r="AJ480" s="255"/>
      <c r="AK480" s="255"/>
      <c r="AL480" s="255"/>
      <c r="AM480" s="255"/>
      <c r="AN480" s="255"/>
      <c r="AO480" s="255"/>
      <c r="AP480" s="255"/>
      <c r="AQ480" s="255"/>
      <c r="AR480" s="255"/>
      <c r="AS480" s="255"/>
      <c r="AT480" s="255"/>
    </row>
    <row r="481" customFormat="false" ht="15" hidden="false" customHeight="false" outlineLevel="0" collapsed="false">
      <c r="A481" s="255"/>
      <c r="B481" s="352"/>
      <c r="C481" s="352"/>
      <c r="D481" s="255"/>
      <c r="E481" s="255"/>
      <c r="F481" s="255"/>
      <c r="G481" s="324"/>
      <c r="H481" s="324"/>
      <c r="I481" s="255"/>
      <c r="J481" s="255"/>
      <c r="K481" s="255"/>
      <c r="L481" s="255"/>
      <c r="M481" s="255"/>
      <c r="N481" s="255"/>
      <c r="O481" s="255"/>
      <c r="P481" s="255"/>
      <c r="Q481" s="255"/>
      <c r="R481" s="255"/>
      <c r="S481" s="255"/>
      <c r="T481" s="255"/>
      <c r="U481" s="255"/>
      <c r="V481" s="255"/>
      <c r="W481" s="255"/>
      <c r="X481" s="255"/>
      <c r="Y481" s="255"/>
      <c r="Z481" s="255"/>
      <c r="AA481" s="255"/>
      <c r="AB481" s="255"/>
      <c r="AC481" s="255"/>
      <c r="AD481" s="255"/>
      <c r="AE481" s="255"/>
      <c r="AF481" s="255"/>
      <c r="AG481" s="255"/>
      <c r="AH481" s="255"/>
      <c r="AI481" s="255"/>
      <c r="AJ481" s="255"/>
      <c r="AK481" s="255"/>
      <c r="AL481" s="255"/>
      <c r="AM481" s="255"/>
      <c r="AN481" s="255"/>
      <c r="AO481" s="255"/>
      <c r="AP481" s="255"/>
      <c r="AQ481" s="255"/>
      <c r="AR481" s="255"/>
      <c r="AS481" s="255"/>
      <c r="AT481" s="255"/>
    </row>
    <row r="482" customFormat="false" ht="15" hidden="false" customHeight="false" outlineLevel="0" collapsed="false">
      <c r="A482" s="255"/>
      <c r="B482" s="352"/>
      <c r="C482" s="352"/>
      <c r="D482" s="255"/>
      <c r="E482" s="255"/>
      <c r="F482" s="255"/>
      <c r="G482" s="324"/>
      <c r="H482" s="324"/>
      <c r="I482" s="255"/>
      <c r="J482" s="255"/>
      <c r="K482" s="255"/>
      <c r="L482" s="255"/>
      <c r="M482" s="255"/>
      <c r="N482" s="255"/>
      <c r="O482" s="255"/>
      <c r="P482" s="255"/>
      <c r="Q482" s="255"/>
      <c r="R482" s="255"/>
      <c r="S482" s="255"/>
      <c r="T482" s="255"/>
      <c r="U482" s="255"/>
      <c r="V482" s="255"/>
      <c r="W482" s="255"/>
      <c r="X482" s="255"/>
      <c r="Y482" s="255"/>
      <c r="Z482" s="255"/>
      <c r="AA482" s="255"/>
      <c r="AB482" s="255"/>
      <c r="AC482" s="255"/>
      <c r="AD482" s="255"/>
      <c r="AE482" s="255"/>
      <c r="AF482" s="255"/>
      <c r="AG482" s="255"/>
      <c r="AH482" s="255"/>
      <c r="AI482" s="255"/>
      <c r="AJ482" s="255"/>
      <c r="AK482" s="255"/>
      <c r="AL482" s="255"/>
      <c r="AM482" s="255"/>
      <c r="AN482" s="255"/>
      <c r="AO482" s="255"/>
      <c r="AP482" s="255"/>
      <c r="AQ482" s="255"/>
      <c r="AR482" s="255"/>
      <c r="AS482" s="255"/>
      <c r="AT482" s="255"/>
    </row>
    <row r="483" customFormat="false" ht="15" hidden="false" customHeight="false" outlineLevel="0" collapsed="false">
      <c r="A483" s="255"/>
      <c r="B483" s="352"/>
      <c r="C483" s="352"/>
      <c r="D483" s="255"/>
      <c r="E483" s="255"/>
      <c r="F483" s="255"/>
      <c r="G483" s="324"/>
      <c r="H483" s="324"/>
      <c r="I483" s="255"/>
      <c r="J483" s="255"/>
      <c r="K483" s="255"/>
      <c r="L483" s="255"/>
      <c r="M483" s="255"/>
      <c r="N483" s="255"/>
      <c r="O483" s="255"/>
      <c r="P483" s="255"/>
      <c r="Q483" s="255"/>
      <c r="R483" s="255"/>
      <c r="S483" s="255"/>
      <c r="T483" s="255"/>
      <c r="U483" s="255"/>
      <c r="V483" s="255"/>
      <c r="W483" s="255"/>
      <c r="X483" s="255"/>
      <c r="Y483" s="255"/>
      <c r="Z483" s="255"/>
      <c r="AA483" s="255"/>
      <c r="AB483" s="255"/>
      <c r="AC483" s="255"/>
      <c r="AD483" s="255"/>
      <c r="AE483" s="255"/>
      <c r="AF483" s="255"/>
      <c r="AG483" s="255"/>
      <c r="AH483" s="255"/>
      <c r="AI483" s="255"/>
      <c r="AJ483" s="255"/>
      <c r="AK483" s="255"/>
      <c r="AL483" s="255"/>
      <c r="AM483" s="255"/>
      <c r="AN483" s="255"/>
      <c r="AO483" s="255"/>
      <c r="AP483" s="255"/>
      <c r="AQ483" s="255"/>
      <c r="AR483" s="255"/>
      <c r="AS483" s="255"/>
      <c r="AT483" s="255"/>
    </row>
    <row r="484" customFormat="false" ht="15" hidden="false" customHeight="false" outlineLevel="0" collapsed="false">
      <c r="A484" s="255"/>
      <c r="B484" s="352"/>
      <c r="C484" s="352"/>
      <c r="D484" s="255"/>
      <c r="E484" s="255"/>
      <c r="F484" s="255"/>
      <c r="G484" s="324"/>
      <c r="H484" s="324"/>
      <c r="I484" s="255"/>
      <c r="J484" s="255"/>
      <c r="K484" s="255"/>
      <c r="L484" s="255"/>
      <c r="M484" s="255"/>
      <c r="N484" s="255"/>
      <c r="O484" s="255"/>
      <c r="P484" s="255"/>
      <c r="Q484" s="255"/>
      <c r="R484" s="255"/>
      <c r="S484" s="255"/>
      <c r="T484" s="255"/>
      <c r="U484" s="255"/>
      <c r="V484" s="255"/>
      <c r="W484" s="255"/>
      <c r="X484" s="255"/>
      <c r="Y484" s="255"/>
      <c r="Z484" s="255"/>
      <c r="AA484" s="255"/>
      <c r="AB484" s="255"/>
      <c r="AC484" s="255"/>
      <c r="AD484" s="255"/>
      <c r="AE484" s="255"/>
      <c r="AF484" s="255"/>
      <c r="AG484" s="255"/>
      <c r="AH484" s="255"/>
      <c r="AI484" s="255"/>
      <c r="AJ484" s="255"/>
      <c r="AK484" s="255"/>
      <c r="AL484" s="255"/>
      <c r="AM484" s="255"/>
      <c r="AN484" s="255"/>
      <c r="AO484" s="255"/>
      <c r="AP484" s="255"/>
      <c r="AQ484" s="255"/>
      <c r="AR484" s="255"/>
      <c r="AS484" s="255"/>
      <c r="AT484" s="255"/>
    </row>
    <row r="485" customFormat="false" ht="15" hidden="false" customHeight="false" outlineLevel="0" collapsed="false">
      <c r="A485" s="255"/>
      <c r="B485" s="352"/>
      <c r="C485" s="352"/>
      <c r="D485" s="255"/>
      <c r="E485" s="255"/>
      <c r="F485" s="255"/>
      <c r="G485" s="324"/>
      <c r="H485" s="324"/>
      <c r="I485" s="255"/>
      <c r="J485" s="255"/>
      <c r="K485" s="255"/>
      <c r="L485" s="255"/>
      <c r="M485" s="255"/>
      <c r="N485" s="255"/>
      <c r="O485" s="255"/>
      <c r="P485" s="255"/>
      <c r="Q485" s="255"/>
      <c r="R485" s="255"/>
      <c r="S485" s="255"/>
      <c r="T485" s="255"/>
      <c r="U485" s="255"/>
      <c r="V485" s="255"/>
      <c r="W485" s="255"/>
      <c r="X485" s="255"/>
      <c r="Y485" s="255"/>
      <c r="Z485" s="255"/>
      <c r="AA485" s="255"/>
      <c r="AB485" s="255"/>
      <c r="AC485" s="255"/>
      <c r="AD485" s="255"/>
      <c r="AE485" s="255"/>
      <c r="AF485" s="255"/>
      <c r="AG485" s="255"/>
      <c r="AH485" s="255"/>
      <c r="AI485" s="255"/>
      <c r="AJ485" s="255"/>
      <c r="AK485" s="255"/>
      <c r="AL485" s="255"/>
      <c r="AM485" s="255"/>
      <c r="AN485" s="255"/>
      <c r="AO485" s="255"/>
      <c r="AP485" s="255"/>
      <c r="AQ485" s="255"/>
      <c r="AR485" s="255"/>
      <c r="AS485" s="255"/>
      <c r="AT485" s="255"/>
    </row>
    <row r="486" customFormat="false" ht="15" hidden="false" customHeight="false" outlineLevel="0" collapsed="false">
      <c r="A486" s="255"/>
      <c r="B486" s="352"/>
      <c r="C486" s="352"/>
      <c r="D486" s="255"/>
      <c r="E486" s="255"/>
      <c r="F486" s="255"/>
      <c r="G486" s="324"/>
      <c r="H486" s="324"/>
      <c r="I486" s="255"/>
      <c r="J486" s="255"/>
      <c r="K486" s="255"/>
      <c r="L486" s="255"/>
      <c r="M486" s="255"/>
      <c r="N486" s="255"/>
      <c r="O486" s="255"/>
      <c r="P486" s="255"/>
      <c r="Q486" s="255"/>
      <c r="R486" s="255"/>
      <c r="S486" s="255"/>
      <c r="T486" s="255"/>
      <c r="U486" s="255"/>
      <c r="V486" s="255"/>
      <c r="W486" s="255"/>
      <c r="X486" s="255"/>
      <c r="Y486" s="255"/>
      <c r="Z486" s="255"/>
      <c r="AA486" s="255"/>
      <c r="AB486" s="255"/>
      <c r="AC486" s="255"/>
      <c r="AD486" s="255"/>
      <c r="AE486" s="255"/>
      <c r="AF486" s="255"/>
      <c r="AG486" s="255"/>
      <c r="AH486" s="255"/>
      <c r="AI486" s="255"/>
      <c r="AJ486" s="255"/>
      <c r="AK486" s="255"/>
      <c r="AL486" s="255"/>
      <c r="AM486" s="255"/>
      <c r="AN486" s="255"/>
      <c r="AO486" s="255"/>
      <c r="AP486" s="255"/>
      <c r="AQ486" s="255"/>
      <c r="AR486" s="255"/>
      <c r="AS486" s="255"/>
      <c r="AT486" s="255"/>
    </row>
    <row r="487" customFormat="false" ht="15" hidden="false" customHeight="false" outlineLevel="0" collapsed="false">
      <c r="A487" s="255"/>
      <c r="B487" s="352"/>
      <c r="C487" s="352"/>
      <c r="D487" s="255"/>
      <c r="E487" s="255"/>
      <c r="F487" s="255"/>
      <c r="G487" s="324"/>
      <c r="H487" s="324"/>
      <c r="I487" s="255"/>
      <c r="J487" s="255"/>
      <c r="K487" s="255"/>
      <c r="L487" s="255"/>
      <c r="M487" s="255"/>
      <c r="N487" s="255"/>
      <c r="O487" s="255"/>
      <c r="P487" s="255"/>
      <c r="Q487" s="255"/>
      <c r="R487" s="255"/>
      <c r="S487" s="255"/>
      <c r="T487" s="255"/>
      <c r="U487" s="255"/>
      <c r="V487" s="255"/>
      <c r="W487" s="255"/>
      <c r="X487" s="255"/>
      <c r="Y487" s="255"/>
      <c r="Z487" s="255"/>
      <c r="AA487" s="255"/>
      <c r="AB487" s="255"/>
      <c r="AC487" s="255"/>
      <c r="AD487" s="255"/>
      <c r="AE487" s="255"/>
      <c r="AF487" s="255"/>
      <c r="AG487" s="255"/>
      <c r="AH487" s="255"/>
      <c r="AI487" s="255"/>
      <c r="AJ487" s="255"/>
      <c r="AK487" s="255"/>
      <c r="AL487" s="255"/>
      <c r="AM487" s="255"/>
      <c r="AN487" s="255"/>
      <c r="AO487" s="255"/>
      <c r="AP487" s="255"/>
      <c r="AQ487" s="255"/>
      <c r="AR487" s="255"/>
      <c r="AS487" s="255"/>
      <c r="AT487" s="255"/>
    </row>
    <row r="488" customFormat="false" ht="15" hidden="false" customHeight="false" outlineLevel="0" collapsed="false">
      <c r="A488" s="255"/>
      <c r="B488" s="352"/>
      <c r="C488" s="352"/>
      <c r="D488" s="255"/>
      <c r="E488" s="255"/>
      <c r="F488" s="255"/>
      <c r="G488" s="324"/>
      <c r="H488" s="324"/>
      <c r="I488" s="255"/>
      <c r="J488" s="255"/>
      <c r="K488" s="255"/>
      <c r="L488" s="255"/>
      <c r="M488" s="255"/>
      <c r="N488" s="255"/>
      <c r="O488" s="255"/>
      <c r="P488" s="255"/>
      <c r="Q488" s="255"/>
      <c r="R488" s="255"/>
      <c r="S488" s="255"/>
      <c r="T488" s="255"/>
      <c r="U488" s="255"/>
      <c r="V488" s="255"/>
      <c r="W488" s="255"/>
      <c r="X488" s="255"/>
      <c r="Y488" s="255"/>
      <c r="Z488" s="255"/>
      <c r="AA488" s="255"/>
      <c r="AB488" s="255"/>
      <c r="AC488" s="255"/>
      <c r="AD488" s="255"/>
      <c r="AE488" s="255"/>
      <c r="AF488" s="255"/>
      <c r="AG488" s="255"/>
      <c r="AH488" s="255"/>
      <c r="AI488" s="255"/>
      <c r="AJ488" s="255"/>
      <c r="AK488" s="255"/>
      <c r="AL488" s="255"/>
      <c r="AM488" s="255"/>
      <c r="AN488" s="255"/>
      <c r="AO488" s="255"/>
      <c r="AP488" s="255"/>
      <c r="AQ488" s="255"/>
      <c r="AR488" s="255"/>
      <c r="AS488" s="255"/>
      <c r="AT488" s="255"/>
    </row>
    <row r="489" customFormat="false" ht="15" hidden="false" customHeight="false" outlineLevel="0" collapsed="false">
      <c r="A489" s="255"/>
      <c r="B489" s="352"/>
      <c r="C489" s="352"/>
      <c r="D489" s="255"/>
      <c r="E489" s="255"/>
      <c r="F489" s="255"/>
      <c r="G489" s="324"/>
      <c r="H489" s="324"/>
      <c r="I489" s="255"/>
      <c r="J489" s="255"/>
      <c r="K489" s="255"/>
      <c r="L489" s="255"/>
      <c r="M489" s="255"/>
      <c r="N489" s="255"/>
      <c r="O489" s="255"/>
      <c r="P489" s="255"/>
      <c r="Q489" s="255"/>
      <c r="R489" s="255"/>
      <c r="S489" s="255"/>
      <c r="T489" s="255"/>
      <c r="U489" s="255"/>
      <c r="V489" s="255"/>
      <c r="W489" s="255"/>
      <c r="X489" s="255"/>
      <c r="Y489" s="255"/>
      <c r="Z489" s="255"/>
      <c r="AA489" s="255"/>
      <c r="AB489" s="255"/>
      <c r="AC489" s="255"/>
      <c r="AD489" s="255"/>
      <c r="AE489" s="255"/>
      <c r="AF489" s="255"/>
      <c r="AG489" s="255"/>
      <c r="AH489" s="255"/>
      <c r="AI489" s="255"/>
      <c r="AJ489" s="255"/>
      <c r="AK489" s="255"/>
      <c r="AL489" s="255"/>
      <c r="AM489" s="255"/>
      <c r="AN489" s="255"/>
      <c r="AO489" s="255"/>
      <c r="AP489" s="255"/>
      <c r="AQ489" s="255"/>
      <c r="AR489" s="255"/>
      <c r="AS489" s="255"/>
      <c r="AT489" s="255"/>
    </row>
    <row r="490" customFormat="false" ht="15" hidden="false" customHeight="false" outlineLevel="0" collapsed="false">
      <c r="A490" s="255"/>
      <c r="B490" s="352"/>
      <c r="C490" s="352"/>
      <c r="D490" s="255"/>
      <c r="E490" s="255"/>
      <c r="F490" s="255"/>
      <c r="G490" s="324"/>
      <c r="H490" s="324"/>
      <c r="I490" s="255"/>
      <c r="J490" s="255"/>
      <c r="K490" s="255"/>
      <c r="L490" s="255"/>
      <c r="M490" s="255"/>
      <c r="N490" s="255"/>
      <c r="O490" s="255"/>
      <c r="P490" s="255"/>
      <c r="Q490" s="255"/>
      <c r="R490" s="255"/>
      <c r="S490" s="255"/>
      <c r="T490" s="255"/>
      <c r="U490" s="255"/>
      <c r="V490" s="255"/>
      <c r="W490" s="255"/>
      <c r="X490" s="255"/>
      <c r="Y490" s="255"/>
      <c r="Z490" s="255"/>
      <c r="AA490" s="255"/>
      <c r="AB490" s="255"/>
      <c r="AC490" s="255"/>
      <c r="AD490" s="255"/>
      <c r="AE490" s="255"/>
      <c r="AF490" s="255"/>
      <c r="AG490" s="255"/>
      <c r="AH490" s="255"/>
      <c r="AI490" s="255"/>
      <c r="AJ490" s="255"/>
      <c r="AK490" s="255"/>
      <c r="AL490" s="255"/>
      <c r="AM490" s="255"/>
      <c r="AN490" s="255"/>
      <c r="AO490" s="255"/>
      <c r="AP490" s="255"/>
      <c r="AQ490" s="255"/>
      <c r="AR490" s="255"/>
      <c r="AS490" s="255"/>
      <c r="AT490" s="255"/>
    </row>
    <row r="491" customFormat="false" ht="15" hidden="false" customHeight="false" outlineLevel="0" collapsed="false">
      <c r="A491" s="255"/>
      <c r="B491" s="352"/>
      <c r="C491" s="352"/>
      <c r="D491" s="255"/>
      <c r="E491" s="255"/>
      <c r="F491" s="255"/>
      <c r="G491" s="324"/>
      <c r="H491" s="324"/>
      <c r="I491" s="255"/>
      <c r="J491" s="255"/>
      <c r="K491" s="255"/>
      <c r="L491" s="255"/>
      <c r="M491" s="255"/>
      <c r="N491" s="255"/>
      <c r="O491" s="255"/>
      <c r="P491" s="255"/>
      <c r="Q491" s="255"/>
      <c r="R491" s="255"/>
      <c r="S491" s="255"/>
      <c r="T491" s="255"/>
      <c r="U491" s="255"/>
      <c r="V491" s="255"/>
      <c r="W491" s="255"/>
      <c r="X491" s="255"/>
      <c r="Y491" s="255"/>
      <c r="Z491" s="255"/>
      <c r="AA491" s="255"/>
      <c r="AB491" s="255"/>
      <c r="AC491" s="255"/>
      <c r="AD491" s="255"/>
      <c r="AE491" s="255"/>
      <c r="AF491" s="255"/>
      <c r="AG491" s="255"/>
      <c r="AH491" s="255"/>
      <c r="AI491" s="255"/>
      <c r="AJ491" s="255"/>
      <c r="AK491" s="255"/>
      <c r="AL491" s="255"/>
      <c r="AM491" s="255"/>
      <c r="AN491" s="255"/>
      <c r="AO491" s="255"/>
      <c r="AP491" s="255"/>
      <c r="AQ491" s="255"/>
      <c r="AR491" s="255"/>
      <c r="AS491" s="255"/>
      <c r="AT491" s="255"/>
    </row>
    <row r="492" customFormat="false" ht="15" hidden="false" customHeight="false" outlineLevel="0" collapsed="false">
      <c r="A492" s="255"/>
      <c r="B492" s="352"/>
      <c r="C492" s="352"/>
      <c r="D492" s="255"/>
      <c r="E492" s="255"/>
      <c r="F492" s="255"/>
      <c r="G492" s="324"/>
      <c r="H492" s="324"/>
      <c r="I492" s="255"/>
      <c r="J492" s="255"/>
      <c r="K492" s="255"/>
      <c r="L492" s="255"/>
      <c r="M492" s="255"/>
      <c r="N492" s="255"/>
      <c r="O492" s="255"/>
      <c r="P492" s="255"/>
      <c r="Q492" s="255"/>
      <c r="R492" s="255"/>
      <c r="S492" s="255"/>
      <c r="T492" s="255"/>
      <c r="U492" s="255"/>
      <c r="V492" s="255"/>
      <c r="W492" s="255"/>
      <c r="X492" s="255"/>
      <c r="Y492" s="255"/>
      <c r="Z492" s="255"/>
      <c r="AA492" s="255"/>
      <c r="AB492" s="255"/>
      <c r="AC492" s="255"/>
      <c r="AD492" s="255"/>
      <c r="AE492" s="255"/>
      <c r="AF492" s="255"/>
      <c r="AG492" s="255"/>
      <c r="AH492" s="255"/>
      <c r="AI492" s="255"/>
      <c r="AJ492" s="255"/>
      <c r="AK492" s="255"/>
      <c r="AL492" s="255"/>
      <c r="AM492" s="255"/>
      <c r="AN492" s="255"/>
      <c r="AO492" s="255"/>
      <c r="AP492" s="255"/>
      <c r="AQ492" s="255"/>
      <c r="AR492" s="255"/>
      <c r="AS492" s="255"/>
      <c r="AT492" s="255"/>
    </row>
    <row r="493" customFormat="false" ht="15" hidden="false" customHeight="false" outlineLevel="0" collapsed="false">
      <c r="A493" s="255"/>
      <c r="B493" s="352"/>
      <c r="C493" s="352"/>
      <c r="D493" s="255"/>
      <c r="E493" s="255"/>
      <c r="F493" s="255"/>
      <c r="G493" s="324"/>
      <c r="H493" s="324"/>
      <c r="I493" s="255"/>
      <c r="J493" s="255"/>
      <c r="K493" s="255"/>
      <c r="L493" s="255"/>
      <c r="M493" s="255"/>
      <c r="N493" s="255"/>
      <c r="O493" s="255"/>
      <c r="P493" s="255"/>
      <c r="Q493" s="255"/>
      <c r="R493" s="255"/>
      <c r="S493" s="255"/>
      <c r="T493" s="255"/>
      <c r="U493" s="255"/>
      <c r="V493" s="255"/>
      <c r="W493" s="255"/>
      <c r="X493" s="255"/>
      <c r="Y493" s="255"/>
      <c r="Z493" s="255"/>
      <c r="AA493" s="255"/>
      <c r="AB493" s="255"/>
      <c r="AC493" s="255"/>
      <c r="AD493" s="255"/>
      <c r="AE493" s="255"/>
      <c r="AF493" s="255"/>
      <c r="AG493" s="255"/>
      <c r="AH493" s="255"/>
      <c r="AI493" s="255"/>
      <c r="AJ493" s="255"/>
      <c r="AK493" s="255"/>
      <c r="AL493" s="255"/>
      <c r="AM493" s="255"/>
      <c r="AN493" s="255"/>
      <c r="AO493" s="255"/>
      <c r="AP493" s="255"/>
      <c r="AQ493" s="255"/>
      <c r="AR493" s="255"/>
      <c r="AS493" s="255"/>
      <c r="AT493" s="255"/>
    </row>
    <row r="494" customFormat="false" ht="15" hidden="false" customHeight="false" outlineLevel="0" collapsed="false">
      <c r="A494" s="255"/>
      <c r="B494" s="352"/>
      <c r="C494" s="352"/>
      <c r="D494" s="255"/>
      <c r="E494" s="255"/>
      <c r="F494" s="255"/>
      <c r="G494" s="324"/>
      <c r="H494" s="324"/>
      <c r="I494" s="255"/>
      <c r="J494" s="255"/>
      <c r="K494" s="255"/>
      <c r="L494" s="255"/>
      <c r="M494" s="255"/>
      <c r="N494" s="255"/>
      <c r="O494" s="255"/>
      <c r="P494" s="255"/>
      <c r="Q494" s="255"/>
      <c r="R494" s="255"/>
      <c r="S494" s="255"/>
      <c r="T494" s="255"/>
      <c r="U494" s="255"/>
      <c r="V494" s="255"/>
      <c r="W494" s="255"/>
      <c r="X494" s="255"/>
      <c r="Y494" s="255"/>
      <c r="Z494" s="255"/>
      <c r="AA494" s="255"/>
      <c r="AB494" s="255"/>
      <c r="AC494" s="255"/>
      <c r="AD494" s="255"/>
      <c r="AE494" s="255"/>
      <c r="AF494" s="255"/>
      <c r="AG494" s="255"/>
      <c r="AH494" s="255"/>
      <c r="AI494" s="255"/>
      <c r="AJ494" s="255"/>
      <c r="AK494" s="255"/>
      <c r="AL494" s="255"/>
      <c r="AM494" s="255"/>
      <c r="AN494" s="255"/>
      <c r="AO494" s="255"/>
      <c r="AP494" s="255"/>
      <c r="AQ494" s="255"/>
      <c r="AR494" s="255"/>
      <c r="AS494" s="255"/>
      <c r="AT494" s="255"/>
    </row>
    <row r="495" customFormat="false" ht="15" hidden="false" customHeight="false" outlineLevel="0" collapsed="false">
      <c r="A495" s="255"/>
      <c r="B495" s="352"/>
      <c r="C495" s="352"/>
      <c r="D495" s="255"/>
      <c r="E495" s="255"/>
      <c r="F495" s="255"/>
      <c r="G495" s="324"/>
      <c r="H495" s="324"/>
      <c r="I495" s="255"/>
      <c r="J495" s="255"/>
      <c r="K495" s="255"/>
      <c r="L495" s="255"/>
      <c r="M495" s="255"/>
      <c r="N495" s="255"/>
      <c r="O495" s="255"/>
      <c r="P495" s="255"/>
      <c r="Q495" s="255"/>
      <c r="R495" s="255"/>
      <c r="S495" s="255"/>
      <c r="T495" s="255"/>
      <c r="U495" s="255"/>
      <c r="V495" s="255"/>
      <c r="W495" s="255"/>
      <c r="X495" s="255"/>
      <c r="Y495" s="255"/>
      <c r="Z495" s="255"/>
      <c r="AA495" s="255"/>
      <c r="AB495" s="255"/>
      <c r="AC495" s="255"/>
      <c r="AD495" s="255"/>
      <c r="AE495" s="255"/>
      <c r="AF495" s="255"/>
      <c r="AG495" s="255"/>
      <c r="AH495" s="255"/>
      <c r="AI495" s="255"/>
      <c r="AJ495" s="255"/>
      <c r="AK495" s="255"/>
      <c r="AL495" s="255"/>
      <c r="AM495" s="255"/>
      <c r="AN495" s="255"/>
      <c r="AO495" s="255"/>
      <c r="AP495" s="255"/>
      <c r="AQ495" s="255"/>
      <c r="AR495" s="255"/>
      <c r="AS495" s="255"/>
      <c r="AT495" s="255"/>
    </row>
    <row r="496" customFormat="false" ht="15" hidden="false" customHeight="false" outlineLevel="0" collapsed="false">
      <c r="A496" s="255"/>
      <c r="B496" s="352"/>
      <c r="C496" s="352"/>
      <c r="D496" s="255"/>
      <c r="E496" s="255"/>
      <c r="F496" s="255"/>
      <c r="G496" s="324"/>
      <c r="H496" s="324"/>
      <c r="I496" s="255"/>
      <c r="J496" s="255"/>
      <c r="K496" s="255"/>
      <c r="L496" s="255"/>
      <c r="M496" s="255"/>
      <c r="N496" s="255"/>
      <c r="O496" s="255"/>
      <c r="P496" s="255"/>
      <c r="Q496" s="255"/>
      <c r="R496" s="255"/>
      <c r="S496" s="255"/>
      <c r="T496" s="255"/>
      <c r="U496" s="255"/>
      <c r="V496" s="255"/>
      <c r="W496" s="255"/>
      <c r="X496" s="255"/>
      <c r="Y496" s="255"/>
      <c r="Z496" s="255"/>
      <c r="AA496" s="255"/>
      <c r="AB496" s="255"/>
      <c r="AC496" s="255"/>
      <c r="AD496" s="255"/>
      <c r="AE496" s="255"/>
      <c r="AF496" s="255"/>
      <c r="AG496" s="255"/>
      <c r="AH496" s="255"/>
      <c r="AI496" s="255"/>
      <c r="AJ496" s="255"/>
      <c r="AK496" s="255"/>
      <c r="AL496" s="255"/>
      <c r="AM496" s="255"/>
      <c r="AN496" s="255"/>
      <c r="AO496" s="255"/>
      <c r="AP496" s="255"/>
      <c r="AQ496" s="255"/>
      <c r="AR496" s="255"/>
      <c r="AS496" s="255"/>
      <c r="AT496" s="255"/>
    </row>
    <row r="497" customFormat="false" ht="15" hidden="false" customHeight="false" outlineLevel="0" collapsed="false">
      <c r="A497" s="255"/>
      <c r="B497" s="352"/>
      <c r="C497" s="352"/>
      <c r="D497" s="255"/>
      <c r="E497" s="255"/>
      <c r="F497" s="255"/>
      <c r="G497" s="324"/>
      <c r="H497" s="324"/>
      <c r="I497" s="255"/>
      <c r="J497" s="255"/>
      <c r="K497" s="255"/>
      <c r="L497" s="255"/>
      <c r="M497" s="255"/>
      <c r="N497" s="255"/>
      <c r="O497" s="255"/>
      <c r="P497" s="255"/>
      <c r="Q497" s="255"/>
      <c r="R497" s="255"/>
      <c r="S497" s="255"/>
      <c r="T497" s="255"/>
      <c r="U497" s="255"/>
      <c r="V497" s="255"/>
      <c r="W497" s="255"/>
      <c r="X497" s="255"/>
      <c r="Y497" s="255"/>
      <c r="Z497" s="255"/>
      <c r="AA497" s="255"/>
      <c r="AB497" s="255"/>
      <c r="AC497" s="255"/>
      <c r="AD497" s="255"/>
      <c r="AE497" s="255"/>
      <c r="AF497" s="255"/>
      <c r="AG497" s="255"/>
      <c r="AH497" s="255"/>
      <c r="AI497" s="255"/>
      <c r="AJ497" s="255"/>
      <c r="AK497" s="255"/>
      <c r="AL497" s="255"/>
      <c r="AM497" s="255"/>
      <c r="AN497" s="255"/>
      <c r="AO497" s="255"/>
      <c r="AP497" s="255"/>
      <c r="AQ497" s="255"/>
      <c r="AR497" s="255"/>
      <c r="AS497" s="255"/>
      <c r="AT497" s="255"/>
    </row>
    <row r="498" customFormat="false" ht="15" hidden="false" customHeight="false" outlineLevel="0" collapsed="false">
      <c r="A498" s="255"/>
      <c r="B498" s="352"/>
      <c r="C498" s="352"/>
      <c r="D498" s="255"/>
      <c r="E498" s="255"/>
      <c r="F498" s="255"/>
      <c r="G498" s="324"/>
      <c r="H498" s="324"/>
      <c r="I498" s="255"/>
      <c r="J498" s="255"/>
      <c r="K498" s="255"/>
      <c r="L498" s="255"/>
      <c r="M498" s="255"/>
      <c r="N498" s="255"/>
      <c r="O498" s="255"/>
      <c r="P498" s="255"/>
      <c r="Q498" s="255"/>
      <c r="R498" s="255"/>
      <c r="S498" s="255"/>
      <c r="T498" s="255"/>
      <c r="U498" s="255"/>
      <c r="V498" s="255"/>
      <c r="W498" s="255"/>
      <c r="X498" s="255"/>
      <c r="Y498" s="255"/>
      <c r="Z498" s="255"/>
      <c r="AA498" s="255"/>
      <c r="AB498" s="255"/>
      <c r="AC498" s="255"/>
      <c r="AD498" s="255"/>
      <c r="AE498" s="255"/>
      <c r="AF498" s="255"/>
      <c r="AG498" s="255"/>
      <c r="AH498" s="255"/>
      <c r="AI498" s="255"/>
      <c r="AJ498" s="255"/>
      <c r="AK498" s="255"/>
      <c r="AL498" s="255"/>
      <c r="AM498" s="255"/>
      <c r="AN498" s="255"/>
      <c r="AO498" s="255"/>
      <c r="AP498" s="255"/>
      <c r="AQ498" s="255"/>
      <c r="AR498" s="255"/>
      <c r="AS498" s="255"/>
      <c r="AT498" s="255"/>
    </row>
    <row r="499" customFormat="false" ht="15" hidden="false" customHeight="false" outlineLevel="0" collapsed="false">
      <c r="A499" s="255"/>
      <c r="B499" s="352"/>
      <c r="C499" s="352"/>
      <c r="D499" s="255"/>
      <c r="E499" s="255"/>
      <c r="F499" s="255"/>
      <c r="G499" s="324"/>
      <c r="H499" s="324"/>
      <c r="I499" s="255"/>
      <c r="J499" s="255"/>
      <c r="K499" s="255"/>
      <c r="L499" s="255"/>
      <c r="M499" s="255"/>
      <c r="N499" s="255"/>
      <c r="O499" s="255"/>
      <c r="P499" s="255"/>
      <c r="Q499" s="255"/>
      <c r="R499" s="255"/>
      <c r="S499" s="255"/>
      <c r="T499" s="255"/>
      <c r="U499" s="255"/>
      <c r="V499" s="255"/>
      <c r="W499" s="255"/>
      <c r="X499" s="255"/>
      <c r="Y499" s="255"/>
      <c r="Z499" s="255"/>
      <c r="AA499" s="255"/>
      <c r="AB499" s="255"/>
      <c r="AC499" s="255"/>
      <c r="AD499" s="255"/>
      <c r="AE499" s="255"/>
      <c r="AF499" s="255"/>
      <c r="AG499" s="255"/>
      <c r="AH499" s="255"/>
      <c r="AI499" s="255"/>
      <c r="AJ499" s="255"/>
      <c r="AK499" s="255"/>
      <c r="AL499" s="255"/>
      <c r="AM499" s="255"/>
      <c r="AN499" s="255"/>
      <c r="AO499" s="255"/>
      <c r="AP499" s="255"/>
      <c r="AQ499" s="255"/>
      <c r="AR499" s="255"/>
      <c r="AS499" s="255"/>
      <c r="AT499" s="255"/>
    </row>
    <row r="500" customFormat="false" ht="15" hidden="false" customHeight="false" outlineLevel="0" collapsed="false">
      <c r="A500" s="255"/>
      <c r="B500" s="352"/>
      <c r="C500" s="352"/>
      <c r="D500" s="255"/>
      <c r="E500" s="255"/>
      <c r="F500" s="255"/>
      <c r="G500" s="324"/>
      <c r="H500" s="324"/>
      <c r="I500" s="255"/>
      <c r="J500" s="255"/>
      <c r="K500" s="255"/>
      <c r="L500" s="255"/>
      <c r="M500" s="255"/>
      <c r="N500" s="255"/>
      <c r="O500" s="255"/>
      <c r="P500" s="255"/>
      <c r="Q500" s="255"/>
      <c r="R500" s="255"/>
      <c r="S500" s="255"/>
      <c r="T500" s="255"/>
      <c r="U500" s="255"/>
      <c r="V500" s="255"/>
      <c r="W500" s="255"/>
      <c r="X500" s="255"/>
      <c r="Y500" s="255"/>
      <c r="Z500" s="255"/>
      <c r="AA500" s="255"/>
      <c r="AB500" s="255"/>
      <c r="AC500" s="255"/>
      <c r="AD500" s="255"/>
      <c r="AE500" s="255"/>
      <c r="AF500" s="255"/>
      <c r="AG500" s="255"/>
      <c r="AH500" s="255"/>
      <c r="AI500" s="255"/>
      <c r="AJ500" s="255"/>
      <c r="AK500" s="255"/>
      <c r="AL500" s="255"/>
      <c r="AM500" s="255"/>
      <c r="AN500" s="255"/>
      <c r="AO500" s="255"/>
      <c r="AP500" s="255"/>
      <c r="AQ500" s="255"/>
      <c r="AR500" s="255"/>
      <c r="AS500" s="255"/>
      <c r="AT500" s="255"/>
    </row>
    <row r="501" customFormat="false" ht="15" hidden="false" customHeight="false" outlineLevel="0" collapsed="false">
      <c r="A501" s="255"/>
      <c r="B501" s="352"/>
      <c r="C501" s="352"/>
      <c r="D501" s="255"/>
      <c r="E501" s="255"/>
      <c r="F501" s="255"/>
      <c r="G501" s="324"/>
      <c r="H501" s="324"/>
      <c r="I501" s="255"/>
      <c r="J501" s="255"/>
      <c r="K501" s="255"/>
      <c r="L501" s="255"/>
      <c r="M501" s="255"/>
      <c r="N501" s="255"/>
      <c r="O501" s="255"/>
      <c r="P501" s="255"/>
      <c r="Q501" s="255"/>
      <c r="R501" s="255"/>
      <c r="S501" s="255"/>
      <c r="T501" s="255"/>
      <c r="U501" s="255"/>
      <c r="V501" s="255"/>
      <c r="W501" s="255"/>
      <c r="X501" s="255"/>
      <c r="Y501" s="255"/>
      <c r="Z501" s="255"/>
      <c r="AA501" s="255"/>
      <c r="AB501" s="255"/>
      <c r="AC501" s="255"/>
      <c r="AD501" s="255"/>
      <c r="AE501" s="255"/>
      <c r="AF501" s="255"/>
      <c r="AG501" s="255"/>
      <c r="AH501" s="255"/>
      <c r="AI501" s="255"/>
      <c r="AJ501" s="255"/>
      <c r="AK501" s="255"/>
      <c r="AL501" s="255"/>
      <c r="AM501" s="255"/>
      <c r="AN501" s="255"/>
      <c r="AO501" s="255"/>
      <c r="AP501" s="255"/>
      <c r="AQ501" s="255"/>
      <c r="AR501" s="255"/>
      <c r="AS501" s="255"/>
      <c r="AT501" s="255"/>
    </row>
    <row r="502" customFormat="false" ht="15" hidden="false" customHeight="false" outlineLevel="0" collapsed="false">
      <c r="A502" s="255"/>
      <c r="B502" s="352"/>
      <c r="C502" s="352"/>
      <c r="D502" s="255"/>
      <c r="E502" s="255"/>
      <c r="F502" s="255"/>
      <c r="G502" s="324"/>
      <c r="H502" s="324"/>
      <c r="I502" s="255"/>
      <c r="J502" s="255"/>
      <c r="K502" s="255"/>
      <c r="L502" s="255"/>
      <c r="M502" s="255"/>
      <c r="N502" s="255"/>
      <c r="O502" s="255"/>
      <c r="P502" s="255"/>
      <c r="Q502" s="255"/>
      <c r="R502" s="255"/>
      <c r="S502" s="255"/>
      <c r="T502" s="255"/>
      <c r="U502" s="255"/>
      <c r="V502" s="255"/>
      <c r="W502" s="255"/>
      <c r="X502" s="255"/>
      <c r="Y502" s="255"/>
      <c r="Z502" s="255"/>
      <c r="AA502" s="255"/>
      <c r="AB502" s="255"/>
      <c r="AC502" s="255"/>
      <c r="AD502" s="255"/>
      <c r="AE502" s="255"/>
      <c r="AF502" s="255"/>
      <c r="AG502" s="255"/>
      <c r="AH502" s="255"/>
      <c r="AI502" s="255"/>
      <c r="AJ502" s="255"/>
      <c r="AK502" s="255"/>
      <c r="AL502" s="255"/>
      <c r="AM502" s="255"/>
      <c r="AN502" s="255"/>
      <c r="AO502" s="255"/>
      <c r="AP502" s="255"/>
      <c r="AQ502" s="255"/>
      <c r="AR502" s="255"/>
      <c r="AS502" s="255"/>
      <c r="AT502" s="255"/>
    </row>
    <row r="503" customFormat="false" ht="15" hidden="false" customHeight="false" outlineLevel="0" collapsed="false">
      <c r="A503" s="255"/>
      <c r="B503" s="352"/>
      <c r="C503" s="352"/>
      <c r="D503" s="255"/>
      <c r="E503" s="255"/>
      <c r="F503" s="255"/>
      <c r="G503" s="324"/>
      <c r="H503" s="324"/>
      <c r="I503" s="255"/>
      <c r="J503" s="255"/>
      <c r="K503" s="255"/>
      <c r="L503" s="255"/>
      <c r="M503" s="255"/>
      <c r="N503" s="255"/>
      <c r="O503" s="255"/>
      <c r="P503" s="255"/>
      <c r="Q503" s="255"/>
      <c r="R503" s="255"/>
      <c r="S503" s="255"/>
      <c r="T503" s="255"/>
      <c r="U503" s="255"/>
      <c r="V503" s="255"/>
      <c r="W503" s="255"/>
      <c r="X503" s="255"/>
      <c r="Y503" s="255"/>
      <c r="Z503" s="255"/>
      <c r="AA503" s="255"/>
      <c r="AB503" s="255"/>
      <c r="AC503" s="255"/>
      <c r="AD503" s="255"/>
      <c r="AE503" s="255"/>
      <c r="AF503" s="255"/>
      <c r="AG503" s="255"/>
      <c r="AH503" s="255"/>
      <c r="AI503" s="255"/>
      <c r="AJ503" s="255"/>
      <c r="AK503" s="255"/>
      <c r="AL503" s="255"/>
      <c r="AM503" s="255"/>
      <c r="AN503" s="255"/>
      <c r="AO503" s="255"/>
      <c r="AP503" s="255"/>
      <c r="AQ503" s="255"/>
      <c r="AR503" s="255"/>
      <c r="AS503" s="255"/>
      <c r="AT503" s="255"/>
    </row>
    <row r="504" customFormat="false" ht="15" hidden="false" customHeight="false" outlineLevel="0" collapsed="false">
      <c r="A504" s="255"/>
      <c r="B504" s="352"/>
      <c r="C504" s="352"/>
      <c r="D504" s="255"/>
      <c r="E504" s="255"/>
      <c r="F504" s="255"/>
      <c r="G504" s="324"/>
      <c r="H504" s="324"/>
      <c r="I504" s="255"/>
      <c r="J504" s="255"/>
      <c r="K504" s="255"/>
      <c r="L504" s="255"/>
      <c r="M504" s="255"/>
      <c r="N504" s="255"/>
      <c r="O504" s="255"/>
      <c r="P504" s="255"/>
      <c r="Q504" s="255"/>
      <c r="R504" s="255"/>
      <c r="S504" s="255"/>
      <c r="T504" s="255"/>
      <c r="U504" s="255"/>
      <c r="V504" s="255"/>
      <c r="W504" s="255"/>
      <c r="X504" s="255"/>
      <c r="Y504" s="255"/>
      <c r="Z504" s="255"/>
      <c r="AA504" s="255"/>
      <c r="AB504" s="255"/>
      <c r="AC504" s="255"/>
      <c r="AD504" s="255"/>
      <c r="AE504" s="255"/>
      <c r="AF504" s="255"/>
      <c r="AG504" s="255"/>
      <c r="AH504" s="255"/>
      <c r="AI504" s="255"/>
      <c r="AJ504" s="255"/>
      <c r="AK504" s="255"/>
      <c r="AL504" s="255"/>
      <c r="AM504" s="255"/>
      <c r="AN504" s="255"/>
      <c r="AO504" s="255"/>
      <c r="AP504" s="255"/>
      <c r="AQ504" s="255"/>
      <c r="AR504" s="255"/>
      <c r="AS504" s="255"/>
      <c r="AT504" s="255"/>
    </row>
    <row r="505" customFormat="false" ht="15" hidden="false" customHeight="false" outlineLevel="0" collapsed="false">
      <c r="A505" s="255"/>
      <c r="B505" s="352"/>
      <c r="C505" s="352"/>
      <c r="D505" s="255"/>
      <c r="E505" s="255"/>
      <c r="F505" s="255"/>
      <c r="G505" s="324"/>
      <c r="H505" s="324"/>
      <c r="I505" s="255"/>
      <c r="J505" s="255"/>
      <c r="K505" s="255"/>
      <c r="L505" s="255"/>
      <c r="M505" s="255"/>
      <c r="N505" s="255"/>
      <c r="O505" s="255"/>
      <c r="P505" s="255"/>
      <c r="Q505" s="255"/>
      <c r="R505" s="255"/>
      <c r="S505" s="255"/>
      <c r="T505" s="255"/>
      <c r="U505" s="255"/>
      <c r="V505" s="255"/>
      <c r="W505" s="255"/>
      <c r="X505" s="255"/>
      <c r="Y505" s="255"/>
      <c r="Z505" s="255"/>
      <c r="AA505" s="255"/>
      <c r="AB505" s="255"/>
      <c r="AC505" s="255"/>
      <c r="AD505" s="255"/>
      <c r="AE505" s="255"/>
      <c r="AF505" s="255"/>
      <c r="AG505" s="255"/>
      <c r="AH505" s="255"/>
      <c r="AI505" s="255"/>
      <c r="AJ505" s="255"/>
      <c r="AK505" s="255"/>
      <c r="AL505" s="255"/>
      <c r="AM505" s="255"/>
      <c r="AN505" s="255"/>
      <c r="AO505" s="255"/>
      <c r="AP505" s="255"/>
      <c r="AQ505" s="255"/>
      <c r="AR505" s="255"/>
      <c r="AS505" s="255"/>
      <c r="AT505" s="255"/>
    </row>
    <row r="506" customFormat="false" ht="15" hidden="false" customHeight="false" outlineLevel="0" collapsed="false">
      <c r="A506" s="255"/>
      <c r="B506" s="352"/>
      <c r="C506" s="352"/>
      <c r="D506" s="255"/>
      <c r="E506" s="255"/>
      <c r="F506" s="255"/>
      <c r="G506" s="324"/>
      <c r="H506" s="324"/>
      <c r="I506" s="255"/>
      <c r="J506" s="255"/>
      <c r="K506" s="255"/>
      <c r="L506" s="255"/>
      <c r="M506" s="255"/>
      <c r="N506" s="255"/>
      <c r="O506" s="255"/>
      <c r="P506" s="255"/>
      <c r="Q506" s="255"/>
      <c r="R506" s="255"/>
      <c r="S506" s="255"/>
      <c r="T506" s="255"/>
      <c r="U506" s="255"/>
      <c r="V506" s="255"/>
      <c r="W506" s="255"/>
      <c r="X506" s="255"/>
      <c r="Y506" s="255"/>
      <c r="Z506" s="255"/>
      <c r="AA506" s="255"/>
      <c r="AB506" s="255"/>
      <c r="AC506" s="255"/>
      <c r="AD506" s="255"/>
      <c r="AE506" s="255"/>
      <c r="AF506" s="255"/>
      <c r="AG506" s="255"/>
      <c r="AH506" s="255"/>
      <c r="AI506" s="255"/>
      <c r="AJ506" s="255"/>
      <c r="AK506" s="255"/>
      <c r="AL506" s="255"/>
      <c r="AM506" s="255"/>
      <c r="AN506" s="255"/>
      <c r="AO506" s="255"/>
      <c r="AP506" s="255"/>
      <c r="AQ506" s="255"/>
      <c r="AR506" s="255"/>
      <c r="AS506" s="255"/>
      <c r="AT506" s="255"/>
    </row>
    <row r="507" customFormat="false" ht="15" hidden="false" customHeight="false" outlineLevel="0" collapsed="false">
      <c r="A507" s="255"/>
      <c r="B507" s="352"/>
      <c r="C507" s="352"/>
      <c r="D507" s="255"/>
      <c r="E507" s="255"/>
      <c r="F507" s="255"/>
      <c r="G507" s="324"/>
      <c r="H507" s="324"/>
      <c r="I507" s="255"/>
      <c r="J507" s="255"/>
      <c r="K507" s="255"/>
      <c r="L507" s="255"/>
      <c r="M507" s="255"/>
      <c r="N507" s="255"/>
      <c r="O507" s="255"/>
      <c r="P507" s="255"/>
      <c r="Q507" s="255"/>
      <c r="R507" s="255"/>
      <c r="S507" s="255"/>
      <c r="T507" s="255"/>
      <c r="U507" s="255"/>
      <c r="V507" s="255"/>
      <c r="W507" s="255"/>
      <c r="X507" s="255"/>
      <c r="Y507" s="255"/>
      <c r="Z507" s="255"/>
      <c r="AA507" s="255"/>
      <c r="AB507" s="255"/>
      <c r="AC507" s="255"/>
      <c r="AD507" s="255"/>
      <c r="AE507" s="255"/>
      <c r="AF507" s="255"/>
      <c r="AG507" s="255"/>
      <c r="AH507" s="255"/>
      <c r="AI507" s="255"/>
      <c r="AJ507" s="255"/>
      <c r="AK507" s="255"/>
      <c r="AL507" s="255"/>
      <c r="AM507" s="255"/>
      <c r="AN507" s="255"/>
      <c r="AO507" s="255"/>
      <c r="AP507" s="255"/>
      <c r="AQ507" s="255"/>
      <c r="AR507" s="255"/>
      <c r="AS507" s="255"/>
      <c r="AT507" s="255"/>
    </row>
    <row r="508" customFormat="false" ht="15" hidden="false" customHeight="false" outlineLevel="0" collapsed="false">
      <c r="A508" s="255"/>
      <c r="B508" s="352"/>
      <c r="C508" s="352"/>
      <c r="D508" s="255"/>
      <c r="E508" s="255"/>
      <c r="F508" s="255"/>
      <c r="G508" s="324"/>
      <c r="H508" s="324"/>
      <c r="I508" s="255"/>
      <c r="J508" s="255"/>
      <c r="K508" s="255"/>
      <c r="L508" s="255"/>
      <c r="M508" s="255"/>
      <c r="N508" s="255"/>
      <c r="O508" s="255"/>
      <c r="P508" s="255"/>
      <c r="Q508" s="255"/>
      <c r="R508" s="255"/>
      <c r="S508" s="255"/>
      <c r="T508" s="255"/>
      <c r="U508" s="255"/>
      <c r="V508" s="255"/>
      <c r="W508" s="255"/>
      <c r="X508" s="255"/>
      <c r="Y508" s="255"/>
      <c r="Z508" s="255"/>
      <c r="AA508" s="255"/>
      <c r="AB508" s="255"/>
      <c r="AC508" s="255"/>
      <c r="AD508" s="255"/>
      <c r="AE508" s="255"/>
      <c r="AF508" s="255"/>
      <c r="AG508" s="255"/>
      <c r="AH508" s="255"/>
      <c r="AI508" s="255"/>
      <c r="AJ508" s="255"/>
      <c r="AK508" s="255"/>
      <c r="AL508" s="255"/>
      <c r="AM508" s="255"/>
      <c r="AN508" s="255"/>
      <c r="AO508" s="255"/>
      <c r="AP508" s="255"/>
      <c r="AQ508" s="255"/>
      <c r="AR508" s="255"/>
      <c r="AS508" s="255"/>
      <c r="AT508" s="255"/>
    </row>
    <row r="509" customFormat="false" ht="15" hidden="false" customHeight="false" outlineLevel="0" collapsed="false">
      <c r="A509" s="255"/>
      <c r="B509" s="352"/>
      <c r="C509" s="352"/>
      <c r="D509" s="255"/>
      <c r="E509" s="255"/>
      <c r="F509" s="255"/>
      <c r="G509" s="324"/>
      <c r="H509" s="324"/>
      <c r="I509" s="255"/>
      <c r="J509" s="255"/>
      <c r="K509" s="255"/>
      <c r="L509" s="255"/>
      <c r="M509" s="255"/>
      <c r="N509" s="255"/>
      <c r="O509" s="255"/>
      <c r="P509" s="255"/>
      <c r="Q509" s="255"/>
      <c r="R509" s="255"/>
      <c r="S509" s="255"/>
      <c r="T509" s="255"/>
      <c r="U509" s="255"/>
      <c r="V509" s="255"/>
      <c r="W509" s="255"/>
      <c r="X509" s="255"/>
      <c r="Y509" s="255"/>
      <c r="Z509" s="255"/>
      <c r="AA509" s="255"/>
      <c r="AB509" s="255"/>
      <c r="AC509" s="255"/>
      <c r="AD509" s="255"/>
      <c r="AE509" s="255"/>
      <c r="AF509" s="255"/>
      <c r="AG509" s="255"/>
      <c r="AH509" s="255"/>
      <c r="AI509" s="255"/>
      <c r="AJ509" s="255"/>
      <c r="AK509" s="255"/>
      <c r="AL509" s="255"/>
      <c r="AM509" s="255"/>
      <c r="AN509" s="255"/>
      <c r="AO509" s="255"/>
      <c r="AP509" s="255"/>
      <c r="AQ509" s="255"/>
      <c r="AR509" s="255"/>
      <c r="AS509" s="255"/>
      <c r="AT509" s="255"/>
    </row>
    <row r="510" customFormat="false" ht="15" hidden="false" customHeight="false" outlineLevel="0" collapsed="false">
      <c r="A510" s="255"/>
      <c r="B510" s="352"/>
      <c r="C510" s="352"/>
      <c r="D510" s="255"/>
      <c r="E510" s="255"/>
      <c r="F510" s="255"/>
      <c r="G510" s="324"/>
      <c r="H510" s="324"/>
      <c r="I510" s="255"/>
      <c r="J510" s="255"/>
      <c r="K510" s="255"/>
      <c r="L510" s="255"/>
      <c r="M510" s="255"/>
      <c r="N510" s="255"/>
      <c r="O510" s="255"/>
      <c r="P510" s="255"/>
      <c r="Q510" s="255"/>
      <c r="R510" s="255"/>
      <c r="S510" s="255"/>
      <c r="T510" s="255"/>
      <c r="U510" s="255"/>
      <c r="V510" s="255"/>
      <c r="W510" s="255"/>
      <c r="X510" s="255"/>
      <c r="Y510" s="255"/>
      <c r="Z510" s="255"/>
      <c r="AA510" s="255"/>
      <c r="AB510" s="255"/>
      <c r="AC510" s="255"/>
      <c r="AD510" s="255"/>
      <c r="AE510" s="255"/>
      <c r="AF510" s="255"/>
      <c r="AG510" s="255"/>
      <c r="AH510" s="255"/>
      <c r="AI510" s="255"/>
      <c r="AJ510" s="255"/>
      <c r="AK510" s="255"/>
      <c r="AL510" s="255"/>
      <c r="AM510" s="255"/>
      <c r="AN510" s="255"/>
      <c r="AO510" s="255"/>
      <c r="AP510" s="255"/>
      <c r="AQ510" s="255"/>
      <c r="AR510" s="255"/>
      <c r="AS510" s="255"/>
      <c r="AT510" s="255"/>
    </row>
    <row r="511" customFormat="false" ht="15" hidden="false" customHeight="false" outlineLevel="0" collapsed="false">
      <c r="A511" s="255"/>
      <c r="B511" s="352"/>
      <c r="C511" s="352"/>
      <c r="D511" s="255"/>
      <c r="E511" s="255"/>
      <c r="F511" s="255"/>
      <c r="G511" s="324"/>
      <c r="H511" s="324"/>
      <c r="I511" s="255"/>
      <c r="J511" s="255"/>
      <c r="K511" s="255"/>
      <c r="L511" s="255"/>
      <c r="M511" s="255"/>
      <c r="N511" s="255"/>
      <c r="O511" s="255"/>
      <c r="P511" s="255"/>
      <c r="Q511" s="255"/>
      <c r="R511" s="255"/>
      <c r="S511" s="255"/>
      <c r="T511" s="255"/>
      <c r="U511" s="255"/>
      <c r="V511" s="255"/>
      <c r="W511" s="255"/>
      <c r="X511" s="255"/>
      <c r="Y511" s="255"/>
      <c r="Z511" s="255"/>
      <c r="AA511" s="255"/>
      <c r="AB511" s="255"/>
      <c r="AC511" s="255"/>
      <c r="AD511" s="255"/>
      <c r="AE511" s="255"/>
      <c r="AF511" s="255"/>
      <c r="AG511" s="255"/>
      <c r="AH511" s="255"/>
      <c r="AI511" s="255"/>
      <c r="AJ511" s="255"/>
      <c r="AK511" s="255"/>
      <c r="AL511" s="255"/>
      <c r="AM511" s="255"/>
      <c r="AN511" s="255"/>
      <c r="AO511" s="255"/>
      <c r="AP511" s="255"/>
      <c r="AQ511" s="255"/>
      <c r="AR511" s="255"/>
      <c r="AS511" s="255"/>
      <c r="AT511" s="255"/>
    </row>
    <row r="512" customFormat="false" ht="15" hidden="false" customHeight="false" outlineLevel="0" collapsed="false">
      <c r="A512" s="255"/>
      <c r="B512" s="352"/>
      <c r="C512" s="352"/>
      <c r="D512" s="255"/>
      <c r="E512" s="255"/>
      <c r="F512" s="255"/>
      <c r="G512" s="324"/>
      <c r="H512" s="324"/>
      <c r="I512" s="255"/>
      <c r="J512" s="255"/>
      <c r="K512" s="255"/>
      <c r="L512" s="255"/>
      <c r="M512" s="255"/>
      <c r="N512" s="255"/>
      <c r="O512" s="255"/>
      <c r="P512" s="255"/>
      <c r="Q512" s="255"/>
      <c r="R512" s="255"/>
      <c r="S512" s="255"/>
      <c r="T512" s="255"/>
      <c r="U512" s="255"/>
      <c r="V512" s="255"/>
      <c r="W512" s="255"/>
      <c r="X512" s="255"/>
      <c r="Y512" s="255"/>
      <c r="Z512" s="255"/>
      <c r="AA512" s="255"/>
      <c r="AB512" s="255"/>
      <c r="AC512" s="255"/>
      <c r="AD512" s="255"/>
      <c r="AE512" s="255"/>
      <c r="AF512" s="255"/>
      <c r="AG512" s="255"/>
      <c r="AH512" s="255"/>
      <c r="AI512" s="255"/>
      <c r="AJ512" s="255"/>
      <c r="AK512" s="255"/>
      <c r="AL512" s="255"/>
      <c r="AM512" s="255"/>
      <c r="AN512" s="255"/>
      <c r="AO512" s="255"/>
      <c r="AP512" s="255"/>
      <c r="AQ512" s="255"/>
      <c r="AR512" s="255"/>
      <c r="AS512" s="255"/>
      <c r="AT512" s="255"/>
    </row>
    <row r="513" customFormat="false" ht="15" hidden="false" customHeight="false" outlineLevel="0" collapsed="false">
      <c r="A513" s="255"/>
      <c r="B513" s="352"/>
      <c r="C513" s="352"/>
      <c r="D513" s="255"/>
      <c r="E513" s="255"/>
      <c r="F513" s="255"/>
      <c r="G513" s="324"/>
      <c r="H513" s="324"/>
      <c r="I513" s="255"/>
      <c r="J513" s="255"/>
      <c r="K513" s="255"/>
      <c r="L513" s="255"/>
      <c r="M513" s="255"/>
      <c r="N513" s="255"/>
      <c r="O513" s="255"/>
      <c r="P513" s="255"/>
      <c r="Q513" s="255"/>
      <c r="R513" s="255"/>
      <c r="S513" s="255"/>
      <c r="T513" s="255"/>
      <c r="U513" s="255"/>
      <c r="V513" s="255"/>
      <c r="W513" s="255"/>
      <c r="X513" s="255"/>
      <c r="Y513" s="255"/>
      <c r="Z513" s="255"/>
      <c r="AA513" s="255"/>
      <c r="AB513" s="255"/>
      <c r="AC513" s="255"/>
      <c r="AD513" s="255"/>
      <c r="AE513" s="255"/>
      <c r="AF513" s="255"/>
      <c r="AG513" s="255"/>
      <c r="AH513" s="255"/>
      <c r="AI513" s="255"/>
      <c r="AJ513" s="255"/>
      <c r="AK513" s="255"/>
      <c r="AL513" s="255"/>
      <c r="AM513" s="255"/>
      <c r="AN513" s="255"/>
      <c r="AO513" s="255"/>
      <c r="AP513" s="255"/>
      <c r="AQ513" s="255"/>
      <c r="AR513" s="255"/>
      <c r="AS513" s="255"/>
      <c r="AT513" s="255"/>
    </row>
    <row r="514" customFormat="false" ht="15" hidden="false" customHeight="false" outlineLevel="0" collapsed="false">
      <c r="A514" s="255"/>
      <c r="B514" s="352"/>
      <c r="C514" s="352"/>
      <c r="D514" s="255"/>
      <c r="E514" s="255"/>
      <c r="F514" s="255"/>
      <c r="G514" s="324"/>
      <c r="H514" s="324"/>
      <c r="I514" s="255"/>
      <c r="J514" s="255"/>
      <c r="K514" s="255"/>
      <c r="L514" s="255"/>
      <c r="M514" s="255"/>
      <c r="N514" s="255"/>
      <c r="O514" s="255"/>
      <c r="P514" s="255"/>
      <c r="Q514" s="255"/>
      <c r="R514" s="255"/>
      <c r="S514" s="255"/>
      <c r="T514" s="255"/>
      <c r="U514" s="255"/>
      <c r="V514" s="255"/>
      <c r="W514" s="255"/>
      <c r="X514" s="255"/>
      <c r="Y514" s="255"/>
      <c r="Z514" s="255"/>
      <c r="AA514" s="255"/>
      <c r="AB514" s="255"/>
      <c r="AC514" s="255"/>
      <c r="AD514" s="255"/>
      <c r="AE514" s="255"/>
      <c r="AF514" s="255"/>
      <c r="AG514" s="255"/>
      <c r="AH514" s="255"/>
      <c r="AI514" s="255"/>
      <c r="AJ514" s="255"/>
      <c r="AK514" s="255"/>
      <c r="AL514" s="255"/>
      <c r="AM514" s="255"/>
      <c r="AN514" s="255"/>
      <c r="AO514" s="255"/>
      <c r="AP514" s="255"/>
      <c r="AQ514" s="255"/>
      <c r="AR514" s="255"/>
      <c r="AS514" s="255"/>
      <c r="AT514" s="255"/>
    </row>
    <row r="515" customFormat="false" ht="15" hidden="false" customHeight="false" outlineLevel="0" collapsed="false">
      <c r="A515" s="255"/>
      <c r="B515" s="352"/>
      <c r="C515" s="352"/>
      <c r="D515" s="255"/>
      <c r="E515" s="255"/>
      <c r="F515" s="255"/>
      <c r="G515" s="324"/>
      <c r="H515" s="324"/>
      <c r="I515" s="255"/>
      <c r="J515" s="255"/>
      <c r="K515" s="255"/>
      <c r="L515" s="255"/>
      <c r="M515" s="255"/>
      <c r="N515" s="255"/>
      <c r="O515" s="255"/>
      <c r="P515" s="255"/>
      <c r="Q515" s="255"/>
      <c r="R515" s="255"/>
      <c r="S515" s="255"/>
      <c r="T515" s="255"/>
      <c r="U515" s="255"/>
      <c r="V515" s="255"/>
      <c r="W515" s="255"/>
      <c r="X515" s="255"/>
      <c r="Y515" s="255"/>
      <c r="Z515" s="255"/>
      <c r="AA515" s="255"/>
      <c r="AB515" s="255"/>
      <c r="AC515" s="255"/>
      <c r="AD515" s="255"/>
      <c r="AE515" s="255"/>
      <c r="AF515" s="255"/>
      <c r="AG515" s="255"/>
      <c r="AH515" s="255"/>
      <c r="AI515" s="255"/>
      <c r="AJ515" s="255"/>
      <c r="AK515" s="255"/>
      <c r="AL515" s="255"/>
      <c r="AM515" s="255"/>
      <c r="AN515" s="255"/>
      <c r="AO515" s="255"/>
      <c r="AP515" s="255"/>
      <c r="AQ515" s="255"/>
      <c r="AR515" s="255"/>
      <c r="AS515" s="255"/>
      <c r="AT515" s="255"/>
    </row>
    <row r="516" customFormat="false" ht="15" hidden="false" customHeight="false" outlineLevel="0" collapsed="false">
      <c r="A516" s="255"/>
      <c r="B516" s="352"/>
      <c r="C516" s="352"/>
      <c r="D516" s="255"/>
      <c r="E516" s="255"/>
      <c r="F516" s="255"/>
      <c r="G516" s="324"/>
      <c r="H516" s="324"/>
      <c r="I516" s="255"/>
      <c r="J516" s="255"/>
      <c r="K516" s="255"/>
      <c r="L516" s="255"/>
      <c r="M516" s="255"/>
      <c r="N516" s="255"/>
      <c r="O516" s="255"/>
      <c r="P516" s="255"/>
      <c r="Q516" s="255"/>
      <c r="R516" s="255"/>
      <c r="S516" s="255"/>
      <c r="T516" s="255"/>
      <c r="U516" s="255"/>
      <c r="V516" s="255"/>
      <c r="W516" s="255"/>
      <c r="X516" s="255"/>
      <c r="Y516" s="255"/>
      <c r="Z516" s="255"/>
      <c r="AA516" s="255"/>
      <c r="AB516" s="255"/>
      <c r="AC516" s="255"/>
      <c r="AD516" s="255"/>
      <c r="AE516" s="255"/>
      <c r="AF516" s="255"/>
      <c r="AG516" s="255"/>
      <c r="AH516" s="255"/>
      <c r="AI516" s="255"/>
      <c r="AJ516" s="255"/>
      <c r="AK516" s="255"/>
      <c r="AL516" s="255"/>
      <c r="AM516" s="255"/>
      <c r="AN516" s="255"/>
      <c r="AO516" s="255"/>
      <c r="AP516" s="255"/>
      <c r="AQ516" s="255"/>
      <c r="AR516" s="255"/>
      <c r="AS516" s="255"/>
      <c r="AT516" s="255"/>
    </row>
    <row r="517" customFormat="false" ht="15" hidden="false" customHeight="false" outlineLevel="0" collapsed="false">
      <c r="A517" s="255"/>
      <c r="B517" s="352"/>
      <c r="C517" s="352"/>
      <c r="D517" s="255"/>
      <c r="E517" s="255"/>
      <c r="F517" s="255"/>
      <c r="G517" s="324"/>
      <c r="H517" s="324"/>
      <c r="I517" s="255"/>
      <c r="J517" s="255"/>
      <c r="K517" s="255"/>
      <c r="L517" s="255"/>
      <c r="M517" s="255"/>
      <c r="N517" s="255"/>
      <c r="O517" s="255"/>
      <c r="P517" s="255"/>
      <c r="Q517" s="255"/>
      <c r="R517" s="255"/>
      <c r="S517" s="255"/>
      <c r="T517" s="255"/>
      <c r="U517" s="255"/>
      <c r="V517" s="255"/>
      <c r="W517" s="255"/>
      <c r="X517" s="255"/>
      <c r="Y517" s="255"/>
      <c r="Z517" s="255"/>
      <c r="AA517" s="255"/>
      <c r="AB517" s="255"/>
      <c r="AC517" s="255"/>
      <c r="AD517" s="255"/>
      <c r="AE517" s="255"/>
      <c r="AF517" s="255"/>
      <c r="AG517" s="255"/>
      <c r="AH517" s="255"/>
      <c r="AI517" s="255"/>
      <c r="AJ517" s="255"/>
      <c r="AK517" s="255"/>
      <c r="AL517" s="255"/>
      <c r="AM517" s="255"/>
      <c r="AN517" s="255"/>
      <c r="AO517" s="255"/>
      <c r="AP517" s="255"/>
      <c r="AQ517" s="255"/>
      <c r="AR517" s="255"/>
      <c r="AS517" s="255"/>
      <c r="AT517" s="255"/>
    </row>
    <row r="518" customFormat="false" ht="15" hidden="false" customHeight="false" outlineLevel="0" collapsed="false">
      <c r="A518" s="255"/>
      <c r="B518" s="352"/>
      <c r="C518" s="352"/>
      <c r="D518" s="255"/>
      <c r="E518" s="255"/>
      <c r="F518" s="255"/>
      <c r="G518" s="324"/>
      <c r="H518" s="324"/>
      <c r="I518" s="255"/>
      <c r="J518" s="255"/>
      <c r="K518" s="255"/>
      <c r="L518" s="255"/>
      <c r="M518" s="255"/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5"/>
      <c r="Y518" s="255"/>
      <c r="Z518" s="255"/>
      <c r="AA518" s="255"/>
      <c r="AB518" s="255"/>
      <c r="AC518" s="255"/>
      <c r="AD518" s="255"/>
      <c r="AE518" s="255"/>
      <c r="AF518" s="255"/>
      <c r="AG518" s="255"/>
      <c r="AH518" s="255"/>
      <c r="AI518" s="255"/>
      <c r="AJ518" s="255"/>
      <c r="AK518" s="255"/>
      <c r="AL518" s="255"/>
      <c r="AM518" s="255"/>
      <c r="AN518" s="255"/>
      <c r="AO518" s="255"/>
      <c r="AP518" s="255"/>
      <c r="AQ518" s="255"/>
      <c r="AR518" s="255"/>
      <c r="AS518" s="255"/>
      <c r="AT518" s="255"/>
    </row>
    <row r="519" customFormat="false" ht="15" hidden="false" customHeight="false" outlineLevel="0" collapsed="false">
      <c r="A519" s="255"/>
      <c r="B519" s="352"/>
      <c r="C519" s="352"/>
      <c r="D519" s="255"/>
      <c r="E519" s="255"/>
      <c r="F519" s="255"/>
      <c r="G519" s="324"/>
      <c r="H519" s="324"/>
      <c r="I519" s="255"/>
      <c r="J519" s="255"/>
      <c r="K519" s="255"/>
      <c r="L519" s="255"/>
      <c r="M519" s="255"/>
      <c r="N519" s="255"/>
      <c r="O519" s="255"/>
      <c r="P519" s="255"/>
      <c r="Q519" s="255"/>
      <c r="R519" s="255"/>
      <c r="S519" s="255"/>
      <c r="T519" s="255"/>
      <c r="U519" s="255"/>
      <c r="V519" s="255"/>
      <c r="W519" s="255"/>
      <c r="X519" s="255"/>
      <c r="Y519" s="255"/>
      <c r="Z519" s="255"/>
      <c r="AA519" s="255"/>
      <c r="AB519" s="255"/>
      <c r="AC519" s="255"/>
      <c r="AD519" s="255"/>
      <c r="AE519" s="255"/>
      <c r="AF519" s="255"/>
      <c r="AG519" s="255"/>
      <c r="AH519" s="255"/>
      <c r="AI519" s="255"/>
      <c r="AJ519" s="255"/>
      <c r="AK519" s="255"/>
      <c r="AL519" s="255"/>
      <c r="AM519" s="255"/>
      <c r="AN519" s="255"/>
      <c r="AO519" s="255"/>
      <c r="AP519" s="255"/>
      <c r="AQ519" s="255"/>
      <c r="AR519" s="255"/>
      <c r="AS519" s="255"/>
      <c r="AT519" s="255"/>
    </row>
    <row r="520" customFormat="false" ht="15" hidden="false" customHeight="false" outlineLevel="0" collapsed="false">
      <c r="A520" s="255"/>
      <c r="B520" s="352"/>
      <c r="C520" s="352"/>
      <c r="D520" s="255"/>
      <c r="E520" s="255"/>
      <c r="F520" s="255"/>
      <c r="G520" s="324"/>
      <c r="H520" s="324"/>
      <c r="I520" s="255"/>
      <c r="J520" s="255"/>
      <c r="K520" s="255"/>
      <c r="L520" s="255"/>
      <c r="M520" s="255"/>
      <c r="N520" s="255"/>
      <c r="O520" s="255"/>
      <c r="P520" s="255"/>
      <c r="Q520" s="255"/>
      <c r="R520" s="255"/>
      <c r="S520" s="255"/>
      <c r="T520" s="255"/>
      <c r="U520" s="255"/>
      <c r="V520" s="255"/>
      <c r="W520" s="255"/>
      <c r="X520" s="255"/>
      <c r="Y520" s="255"/>
      <c r="Z520" s="255"/>
      <c r="AA520" s="255"/>
      <c r="AB520" s="255"/>
      <c r="AC520" s="255"/>
      <c r="AD520" s="255"/>
      <c r="AE520" s="255"/>
      <c r="AF520" s="255"/>
      <c r="AG520" s="255"/>
      <c r="AH520" s="255"/>
      <c r="AI520" s="255"/>
      <c r="AJ520" s="255"/>
      <c r="AK520" s="255"/>
      <c r="AL520" s="255"/>
      <c r="AM520" s="255"/>
      <c r="AN520" s="255"/>
      <c r="AO520" s="255"/>
      <c r="AP520" s="255"/>
      <c r="AQ520" s="255"/>
      <c r="AR520" s="255"/>
      <c r="AS520" s="255"/>
      <c r="AT520" s="255"/>
    </row>
    <row r="521" customFormat="false" ht="15" hidden="false" customHeight="false" outlineLevel="0" collapsed="false">
      <c r="A521" s="255"/>
      <c r="B521" s="352"/>
      <c r="C521" s="352"/>
      <c r="D521" s="255"/>
      <c r="E521" s="255"/>
      <c r="F521" s="255"/>
      <c r="G521" s="324"/>
      <c r="H521" s="324"/>
      <c r="I521" s="255"/>
      <c r="J521" s="255"/>
      <c r="K521" s="255"/>
      <c r="L521" s="255"/>
      <c r="M521" s="255"/>
      <c r="N521" s="255"/>
      <c r="O521" s="255"/>
      <c r="P521" s="255"/>
      <c r="Q521" s="255"/>
      <c r="R521" s="255"/>
      <c r="S521" s="255"/>
      <c r="T521" s="255"/>
      <c r="U521" s="255"/>
      <c r="V521" s="255"/>
      <c r="W521" s="255"/>
      <c r="X521" s="255"/>
      <c r="Y521" s="255"/>
      <c r="Z521" s="255"/>
      <c r="AA521" s="255"/>
      <c r="AB521" s="255"/>
      <c r="AC521" s="255"/>
      <c r="AD521" s="255"/>
      <c r="AE521" s="255"/>
      <c r="AF521" s="255"/>
      <c r="AG521" s="255"/>
      <c r="AH521" s="255"/>
      <c r="AI521" s="255"/>
      <c r="AJ521" s="255"/>
      <c r="AK521" s="255"/>
      <c r="AL521" s="255"/>
      <c r="AM521" s="255"/>
      <c r="AN521" s="255"/>
      <c r="AO521" s="255"/>
      <c r="AP521" s="255"/>
      <c r="AQ521" s="255"/>
      <c r="AR521" s="255"/>
      <c r="AS521" s="255"/>
      <c r="AT521" s="255"/>
    </row>
    <row r="522" customFormat="false" ht="15" hidden="false" customHeight="false" outlineLevel="0" collapsed="false">
      <c r="A522" s="255"/>
      <c r="B522" s="352"/>
      <c r="C522" s="352"/>
      <c r="D522" s="255"/>
      <c r="E522" s="255"/>
      <c r="F522" s="255"/>
      <c r="G522" s="324"/>
      <c r="H522" s="324"/>
      <c r="I522" s="255"/>
      <c r="J522" s="255"/>
      <c r="K522" s="255"/>
      <c r="L522" s="255"/>
      <c r="M522" s="255"/>
      <c r="N522" s="255"/>
      <c r="O522" s="255"/>
      <c r="P522" s="255"/>
      <c r="Q522" s="255"/>
      <c r="R522" s="255"/>
      <c r="S522" s="255"/>
      <c r="T522" s="255"/>
      <c r="U522" s="255"/>
      <c r="V522" s="255"/>
      <c r="W522" s="255"/>
      <c r="X522" s="255"/>
      <c r="Y522" s="255"/>
      <c r="Z522" s="255"/>
      <c r="AA522" s="255"/>
      <c r="AB522" s="255"/>
      <c r="AC522" s="255"/>
      <c r="AD522" s="255"/>
      <c r="AE522" s="255"/>
      <c r="AF522" s="255"/>
      <c r="AG522" s="255"/>
      <c r="AH522" s="255"/>
      <c r="AI522" s="255"/>
      <c r="AJ522" s="255"/>
      <c r="AK522" s="255"/>
      <c r="AL522" s="255"/>
      <c r="AM522" s="255"/>
      <c r="AN522" s="255"/>
      <c r="AO522" s="255"/>
      <c r="AP522" s="255"/>
      <c r="AQ522" s="255"/>
      <c r="AR522" s="255"/>
      <c r="AS522" s="255"/>
      <c r="AT522" s="255"/>
    </row>
    <row r="523" customFormat="false" ht="15" hidden="false" customHeight="false" outlineLevel="0" collapsed="false">
      <c r="A523" s="255"/>
      <c r="B523" s="352"/>
      <c r="C523" s="352"/>
      <c r="D523" s="255"/>
      <c r="E523" s="255"/>
      <c r="F523" s="255"/>
      <c r="G523" s="324"/>
      <c r="H523" s="324"/>
      <c r="I523" s="255"/>
      <c r="J523" s="255"/>
      <c r="K523" s="255"/>
      <c r="L523" s="255"/>
      <c r="M523" s="255"/>
      <c r="N523" s="255"/>
      <c r="O523" s="255"/>
      <c r="P523" s="255"/>
      <c r="Q523" s="255"/>
      <c r="R523" s="255"/>
      <c r="S523" s="255"/>
      <c r="T523" s="255"/>
      <c r="U523" s="255"/>
      <c r="V523" s="255"/>
      <c r="W523" s="255"/>
      <c r="X523" s="255"/>
      <c r="Y523" s="255"/>
      <c r="Z523" s="255"/>
      <c r="AA523" s="255"/>
      <c r="AB523" s="255"/>
      <c r="AC523" s="255"/>
      <c r="AD523" s="255"/>
      <c r="AE523" s="255"/>
      <c r="AF523" s="255"/>
      <c r="AG523" s="255"/>
      <c r="AH523" s="255"/>
      <c r="AI523" s="255"/>
      <c r="AJ523" s="255"/>
      <c r="AK523" s="255"/>
      <c r="AL523" s="255"/>
      <c r="AM523" s="255"/>
      <c r="AN523" s="255"/>
      <c r="AO523" s="255"/>
      <c r="AP523" s="255"/>
      <c r="AQ523" s="255"/>
      <c r="AR523" s="255"/>
      <c r="AS523" s="255"/>
      <c r="AT523" s="255"/>
    </row>
    <row r="524" customFormat="false" ht="15" hidden="false" customHeight="false" outlineLevel="0" collapsed="false">
      <c r="A524" s="255"/>
      <c r="B524" s="352"/>
      <c r="C524" s="352"/>
      <c r="D524" s="255"/>
      <c r="E524" s="255"/>
      <c r="F524" s="255"/>
      <c r="G524" s="324"/>
      <c r="H524" s="324"/>
      <c r="I524" s="255"/>
      <c r="J524" s="255"/>
      <c r="K524" s="255"/>
      <c r="L524" s="255"/>
      <c r="M524" s="255"/>
      <c r="N524" s="255"/>
      <c r="O524" s="255"/>
      <c r="P524" s="255"/>
      <c r="Q524" s="255"/>
      <c r="R524" s="255"/>
      <c r="S524" s="255"/>
      <c r="T524" s="255"/>
      <c r="U524" s="255"/>
      <c r="V524" s="255"/>
      <c r="W524" s="255"/>
      <c r="X524" s="255"/>
      <c r="Y524" s="255"/>
      <c r="Z524" s="255"/>
      <c r="AA524" s="255"/>
      <c r="AB524" s="255"/>
      <c r="AC524" s="255"/>
      <c r="AD524" s="255"/>
      <c r="AE524" s="255"/>
      <c r="AF524" s="255"/>
      <c r="AG524" s="255"/>
      <c r="AH524" s="255"/>
      <c r="AI524" s="255"/>
      <c r="AJ524" s="255"/>
      <c r="AK524" s="255"/>
      <c r="AL524" s="255"/>
      <c r="AM524" s="255"/>
      <c r="AN524" s="255"/>
      <c r="AO524" s="255"/>
      <c r="AP524" s="255"/>
      <c r="AQ524" s="255"/>
      <c r="AR524" s="255"/>
      <c r="AS524" s="255"/>
      <c r="AT524" s="255"/>
    </row>
    <row r="525" customFormat="false" ht="15" hidden="false" customHeight="false" outlineLevel="0" collapsed="false">
      <c r="A525" s="255"/>
      <c r="B525" s="352"/>
      <c r="C525" s="352"/>
      <c r="D525" s="255"/>
      <c r="E525" s="255"/>
      <c r="F525" s="255"/>
      <c r="G525" s="324"/>
      <c r="H525" s="324"/>
      <c r="I525" s="255"/>
      <c r="J525" s="255"/>
      <c r="K525" s="255"/>
      <c r="L525" s="255"/>
      <c r="M525" s="255"/>
      <c r="N525" s="255"/>
      <c r="O525" s="255"/>
      <c r="P525" s="255"/>
      <c r="Q525" s="255"/>
      <c r="R525" s="255"/>
      <c r="S525" s="255"/>
      <c r="T525" s="255"/>
      <c r="U525" s="255"/>
      <c r="V525" s="255"/>
      <c r="W525" s="255"/>
      <c r="X525" s="255"/>
      <c r="Y525" s="255"/>
      <c r="Z525" s="255"/>
      <c r="AA525" s="255"/>
      <c r="AB525" s="255"/>
      <c r="AC525" s="255"/>
      <c r="AD525" s="255"/>
      <c r="AE525" s="255"/>
      <c r="AF525" s="255"/>
      <c r="AG525" s="255"/>
      <c r="AH525" s="255"/>
      <c r="AI525" s="255"/>
      <c r="AJ525" s="255"/>
      <c r="AK525" s="255"/>
      <c r="AL525" s="255"/>
      <c r="AM525" s="255"/>
      <c r="AN525" s="255"/>
      <c r="AO525" s="255"/>
      <c r="AP525" s="255"/>
      <c r="AQ525" s="255"/>
      <c r="AR525" s="255"/>
      <c r="AS525" s="255"/>
      <c r="AT525" s="255"/>
    </row>
    <row r="526" customFormat="false" ht="15" hidden="false" customHeight="false" outlineLevel="0" collapsed="false">
      <c r="A526" s="255"/>
      <c r="B526" s="352"/>
      <c r="C526" s="352"/>
      <c r="D526" s="255"/>
      <c r="E526" s="255"/>
      <c r="F526" s="255"/>
      <c r="G526" s="324"/>
      <c r="H526" s="324"/>
      <c r="I526" s="255"/>
      <c r="J526" s="255"/>
      <c r="K526" s="255"/>
      <c r="L526" s="255"/>
      <c r="M526" s="255"/>
      <c r="N526" s="255"/>
      <c r="O526" s="255"/>
      <c r="P526" s="255"/>
      <c r="Q526" s="255"/>
      <c r="R526" s="255"/>
      <c r="S526" s="255"/>
      <c r="T526" s="255"/>
      <c r="U526" s="255"/>
      <c r="V526" s="255"/>
      <c r="W526" s="255"/>
      <c r="X526" s="255"/>
      <c r="Y526" s="255"/>
      <c r="Z526" s="255"/>
      <c r="AA526" s="255"/>
      <c r="AB526" s="255"/>
      <c r="AC526" s="255"/>
      <c r="AD526" s="255"/>
      <c r="AE526" s="255"/>
      <c r="AF526" s="255"/>
      <c r="AG526" s="255"/>
      <c r="AH526" s="255"/>
      <c r="AI526" s="255"/>
      <c r="AJ526" s="255"/>
      <c r="AK526" s="255"/>
      <c r="AL526" s="255"/>
      <c r="AM526" s="255"/>
      <c r="AN526" s="255"/>
      <c r="AO526" s="255"/>
      <c r="AP526" s="255"/>
      <c r="AQ526" s="255"/>
      <c r="AR526" s="255"/>
      <c r="AS526" s="255"/>
      <c r="AT526" s="255"/>
    </row>
    <row r="527" customFormat="false" ht="15" hidden="false" customHeight="false" outlineLevel="0" collapsed="false">
      <c r="A527" s="255"/>
      <c r="B527" s="352"/>
      <c r="C527" s="352"/>
      <c r="D527" s="255"/>
      <c r="E527" s="255"/>
      <c r="F527" s="255"/>
      <c r="G527" s="324"/>
      <c r="H527" s="324"/>
      <c r="I527" s="255"/>
      <c r="J527" s="255"/>
      <c r="K527" s="255"/>
      <c r="L527" s="255"/>
      <c r="M527" s="255"/>
      <c r="N527" s="255"/>
      <c r="O527" s="255"/>
      <c r="P527" s="255"/>
      <c r="Q527" s="255"/>
      <c r="R527" s="255"/>
      <c r="S527" s="255"/>
      <c r="T527" s="255"/>
      <c r="U527" s="255"/>
      <c r="V527" s="255"/>
      <c r="W527" s="255"/>
      <c r="X527" s="255"/>
      <c r="Y527" s="255"/>
      <c r="Z527" s="255"/>
      <c r="AA527" s="255"/>
      <c r="AB527" s="255"/>
      <c r="AC527" s="255"/>
      <c r="AD527" s="255"/>
      <c r="AE527" s="255"/>
      <c r="AF527" s="255"/>
      <c r="AG527" s="255"/>
      <c r="AH527" s="255"/>
      <c r="AI527" s="255"/>
      <c r="AJ527" s="255"/>
      <c r="AK527" s="255"/>
      <c r="AL527" s="255"/>
      <c r="AM527" s="255"/>
      <c r="AN527" s="255"/>
      <c r="AO527" s="255"/>
      <c r="AP527" s="255"/>
      <c r="AQ527" s="255"/>
      <c r="AR527" s="255"/>
      <c r="AS527" s="255"/>
      <c r="AT527" s="255"/>
    </row>
    <row r="528" customFormat="false" ht="15" hidden="false" customHeight="false" outlineLevel="0" collapsed="false">
      <c r="A528" s="255"/>
      <c r="B528" s="352"/>
      <c r="C528" s="352"/>
      <c r="D528" s="255"/>
      <c r="E528" s="255"/>
      <c r="F528" s="255"/>
      <c r="G528" s="324"/>
      <c r="H528" s="324"/>
      <c r="I528" s="255"/>
      <c r="J528" s="255"/>
      <c r="K528" s="255"/>
      <c r="L528" s="255"/>
      <c r="M528" s="255"/>
      <c r="N528" s="255"/>
      <c r="O528" s="255"/>
      <c r="P528" s="255"/>
      <c r="Q528" s="255"/>
      <c r="R528" s="255"/>
      <c r="S528" s="255"/>
      <c r="T528" s="255"/>
      <c r="U528" s="255"/>
      <c r="V528" s="255"/>
      <c r="W528" s="255"/>
      <c r="X528" s="255"/>
      <c r="Y528" s="255"/>
      <c r="Z528" s="255"/>
      <c r="AA528" s="255"/>
      <c r="AB528" s="255"/>
      <c r="AC528" s="255"/>
      <c r="AD528" s="255"/>
      <c r="AE528" s="255"/>
      <c r="AF528" s="255"/>
      <c r="AG528" s="255"/>
      <c r="AH528" s="255"/>
      <c r="AI528" s="255"/>
      <c r="AJ528" s="255"/>
      <c r="AK528" s="255"/>
      <c r="AL528" s="255"/>
      <c r="AM528" s="255"/>
      <c r="AN528" s="255"/>
      <c r="AO528" s="255"/>
      <c r="AP528" s="255"/>
      <c r="AQ528" s="255"/>
      <c r="AR528" s="255"/>
      <c r="AS528" s="255"/>
      <c r="AT528" s="255"/>
    </row>
    <row r="529" customFormat="false" ht="15" hidden="false" customHeight="false" outlineLevel="0" collapsed="false">
      <c r="A529" s="255"/>
      <c r="B529" s="352"/>
      <c r="C529" s="352"/>
      <c r="D529" s="255"/>
      <c r="E529" s="255"/>
      <c r="F529" s="255"/>
      <c r="G529" s="324"/>
      <c r="H529" s="324"/>
      <c r="I529" s="255"/>
      <c r="J529" s="255"/>
      <c r="K529" s="255"/>
      <c r="L529" s="255"/>
      <c r="M529" s="255"/>
      <c r="N529" s="255"/>
      <c r="O529" s="255"/>
      <c r="P529" s="255"/>
      <c r="Q529" s="255"/>
      <c r="R529" s="255"/>
      <c r="S529" s="255"/>
      <c r="T529" s="255"/>
      <c r="U529" s="255"/>
      <c r="V529" s="255"/>
      <c r="W529" s="255"/>
      <c r="X529" s="255"/>
      <c r="Y529" s="255"/>
      <c r="Z529" s="255"/>
      <c r="AA529" s="255"/>
      <c r="AB529" s="255"/>
      <c r="AC529" s="255"/>
      <c r="AD529" s="255"/>
      <c r="AE529" s="255"/>
      <c r="AF529" s="255"/>
      <c r="AG529" s="255"/>
      <c r="AH529" s="255"/>
      <c r="AI529" s="255"/>
      <c r="AJ529" s="255"/>
      <c r="AK529" s="255"/>
      <c r="AL529" s="255"/>
      <c r="AM529" s="255"/>
      <c r="AN529" s="255"/>
      <c r="AO529" s="255"/>
      <c r="AP529" s="255"/>
      <c r="AQ529" s="255"/>
      <c r="AR529" s="255"/>
      <c r="AS529" s="255"/>
      <c r="AT529" s="255"/>
    </row>
    <row r="530" customFormat="false" ht="15" hidden="false" customHeight="false" outlineLevel="0" collapsed="false">
      <c r="A530" s="255"/>
      <c r="B530" s="352"/>
      <c r="C530" s="352"/>
      <c r="D530" s="255"/>
      <c r="E530" s="255"/>
      <c r="F530" s="255"/>
      <c r="G530" s="324"/>
      <c r="H530" s="324"/>
      <c r="I530" s="255"/>
      <c r="J530" s="255"/>
      <c r="K530" s="255"/>
      <c r="L530" s="255"/>
      <c r="M530" s="255"/>
      <c r="N530" s="255"/>
      <c r="O530" s="255"/>
      <c r="P530" s="255"/>
      <c r="Q530" s="255"/>
      <c r="R530" s="255"/>
      <c r="S530" s="255"/>
      <c r="T530" s="255"/>
      <c r="U530" s="255"/>
      <c r="V530" s="255"/>
      <c r="W530" s="255"/>
      <c r="X530" s="255"/>
      <c r="Y530" s="255"/>
      <c r="Z530" s="255"/>
      <c r="AA530" s="255"/>
      <c r="AB530" s="255"/>
      <c r="AC530" s="255"/>
      <c r="AD530" s="255"/>
      <c r="AE530" s="255"/>
      <c r="AF530" s="255"/>
      <c r="AG530" s="255"/>
      <c r="AH530" s="255"/>
      <c r="AI530" s="255"/>
      <c r="AJ530" s="255"/>
      <c r="AK530" s="255"/>
      <c r="AL530" s="255"/>
      <c r="AM530" s="255"/>
      <c r="AN530" s="255"/>
      <c r="AO530" s="255"/>
      <c r="AP530" s="255"/>
      <c r="AQ530" s="255"/>
      <c r="AR530" s="255"/>
      <c r="AS530" s="255"/>
      <c r="AT530" s="255"/>
    </row>
    <row r="531" customFormat="false" ht="15" hidden="false" customHeight="false" outlineLevel="0" collapsed="false">
      <c r="A531" s="255"/>
      <c r="B531" s="352"/>
      <c r="C531" s="352"/>
      <c r="D531" s="255"/>
      <c r="E531" s="255"/>
      <c r="F531" s="255"/>
      <c r="G531" s="324"/>
      <c r="H531" s="324"/>
      <c r="I531" s="255"/>
      <c r="J531" s="255"/>
      <c r="K531" s="255"/>
      <c r="L531" s="255"/>
      <c r="M531" s="255"/>
      <c r="N531" s="255"/>
      <c r="O531" s="255"/>
      <c r="P531" s="255"/>
      <c r="Q531" s="255"/>
      <c r="R531" s="255"/>
      <c r="S531" s="255"/>
      <c r="T531" s="255"/>
      <c r="U531" s="255"/>
      <c r="V531" s="255"/>
      <c r="W531" s="255"/>
      <c r="X531" s="255"/>
      <c r="Y531" s="255"/>
      <c r="Z531" s="255"/>
      <c r="AA531" s="255"/>
      <c r="AB531" s="255"/>
      <c r="AC531" s="255"/>
      <c r="AD531" s="255"/>
      <c r="AE531" s="255"/>
      <c r="AF531" s="255"/>
      <c r="AG531" s="255"/>
      <c r="AH531" s="255"/>
      <c r="AI531" s="255"/>
      <c r="AJ531" s="255"/>
      <c r="AK531" s="255"/>
      <c r="AL531" s="255"/>
      <c r="AM531" s="255"/>
      <c r="AN531" s="255"/>
      <c r="AO531" s="255"/>
      <c r="AP531" s="255"/>
      <c r="AQ531" s="255"/>
      <c r="AR531" s="255"/>
      <c r="AS531" s="255"/>
      <c r="AT531" s="255"/>
    </row>
    <row r="532" customFormat="false" ht="15" hidden="false" customHeight="false" outlineLevel="0" collapsed="false">
      <c r="A532" s="255"/>
      <c r="B532" s="352"/>
      <c r="C532" s="352"/>
      <c r="D532" s="255"/>
      <c r="E532" s="255"/>
      <c r="F532" s="255"/>
      <c r="G532" s="324"/>
      <c r="H532" s="324"/>
      <c r="I532" s="255"/>
      <c r="J532" s="255"/>
      <c r="K532" s="255"/>
      <c r="L532" s="255"/>
      <c r="M532" s="255"/>
      <c r="N532" s="255"/>
      <c r="O532" s="255"/>
      <c r="P532" s="255"/>
      <c r="Q532" s="255"/>
      <c r="R532" s="255"/>
      <c r="S532" s="255"/>
      <c r="T532" s="255"/>
      <c r="U532" s="255"/>
      <c r="V532" s="255"/>
      <c r="W532" s="255"/>
      <c r="X532" s="255"/>
      <c r="Y532" s="255"/>
      <c r="Z532" s="255"/>
      <c r="AA532" s="255"/>
      <c r="AB532" s="255"/>
      <c r="AC532" s="255"/>
      <c r="AD532" s="255"/>
      <c r="AE532" s="255"/>
      <c r="AF532" s="255"/>
      <c r="AG532" s="255"/>
      <c r="AH532" s="255"/>
      <c r="AI532" s="255"/>
      <c r="AJ532" s="255"/>
      <c r="AK532" s="255"/>
      <c r="AL532" s="255"/>
      <c r="AM532" s="255"/>
      <c r="AN532" s="255"/>
      <c r="AO532" s="255"/>
      <c r="AP532" s="255"/>
      <c r="AQ532" s="255"/>
      <c r="AR532" s="255"/>
      <c r="AS532" s="255"/>
      <c r="AT532" s="255"/>
    </row>
    <row r="533" customFormat="false" ht="15" hidden="false" customHeight="false" outlineLevel="0" collapsed="false">
      <c r="A533" s="255"/>
      <c r="B533" s="352"/>
      <c r="C533" s="352"/>
      <c r="D533" s="255"/>
      <c r="E533" s="255"/>
      <c r="F533" s="255"/>
      <c r="G533" s="324"/>
      <c r="H533" s="324"/>
      <c r="I533" s="255"/>
      <c r="J533" s="255"/>
      <c r="K533" s="255"/>
      <c r="L533" s="255"/>
      <c r="M533" s="255"/>
      <c r="N533" s="255"/>
      <c r="O533" s="255"/>
      <c r="P533" s="255"/>
      <c r="Q533" s="255"/>
      <c r="R533" s="255"/>
      <c r="S533" s="255"/>
      <c r="T533" s="255"/>
      <c r="U533" s="255"/>
      <c r="V533" s="255"/>
      <c r="W533" s="255"/>
      <c r="X533" s="255"/>
      <c r="Y533" s="255"/>
      <c r="Z533" s="255"/>
      <c r="AA533" s="255"/>
      <c r="AB533" s="255"/>
      <c r="AC533" s="255"/>
      <c r="AD533" s="255"/>
      <c r="AE533" s="255"/>
      <c r="AF533" s="255"/>
      <c r="AG533" s="255"/>
      <c r="AH533" s="255"/>
      <c r="AI533" s="255"/>
      <c r="AJ533" s="255"/>
      <c r="AK533" s="255"/>
      <c r="AL533" s="255"/>
      <c r="AM533" s="255"/>
      <c r="AN533" s="255"/>
      <c r="AO533" s="255"/>
      <c r="AP533" s="255"/>
      <c r="AQ533" s="255"/>
      <c r="AR533" s="255"/>
      <c r="AS533" s="255"/>
      <c r="AT533" s="255"/>
    </row>
    <row r="534" customFormat="false" ht="15" hidden="false" customHeight="false" outlineLevel="0" collapsed="false">
      <c r="A534" s="255"/>
      <c r="B534" s="352"/>
      <c r="C534" s="352"/>
      <c r="D534" s="255"/>
      <c r="E534" s="255"/>
      <c r="F534" s="255"/>
      <c r="G534" s="324"/>
      <c r="H534" s="324"/>
      <c r="I534" s="255"/>
      <c r="J534" s="255"/>
      <c r="K534" s="255"/>
      <c r="L534" s="255"/>
      <c r="M534" s="255"/>
      <c r="N534" s="255"/>
      <c r="O534" s="255"/>
      <c r="P534" s="255"/>
      <c r="Q534" s="255"/>
      <c r="R534" s="255"/>
      <c r="S534" s="255"/>
      <c r="T534" s="255"/>
      <c r="U534" s="255"/>
      <c r="V534" s="255"/>
      <c r="W534" s="255"/>
      <c r="X534" s="255"/>
      <c r="Y534" s="255"/>
      <c r="Z534" s="255"/>
      <c r="AA534" s="255"/>
      <c r="AB534" s="255"/>
      <c r="AC534" s="255"/>
      <c r="AD534" s="255"/>
      <c r="AE534" s="255"/>
      <c r="AF534" s="255"/>
      <c r="AG534" s="255"/>
      <c r="AH534" s="255"/>
      <c r="AI534" s="255"/>
      <c r="AJ534" s="255"/>
      <c r="AK534" s="255"/>
      <c r="AL534" s="255"/>
      <c r="AM534" s="255"/>
      <c r="AN534" s="255"/>
      <c r="AO534" s="255"/>
      <c r="AP534" s="255"/>
      <c r="AQ534" s="255"/>
      <c r="AR534" s="255"/>
      <c r="AS534" s="255"/>
      <c r="AT534" s="255"/>
    </row>
    <row r="535" customFormat="false" ht="15" hidden="false" customHeight="false" outlineLevel="0" collapsed="false">
      <c r="A535" s="255"/>
      <c r="B535" s="352"/>
      <c r="C535" s="352"/>
      <c r="D535" s="255"/>
      <c r="E535" s="255"/>
      <c r="F535" s="255"/>
      <c r="G535" s="324"/>
      <c r="H535" s="324"/>
      <c r="I535" s="255"/>
      <c r="J535" s="255"/>
      <c r="K535" s="255"/>
      <c r="L535" s="255"/>
      <c r="M535" s="255"/>
      <c r="N535" s="255"/>
      <c r="O535" s="255"/>
      <c r="P535" s="255"/>
      <c r="Q535" s="255"/>
      <c r="R535" s="255"/>
      <c r="S535" s="255"/>
      <c r="T535" s="255"/>
      <c r="U535" s="255"/>
      <c r="V535" s="255"/>
      <c r="W535" s="255"/>
      <c r="X535" s="255"/>
      <c r="Y535" s="255"/>
      <c r="Z535" s="255"/>
      <c r="AA535" s="255"/>
      <c r="AB535" s="255"/>
      <c r="AC535" s="255"/>
      <c r="AD535" s="255"/>
      <c r="AE535" s="255"/>
      <c r="AF535" s="255"/>
      <c r="AG535" s="255"/>
      <c r="AH535" s="255"/>
      <c r="AI535" s="255"/>
      <c r="AJ535" s="255"/>
      <c r="AK535" s="255"/>
      <c r="AL535" s="255"/>
      <c r="AM535" s="255"/>
      <c r="AN535" s="255"/>
      <c r="AO535" s="255"/>
      <c r="AP535" s="255"/>
      <c r="AQ535" s="255"/>
      <c r="AR535" s="255"/>
      <c r="AS535" s="255"/>
      <c r="AT535" s="255"/>
    </row>
    <row r="536" customFormat="false" ht="15" hidden="false" customHeight="false" outlineLevel="0" collapsed="false">
      <c r="A536" s="255"/>
      <c r="B536" s="352"/>
      <c r="C536" s="352"/>
      <c r="D536" s="255"/>
      <c r="E536" s="255"/>
      <c r="F536" s="255"/>
      <c r="G536" s="324"/>
      <c r="H536" s="324"/>
      <c r="I536" s="255"/>
      <c r="J536" s="255"/>
      <c r="K536" s="255"/>
      <c r="L536" s="255"/>
      <c r="M536" s="255"/>
      <c r="N536" s="255"/>
      <c r="O536" s="255"/>
      <c r="P536" s="255"/>
      <c r="Q536" s="255"/>
      <c r="R536" s="255"/>
      <c r="S536" s="255"/>
      <c r="T536" s="255"/>
      <c r="U536" s="255"/>
      <c r="V536" s="255"/>
      <c r="W536" s="255"/>
      <c r="X536" s="255"/>
      <c r="Y536" s="255"/>
      <c r="Z536" s="255"/>
      <c r="AA536" s="255"/>
      <c r="AB536" s="255"/>
      <c r="AC536" s="255"/>
      <c r="AD536" s="255"/>
      <c r="AE536" s="255"/>
      <c r="AF536" s="255"/>
      <c r="AG536" s="255"/>
      <c r="AH536" s="255"/>
      <c r="AI536" s="255"/>
      <c r="AJ536" s="255"/>
      <c r="AK536" s="255"/>
      <c r="AL536" s="255"/>
      <c r="AM536" s="255"/>
      <c r="AN536" s="255"/>
      <c r="AO536" s="255"/>
      <c r="AP536" s="255"/>
      <c r="AQ536" s="255"/>
      <c r="AR536" s="255"/>
      <c r="AS536" s="255"/>
      <c r="AT536" s="255"/>
    </row>
    <row r="537" customFormat="false" ht="15" hidden="false" customHeight="false" outlineLevel="0" collapsed="false">
      <c r="A537" s="255"/>
      <c r="B537" s="352"/>
      <c r="C537" s="352"/>
      <c r="D537" s="255"/>
      <c r="E537" s="255"/>
      <c r="F537" s="255"/>
      <c r="G537" s="324"/>
      <c r="H537" s="324"/>
      <c r="I537" s="255"/>
      <c r="J537" s="255"/>
      <c r="K537" s="255"/>
      <c r="L537" s="255"/>
      <c r="M537" s="255"/>
      <c r="N537" s="255"/>
      <c r="O537" s="255"/>
      <c r="P537" s="255"/>
      <c r="Q537" s="255"/>
      <c r="R537" s="255"/>
      <c r="S537" s="255"/>
      <c r="T537" s="255"/>
      <c r="U537" s="255"/>
      <c r="V537" s="255"/>
      <c r="W537" s="255"/>
      <c r="X537" s="255"/>
      <c r="Y537" s="255"/>
      <c r="Z537" s="255"/>
      <c r="AA537" s="255"/>
      <c r="AB537" s="255"/>
      <c r="AC537" s="255"/>
      <c r="AD537" s="255"/>
      <c r="AE537" s="255"/>
      <c r="AF537" s="255"/>
      <c r="AG537" s="255"/>
      <c r="AH537" s="255"/>
      <c r="AI537" s="255"/>
      <c r="AJ537" s="255"/>
      <c r="AK537" s="255"/>
      <c r="AL537" s="255"/>
      <c r="AM537" s="255"/>
      <c r="AN537" s="255"/>
      <c r="AO537" s="255"/>
      <c r="AP537" s="255"/>
      <c r="AQ537" s="255"/>
      <c r="AR537" s="255"/>
      <c r="AS537" s="255"/>
      <c r="AT537" s="255"/>
    </row>
    <row r="538" customFormat="false" ht="15" hidden="false" customHeight="false" outlineLevel="0" collapsed="false">
      <c r="A538" s="255"/>
      <c r="B538" s="352"/>
      <c r="C538" s="352"/>
      <c r="D538" s="255"/>
      <c r="E538" s="255"/>
      <c r="F538" s="255"/>
      <c r="G538" s="324"/>
      <c r="H538" s="324"/>
      <c r="I538" s="255"/>
      <c r="J538" s="255"/>
      <c r="K538" s="255"/>
      <c r="L538" s="255"/>
      <c r="M538" s="255"/>
      <c r="N538" s="255"/>
      <c r="O538" s="255"/>
      <c r="P538" s="255"/>
      <c r="Q538" s="255"/>
      <c r="R538" s="255"/>
      <c r="S538" s="255"/>
      <c r="T538" s="255"/>
      <c r="U538" s="255"/>
      <c r="V538" s="255"/>
      <c r="W538" s="255"/>
      <c r="X538" s="255"/>
      <c r="Y538" s="255"/>
      <c r="Z538" s="255"/>
      <c r="AA538" s="255"/>
      <c r="AB538" s="255"/>
      <c r="AC538" s="255"/>
      <c r="AD538" s="255"/>
      <c r="AE538" s="255"/>
      <c r="AF538" s="255"/>
      <c r="AG538" s="255"/>
      <c r="AH538" s="255"/>
      <c r="AI538" s="255"/>
      <c r="AJ538" s="255"/>
      <c r="AK538" s="255"/>
      <c r="AL538" s="255"/>
      <c r="AM538" s="255"/>
      <c r="AN538" s="255"/>
      <c r="AO538" s="255"/>
      <c r="AP538" s="255"/>
      <c r="AQ538" s="255"/>
      <c r="AR538" s="255"/>
      <c r="AS538" s="255"/>
      <c r="AT538" s="255"/>
    </row>
    <row r="539" customFormat="false" ht="15" hidden="false" customHeight="false" outlineLevel="0" collapsed="false">
      <c r="A539" s="255"/>
      <c r="B539" s="352"/>
      <c r="C539" s="352"/>
      <c r="D539" s="255"/>
      <c r="E539" s="255"/>
      <c r="F539" s="255"/>
      <c r="G539" s="324"/>
      <c r="H539" s="324"/>
      <c r="I539" s="255"/>
      <c r="J539" s="255"/>
      <c r="K539" s="255"/>
      <c r="L539" s="255"/>
      <c r="M539" s="255"/>
      <c r="N539" s="255"/>
      <c r="O539" s="255"/>
      <c r="P539" s="255"/>
      <c r="Q539" s="255"/>
      <c r="R539" s="255"/>
      <c r="S539" s="255"/>
      <c r="T539" s="255"/>
      <c r="U539" s="255"/>
      <c r="V539" s="255"/>
      <c r="W539" s="255"/>
      <c r="X539" s="255"/>
      <c r="Y539" s="255"/>
      <c r="Z539" s="255"/>
      <c r="AA539" s="255"/>
      <c r="AB539" s="255"/>
      <c r="AC539" s="255"/>
      <c r="AD539" s="255"/>
      <c r="AE539" s="255"/>
      <c r="AF539" s="255"/>
      <c r="AG539" s="255"/>
      <c r="AH539" s="255"/>
      <c r="AI539" s="255"/>
      <c r="AJ539" s="255"/>
      <c r="AK539" s="255"/>
      <c r="AL539" s="255"/>
      <c r="AM539" s="255"/>
      <c r="AN539" s="255"/>
      <c r="AO539" s="255"/>
      <c r="AP539" s="255"/>
      <c r="AQ539" s="255"/>
      <c r="AR539" s="255"/>
      <c r="AS539" s="255"/>
      <c r="AT539" s="255"/>
    </row>
    <row r="540" customFormat="false" ht="15" hidden="false" customHeight="false" outlineLevel="0" collapsed="false">
      <c r="A540" s="255"/>
      <c r="B540" s="352"/>
      <c r="C540" s="352"/>
      <c r="D540" s="255"/>
      <c r="E540" s="255"/>
      <c r="F540" s="255"/>
      <c r="G540" s="324"/>
      <c r="H540" s="324"/>
      <c r="I540" s="255"/>
      <c r="J540" s="255"/>
      <c r="K540" s="255"/>
      <c r="L540" s="255"/>
      <c r="M540" s="255"/>
      <c r="N540" s="255"/>
      <c r="O540" s="255"/>
      <c r="P540" s="255"/>
      <c r="Q540" s="255"/>
      <c r="R540" s="255"/>
      <c r="S540" s="255"/>
      <c r="T540" s="255"/>
      <c r="U540" s="255"/>
      <c r="V540" s="255"/>
      <c r="W540" s="255"/>
      <c r="X540" s="255"/>
      <c r="Y540" s="255"/>
      <c r="Z540" s="255"/>
      <c r="AA540" s="255"/>
      <c r="AB540" s="255"/>
      <c r="AC540" s="255"/>
      <c r="AD540" s="255"/>
      <c r="AE540" s="255"/>
      <c r="AF540" s="255"/>
      <c r="AG540" s="255"/>
      <c r="AH540" s="255"/>
      <c r="AI540" s="255"/>
      <c r="AJ540" s="255"/>
      <c r="AK540" s="255"/>
      <c r="AL540" s="255"/>
      <c r="AM540" s="255"/>
      <c r="AN540" s="255"/>
      <c r="AO540" s="255"/>
      <c r="AP540" s="255"/>
      <c r="AQ540" s="255"/>
      <c r="AR540" s="255"/>
      <c r="AS540" s="255"/>
      <c r="AT540" s="255"/>
    </row>
    <row r="541" customFormat="false" ht="15" hidden="false" customHeight="false" outlineLevel="0" collapsed="false">
      <c r="A541" s="255"/>
      <c r="B541" s="352"/>
      <c r="C541" s="352"/>
      <c r="D541" s="255"/>
      <c r="E541" s="255"/>
      <c r="F541" s="255"/>
      <c r="G541" s="324"/>
      <c r="H541" s="324"/>
      <c r="I541" s="255"/>
      <c r="J541" s="255"/>
      <c r="K541" s="255"/>
      <c r="L541" s="255"/>
      <c r="M541" s="255"/>
      <c r="N541" s="255"/>
      <c r="O541" s="255"/>
      <c r="P541" s="255"/>
      <c r="Q541" s="255"/>
      <c r="R541" s="255"/>
      <c r="S541" s="255"/>
      <c r="T541" s="255"/>
      <c r="U541" s="255"/>
      <c r="V541" s="255"/>
      <c r="W541" s="255"/>
      <c r="X541" s="255"/>
      <c r="Y541" s="255"/>
      <c r="Z541" s="255"/>
      <c r="AA541" s="255"/>
      <c r="AB541" s="255"/>
      <c r="AC541" s="255"/>
      <c r="AD541" s="255"/>
      <c r="AE541" s="255"/>
      <c r="AF541" s="255"/>
      <c r="AG541" s="255"/>
      <c r="AH541" s="255"/>
      <c r="AI541" s="255"/>
      <c r="AJ541" s="255"/>
      <c r="AK541" s="255"/>
      <c r="AL541" s="255"/>
      <c r="AM541" s="255"/>
      <c r="AN541" s="255"/>
      <c r="AO541" s="255"/>
      <c r="AP541" s="255"/>
      <c r="AQ541" s="255"/>
      <c r="AR541" s="255"/>
      <c r="AS541" s="255"/>
      <c r="AT541" s="255"/>
    </row>
    <row r="542" customFormat="false" ht="15" hidden="false" customHeight="false" outlineLevel="0" collapsed="false">
      <c r="A542" s="255"/>
      <c r="B542" s="352"/>
      <c r="C542" s="352"/>
      <c r="D542" s="255"/>
      <c r="E542" s="255"/>
      <c r="F542" s="255"/>
      <c r="G542" s="324"/>
      <c r="H542" s="324"/>
      <c r="I542" s="255"/>
      <c r="J542" s="255"/>
      <c r="K542" s="255"/>
      <c r="L542" s="255"/>
      <c r="M542" s="255"/>
      <c r="N542" s="255"/>
      <c r="O542" s="255"/>
      <c r="P542" s="255"/>
      <c r="Q542" s="255"/>
      <c r="R542" s="255"/>
      <c r="S542" s="255"/>
      <c r="T542" s="255"/>
      <c r="U542" s="255"/>
      <c r="V542" s="255"/>
      <c r="W542" s="255"/>
      <c r="X542" s="255"/>
      <c r="Y542" s="255"/>
      <c r="Z542" s="255"/>
      <c r="AA542" s="255"/>
      <c r="AB542" s="255"/>
      <c r="AC542" s="255"/>
      <c r="AD542" s="255"/>
      <c r="AE542" s="255"/>
      <c r="AF542" s="255"/>
      <c r="AG542" s="255"/>
      <c r="AH542" s="255"/>
      <c r="AI542" s="255"/>
      <c r="AJ542" s="255"/>
      <c r="AK542" s="255"/>
      <c r="AL542" s="255"/>
      <c r="AM542" s="255"/>
      <c r="AN542" s="255"/>
      <c r="AO542" s="255"/>
      <c r="AP542" s="255"/>
      <c r="AQ542" s="255"/>
      <c r="AR542" s="255"/>
      <c r="AS542" s="255"/>
      <c r="AT542" s="255"/>
    </row>
    <row r="543" customFormat="false" ht="15" hidden="false" customHeight="false" outlineLevel="0" collapsed="false">
      <c r="A543" s="255"/>
      <c r="B543" s="352"/>
      <c r="C543" s="352"/>
      <c r="D543" s="255"/>
      <c r="E543" s="255"/>
      <c r="F543" s="255"/>
      <c r="G543" s="324"/>
      <c r="H543" s="324"/>
      <c r="I543" s="255"/>
      <c r="J543" s="255"/>
      <c r="K543" s="255"/>
      <c r="L543" s="255"/>
      <c r="M543" s="255"/>
      <c r="N543" s="255"/>
      <c r="O543" s="255"/>
      <c r="P543" s="255"/>
      <c r="Q543" s="255"/>
      <c r="R543" s="255"/>
      <c r="S543" s="255"/>
      <c r="T543" s="255"/>
      <c r="U543" s="255"/>
      <c r="V543" s="255"/>
      <c r="W543" s="255"/>
      <c r="X543" s="255"/>
      <c r="Y543" s="255"/>
      <c r="Z543" s="255"/>
      <c r="AA543" s="255"/>
      <c r="AB543" s="255"/>
      <c r="AC543" s="255"/>
      <c r="AD543" s="255"/>
      <c r="AE543" s="255"/>
      <c r="AF543" s="255"/>
      <c r="AG543" s="255"/>
      <c r="AH543" s="255"/>
      <c r="AI543" s="255"/>
      <c r="AJ543" s="255"/>
      <c r="AK543" s="255"/>
      <c r="AL543" s="255"/>
      <c r="AM543" s="255"/>
      <c r="AN543" s="255"/>
      <c r="AO543" s="255"/>
      <c r="AP543" s="255"/>
      <c r="AQ543" s="255"/>
      <c r="AR543" s="255"/>
      <c r="AS543" s="255"/>
      <c r="AT543" s="255"/>
    </row>
    <row r="544" customFormat="false" ht="15" hidden="false" customHeight="false" outlineLevel="0" collapsed="false">
      <c r="A544" s="255"/>
      <c r="B544" s="352"/>
      <c r="C544" s="352"/>
      <c r="D544" s="255"/>
      <c r="E544" s="255"/>
      <c r="F544" s="255"/>
      <c r="G544" s="324"/>
      <c r="H544" s="324"/>
      <c r="I544" s="255"/>
      <c r="J544" s="255"/>
      <c r="K544" s="255"/>
      <c r="L544" s="255"/>
      <c r="M544" s="255"/>
      <c r="N544" s="255"/>
      <c r="O544" s="255"/>
      <c r="P544" s="255"/>
      <c r="Q544" s="255"/>
      <c r="R544" s="255"/>
      <c r="S544" s="255"/>
      <c r="T544" s="255"/>
      <c r="U544" s="255"/>
      <c r="V544" s="255"/>
      <c r="W544" s="255"/>
      <c r="X544" s="255"/>
      <c r="Y544" s="255"/>
      <c r="Z544" s="255"/>
      <c r="AA544" s="255"/>
      <c r="AB544" s="255"/>
      <c r="AC544" s="255"/>
      <c r="AD544" s="255"/>
      <c r="AE544" s="255"/>
      <c r="AF544" s="255"/>
      <c r="AG544" s="255"/>
      <c r="AH544" s="255"/>
      <c r="AI544" s="255"/>
      <c r="AJ544" s="255"/>
      <c r="AK544" s="255"/>
      <c r="AL544" s="255"/>
      <c r="AM544" s="255"/>
      <c r="AN544" s="255"/>
      <c r="AO544" s="255"/>
      <c r="AP544" s="255"/>
      <c r="AQ544" s="255"/>
      <c r="AR544" s="255"/>
      <c r="AS544" s="255"/>
      <c r="AT544" s="255"/>
    </row>
    <row r="545" customFormat="false" ht="15" hidden="false" customHeight="false" outlineLevel="0" collapsed="false">
      <c r="A545" s="255"/>
      <c r="B545" s="352"/>
      <c r="C545" s="352"/>
      <c r="D545" s="255"/>
      <c r="E545" s="255"/>
      <c r="F545" s="255"/>
      <c r="G545" s="324"/>
      <c r="H545" s="324"/>
      <c r="I545" s="255"/>
      <c r="J545" s="255"/>
      <c r="K545" s="255"/>
      <c r="L545" s="255"/>
      <c r="M545" s="255"/>
      <c r="N545" s="255"/>
      <c r="O545" s="255"/>
      <c r="P545" s="255"/>
      <c r="Q545" s="255"/>
      <c r="R545" s="255"/>
      <c r="S545" s="255"/>
      <c r="T545" s="255"/>
      <c r="U545" s="255"/>
      <c r="V545" s="255"/>
      <c r="W545" s="255"/>
      <c r="X545" s="255"/>
      <c r="Y545" s="255"/>
      <c r="Z545" s="255"/>
      <c r="AA545" s="255"/>
      <c r="AB545" s="255"/>
      <c r="AC545" s="255"/>
      <c r="AD545" s="255"/>
      <c r="AE545" s="255"/>
      <c r="AF545" s="255"/>
      <c r="AG545" s="255"/>
      <c r="AH545" s="255"/>
      <c r="AI545" s="255"/>
      <c r="AJ545" s="255"/>
      <c r="AK545" s="255"/>
      <c r="AL545" s="255"/>
      <c r="AM545" s="255"/>
      <c r="AN545" s="255"/>
      <c r="AO545" s="255"/>
      <c r="AP545" s="255"/>
      <c r="AQ545" s="255"/>
      <c r="AR545" s="255"/>
      <c r="AS545" s="255"/>
      <c r="AT545" s="255"/>
    </row>
    <row r="546" customFormat="false" ht="15" hidden="false" customHeight="false" outlineLevel="0" collapsed="false">
      <c r="A546" s="255"/>
      <c r="B546" s="352"/>
      <c r="C546" s="352"/>
      <c r="D546" s="255"/>
      <c r="E546" s="255"/>
      <c r="F546" s="255"/>
      <c r="G546" s="324"/>
      <c r="H546" s="324"/>
      <c r="I546" s="255"/>
      <c r="J546" s="255"/>
      <c r="K546" s="255"/>
      <c r="L546" s="255"/>
      <c r="M546" s="255"/>
      <c r="N546" s="255"/>
      <c r="O546" s="255"/>
      <c r="P546" s="255"/>
      <c r="Q546" s="255"/>
      <c r="R546" s="255"/>
      <c r="S546" s="255"/>
      <c r="T546" s="255"/>
      <c r="U546" s="255"/>
      <c r="V546" s="255"/>
      <c r="W546" s="255"/>
      <c r="X546" s="255"/>
      <c r="Y546" s="255"/>
      <c r="Z546" s="255"/>
      <c r="AA546" s="255"/>
      <c r="AB546" s="255"/>
      <c r="AC546" s="255"/>
      <c r="AD546" s="255"/>
      <c r="AE546" s="255"/>
      <c r="AF546" s="255"/>
      <c r="AG546" s="255"/>
      <c r="AH546" s="255"/>
      <c r="AI546" s="255"/>
      <c r="AJ546" s="255"/>
      <c r="AK546" s="255"/>
      <c r="AL546" s="255"/>
      <c r="AM546" s="255"/>
      <c r="AN546" s="255"/>
      <c r="AO546" s="255"/>
      <c r="AP546" s="255"/>
      <c r="AQ546" s="255"/>
      <c r="AR546" s="255"/>
      <c r="AS546" s="255"/>
      <c r="AT546" s="255"/>
    </row>
    <row r="547" customFormat="false" ht="15" hidden="false" customHeight="false" outlineLevel="0" collapsed="false">
      <c r="A547" s="255"/>
      <c r="B547" s="352"/>
      <c r="C547" s="352"/>
      <c r="D547" s="255"/>
      <c r="E547" s="255"/>
      <c r="F547" s="255"/>
      <c r="G547" s="324"/>
      <c r="H547" s="324"/>
      <c r="I547" s="255"/>
      <c r="J547" s="255"/>
      <c r="K547" s="255"/>
      <c r="L547" s="255"/>
      <c r="M547" s="255"/>
      <c r="N547" s="255"/>
      <c r="O547" s="255"/>
      <c r="P547" s="255"/>
      <c r="Q547" s="255"/>
      <c r="R547" s="255"/>
      <c r="S547" s="255"/>
      <c r="T547" s="255"/>
      <c r="U547" s="255"/>
      <c r="V547" s="255"/>
      <c r="W547" s="255"/>
      <c r="X547" s="255"/>
      <c r="Y547" s="255"/>
      <c r="Z547" s="255"/>
      <c r="AA547" s="255"/>
      <c r="AB547" s="255"/>
      <c r="AC547" s="255"/>
      <c r="AD547" s="255"/>
      <c r="AE547" s="255"/>
      <c r="AF547" s="255"/>
      <c r="AG547" s="255"/>
      <c r="AH547" s="255"/>
      <c r="AI547" s="255"/>
      <c r="AJ547" s="255"/>
      <c r="AK547" s="255"/>
      <c r="AL547" s="255"/>
      <c r="AM547" s="255"/>
      <c r="AN547" s="255"/>
      <c r="AO547" s="255"/>
      <c r="AP547" s="255"/>
      <c r="AQ547" s="255"/>
      <c r="AR547" s="255"/>
      <c r="AS547" s="255"/>
      <c r="AT547" s="255"/>
    </row>
    <row r="548" customFormat="false" ht="15" hidden="false" customHeight="false" outlineLevel="0" collapsed="false">
      <c r="A548" s="255"/>
      <c r="B548" s="352"/>
      <c r="C548" s="352"/>
      <c r="D548" s="255"/>
      <c r="E548" s="255"/>
      <c r="F548" s="255"/>
      <c r="G548" s="324"/>
      <c r="H548" s="324"/>
      <c r="I548" s="255"/>
      <c r="J548" s="255"/>
      <c r="K548" s="255"/>
      <c r="L548" s="255"/>
      <c r="M548" s="255"/>
      <c r="N548" s="255"/>
      <c r="O548" s="255"/>
      <c r="P548" s="255"/>
      <c r="Q548" s="255"/>
      <c r="R548" s="255"/>
      <c r="S548" s="255"/>
      <c r="T548" s="255"/>
      <c r="U548" s="255"/>
      <c r="V548" s="255"/>
      <c r="W548" s="255"/>
      <c r="X548" s="255"/>
      <c r="Y548" s="255"/>
      <c r="Z548" s="255"/>
      <c r="AA548" s="255"/>
      <c r="AB548" s="255"/>
      <c r="AC548" s="255"/>
      <c r="AD548" s="255"/>
      <c r="AE548" s="255"/>
      <c r="AF548" s="255"/>
      <c r="AG548" s="255"/>
      <c r="AH548" s="255"/>
      <c r="AI548" s="255"/>
      <c r="AJ548" s="255"/>
      <c r="AK548" s="255"/>
      <c r="AL548" s="255"/>
      <c r="AM548" s="255"/>
      <c r="AN548" s="255"/>
      <c r="AO548" s="255"/>
      <c r="AP548" s="255"/>
      <c r="AQ548" s="255"/>
      <c r="AR548" s="255"/>
      <c r="AS548" s="255"/>
      <c r="AT548" s="255"/>
    </row>
    <row r="549" customFormat="false" ht="15" hidden="false" customHeight="false" outlineLevel="0" collapsed="false">
      <c r="A549" s="255"/>
      <c r="B549" s="352"/>
      <c r="C549" s="352"/>
      <c r="D549" s="255"/>
      <c r="E549" s="255"/>
      <c r="F549" s="255"/>
      <c r="G549" s="324"/>
      <c r="H549" s="324"/>
      <c r="I549" s="255"/>
      <c r="J549" s="255"/>
      <c r="K549" s="255"/>
      <c r="L549" s="255"/>
      <c r="M549" s="255"/>
      <c r="N549" s="255"/>
      <c r="O549" s="255"/>
      <c r="P549" s="255"/>
      <c r="Q549" s="255"/>
      <c r="R549" s="255"/>
      <c r="S549" s="255"/>
      <c r="T549" s="255"/>
      <c r="U549" s="255"/>
      <c r="V549" s="255"/>
      <c r="W549" s="255"/>
      <c r="X549" s="255"/>
      <c r="Y549" s="255"/>
      <c r="Z549" s="255"/>
      <c r="AA549" s="255"/>
      <c r="AB549" s="255"/>
      <c r="AC549" s="255"/>
      <c r="AD549" s="255"/>
      <c r="AE549" s="255"/>
      <c r="AF549" s="255"/>
      <c r="AG549" s="255"/>
      <c r="AH549" s="255"/>
      <c r="AI549" s="255"/>
      <c r="AJ549" s="255"/>
      <c r="AK549" s="255"/>
      <c r="AL549" s="255"/>
      <c r="AM549" s="255"/>
      <c r="AN549" s="255"/>
      <c r="AO549" s="255"/>
      <c r="AP549" s="255"/>
      <c r="AQ549" s="255"/>
      <c r="AR549" s="255"/>
      <c r="AS549" s="255"/>
      <c r="AT549" s="255"/>
    </row>
    <row r="550" customFormat="false" ht="15" hidden="false" customHeight="false" outlineLevel="0" collapsed="false">
      <c r="A550" s="255"/>
      <c r="B550" s="352"/>
      <c r="C550" s="352"/>
      <c r="D550" s="255"/>
      <c r="E550" s="255"/>
      <c r="F550" s="255"/>
      <c r="G550" s="324"/>
      <c r="H550" s="324"/>
      <c r="I550" s="255"/>
      <c r="J550" s="255"/>
      <c r="K550" s="255"/>
      <c r="L550" s="255"/>
      <c r="M550" s="255"/>
      <c r="N550" s="255"/>
      <c r="O550" s="255"/>
      <c r="P550" s="255"/>
      <c r="Q550" s="255"/>
      <c r="R550" s="255"/>
      <c r="S550" s="255"/>
      <c r="T550" s="255"/>
      <c r="U550" s="255"/>
      <c r="V550" s="255"/>
      <c r="W550" s="255"/>
      <c r="X550" s="255"/>
      <c r="Y550" s="255"/>
      <c r="Z550" s="255"/>
      <c r="AA550" s="255"/>
      <c r="AB550" s="255"/>
      <c r="AC550" s="255"/>
      <c r="AD550" s="255"/>
      <c r="AE550" s="255"/>
      <c r="AF550" s="255"/>
      <c r="AG550" s="255"/>
      <c r="AH550" s="255"/>
      <c r="AI550" s="255"/>
      <c r="AJ550" s="255"/>
      <c r="AK550" s="255"/>
      <c r="AL550" s="255"/>
      <c r="AM550" s="255"/>
      <c r="AN550" s="255"/>
      <c r="AO550" s="255"/>
      <c r="AP550" s="255"/>
      <c r="AQ550" s="255"/>
      <c r="AR550" s="255"/>
      <c r="AS550" s="255"/>
      <c r="AT550" s="255"/>
    </row>
    <row r="551" customFormat="false" ht="15" hidden="false" customHeight="false" outlineLevel="0" collapsed="false">
      <c r="A551" s="255"/>
      <c r="B551" s="352"/>
      <c r="C551" s="352"/>
      <c r="D551" s="255"/>
      <c r="E551" s="255"/>
      <c r="F551" s="255"/>
      <c r="G551" s="324"/>
      <c r="H551" s="324"/>
      <c r="I551" s="255"/>
      <c r="J551" s="255"/>
      <c r="K551" s="255"/>
      <c r="L551" s="255"/>
      <c r="M551" s="255"/>
      <c r="N551" s="255"/>
      <c r="O551" s="255"/>
      <c r="P551" s="255"/>
      <c r="Q551" s="255"/>
      <c r="R551" s="255"/>
      <c r="S551" s="255"/>
      <c r="T551" s="255"/>
      <c r="U551" s="255"/>
      <c r="V551" s="255"/>
      <c r="W551" s="255"/>
      <c r="X551" s="255"/>
      <c r="Y551" s="255"/>
      <c r="Z551" s="255"/>
      <c r="AA551" s="255"/>
      <c r="AB551" s="255"/>
      <c r="AC551" s="255"/>
      <c r="AD551" s="255"/>
      <c r="AE551" s="255"/>
      <c r="AF551" s="255"/>
      <c r="AG551" s="255"/>
      <c r="AH551" s="255"/>
      <c r="AI551" s="255"/>
      <c r="AJ551" s="255"/>
      <c r="AK551" s="255"/>
      <c r="AL551" s="255"/>
      <c r="AM551" s="255"/>
      <c r="AN551" s="255"/>
      <c r="AO551" s="255"/>
      <c r="AP551" s="255"/>
      <c r="AQ551" s="255"/>
      <c r="AR551" s="255"/>
      <c r="AS551" s="255"/>
      <c r="AT551" s="255"/>
    </row>
    <row r="552" customFormat="false" ht="15" hidden="false" customHeight="false" outlineLevel="0" collapsed="false">
      <c r="A552" s="255"/>
      <c r="B552" s="352"/>
      <c r="C552" s="352"/>
      <c r="D552" s="255"/>
      <c r="E552" s="255"/>
      <c r="F552" s="255"/>
      <c r="G552" s="324"/>
      <c r="H552" s="324"/>
      <c r="I552" s="255"/>
      <c r="J552" s="255"/>
      <c r="K552" s="255"/>
      <c r="L552" s="255"/>
      <c r="M552" s="255"/>
      <c r="N552" s="255"/>
      <c r="O552" s="255"/>
      <c r="P552" s="255"/>
      <c r="Q552" s="255"/>
      <c r="R552" s="255"/>
      <c r="S552" s="255"/>
      <c r="T552" s="255"/>
      <c r="U552" s="255"/>
      <c r="V552" s="255"/>
      <c r="W552" s="255"/>
      <c r="X552" s="255"/>
      <c r="Y552" s="255"/>
      <c r="Z552" s="255"/>
      <c r="AA552" s="255"/>
      <c r="AB552" s="255"/>
      <c r="AC552" s="255"/>
      <c r="AD552" s="255"/>
      <c r="AE552" s="255"/>
      <c r="AF552" s="255"/>
      <c r="AG552" s="255"/>
      <c r="AH552" s="255"/>
      <c r="AI552" s="255"/>
      <c r="AJ552" s="255"/>
      <c r="AK552" s="255"/>
      <c r="AL552" s="255"/>
      <c r="AM552" s="255"/>
      <c r="AN552" s="255"/>
      <c r="AO552" s="255"/>
      <c r="AP552" s="255"/>
      <c r="AQ552" s="255"/>
      <c r="AR552" s="255"/>
      <c r="AS552" s="255"/>
      <c r="AT552" s="255"/>
    </row>
    <row r="553" customFormat="false" ht="15" hidden="false" customHeight="false" outlineLevel="0" collapsed="false">
      <c r="A553" s="255"/>
      <c r="B553" s="352"/>
      <c r="C553" s="352"/>
      <c r="D553" s="255"/>
      <c r="E553" s="255"/>
      <c r="F553" s="255"/>
      <c r="G553" s="324"/>
      <c r="H553" s="324"/>
      <c r="I553" s="255"/>
      <c r="J553" s="255"/>
      <c r="K553" s="255"/>
      <c r="L553" s="255"/>
      <c r="M553" s="255"/>
      <c r="N553" s="255"/>
      <c r="O553" s="255"/>
      <c r="P553" s="255"/>
      <c r="Q553" s="255"/>
      <c r="R553" s="255"/>
      <c r="S553" s="255"/>
      <c r="T553" s="255"/>
      <c r="U553" s="255"/>
      <c r="V553" s="255"/>
      <c r="W553" s="255"/>
      <c r="X553" s="255"/>
      <c r="Y553" s="255"/>
      <c r="Z553" s="255"/>
      <c r="AA553" s="255"/>
      <c r="AB553" s="255"/>
      <c r="AC553" s="255"/>
      <c r="AD553" s="255"/>
      <c r="AE553" s="255"/>
      <c r="AF553" s="255"/>
      <c r="AG553" s="255"/>
      <c r="AH553" s="255"/>
      <c r="AI553" s="255"/>
      <c r="AJ553" s="255"/>
      <c r="AK553" s="255"/>
      <c r="AL553" s="255"/>
      <c r="AM553" s="255"/>
      <c r="AN553" s="255"/>
      <c r="AO553" s="255"/>
      <c r="AP553" s="255"/>
      <c r="AQ553" s="255"/>
      <c r="AR553" s="255"/>
      <c r="AS553" s="255"/>
      <c r="AT553" s="255"/>
    </row>
    <row r="554" customFormat="false" ht="15" hidden="false" customHeight="false" outlineLevel="0" collapsed="false">
      <c r="A554" s="255"/>
      <c r="B554" s="352"/>
      <c r="C554" s="352"/>
      <c r="D554" s="255"/>
      <c r="E554" s="255"/>
      <c r="F554" s="255"/>
      <c r="G554" s="324"/>
      <c r="H554" s="324"/>
      <c r="I554" s="255"/>
      <c r="J554" s="255"/>
      <c r="K554" s="255"/>
      <c r="L554" s="255"/>
      <c r="M554" s="255"/>
      <c r="N554" s="255"/>
      <c r="O554" s="255"/>
      <c r="P554" s="255"/>
      <c r="Q554" s="255"/>
      <c r="R554" s="255"/>
      <c r="S554" s="255"/>
      <c r="T554" s="255"/>
      <c r="U554" s="255"/>
      <c r="V554" s="255"/>
      <c r="W554" s="255"/>
      <c r="X554" s="255"/>
      <c r="Y554" s="255"/>
      <c r="Z554" s="255"/>
      <c r="AA554" s="255"/>
      <c r="AB554" s="255"/>
      <c r="AC554" s="255"/>
      <c r="AD554" s="255"/>
      <c r="AE554" s="255"/>
      <c r="AF554" s="255"/>
      <c r="AG554" s="255"/>
      <c r="AH554" s="255"/>
      <c r="AI554" s="255"/>
      <c r="AJ554" s="255"/>
      <c r="AK554" s="255"/>
      <c r="AL554" s="255"/>
      <c r="AM554" s="255"/>
      <c r="AN554" s="255"/>
      <c r="AO554" s="255"/>
      <c r="AP554" s="255"/>
      <c r="AQ554" s="255"/>
      <c r="AR554" s="255"/>
      <c r="AS554" s="255"/>
      <c r="AT554" s="255"/>
    </row>
    <row r="555" customFormat="false" ht="15" hidden="false" customHeight="false" outlineLevel="0" collapsed="false">
      <c r="A555" s="255"/>
      <c r="B555" s="352"/>
      <c r="C555" s="352"/>
      <c r="D555" s="255"/>
      <c r="E555" s="255"/>
      <c r="F555" s="255"/>
      <c r="G555" s="324"/>
      <c r="H555" s="324"/>
      <c r="I555" s="255"/>
      <c r="J555" s="255"/>
      <c r="K555" s="255"/>
      <c r="L555" s="255"/>
      <c r="M555" s="255"/>
      <c r="N555" s="255"/>
      <c r="O555" s="255"/>
      <c r="P555" s="255"/>
      <c r="Q555" s="255"/>
      <c r="R555" s="255"/>
      <c r="S555" s="255"/>
      <c r="T555" s="255"/>
      <c r="U555" s="255"/>
      <c r="V555" s="255"/>
      <c r="W555" s="255"/>
      <c r="X555" s="255"/>
      <c r="Y555" s="255"/>
      <c r="Z555" s="255"/>
      <c r="AA555" s="255"/>
      <c r="AB555" s="255"/>
      <c r="AC555" s="255"/>
      <c r="AD555" s="255"/>
      <c r="AE555" s="255"/>
      <c r="AF555" s="255"/>
      <c r="AG555" s="255"/>
      <c r="AH555" s="255"/>
      <c r="AI555" s="255"/>
      <c r="AJ555" s="255"/>
      <c r="AK555" s="255"/>
      <c r="AL555" s="255"/>
      <c r="AM555" s="255"/>
      <c r="AN555" s="255"/>
      <c r="AO555" s="255"/>
      <c r="AP555" s="255"/>
      <c r="AQ555" s="255"/>
      <c r="AR555" s="255"/>
      <c r="AS555" s="255"/>
      <c r="AT555" s="255"/>
    </row>
    <row r="556" customFormat="false" ht="15" hidden="false" customHeight="false" outlineLevel="0" collapsed="false">
      <c r="A556" s="255"/>
      <c r="B556" s="352"/>
      <c r="C556" s="352"/>
      <c r="D556" s="255"/>
      <c r="E556" s="255"/>
      <c r="F556" s="255"/>
      <c r="G556" s="324"/>
      <c r="H556" s="324"/>
      <c r="I556" s="255"/>
      <c r="J556" s="255"/>
      <c r="K556" s="255"/>
      <c r="L556" s="255"/>
      <c r="M556" s="255"/>
      <c r="N556" s="255"/>
      <c r="O556" s="255"/>
      <c r="P556" s="255"/>
      <c r="Q556" s="255"/>
      <c r="R556" s="255"/>
      <c r="S556" s="255"/>
      <c r="T556" s="255"/>
      <c r="U556" s="255"/>
      <c r="V556" s="255"/>
      <c r="W556" s="255"/>
      <c r="X556" s="255"/>
      <c r="Y556" s="255"/>
      <c r="Z556" s="255"/>
      <c r="AA556" s="255"/>
      <c r="AB556" s="255"/>
      <c r="AC556" s="255"/>
      <c r="AD556" s="255"/>
      <c r="AE556" s="255"/>
      <c r="AF556" s="255"/>
      <c r="AG556" s="255"/>
      <c r="AH556" s="255"/>
      <c r="AI556" s="255"/>
      <c r="AJ556" s="255"/>
      <c r="AK556" s="255"/>
      <c r="AL556" s="255"/>
      <c r="AM556" s="255"/>
      <c r="AN556" s="255"/>
      <c r="AO556" s="255"/>
      <c r="AP556" s="255"/>
      <c r="AQ556" s="255"/>
      <c r="AR556" s="255"/>
      <c r="AS556" s="255"/>
      <c r="AT556" s="255"/>
    </row>
    <row r="557" customFormat="false" ht="15" hidden="false" customHeight="false" outlineLevel="0" collapsed="false">
      <c r="A557" s="255"/>
      <c r="B557" s="352"/>
      <c r="C557" s="352"/>
      <c r="D557" s="255"/>
      <c r="E557" s="255"/>
      <c r="F557" s="255"/>
      <c r="G557" s="324"/>
      <c r="H557" s="324"/>
      <c r="I557" s="255"/>
      <c r="J557" s="255"/>
      <c r="K557" s="255"/>
      <c r="L557" s="255"/>
      <c r="M557" s="255"/>
      <c r="N557" s="255"/>
      <c r="O557" s="255"/>
      <c r="P557" s="255"/>
      <c r="Q557" s="255"/>
      <c r="R557" s="255"/>
      <c r="S557" s="255"/>
      <c r="T557" s="255"/>
      <c r="U557" s="255"/>
      <c r="V557" s="255"/>
      <c r="W557" s="255"/>
      <c r="X557" s="255"/>
      <c r="Y557" s="255"/>
      <c r="Z557" s="255"/>
      <c r="AA557" s="255"/>
      <c r="AB557" s="255"/>
      <c r="AC557" s="255"/>
      <c r="AD557" s="255"/>
      <c r="AE557" s="255"/>
      <c r="AF557" s="255"/>
      <c r="AG557" s="255"/>
      <c r="AH557" s="255"/>
      <c r="AI557" s="255"/>
      <c r="AJ557" s="255"/>
      <c r="AK557" s="255"/>
      <c r="AL557" s="255"/>
      <c r="AM557" s="255"/>
      <c r="AN557" s="255"/>
      <c r="AO557" s="255"/>
      <c r="AP557" s="255"/>
      <c r="AQ557" s="255"/>
      <c r="AR557" s="255"/>
      <c r="AS557" s="255"/>
      <c r="AT557" s="255"/>
    </row>
    <row r="558" customFormat="false" ht="15" hidden="false" customHeight="false" outlineLevel="0" collapsed="false">
      <c r="A558" s="255"/>
      <c r="B558" s="352"/>
      <c r="C558" s="352"/>
      <c r="D558" s="255"/>
      <c r="E558" s="255"/>
      <c r="F558" s="255"/>
      <c r="G558" s="324"/>
      <c r="H558" s="324"/>
      <c r="I558" s="255"/>
      <c r="J558" s="255"/>
      <c r="K558" s="255"/>
      <c r="L558" s="255"/>
      <c r="M558" s="255"/>
      <c r="N558" s="255"/>
      <c r="O558" s="255"/>
      <c r="P558" s="255"/>
      <c r="Q558" s="255"/>
      <c r="R558" s="255"/>
      <c r="S558" s="255"/>
      <c r="T558" s="255"/>
      <c r="U558" s="255"/>
      <c r="V558" s="255"/>
      <c r="W558" s="255"/>
      <c r="X558" s="255"/>
      <c r="Y558" s="255"/>
      <c r="Z558" s="255"/>
      <c r="AA558" s="255"/>
      <c r="AB558" s="255"/>
      <c r="AC558" s="255"/>
      <c r="AD558" s="255"/>
      <c r="AE558" s="255"/>
      <c r="AF558" s="255"/>
      <c r="AG558" s="255"/>
      <c r="AH558" s="255"/>
      <c r="AI558" s="255"/>
      <c r="AJ558" s="255"/>
      <c r="AK558" s="255"/>
      <c r="AL558" s="255"/>
      <c r="AM558" s="255"/>
      <c r="AN558" s="255"/>
      <c r="AO558" s="255"/>
      <c r="AP558" s="255"/>
      <c r="AQ558" s="255"/>
      <c r="AR558" s="255"/>
      <c r="AS558" s="255"/>
      <c r="AT558" s="255"/>
    </row>
    <row r="559" customFormat="false" ht="15" hidden="false" customHeight="false" outlineLevel="0" collapsed="false">
      <c r="A559" s="255"/>
      <c r="B559" s="352"/>
      <c r="C559" s="352"/>
      <c r="D559" s="255"/>
      <c r="E559" s="255"/>
      <c r="F559" s="255"/>
      <c r="G559" s="324"/>
      <c r="H559" s="324"/>
      <c r="I559" s="255"/>
      <c r="J559" s="255"/>
      <c r="K559" s="255"/>
      <c r="L559" s="255"/>
      <c r="M559" s="255"/>
      <c r="N559" s="255"/>
      <c r="O559" s="255"/>
      <c r="P559" s="255"/>
      <c r="Q559" s="255"/>
      <c r="R559" s="255"/>
      <c r="S559" s="255"/>
      <c r="T559" s="255"/>
      <c r="U559" s="255"/>
      <c r="V559" s="255"/>
      <c r="W559" s="255"/>
      <c r="X559" s="255"/>
      <c r="Y559" s="255"/>
      <c r="Z559" s="255"/>
      <c r="AA559" s="255"/>
      <c r="AB559" s="255"/>
      <c r="AC559" s="255"/>
      <c r="AD559" s="255"/>
      <c r="AE559" s="255"/>
      <c r="AF559" s="255"/>
      <c r="AG559" s="255"/>
      <c r="AH559" s="255"/>
      <c r="AI559" s="255"/>
      <c r="AJ559" s="255"/>
      <c r="AK559" s="255"/>
      <c r="AL559" s="255"/>
      <c r="AM559" s="255"/>
      <c r="AN559" s="255"/>
      <c r="AO559" s="255"/>
      <c r="AP559" s="255"/>
      <c r="AQ559" s="255"/>
      <c r="AR559" s="255"/>
      <c r="AS559" s="255"/>
      <c r="AT559" s="255"/>
    </row>
    <row r="560" customFormat="false" ht="15" hidden="false" customHeight="false" outlineLevel="0" collapsed="false">
      <c r="A560" s="255"/>
      <c r="B560" s="352"/>
      <c r="C560" s="352"/>
      <c r="D560" s="255"/>
      <c r="E560" s="255"/>
      <c r="F560" s="255"/>
      <c r="G560" s="324"/>
      <c r="H560" s="324"/>
      <c r="I560" s="255"/>
      <c r="J560" s="255"/>
      <c r="K560" s="255"/>
      <c r="L560" s="255"/>
      <c r="M560" s="255"/>
      <c r="N560" s="255"/>
      <c r="O560" s="255"/>
      <c r="P560" s="255"/>
      <c r="Q560" s="255"/>
      <c r="R560" s="255"/>
      <c r="S560" s="255"/>
      <c r="T560" s="255"/>
      <c r="U560" s="255"/>
      <c r="V560" s="255"/>
      <c r="W560" s="255"/>
      <c r="X560" s="255"/>
      <c r="Y560" s="255"/>
      <c r="Z560" s="255"/>
      <c r="AA560" s="255"/>
      <c r="AB560" s="255"/>
      <c r="AC560" s="255"/>
      <c r="AD560" s="255"/>
      <c r="AE560" s="255"/>
      <c r="AF560" s="255"/>
      <c r="AG560" s="255"/>
      <c r="AH560" s="255"/>
      <c r="AI560" s="255"/>
      <c r="AJ560" s="255"/>
      <c r="AK560" s="255"/>
      <c r="AL560" s="255"/>
      <c r="AM560" s="255"/>
      <c r="AN560" s="255"/>
      <c r="AO560" s="255"/>
      <c r="AP560" s="255"/>
      <c r="AQ560" s="255"/>
      <c r="AR560" s="255"/>
      <c r="AS560" s="255"/>
      <c r="AT560" s="255"/>
    </row>
    <row r="561" customFormat="false" ht="15" hidden="false" customHeight="false" outlineLevel="0" collapsed="false">
      <c r="A561" s="255"/>
      <c r="B561" s="352"/>
      <c r="C561" s="352"/>
      <c r="D561" s="255"/>
      <c r="E561" s="255"/>
      <c r="F561" s="255"/>
      <c r="G561" s="324"/>
      <c r="H561" s="324"/>
      <c r="I561" s="255"/>
      <c r="J561" s="255"/>
      <c r="K561" s="255"/>
      <c r="L561" s="255"/>
      <c r="M561" s="255"/>
      <c r="N561" s="255"/>
      <c r="O561" s="255"/>
      <c r="P561" s="255"/>
      <c r="Q561" s="255"/>
      <c r="R561" s="255"/>
      <c r="S561" s="255"/>
      <c r="T561" s="255"/>
      <c r="U561" s="255"/>
      <c r="V561" s="255"/>
      <c r="W561" s="255"/>
      <c r="X561" s="255"/>
      <c r="Y561" s="255"/>
      <c r="Z561" s="255"/>
      <c r="AA561" s="255"/>
      <c r="AB561" s="255"/>
      <c r="AC561" s="255"/>
      <c r="AD561" s="255"/>
      <c r="AE561" s="255"/>
      <c r="AF561" s="255"/>
      <c r="AG561" s="255"/>
      <c r="AH561" s="255"/>
      <c r="AI561" s="255"/>
      <c r="AJ561" s="255"/>
      <c r="AK561" s="255"/>
      <c r="AL561" s="255"/>
      <c r="AM561" s="255"/>
      <c r="AN561" s="255"/>
      <c r="AO561" s="255"/>
      <c r="AP561" s="255"/>
      <c r="AQ561" s="255"/>
      <c r="AR561" s="255"/>
      <c r="AS561" s="255"/>
      <c r="AT561" s="255"/>
    </row>
    <row r="562" customFormat="false" ht="15" hidden="false" customHeight="false" outlineLevel="0" collapsed="false">
      <c r="A562" s="255"/>
      <c r="B562" s="352"/>
      <c r="C562" s="352"/>
      <c r="D562" s="255"/>
      <c r="E562" s="255"/>
      <c r="F562" s="255"/>
      <c r="G562" s="324"/>
      <c r="H562" s="324"/>
      <c r="I562" s="255"/>
      <c r="J562" s="255"/>
      <c r="K562" s="255"/>
      <c r="L562" s="255"/>
      <c r="M562" s="255"/>
      <c r="N562" s="255"/>
      <c r="O562" s="255"/>
      <c r="P562" s="255"/>
      <c r="Q562" s="255"/>
      <c r="R562" s="255"/>
      <c r="S562" s="255"/>
      <c r="T562" s="255"/>
      <c r="U562" s="255"/>
      <c r="V562" s="255"/>
      <c r="W562" s="255"/>
      <c r="X562" s="255"/>
      <c r="Y562" s="255"/>
      <c r="Z562" s="255"/>
      <c r="AA562" s="255"/>
      <c r="AB562" s="255"/>
      <c r="AC562" s="255"/>
      <c r="AD562" s="255"/>
      <c r="AE562" s="255"/>
      <c r="AF562" s="255"/>
      <c r="AG562" s="255"/>
      <c r="AH562" s="255"/>
      <c r="AI562" s="255"/>
      <c r="AJ562" s="255"/>
      <c r="AK562" s="255"/>
      <c r="AL562" s="255"/>
      <c r="AM562" s="255"/>
      <c r="AN562" s="255"/>
      <c r="AO562" s="255"/>
      <c r="AP562" s="255"/>
      <c r="AQ562" s="255"/>
      <c r="AR562" s="255"/>
      <c r="AS562" s="255"/>
      <c r="AT562" s="255"/>
    </row>
    <row r="563" customFormat="false" ht="15" hidden="false" customHeight="false" outlineLevel="0" collapsed="false">
      <c r="A563" s="255"/>
      <c r="B563" s="352"/>
      <c r="C563" s="352"/>
      <c r="D563" s="255"/>
      <c r="E563" s="255"/>
      <c r="F563" s="255"/>
      <c r="G563" s="324"/>
      <c r="H563" s="324"/>
      <c r="I563" s="255"/>
      <c r="J563" s="255"/>
      <c r="K563" s="255"/>
      <c r="L563" s="255"/>
      <c r="M563" s="255"/>
      <c r="N563" s="255"/>
      <c r="O563" s="255"/>
      <c r="P563" s="255"/>
      <c r="Q563" s="255"/>
      <c r="R563" s="255"/>
      <c r="S563" s="255"/>
      <c r="T563" s="255"/>
      <c r="U563" s="255"/>
      <c r="V563" s="255"/>
      <c r="W563" s="255"/>
      <c r="X563" s="255"/>
      <c r="Y563" s="255"/>
      <c r="Z563" s="255"/>
      <c r="AA563" s="255"/>
      <c r="AB563" s="255"/>
      <c r="AC563" s="255"/>
      <c r="AD563" s="255"/>
      <c r="AE563" s="255"/>
      <c r="AF563" s="255"/>
      <c r="AG563" s="255"/>
      <c r="AH563" s="255"/>
      <c r="AI563" s="255"/>
      <c r="AJ563" s="255"/>
      <c r="AK563" s="255"/>
      <c r="AL563" s="255"/>
      <c r="AM563" s="255"/>
      <c r="AN563" s="255"/>
      <c r="AO563" s="255"/>
      <c r="AP563" s="255"/>
      <c r="AQ563" s="255"/>
      <c r="AR563" s="255"/>
      <c r="AS563" s="255"/>
      <c r="AT563" s="255"/>
    </row>
    <row r="564" customFormat="false" ht="15" hidden="false" customHeight="false" outlineLevel="0" collapsed="false">
      <c r="A564" s="255"/>
      <c r="B564" s="352"/>
      <c r="C564" s="352"/>
      <c r="D564" s="255"/>
      <c r="E564" s="255"/>
      <c r="F564" s="255"/>
      <c r="G564" s="324"/>
      <c r="H564" s="324"/>
      <c r="I564" s="255"/>
      <c r="J564" s="255"/>
      <c r="K564" s="255"/>
      <c r="L564" s="255"/>
      <c r="M564" s="255"/>
      <c r="N564" s="255"/>
      <c r="O564" s="255"/>
      <c r="P564" s="255"/>
      <c r="Q564" s="255"/>
      <c r="R564" s="255"/>
      <c r="S564" s="255"/>
      <c r="T564" s="255"/>
      <c r="U564" s="255"/>
      <c r="V564" s="255"/>
      <c r="W564" s="255"/>
      <c r="X564" s="255"/>
      <c r="Y564" s="255"/>
      <c r="Z564" s="255"/>
      <c r="AA564" s="255"/>
      <c r="AB564" s="255"/>
      <c r="AC564" s="255"/>
      <c r="AD564" s="255"/>
      <c r="AE564" s="255"/>
      <c r="AF564" s="255"/>
      <c r="AG564" s="255"/>
      <c r="AH564" s="255"/>
      <c r="AI564" s="255"/>
      <c r="AJ564" s="255"/>
      <c r="AK564" s="255"/>
      <c r="AL564" s="255"/>
      <c r="AM564" s="255"/>
      <c r="AN564" s="255"/>
      <c r="AO564" s="255"/>
      <c r="AP564" s="255"/>
      <c r="AQ564" s="255"/>
      <c r="AR564" s="255"/>
      <c r="AS564" s="255"/>
      <c r="AT564" s="255"/>
    </row>
    <row r="565" customFormat="false" ht="15" hidden="false" customHeight="false" outlineLevel="0" collapsed="false">
      <c r="A565" s="255"/>
      <c r="B565" s="352"/>
      <c r="C565" s="352"/>
      <c r="D565" s="255"/>
      <c r="E565" s="255"/>
      <c r="F565" s="255"/>
      <c r="G565" s="324"/>
      <c r="H565" s="324"/>
      <c r="I565" s="255"/>
      <c r="J565" s="255"/>
      <c r="K565" s="255"/>
      <c r="L565" s="255"/>
      <c r="M565" s="255"/>
      <c r="N565" s="255"/>
      <c r="O565" s="255"/>
      <c r="P565" s="255"/>
      <c r="Q565" s="255"/>
      <c r="R565" s="255"/>
      <c r="S565" s="255"/>
      <c r="T565" s="255"/>
      <c r="U565" s="255"/>
      <c r="V565" s="255"/>
      <c r="W565" s="255"/>
      <c r="X565" s="255"/>
      <c r="Y565" s="255"/>
      <c r="Z565" s="255"/>
      <c r="AA565" s="255"/>
      <c r="AB565" s="255"/>
      <c r="AC565" s="255"/>
      <c r="AD565" s="255"/>
      <c r="AE565" s="255"/>
      <c r="AF565" s="255"/>
      <c r="AG565" s="255"/>
      <c r="AH565" s="255"/>
      <c r="AI565" s="255"/>
      <c r="AJ565" s="255"/>
      <c r="AK565" s="255"/>
      <c r="AL565" s="255"/>
      <c r="AM565" s="255"/>
      <c r="AN565" s="255"/>
      <c r="AO565" s="255"/>
      <c r="AP565" s="255"/>
      <c r="AQ565" s="255"/>
      <c r="AR565" s="255"/>
      <c r="AS565" s="255"/>
      <c r="AT565" s="255"/>
    </row>
    <row r="566" customFormat="false" ht="15" hidden="false" customHeight="false" outlineLevel="0" collapsed="false">
      <c r="A566" s="255"/>
      <c r="B566" s="352"/>
      <c r="C566" s="352"/>
      <c r="D566" s="255"/>
      <c r="E566" s="255"/>
      <c r="F566" s="255"/>
      <c r="G566" s="324"/>
      <c r="H566" s="324"/>
      <c r="I566" s="255"/>
      <c r="J566" s="255"/>
      <c r="K566" s="255"/>
      <c r="L566" s="255"/>
      <c r="M566" s="255"/>
      <c r="N566" s="255"/>
      <c r="O566" s="255"/>
      <c r="P566" s="255"/>
      <c r="Q566" s="255"/>
      <c r="R566" s="255"/>
      <c r="S566" s="255"/>
      <c r="T566" s="255"/>
      <c r="U566" s="255"/>
      <c r="V566" s="255"/>
      <c r="W566" s="255"/>
      <c r="X566" s="255"/>
      <c r="Y566" s="255"/>
      <c r="Z566" s="255"/>
      <c r="AA566" s="255"/>
      <c r="AB566" s="255"/>
      <c r="AC566" s="255"/>
      <c r="AD566" s="255"/>
      <c r="AE566" s="255"/>
      <c r="AF566" s="255"/>
      <c r="AG566" s="255"/>
      <c r="AH566" s="255"/>
      <c r="AI566" s="255"/>
      <c r="AJ566" s="255"/>
      <c r="AK566" s="255"/>
      <c r="AL566" s="255"/>
      <c r="AM566" s="255"/>
      <c r="AN566" s="255"/>
      <c r="AO566" s="255"/>
      <c r="AP566" s="255"/>
      <c r="AQ566" s="255"/>
      <c r="AR566" s="255"/>
      <c r="AS566" s="255"/>
      <c r="AT566" s="255"/>
    </row>
    <row r="567" customFormat="false" ht="15" hidden="false" customHeight="false" outlineLevel="0" collapsed="false">
      <c r="A567" s="255"/>
      <c r="B567" s="352"/>
      <c r="C567" s="352"/>
      <c r="D567" s="255"/>
      <c r="E567" s="255"/>
      <c r="F567" s="255"/>
      <c r="G567" s="324"/>
      <c r="H567" s="324"/>
      <c r="I567" s="255"/>
      <c r="J567" s="255"/>
      <c r="K567" s="255"/>
      <c r="L567" s="255"/>
      <c r="M567" s="255"/>
      <c r="N567" s="255"/>
      <c r="O567" s="255"/>
      <c r="P567" s="255"/>
      <c r="Q567" s="255"/>
      <c r="R567" s="255"/>
      <c r="S567" s="255"/>
      <c r="T567" s="255"/>
      <c r="U567" s="255"/>
      <c r="V567" s="255"/>
      <c r="W567" s="255"/>
      <c r="X567" s="255"/>
      <c r="Y567" s="255"/>
      <c r="Z567" s="255"/>
      <c r="AA567" s="255"/>
      <c r="AB567" s="255"/>
      <c r="AC567" s="255"/>
      <c r="AD567" s="255"/>
      <c r="AE567" s="255"/>
      <c r="AF567" s="255"/>
      <c r="AG567" s="255"/>
      <c r="AH567" s="255"/>
      <c r="AI567" s="255"/>
      <c r="AJ567" s="255"/>
      <c r="AK567" s="255"/>
      <c r="AL567" s="255"/>
      <c r="AM567" s="255"/>
      <c r="AN567" s="255"/>
      <c r="AO567" s="255"/>
      <c r="AP567" s="255"/>
      <c r="AQ567" s="255"/>
      <c r="AR567" s="255"/>
      <c r="AS567" s="255"/>
      <c r="AT567" s="255"/>
    </row>
    <row r="568" customFormat="false" ht="15" hidden="false" customHeight="false" outlineLevel="0" collapsed="false">
      <c r="A568" s="255"/>
      <c r="B568" s="352"/>
      <c r="C568" s="352"/>
      <c r="D568" s="255"/>
      <c r="E568" s="255"/>
      <c r="F568" s="255"/>
      <c r="G568" s="324"/>
      <c r="H568" s="324"/>
      <c r="I568" s="255"/>
      <c r="J568" s="255"/>
      <c r="K568" s="255"/>
      <c r="L568" s="255"/>
      <c r="M568" s="255"/>
      <c r="N568" s="255"/>
      <c r="O568" s="255"/>
      <c r="P568" s="255"/>
      <c r="Q568" s="255"/>
      <c r="R568" s="255"/>
      <c r="S568" s="255"/>
      <c r="T568" s="255"/>
      <c r="U568" s="255"/>
      <c r="V568" s="255"/>
      <c r="W568" s="255"/>
      <c r="X568" s="255"/>
      <c r="Y568" s="255"/>
      <c r="Z568" s="255"/>
      <c r="AA568" s="255"/>
      <c r="AB568" s="255"/>
      <c r="AC568" s="255"/>
      <c r="AD568" s="255"/>
      <c r="AE568" s="255"/>
      <c r="AF568" s="255"/>
      <c r="AG568" s="255"/>
      <c r="AH568" s="255"/>
      <c r="AI568" s="255"/>
      <c r="AJ568" s="255"/>
      <c r="AK568" s="255"/>
      <c r="AL568" s="255"/>
      <c r="AM568" s="255"/>
      <c r="AN568" s="255"/>
      <c r="AO568" s="255"/>
      <c r="AP568" s="255"/>
      <c r="AQ568" s="255"/>
      <c r="AR568" s="255"/>
      <c r="AS568" s="255"/>
      <c r="AT568" s="255"/>
    </row>
    <row r="569" customFormat="false" ht="15" hidden="false" customHeight="false" outlineLevel="0" collapsed="false">
      <c r="A569" s="255"/>
      <c r="B569" s="352"/>
      <c r="C569" s="352"/>
      <c r="D569" s="255"/>
      <c r="E569" s="255"/>
      <c r="F569" s="255"/>
      <c r="G569" s="324"/>
      <c r="H569" s="324"/>
      <c r="I569" s="255"/>
      <c r="J569" s="255"/>
      <c r="K569" s="255"/>
      <c r="L569" s="255"/>
      <c r="M569" s="255"/>
      <c r="N569" s="255"/>
      <c r="O569" s="255"/>
      <c r="P569" s="255"/>
      <c r="Q569" s="255"/>
      <c r="R569" s="255"/>
      <c r="S569" s="255"/>
      <c r="T569" s="255"/>
      <c r="U569" s="255"/>
      <c r="V569" s="255"/>
      <c r="W569" s="255"/>
      <c r="X569" s="255"/>
      <c r="Y569" s="255"/>
      <c r="Z569" s="255"/>
      <c r="AA569" s="255"/>
      <c r="AB569" s="255"/>
      <c r="AC569" s="255"/>
      <c r="AD569" s="255"/>
      <c r="AE569" s="255"/>
      <c r="AF569" s="255"/>
      <c r="AG569" s="255"/>
      <c r="AH569" s="255"/>
      <c r="AI569" s="255"/>
      <c r="AJ569" s="255"/>
      <c r="AK569" s="255"/>
      <c r="AL569" s="255"/>
      <c r="AM569" s="255"/>
      <c r="AN569" s="255"/>
      <c r="AO569" s="255"/>
      <c r="AP569" s="255"/>
      <c r="AQ569" s="255"/>
      <c r="AR569" s="255"/>
      <c r="AS569" s="255"/>
      <c r="AT569" s="255"/>
    </row>
    <row r="570" customFormat="false" ht="15" hidden="false" customHeight="false" outlineLevel="0" collapsed="false">
      <c r="A570" s="255"/>
      <c r="B570" s="352"/>
      <c r="C570" s="352"/>
      <c r="D570" s="255"/>
      <c r="E570" s="255"/>
      <c r="F570" s="255"/>
      <c r="G570" s="324"/>
      <c r="H570" s="324"/>
      <c r="I570" s="255"/>
      <c r="J570" s="255"/>
      <c r="K570" s="255"/>
      <c r="L570" s="255"/>
      <c r="M570" s="255"/>
      <c r="N570" s="255"/>
      <c r="O570" s="255"/>
      <c r="P570" s="255"/>
      <c r="Q570" s="255"/>
      <c r="R570" s="255"/>
      <c r="S570" s="255"/>
      <c r="T570" s="255"/>
      <c r="U570" s="255"/>
      <c r="V570" s="255"/>
      <c r="W570" s="255"/>
      <c r="X570" s="255"/>
      <c r="Y570" s="255"/>
      <c r="Z570" s="255"/>
      <c r="AA570" s="255"/>
      <c r="AB570" s="255"/>
      <c r="AC570" s="255"/>
      <c r="AD570" s="255"/>
      <c r="AE570" s="255"/>
      <c r="AF570" s="255"/>
      <c r="AG570" s="255"/>
      <c r="AH570" s="255"/>
      <c r="AI570" s="255"/>
      <c r="AJ570" s="255"/>
      <c r="AK570" s="255"/>
      <c r="AL570" s="255"/>
      <c r="AM570" s="255"/>
      <c r="AN570" s="255"/>
      <c r="AO570" s="255"/>
      <c r="AP570" s="255"/>
      <c r="AQ570" s="255"/>
      <c r="AR570" s="255"/>
      <c r="AS570" s="255"/>
      <c r="AT570" s="255"/>
    </row>
    <row r="571" customFormat="false" ht="15" hidden="false" customHeight="false" outlineLevel="0" collapsed="false">
      <c r="A571" s="255"/>
      <c r="B571" s="352"/>
      <c r="C571" s="352"/>
      <c r="D571" s="255"/>
      <c r="E571" s="255"/>
      <c r="F571" s="255"/>
      <c r="G571" s="324"/>
      <c r="H571" s="324"/>
      <c r="I571" s="255"/>
      <c r="J571" s="255"/>
      <c r="K571" s="255"/>
      <c r="L571" s="255"/>
      <c r="M571" s="255"/>
      <c r="N571" s="255"/>
      <c r="O571" s="255"/>
      <c r="P571" s="255"/>
      <c r="Q571" s="255"/>
      <c r="R571" s="255"/>
      <c r="S571" s="255"/>
      <c r="T571" s="255"/>
      <c r="U571" s="255"/>
      <c r="V571" s="255"/>
      <c r="W571" s="255"/>
      <c r="X571" s="255"/>
      <c r="Y571" s="255"/>
      <c r="Z571" s="255"/>
      <c r="AA571" s="255"/>
      <c r="AB571" s="255"/>
      <c r="AC571" s="255"/>
      <c r="AD571" s="255"/>
      <c r="AE571" s="255"/>
      <c r="AF571" s="255"/>
      <c r="AG571" s="255"/>
      <c r="AH571" s="255"/>
      <c r="AI571" s="255"/>
      <c r="AJ571" s="255"/>
      <c r="AK571" s="255"/>
      <c r="AL571" s="255"/>
      <c r="AM571" s="255"/>
      <c r="AN571" s="255"/>
      <c r="AO571" s="255"/>
      <c r="AP571" s="255"/>
      <c r="AQ571" s="255"/>
      <c r="AR571" s="255"/>
      <c r="AS571" s="255"/>
      <c r="AT571" s="255"/>
    </row>
    <row r="572" customFormat="false" ht="15" hidden="false" customHeight="false" outlineLevel="0" collapsed="false">
      <c r="A572" s="255"/>
      <c r="B572" s="352"/>
      <c r="C572" s="352"/>
      <c r="D572" s="255"/>
      <c r="E572" s="255"/>
      <c r="F572" s="255"/>
      <c r="G572" s="324"/>
      <c r="H572" s="324"/>
      <c r="I572" s="255"/>
      <c r="J572" s="255"/>
      <c r="K572" s="255"/>
      <c r="L572" s="255"/>
      <c r="M572" s="255"/>
      <c r="N572" s="255"/>
      <c r="O572" s="255"/>
      <c r="P572" s="255"/>
      <c r="Q572" s="255"/>
      <c r="R572" s="255"/>
      <c r="S572" s="255"/>
      <c r="T572" s="255"/>
      <c r="U572" s="255"/>
      <c r="V572" s="255"/>
      <c r="W572" s="255"/>
      <c r="X572" s="255"/>
      <c r="Y572" s="255"/>
      <c r="Z572" s="255"/>
      <c r="AA572" s="255"/>
      <c r="AB572" s="255"/>
      <c r="AC572" s="255"/>
      <c r="AD572" s="255"/>
      <c r="AE572" s="255"/>
      <c r="AF572" s="255"/>
      <c r="AG572" s="255"/>
      <c r="AH572" s="255"/>
      <c r="AI572" s="255"/>
      <c r="AJ572" s="255"/>
      <c r="AK572" s="255"/>
      <c r="AL572" s="255"/>
      <c r="AM572" s="255"/>
      <c r="AN572" s="255"/>
      <c r="AO572" s="255"/>
      <c r="AP572" s="255"/>
      <c r="AQ572" s="255"/>
      <c r="AR572" s="255"/>
      <c r="AS572" s="255"/>
      <c r="AT572" s="255"/>
    </row>
    <row r="573" customFormat="false" ht="15" hidden="false" customHeight="false" outlineLevel="0" collapsed="false">
      <c r="A573" s="255"/>
      <c r="B573" s="352"/>
      <c r="C573" s="352"/>
      <c r="D573" s="255"/>
      <c r="E573" s="255"/>
      <c r="F573" s="255"/>
      <c r="G573" s="324"/>
      <c r="H573" s="324"/>
      <c r="I573" s="255"/>
      <c r="J573" s="255"/>
      <c r="K573" s="255"/>
      <c r="L573" s="255"/>
      <c r="M573" s="255"/>
      <c r="N573" s="255"/>
      <c r="O573" s="255"/>
      <c r="P573" s="255"/>
      <c r="Q573" s="255"/>
      <c r="R573" s="255"/>
      <c r="S573" s="255"/>
      <c r="T573" s="255"/>
      <c r="U573" s="255"/>
      <c r="V573" s="255"/>
      <c r="W573" s="255"/>
      <c r="X573" s="255"/>
      <c r="Y573" s="255"/>
      <c r="Z573" s="255"/>
      <c r="AA573" s="255"/>
      <c r="AB573" s="255"/>
      <c r="AC573" s="255"/>
      <c r="AD573" s="255"/>
      <c r="AE573" s="255"/>
      <c r="AF573" s="255"/>
      <c r="AG573" s="255"/>
      <c r="AH573" s="255"/>
      <c r="AI573" s="255"/>
      <c r="AJ573" s="255"/>
      <c r="AK573" s="255"/>
      <c r="AL573" s="255"/>
      <c r="AM573" s="255"/>
      <c r="AN573" s="255"/>
      <c r="AO573" s="255"/>
      <c r="AP573" s="255"/>
      <c r="AQ573" s="255"/>
      <c r="AR573" s="255"/>
      <c r="AS573" s="255"/>
      <c r="AT573" s="255"/>
    </row>
    <row r="574" customFormat="false" ht="15" hidden="false" customHeight="false" outlineLevel="0" collapsed="false">
      <c r="A574" s="255"/>
      <c r="B574" s="352"/>
      <c r="C574" s="352"/>
      <c r="D574" s="255"/>
      <c r="E574" s="255"/>
      <c r="F574" s="255"/>
      <c r="G574" s="324"/>
      <c r="H574" s="324"/>
      <c r="I574" s="255"/>
      <c r="J574" s="255"/>
      <c r="K574" s="255"/>
      <c r="L574" s="255"/>
      <c r="M574" s="255"/>
      <c r="N574" s="255"/>
      <c r="O574" s="255"/>
      <c r="P574" s="255"/>
      <c r="Q574" s="255"/>
      <c r="R574" s="255"/>
      <c r="S574" s="255"/>
      <c r="T574" s="255"/>
      <c r="U574" s="255"/>
      <c r="V574" s="255"/>
      <c r="W574" s="255"/>
      <c r="X574" s="255"/>
      <c r="Y574" s="255"/>
      <c r="Z574" s="255"/>
      <c r="AA574" s="255"/>
      <c r="AB574" s="255"/>
      <c r="AC574" s="255"/>
      <c r="AD574" s="255"/>
      <c r="AE574" s="255"/>
      <c r="AF574" s="255"/>
      <c r="AG574" s="255"/>
      <c r="AH574" s="255"/>
      <c r="AI574" s="255"/>
      <c r="AJ574" s="255"/>
      <c r="AK574" s="255"/>
      <c r="AL574" s="255"/>
      <c r="AM574" s="255"/>
      <c r="AN574" s="255"/>
      <c r="AO574" s="255"/>
      <c r="AP574" s="255"/>
      <c r="AQ574" s="255"/>
      <c r="AR574" s="255"/>
      <c r="AS574" s="255"/>
      <c r="AT574" s="255"/>
    </row>
    <row r="575" customFormat="false" ht="15" hidden="false" customHeight="false" outlineLevel="0" collapsed="false">
      <c r="A575" s="255"/>
      <c r="B575" s="352"/>
      <c r="C575" s="352"/>
      <c r="D575" s="255"/>
      <c r="E575" s="255"/>
      <c r="F575" s="255"/>
      <c r="G575" s="324"/>
      <c r="H575" s="324"/>
      <c r="I575" s="255"/>
      <c r="J575" s="255"/>
      <c r="K575" s="255"/>
      <c r="L575" s="255"/>
      <c r="M575" s="255"/>
      <c r="N575" s="255"/>
      <c r="O575" s="255"/>
      <c r="P575" s="255"/>
      <c r="Q575" s="255"/>
      <c r="R575" s="255"/>
      <c r="S575" s="255"/>
      <c r="T575" s="255"/>
      <c r="U575" s="255"/>
      <c r="V575" s="255"/>
      <c r="W575" s="255"/>
      <c r="X575" s="255"/>
      <c r="Y575" s="255"/>
      <c r="Z575" s="255"/>
      <c r="AA575" s="255"/>
      <c r="AB575" s="255"/>
      <c r="AC575" s="255"/>
      <c r="AD575" s="255"/>
      <c r="AE575" s="255"/>
      <c r="AF575" s="255"/>
      <c r="AG575" s="255"/>
      <c r="AH575" s="255"/>
      <c r="AI575" s="255"/>
      <c r="AJ575" s="255"/>
      <c r="AK575" s="255"/>
      <c r="AL575" s="255"/>
      <c r="AM575" s="255"/>
      <c r="AN575" s="255"/>
      <c r="AO575" s="255"/>
      <c r="AP575" s="255"/>
      <c r="AQ575" s="255"/>
      <c r="AR575" s="255"/>
      <c r="AS575" s="255"/>
      <c r="AT575" s="255"/>
    </row>
    <row r="576" customFormat="false" ht="15" hidden="false" customHeight="false" outlineLevel="0" collapsed="false">
      <c r="A576" s="255"/>
      <c r="B576" s="352"/>
      <c r="C576" s="352"/>
      <c r="D576" s="255"/>
      <c r="E576" s="255"/>
      <c r="F576" s="255"/>
      <c r="G576" s="324"/>
      <c r="H576" s="324"/>
      <c r="I576" s="255"/>
      <c r="J576" s="255"/>
      <c r="K576" s="255"/>
      <c r="L576" s="255"/>
      <c r="M576" s="255"/>
      <c r="N576" s="255"/>
      <c r="O576" s="255"/>
      <c r="P576" s="255"/>
      <c r="Q576" s="255"/>
      <c r="R576" s="255"/>
      <c r="S576" s="255"/>
      <c r="T576" s="255"/>
      <c r="U576" s="255"/>
      <c r="V576" s="255"/>
      <c r="W576" s="255"/>
      <c r="X576" s="255"/>
      <c r="Y576" s="255"/>
      <c r="Z576" s="255"/>
      <c r="AA576" s="255"/>
      <c r="AB576" s="255"/>
      <c r="AC576" s="255"/>
      <c r="AD576" s="255"/>
      <c r="AE576" s="255"/>
      <c r="AF576" s="255"/>
      <c r="AG576" s="255"/>
      <c r="AH576" s="255"/>
      <c r="AI576" s="255"/>
      <c r="AJ576" s="255"/>
      <c r="AK576" s="255"/>
      <c r="AL576" s="255"/>
      <c r="AM576" s="255"/>
      <c r="AN576" s="255"/>
      <c r="AO576" s="255"/>
      <c r="AP576" s="255"/>
      <c r="AQ576" s="255"/>
      <c r="AR576" s="255"/>
      <c r="AS576" s="255"/>
      <c r="AT576" s="255"/>
    </row>
    <row r="577" customFormat="false" ht="15" hidden="false" customHeight="false" outlineLevel="0" collapsed="false">
      <c r="A577" s="255"/>
      <c r="B577" s="352"/>
      <c r="C577" s="352"/>
      <c r="D577" s="255"/>
      <c r="E577" s="255"/>
      <c r="F577" s="255"/>
      <c r="G577" s="324"/>
      <c r="H577" s="324"/>
      <c r="I577" s="255"/>
      <c r="J577" s="255"/>
      <c r="K577" s="255"/>
      <c r="L577" s="255"/>
      <c r="M577" s="255"/>
      <c r="N577" s="255"/>
      <c r="O577" s="255"/>
      <c r="P577" s="255"/>
      <c r="Q577" s="255"/>
      <c r="R577" s="255"/>
      <c r="S577" s="255"/>
      <c r="T577" s="255"/>
      <c r="U577" s="255"/>
      <c r="V577" s="255"/>
      <c r="W577" s="255"/>
      <c r="X577" s="255"/>
      <c r="Y577" s="255"/>
      <c r="Z577" s="255"/>
      <c r="AA577" s="255"/>
      <c r="AB577" s="255"/>
      <c r="AC577" s="255"/>
      <c r="AD577" s="255"/>
      <c r="AE577" s="255"/>
      <c r="AF577" s="255"/>
      <c r="AG577" s="255"/>
      <c r="AH577" s="255"/>
      <c r="AI577" s="255"/>
      <c r="AJ577" s="255"/>
      <c r="AK577" s="255"/>
      <c r="AL577" s="255"/>
      <c r="AM577" s="255"/>
      <c r="AN577" s="255"/>
      <c r="AO577" s="255"/>
      <c r="AP577" s="255"/>
      <c r="AQ577" s="255"/>
      <c r="AR577" s="255"/>
      <c r="AS577" s="255"/>
      <c r="AT577" s="255"/>
    </row>
    <row r="578" customFormat="false" ht="15" hidden="false" customHeight="false" outlineLevel="0" collapsed="false">
      <c r="A578" s="255"/>
      <c r="B578" s="352"/>
      <c r="C578" s="352"/>
      <c r="D578" s="255"/>
      <c r="E578" s="255"/>
      <c r="F578" s="255"/>
      <c r="G578" s="324"/>
      <c r="H578" s="324"/>
      <c r="I578" s="255"/>
      <c r="J578" s="255"/>
      <c r="K578" s="255"/>
      <c r="L578" s="255"/>
      <c r="M578" s="255"/>
      <c r="N578" s="255"/>
      <c r="O578" s="255"/>
      <c r="P578" s="255"/>
      <c r="Q578" s="255"/>
      <c r="R578" s="255"/>
      <c r="S578" s="255"/>
      <c r="T578" s="255"/>
      <c r="U578" s="255"/>
      <c r="V578" s="255"/>
      <c r="W578" s="255"/>
      <c r="X578" s="255"/>
      <c r="Y578" s="255"/>
      <c r="Z578" s="255"/>
      <c r="AA578" s="255"/>
      <c r="AB578" s="255"/>
      <c r="AC578" s="255"/>
      <c r="AD578" s="255"/>
      <c r="AE578" s="255"/>
      <c r="AF578" s="255"/>
      <c r="AG578" s="255"/>
      <c r="AH578" s="255"/>
      <c r="AI578" s="255"/>
      <c r="AJ578" s="255"/>
      <c r="AK578" s="255"/>
      <c r="AL578" s="255"/>
      <c r="AM578" s="255"/>
      <c r="AN578" s="255"/>
      <c r="AO578" s="255"/>
      <c r="AP578" s="255"/>
      <c r="AQ578" s="255"/>
      <c r="AR578" s="255"/>
      <c r="AS578" s="255"/>
      <c r="AT578" s="255"/>
    </row>
    <row r="579" customFormat="false" ht="15" hidden="false" customHeight="false" outlineLevel="0" collapsed="false">
      <c r="A579" s="255"/>
      <c r="B579" s="352"/>
      <c r="C579" s="352"/>
      <c r="D579" s="255"/>
      <c r="E579" s="255"/>
      <c r="F579" s="255"/>
      <c r="G579" s="324"/>
      <c r="H579" s="324"/>
      <c r="I579" s="255"/>
      <c r="J579" s="255"/>
      <c r="K579" s="255"/>
      <c r="L579" s="255"/>
      <c r="M579" s="255"/>
      <c r="N579" s="255"/>
      <c r="O579" s="255"/>
      <c r="P579" s="255"/>
      <c r="Q579" s="255"/>
      <c r="R579" s="255"/>
      <c r="S579" s="255"/>
      <c r="T579" s="255"/>
      <c r="U579" s="255"/>
      <c r="V579" s="255"/>
      <c r="W579" s="255"/>
      <c r="X579" s="255"/>
      <c r="Y579" s="255"/>
      <c r="Z579" s="255"/>
      <c r="AA579" s="255"/>
      <c r="AB579" s="255"/>
      <c r="AC579" s="255"/>
      <c r="AD579" s="255"/>
      <c r="AE579" s="255"/>
      <c r="AF579" s="255"/>
      <c r="AG579" s="255"/>
      <c r="AH579" s="255"/>
      <c r="AI579" s="255"/>
      <c r="AJ579" s="255"/>
      <c r="AK579" s="255"/>
      <c r="AL579" s="255"/>
      <c r="AM579" s="255"/>
      <c r="AN579" s="255"/>
      <c r="AO579" s="255"/>
      <c r="AP579" s="255"/>
      <c r="AQ579" s="255"/>
      <c r="AR579" s="255"/>
      <c r="AS579" s="255"/>
      <c r="AT579" s="255"/>
    </row>
    <row r="580" customFormat="false" ht="15" hidden="false" customHeight="false" outlineLevel="0" collapsed="false">
      <c r="A580" s="255"/>
      <c r="B580" s="352"/>
      <c r="C580" s="352"/>
      <c r="D580" s="255"/>
      <c r="E580" s="255"/>
      <c r="F580" s="255"/>
      <c r="G580" s="324"/>
      <c r="H580" s="324"/>
      <c r="I580" s="255"/>
      <c r="J580" s="255"/>
      <c r="K580" s="255"/>
      <c r="L580" s="255"/>
      <c r="M580" s="255"/>
      <c r="N580" s="255"/>
      <c r="O580" s="255"/>
      <c r="P580" s="255"/>
      <c r="Q580" s="255"/>
      <c r="R580" s="255"/>
      <c r="S580" s="255"/>
      <c r="T580" s="255"/>
      <c r="U580" s="255"/>
      <c r="V580" s="255"/>
      <c r="W580" s="255"/>
      <c r="X580" s="255"/>
      <c r="Y580" s="255"/>
      <c r="Z580" s="255"/>
      <c r="AA580" s="255"/>
      <c r="AB580" s="255"/>
      <c r="AC580" s="255"/>
      <c r="AD580" s="255"/>
      <c r="AE580" s="255"/>
      <c r="AF580" s="255"/>
      <c r="AG580" s="255"/>
      <c r="AH580" s="255"/>
      <c r="AI580" s="255"/>
      <c r="AJ580" s="255"/>
      <c r="AK580" s="255"/>
      <c r="AL580" s="255"/>
      <c r="AM580" s="255"/>
      <c r="AN580" s="255"/>
      <c r="AO580" s="255"/>
      <c r="AP580" s="255"/>
      <c r="AQ580" s="255"/>
      <c r="AR580" s="255"/>
      <c r="AS580" s="255"/>
      <c r="AT580" s="255"/>
    </row>
    <row r="581" customFormat="false" ht="15" hidden="false" customHeight="false" outlineLevel="0" collapsed="false">
      <c r="A581" s="255"/>
      <c r="B581" s="352"/>
      <c r="C581" s="352"/>
      <c r="D581" s="255"/>
      <c r="E581" s="255"/>
      <c r="F581" s="255"/>
      <c r="G581" s="324"/>
      <c r="H581" s="324"/>
      <c r="I581" s="255"/>
      <c r="J581" s="255"/>
      <c r="K581" s="255"/>
      <c r="L581" s="255"/>
      <c r="M581" s="255"/>
      <c r="N581" s="255"/>
      <c r="O581" s="255"/>
      <c r="P581" s="255"/>
      <c r="Q581" s="255"/>
      <c r="R581" s="255"/>
      <c r="S581" s="255"/>
      <c r="T581" s="255"/>
      <c r="U581" s="255"/>
      <c r="V581" s="255"/>
      <c r="W581" s="255"/>
      <c r="X581" s="255"/>
      <c r="Y581" s="255"/>
      <c r="Z581" s="255"/>
      <c r="AA581" s="255"/>
      <c r="AB581" s="255"/>
      <c r="AC581" s="255"/>
      <c r="AD581" s="255"/>
      <c r="AE581" s="255"/>
      <c r="AF581" s="255"/>
      <c r="AG581" s="255"/>
      <c r="AH581" s="255"/>
      <c r="AI581" s="255"/>
      <c r="AJ581" s="255"/>
      <c r="AK581" s="255"/>
      <c r="AL581" s="255"/>
      <c r="AM581" s="255"/>
      <c r="AN581" s="255"/>
      <c r="AO581" s="255"/>
      <c r="AP581" s="255"/>
      <c r="AQ581" s="255"/>
      <c r="AR581" s="255"/>
      <c r="AS581" s="255"/>
      <c r="AT581" s="255"/>
    </row>
    <row r="582" customFormat="false" ht="15" hidden="false" customHeight="false" outlineLevel="0" collapsed="false">
      <c r="A582" s="255"/>
      <c r="B582" s="352"/>
      <c r="C582" s="352"/>
      <c r="D582" s="255"/>
      <c r="E582" s="255"/>
      <c r="F582" s="255"/>
      <c r="G582" s="324"/>
      <c r="H582" s="324"/>
      <c r="I582" s="255"/>
      <c r="J582" s="255"/>
      <c r="K582" s="255"/>
      <c r="L582" s="255"/>
      <c r="M582" s="255"/>
      <c r="N582" s="255"/>
      <c r="O582" s="255"/>
      <c r="P582" s="255"/>
      <c r="Q582" s="255"/>
      <c r="R582" s="255"/>
      <c r="S582" s="255"/>
      <c r="T582" s="255"/>
      <c r="U582" s="255"/>
      <c r="V582" s="255"/>
      <c r="W582" s="255"/>
      <c r="X582" s="255"/>
      <c r="Y582" s="255"/>
      <c r="Z582" s="255"/>
      <c r="AA582" s="255"/>
      <c r="AB582" s="255"/>
      <c r="AC582" s="255"/>
      <c r="AD582" s="255"/>
      <c r="AE582" s="255"/>
      <c r="AF582" s="255"/>
      <c r="AG582" s="255"/>
      <c r="AH582" s="255"/>
      <c r="AI582" s="255"/>
      <c r="AJ582" s="255"/>
      <c r="AK582" s="255"/>
      <c r="AL582" s="255"/>
      <c r="AM582" s="255"/>
      <c r="AN582" s="255"/>
      <c r="AO582" s="255"/>
      <c r="AP582" s="255"/>
      <c r="AQ582" s="255"/>
      <c r="AR582" s="255"/>
      <c r="AS582" s="255"/>
      <c r="AT582" s="255"/>
    </row>
    <row r="583" customFormat="false" ht="15" hidden="false" customHeight="false" outlineLevel="0" collapsed="false">
      <c r="A583" s="255"/>
      <c r="B583" s="352"/>
      <c r="C583" s="352"/>
      <c r="D583" s="255"/>
      <c r="E583" s="255"/>
      <c r="F583" s="255"/>
      <c r="G583" s="324"/>
      <c r="H583" s="324"/>
      <c r="I583" s="255"/>
      <c r="J583" s="255"/>
      <c r="K583" s="255"/>
      <c r="L583" s="255"/>
      <c r="M583" s="255"/>
      <c r="N583" s="255"/>
      <c r="O583" s="255"/>
      <c r="P583" s="255"/>
      <c r="Q583" s="255"/>
      <c r="R583" s="255"/>
      <c r="S583" s="255"/>
      <c r="T583" s="255"/>
      <c r="U583" s="255"/>
      <c r="V583" s="255"/>
      <c r="W583" s="255"/>
      <c r="X583" s="255"/>
      <c r="Y583" s="255"/>
      <c r="Z583" s="255"/>
      <c r="AA583" s="255"/>
      <c r="AB583" s="255"/>
      <c r="AC583" s="255"/>
      <c r="AD583" s="255"/>
      <c r="AE583" s="255"/>
      <c r="AF583" s="255"/>
      <c r="AG583" s="255"/>
      <c r="AH583" s="255"/>
      <c r="AI583" s="255"/>
      <c r="AJ583" s="255"/>
      <c r="AK583" s="255"/>
      <c r="AL583" s="255"/>
      <c r="AM583" s="255"/>
      <c r="AN583" s="255"/>
      <c r="AO583" s="255"/>
      <c r="AP583" s="255"/>
      <c r="AQ583" s="255"/>
      <c r="AR583" s="255"/>
      <c r="AS583" s="255"/>
      <c r="AT583" s="255"/>
    </row>
    <row r="584" customFormat="false" ht="15" hidden="false" customHeight="false" outlineLevel="0" collapsed="false">
      <c r="A584" s="255"/>
      <c r="B584" s="352"/>
      <c r="C584" s="352"/>
      <c r="D584" s="255"/>
      <c r="E584" s="255"/>
      <c r="F584" s="255"/>
      <c r="G584" s="324"/>
      <c r="H584" s="324"/>
      <c r="I584" s="255"/>
      <c r="J584" s="255"/>
      <c r="K584" s="255"/>
      <c r="L584" s="255"/>
      <c r="M584" s="255"/>
      <c r="N584" s="255"/>
      <c r="O584" s="255"/>
      <c r="P584" s="255"/>
      <c r="Q584" s="255"/>
      <c r="R584" s="255"/>
      <c r="S584" s="255"/>
      <c r="T584" s="255"/>
      <c r="U584" s="255"/>
      <c r="V584" s="255"/>
      <c r="W584" s="255"/>
      <c r="X584" s="255"/>
      <c r="Y584" s="255"/>
      <c r="Z584" s="255"/>
      <c r="AA584" s="255"/>
      <c r="AB584" s="255"/>
      <c r="AC584" s="255"/>
      <c r="AD584" s="255"/>
      <c r="AE584" s="255"/>
      <c r="AF584" s="255"/>
      <c r="AG584" s="255"/>
      <c r="AH584" s="255"/>
      <c r="AI584" s="255"/>
      <c r="AJ584" s="255"/>
      <c r="AK584" s="255"/>
      <c r="AL584" s="255"/>
      <c r="AM584" s="255"/>
      <c r="AN584" s="255"/>
      <c r="AO584" s="255"/>
      <c r="AP584" s="255"/>
      <c r="AQ584" s="255"/>
      <c r="AR584" s="255"/>
      <c r="AS584" s="255"/>
      <c r="AT584" s="255"/>
    </row>
    <row r="585" customFormat="false" ht="15" hidden="false" customHeight="false" outlineLevel="0" collapsed="false">
      <c r="A585" s="255"/>
      <c r="B585" s="352"/>
      <c r="C585" s="352"/>
      <c r="D585" s="255"/>
      <c r="E585" s="255"/>
      <c r="F585" s="255"/>
      <c r="G585" s="324"/>
      <c r="H585" s="324"/>
      <c r="I585" s="255"/>
      <c r="J585" s="255"/>
      <c r="K585" s="255"/>
      <c r="L585" s="255"/>
      <c r="M585" s="255"/>
      <c r="N585" s="255"/>
      <c r="O585" s="255"/>
      <c r="P585" s="255"/>
      <c r="Q585" s="255"/>
      <c r="R585" s="255"/>
      <c r="S585" s="255"/>
      <c r="T585" s="255"/>
      <c r="U585" s="255"/>
      <c r="V585" s="255"/>
      <c r="W585" s="255"/>
      <c r="X585" s="255"/>
      <c r="Y585" s="255"/>
      <c r="Z585" s="255"/>
      <c r="AA585" s="255"/>
      <c r="AB585" s="255"/>
      <c r="AC585" s="255"/>
      <c r="AD585" s="255"/>
      <c r="AE585" s="255"/>
      <c r="AF585" s="255"/>
      <c r="AG585" s="255"/>
      <c r="AH585" s="255"/>
      <c r="AI585" s="255"/>
      <c r="AJ585" s="255"/>
      <c r="AK585" s="255"/>
      <c r="AL585" s="255"/>
      <c r="AM585" s="255"/>
      <c r="AN585" s="255"/>
      <c r="AO585" s="255"/>
      <c r="AP585" s="255"/>
      <c r="AQ585" s="255"/>
      <c r="AR585" s="255"/>
      <c r="AS585" s="255"/>
      <c r="AT585" s="255"/>
    </row>
    <row r="586" customFormat="false" ht="15" hidden="false" customHeight="false" outlineLevel="0" collapsed="false">
      <c r="A586" s="255"/>
      <c r="B586" s="352"/>
      <c r="C586" s="352"/>
      <c r="D586" s="255"/>
      <c r="E586" s="255"/>
      <c r="F586" s="255"/>
      <c r="G586" s="324"/>
      <c r="H586" s="324"/>
      <c r="I586" s="255"/>
      <c r="J586" s="255"/>
      <c r="K586" s="255"/>
      <c r="L586" s="255"/>
      <c r="M586" s="255"/>
      <c r="N586" s="255"/>
      <c r="O586" s="255"/>
      <c r="P586" s="255"/>
      <c r="Q586" s="255"/>
      <c r="R586" s="255"/>
      <c r="S586" s="255"/>
      <c r="T586" s="255"/>
      <c r="U586" s="255"/>
      <c r="V586" s="255"/>
      <c r="W586" s="255"/>
      <c r="X586" s="255"/>
      <c r="Y586" s="255"/>
      <c r="Z586" s="255"/>
      <c r="AA586" s="255"/>
      <c r="AB586" s="255"/>
      <c r="AC586" s="255"/>
      <c r="AD586" s="255"/>
      <c r="AE586" s="255"/>
      <c r="AF586" s="255"/>
      <c r="AG586" s="255"/>
      <c r="AH586" s="255"/>
      <c r="AI586" s="255"/>
      <c r="AJ586" s="255"/>
      <c r="AK586" s="255"/>
      <c r="AL586" s="255"/>
      <c r="AM586" s="255"/>
      <c r="AN586" s="255"/>
      <c r="AO586" s="255"/>
      <c r="AP586" s="255"/>
      <c r="AQ586" s="255"/>
      <c r="AR586" s="255"/>
      <c r="AS586" s="255"/>
      <c r="AT586" s="255"/>
    </row>
    <row r="587" customFormat="false" ht="15" hidden="false" customHeight="false" outlineLevel="0" collapsed="false">
      <c r="A587" s="255"/>
      <c r="B587" s="352"/>
      <c r="C587" s="352"/>
      <c r="D587" s="255"/>
      <c r="E587" s="255"/>
      <c r="F587" s="255"/>
      <c r="G587" s="324"/>
      <c r="H587" s="324"/>
      <c r="I587" s="255"/>
      <c r="J587" s="255"/>
      <c r="K587" s="255"/>
      <c r="L587" s="255"/>
      <c r="M587" s="255"/>
      <c r="N587" s="255"/>
      <c r="O587" s="255"/>
      <c r="P587" s="255"/>
      <c r="Q587" s="255"/>
      <c r="R587" s="255"/>
      <c r="S587" s="255"/>
      <c r="T587" s="255"/>
      <c r="U587" s="255"/>
      <c r="V587" s="255"/>
      <c r="W587" s="255"/>
      <c r="X587" s="255"/>
      <c r="Y587" s="255"/>
      <c r="Z587" s="255"/>
      <c r="AA587" s="255"/>
      <c r="AB587" s="255"/>
      <c r="AC587" s="255"/>
      <c r="AD587" s="255"/>
      <c r="AE587" s="255"/>
      <c r="AF587" s="255"/>
      <c r="AG587" s="255"/>
      <c r="AH587" s="255"/>
      <c r="AI587" s="255"/>
      <c r="AJ587" s="255"/>
      <c r="AK587" s="255"/>
      <c r="AL587" s="255"/>
      <c r="AM587" s="255"/>
      <c r="AN587" s="255"/>
      <c r="AO587" s="255"/>
      <c r="AP587" s="255"/>
      <c r="AQ587" s="255"/>
      <c r="AR587" s="255"/>
      <c r="AS587" s="255"/>
      <c r="AT587" s="255"/>
    </row>
    <row r="588" customFormat="false" ht="15" hidden="false" customHeight="false" outlineLevel="0" collapsed="false">
      <c r="A588" s="255"/>
      <c r="B588" s="352"/>
      <c r="C588" s="352"/>
      <c r="D588" s="255"/>
      <c r="E588" s="255"/>
      <c r="F588" s="255"/>
      <c r="G588" s="324"/>
      <c r="H588" s="324"/>
      <c r="I588" s="255"/>
      <c r="J588" s="255"/>
      <c r="K588" s="255"/>
      <c r="L588" s="255"/>
      <c r="M588" s="255"/>
      <c r="N588" s="255"/>
      <c r="O588" s="255"/>
      <c r="P588" s="255"/>
      <c r="Q588" s="255"/>
      <c r="R588" s="255"/>
      <c r="S588" s="255"/>
      <c r="T588" s="255"/>
      <c r="U588" s="255"/>
      <c r="V588" s="255"/>
      <c r="W588" s="255"/>
      <c r="X588" s="255"/>
      <c r="Y588" s="255"/>
      <c r="Z588" s="255"/>
      <c r="AA588" s="255"/>
      <c r="AB588" s="255"/>
      <c r="AC588" s="255"/>
      <c r="AD588" s="255"/>
      <c r="AE588" s="255"/>
      <c r="AF588" s="255"/>
      <c r="AG588" s="255"/>
      <c r="AH588" s="255"/>
      <c r="AI588" s="255"/>
      <c r="AJ588" s="255"/>
      <c r="AK588" s="255"/>
      <c r="AL588" s="255"/>
      <c r="AM588" s="255"/>
      <c r="AN588" s="255"/>
      <c r="AO588" s="255"/>
      <c r="AP588" s="255"/>
      <c r="AQ588" s="255"/>
      <c r="AR588" s="255"/>
      <c r="AS588" s="255"/>
      <c r="AT588" s="255"/>
    </row>
    <row r="589" customFormat="false" ht="15" hidden="false" customHeight="false" outlineLevel="0" collapsed="false">
      <c r="A589" s="255"/>
      <c r="B589" s="352"/>
      <c r="C589" s="352"/>
      <c r="D589" s="255"/>
      <c r="E589" s="255"/>
      <c r="F589" s="255"/>
      <c r="G589" s="324"/>
      <c r="H589" s="324"/>
      <c r="I589" s="255"/>
      <c r="J589" s="255"/>
      <c r="K589" s="255"/>
      <c r="L589" s="255"/>
      <c r="M589" s="255"/>
      <c r="N589" s="255"/>
      <c r="O589" s="255"/>
      <c r="P589" s="255"/>
      <c r="Q589" s="255"/>
      <c r="R589" s="255"/>
      <c r="S589" s="255"/>
      <c r="T589" s="255"/>
      <c r="U589" s="255"/>
      <c r="V589" s="255"/>
      <c r="W589" s="255"/>
      <c r="X589" s="255"/>
      <c r="Y589" s="255"/>
      <c r="Z589" s="255"/>
      <c r="AA589" s="255"/>
      <c r="AB589" s="255"/>
      <c r="AC589" s="255"/>
      <c r="AD589" s="255"/>
      <c r="AE589" s="255"/>
      <c r="AF589" s="255"/>
      <c r="AG589" s="255"/>
      <c r="AH589" s="255"/>
      <c r="AI589" s="255"/>
      <c r="AJ589" s="255"/>
      <c r="AK589" s="255"/>
      <c r="AL589" s="255"/>
      <c r="AM589" s="255"/>
      <c r="AN589" s="255"/>
      <c r="AO589" s="255"/>
      <c r="AP589" s="255"/>
      <c r="AQ589" s="255"/>
      <c r="AR589" s="255"/>
      <c r="AS589" s="255"/>
      <c r="AT589" s="255"/>
    </row>
    <row r="590" customFormat="false" ht="15" hidden="false" customHeight="false" outlineLevel="0" collapsed="false">
      <c r="A590" s="255"/>
      <c r="B590" s="352"/>
      <c r="C590" s="352"/>
      <c r="D590" s="255"/>
      <c r="E590" s="255"/>
      <c r="F590" s="255"/>
      <c r="G590" s="324"/>
      <c r="H590" s="324"/>
      <c r="I590" s="255"/>
      <c r="J590" s="255"/>
      <c r="K590" s="255"/>
      <c r="L590" s="255"/>
      <c r="M590" s="255"/>
      <c r="N590" s="255"/>
      <c r="O590" s="255"/>
      <c r="P590" s="255"/>
      <c r="Q590" s="255"/>
      <c r="R590" s="255"/>
      <c r="S590" s="255"/>
      <c r="T590" s="255"/>
      <c r="U590" s="255"/>
      <c r="V590" s="255"/>
      <c r="W590" s="255"/>
      <c r="X590" s="255"/>
      <c r="Y590" s="255"/>
      <c r="Z590" s="255"/>
      <c r="AA590" s="255"/>
      <c r="AB590" s="255"/>
      <c r="AC590" s="255"/>
      <c r="AD590" s="255"/>
      <c r="AE590" s="255"/>
      <c r="AF590" s="255"/>
      <c r="AG590" s="255"/>
      <c r="AH590" s="255"/>
      <c r="AI590" s="255"/>
      <c r="AJ590" s="255"/>
      <c r="AK590" s="255"/>
      <c r="AL590" s="255"/>
      <c r="AM590" s="255"/>
      <c r="AN590" s="255"/>
      <c r="AO590" s="255"/>
      <c r="AP590" s="255"/>
      <c r="AQ590" s="255"/>
      <c r="AR590" s="255"/>
      <c r="AS590" s="255"/>
      <c r="AT590" s="255"/>
    </row>
    <row r="591" customFormat="false" ht="15" hidden="false" customHeight="false" outlineLevel="0" collapsed="false">
      <c r="A591" s="255"/>
      <c r="B591" s="352"/>
      <c r="C591" s="352"/>
      <c r="D591" s="255"/>
      <c r="E591" s="255"/>
      <c r="F591" s="255"/>
      <c r="G591" s="324"/>
      <c r="H591" s="324"/>
      <c r="I591" s="255"/>
      <c r="J591" s="255"/>
      <c r="K591" s="255"/>
      <c r="L591" s="255"/>
      <c r="M591" s="255"/>
      <c r="N591" s="255"/>
      <c r="O591" s="255"/>
      <c r="P591" s="255"/>
      <c r="Q591" s="255"/>
      <c r="R591" s="255"/>
      <c r="S591" s="255"/>
      <c r="T591" s="255"/>
      <c r="U591" s="255"/>
      <c r="V591" s="255"/>
      <c r="W591" s="255"/>
      <c r="X591" s="255"/>
      <c r="Y591" s="255"/>
      <c r="Z591" s="255"/>
      <c r="AA591" s="255"/>
      <c r="AB591" s="255"/>
      <c r="AC591" s="255"/>
      <c r="AD591" s="255"/>
      <c r="AE591" s="255"/>
      <c r="AF591" s="255"/>
      <c r="AG591" s="255"/>
      <c r="AH591" s="255"/>
      <c r="AI591" s="255"/>
      <c r="AJ591" s="255"/>
      <c r="AK591" s="255"/>
      <c r="AL591" s="255"/>
      <c r="AM591" s="255"/>
      <c r="AN591" s="255"/>
      <c r="AO591" s="255"/>
      <c r="AP591" s="255"/>
      <c r="AQ591" s="255"/>
      <c r="AR591" s="255"/>
      <c r="AS591" s="255"/>
      <c r="AT591" s="255"/>
    </row>
    <row r="592" customFormat="false" ht="15" hidden="false" customHeight="false" outlineLevel="0" collapsed="false">
      <c r="A592" s="255"/>
      <c r="B592" s="352"/>
      <c r="C592" s="352"/>
      <c r="D592" s="255"/>
      <c r="E592" s="255"/>
      <c r="F592" s="255"/>
      <c r="G592" s="324"/>
      <c r="H592" s="324"/>
      <c r="I592" s="255"/>
      <c r="J592" s="255"/>
      <c r="K592" s="255"/>
      <c r="L592" s="255"/>
      <c r="M592" s="255"/>
      <c r="N592" s="255"/>
      <c r="O592" s="255"/>
      <c r="P592" s="255"/>
      <c r="Q592" s="255"/>
      <c r="R592" s="255"/>
      <c r="S592" s="255"/>
      <c r="T592" s="255"/>
      <c r="U592" s="255"/>
      <c r="V592" s="255"/>
      <c r="W592" s="255"/>
      <c r="X592" s="255"/>
      <c r="Y592" s="255"/>
      <c r="Z592" s="255"/>
      <c r="AA592" s="255"/>
      <c r="AB592" s="255"/>
      <c r="AC592" s="255"/>
      <c r="AD592" s="255"/>
      <c r="AE592" s="255"/>
      <c r="AF592" s="255"/>
      <c r="AG592" s="255"/>
      <c r="AH592" s="255"/>
      <c r="AI592" s="255"/>
      <c r="AJ592" s="255"/>
      <c r="AK592" s="255"/>
      <c r="AL592" s="255"/>
      <c r="AM592" s="255"/>
      <c r="AN592" s="255"/>
      <c r="AO592" s="255"/>
      <c r="AP592" s="255"/>
      <c r="AQ592" s="255"/>
      <c r="AR592" s="255"/>
      <c r="AS592" s="255"/>
      <c r="AT592" s="255"/>
    </row>
    <row r="593" customFormat="false" ht="15" hidden="false" customHeight="false" outlineLevel="0" collapsed="false">
      <c r="A593" s="255"/>
      <c r="B593" s="352"/>
      <c r="C593" s="352"/>
      <c r="D593" s="255"/>
      <c r="E593" s="255"/>
      <c r="F593" s="255"/>
      <c r="G593" s="324"/>
      <c r="H593" s="324"/>
      <c r="I593" s="255"/>
      <c r="J593" s="255"/>
      <c r="K593" s="255"/>
      <c r="L593" s="255"/>
      <c r="M593" s="255"/>
      <c r="N593" s="255"/>
      <c r="O593" s="255"/>
      <c r="P593" s="255"/>
      <c r="Q593" s="255"/>
      <c r="R593" s="255"/>
      <c r="S593" s="255"/>
      <c r="T593" s="255"/>
      <c r="U593" s="255"/>
      <c r="V593" s="255"/>
      <c r="W593" s="255"/>
      <c r="X593" s="255"/>
      <c r="Y593" s="255"/>
      <c r="Z593" s="255"/>
      <c r="AA593" s="255"/>
      <c r="AB593" s="255"/>
      <c r="AC593" s="255"/>
      <c r="AD593" s="255"/>
      <c r="AE593" s="255"/>
      <c r="AF593" s="255"/>
      <c r="AG593" s="255"/>
      <c r="AH593" s="255"/>
      <c r="AI593" s="255"/>
      <c r="AJ593" s="255"/>
      <c r="AK593" s="255"/>
      <c r="AL593" s="255"/>
      <c r="AM593" s="255"/>
      <c r="AN593" s="255"/>
      <c r="AO593" s="255"/>
      <c r="AP593" s="255"/>
      <c r="AQ593" s="255"/>
      <c r="AR593" s="255"/>
      <c r="AS593" s="255"/>
      <c r="AT593" s="255"/>
    </row>
    <row r="594" customFormat="false" ht="15" hidden="false" customHeight="false" outlineLevel="0" collapsed="false">
      <c r="A594" s="255"/>
      <c r="B594" s="352"/>
      <c r="C594" s="352"/>
      <c r="D594" s="255"/>
      <c r="E594" s="255"/>
      <c r="F594" s="255"/>
      <c r="G594" s="324"/>
      <c r="H594" s="324"/>
      <c r="I594" s="255"/>
      <c r="J594" s="255"/>
      <c r="K594" s="255"/>
      <c r="L594" s="255"/>
      <c r="M594" s="255"/>
      <c r="N594" s="255"/>
      <c r="O594" s="255"/>
      <c r="P594" s="255"/>
      <c r="Q594" s="255"/>
      <c r="R594" s="255"/>
      <c r="S594" s="255"/>
      <c r="T594" s="255"/>
      <c r="U594" s="255"/>
      <c r="V594" s="255"/>
      <c r="W594" s="255"/>
      <c r="X594" s="255"/>
      <c r="Y594" s="255"/>
      <c r="Z594" s="255"/>
      <c r="AA594" s="255"/>
      <c r="AB594" s="255"/>
      <c r="AC594" s="255"/>
      <c r="AD594" s="255"/>
      <c r="AE594" s="255"/>
      <c r="AF594" s="255"/>
      <c r="AG594" s="255"/>
      <c r="AH594" s="255"/>
      <c r="AI594" s="255"/>
      <c r="AJ594" s="255"/>
      <c r="AK594" s="255"/>
      <c r="AL594" s="255"/>
      <c r="AM594" s="255"/>
      <c r="AN594" s="255"/>
      <c r="AO594" s="255"/>
      <c r="AP594" s="255"/>
      <c r="AQ594" s="255"/>
      <c r="AR594" s="255"/>
      <c r="AS594" s="255"/>
      <c r="AT594" s="255"/>
    </row>
    <row r="595" customFormat="false" ht="15" hidden="false" customHeight="false" outlineLevel="0" collapsed="false">
      <c r="A595" s="255"/>
      <c r="B595" s="352"/>
      <c r="C595" s="352"/>
      <c r="D595" s="255"/>
      <c r="E595" s="255"/>
      <c r="F595" s="255"/>
      <c r="G595" s="324"/>
      <c r="H595" s="324"/>
      <c r="I595" s="255"/>
      <c r="J595" s="255"/>
      <c r="K595" s="255"/>
      <c r="L595" s="255"/>
      <c r="M595" s="255"/>
      <c r="N595" s="255"/>
      <c r="O595" s="255"/>
      <c r="P595" s="255"/>
      <c r="Q595" s="255"/>
      <c r="R595" s="255"/>
      <c r="S595" s="255"/>
      <c r="T595" s="255"/>
      <c r="U595" s="255"/>
      <c r="V595" s="255"/>
      <c r="W595" s="255"/>
      <c r="X595" s="255"/>
      <c r="Y595" s="255"/>
      <c r="Z595" s="255"/>
      <c r="AA595" s="255"/>
      <c r="AB595" s="255"/>
      <c r="AC595" s="255"/>
      <c r="AD595" s="255"/>
      <c r="AE595" s="255"/>
      <c r="AF595" s="255"/>
      <c r="AG595" s="255"/>
      <c r="AH595" s="255"/>
      <c r="AI595" s="255"/>
      <c r="AJ595" s="255"/>
      <c r="AK595" s="255"/>
      <c r="AL595" s="255"/>
      <c r="AM595" s="255"/>
      <c r="AN595" s="255"/>
      <c r="AO595" s="255"/>
      <c r="AP595" s="255"/>
      <c r="AQ595" s="255"/>
      <c r="AR595" s="255"/>
      <c r="AS595" s="255"/>
      <c r="AT595" s="255"/>
    </row>
    <row r="596" customFormat="false" ht="15" hidden="false" customHeight="false" outlineLevel="0" collapsed="false">
      <c r="A596" s="255"/>
      <c r="B596" s="352"/>
      <c r="C596" s="352"/>
      <c r="D596" s="255"/>
      <c r="E596" s="255"/>
      <c r="F596" s="255"/>
      <c r="G596" s="324"/>
      <c r="H596" s="324"/>
      <c r="I596" s="255"/>
      <c r="J596" s="255"/>
      <c r="K596" s="255"/>
      <c r="L596" s="255"/>
      <c r="M596" s="255"/>
      <c r="N596" s="255"/>
      <c r="O596" s="255"/>
      <c r="P596" s="255"/>
      <c r="Q596" s="255"/>
      <c r="R596" s="255"/>
      <c r="S596" s="255"/>
      <c r="T596" s="255"/>
      <c r="U596" s="255"/>
      <c r="V596" s="255"/>
      <c r="W596" s="255"/>
      <c r="X596" s="255"/>
      <c r="Y596" s="255"/>
      <c r="Z596" s="255"/>
      <c r="AA596" s="255"/>
      <c r="AB596" s="255"/>
      <c r="AC596" s="255"/>
      <c r="AD596" s="255"/>
      <c r="AE596" s="255"/>
      <c r="AF596" s="255"/>
      <c r="AG596" s="255"/>
      <c r="AH596" s="255"/>
      <c r="AI596" s="255"/>
      <c r="AJ596" s="255"/>
      <c r="AK596" s="255"/>
      <c r="AL596" s="255"/>
      <c r="AM596" s="255"/>
      <c r="AN596" s="255"/>
      <c r="AO596" s="255"/>
      <c r="AP596" s="255"/>
      <c r="AQ596" s="255"/>
      <c r="AR596" s="255"/>
      <c r="AS596" s="255"/>
      <c r="AT596" s="255"/>
    </row>
    <row r="597" customFormat="false" ht="15" hidden="false" customHeight="false" outlineLevel="0" collapsed="false">
      <c r="A597" s="255"/>
      <c r="B597" s="352"/>
      <c r="C597" s="352"/>
      <c r="D597" s="255"/>
      <c r="E597" s="255"/>
      <c r="F597" s="255"/>
      <c r="G597" s="324"/>
      <c r="H597" s="324"/>
      <c r="I597" s="255"/>
      <c r="J597" s="255"/>
      <c r="K597" s="255"/>
      <c r="L597" s="255"/>
      <c r="M597" s="255"/>
      <c r="N597" s="255"/>
      <c r="O597" s="255"/>
      <c r="P597" s="255"/>
      <c r="Q597" s="255"/>
      <c r="R597" s="255"/>
      <c r="S597" s="255"/>
      <c r="T597" s="255"/>
      <c r="U597" s="255"/>
      <c r="V597" s="255"/>
      <c r="W597" s="255"/>
      <c r="X597" s="255"/>
      <c r="Y597" s="255"/>
      <c r="Z597" s="255"/>
      <c r="AA597" s="255"/>
      <c r="AB597" s="255"/>
      <c r="AC597" s="255"/>
      <c r="AD597" s="255"/>
      <c r="AE597" s="255"/>
      <c r="AF597" s="255"/>
      <c r="AG597" s="255"/>
      <c r="AH597" s="255"/>
      <c r="AI597" s="255"/>
      <c r="AJ597" s="255"/>
      <c r="AK597" s="255"/>
      <c r="AL597" s="255"/>
      <c r="AM597" s="255"/>
      <c r="AN597" s="255"/>
      <c r="AO597" s="255"/>
      <c r="AP597" s="255"/>
      <c r="AQ597" s="255"/>
      <c r="AR597" s="255"/>
      <c r="AS597" s="255"/>
      <c r="AT597" s="255"/>
    </row>
    <row r="598" customFormat="false" ht="15" hidden="false" customHeight="false" outlineLevel="0" collapsed="false">
      <c r="A598" s="255"/>
      <c r="B598" s="352"/>
      <c r="C598" s="352"/>
      <c r="D598" s="255"/>
      <c r="E598" s="255"/>
      <c r="F598" s="255"/>
      <c r="G598" s="324"/>
      <c r="H598" s="324"/>
      <c r="I598" s="255"/>
      <c r="J598" s="255"/>
      <c r="K598" s="255"/>
      <c r="L598" s="255"/>
      <c r="M598" s="255"/>
      <c r="N598" s="255"/>
      <c r="O598" s="255"/>
      <c r="P598" s="255"/>
      <c r="Q598" s="255"/>
      <c r="R598" s="255"/>
      <c r="S598" s="255"/>
      <c r="T598" s="255"/>
      <c r="U598" s="255"/>
      <c r="V598" s="255"/>
      <c r="W598" s="255"/>
      <c r="X598" s="255"/>
      <c r="Y598" s="255"/>
      <c r="Z598" s="255"/>
      <c r="AA598" s="255"/>
      <c r="AB598" s="255"/>
      <c r="AC598" s="255"/>
      <c r="AD598" s="255"/>
      <c r="AE598" s="255"/>
      <c r="AF598" s="255"/>
      <c r="AG598" s="255"/>
      <c r="AH598" s="255"/>
      <c r="AI598" s="255"/>
      <c r="AJ598" s="255"/>
      <c r="AK598" s="255"/>
      <c r="AL598" s="255"/>
      <c r="AM598" s="255"/>
      <c r="AN598" s="255"/>
      <c r="AO598" s="255"/>
      <c r="AP598" s="255"/>
      <c r="AQ598" s="255"/>
      <c r="AR598" s="255"/>
      <c r="AS598" s="255"/>
      <c r="AT598" s="255"/>
    </row>
    <row r="599" customFormat="false" ht="15" hidden="false" customHeight="false" outlineLevel="0" collapsed="false">
      <c r="A599" s="255"/>
      <c r="B599" s="352"/>
      <c r="C599" s="352"/>
      <c r="D599" s="255"/>
      <c r="E599" s="255"/>
      <c r="F599" s="255"/>
      <c r="G599" s="324"/>
      <c r="H599" s="324"/>
      <c r="I599" s="255"/>
      <c r="J599" s="255"/>
      <c r="K599" s="255"/>
      <c r="L599" s="255"/>
      <c r="M599" s="255"/>
      <c r="N599" s="255"/>
      <c r="O599" s="255"/>
      <c r="P599" s="255"/>
      <c r="Q599" s="255"/>
      <c r="R599" s="255"/>
      <c r="S599" s="255"/>
      <c r="T599" s="255"/>
      <c r="U599" s="255"/>
      <c r="V599" s="255"/>
      <c r="W599" s="255"/>
      <c r="X599" s="255"/>
      <c r="Y599" s="255"/>
      <c r="Z599" s="255"/>
      <c r="AA599" s="255"/>
      <c r="AB599" s="255"/>
      <c r="AC599" s="255"/>
      <c r="AD599" s="255"/>
      <c r="AE599" s="255"/>
      <c r="AF599" s="255"/>
      <c r="AG599" s="255"/>
      <c r="AH599" s="255"/>
      <c r="AI599" s="255"/>
      <c r="AJ599" s="255"/>
      <c r="AK599" s="255"/>
      <c r="AL599" s="255"/>
      <c r="AM599" s="255"/>
      <c r="AN599" s="255"/>
      <c r="AO599" s="255"/>
      <c r="AP599" s="255"/>
      <c r="AQ599" s="255"/>
      <c r="AR599" s="255"/>
      <c r="AS599" s="255"/>
      <c r="AT599" s="255"/>
    </row>
    <row r="600" customFormat="false" ht="15" hidden="false" customHeight="false" outlineLevel="0" collapsed="false">
      <c r="A600" s="255"/>
      <c r="B600" s="352"/>
      <c r="C600" s="352"/>
      <c r="D600" s="255"/>
      <c r="E600" s="255"/>
      <c r="F600" s="255"/>
      <c r="G600" s="324"/>
      <c r="H600" s="324"/>
      <c r="I600" s="255"/>
      <c r="J600" s="255"/>
      <c r="K600" s="255"/>
      <c r="L600" s="255"/>
      <c r="M600" s="255"/>
      <c r="N600" s="255"/>
      <c r="O600" s="255"/>
      <c r="P600" s="255"/>
      <c r="Q600" s="255"/>
      <c r="R600" s="255"/>
      <c r="S600" s="255"/>
      <c r="T600" s="255"/>
      <c r="U600" s="255"/>
      <c r="V600" s="255"/>
      <c r="W600" s="255"/>
      <c r="X600" s="255"/>
      <c r="Y600" s="255"/>
      <c r="Z600" s="255"/>
      <c r="AA600" s="255"/>
      <c r="AB600" s="255"/>
      <c r="AC600" s="255"/>
      <c r="AD600" s="255"/>
      <c r="AE600" s="255"/>
      <c r="AF600" s="255"/>
      <c r="AG600" s="255"/>
      <c r="AH600" s="255"/>
      <c r="AI600" s="255"/>
      <c r="AJ600" s="255"/>
      <c r="AK600" s="255"/>
      <c r="AL600" s="255"/>
      <c r="AM600" s="255"/>
      <c r="AN600" s="255"/>
      <c r="AO600" s="255"/>
      <c r="AP600" s="255"/>
      <c r="AQ600" s="255"/>
      <c r="AR600" s="255"/>
      <c r="AS600" s="255"/>
      <c r="AT600" s="255"/>
    </row>
    <row r="601" customFormat="false" ht="15" hidden="false" customHeight="false" outlineLevel="0" collapsed="false">
      <c r="A601" s="255"/>
      <c r="B601" s="352"/>
      <c r="C601" s="352"/>
      <c r="D601" s="255"/>
      <c r="E601" s="255"/>
      <c r="F601" s="255"/>
      <c r="G601" s="324"/>
      <c r="H601" s="324"/>
      <c r="I601" s="255"/>
      <c r="J601" s="255"/>
      <c r="K601" s="255"/>
      <c r="L601" s="255"/>
      <c r="M601" s="255"/>
      <c r="N601" s="255"/>
      <c r="O601" s="255"/>
      <c r="P601" s="255"/>
      <c r="Q601" s="255"/>
      <c r="R601" s="255"/>
      <c r="S601" s="255"/>
      <c r="T601" s="255"/>
      <c r="U601" s="255"/>
      <c r="V601" s="255"/>
      <c r="W601" s="255"/>
      <c r="X601" s="255"/>
      <c r="Y601" s="255"/>
      <c r="Z601" s="255"/>
      <c r="AA601" s="255"/>
      <c r="AB601" s="255"/>
      <c r="AC601" s="255"/>
      <c r="AD601" s="255"/>
      <c r="AE601" s="255"/>
      <c r="AF601" s="255"/>
      <c r="AG601" s="255"/>
      <c r="AH601" s="255"/>
      <c r="AI601" s="255"/>
      <c r="AJ601" s="255"/>
      <c r="AK601" s="255"/>
      <c r="AL601" s="255"/>
      <c r="AM601" s="255"/>
      <c r="AN601" s="255"/>
      <c r="AO601" s="255"/>
      <c r="AP601" s="255"/>
      <c r="AQ601" s="255"/>
      <c r="AR601" s="255"/>
      <c r="AS601" s="255"/>
      <c r="AT601" s="255"/>
    </row>
    <row r="602" customFormat="false" ht="15" hidden="false" customHeight="false" outlineLevel="0" collapsed="false">
      <c r="A602" s="255"/>
      <c r="B602" s="352"/>
      <c r="C602" s="352"/>
      <c r="D602" s="255"/>
      <c r="E602" s="255"/>
      <c r="F602" s="255"/>
      <c r="G602" s="324"/>
      <c r="H602" s="324"/>
      <c r="I602" s="255"/>
      <c r="J602" s="255"/>
      <c r="K602" s="255"/>
      <c r="L602" s="255"/>
      <c r="M602" s="255"/>
      <c r="N602" s="255"/>
      <c r="O602" s="255"/>
      <c r="P602" s="255"/>
      <c r="Q602" s="255"/>
      <c r="R602" s="255"/>
      <c r="S602" s="255"/>
      <c r="T602" s="255"/>
      <c r="U602" s="255"/>
      <c r="V602" s="255"/>
      <c r="W602" s="255"/>
      <c r="X602" s="255"/>
      <c r="Y602" s="255"/>
      <c r="Z602" s="255"/>
      <c r="AA602" s="255"/>
      <c r="AB602" s="255"/>
      <c r="AC602" s="255"/>
      <c r="AD602" s="255"/>
      <c r="AE602" s="255"/>
      <c r="AF602" s="255"/>
      <c r="AG602" s="255"/>
      <c r="AH602" s="255"/>
      <c r="AI602" s="255"/>
      <c r="AJ602" s="255"/>
      <c r="AK602" s="255"/>
      <c r="AL602" s="255"/>
      <c r="AM602" s="255"/>
      <c r="AN602" s="255"/>
      <c r="AO602" s="255"/>
      <c r="AP602" s="255"/>
      <c r="AQ602" s="255"/>
      <c r="AR602" s="255"/>
      <c r="AS602" s="255"/>
      <c r="AT602" s="255"/>
    </row>
    <row r="603" customFormat="false" ht="15" hidden="false" customHeight="false" outlineLevel="0" collapsed="false">
      <c r="A603" s="255"/>
      <c r="B603" s="352"/>
      <c r="C603" s="352"/>
      <c r="D603" s="255"/>
      <c r="E603" s="255"/>
      <c r="F603" s="255"/>
      <c r="G603" s="324"/>
      <c r="H603" s="324"/>
      <c r="I603" s="255"/>
      <c r="J603" s="255"/>
      <c r="K603" s="255"/>
      <c r="L603" s="255"/>
      <c r="M603" s="255"/>
      <c r="N603" s="255"/>
      <c r="O603" s="255"/>
      <c r="P603" s="255"/>
      <c r="Q603" s="255"/>
      <c r="R603" s="255"/>
      <c r="S603" s="255"/>
      <c r="T603" s="255"/>
      <c r="U603" s="255"/>
      <c r="V603" s="255"/>
      <c r="W603" s="255"/>
      <c r="X603" s="255"/>
      <c r="Y603" s="255"/>
      <c r="Z603" s="255"/>
      <c r="AA603" s="255"/>
      <c r="AB603" s="255"/>
      <c r="AC603" s="255"/>
      <c r="AD603" s="255"/>
      <c r="AE603" s="255"/>
      <c r="AF603" s="255"/>
      <c r="AG603" s="255"/>
      <c r="AH603" s="255"/>
      <c r="AI603" s="255"/>
      <c r="AJ603" s="255"/>
      <c r="AK603" s="255"/>
      <c r="AL603" s="255"/>
      <c r="AM603" s="255"/>
      <c r="AN603" s="255"/>
      <c r="AO603" s="255"/>
      <c r="AP603" s="255"/>
      <c r="AQ603" s="255"/>
      <c r="AR603" s="255"/>
      <c r="AS603" s="255"/>
      <c r="AT603" s="255"/>
    </row>
    <row r="604" customFormat="false" ht="15" hidden="false" customHeight="false" outlineLevel="0" collapsed="false">
      <c r="A604" s="255"/>
      <c r="B604" s="352"/>
      <c r="C604" s="352"/>
      <c r="D604" s="255"/>
      <c r="E604" s="255"/>
      <c r="F604" s="255"/>
      <c r="G604" s="324"/>
      <c r="H604" s="324"/>
      <c r="I604" s="255"/>
      <c r="J604" s="255"/>
      <c r="K604" s="255"/>
      <c r="L604" s="255"/>
      <c r="M604" s="255"/>
      <c r="N604" s="255"/>
      <c r="O604" s="255"/>
      <c r="P604" s="255"/>
      <c r="Q604" s="255"/>
      <c r="R604" s="255"/>
      <c r="S604" s="255"/>
      <c r="T604" s="255"/>
      <c r="U604" s="255"/>
      <c r="V604" s="255"/>
      <c r="W604" s="255"/>
      <c r="X604" s="255"/>
      <c r="Y604" s="255"/>
      <c r="Z604" s="255"/>
      <c r="AA604" s="255"/>
      <c r="AB604" s="255"/>
      <c r="AC604" s="255"/>
      <c r="AD604" s="255"/>
      <c r="AE604" s="255"/>
      <c r="AF604" s="255"/>
      <c r="AG604" s="255"/>
      <c r="AH604" s="255"/>
      <c r="AI604" s="255"/>
      <c r="AJ604" s="255"/>
      <c r="AK604" s="255"/>
      <c r="AL604" s="255"/>
      <c r="AM604" s="255"/>
      <c r="AN604" s="255"/>
      <c r="AO604" s="255"/>
      <c r="AP604" s="255"/>
      <c r="AQ604" s="255"/>
      <c r="AR604" s="255"/>
      <c r="AS604" s="255"/>
      <c r="AT604" s="255"/>
    </row>
    <row r="605" customFormat="false" ht="15" hidden="false" customHeight="false" outlineLevel="0" collapsed="false">
      <c r="A605" s="255"/>
      <c r="B605" s="352"/>
      <c r="C605" s="352"/>
      <c r="D605" s="255"/>
      <c r="E605" s="255"/>
      <c r="F605" s="255"/>
      <c r="G605" s="324"/>
      <c r="H605" s="324"/>
      <c r="I605" s="255"/>
      <c r="J605" s="255"/>
      <c r="K605" s="255"/>
      <c r="L605" s="255"/>
      <c r="M605" s="255"/>
      <c r="N605" s="255"/>
      <c r="O605" s="255"/>
      <c r="P605" s="255"/>
      <c r="Q605" s="255"/>
      <c r="R605" s="255"/>
      <c r="S605" s="255"/>
      <c r="T605" s="255"/>
      <c r="U605" s="255"/>
      <c r="V605" s="255"/>
      <c r="W605" s="255"/>
      <c r="X605" s="255"/>
      <c r="Y605" s="255"/>
      <c r="Z605" s="255"/>
      <c r="AA605" s="255"/>
      <c r="AB605" s="255"/>
      <c r="AC605" s="255"/>
      <c r="AD605" s="255"/>
      <c r="AE605" s="255"/>
      <c r="AF605" s="255"/>
      <c r="AG605" s="255"/>
      <c r="AH605" s="255"/>
      <c r="AI605" s="255"/>
      <c r="AJ605" s="255"/>
      <c r="AK605" s="255"/>
      <c r="AL605" s="255"/>
      <c r="AM605" s="255"/>
      <c r="AN605" s="255"/>
      <c r="AO605" s="255"/>
      <c r="AP605" s="255"/>
      <c r="AQ605" s="255"/>
      <c r="AR605" s="255"/>
      <c r="AS605" s="255"/>
      <c r="AT605" s="255"/>
    </row>
    <row r="606" customFormat="false" ht="15" hidden="false" customHeight="false" outlineLevel="0" collapsed="false">
      <c r="A606" s="255"/>
      <c r="B606" s="352"/>
      <c r="C606" s="352"/>
      <c r="D606" s="255"/>
      <c r="E606" s="255"/>
      <c r="F606" s="255"/>
      <c r="G606" s="324"/>
      <c r="H606" s="324"/>
      <c r="I606" s="255"/>
      <c r="J606" s="255"/>
      <c r="K606" s="255"/>
      <c r="L606" s="255"/>
      <c r="M606" s="255"/>
      <c r="N606" s="255"/>
      <c r="O606" s="255"/>
      <c r="P606" s="255"/>
      <c r="Q606" s="255"/>
      <c r="R606" s="255"/>
      <c r="S606" s="255"/>
      <c r="T606" s="255"/>
      <c r="U606" s="255"/>
      <c r="V606" s="255"/>
      <c r="W606" s="255"/>
      <c r="X606" s="255"/>
      <c r="Y606" s="255"/>
      <c r="Z606" s="255"/>
      <c r="AA606" s="255"/>
      <c r="AB606" s="255"/>
      <c r="AC606" s="255"/>
      <c r="AD606" s="255"/>
      <c r="AE606" s="255"/>
      <c r="AF606" s="255"/>
      <c r="AG606" s="255"/>
      <c r="AH606" s="255"/>
      <c r="AI606" s="255"/>
      <c r="AJ606" s="255"/>
      <c r="AK606" s="255"/>
      <c r="AL606" s="255"/>
      <c r="AM606" s="255"/>
      <c r="AN606" s="255"/>
      <c r="AO606" s="255"/>
      <c r="AP606" s="255"/>
      <c r="AQ606" s="255"/>
      <c r="AR606" s="255"/>
      <c r="AS606" s="255"/>
      <c r="AT606" s="255"/>
    </row>
    <row r="607" customFormat="false" ht="15" hidden="false" customHeight="false" outlineLevel="0" collapsed="false">
      <c r="B607" s="354"/>
      <c r="C607" s="354"/>
      <c r="G607" s="324"/>
      <c r="H607" s="324"/>
    </row>
    <row r="608" customFormat="false" ht="15" hidden="false" customHeight="false" outlineLevel="0" collapsed="false">
      <c r="B608" s="354"/>
      <c r="C608" s="354"/>
      <c r="G608" s="324"/>
      <c r="H608" s="324"/>
    </row>
    <row r="609" customFormat="false" ht="15" hidden="false" customHeight="false" outlineLevel="0" collapsed="false">
      <c r="B609" s="354"/>
      <c r="C609" s="354"/>
      <c r="G609" s="324"/>
      <c r="H609" s="324"/>
    </row>
    <row r="610" customFormat="false" ht="15" hidden="false" customHeight="false" outlineLevel="0" collapsed="false">
      <c r="B610" s="354"/>
      <c r="C610" s="354"/>
      <c r="G610" s="324"/>
      <c r="H610" s="324"/>
    </row>
    <row r="611" customFormat="false" ht="15" hidden="false" customHeight="false" outlineLevel="0" collapsed="false">
      <c r="B611" s="354"/>
      <c r="C611" s="354"/>
      <c r="G611" s="324"/>
      <c r="H611" s="324"/>
    </row>
    <row r="612" customFormat="false" ht="15" hidden="false" customHeight="false" outlineLevel="0" collapsed="false">
      <c r="B612" s="354"/>
      <c r="C612" s="354"/>
      <c r="G612" s="324"/>
      <c r="H612" s="324"/>
    </row>
    <row r="613" customFormat="false" ht="15" hidden="false" customHeight="false" outlineLevel="0" collapsed="false">
      <c r="B613" s="354"/>
      <c r="C613" s="354"/>
      <c r="G613" s="324"/>
      <c r="H613" s="324"/>
    </row>
    <row r="614" customFormat="false" ht="15" hidden="false" customHeight="false" outlineLevel="0" collapsed="false">
      <c r="B614" s="354"/>
      <c r="C614" s="354"/>
      <c r="G614" s="324"/>
      <c r="H614" s="324"/>
    </row>
    <row r="615" customFormat="false" ht="15" hidden="false" customHeight="false" outlineLevel="0" collapsed="false">
      <c r="B615" s="354"/>
      <c r="C615" s="354"/>
      <c r="G615" s="324"/>
      <c r="H615" s="324"/>
    </row>
    <row r="616" customFormat="false" ht="15" hidden="false" customHeight="false" outlineLevel="0" collapsed="false">
      <c r="B616" s="354"/>
      <c r="C616" s="354"/>
      <c r="G616" s="324"/>
      <c r="H616" s="324"/>
    </row>
    <row r="617" customFormat="false" ht="15" hidden="false" customHeight="false" outlineLevel="0" collapsed="false">
      <c r="B617" s="354"/>
      <c r="C617" s="354"/>
      <c r="G617" s="324"/>
      <c r="H617" s="324"/>
    </row>
    <row r="618" customFormat="false" ht="15" hidden="false" customHeight="false" outlineLevel="0" collapsed="false">
      <c r="B618" s="354"/>
      <c r="C618" s="354"/>
      <c r="G618" s="324"/>
      <c r="H618" s="324"/>
    </row>
    <row r="619" customFormat="false" ht="15" hidden="false" customHeight="false" outlineLevel="0" collapsed="false">
      <c r="B619" s="354"/>
      <c r="C619" s="354"/>
      <c r="G619" s="324"/>
      <c r="H619" s="324"/>
    </row>
    <row r="620" customFormat="false" ht="15" hidden="false" customHeight="false" outlineLevel="0" collapsed="false">
      <c r="B620" s="354"/>
      <c r="C620" s="354"/>
      <c r="G620" s="324"/>
      <c r="H620" s="324"/>
    </row>
    <row r="621" customFormat="false" ht="15" hidden="false" customHeight="false" outlineLevel="0" collapsed="false">
      <c r="B621" s="354"/>
      <c r="C621" s="354"/>
      <c r="G621" s="324"/>
      <c r="H621" s="324"/>
    </row>
    <row r="622" customFormat="false" ht="15" hidden="false" customHeight="false" outlineLevel="0" collapsed="false">
      <c r="B622" s="354"/>
      <c r="C622" s="354"/>
      <c r="G622" s="324"/>
      <c r="H622" s="324"/>
    </row>
    <row r="623" customFormat="false" ht="15" hidden="false" customHeight="false" outlineLevel="0" collapsed="false">
      <c r="B623" s="354"/>
      <c r="C623" s="354"/>
      <c r="G623" s="324"/>
      <c r="H623" s="324"/>
    </row>
    <row r="624" customFormat="false" ht="15" hidden="false" customHeight="false" outlineLevel="0" collapsed="false">
      <c r="B624" s="354"/>
      <c r="C624" s="354"/>
      <c r="G624" s="324"/>
      <c r="H624" s="324"/>
    </row>
    <row r="625" customFormat="false" ht="15" hidden="false" customHeight="false" outlineLevel="0" collapsed="false">
      <c r="B625" s="354"/>
      <c r="C625" s="354"/>
      <c r="G625" s="324"/>
      <c r="H625" s="324"/>
    </row>
    <row r="626" customFormat="false" ht="15" hidden="false" customHeight="false" outlineLevel="0" collapsed="false">
      <c r="B626" s="354"/>
      <c r="C626" s="354"/>
      <c r="G626" s="324"/>
      <c r="H626" s="324"/>
    </row>
    <row r="627" customFormat="false" ht="15" hidden="false" customHeight="false" outlineLevel="0" collapsed="false">
      <c r="B627" s="354"/>
      <c r="C627" s="354"/>
      <c r="G627" s="324"/>
      <c r="H627" s="324"/>
    </row>
    <row r="628" customFormat="false" ht="15" hidden="false" customHeight="false" outlineLevel="0" collapsed="false">
      <c r="B628" s="354"/>
      <c r="C628" s="354"/>
      <c r="G628" s="324"/>
      <c r="H628" s="324"/>
    </row>
    <row r="629" customFormat="false" ht="15" hidden="false" customHeight="false" outlineLevel="0" collapsed="false">
      <c r="B629" s="354"/>
      <c r="C629" s="354"/>
      <c r="G629" s="324"/>
      <c r="H629" s="324"/>
    </row>
    <row r="630" customFormat="false" ht="15" hidden="false" customHeight="false" outlineLevel="0" collapsed="false">
      <c r="B630" s="354"/>
      <c r="C630" s="354"/>
      <c r="G630" s="324"/>
      <c r="H630" s="324"/>
    </row>
    <row r="631" customFormat="false" ht="15" hidden="false" customHeight="false" outlineLevel="0" collapsed="false">
      <c r="B631" s="354"/>
      <c r="C631" s="354"/>
      <c r="G631" s="324"/>
      <c r="H631" s="324"/>
    </row>
    <row r="632" customFormat="false" ht="15" hidden="false" customHeight="false" outlineLevel="0" collapsed="false">
      <c r="B632" s="354"/>
      <c r="C632" s="354"/>
      <c r="G632" s="324"/>
      <c r="H632" s="324"/>
    </row>
    <row r="633" customFormat="false" ht="15" hidden="false" customHeight="false" outlineLevel="0" collapsed="false">
      <c r="B633" s="354"/>
      <c r="C633" s="354"/>
      <c r="G633" s="324"/>
      <c r="H633" s="324"/>
    </row>
    <row r="634" customFormat="false" ht="15" hidden="false" customHeight="false" outlineLevel="0" collapsed="false">
      <c r="B634" s="354"/>
      <c r="C634" s="354"/>
      <c r="G634" s="324"/>
      <c r="H634" s="324"/>
    </row>
    <row r="635" customFormat="false" ht="15" hidden="false" customHeight="false" outlineLevel="0" collapsed="false">
      <c r="B635" s="354"/>
      <c r="C635" s="354"/>
      <c r="G635" s="324"/>
      <c r="H635" s="324"/>
    </row>
    <row r="636" customFormat="false" ht="15" hidden="false" customHeight="false" outlineLevel="0" collapsed="false">
      <c r="B636" s="354"/>
      <c r="C636" s="354"/>
      <c r="G636" s="324"/>
      <c r="H636" s="324"/>
    </row>
    <row r="637" customFormat="false" ht="15" hidden="false" customHeight="false" outlineLevel="0" collapsed="false">
      <c r="B637" s="354"/>
      <c r="C637" s="354"/>
      <c r="G637" s="324"/>
      <c r="H637" s="324"/>
    </row>
    <row r="638" customFormat="false" ht="15" hidden="false" customHeight="false" outlineLevel="0" collapsed="false">
      <c r="B638" s="354"/>
      <c r="C638" s="354"/>
      <c r="G638" s="324"/>
      <c r="H638" s="324"/>
    </row>
    <row r="639" customFormat="false" ht="15" hidden="false" customHeight="false" outlineLevel="0" collapsed="false">
      <c r="B639" s="354"/>
      <c r="C639" s="354"/>
      <c r="G639" s="324"/>
      <c r="H639" s="324"/>
    </row>
    <row r="640" customFormat="false" ht="15" hidden="false" customHeight="false" outlineLevel="0" collapsed="false">
      <c r="B640" s="354"/>
      <c r="C640" s="354"/>
      <c r="G640" s="324"/>
      <c r="H640" s="324"/>
    </row>
    <row r="641" customFormat="false" ht="15" hidden="false" customHeight="false" outlineLevel="0" collapsed="false">
      <c r="B641" s="354"/>
      <c r="C641" s="354"/>
      <c r="G641" s="324"/>
      <c r="H641" s="324"/>
    </row>
    <row r="642" customFormat="false" ht="15" hidden="false" customHeight="false" outlineLevel="0" collapsed="false">
      <c r="B642" s="354"/>
      <c r="C642" s="354"/>
      <c r="G642" s="324"/>
      <c r="H642" s="324"/>
    </row>
    <row r="643" customFormat="false" ht="15" hidden="false" customHeight="false" outlineLevel="0" collapsed="false">
      <c r="B643" s="354"/>
      <c r="C643" s="354"/>
      <c r="G643" s="324"/>
      <c r="H643" s="324"/>
    </row>
    <row r="644" customFormat="false" ht="15" hidden="false" customHeight="false" outlineLevel="0" collapsed="false">
      <c r="B644" s="354"/>
      <c r="C644" s="354"/>
      <c r="G644" s="324"/>
      <c r="H644" s="324"/>
    </row>
    <row r="645" customFormat="false" ht="15" hidden="false" customHeight="false" outlineLevel="0" collapsed="false">
      <c r="B645" s="354"/>
      <c r="C645" s="354"/>
      <c r="G645" s="324"/>
      <c r="H645" s="324"/>
    </row>
    <row r="646" customFormat="false" ht="15" hidden="false" customHeight="false" outlineLevel="0" collapsed="false">
      <c r="B646" s="354"/>
      <c r="C646" s="354"/>
      <c r="G646" s="324"/>
      <c r="H646" s="324"/>
    </row>
    <row r="647" customFormat="false" ht="15" hidden="false" customHeight="false" outlineLevel="0" collapsed="false">
      <c r="B647" s="354"/>
      <c r="C647" s="354"/>
      <c r="G647" s="324"/>
      <c r="H647" s="324"/>
    </row>
    <row r="648" customFormat="false" ht="15" hidden="false" customHeight="false" outlineLevel="0" collapsed="false">
      <c r="B648" s="354"/>
      <c r="C648" s="354"/>
      <c r="G648" s="324"/>
      <c r="H648" s="324"/>
    </row>
    <row r="649" customFormat="false" ht="15" hidden="false" customHeight="false" outlineLevel="0" collapsed="false">
      <c r="B649" s="354"/>
      <c r="C649" s="354"/>
      <c r="G649" s="324"/>
      <c r="H649" s="324"/>
    </row>
    <row r="650" customFormat="false" ht="15" hidden="false" customHeight="false" outlineLevel="0" collapsed="false">
      <c r="B650" s="354"/>
      <c r="C650" s="354"/>
      <c r="G650" s="324"/>
      <c r="H650" s="324"/>
    </row>
    <row r="651" customFormat="false" ht="15" hidden="false" customHeight="false" outlineLevel="0" collapsed="false">
      <c r="B651" s="354"/>
      <c r="C651" s="354"/>
      <c r="G651" s="324"/>
      <c r="H651" s="324"/>
    </row>
    <row r="652" customFormat="false" ht="15" hidden="false" customHeight="false" outlineLevel="0" collapsed="false">
      <c r="B652" s="354"/>
      <c r="C652" s="354"/>
      <c r="G652" s="324"/>
      <c r="H652" s="324"/>
    </row>
    <row r="653" customFormat="false" ht="15" hidden="false" customHeight="false" outlineLevel="0" collapsed="false">
      <c r="B653" s="354"/>
      <c r="C653" s="354"/>
      <c r="G653" s="324"/>
      <c r="H653" s="324"/>
    </row>
    <row r="654" customFormat="false" ht="15" hidden="false" customHeight="false" outlineLevel="0" collapsed="false">
      <c r="B654" s="354"/>
      <c r="C654" s="354"/>
      <c r="G654" s="324"/>
      <c r="H654" s="324"/>
    </row>
    <row r="655" customFormat="false" ht="15" hidden="false" customHeight="false" outlineLevel="0" collapsed="false">
      <c r="B655" s="354"/>
      <c r="C655" s="354"/>
      <c r="G655" s="324"/>
      <c r="H655" s="324"/>
    </row>
    <row r="656" customFormat="false" ht="15" hidden="false" customHeight="false" outlineLevel="0" collapsed="false">
      <c r="B656" s="354"/>
      <c r="C656" s="354"/>
      <c r="G656" s="324"/>
      <c r="H656" s="324"/>
    </row>
    <row r="657" customFormat="false" ht="15" hidden="false" customHeight="false" outlineLevel="0" collapsed="false">
      <c r="B657" s="354"/>
      <c r="C657" s="354"/>
      <c r="G657" s="324"/>
      <c r="H657" s="324"/>
    </row>
    <row r="658" customFormat="false" ht="15" hidden="false" customHeight="false" outlineLevel="0" collapsed="false">
      <c r="B658" s="354"/>
      <c r="C658" s="354"/>
      <c r="G658" s="324"/>
      <c r="H658" s="324"/>
    </row>
    <row r="659" customFormat="false" ht="15" hidden="false" customHeight="false" outlineLevel="0" collapsed="false">
      <c r="B659" s="354"/>
      <c r="C659" s="354"/>
      <c r="G659" s="324"/>
      <c r="H659" s="324"/>
    </row>
    <row r="660" customFormat="false" ht="15" hidden="false" customHeight="false" outlineLevel="0" collapsed="false">
      <c r="B660" s="354"/>
      <c r="C660" s="354"/>
      <c r="G660" s="324"/>
      <c r="H660" s="324"/>
    </row>
    <row r="661" customFormat="false" ht="15" hidden="false" customHeight="false" outlineLevel="0" collapsed="false">
      <c r="B661" s="354"/>
      <c r="C661" s="354"/>
      <c r="G661" s="324"/>
      <c r="H661" s="324"/>
    </row>
    <row r="662" customFormat="false" ht="15" hidden="false" customHeight="false" outlineLevel="0" collapsed="false">
      <c r="B662" s="354"/>
      <c r="C662" s="354"/>
      <c r="G662" s="324"/>
      <c r="H662" s="324"/>
    </row>
    <row r="663" customFormat="false" ht="15" hidden="false" customHeight="false" outlineLevel="0" collapsed="false">
      <c r="B663" s="354"/>
      <c r="C663" s="354"/>
      <c r="G663" s="324"/>
      <c r="H663" s="324"/>
    </row>
    <row r="664" customFormat="false" ht="15" hidden="false" customHeight="false" outlineLevel="0" collapsed="false">
      <c r="B664" s="354"/>
      <c r="C664" s="354"/>
      <c r="G664" s="324"/>
      <c r="H664" s="324"/>
    </row>
    <row r="665" customFormat="false" ht="15" hidden="false" customHeight="false" outlineLevel="0" collapsed="false">
      <c r="B665" s="354"/>
      <c r="C665" s="354"/>
      <c r="G665" s="324"/>
      <c r="H665" s="324"/>
    </row>
    <row r="666" customFormat="false" ht="15" hidden="false" customHeight="false" outlineLevel="0" collapsed="false">
      <c r="B666" s="354"/>
      <c r="C666" s="354"/>
      <c r="G666" s="324"/>
      <c r="H666" s="324"/>
    </row>
    <row r="667" customFormat="false" ht="15" hidden="false" customHeight="false" outlineLevel="0" collapsed="false">
      <c r="B667" s="354"/>
      <c r="C667" s="354"/>
      <c r="G667" s="324"/>
      <c r="H667" s="324"/>
    </row>
    <row r="668" customFormat="false" ht="15" hidden="false" customHeight="false" outlineLevel="0" collapsed="false">
      <c r="B668" s="354"/>
      <c r="C668" s="354"/>
      <c r="G668" s="324"/>
      <c r="H668" s="324"/>
    </row>
    <row r="669" customFormat="false" ht="15" hidden="false" customHeight="false" outlineLevel="0" collapsed="false">
      <c r="B669" s="354"/>
      <c r="C669" s="354"/>
      <c r="G669" s="324"/>
      <c r="H669" s="324"/>
    </row>
    <row r="670" customFormat="false" ht="15" hidden="false" customHeight="false" outlineLevel="0" collapsed="false">
      <c r="B670" s="354"/>
      <c r="C670" s="354"/>
      <c r="G670" s="324"/>
      <c r="H670" s="324"/>
    </row>
    <row r="671" customFormat="false" ht="15" hidden="false" customHeight="false" outlineLevel="0" collapsed="false">
      <c r="B671" s="354"/>
      <c r="C671" s="354"/>
      <c r="G671" s="324"/>
      <c r="H671" s="324"/>
    </row>
    <row r="672" customFormat="false" ht="15" hidden="false" customHeight="false" outlineLevel="0" collapsed="false">
      <c r="B672" s="354"/>
      <c r="C672" s="354"/>
      <c r="G672" s="324"/>
      <c r="H672" s="324"/>
    </row>
    <row r="673" customFormat="false" ht="15" hidden="false" customHeight="false" outlineLevel="0" collapsed="false">
      <c r="B673" s="354"/>
      <c r="C673" s="354"/>
      <c r="G673" s="324"/>
      <c r="H673" s="324"/>
    </row>
    <row r="674" customFormat="false" ht="15" hidden="false" customHeight="false" outlineLevel="0" collapsed="false">
      <c r="B674" s="354"/>
      <c r="C674" s="354"/>
      <c r="G674" s="324"/>
      <c r="H674" s="324"/>
    </row>
    <row r="675" customFormat="false" ht="15" hidden="false" customHeight="false" outlineLevel="0" collapsed="false">
      <c r="B675" s="354"/>
      <c r="C675" s="354"/>
      <c r="G675" s="324"/>
      <c r="H675" s="324"/>
    </row>
    <row r="676" customFormat="false" ht="15" hidden="false" customHeight="false" outlineLevel="0" collapsed="false">
      <c r="B676" s="354"/>
      <c r="C676" s="354"/>
      <c r="G676" s="324"/>
      <c r="H676" s="324"/>
    </row>
    <row r="677" customFormat="false" ht="15" hidden="false" customHeight="false" outlineLevel="0" collapsed="false">
      <c r="B677" s="354"/>
      <c r="C677" s="354"/>
      <c r="G677" s="324"/>
      <c r="H677" s="324"/>
    </row>
    <row r="678" customFormat="false" ht="15" hidden="false" customHeight="false" outlineLevel="0" collapsed="false">
      <c r="B678" s="354"/>
      <c r="C678" s="354"/>
      <c r="G678" s="324"/>
      <c r="H678" s="324"/>
    </row>
    <row r="679" customFormat="false" ht="15" hidden="false" customHeight="false" outlineLevel="0" collapsed="false">
      <c r="B679" s="354"/>
      <c r="C679" s="354"/>
      <c r="G679" s="324"/>
      <c r="H679" s="324"/>
    </row>
    <row r="680" customFormat="false" ht="15" hidden="false" customHeight="false" outlineLevel="0" collapsed="false">
      <c r="B680" s="354"/>
      <c r="C680" s="354"/>
      <c r="G680" s="324"/>
      <c r="H680" s="324"/>
    </row>
    <row r="681" customFormat="false" ht="15" hidden="false" customHeight="false" outlineLevel="0" collapsed="false">
      <c r="B681" s="354"/>
      <c r="C681" s="354"/>
      <c r="G681" s="324"/>
      <c r="H681" s="324"/>
    </row>
    <row r="682" customFormat="false" ht="15" hidden="false" customHeight="false" outlineLevel="0" collapsed="false">
      <c r="B682" s="354"/>
      <c r="C682" s="354"/>
      <c r="G682" s="324"/>
      <c r="H682" s="324"/>
    </row>
    <row r="683" customFormat="false" ht="15" hidden="false" customHeight="false" outlineLevel="0" collapsed="false">
      <c r="B683" s="354"/>
      <c r="C683" s="354"/>
      <c r="G683" s="324"/>
      <c r="H683" s="324"/>
    </row>
    <row r="684" customFormat="false" ht="15" hidden="false" customHeight="false" outlineLevel="0" collapsed="false">
      <c r="B684" s="354"/>
      <c r="C684" s="354"/>
      <c r="G684" s="324"/>
      <c r="H684" s="324"/>
    </row>
    <row r="685" customFormat="false" ht="15" hidden="false" customHeight="false" outlineLevel="0" collapsed="false">
      <c r="B685" s="354"/>
      <c r="C685" s="354"/>
      <c r="G685" s="324"/>
      <c r="H685" s="324"/>
    </row>
    <row r="686" customFormat="false" ht="15" hidden="false" customHeight="false" outlineLevel="0" collapsed="false">
      <c r="B686" s="354"/>
      <c r="C686" s="354"/>
      <c r="G686" s="324"/>
      <c r="H686" s="324"/>
    </row>
    <row r="687" customFormat="false" ht="15" hidden="false" customHeight="false" outlineLevel="0" collapsed="false">
      <c r="B687" s="354"/>
      <c r="C687" s="354"/>
      <c r="G687" s="324"/>
      <c r="H687" s="324"/>
    </row>
    <row r="688" customFormat="false" ht="15" hidden="false" customHeight="false" outlineLevel="0" collapsed="false">
      <c r="B688" s="354"/>
      <c r="C688" s="354"/>
      <c r="G688" s="324"/>
      <c r="H688" s="324"/>
    </row>
    <row r="689" customFormat="false" ht="15" hidden="false" customHeight="false" outlineLevel="0" collapsed="false">
      <c r="B689" s="354"/>
      <c r="C689" s="354"/>
      <c r="G689" s="324"/>
      <c r="H689" s="324"/>
    </row>
    <row r="690" customFormat="false" ht="15" hidden="false" customHeight="false" outlineLevel="0" collapsed="false">
      <c r="B690" s="354"/>
      <c r="C690" s="354"/>
      <c r="G690" s="324"/>
      <c r="H690" s="324"/>
    </row>
    <row r="691" customFormat="false" ht="15" hidden="false" customHeight="false" outlineLevel="0" collapsed="false">
      <c r="B691" s="354"/>
      <c r="C691" s="354"/>
      <c r="G691" s="324"/>
      <c r="H691" s="324"/>
    </row>
    <row r="692" customFormat="false" ht="15" hidden="false" customHeight="false" outlineLevel="0" collapsed="false">
      <c r="B692" s="354"/>
      <c r="C692" s="354"/>
      <c r="G692" s="324"/>
      <c r="H692" s="324"/>
    </row>
    <row r="693" customFormat="false" ht="15" hidden="false" customHeight="false" outlineLevel="0" collapsed="false">
      <c r="B693" s="354"/>
      <c r="C693" s="354"/>
      <c r="G693" s="324"/>
      <c r="H693" s="324"/>
    </row>
    <row r="694" customFormat="false" ht="15" hidden="false" customHeight="false" outlineLevel="0" collapsed="false">
      <c r="B694" s="354"/>
      <c r="C694" s="354"/>
      <c r="G694" s="324"/>
      <c r="H694" s="324"/>
    </row>
    <row r="695" customFormat="false" ht="15" hidden="false" customHeight="false" outlineLevel="0" collapsed="false">
      <c r="B695" s="354"/>
      <c r="C695" s="354"/>
      <c r="G695" s="324"/>
      <c r="H695" s="324"/>
    </row>
    <row r="696" customFormat="false" ht="15" hidden="false" customHeight="false" outlineLevel="0" collapsed="false">
      <c r="B696" s="354"/>
      <c r="C696" s="354"/>
      <c r="G696" s="324"/>
      <c r="H696" s="324"/>
    </row>
    <row r="697" customFormat="false" ht="15" hidden="false" customHeight="false" outlineLevel="0" collapsed="false">
      <c r="B697" s="354"/>
      <c r="C697" s="354"/>
      <c r="G697" s="324"/>
      <c r="H697" s="324"/>
    </row>
    <row r="698" customFormat="false" ht="15" hidden="false" customHeight="false" outlineLevel="0" collapsed="false">
      <c r="B698" s="354"/>
      <c r="C698" s="354"/>
      <c r="G698" s="324"/>
      <c r="H698" s="324"/>
    </row>
    <row r="699" customFormat="false" ht="15" hidden="false" customHeight="false" outlineLevel="0" collapsed="false">
      <c r="B699" s="354"/>
      <c r="C699" s="354"/>
      <c r="G699" s="324"/>
      <c r="H699" s="324"/>
    </row>
    <row r="700" customFormat="false" ht="15" hidden="false" customHeight="false" outlineLevel="0" collapsed="false">
      <c r="B700" s="354"/>
      <c r="C700" s="354"/>
      <c r="G700" s="324"/>
      <c r="H700" s="324"/>
    </row>
    <row r="701" customFormat="false" ht="15" hidden="false" customHeight="false" outlineLevel="0" collapsed="false">
      <c r="B701" s="354"/>
      <c r="C701" s="354"/>
      <c r="G701" s="324"/>
      <c r="H701" s="324"/>
    </row>
    <row r="702" customFormat="false" ht="15" hidden="false" customHeight="false" outlineLevel="0" collapsed="false">
      <c r="B702" s="354"/>
      <c r="C702" s="354"/>
      <c r="G702" s="324"/>
      <c r="H702" s="324"/>
    </row>
    <row r="703" customFormat="false" ht="15" hidden="false" customHeight="false" outlineLevel="0" collapsed="false">
      <c r="B703" s="354"/>
      <c r="C703" s="354"/>
      <c r="G703" s="324"/>
      <c r="H703" s="324"/>
    </row>
    <row r="704" customFormat="false" ht="15" hidden="false" customHeight="false" outlineLevel="0" collapsed="false">
      <c r="B704" s="354"/>
      <c r="C704" s="354"/>
      <c r="G704" s="324"/>
      <c r="H704" s="324"/>
    </row>
    <row r="705" customFormat="false" ht="15" hidden="false" customHeight="false" outlineLevel="0" collapsed="false">
      <c r="B705" s="354"/>
      <c r="C705" s="354"/>
      <c r="G705" s="324"/>
      <c r="H705" s="324"/>
    </row>
    <row r="706" customFormat="false" ht="15" hidden="false" customHeight="false" outlineLevel="0" collapsed="false">
      <c r="B706" s="354"/>
      <c r="C706" s="354"/>
      <c r="G706" s="324"/>
      <c r="H706" s="324"/>
    </row>
    <row r="707" customFormat="false" ht="15" hidden="false" customHeight="false" outlineLevel="0" collapsed="false">
      <c r="B707" s="354"/>
      <c r="C707" s="354"/>
      <c r="G707" s="324"/>
      <c r="H707" s="324"/>
    </row>
    <row r="708" customFormat="false" ht="15" hidden="false" customHeight="false" outlineLevel="0" collapsed="false">
      <c r="B708" s="354"/>
      <c r="C708" s="354"/>
      <c r="G708" s="324"/>
      <c r="H708" s="324"/>
    </row>
    <row r="709" customFormat="false" ht="15" hidden="false" customHeight="false" outlineLevel="0" collapsed="false">
      <c r="B709" s="354"/>
      <c r="C709" s="354"/>
      <c r="G709" s="324"/>
      <c r="H709" s="324"/>
    </row>
    <row r="710" customFormat="false" ht="15" hidden="false" customHeight="false" outlineLevel="0" collapsed="false">
      <c r="B710" s="354"/>
      <c r="C710" s="354"/>
      <c r="G710" s="324"/>
      <c r="H710" s="324"/>
    </row>
    <row r="711" customFormat="false" ht="15" hidden="false" customHeight="false" outlineLevel="0" collapsed="false">
      <c r="B711" s="354"/>
      <c r="C711" s="354"/>
      <c r="G711" s="324"/>
      <c r="H711" s="324"/>
    </row>
    <row r="712" customFormat="false" ht="15" hidden="false" customHeight="false" outlineLevel="0" collapsed="false">
      <c r="B712" s="354"/>
      <c r="C712" s="354"/>
      <c r="G712" s="324"/>
      <c r="H712" s="324"/>
    </row>
    <row r="713" customFormat="false" ht="15" hidden="false" customHeight="false" outlineLevel="0" collapsed="false">
      <c r="B713" s="354"/>
      <c r="C713" s="354"/>
      <c r="G713" s="324"/>
      <c r="H713" s="324"/>
    </row>
    <row r="714" customFormat="false" ht="15" hidden="false" customHeight="false" outlineLevel="0" collapsed="false">
      <c r="B714" s="354"/>
      <c r="C714" s="354"/>
      <c r="G714" s="324"/>
      <c r="H714" s="324"/>
    </row>
    <row r="715" customFormat="false" ht="15" hidden="false" customHeight="false" outlineLevel="0" collapsed="false">
      <c r="B715" s="354"/>
      <c r="C715" s="354"/>
      <c r="G715" s="324"/>
      <c r="H715" s="324"/>
    </row>
    <row r="716" customFormat="false" ht="15" hidden="false" customHeight="false" outlineLevel="0" collapsed="false">
      <c r="B716" s="354"/>
      <c r="C716" s="354"/>
      <c r="G716" s="324"/>
      <c r="H716" s="324"/>
    </row>
    <row r="717" customFormat="false" ht="15" hidden="false" customHeight="false" outlineLevel="0" collapsed="false">
      <c r="B717" s="354"/>
      <c r="C717" s="354"/>
      <c r="G717" s="324"/>
      <c r="H717" s="324"/>
    </row>
    <row r="718" customFormat="false" ht="15" hidden="false" customHeight="false" outlineLevel="0" collapsed="false">
      <c r="B718" s="354"/>
      <c r="C718" s="354"/>
      <c r="G718" s="324"/>
      <c r="H718" s="324"/>
    </row>
    <row r="719" customFormat="false" ht="15" hidden="false" customHeight="false" outlineLevel="0" collapsed="false">
      <c r="B719" s="354"/>
      <c r="C719" s="354"/>
      <c r="G719" s="324"/>
      <c r="H719" s="324"/>
    </row>
    <row r="720" customFormat="false" ht="15" hidden="false" customHeight="false" outlineLevel="0" collapsed="false">
      <c r="B720" s="354"/>
      <c r="C720" s="354"/>
      <c r="G720" s="324"/>
      <c r="H720" s="324"/>
    </row>
    <row r="721" customFormat="false" ht="15" hidden="false" customHeight="false" outlineLevel="0" collapsed="false">
      <c r="B721" s="354"/>
      <c r="C721" s="354"/>
      <c r="G721" s="324"/>
      <c r="H721" s="324"/>
    </row>
    <row r="722" customFormat="false" ht="15" hidden="false" customHeight="false" outlineLevel="0" collapsed="false">
      <c r="B722" s="354"/>
      <c r="C722" s="354"/>
      <c r="G722" s="324"/>
      <c r="H722" s="324"/>
    </row>
    <row r="723" customFormat="false" ht="15" hidden="false" customHeight="false" outlineLevel="0" collapsed="false">
      <c r="B723" s="354"/>
      <c r="C723" s="354"/>
      <c r="G723" s="324"/>
      <c r="H723" s="324"/>
    </row>
    <row r="724" customFormat="false" ht="15" hidden="false" customHeight="false" outlineLevel="0" collapsed="false">
      <c r="B724" s="354"/>
      <c r="C724" s="354"/>
      <c r="G724" s="324"/>
      <c r="H724" s="324"/>
    </row>
    <row r="725" customFormat="false" ht="15" hidden="false" customHeight="false" outlineLevel="0" collapsed="false">
      <c r="B725" s="354"/>
      <c r="C725" s="354"/>
      <c r="G725" s="324"/>
      <c r="H725" s="324"/>
    </row>
    <row r="726" customFormat="false" ht="15" hidden="false" customHeight="false" outlineLevel="0" collapsed="false">
      <c r="B726" s="354"/>
      <c r="C726" s="354"/>
      <c r="G726" s="324"/>
      <c r="H726" s="324"/>
    </row>
    <row r="727" customFormat="false" ht="15" hidden="false" customHeight="false" outlineLevel="0" collapsed="false">
      <c r="B727" s="354"/>
      <c r="C727" s="354"/>
      <c r="G727" s="324"/>
      <c r="H727" s="324"/>
    </row>
    <row r="728" customFormat="false" ht="15" hidden="false" customHeight="false" outlineLevel="0" collapsed="false">
      <c r="B728" s="354"/>
      <c r="C728" s="354"/>
      <c r="G728" s="324"/>
      <c r="H728" s="324"/>
    </row>
    <row r="729" customFormat="false" ht="15" hidden="false" customHeight="false" outlineLevel="0" collapsed="false">
      <c r="B729" s="354"/>
      <c r="C729" s="354"/>
      <c r="G729" s="324"/>
      <c r="H729" s="324"/>
    </row>
    <row r="730" customFormat="false" ht="15" hidden="false" customHeight="false" outlineLevel="0" collapsed="false">
      <c r="B730" s="354"/>
      <c r="C730" s="354"/>
      <c r="G730" s="324"/>
      <c r="H730" s="324"/>
    </row>
    <row r="731" customFormat="false" ht="15" hidden="false" customHeight="false" outlineLevel="0" collapsed="false">
      <c r="B731" s="354"/>
      <c r="C731" s="354"/>
      <c r="G731" s="324"/>
      <c r="H731" s="324"/>
    </row>
    <row r="732" customFormat="false" ht="15" hidden="false" customHeight="false" outlineLevel="0" collapsed="false">
      <c r="B732" s="354"/>
      <c r="C732" s="354"/>
      <c r="G732" s="324"/>
      <c r="H732" s="324"/>
    </row>
    <row r="733" customFormat="false" ht="15" hidden="false" customHeight="false" outlineLevel="0" collapsed="false">
      <c r="B733" s="354"/>
      <c r="C733" s="354"/>
      <c r="G733" s="324"/>
      <c r="H733" s="324"/>
    </row>
    <row r="734" customFormat="false" ht="15" hidden="false" customHeight="false" outlineLevel="0" collapsed="false">
      <c r="B734" s="354"/>
      <c r="C734" s="354"/>
      <c r="G734" s="324"/>
      <c r="H734" s="324"/>
    </row>
    <row r="735" customFormat="false" ht="15" hidden="false" customHeight="false" outlineLevel="0" collapsed="false">
      <c r="B735" s="354"/>
      <c r="C735" s="354"/>
      <c r="G735" s="324"/>
      <c r="H735" s="324"/>
    </row>
    <row r="736" customFormat="false" ht="15" hidden="false" customHeight="false" outlineLevel="0" collapsed="false">
      <c r="B736" s="354"/>
      <c r="C736" s="354"/>
      <c r="G736" s="324"/>
      <c r="H736" s="324"/>
    </row>
    <row r="737" customFormat="false" ht="15" hidden="false" customHeight="false" outlineLevel="0" collapsed="false">
      <c r="B737" s="354"/>
      <c r="C737" s="354"/>
      <c r="G737" s="324"/>
      <c r="H737" s="324"/>
    </row>
    <row r="738" customFormat="false" ht="15" hidden="false" customHeight="false" outlineLevel="0" collapsed="false">
      <c r="B738" s="354"/>
      <c r="C738" s="354"/>
      <c r="G738" s="324"/>
      <c r="H738" s="324"/>
    </row>
    <row r="739" customFormat="false" ht="15" hidden="false" customHeight="false" outlineLevel="0" collapsed="false">
      <c r="B739" s="354"/>
      <c r="C739" s="354"/>
      <c r="G739" s="324"/>
      <c r="H739" s="324"/>
    </row>
    <row r="740" customFormat="false" ht="15" hidden="false" customHeight="false" outlineLevel="0" collapsed="false">
      <c r="B740" s="354"/>
      <c r="C740" s="354"/>
      <c r="G740" s="324"/>
      <c r="H740" s="324"/>
    </row>
    <row r="741" customFormat="false" ht="15" hidden="false" customHeight="false" outlineLevel="0" collapsed="false">
      <c r="B741" s="354"/>
      <c r="C741" s="354"/>
      <c r="G741" s="324"/>
      <c r="H741" s="324"/>
    </row>
    <row r="742" customFormat="false" ht="15" hidden="false" customHeight="false" outlineLevel="0" collapsed="false">
      <c r="B742" s="354"/>
      <c r="C742" s="354"/>
      <c r="G742" s="324"/>
      <c r="H742" s="324"/>
    </row>
    <row r="743" customFormat="false" ht="15" hidden="false" customHeight="false" outlineLevel="0" collapsed="false">
      <c r="B743" s="354"/>
      <c r="C743" s="354"/>
      <c r="G743" s="324"/>
      <c r="H743" s="324"/>
    </row>
    <row r="744" customFormat="false" ht="15" hidden="false" customHeight="false" outlineLevel="0" collapsed="false">
      <c r="B744" s="354"/>
      <c r="C744" s="354"/>
      <c r="G744" s="324"/>
      <c r="H744" s="324"/>
    </row>
    <row r="745" customFormat="false" ht="15" hidden="false" customHeight="false" outlineLevel="0" collapsed="false">
      <c r="B745" s="354"/>
      <c r="C745" s="354"/>
      <c r="G745" s="324"/>
      <c r="H745" s="324"/>
    </row>
    <row r="746" customFormat="false" ht="15" hidden="false" customHeight="false" outlineLevel="0" collapsed="false">
      <c r="B746" s="354"/>
      <c r="C746" s="354"/>
      <c r="G746" s="324"/>
      <c r="H746" s="324"/>
    </row>
    <row r="747" customFormat="false" ht="15" hidden="false" customHeight="false" outlineLevel="0" collapsed="false">
      <c r="B747" s="354"/>
      <c r="C747" s="354"/>
      <c r="G747" s="324"/>
      <c r="H747" s="324"/>
    </row>
    <row r="748" customFormat="false" ht="15" hidden="false" customHeight="false" outlineLevel="0" collapsed="false">
      <c r="B748" s="354"/>
      <c r="C748" s="354"/>
      <c r="G748" s="324"/>
      <c r="H748" s="324"/>
    </row>
    <row r="749" customFormat="false" ht="15" hidden="false" customHeight="false" outlineLevel="0" collapsed="false">
      <c r="B749" s="354"/>
      <c r="C749" s="354"/>
      <c r="G749" s="324"/>
      <c r="H749" s="324"/>
    </row>
    <row r="750" customFormat="false" ht="15" hidden="false" customHeight="false" outlineLevel="0" collapsed="false">
      <c r="B750" s="354"/>
      <c r="C750" s="354"/>
      <c r="G750" s="324"/>
      <c r="H750" s="324"/>
    </row>
    <row r="751" customFormat="false" ht="15" hidden="false" customHeight="false" outlineLevel="0" collapsed="false">
      <c r="B751" s="354"/>
      <c r="C751" s="354"/>
      <c r="G751" s="324"/>
      <c r="H751" s="324"/>
    </row>
    <row r="752" customFormat="false" ht="15" hidden="false" customHeight="false" outlineLevel="0" collapsed="false">
      <c r="B752" s="354"/>
      <c r="C752" s="354"/>
      <c r="G752" s="324"/>
      <c r="H752" s="324"/>
    </row>
    <row r="753" customFormat="false" ht="15" hidden="false" customHeight="false" outlineLevel="0" collapsed="false">
      <c r="B753" s="354"/>
      <c r="C753" s="354"/>
      <c r="G753" s="324"/>
      <c r="H753" s="324"/>
    </row>
    <row r="754" customFormat="false" ht="15" hidden="false" customHeight="false" outlineLevel="0" collapsed="false">
      <c r="B754" s="354"/>
      <c r="C754" s="354"/>
      <c r="G754" s="324"/>
      <c r="H754" s="324"/>
    </row>
    <row r="755" customFormat="false" ht="15" hidden="false" customHeight="false" outlineLevel="0" collapsed="false">
      <c r="B755" s="354"/>
      <c r="C755" s="354"/>
      <c r="G755" s="324"/>
      <c r="H755" s="324"/>
    </row>
    <row r="756" customFormat="false" ht="15" hidden="false" customHeight="false" outlineLevel="0" collapsed="false">
      <c r="B756" s="354"/>
      <c r="C756" s="354"/>
      <c r="G756" s="324"/>
      <c r="H756" s="324"/>
    </row>
    <row r="757" customFormat="false" ht="15" hidden="false" customHeight="false" outlineLevel="0" collapsed="false">
      <c r="B757" s="354"/>
      <c r="C757" s="354"/>
      <c r="G757" s="324"/>
      <c r="H757" s="324"/>
    </row>
    <row r="758" customFormat="false" ht="15" hidden="false" customHeight="false" outlineLevel="0" collapsed="false">
      <c r="B758" s="354"/>
      <c r="C758" s="354"/>
      <c r="G758" s="324"/>
      <c r="H758" s="324"/>
    </row>
    <row r="759" customFormat="false" ht="15" hidden="false" customHeight="false" outlineLevel="0" collapsed="false">
      <c r="B759" s="354"/>
      <c r="C759" s="354"/>
      <c r="G759" s="324"/>
      <c r="H759" s="324"/>
    </row>
    <row r="760" customFormat="false" ht="15" hidden="false" customHeight="false" outlineLevel="0" collapsed="false">
      <c r="B760" s="354"/>
      <c r="C760" s="354"/>
      <c r="G760" s="324"/>
      <c r="H760" s="324"/>
    </row>
    <row r="761" customFormat="false" ht="15" hidden="false" customHeight="false" outlineLevel="0" collapsed="false">
      <c r="B761" s="354"/>
      <c r="C761" s="354"/>
      <c r="G761" s="324"/>
      <c r="H761" s="324"/>
    </row>
    <row r="762" customFormat="false" ht="15" hidden="false" customHeight="false" outlineLevel="0" collapsed="false">
      <c r="B762" s="354"/>
      <c r="C762" s="354"/>
      <c r="G762" s="324"/>
      <c r="H762" s="324"/>
    </row>
    <row r="763" customFormat="false" ht="15" hidden="false" customHeight="false" outlineLevel="0" collapsed="false">
      <c r="B763" s="354"/>
      <c r="C763" s="354"/>
      <c r="G763" s="324"/>
      <c r="H763" s="324"/>
    </row>
    <row r="764" customFormat="false" ht="15" hidden="false" customHeight="false" outlineLevel="0" collapsed="false">
      <c r="B764" s="354"/>
      <c r="C764" s="354"/>
      <c r="G764" s="324"/>
      <c r="H764" s="324"/>
    </row>
    <row r="765" customFormat="false" ht="15" hidden="false" customHeight="false" outlineLevel="0" collapsed="false">
      <c r="B765" s="354"/>
      <c r="C765" s="354"/>
      <c r="G765" s="324"/>
      <c r="H765" s="324"/>
    </row>
    <row r="766" customFormat="false" ht="15" hidden="false" customHeight="false" outlineLevel="0" collapsed="false">
      <c r="B766" s="354"/>
      <c r="C766" s="354"/>
      <c r="G766" s="324"/>
      <c r="H766" s="324"/>
    </row>
    <row r="767" customFormat="false" ht="15" hidden="false" customHeight="false" outlineLevel="0" collapsed="false">
      <c r="B767" s="354"/>
      <c r="C767" s="354"/>
      <c r="G767" s="324"/>
      <c r="H767" s="324"/>
    </row>
    <row r="768" customFormat="false" ht="15" hidden="false" customHeight="false" outlineLevel="0" collapsed="false">
      <c r="B768" s="354"/>
      <c r="C768" s="354"/>
      <c r="G768" s="324"/>
      <c r="H768" s="324"/>
    </row>
    <row r="769" customFormat="false" ht="15" hidden="false" customHeight="false" outlineLevel="0" collapsed="false">
      <c r="B769" s="354"/>
      <c r="C769" s="354"/>
      <c r="G769" s="324"/>
      <c r="H769" s="324"/>
    </row>
    <row r="770" customFormat="false" ht="15" hidden="false" customHeight="false" outlineLevel="0" collapsed="false">
      <c r="B770" s="354"/>
      <c r="C770" s="354"/>
      <c r="G770" s="324"/>
      <c r="H770" s="324"/>
    </row>
    <row r="771" customFormat="false" ht="15" hidden="false" customHeight="false" outlineLevel="0" collapsed="false">
      <c r="B771" s="354"/>
      <c r="C771" s="354"/>
      <c r="G771" s="324"/>
      <c r="H771" s="324"/>
    </row>
    <row r="772" customFormat="false" ht="15" hidden="false" customHeight="false" outlineLevel="0" collapsed="false">
      <c r="B772" s="354"/>
      <c r="C772" s="354"/>
      <c r="G772" s="324"/>
      <c r="H772" s="324"/>
    </row>
    <row r="773" customFormat="false" ht="15" hidden="false" customHeight="false" outlineLevel="0" collapsed="false">
      <c r="B773" s="354"/>
      <c r="C773" s="354"/>
      <c r="G773" s="324"/>
      <c r="H773" s="324"/>
    </row>
    <row r="774" customFormat="false" ht="15" hidden="false" customHeight="false" outlineLevel="0" collapsed="false">
      <c r="B774" s="354"/>
      <c r="C774" s="354"/>
      <c r="G774" s="324"/>
      <c r="H774" s="324"/>
    </row>
    <row r="775" customFormat="false" ht="15" hidden="false" customHeight="false" outlineLevel="0" collapsed="false">
      <c r="B775" s="354"/>
      <c r="C775" s="354"/>
      <c r="G775" s="324"/>
      <c r="H775" s="324"/>
    </row>
    <row r="776" customFormat="false" ht="15" hidden="false" customHeight="false" outlineLevel="0" collapsed="false">
      <c r="B776" s="354"/>
      <c r="C776" s="354"/>
      <c r="G776" s="324"/>
      <c r="H776" s="324"/>
    </row>
    <row r="777" customFormat="false" ht="15" hidden="false" customHeight="false" outlineLevel="0" collapsed="false">
      <c r="B777" s="354"/>
      <c r="C777" s="354"/>
      <c r="G777" s="324"/>
      <c r="H777" s="324"/>
    </row>
    <row r="778" customFormat="false" ht="15" hidden="false" customHeight="false" outlineLevel="0" collapsed="false">
      <c r="B778" s="354"/>
      <c r="C778" s="354"/>
      <c r="G778" s="324"/>
      <c r="H778" s="324"/>
    </row>
    <row r="779" customFormat="false" ht="15" hidden="false" customHeight="false" outlineLevel="0" collapsed="false">
      <c r="B779" s="354"/>
      <c r="C779" s="354"/>
      <c r="G779" s="324"/>
      <c r="H779" s="324"/>
    </row>
    <row r="780" customFormat="false" ht="15" hidden="false" customHeight="false" outlineLevel="0" collapsed="false">
      <c r="B780" s="354"/>
      <c r="C780" s="354"/>
      <c r="G780" s="324"/>
      <c r="H780" s="324"/>
    </row>
    <row r="781" customFormat="false" ht="15" hidden="false" customHeight="false" outlineLevel="0" collapsed="false">
      <c r="B781" s="354"/>
      <c r="C781" s="354"/>
      <c r="G781" s="324"/>
      <c r="H781" s="324"/>
    </row>
    <row r="782" customFormat="false" ht="15" hidden="false" customHeight="false" outlineLevel="0" collapsed="false">
      <c r="B782" s="354"/>
      <c r="C782" s="354"/>
      <c r="G782" s="324"/>
      <c r="H782" s="324"/>
    </row>
    <row r="783" customFormat="false" ht="15" hidden="false" customHeight="false" outlineLevel="0" collapsed="false">
      <c r="B783" s="354"/>
      <c r="C783" s="354"/>
      <c r="G783" s="324"/>
      <c r="H783" s="324"/>
    </row>
    <row r="784" customFormat="false" ht="15" hidden="false" customHeight="false" outlineLevel="0" collapsed="false">
      <c r="B784" s="354"/>
      <c r="C784" s="354"/>
      <c r="G784" s="324"/>
      <c r="H784" s="324"/>
    </row>
    <row r="785" customFormat="false" ht="15" hidden="false" customHeight="false" outlineLevel="0" collapsed="false">
      <c r="B785" s="354"/>
      <c r="C785" s="354"/>
      <c r="G785" s="324"/>
      <c r="H785" s="324"/>
    </row>
    <row r="786" customFormat="false" ht="15" hidden="false" customHeight="false" outlineLevel="0" collapsed="false">
      <c r="B786" s="354"/>
      <c r="C786" s="354"/>
      <c r="G786" s="324"/>
      <c r="H786" s="324"/>
    </row>
    <row r="787" customFormat="false" ht="15" hidden="false" customHeight="false" outlineLevel="0" collapsed="false">
      <c r="B787" s="354"/>
      <c r="C787" s="354"/>
      <c r="G787" s="324"/>
      <c r="H787" s="324"/>
    </row>
    <row r="788" customFormat="false" ht="15" hidden="false" customHeight="false" outlineLevel="0" collapsed="false">
      <c r="B788" s="354"/>
      <c r="C788" s="354"/>
      <c r="G788" s="324"/>
      <c r="H788" s="324"/>
    </row>
    <row r="789" customFormat="false" ht="15" hidden="false" customHeight="false" outlineLevel="0" collapsed="false">
      <c r="B789" s="354"/>
      <c r="C789" s="354"/>
      <c r="G789" s="324"/>
      <c r="H789" s="324"/>
    </row>
    <row r="790" customFormat="false" ht="15" hidden="false" customHeight="false" outlineLevel="0" collapsed="false">
      <c r="B790" s="354"/>
      <c r="C790" s="354"/>
      <c r="G790" s="324"/>
      <c r="H790" s="324"/>
    </row>
    <row r="791" customFormat="false" ht="15" hidden="false" customHeight="false" outlineLevel="0" collapsed="false">
      <c r="B791" s="354"/>
      <c r="C791" s="354"/>
      <c r="G791" s="324"/>
      <c r="H791" s="324"/>
    </row>
    <row r="792" customFormat="false" ht="15" hidden="false" customHeight="false" outlineLevel="0" collapsed="false">
      <c r="B792" s="354"/>
      <c r="C792" s="354"/>
      <c r="G792" s="324"/>
      <c r="H792" s="324"/>
    </row>
    <row r="793" customFormat="false" ht="15" hidden="false" customHeight="false" outlineLevel="0" collapsed="false">
      <c r="B793" s="354"/>
      <c r="C793" s="354"/>
      <c r="G793" s="324"/>
      <c r="H793" s="324"/>
    </row>
    <row r="794" customFormat="false" ht="15" hidden="false" customHeight="false" outlineLevel="0" collapsed="false">
      <c r="B794" s="354"/>
      <c r="C794" s="354"/>
      <c r="G794" s="324"/>
      <c r="H794" s="324"/>
    </row>
    <row r="795" customFormat="false" ht="15" hidden="false" customHeight="false" outlineLevel="0" collapsed="false">
      <c r="B795" s="354"/>
      <c r="C795" s="354"/>
      <c r="G795" s="324"/>
      <c r="H795" s="324"/>
    </row>
    <row r="796" customFormat="false" ht="15" hidden="false" customHeight="false" outlineLevel="0" collapsed="false">
      <c r="B796" s="354"/>
      <c r="C796" s="354"/>
      <c r="G796" s="324"/>
      <c r="H796" s="324"/>
    </row>
    <row r="797" customFormat="false" ht="15" hidden="false" customHeight="false" outlineLevel="0" collapsed="false">
      <c r="B797" s="354"/>
      <c r="C797" s="354"/>
      <c r="G797" s="324"/>
      <c r="H797" s="324"/>
    </row>
    <row r="798" customFormat="false" ht="15" hidden="false" customHeight="false" outlineLevel="0" collapsed="false">
      <c r="B798" s="354"/>
      <c r="C798" s="354"/>
      <c r="G798" s="324"/>
      <c r="H798" s="324"/>
    </row>
    <row r="799" customFormat="false" ht="15" hidden="false" customHeight="false" outlineLevel="0" collapsed="false">
      <c r="B799" s="354"/>
      <c r="C799" s="354"/>
      <c r="G799" s="324"/>
      <c r="H799" s="324"/>
    </row>
    <row r="800" customFormat="false" ht="15" hidden="false" customHeight="false" outlineLevel="0" collapsed="false">
      <c r="B800" s="354"/>
      <c r="C800" s="354"/>
      <c r="G800" s="324"/>
      <c r="H800" s="324"/>
    </row>
    <row r="801" customFormat="false" ht="15" hidden="false" customHeight="false" outlineLevel="0" collapsed="false">
      <c r="B801" s="354"/>
      <c r="C801" s="354"/>
      <c r="G801" s="324"/>
      <c r="H801" s="324"/>
    </row>
    <row r="802" customFormat="false" ht="15" hidden="false" customHeight="false" outlineLevel="0" collapsed="false">
      <c r="B802" s="354"/>
      <c r="C802" s="354"/>
      <c r="G802" s="324"/>
      <c r="H802" s="324"/>
    </row>
    <row r="803" customFormat="false" ht="15" hidden="false" customHeight="false" outlineLevel="0" collapsed="false">
      <c r="B803" s="354"/>
      <c r="C803" s="354"/>
      <c r="G803" s="324"/>
      <c r="H803" s="324"/>
    </row>
    <row r="804" customFormat="false" ht="15" hidden="false" customHeight="false" outlineLevel="0" collapsed="false">
      <c r="B804" s="354"/>
      <c r="C804" s="354"/>
      <c r="G804" s="324"/>
      <c r="H804" s="324"/>
    </row>
    <row r="805" customFormat="false" ht="15" hidden="false" customHeight="false" outlineLevel="0" collapsed="false">
      <c r="B805" s="354"/>
      <c r="C805" s="354"/>
      <c r="G805" s="324"/>
      <c r="H805" s="324"/>
    </row>
    <row r="806" customFormat="false" ht="15" hidden="false" customHeight="false" outlineLevel="0" collapsed="false">
      <c r="B806" s="354"/>
      <c r="C806" s="354"/>
      <c r="G806" s="324"/>
      <c r="H806" s="324"/>
    </row>
    <row r="807" customFormat="false" ht="15" hidden="false" customHeight="false" outlineLevel="0" collapsed="false">
      <c r="B807" s="354"/>
      <c r="C807" s="354"/>
      <c r="G807" s="324"/>
      <c r="H807" s="324"/>
    </row>
    <row r="808" customFormat="false" ht="15" hidden="false" customHeight="false" outlineLevel="0" collapsed="false">
      <c r="B808" s="354"/>
      <c r="C808" s="354"/>
      <c r="G808" s="324"/>
      <c r="H808" s="324"/>
    </row>
    <row r="809" customFormat="false" ht="15" hidden="false" customHeight="false" outlineLevel="0" collapsed="false">
      <c r="B809" s="354"/>
      <c r="C809" s="354"/>
      <c r="G809" s="324"/>
      <c r="H809" s="324"/>
    </row>
    <row r="810" customFormat="false" ht="15" hidden="false" customHeight="false" outlineLevel="0" collapsed="false">
      <c r="B810" s="354"/>
      <c r="C810" s="354"/>
      <c r="G810" s="324"/>
      <c r="H810" s="324"/>
    </row>
    <row r="811" customFormat="false" ht="15" hidden="false" customHeight="false" outlineLevel="0" collapsed="false">
      <c r="B811" s="354"/>
      <c r="C811" s="354"/>
      <c r="G811" s="324"/>
      <c r="H811" s="324"/>
    </row>
    <row r="812" customFormat="false" ht="15" hidden="false" customHeight="false" outlineLevel="0" collapsed="false">
      <c r="B812" s="354"/>
      <c r="C812" s="354"/>
      <c r="G812" s="324"/>
      <c r="H812" s="324"/>
    </row>
    <row r="813" customFormat="false" ht="15" hidden="false" customHeight="false" outlineLevel="0" collapsed="false">
      <c r="B813" s="354"/>
      <c r="C813" s="354"/>
      <c r="G813" s="324"/>
      <c r="H813" s="324"/>
    </row>
    <row r="814" customFormat="false" ht="15" hidden="false" customHeight="false" outlineLevel="0" collapsed="false">
      <c r="B814" s="354"/>
      <c r="C814" s="354"/>
      <c r="G814" s="324"/>
      <c r="H814" s="324"/>
    </row>
    <row r="815" customFormat="false" ht="15" hidden="false" customHeight="false" outlineLevel="0" collapsed="false">
      <c r="B815" s="354"/>
      <c r="C815" s="354"/>
      <c r="G815" s="324"/>
      <c r="H815" s="324"/>
    </row>
    <row r="816" customFormat="false" ht="15" hidden="false" customHeight="false" outlineLevel="0" collapsed="false">
      <c r="B816" s="354"/>
      <c r="C816" s="354"/>
      <c r="G816" s="324"/>
      <c r="H816" s="324"/>
    </row>
    <row r="817" customFormat="false" ht="15" hidden="false" customHeight="false" outlineLevel="0" collapsed="false">
      <c r="B817" s="354"/>
      <c r="C817" s="354"/>
      <c r="G817" s="324"/>
      <c r="H817" s="324"/>
    </row>
    <row r="818" customFormat="false" ht="15" hidden="false" customHeight="false" outlineLevel="0" collapsed="false">
      <c r="B818" s="354"/>
      <c r="C818" s="354"/>
      <c r="G818" s="324"/>
      <c r="H818" s="324"/>
    </row>
    <row r="819" customFormat="false" ht="15" hidden="false" customHeight="false" outlineLevel="0" collapsed="false">
      <c r="B819" s="354"/>
      <c r="C819" s="354"/>
      <c r="G819" s="324"/>
      <c r="H819" s="324"/>
    </row>
    <row r="820" customFormat="false" ht="15" hidden="false" customHeight="false" outlineLevel="0" collapsed="false">
      <c r="B820" s="354"/>
      <c r="C820" s="354"/>
      <c r="G820" s="324"/>
      <c r="H820" s="324"/>
    </row>
    <row r="821" customFormat="false" ht="15" hidden="false" customHeight="false" outlineLevel="0" collapsed="false">
      <c r="B821" s="354"/>
      <c r="C821" s="354"/>
      <c r="G821" s="324"/>
      <c r="H821" s="324"/>
    </row>
    <row r="822" customFormat="false" ht="15" hidden="false" customHeight="false" outlineLevel="0" collapsed="false">
      <c r="B822" s="354"/>
      <c r="C822" s="354"/>
      <c r="G822" s="324"/>
      <c r="H822" s="324"/>
    </row>
    <row r="823" customFormat="false" ht="15" hidden="false" customHeight="false" outlineLevel="0" collapsed="false">
      <c r="B823" s="354"/>
      <c r="C823" s="354"/>
      <c r="G823" s="324"/>
      <c r="H823" s="324"/>
    </row>
    <row r="824" customFormat="false" ht="15" hidden="false" customHeight="false" outlineLevel="0" collapsed="false">
      <c r="B824" s="354"/>
      <c r="C824" s="354"/>
      <c r="G824" s="324"/>
      <c r="H824" s="324"/>
    </row>
    <row r="825" customFormat="false" ht="15" hidden="false" customHeight="false" outlineLevel="0" collapsed="false">
      <c r="B825" s="354"/>
      <c r="C825" s="354"/>
      <c r="G825" s="324"/>
      <c r="H825" s="324"/>
    </row>
    <row r="826" customFormat="false" ht="15" hidden="false" customHeight="false" outlineLevel="0" collapsed="false">
      <c r="B826" s="354"/>
      <c r="C826" s="354"/>
      <c r="G826" s="324"/>
      <c r="H826" s="324"/>
    </row>
    <row r="827" customFormat="false" ht="15" hidden="false" customHeight="false" outlineLevel="0" collapsed="false">
      <c r="B827" s="354"/>
      <c r="C827" s="354"/>
      <c r="G827" s="324"/>
      <c r="H827" s="324"/>
    </row>
    <row r="828" customFormat="false" ht="15" hidden="false" customHeight="false" outlineLevel="0" collapsed="false">
      <c r="B828" s="354"/>
      <c r="C828" s="354"/>
      <c r="G828" s="324"/>
      <c r="H828" s="324"/>
    </row>
    <row r="829" customFormat="false" ht="15" hidden="false" customHeight="false" outlineLevel="0" collapsed="false">
      <c r="B829" s="354"/>
      <c r="C829" s="354"/>
      <c r="G829" s="324"/>
      <c r="H829" s="324"/>
    </row>
    <row r="830" customFormat="false" ht="15" hidden="false" customHeight="false" outlineLevel="0" collapsed="false">
      <c r="B830" s="354"/>
      <c r="C830" s="354"/>
      <c r="G830" s="324"/>
      <c r="H830" s="324"/>
    </row>
    <row r="831" customFormat="false" ht="15" hidden="false" customHeight="false" outlineLevel="0" collapsed="false">
      <c r="B831" s="354"/>
      <c r="C831" s="354"/>
      <c r="G831" s="324"/>
      <c r="H831" s="324"/>
    </row>
    <row r="832" customFormat="false" ht="15" hidden="false" customHeight="false" outlineLevel="0" collapsed="false">
      <c r="B832" s="354"/>
      <c r="C832" s="354"/>
      <c r="G832" s="324"/>
      <c r="H832" s="324"/>
    </row>
    <row r="833" customFormat="false" ht="15" hidden="false" customHeight="false" outlineLevel="0" collapsed="false">
      <c r="B833" s="354"/>
      <c r="C833" s="354"/>
      <c r="G833" s="324"/>
      <c r="H833" s="324"/>
    </row>
    <row r="834" customFormat="false" ht="15" hidden="false" customHeight="false" outlineLevel="0" collapsed="false">
      <c r="B834" s="354"/>
      <c r="C834" s="354"/>
      <c r="G834" s="324"/>
      <c r="H834" s="324"/>
    </row>
    <row r="835" customFormat="false" ht="15" hidden="false" customHeight="false" outlineLevel="0" collapsed="false">
      <c r="B835" s="354"/>
      <c r="C835" s="354"/>
      <c r="G835" s="324"/>
      <c r="H835" s="324"/>
    </row>
    <row r="836" customFormat="false" ht="15" hidden="false" customHeight="false" outlineLevel="0" collapsed="false">
      <c r="B836" s="354"/>
      <c r="C836" s="354"/>
      <c r="G836" s="324"/>
      <c r="H836" s="324"/>
    </row>
    <row r="837" customFormat="false" ht="15" hidden="false" customHeight="false" outlineLevel="0" collapsed="false">
      <c r="B837" s="354"/>
      <c r="C837" s="354"/>
      <c r="G837" s="324"/>
      <c r="H837" s="324"/>
    </row>
    <row r="838" customFormat="false" ht="15" hidden="false" customHeight="false" outlineLevel="0" collapsed="false">
      <c r="B838" s="354"/>
      <c r="C838" s="354"/>
      <c r="G838" s="324"/>
      <c r="H838" s="324"/>
    </row>
    <row r="839" customFormat="false" ht="15" hidden="false" customHeight="false" outlineLevel="0" collapsed="false">
      <c r="B839" s="354"/>
      <c r="C839" s="354"/>
      <c r="G839" s="324"/>
      <c r="H839" s="324"/>
    </row>
    <row r="840" customFormat="false" ht="15" hidden="false" customHeight="false" outlineLevel="0" collapsed="false">
      <c r="B840" s="354"/>
      <c r="C840" s="354"/>
      <c r="G840" s="324"/>
      <c r="H840" s="324"/>
    </row>
    <row r="841" customFormat="false" ht="15" hidden="false" customHeight="false" outlineLevel="0" collapsed="false">
      <c r="B841" s="354"/>
      <c r="C841" s="354"/>
      <c r="G841" s="324"/>
      <c r="H841" s="324"/>
    </row>
    <row r="842" customFormat="false" ht="15" hidden="false" customHeight="false" outlineLevel="0" collapsed="false">
      <c r="B842" s="354"/>
      <c r="C842" s="354"/>
      <c r="G842" s="324"/>
      <c r="H842" s="324"/>
    </row>
    <row r="843" customFormat="false" ht="15" hidden="false" customHeight="false" outlineLevel="0" collapsed="false">
      <c r="B843" s="354"/>
      <c r="C843" s="354"/>
      <c r="G843" s="324"/>
      <c r="H843" s="324"/>
    </row>
    <row r="844" customFormat="false" ht="15" hidden="false" customHeight="false" outlineLevel="0" collapsed="false">
      <c r="B844" s="354"/>
      <c r="C844" s="354"/>
      <c r="G844" s="324"/>
      <c r="H844" s="324"/>
    </row>
    <row r="845" customFormat="false" ht="15" hidden="false" customHeight="false" outlineLevel="0" collapsed="false">
      <c r="B845" s="354"/>
      <c r="C845" s="354"/>
      <c r="G845" s="324"/>
      <c r="H845" s="324"/>
    </row>
    <row r="846" customFormat="false" ht="15" hidden="false" customHeight="false" outlineLevel="0" collapsed="false">
      <c r="B846" s="354"/>
      <c r="C846" s="354"/>
      <c r="G846" s="324"/>
      <c r="H846" s="324"/>
    </row>
    <row r="847" customFormat="false" ht="15" hidden="false" customHeight="false" outlineLevel="0" collapsed="false">
      <c r="B847" s="354"/>
      <c r="C847" s="354"/>
      <c r="G847" s="324"/>
      <c r="H847" s="324"/>
    </row>
    <row r="848" customFormat="false" ht="15" hidden="false" customHeight="false" outlineLevel="0" collapsed="false">
      <c r="B848" s="354"/>
      <c r="C848" s="354"/>
      <c r="G848" s="324"/>
      <c r="H848" s="324"/>
    </row>
    <row r="849" customFormat="false" ht="15" hidden="false" customHeight="false" outlineLevel="0" collapsed="false">
      <c r="B849" s="354"/>
      <c r="C849" s="354"/>
      <c r="G849" s="324"/>
      <c r="H849" s="324"/>
    </row>
    <row r="850" customFormat="false" ht="15" hidden="false" customHeight="false" outlineLevel="0" collapsed="false">
      <c r="B850" s="354"/>
      <c r="C850" s="354"/>
      <c r="G850" s="324"/>
      <c r="H850" s="324"/>
    </row>
    <row r="851" customFormat="false" ht="15" hidden="false" customHeight="false" outlineLevel="0" collapsed="false">
      <c r="B851" s="354"/>
      <c r="C851" s="354"/>
      <c r="G851" s="324"/>
      <c r="H851" s="324"/>
    </row>
    <row r="852" customFormat="false" ht="15" hidden="false" customHeight="false" outlineLevel="0" collapsed="false">
      <c r="B852" s="354"/>
      <c r="C852" s="354"/>
      <c r="G852" s="324"/>
      <c r="H852" s="324"/>
    </row>
    <row r="853" customFormat="false" ht="15" hidden="false" customHeight="false" outlineLevel="0" collapsed="false">
      <c r="B853" s="354"/>
      <c r="C853" s="354"/>
      <c r="G853" s="324"/>
      <c r="H853" s="324"/>
    </row>
    <row r="854" customFormat="false" ht="15" hidden="false" customHeight="false" outlineLevel="0" collapsed="false">
      <c r="B854" s="354"/>
      <c r="C854" s="354"/>
      <c r="G854" s="324"/>
      <c r="H854" s="324"/>
    </row>
    <row r="855" customFormat="false" ht="15" hidden="false" customHeight="false" outlineLevel="0" collapsed="false">
      <c r="B855" s="354"/>
      <c r="C855" s="354"/>
      <c r="G855" s="324"/>
      <c r="H855" s="324"/>
    </row>
    <row r="856" customFormat="false" ht="15" hidden="false" customHeight="false" outlineLevel="0" collapsed="false">
      <c r="B856" s="354"/>
      <c r="C856" s="354"/>
      <c r="G856" s="324"/>
      <c r="H856" s="324"/>
    </row>
    <row r="857" customFormat="false" ht="15" hidden="false" customHeight="false" outlineLevel="0" collapsed="false">
      <c r="B857" s="354"/>
      <c r="C857" s="354"/>
      <c r="G857" s="324"/>
      <c r="H857" s="324"/>
    </row>
    <row r="858" customFormat="false" ht="15" hidden="false" customHeight="false" outlineLevel="0" collapsed="false">
      <c r="B858" s="354"/>
      <c r="C858" s="354"/>
      <c r="G858" s="324"/>
      <c r="H858" s="324"/>
    </row>
    <row r="859" customFormat="false" ht="15" hidden="false" customHeight="false" outlineLevel="0" collapsed="false">
      <c r="B859" s="354"/>
      <c r="C859" s="354"/>
      <c r="G859" s="324"/>
      <c r="H859" s="324"/>
    </row>
    <row r="860" customFormat="false" ht="15" hidden="false" customHeight="false" outlineLevel="0" collapsed="false">
      <c r="B860" s="354"/>
      <c r="C860" s="354"/>
      <c r="G860" s="324"/>
      <c r="H860" s="324"/>
    </row>
    <row r="861" customFormat="false" ht="15" hidden="false" customHeight="false" outlineLevel="0" collapsed="false">
      <c r="B861" s="354"/>
      <c r="C861" s="354"/>
      <c r="G861" s="324"/>
      <c r="H861" s="324"/>
    </row>
    <row r="862" customFormat="false" ht="15" hidden="false" customHeight="false" outlineLevel="0" collapsed="false">
      <c r="B862" s="354"/>
      <c r="C862" s="354"/>
      <c r="G862" s="324"/>
      <c r="H862" s="324"/>
    </row>
    <row r="863" customFormat="false" ht="15" hidden="false" customHeight="false" outlineLevel="0" collapsed="false">
      <c r="B863" s="354"/>
      <c r="C863" s="354"/>
      <c r="G863" s="324"/>
      <c r="H863" s="324"/>
    </row>
    <row r="864" customFormat="false" ht="15" hidden="false" customHeight="false" outlineLevel="0" collapsed="false">
      <c r="B864" s="354"/>
      <c r="C864" s="354"/>
      <c r="G864" s="324"/>
      <c r="H864" s="324"/>
    </row>
    <row r="865" customFormat="false" ht="15" hidden="false" customHeight="false" outlineLevel="0" collapsed="false">
      <c r="B865" s="354"/>
      <c r="C865" s="354"/>
      <c r="G865" s="324"/>
      <c r="H865" s="324"/>
    </row>
    <row r="866" customFormat="false" ht="15" hidden="false" customHeight="false" outlineLevel="0" collapsed="false">
      <c r="B866" s="354"/>
      <c r="C866" s="354"/>
      <c r="G866" s="324"/>
      <c r="H866" s="324"/>
    </row>
    <row r="867" customFormat="false" ht="15" hidden="false" customHeight="false" outlineLevel="0" collapsed="false">
      <c r="B867" s="354"/>
      <c r="C867" s="354"/>
      <c r="G867" s="324"/>
      <c r="H867" s="324"/>
    </row>
    <row r="868" customFormat="false" ht="15" hidden="false" customHeight="false" outlineLevel="0" collapsed="false">
      <c r="B868" s="354"/>
      <c r="C868" s="354"/>
      <c r="G868" s="324"/>
      <c r="H868" s="324"/>
    </row>
    <row r="869" customFormat="false" ht="15" hidden="false" customHeight="false" outlineLevel="0" collapsed="false">
      <c r="B869" s="354"/>
      <c r="C869" s="354"/>
      <c r="G869" s="324"/>
      <c r="H869" s="324"/>
    </row>
    <row r="870" customFormat="false" ht="15" hidden="false" customHeight="false" outlineLevel="0" collapsed="false">
      <c r="B870" s="354"/>
      <c r="C870" s="354"/>
      <c r="G870" s="324"/>
      <c r="H870" s="324"/>
    </row>
    <row r="871" customFormat="false" ht="15" hidden="false" customHeight="false" outlineLevel="0" collapsed="false">
      <c r="B871" s="354"/>
      <c r="C871" s="354"/>
      <c r="G871" s="324"/>
      <c r="H871" s="324"/>
    </row>
    <row r="872" customFormat="false" ht="15" hidden="false" customHeight="false" outlineLevel="0" collapsed="false">
      <c r="B872" s="354"/>
      <c r="C872" s="354"/>
      <c r="G872" s="324"/>
      <c r="H872" s="324"/>
    </row>
    <row r="873" customFormat="false" ht="15" hidden="false" customHeight="false" outlineLevel="0" collapsed="false">
      <c r="B873" s="354"/>
      <c r="C873" s="354"/>
      <c r="G873" s="324"/>
      <c r="H873" s="324"/>
    </row>
    <row r="874" customFormat="false" ht="15" hidden="false" customHeight="false" outlineLevel="0" collapsed="false">
      <c r="B874" s="354"/>
      <c r="C874" s="354"/>
      <c r="G874" s="324"/>
      <c r="H874" s="324"/>
    </row>
    <row r="875" customFormat="false" ht="15" hidden="false" customHeight="false" outlineLevel="0" collapsed="false">
      <c r="B875" s="354"/>
      <c r="C875" s="354"/>
      <c r="G875" s="324"/>
      <c r="H875" s="324"/>
    </row>
    <row r="876" customFormat="false" ht="15" hidden="false" customHeight="false" outlineLevel="0" collapsed="false">
      <c r="B876" s="354"/>
      <c r="C876" s="354"/>
      <c r="G876" s="324"/>
      <c r="H876" s="324"/>
    </row>
    <row r="877" customFormat="false" ht="15" hidden="false" customHeight="false" outlineLevel="0" collapsed="false">
      <c r="B877" s="354"/>
      <c r="C877" s="354"/>
      <c r="G877" s="324"/>
      <c r="H877" s="324"/>
    </row>
    <row r="878" customFormat="false" ht="15" hidden="false" customHeight="false" outlineLevel="0" collapsed="false">
      <c r="B878" s="354"/>
      <c r="C878" s="354"/>
      <c r="G878" s="324"/>
      <c r="H878" s="324"/>
    </row>
    <row r="879" customFormat="false" ht="15" hidden="false" customHeight="false" outlineLevel="0" collapsed="false">
      <c r="B879" s="354"/>
      <c r="C879" s="354"/>
      <c r="G879" s="324"/>
      <c r="H879" s="324"/>
    </row>
    <row r="880" customFormat="false" ht="15" hidden="false" customHeight="false" outlineLevel="0" collapsed="false">
      <c r="B880" s="354"/>
      <c r="C880" s="354"/>
      <c r="G880" s="324"/>
      <c r="H880" s="324"/>
    </row>
    <row r="881" customFormat="false" ht="15" hidden="false" customHeight="false" outlineLevel="0" collapsed="false">
      <c r="B881" s="354"/>
      <c r="C881" s="354"/>
      <c r="G881" s="324"/>
      <c r="H881" s="324"/>
    </row>
    <row r="882" customFormat="false" ht="15" hidden="false" customHeight="false" outlineLevel="0" collapsed="false">
      <c r="B882" s="354"/>
      <c r="C882" s="354"/>
      <c r="G882" s="324"/>
      <c r="H882" s="324"/>
    </row>
    <row r="883" customFormat="false" ht="15" hidden="false" customHeight="false" outlineLevel="0" collapsed="false">
      <c r="B883" s="354"/>
      <c r="C883" s="354"/>
      <c r="G883" s="324"/>
      <c r="H883" s="324"/>
    </row>
    <row r="884" customFormat="false" ht="15" hidden="false" customHeight="false" outlineLevel="0" collapsed="false">
      <c r="B884" s="354"/>
      <c r="C884" s="354"/>
      <c r="G884" s="324"/>
      <c r="H884" s="324"/>
    </row>
    <row r="885" customFormat="false" ht="15" hidden="false" customHeight="false" outlineLevel="0" collapsed="false">
      <c r="B885" s="354"/>
      <c r="C885" s="354"/>
      <c r="G885" s="324"/>
      <c r="H885" s="324"/>
    </row>
    <row r="886" customFormat="false" ht="15" hidden="false" customHeight="false" outlineLevel="0" collapsed="false">
      <c r="B886" s="354"/>
      <c r="C886" s="354"/>
      <c r="G886" s="324"/>
      <c r="H886" s="324"/>
    </row>
    <row r="887" customFormat="false" ht="15" hidden="false" customHeight="false" outlineLevel="0" collapsed="false">
      <c r="B887" s="354"/>
      <c r="C887" s="354"/>
      <c r="G887" s="324"/>
      <c r="H887" s="324"/>
    </row>
    <row r="888" customFormat="false" ht="15" hidden="false" customHeight="false" outlineLevel="0" collapsed="false">
      <c r="B888" s="354"/>
      <c r="C888" s="354"/>
      <c r="G888" s="324"/>
      <c r="H888" s="324"/>
    </row>
    <row r="889" customFormat="false" ht="15" hidden="false" customHeight="false" outlineLevel="0" collapsed="false">
      <c r="B889" s="354"/>
      <c r="C889" s="354"/>
      <c r="G889" s="324"/>
      <c r="H889" s="324"/>
    </row>
    <row r="890" customFormat="false" ht="15" hidden="false" customHeight="false" outlineLevel="0" collapsed="false">
      <c r="B890" s="354"/>
      <c r="C890" s="354"/>
      <c r="G890" s="324"/>
      <c r="H890" s="324"/>
    </row>
    <row r="891" customFormat="false" ht="15" hidden="false" customHeight="false" outlineLevel="0" collapsed="false">
      <c r="B891" s="354"/>
      <c r="C891" s="354"/>
      <c r="G891" s="324"/>
      <c r="H891" s="324"/>
    </row>
    <row r="892" customFormat="false" ht="15" hidden="false" customHeight="false" outlineLevel="0" collapsed="false">
      <c r="B892" s="354"/>
      <c r="C892" s="354"/>
      <c r="G892" s="324"/>
      <c r="H892" s="324"/>
    </row>
    <row r="893" customFormat="false" ht="15" hidden="false" customHeight="false" outlineLevel="0" collapsed="false">
      <c r="B893" s="354"/>
      <c r="C893" s="354"/>
      <c r="G893" s="324"/>
      <c r="H893" s="324"/>
    </row>
    <row r="894" customFormat="false" ht="15" hidden="false" customHeight="false" outlineLevel="0" collapsed="false">
      <c r="B894" s="354"/>
      <c r="C894" s="354"/>
      <c r="G894" s="324"/>
      <c r="H894" s="324"/>
    </row>
    <row r="895" customFormat="false" ht="15" hidden="false" customHeight="false" outlineLevel="0" collapsed="false">
      <c r="B895" s="354"/>
      <c r="C895" s="354"/>
      <c r="G895" s="324"/>
      <c r="H895" s="324"/>
    </row>
    <row r="896" customFormat="false" ht="15" hidden="false" customHeight="false" outlineLevel="0" collapsed="false">
      <c r="B896" s="354"/>
      <c r="C896" s="354"/>
      <c r="G896" s="324"/>
      <c r="H896" s="324"/>
    </row>
    <row r="897" customFormat="false" ht="15" hidden="false" customHeight="false" outlineLevel="0" collapsed="false">
      <c r="B897" s="354"/>
      <c r="C897" s="354"/>
      <c r="G897" s="324"/>
      <c r="H897" s="324"/>
    </row>
    <row r="898" customFormat="false" ht="15" hidden="false" customHeight="false" outlineLevel="0" collapsed="false">
      <c r="B898" s="354"/>
      <c r="C898" s="354"/>
      <c r="G898" s="324"/>
      <c r="H898" s="324"/>
    </row>
    <row r="899" customFormat="false" ht="15" hidden="false" customHeight="false" outlineLevel="0" collapsed="false">
      <c r="B899" s="354"/>
      <c r="C899" s="354"/>
      <c r="G899" s="324"/>
      <c r="H899" s="324"/>
    </row>
    <row r="900" customFormat="false" ht="15" hidden="false" customHeight="false" outlineLevel="0" collapsed="false">
      <c r="B900" s="354"/>
      <c r="C900" s="354"/>
      <c r="G900" s="324"/>
      <c r="H900" s="324"/>
    </row>
    <row r="901" customFormat="false" ht="15" hidden="false" customHeight="false" outlineLevel="0" collapsed="false">
      <c r="B901" s="354"/>
      <c r="C901" s="354"/>
      <c r="G901" s="324"/>
      <c r="H901" s="324"/>
    </row>
    <row r="902" customFormat="false" ht="15" hidden="false" customHeight="false" outlineLevel="0" collapsed="false">
      <c r="B902" s="354"/>
      <c r="C902" s="354"/>
      <c r="G902" s="324"/>
      <c r="H902" s="324"/>
    </row>
    <row r="903" customFormat="false" ht="15" hidden="false" customHeight="false" outlineLevel="0" collapsed="false">
      <c r="B903" s="354"/>
      <c r="C903" s="354"/>
      <c r="G903" s="324"/>
      <c r="H903" s="324"/>
    </row>
    <row r="904" customFormat="false" ht="15" hidden="false" customHeight="false" outlineLevel="0" collapsed="false">
      <c r="B904" s="354"/>
      <c r="C904" s="354"/>
      <c r="G904" s="324"/>
      <c r="H904" s="324"/>
    </row>
    <row r="905" customFormat="false" ht="15" hidden="false" customHeight="false" outlineLevel="0" collapsed="false">
      <c r="B905" s="354"/>
      <c r="C905" s="354"/>
      <c r="G905" s="324"/>
      <c r="H905" s="324"/>
    </row>
    <row r="906" customFormat="false" ht="15" hidden="false" customHeight="false" outlineLevel="0" collapsed="false">
      <c r="B906" s="354"/>
      <c r="C906" s="354"/>
      <c r="G906" s="324"/>
      <c r="H906" s="324"/>
    </row>
    <row r="907" customFormat="false" ht="15" hidden="false" customHeight="false" outlineLevel="0" collapsed="false">
      <c r="B907" s="354"/>
      <c r="C907" s="354"/>
      <c r="G907" s="324"/>
      <c r="H907" s="324"/>
    </row>
    <row r="908" customFormat="false" ht="15" hidden="false" customHeight="false" outlineLevel="0" collapsed="false">
      <c r="B908" s="354"/>
      <c r="C908" s="354"/>
      <c r="G908" s="324"/>
      <c r="H908" s="324"/>
    </row>
    <row r="909" customFormat="false" ht="15" hidden="false" customHeight="false" outlineLevel="0" collapsed="false">
      <c r="B909" s="354"/>
      <c r="C909" s="354"/>
      <c r="G909" s="324"/>
      <c r="H909" s="324"/>
    </row>
    <row r="910" customFormat="false" ht="15" hidden="false" customHeight="false" outlineLevel="0" collapsed="false">
      <c r="B910" s="354"/>
      <c r="C910" s="354"/>
      <c r="G910" s="324"/>
      <c r="H910" s="324"/>
    </row>
    <row r="911" customFormat="false" ht="15" hidden="false" customHeight="false" outlineLevel="0" collapsed="false">
      <c r="B911" s="354"/>
      <c r="C911" s="354"/>
      <c r="G911" s="324"/>
      <c r="H911" s="324"/>
    </row>
    <row r="912" customFormat="false" ht="15" hidden="false" customHeight="false" outlineLevel="0" collapsed="false">
      <c r="B912" s="354"/>
      <c r="C912" s="354"/>
      <c r="G912" s="324"/>
      <c r="H912" s="324"/>
    </row>
    <row r="913" customFormat="false" ht="15" hidden="false" customHeight="false" outlineLevel="0" collapsed="false">
      <c r="B913" s="354"/>
      <c r="C913" s="354"/>
      <c r="G913" s="324"/>
      <c r="H913" s="324"/>
    </row>
    <row r="914" customFormat="false" ht="15" hidden="false" customHeight="false" outlineLevel="0" collapsed="false">
      <c r="B914" s="354"/>
      <c r="C914" s="354"/>
      <c r="G914" s="324"/>
      <c r="H914" s="324"/>
    </row>
    <row r="915" customFormat="false" ht="15" hidden="false" customHeight="false" outlineLevel="0" collapsed="false">
      <c r="B915" s="354"/>
      <c r="C915" s="354"/>
      <c r="G915" s="324"/>
      <c r="H915" s="324"/>
    </row>
    <row r="916" customFormat="false" ht="15" hidden="false" customHeight="false" outlineLevel="0" collapsed="false">
      <c r="B916" s="354"/>
      <c r="C916" s="354"/>
      <c r="G916" s="324"/>
      <c r="H916" s="324"/>
    </row>
    <row r="917" customFormat="false" ht="15" hidden="false" customHeight="false" outlineLevel="0" collapsed="false">
      <c r="B917" s="354"/>
      <c r="C917" s="354"/>
      <c r="G917" s="324"/>
      <c r="H917" s="324"/>
    </row>
    <row r="918" customFormat="false" ht="15" hidden="false" customHeight="false" outlineLevel="0" collapsed="false">
      <c r="B918" s="354"/>
      <c r="C918" s="354"/>
      <c r="G918" s="324"/>
      <c r="H918" s="324"/>
    </row>
    <row r="919" customFormat="false" ht="15" hidden="false" customHeight="false" outlineLevel="0" collapsed="false">
      <c r="B919" s="354"/>
      <c r="C919" s="354"/>
      <c r="G919" s="324"/>
      <c r="H919" s="324"/>
    </row>
    <row r="920" customFormat="false" ht="15" hidden="false" customHeight="false" outlineLevel="0" collapsed="false">
      <c r="B920" s="354"/>
      <c r="C920" s="354"/>
      <c r="G920" s="324"/>
      <c r="H920" s="324"/>
    </row>
    <row r="921" customFormat="false" ht="15" hidden="false" customHeight="false" outlineLevel="0" collapsed="false">
      <c r="B921" s="354"/>
      <c r="C921" s="354"/>
      <c r="G921" s="324"/>
      <c r="H921" s="324"/>
    </row>
    <row r="922" customFormat="false" ht="15" hidden="false" customHeight="false" outlineLevel="0" collapsed="false">
      <c r="B922" s="354"/>
      <c r="C922" s="354"/>
      <c r="G922" s="324"/>
      <c r="H922" s="324"/>
    </row>
    <row r="923" customFormat="false" ht="15" hidden="false" customHeight="false" outlineLevel="0" collapsed="false">
      <c r="B923" s="354"/>
      <c r="C923" s="354"/>
      <c r="G923" s="324"/>
      <c r="H923" s="324"/>
    </row>
    <row r="924" customFormat="false" ht="15" hidden="false" customHeight="false" outlineLevel="0" collapsed="false">
      <c r="B924" s="354"/>
      <c r="C924" s="354"/>
      <c r="G924" s="324"/>
      <c r="H924" s="324"/>
    </row>
    <row r="925" customFormat="false" ht="15" hidden="false" customHeight="false" outlineLevel="0" collapsed="false">
      <c r="B925" s="354"/>
      <c r="C925" s="354"/>
      <c r="G925" s="324"/>
      <c r="H925" s="324"/>
    </row>
    <row r="926" customFormat="false" ht="15" hidden="false" customHeight="false" outlineLevel="0" collapsed="false">
      <c r="B926" s="354"/>
      <c r="C926" s="354"/>
      <c r="G926" s="324"/>
      <c r="H926" s="324"/>
    </row>
    <row r="927" customFormat="false" ht="15" hidden="false" customHeight="false" outlineLevel="0" collapsed="false">
      <c r="B927" s="354"/>
      <c r="C927" s="354"/>
      <c r="G927" s="324"/>
      <c r="H927" s="324"/>
    </row>
    <row r="928" customFormat="false" ht="15" hidden="false" customHeight="false" outlineLevel="0" collapsed="false">
      <c r="B928" s="354"/>
      <c r="C928" s="354"/>
      <c r="G928" s="324"/>
      <c r="H928" s="324"/>
    </row>
    <row r="929" customFormat="false" ht="15" hidden="false" customHeight="false" outlineLevel="0" collapsed="false">
      <c r="B929" s="354"/>
      <c r="C929" s="354"/>
      <c r="G929" s="324"/>
      <c r="H929" s="324"/>
    </row>
    <row r="930" customFormat="false" ht="15" hidden="false" customHeight="false" outlineLevel="0" collapsed="false">
      <c r="B930" s="354"/>
      <c r="C930" s="354"/>
      <c r="G930" s="324"/>
      <c r="H930" s="324"/>
    </row>
    <row r="931" customFormat="false" ht="15" hidden="false" customHeight="false" outlineLevel="0" collapsed="false">
      <c r="B931" s="354"/>
      <c r="C931" s="354"/>
      <c r="G931" s="324"/>
      <c r="H931" s="324"/>
    </row>
    <row r="932" customFormat="false" ht="15" hidden="false" customHeight="false" outlineLevel="0" collapsed="false">
      <c r="B932" s="354"/>
      <c r="C932" s="354"/>
      <c r="G932" s="324"/>
      <c r="H932" s="324"/>
    </row>
    <row r="933" customFormat="false" ht="15" hidden="false" customHeight="false" outlineLevel="0" collapsed="false">
      <c r="B933" s="354"/>
      <c r="C933" s="354"/>
      <c r="G933" s="324"/>
      <c r="H933" s="324"/>
    </row>
    <row r="934" customFormat="false" ht="15" hidden="false" customHeight="false" outlineLevel="0" collapsed="false">
      <c r="B934" s="354"/>
      <c r="C934" s="354"/>
      <c r="G934" s="324"/>
      <c r="H934" s="324"/>
    </row>
    <row r="935" customFormat="false" ht="15" hidden="false" customHeight="false" outlineLevel="0" collapsed="false">
      <c r="B935" s="354"/>
      <c r="C935" s="354"/>
      <c r="G935" s="324"/>
      <c r="H935" s="324"/>
    </row>
    <row r="936" customFormat="false" ht="15" hidden="false" customHeight="false" outlineLevel="0" collapsed="false">
      <c r="B936" s="354"/>
      <c r="C936" s="354"/>
      <c r="G936" s="324"/>
      <c r="H936" s="324"/>
    </row>
    <row r="937" customFormat="false" ht="15" hidden="false" customHeight="false" outlineLevel="0" collapsed="false">
      <c r="B937" s="354"/>
      <c r="C937" s="354"/>
      <c r="G937" s="324"/>
      <c r="H937" s="324"/>
    </row>
    <row r="938" customFormat="false" ht="15" hidden="false" customHeight="false" outlineLevel="0" collapsed="false">
      <c r="B938" s="354"/>
      <c r="C938" s="354"/>
      <c r="G938" s="324"/>
      <c r="H938" s="324"/>
    </row>
    <row r="939" customFormat="false" ht="15" hidden="false" customHeight="false" outlineLevel="0" collapsed="false">
      <c r="B939" s="354"/>
      <c r="C939" s="354"/>
      <c r="G939" s="324"/>
      <c r="H939" s="324"/>
    </row>
    <row r="940" customFormat="false" ht="15" hidden="false" customHeight="false" outlineLevel="0" collapsed="false">
      <c r="B940" s="354"/>
      <c r="C940" s="354"/>
      <c r="G940" s="324"/>
      <c r="H940" s="324"/>
    </row>
    <row r="941" customFormat="false" ht="15" hidden="false" customHeight="false" outlineLevel="0" collapsed="false">
      <c r="B941" s="354"/>
      <c r="C941" s="354"/>
      <c r="G941" s="324"/>
      <c r="H941" s="324"/>
    </row>
    <row r="942" customFormat="false" ht="15" hidden="false" customHeight="false" outlineLevel="0" collapsed="false">
      <c r="B942" s="354"/>
      <c r="C942" s="354"/>
      <c r="G942" s="324"/>
      <c r="H942" s="324"/>
    </row>
    <row r="943" customFormat="false" ht="15" hidden="false" customHeight="false" outlineLevel="0" collapsed="false">
      <c r="B943" s="354"/>
      <c r="C943" s="354"/>
      <c r="G943" s="324"/>
      <c r="H943" s="324"/>
    </row>
    <row r="944" customFormat="false" ht="15" hidden="false" customHeight="false" outlineLevel="0" collapsed="false">
      <c r="B944" s="354"/>
      <c r="C944" s="354"/>
      <c r="G944" s="324"/>
      <c r="H944" s="324"/>
    </row>
    <row r="945" customFormat="false" ht="15" hidden="false" customHeight="false" outlineLevel="0" collapsed="false">
      <c r="B945" s="354"/>
      <c r="C945" s="354"/>
      <c r="G945" s="324"/>
      <c r="H945" s="324"/>
    </row>
    <row r="946" customFormat="false" ht="15" hidden="false" customHeight="false" outlineLevel="0" collapsed="false">
      <c r="B946" s="354"/>
      <c r="C946" s="354"/>
      <c r="G946" s="324"/>
      <c r="H946" s="324"/>
    </row>
    <row r="947" customFormat="false" ht="15" hidden="false" customHeight="false" outlineLevel="0" collapsed="false">
      <c r="B947" s="354"/>
      <c r="C947" s="354"/>
      <c r="G947" s="324"/>
      <c r="H947" s="324"/>
    </row>
    <row r="948" customFormat="false" ht="15" hidden="false" customHeight="false" outlineLevel="0" collapsed="false">
      <c r="B948" s="354"/>
      <c r="C948" s="354"/>
      <c r="G948" s="324"/>
      <c r="H948" s="324"/>
    </row>
    <row r="949" customFormat="false" ht="15" hidden="false" customHeight="false" outlineLevel="0" collapsed="false">
      <c r="B949" s="354"/>
      <c r="C949" s="354"/>
      <c r="G949" s="324"/>
      <c r="H949" s="324"/>
    </row>
    <row r="950" customFormat="false" ht="15" hidden="false" customHeight="false" outlineLevel="0" collapsed="false">
      <c r="B950" s="354"/>
      <c r="C950" s="354"/>
      <c r="G950" s="324"/>
      <c r="H950" s="324"/>
    </row>
    <row r="951" customFormat="false" ht="15" hidden="false" customHeight="false" outlineLevel="0" collapsed="false">
      <c r="B951" s="354"/>
      <c r="C951" s="354"/>
      <c r="G951" s="324"/>
      <c r="H951" s="324"/>
    </row>
    <row r="952" customFormat="false" ht="15" hidden="false" customHeight="false" outlineLevel="0" collapsed="false">
      <c r="B952" s="354"/>
      <c r="C952" s="354"/>
      <c r="G952" s="324"/>
      <c r="H952" s="324"/>
    </row>
    <row r="953" customFormat="false" ht="15" hidden="false" customHeight="false" outlineLevel="0" collapsed="false">
      <c r="B953" s="354"/>
      <c r="C953" s="354"/>
      <c r="G953" s="324"/>
      <c r="H953" s="324"/>
    </row>
    <row r="954" customFormat="false" ht="15" hidden="false" customHeight="false" outlineLevel="0" collapsed="false">
      <c r="B954" s="354"/>
      <c r="C954" s="354"/>
      <c r="G954" s="324"/>
      <c r="H954" s="324"/>
    </row>
    <row r="955" customFormat="false" ht="15" hidden="false" customHeight="false" outlineLevel="0" collapsed="false">
      <c r="B955" s="354"/>
      <c r="C955" s="354"/>
      <c r="G955" s="324"/>
      <c r="H955" s="324"/>
    </row>
    <row r="956" customFormat="false" ht="15" hidden="false" customHeight="false" outlineLevel="0" collapsed="false">
      <c r="B956" s="354"/>
      <c r="C956" s="354"/>
      <c r="G956" s="324"/>
      <c r="H956" s="324"/>
    </row>
    <row r="957" customFormat="false" ht="15" hidden="false" customHeight="false" outlineLevel="0" collapsed="false">
      <c r="B957" s="354"/>
      <c r="C957" s="354"/>
      <c r="G957" s="324"/>
      <c r="H957" s="324"/>
    </row>
    <row r="958" customFormat="false" ht="15" hidden="false" customHeight="false" outlineLevel="0" collapsed="false">
      <c r="B958" s="354"/>
      <c r="C958" s="354"/>
      <c r="G958" s="324"/>
      <c r="H958" s="324"/>
    </row>
    <row r="959" customFormat="false" ht="15" hidden="false" customHeight="false" outlineLevel="0" collapsed="false">
      <c r="B959" s="354"/>
      <c r="C959" s="354"/>
      <c r="G959" s="324"/>
      <c r="H959" s="324"/>
    </row>
    <row r="960" customFormat="false" ht="15" hidden="false" customHeight="false" outlineLevel="0" collapsed="false">
      <c r="B960" s="354"/>
      <c r="C960" s="354"/>
      <c r="G960" s="324"/>
      <c r="H960" s="324"/>
    </row>
    <row r="961" customFormat="false" ht="15" hidden="false" customHeight="false" outlineLevel="0" collapsed="false">
      <c r="B961" s="354"/>
      <c r="C961" s="354"/>
      <c r="G961" s="324"/>
      <c r="H961" s="324"/>
    </row>
    <row r="962" customFormat="false" ht="15" hidden="false" customHeight="false" outlineLevel="0" collapsed="false">
      <c r="B962" s="354"/>
      <c r="C962" s="354"/>
      <c r="G962" s="324"/>
      <c r="H962" s="324"/>
    </row>
    <row r="963" customFormat="false" ht="15" hidden="false" customHeight="false" outlineLevel="0" collapsed="false">
      <c r="B963" s="354"/>
      <c r="C963" s="354"/>
      <c r="G963" s="324"/>
      <c r="H963" s="324"/>
    </row>
    <row r="964" customFormat="false" ht="15" hidden="false" customHeight="false" outlineLevel="0" collapsed="false">
      <c r="B964" s="354"/>
      <c r="C964" s="354"/>
      <c r="G964" s="324"/>
      <c r="H964" s="324"/>
    </row>
    <row r="965" customFormat="false" ht="15" hidden="false" customHeight="false" outlineLevel="0" collapsed="false">
      <c r="B965" s="354"/>
      <c r="C965" s="354"/>
      <c r="G965" s="324"/>
      <c r="H965" s="324"/>
    </row>
    <row r="966" customFormat="false" ht="15" hidden="false" customHeight="false" outlineLevel="0" collapsed="false">
      <c r="B966" s="354"/>
      <c r="C966" s="354"/>
      <c r="G966" s="324"/>
      <c r="H966" s="324"/>
    </row>
    <row r="967" customFormat="false" ht="15" hidden="false" customHeight="false" outlineLevel="0" collapsed="false">
      <c r="B967" s="354"/>
      <c r="C967" s="354"/>
      <c r="G967" s="324"/>
      <c r="H967" s="324"/>
    </row>
    <row r="968" customFormat="false" ht="15" hidden="false" customHeight="false" outlineLevel="0" collapsed="false">
      <c r="B968" s="354"/>
      <c r="C968" s="354"/>
      <c r="G968" s="324"/>
      <c r="H968" s="324"/>
    </row>
    <row r="969" customFormat="false" ht="15" hidden="false" customHeight="false" outlineLevel="0" collapsed="false">
      <c r="B969" s="354"/>
      <c r="C969" s="354"/>
      <c r="G969" s="324"/>
      <c r="H969" s="324"/>
    </row>
    <row r="970" customFormat="false" ht="15" hidden="false" customHeight="false" outlineLevel="0" collapsed="false">
      <c r="B970" s="354"/>
      <c r="C970" s="354"/>
      <c r="G970" s="324"/>
      <c r="H970" s="324"/>
    </row>
    <row r="971" customFormat="false" ht="15" hidden="false" customHeight="false" outlineLevel="0" collapsed="false">
      <c r="B971" s="354"/>
      <c r="C971" s="354"/>
      <c r="G971" s="324"/>
      <c r="H971" s="324"/>
    </row>
  </sheetData>
  <conditionalFormatting sqref="K407 N407 L407:M407 O407">
    <cfRule type="containsText" priority="2" operator="containsText" aboveAverage="0" equalAverage="0" bottom="0" percent="0" rank="0" text="SA" dxfId="0">
      <formula>NOT(ISERROR(SEARCH("SA",K407)))</formula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6.12"/>
    <col collapsed="false" customWidth="true" hidden="false" outlineLevel="0" max="3" min="3" style="0" width="15.38"/>
    <col collapsed="false" customWidth="true" hidden="false" outlineLevel="0" max="4" min="4" style="0" width="6.63"/>
    <col collapsed="false" customWidth="false" hidden="true" outlineLevel="0" max="5" min="5" style="0" width="12.63"/>
    <col collapsed="false" customWidth="true" hidden="false" outlineLevel="0" max="7" min="7" style="0" width="19.63"/>
  </cols>
  <sheetData>
    <row r="1" customFormat="false" ht="15.75" hidden="false" customHeight="true" outlineLevel="0" collapsed="false">
      <c r="A1" s="355" t="s">
        <v>4171</v>
      </c>
      <c r="B1" s="356" t="s">
        <v>4172</v>
      </c>
      <c r="C1" s="357" t="s">
        <v>6634</v>
      </c>
      <c r="D1" s="357" t="s">
        <v>1082</v>
      </c>
      <c r="E1" s="357" t="s">
        <v>4175</v>
      </c>
      <c r="F1" s="357" t="s">
        <v>1069</v>
      </c>
      <c r="G1" s="357" t="s">
        <v>4177</v>
      </c>
      <c r="H1" s="357" t="s">
        <v>4178</v>
      </c>
      <c r="I1" s="357" t="s">
        <v>4179</v>
      </c>
      <c r="J1" s="357" t="s">
        <v>4180</v>
      </c>
      <c r="K1" s="357" t="s">
        <v>10</v>
      </c>
      <c r="L1" s="357" t="s">
        <v>4181</v>
      </c>
      <c r="M1" s="357" t="s">
        <v>4182</v>
      </c>
      <c r="N1" s="357" t="s">
        <v>4183</v>
      </c>
      <c r="O1" s="357" t="s">
        <v>6635</v>
      </c>
      <c r="P1" s="357"/>
      <c r="Q1" s="357"/>
      <c r="R1" s="357"/>
      <c r="S1" s="357"/>
      <c r="T1" s="357"/>
      <c r="U1" s="357"/>
      <c r="V1" s="357"/>
      <c r="W1" s="357"/>
      <c r="X1" s="357"/>
      <c r="Y1" s="357"/>
      <c r="Z1" s="357"/>
      <c r="AA1" s="357"/>
    </row>
    <row r="2" customFormat="false" ht="15.75" hidden="false" customHeight="true" outlineLevel="0" collapsed="false">
      <c r="A2" s="358" t="n">
        <v>124</v>
      </c>
      <c r="B2" s="356" t="s">
        <v>1248</v>
      </c>
      <c r="C2" s="357" t="s">
        <v>117</v>
      </c>
      <c r="D2" s="359" t="s">
        <v>118</v>
      </c>
      <c r="E2" s="356" t="s">
        <v>6636</v>
      </c>
      <c r="F2" s="360" t="s">
        <v>6637</v>
      </c>
      <c r="G2" s="357" t="s">
        <v>119</v>
      </c>
      <c r="H2" s="357" t="s">
        <v>120</v>
      </c>
      <c r="I2" s="357" t="s">
        <v>121</v>
      </c>
      <c r="J2" s="357" t="n">
        <v>10</v>
      </c>
      <c r="K2" s="357"/>
      <c r="L2" s="357"/>
      <c r="M2" s="357"/>
      <c r="N2" s="357"/>
      <c r="O2" s="361"/>
      <c r="P2" s="357"/>
      <c r="Q2" s="357"/>
      <c r="R2" s="357"/>
      <c r="S2" s="357"/>
      <c r="T2" s="357"/>
      <c r="U2" s="357"/>
      <c r="V2" s="357"/>
      <c r="W2" s="357"/>
      <c r="X2" s="357"/>
      <c r="Y2" s="357"/>
      <c r="Z2" s="357"/>
      <c r="AA2" s="357"/>
    </row>
    <row r="3" customFormat="false" ht="15.75" hidden="false" customHeight="true" outlineLevel="0" collapsed="false">
      <c r="A3" s="358" t="n">
        <v>124</v>
      </c>
      <c r="B3" s="356" t="s">
        <v>1248</v>
      </c>
      <c r="C3" s="357" t="s">
        <v>122</v>
      </c>
      <c r="D3" s="362" t="s">
        <v>60</v>
      </c>
      <c r="E3" s="357"/>
      <c r="F3" s="360" t="s">
        <v>6638</v>
      </c>
      <c r="G3" s="357" t="n">
        <v>0</v>
      </c>
      <c r="H3" s="357" t="n">
        <v>0</v>
      </c>
      <c r="I3" s="357" t="s">
        <v>6639</v>
      </c>
      <c r="J3" s="357" t="n">
        <v>7</v>
      </c>
      <c r="K3" s="357"/>
      <c r="L3" s="357"/>
      <c r="M3" s="357"/>
      <c r="N3" s="357"/>
      <c r="O3" s="361"/>
      <c r="P3" s="357"/>
      <c r="Q3" s="357"/>
      <c r="R3" s="357"/>
      <c r="S3" s="357"/>
      <c r="T3" s="357"/>
      <c r="U3" s="357"/>
      <c r="V3" s="357"/>
      <c r="W3" s="357"/>
      <c r="X3" s="357"/>
      <c r="Y3" s="357"/>
      <c r="Z3" s="357"/>
      <c r="AA3" s="357"/>
    </row>
    <row r="4" customFormat="false" ht="15.75" hidden="false" customHeight="true" outlineLevel="0" collapsed="false">
      <c r="A4" s="358" t="n">
        <v>124</v>
      </c>
      <c r="B4" s="356" t="s">
        <v>1248</v>
      </c>
      <c r="C4" s="357" t="s">
        <v>124</v>
      </c>
      <c r="D4" s="362" t="s">
        <v>60</v>
      </c>
      <c r="E4" s="357"/>
      <c r="F4" s="360" t="s">
        <v>6640</v>
      </c>
      <c r="G4" s="357" t="n">
        <v>0</v>
      </c>
      <c r="H4" s="357" t="n">
        <v>0</v>
      </c>
      <c r="I4" s="357" t="s">
        <v>6639</v>
      </c>
      <c r="J4" s="357" t="n">
        <v>7</v>
      </c>
      <c r="K4" s="357"/>
      <c r="L4" s="357"/>
      <c r="M4" s="357"/>
      <c r="N4" s="357"/>
      <c r="O4" s="361"/>
      <c r="P4" s="357"/>
      <c r="Q4" s="357"/>
      <c r="R4" s="357"/>
      <c r="S4" s="357"/>
      <c r="T4" s="357"/>
      <c r="U4" s="357"/>
      <c r="V4" s="357"/>
      <c r="W4" s="357"/>
      <c r="X4" s="357"/>
      <c r="Y4" s="357"/>
      <c r="Z4" s="357"/>
      <c r="AA4" s="357"/>
    </row>
    <row r="5" customFormat="false" ht="15.75" hidden="false" customHeight="true" outlineLevel="0" collapsed="false">
      <c r="A5" s="358" t="n">
        <v>71</v>
      </c>
      <c r="B5" s="356" t="s">
        <v>4338</v>
      </c>
      <c r="C5" s="357" t="s">
        <v>6641</v>
      </c>
      <c r="D5" s="359" t="s">
        <v>118</v>
      </c>
      <c r="E5" s="357" t="s">
        <v>6642</v>
      </c>
      <c r="F5" s="357" t="s">
        <v>6643</v>
      </c>
      <c r="G5" s="357" t="s">
        <v>6644</v>
      </c>
      <c r="H5" s="357" t="s">
        <v>6645</v>
      </c>
      <c r="I5" s="357" t="n">
        <v>0</v>
      </c>
      <c r="J5" s="357" t="n">
        <v>5</v>
      </c>
      <c r="K5" s="357"/>
      <c r="L5" s="357"/>
      <c r="M5" s="357"/>
      <c r="N5" s="357"/>
      <c r="O5" s="363"/>
      <c r="P5" s="361"/>
      <c r="Q5" s="357"/>
      <c r="R5" s="357"/>
      <c r="S5" s="357"/>
      <c r="T5" s="357"/>
      <c r="U5" s="357"/>
      <c r="V5" s="357"/>
      <c r="W5" s="357"/>
      <c r="X5" s="357"/>
      <c r="Y5" s="357"/>
      <c r="Z5" s="357"/>
      <c r="AA5" s="357"/>
    </row>
    <row r="6" customFormat="false" ht="15.75" hidden="false" customHeight="true" outlineLevel="0" collapsed="false">
      <c r="A6" s="358" t="n">
        <v>71</v>
      </c>
      <c r="B6" s="356" t="s">
        <v>4338</v>
      </c>
      <c r="C6" s="357" t="s">
        <v>6646</v>
      </c>
      <c r="D6" s="359" t="s">
        <v>118</v>
      </c>
      <c r="E6" s="355" t="s">
        <v>6647</v>
      </c>
      <c r="F6" s="357" t="s">
        <v>6648</v>
      </c>
      <c r="G6" s="357" t="s">
        <v>6649</v>
      </c>
      <c r="H6" s="357" t="s">
        <v>6650</v>
      </c>
      <c r="I6" s="357" t="n">
        <v>0</v>
      </c>
      <c r="J6" s="357" t="n">
        <v>4</v>
      </c>
      <c r="K6" s="357"/>
      <c r="L6" s="357"/>
      <c r="M6" s="357"/>
      <c r="N6" s="357"/>
      <c r="O6" s="363"/>
      <c r="P6" s="361"/>
      <c r="Q6" s="357"/>
      <c r="R6" s="357"/>
      <c r="S6" s="357"/>
      <c r="T6" s="357"/>
      <c r="U6" s="357"/>
      <c r="V6" s="357"/>
      <c r="W6" s="357"/>
      <c r="X6" s="357"/>
      <c r="Y6" s="357"/>
      <c r="Z6" s="357"/>
      <c r="AA6" s="357"/>
    </row>
    <row r="7" customFormat="false" ht="15.75" hidden="false" customHeight="true" outlineLevel="0" collapsed="false">
      <c r="A7" s="358" t="n">
        <v>71</v>
      </c>
      <c r="B7" s="356" t="s">
        <v>4338</v>
      </c>
      <c r="C7" s="357" t="s">
        <v>6651</v>
      </c>
      <c r="D7" s="359" t="s">
        <v>118</v>
      </c>
      <c r="E7" s="355"/>
      <c r="F7" s="364" t="s">
        <v>6652</v>
      </c>
      <c r="G7" s="365" t="s">
        <v>405</v>
      </c>
      <c r="H7" s="365" t="n">
        <v>0</v>
      </c>
      <c r="I7" s="365" t="n">
        <v>0</v>
      </c>
      <c r="J7" s="365" t="n">
        <v>2</v>
      </c>
      <c r="K7" s="357"/>
      <c r="L7" s="357"/>
      <c r="M7" s="357"/>
      <c r="N7" s="357"/>
      <c r="O7" s="363"/>
      <c r="P7" s="361"/>
      <c r="Q7" s="357"/>
      <c r="R7" s="357"/>
      <c r="S7" s="357"/>
      <c r="T7" s="357"/>
      <c r="U7" s="357"/>
      <c r="V7" s="357"/>
      <c r="W7" s="357"/>
      <c r="X7" s="357"/>
      <c r="Y7" s="357"/>
      <c r="Z7" s="357"/>
      <c r="AA7" s="357"/>
    </row>
    <row r="8" customFormat="false" ht="15.75" hidden="false" customHeight="true" outlineLevel="0" collapsed="false">
      <c r="A8" s="358" t="n">
        <v>73</v>
      </c>
      <c r="B8" s="356" t="s">
        <v>286</v>
      </c>
      <c r="C8" s="357" t="s">
        <v>287</v>
      </c>
      <c r="D8" s="359" t="s">
        <v>118</v>
      </c>
      <c r="E8" s="357"/>
      <c r="F8" s="360" t="s">
        <v>6653</v>
      </c>
      <c r="G8" s="357" t="s">
        <v>630</v>
      </c>
      <c r="H8" s="357" t="s">
        <v>6654</v>
      </c>
      <c r="I8" s="357" t="n">
        <v>0</v>
      </c>
      <c r="J8" s="357" t="n">
        <v>10</v>
      </c>
      <c r="K8" s="357"/>
      <c r="L8" s="357"/>
      <c r="M8" s="357"/>
      <c r="N8" s="357"/>
      <c r="O8" s="361"/>
      <c r="P8" s="357"/>
      <c r="Q8" s="357"/>
      <c r="R8" s="357"/>
      <c r="S8" s="357"/>
      <c r="T8" s="357"/>
      <c r="U8" s="357"/>
      <c r="V8" s="357"/>
      <c r="W8" s="357"/>
      <c r="X8" s="357"/>
      <c r="Y8" s="357"/>
      <c r="Z8" s="357"/>
      <c r="AA8" s="357"/>
    </row>
    <row r="9" customFormat="false" ht="19.5" hidden="false" customHeight="true" outlineLevel="0" collapsed="false">
      <c r="A9" s="358" t="n">
        <v>75</v>
      </c>
      <c r="B9" s="356" t="s">
        <v>333</v>
      </c>
      <c r="C9" s="357" t="s">
        <v>334</v>
      </c>
      <c r="D9" s="359" t="s">
        <v>118</v>
      </c>
      <c r="E9" s="357"/>
      <c r="F9" s="360" t="s">
        <v>6655</v>
      </c>
      <c r="G9" s="357" t="s">
        <v>335</v>
      </c>
      <c r="H9" s="357" t="s">
        <v>336</v>
      </c>
      <c r="I9" s="357" t="n">
        <v>0</v>
      </c>
      <c r="J9" s="357" t="n">
        <v>6</v>
      </c>
      <c r="K9" s="357"/>
      <c r="L9" s="357"/>
      <c r="M9" s="357"/>
      <c r="N9" s="357"/>
      <c r="O9" s="363"/>
      <c r="P9" s="361"/>
      <c r="Q9" s="357"/>
      <c r="R9" s="357"/>
      <c r="S9" s="357"/>
      <c r="T9" s="357"/>
      <c r="U9" s="357"/>
      <c r="V9" s="357"/>
      <c r="W9" s="357"/>
      <c r="X9" s="357"/>
      <c r="Y9" s="357"/>
      <c r="Z9" s="357"/>
      <c r="AA9" s="357"/>
    </row>
    <row r="10" customFormat="false" ht="19.5" hidden="false" customHeight="true" outlineLevel="0" collapsed="false">
      <c r="A10" s="358" t="n">
        <v>75</v>
      </c>
      <c r="B10" s="356" t="s">
        <v>333</v>
      </c>
      <c r="C10" s="357" t="s">
        <v>337</v>
      </c>
      <c r="D10" s="359" t="s">
        <v>118</v>
      </c>
      <c r="E10" s="357"/>
      <c r="F10" s="360" t="s">
        <v>6656</v>
      </c>
      <c r="G10" s="357" t="s">
        <v>338</v>
      </c>
      <c r="H10" s="357" t="s">
        <v>339</v>
      </c>
      <c r="I10" s="357" t="n">
        <v>0</v>
      </c>
      <c r="J10" s="357" t="n">
        <v>12</v>
      </c>
      <c r="K10" s="357" t="s">
        <v>6657</v>
      </c>
      <c r="L10" s="357"/>
      <c r="M10" s="357"/>
      <c r="N10" s="357"/>
      <c r="O10" s="363"/>
      <c r="P10" s="361"/>
      <c r="Q10" s="357"/>
      <c r="R10" s="357"/>
      <c r="S10" s="357"/>
      <c r="T10" s="357"/>
      <c r="U10" s="357"/>
      <c r="V10" s="357"/>
      <c r="W10" s="357"/>
      <c r="X10" s="357"/>
      <c r="Y10" s="357"/>
      <c r="Z10" s="357"/>
      <c r="AA10" s="357"/>
    </row>
    <row r="11" customFormat="false" ht="19.5" hidden="false" customHeight="true" outlineLevel="0" collapsed="false">
      <c r="A11" s="358" t="n">
        <v>75</v>
      </c>
      <c r="B11" s="356" t="s">
        <v>333</v>
      </c>
      <c r="C11" s="357" t="s">
        <v>6658</v>
      </c>
      <c r="D11" s="359" t="s">
        <v>118</v>
      </c>
      <c r="E11" s="357"/>
      <c r="F11" s="360" t="s">
        <v>6659</v>
      </c>
      <c r="G11" s="357" t="s">
        <v>6660</v>
      </c>
      <c r="H11" s="357" t="s">
        <v>6661</v>
      </c>
      <c r="I11" s="357" t="n">
        <v>0</v>
      </c>
      <c r="J11" s="357" t="n">
        <v>6</v>
      </c>
      <c r="K11" s="357"/>
      <c r="L11" s="357"/>
      <c r="M11" s="357"/>
      <c r="N11" s="357"/>
      <c r="O11" s="363"/>
      <c r="P11" s="361"/>
      <c r="Q11" s="357"/>
      <c r="R11" s="357"/>
      <c r="S11" s="357"/>
      <c r="T11" s="357"/>
      <c r="U11" s="357"/>
      <c r="V11" s="357"/>
      <c r="W11" s="357"/>
      <c r="X11" s="357"/>
      <c r="Y11" s="357"/>
      <c r="Z11" s="357"/>
      <c r="AA11" s="357"/>
    </row>
    <row r="12" customFormat="false" ht="19.5" hidden="false" customHeight="true" outlineLevel="0" collapsed="false">
      <c r="A12" s="358" t="n">
        <v>75</v>
      </c>
      <c r="B12" s="356" t="s">
        <v>333</v>
      </c>
      <c r="C12" s="357" t="s">
        <v>340</v>
      </c>
      <c r="D12" s="359" t="s">
        <v>118</v>
      </c>
      <c r="E12" s="357"/>
      <c r="F12" s="360" t="s">
        <v>6662</v>
      </c>
      <c r="G12" s="357" t="s">
        <v>341</v>
      </c>
      <c r="H12" s="357" t="s">
        <v>342</v>
      </c>
      <c r="I12" s="357" t="n">
        <v>0</v>
      </c>
      <c r="J12" s="357" t="n">
        <v>9</v>
      </c>
      <c r="K12" s="357"/>
      <c r="L12" s="357"/>
      <c r="M12" s="357"/>
      <c r="N12" s="357"/>
      <c r="O12" s="363"/>
      <c r="P12" s="361"/>
      <c r="Q12" s="357"/>
      <c r="R12" s="357"/>
      <c r="S12" s="357"/>
      <c r="T12" s="357"/>
      <c r="U12" s="357"/>
      <c r="V12" s="357"/>
      <c r="W12" s="357"/>
      <c r="X12" s="357"/>
      <c r="Y12" s="357"/>
      <c r="Z12" s="357"/>
      <c r="AA12" s="357"/>
    </row>
    <row r="13" customFormat="false" ht="19.5" hidden="false" customHeight="true" outlineLevel="0" collapsed="false">
      <c r="A13" s="358" t="n">
        <v>75</v>
      </c>
      <c r="B13" s="356" t="s">
        <v>333</v>
      </c>
      <c r="C13" s="357" t="s">
        <v>343</v>
      </c>
      <c r="D13" s="366" t="s">
        <v>101</v>
      </c>
      <c r="E13" s="357"/>
      <c r="F13" s="360" t="s">
        <v>6663</v>
      </c>
      <c r="G13" s="357" t="n">
        <v>0</v>
      </c>
      <c r="H13" s="357" t="s">
        <v>344</v>
      </c>
      <c r="I13" s="357" t="n">
        <v>0</v>
      </c>
      <c r="J13" s="357" t="n">
        <v>5</v>
      </c>
      <c r="K13" s="357"/>
      <c r="L13" s="357"/>
      <c r="M13" s="357"/>
      <c r="N13" s="357"/>
      <c r="O13" s="363"/>
      <c r="P13" s="361"/>
      <c r="Q13" s="357"/>
      <c r="R13" s="357"/>
      <c r="S13" s="357"/>
      <c r="T13" s="357"/>
      <c r="U13" s="357"/>
      <c r="V13" s="357"/>
      <c r="W13" s="357"/>
      <c r="X13" s="357"/>
      <c r="Y13" s="357"/>
      <c r="Z13" s="357"/>
      <c r="AA13" s="357"/>
    </row>
    <row r="14" customFormat="false" ht="15.75" hidden="false" customHeight="true" outlineLevel="0" collapsed="false">
      <c r="A14" s="358" t="n">
        <v>76</v>
      </c>
      <c r="B14" s="356" t="s">
        <v>391</v>
      </c>
      <c r="C14" s="357" t="s">
        <v>396</v>
      </c>
      <c r="D14" s="359" t="s">
        <v>118</v>
      </c>
      <c r="F14" s="360" t="s">
        <v>6664</v>
      </c>
      <c r="G14" s="357" t="s">
        <v>397</v>
      </c>
      <c r="H14" s="357" t="s">
        <v>398</v>
      </c>
      <c r="I14" s="357" t="n">
        <v>0</v>
      </c>
      <c r="J14" s="357" t="n">
        <v>11</v>
      </c>
      <c r="K14" s="357"/>
      <c r="L14" s="357"/>
      <c r="M14" s="357"/>
      <c r="N14" s="357"/>
      <c r="O14" s="363"/>
      <c r="P14" s="361"/>
      <c r="Q14" s="357"/>
      <c r="R14" s="357"/>
      <c r="S14" s="357"/>
      <c r="T14" s="357"/>
      <c r="U14" s="357"/>
      <c r="V14" s="357"/>
      <c r="W14" s="357"/>
      <c r="X14" s="357"/>
      <c r="Y14" s="357"/>
      <c r="Z14" s="357"/>
      <c r="AA14" s="357"/>
    </row>
    <row r="15" customFormat="false" ht="15.75" hidden="false" customHeight="true" outlineLevel="0" collapsed="false">
      <c r="A15" s="358" t="n">
        <v>76</v>
      </c>
      <c r="B15" s="356" t="s">
        <v>391</v>
      </c>
      <c r="C15" s="357" t="s">
        <v>6665</v>
      </c>
      <c r="D15" s="359" t="s">
        <v>118</v>
      </c>
      <c r="F15" s="364" t="s">
        <v>6666</v>
      </c>
      <c r="G15" s="365" t="s">
        <v>338</v>
      </c>
      <c r="H15" s="365" t="s">
        <v>405</v>
      </c>
      <c r="I15" s="365" t="n">
        <v>0</v>
      </c>
      <c r="J15" s="365" t="n">
        <v>3</v>
      </c>
      <c r="K15" s="357"/>
      <c r="L15" s="357"/>
      <c r="M15" s="357"/>
      <c r="N15" s="357"/>
      <c r="O15" s="363"/>
      <c r="P15" s="361"/>
      <c r="Q15" s="357"/>
      <c r="R15" s="357"/>
      <c r="S15" s="357"/>
      <c r="T15" s="357"/>
      <c r="U15" s="357"/>
      <c r="V15" s="357"/>
      <c r="W15" s="357"/>
      <c r="X15" s="357"/>
      <c r="Y15" s="357"/>
      <c r="Z15" s="357"/>
      <c r="AA15" s="357"/>
    </row>
    <row r="16" customFormat="false" ht="15.75" hidden="false" customHeight="true" outlineLevel="0" collapsed="false">
      <c r="A16" s="358" t="n">
        <v>76</v>
      </c>
      <c r="B16" s="356" t="s">
        <v>391</v>
      </c>
      <c r="C16" s="357" t="s">
        <v>2042</v>
      </c>
      <c r="D16" s="359" t="s">
        <v>118</v>
      </c>
      <c r="E16" s="357"/>
      <c r="F16" s="360" t="s">
        <v>6667</v>
      </c>
      <c r="G16" s="357" t="s">
        <v>393</v>
      </c>
      <c r="H16" s="357" t="s">
        <v>394</v>
      </c>
      <c r="I16" s="357" t="s">
        <v>395</v>
      </c>
      <c r="J16" s="357" t="n">
        <v>5</v>
      </c>
      <c r="K16" s="357"/>
      <c r="L16" s="357"/>
      <c r="M16" s="357"/>
      <c r="N16" s="357"/>
      <c r="O16" s="363"/>
      <c r="P16" s="361"/>
      <c r="Q16" s="357"/>
      <c r="R16" s="357"/>
      <c r="S16" s="357"/>
      <c r="T16" s="357"/>
      <c r="U16" s="357"/>
      <c r="V16" s="357"/>
      <c r="W16" s="357"/>
      <c r="X16" s="357"/>
      <c r="Y16" s="357"/>
      <c r="Z16" s="357"/>
      <c r="AA16" s="357"/>
    </row>
    <row r="17" customFormat="false" ht="15.75" hidden="false" customHeight="true" outlineLevel="0" collapsed="false">
      <c r="A17" s="358" t="n">
        <v>76</v>
      </c>
      <c r="B17" s="356" t="s">
        <v>391</v>
      </c>
      <c r="C17" s="357" t="s">
        <v>6668</v>
      </c>
      <c r="D17" s="359" t="s">
        <v>118</v>
      </c>
      <c r="E17" s="357"/>
      <c r="F17" s="360" t="s">
        <v>6669</v>
      </c>
      <c r="G17" s="357" t="s">
        <v>6670</v>
      </c>
      <c r="H17" s="357" t="s">
        <v>6671</v>
      </c>
      <c r="I17" s="357" t="s">
        <v>395</v>
      </c>
      <c r="J17" s="357" t="n">
        <v>3</v>
      </c>
      <c r="K17" s="357"/>
      <c r="L17" s="357"/>
      <c r="M17" s="357"/>
      <c r="N17" s="357"/>
      <c r="O17" s="363"/>
      <c r="P17" s="361"/>
      <c r="Q17" s="357"/>
      <c r="R17" s="357"/>
      <c r="S17" s="357"/>
      <c r="T17" s="357"/>
      <c r="U17" s="357"/>
      <c r="V17" s="357"/>
      <c r="W17" s="357"/>
      <c r="X17" s="357"/>
      <c r="Y17" s="357"/>
      <c r="Z17" s="357"/>
      <c r="AA17" s="357"/>
    </row>
    <row r="18" customFormat="false" ht="15.75" hidden="false" customHeight="true" outlineLevel="0" collapsed="false">
      <c r="A18" s="358" t="n">
        <v>76</v>
      </c>
      <c r="B18" s="356" t="s">
        <v>391</v>
      </c>
      <c r="C18" s="357" t="s">
        <v>401</v>
      </c>
      <c r="D18" s="359" t="s">
        <v>118</v>
      </c>
      <c r="E18" s="357"/>
      <c r="F18" s="360" t="s">
        <v>6672</v>
      </c>
      <c r="G18" s="357" t="s">
        <v>402</v>
      </c>
      <c r="H18" s="357" t="s">
        <v>403</v>
      </c>
      <c r="I18" s="357" t="n">
        <v>0</v>
      </c>
      <c r="J18" s="357" t="n">
        <v>5</v>
      </c>
      <c r="K18" s="357"/>
      <c r="L18" s="357"/>
      <c r="M18" s="357"/>
      <c r="N18" s="357"/>
      <c r="O18" s="363"/>
      <c r="P18" s="361"/>
      <c r="Q18" s="357"/>
      <c r="R18" s="357"/>
      <c r="S18" s="357"/>
      <c r="T18" s="357"/>
      <c r="U18" s="357"/>
      <c r="V18" s="357"/>
      <c r="W18" s="357"/>
      <c r="X18" s="357"/>
      <c r="Y18" s="357"/>
      <c r="Z18" s="357"/>
      <c r="AA18" s="357"/>
    </row>
    <row r="19" customFormat="false" ht="15.75" hidden="false" customHeight="true" outlineLevel="0" collapsed="false">
      <c r="A19" s="358" t="n">
        <v>76</v>
      </c>
      <c r="B19" s="356" t="s">
        <v>391</v>
      </c>
      <c r="C19" s="357" t="s">
        <v>399</v>
      </c>
      <c r="D19" s="366" t="s">
        <v>101</v>
      </c>
      <c r="E19" s="357"/>
      <c r="F19" s="360" t="s">
        <v>6673</v>
      </c>
      <c r="G19" s="357" t="s">
        <v>341</v>
      </c>
      <c r="H19" s="357" t="s">
        <v>400</v>
      </c>
      <c r="I19" s="357" t="n">
        <v>0</v>
      </c>
      <c r="J19" s="357" t="n">
        <v>4</v>
      </c>
      <c r="K19" s="357"/>
      <c r="L19" s="357"/>
      <c r="M19" s="357"/>
      <c r="N19" s="357"/>
      <c r="O19" s="363"/>
      <c r="P19" s="361"/>
      <c r="Q19" s="357"/>
      <c r="R19" s="357"/>
      <c r="S19" s="357"/>
      <c r="T19" s="357"/>
      <c r="U19" s="357"/>
      <c r="V19" s="357"/>
      <c r="W19" s="357"/>
      <c r="X19" s="357"/>
      <c r="Y19" s="357"/>
      <c r="Z19" s="357"/>
      <c r="AA19" s="357"/>
    </row>
    <row r="20" customFormat="false" ht="15.75" hidden="false" customHeight="true" outlineLevel="0" collapsed="false">
      <c r="A20" s="358" t="n">
        <v>76</v>
      </c>
      <c r="B20" s="356" t="s">
        <v>391</v>
      </c>
      <c r="C20" s="357" t="s">
        <v>6674</v>
      </c>
      <c r="D20" s="366" t="s">
        <v>101</v>
      </c>
      <c r="E20" s="357"/>
      <c r="F20" s="360" t="s">
        <v>6675</v>
      </c>
      <c r="G20" s="357" t="n">
        <v>0</v>
      </c>
      <c r="H20" s="357" t="s">
        <v>6676</v>
      </c>
      <c r="I20" s="357" t="n">
        <v>0</v>
      </c>
      <c r="J20" s="357" t="n">
        <v>1</v>
      </c>
      <c r="K20" s="357"/>
      <c r="L20" s="357"/>
      <c r="M20" s="357"/>
      <c r="N20" s="357"/>
      <c r="O20" s="363"/>
      <c r="P20" s="361"/>
      <c r="Q20" s="357"/>
      <c r="R20" s="357"/>
      <c r="S20" s="357"/>
      <c r="T20" s="357"/>
      <c r="U20" s="357"/>
      <c r="V20" s="357"/>
      <c r="W20" s="357"/>
      <c r="X20" s="357"/>
      <c r="Y20" s="357"/>
      <c r="Z20" s="357"/>
      <c r="AA20" s="357"/>
    </row>
    <row r="21" customFormat="false" ht="15.75" hidden="false" customHeight="true" outlineLevel="0" collapsed="false">
      <c r="A21" s="358" t="n">
        <v>79</v>
      </c>
      <c r="B21" s="356" t="s">
        <v>558</v>
      </c>
      <c r="C21" s="357" t="s">
        <v>6677</v>
      </c>
      <c r="D21" s="366" t="s">
        <v>101</v>
      </c>
      <c r="E21" s="357"/>
      <c r="F21" s="360" t="s">
        <v>6678</v>
      </c>
      <c r="G21" s="357" t="s">
        <v>338</v>
      </c>
      <c r="H21" s="357" t="s">
        <v>6679</v>
      </c>
      <c r="I21" s="357" t="n">
        <v>0</v>
      </c>
      <c r="J21" s="357" t="n">
        <v>7</v>
      </c>
      <c r="K21" s="357"/>
      <c r="L21" s="357"/>
      <c r="M21" s="357"/>
      <c r="N21" s="357"/>
      <c r="O21" s="357"/>
      <c r="P21" s="357"/>
      <c r="Q21" s="357"/>
      <c r="R21" s="357"/>
      <c r="S21" s="357"/>
      <c r="T21" s="357"/>
      <c r="U21" s="357"/>
      <c r="V21" s="357"/>
      <c r="W21" s="357"/>
      <c r="X21" s="357"/>
      <c r="Y21" s="357"/>
      <c r="Z21" s="357"/>
      <c r="AA21" s="357"/>
    </row>
    <row r="22" customFormat="false" ht="15.75" hidden="false" customHeight="true" outlineLevel="0" collapsed="false">
      <c r="A22" s="358" t="n">
        <v>79</v>
      </c>
      <c r="B22" s="356" t="s">
        <v>558</v>
      </c>
      <c r="C22" s="357" t="s">
        <v>6680</v>
      </c>
      <c r="D22" s="359" t="s">
        <v>118</v>
      </c>
      <c r="E22" s="357"/>
      <c r="F22" s="357" t="s">
        <v>6681</v>
      </c>
      <c r="G22" s="357" t="s">
        <v>6682</v>
      </c>
      <c r="H22" s="357" t="s">
        <v>6683</v>
      </c>
      <c r="I22" s="357" t="n">
        <v>0</v>
      </c>
      <c r="J22" s="357" t="n">
        <v>6</v>
      </c>
      <c r="K22" s="357"/>
      <c r="L22" s="357"/>
      <c r="M22" s="357"/>
      <c r="N22" s="357"/>
      <c r="O22" s="357"/>
      <c r="P22" s="357"/>
      <c r="Q22" s="357"/>
      <c r="R22" s="357"/>
      <c r="S22" s="357"/>
      <c r="T22" s="357"/>
      <c r="U22" s="357"/>
      <c r="V22" s="357"/>
      <c r="W22" s="357"/>
      <c r="X22" s="357"/>
      <c r="Y22" s="357"/>
      <c r="Z22" s="357"/>
      <c r="AA22" s="357"/>
    </row>
    <row r="23" customFormat="false" ht="15.75" hidden="false" customHeight="true" outlineLevel="0" collapsed="false">
      <c r="A23" s="358" t="n">
        <v>83</v>
      </c>
      <c r="B23" s="356" t="s">
        <v>577</v>
      </c>
      <c r="C23" s="357" t="s">
        <v>6684</v>
      </c>
      <c r="D23" s="359" t="s">
        <v>118</v>
      </c>
      <c r="E23" s="357"/>
      <c r="F23" s="360" t="s">
        <v>6685</v>
      </c>
      <c r="G23" s="357" t="s">
        <v>6686</v>
      </c>
      <c r="H23" s="357" t="s">
        <v>6687</v>
      </c>
      <c r="I23" s="357" t="n">
        <v>0</v>
      </c>
      <c r="J23" s="357" t="n">
        <v>6</v>
      </c>
      <c r="K23" s="357"/>
      <c r="L23" s="357"/>
      <c r="M23" s="357"/>
      <c r="N23" s="360"/>
      <c r="O23" s="361"/>
      <c r="P23" s="361"/>
      <c r="Q23" s="357"/>
      <c r="R23" s="357"/>
      <c r="S23" s="357"/>
      <c r="T23" s="357"/>
      <c r="U23" s="357"/>
      <c r="V23" s="357"/>
      <c r="W23" s="357"/>
      <c r="X23" s="357"/>
      <c r="Y23" s="357"/>
      <c r="Z23" s="357"/>
      <c r="AA23" s="357"/>
    </row>
    <row r="24" customFormat="false" ht="15.75" hidden="false" customHeight="true" outlineLevel="0" collapsed="false">
      <c r="A24" s="358" t="n">
        <v>83</v>
      </c>
      <c r="B24" s="356" t="s">
        <v>577</v>
      </c>
      <c r="C24" s="357" t="s">
        <v>6688</v>
      </c>
      <c r="D24" s="359" t="s">
        <v>118</v>
      </c>
      <c r="E24" s="357"/>
      <c r="F24" s="360" t="s">
        <v>6689</v>
      </c>
      <c r="G24" s="357" t="s">
        <v>6690</v>
      </c>
      <c r="H24" s="357" t="s">
        <v>6691</v>
      </c>
      <c r="I24" s="357" t="n">
        <v>0</v>
      </c>
      <c r="J24" s="357" t="n">
        <v>5</v>
      </c>
      <c r="K24" s="357" t="s">
        <v>6692</v>
      </c>
      <c r="L24" s="357"/>
      <c r="M24" s="357"/>
      <c r="N24" s="357"/>
      <c r="O24" s="357"/>
      <c r="P24" s="357"/>
      <c r="Q24" s="357"/>
      <c r="R24" s="357"/>
      <c r="S24" s="357"/>
      <c r="T24" s="357"/>
      <c r="U24" s="357"/>
      <c r="V24" s="357"/>
      <c r="W24" s="357"/>
      <c r="X24" s="357"/>
      <c r="Y24" s="357"/>
      <c r="Z24" s="357"/>
      <c r="AA24" s="357"/>
    </row>
    <row r="25" customFormat="false" ht="15.75" hidden="false" customHeight="true" outlineLevel="0" collapsed="false">
      <c r="A25" s="358" t="n">
        <v>83</v>
      </c>
      <c r="B25" s="356" t="s">
        <v>577</v>
      </c>
      <c r="C25" s="357" t="s">
        <v>6693</v>
      </c>
      <c r="D25" s="359" t="s">
        <v>118</v>
      </c>
      <c r="E25" s="357"/>
      <c r="F25" s="357" t="s">
        <v>6694</v>
      </c>
      <c r="G25" s="357" t="s">
        <v>338</v>
      </c>
      <c r="H25" s="357" t="s">
        <v>6695</v>
      </c>
      <c r="I25" s="357" t="n">
        <v>0</v>
      </c>
      <c r="J25" s="357" t="n">
        <v>5</v>
      </c>
      <c r="K25" s="357"/>
      <c r="L25" s="357"/>
      <c r="M25" s="357"/>
      <c r="N25" s="357"/>
      <c r="O25" s="357"/>
      <c r="P25" s="357"/>
      <c r="Q25" s="357"/>
      <c r="R25" s="357"/>
      <c r="S25" s="357"/>
      <c r="T25" s="357"/>
      <c r="U25" s="357"/>
      <c r="V25" s="357"/>
      <c r="W25" s="357"/>
      <c r="X25" s="357"/>
      <c r="Y25" s="357"/>
      <c r="Z25" s="357"/>
      <c r="AA25" s="357"/>
    </row>
    <row r="26" customFormat="false" ht="15.75" hidden="false" customHeight="true" outlineLevel="0" collapsed="false">
      <c r="A26" s="358" t="n">
        <v>87</v>
      </c>
      <c r="B26" s="356" t="s">
        <v>628</v>
      </c>
      <c r="C26" s="357" t="s">
        <v>6696</v>
      </c>
      <c r="D26" s="366" t="s">
        <v>101</v>
      </c>
      <c r="E26" s="357"/>
      <c r="F26" s="357" t="s">
        <v>6697</v>
      </c>
      <c r="G26" s="357" t="s">
        <v>338</v>
      </c>
      <c r="H26" s="357" t="s">
        <v>6698</v>
      </c>
      <c r="I26" s="357" t="n">
        <v>0</v>
      </c>
      <c r="J26" s="357" t="n">
        <v>8</v>
      </c>
      <c r="K26" s="357"/>
      <c r="L26" s="357"/>
      <c r="M26" s="357"/>
      <c r="N26" s="357"/>
      <c r="O26" s="357"/>
      <c r="P26" s="357"/>
      <c r="Q26" s="357"/>
      <c r="R26" s="357"/>
      <c r="S26" s="357"/>
      <c r="T26" s="357"/>
      <c r="U26" s="357"/>
      <c r="V26" s="357"/>
      <c r="W26" s="357"/>
      <c r="X26" s="357"/>
      <c r="Y26" s="357"/>
      <c r="Z26" s="357"/>
      <c r="AA26" s="357"/>
    </row>
    <row r="27" customFormat="false" ht="15.75" hidden="false" customHeight="true" outlineLevel="0" collapsed="false">
      <c r="A27" s="358" t="n">
        <v>87</v>
      </c>
      <c r="B27" s="356" t="s">
        <v>628</v>
      </c>
      <c r="C27" s="357" t="s">
        <v>6699</v>
      </c>
      <c r="D27" s="359" t="s">
        <v>118</v>
      </c>
      <c r="E27" s="357"/>
      <c r="F27" s="357" t="s">
        <v>6700</v>
      </c>
      <c r="G27" s="357" t="s">
        <v>6701</v>
      </c>
      <c r="H27" s="357" t="s">
        <v>6702</v>
      </c>
      <c r="I27" s="357" t="n">
        <v>0</v>
      </c>
      <c r="J27" s="357" t="n">
        <v>11</v>
      </c>
      <c r="K27" s="357"/>
      <c r="L27" s="357"/>
      <c r="M27" s="357"/>
      <c r="N27" s="357"/>
      <c r="O27" s="357"/>
      <c r="P27" s="357"/>
      <c r="Q27" s="357"/>
      <c r="R27" s="357"/>
      <c r="S27" s="357"/>
      <c r="T27" s="357"/>
      <c r="U27" s="357"/>
      <c r="V27" s="357"/>
      <c r="W27" s="357"/>
      <c r="X27" s="357"/>
      <c r="Y27" s="357"/>
      <c r="Z27" s="357"/>
      <c r="AA27" s="357"/>
    </row>
    <row r="28" customFormat="false" ht="15.75" hidden="false" customHeight="true" outlineLevel="0" collapsed="false">
      <c r="A28" s="358" t="n">
        <v>87</v>
      </c>
      <c r="B28" s="356" t="s">
        <v>628</v>
      </c>
      <c r="C28" s="357" t="s">
        <v>6703</v>
      </c>
      <c r="D28" s="359" t="s">
        <v>118</v>
      </c>
      <c r="E28" s="357"/>
      <c r="F28" s="357" t="s">
        <v>6704</v>
      </c>
      <c r="G28" s="357" t="s">
        <v>6705</v>
      </c>
      <c r="H28" s="357" t="s">
        <v>6706</v>
      </c>
      <c r="I28" s="357" t="n">
        <v>0</v>
      </c>
      <c r="J28" s="357" t="n">
        <v>7</v>
      </c>
      <c r="K28" s="357"/>
      <c r="L28" s="357"/>
      <c r="M28" s="357"/>
      <c r="N28" s="357"/>
      <c r="O28" s="357"/>
      <c r="P28" s="357"/>
      <c r="Q28" s="357"/>
      <c r="R28" s="357"/>
      <c r="S28" s="357"/>
      <c r="T28" s="357"/>
      <c r="U28" s="357"/>
      <c r="V28" s="357"/>
      <c r="W28" s="357"/>
      <c r="X28" s="357"/>
      <c r="Y28" s="357"/>
      <c r="Z28" s="357"/>
      <c r="AA28" s="357"/>
    </row>
    <row r="29" customFormat="false" ht="15.75" hidden="false" customHeight="true" outlineLevel="0" collapsed="false">
      <c r="A29" s="358" t="n">
        <v>88</v>
      </c>
      <c r="B29" s="356" t="s">
        <v>657</v>
      </c>
      <c r="C29" s="357" t="s">
        <v>6707</v>
      </c>
      <c r="D29" s="366" t="s">
        <v>101</v>
      </c>
      <c r="E29" s="357"/>
      <c r="F29" s="357" t="s">
        <v>6708</v>
      </c>
      <c r="G29" s="357" t="n">
        <v>0</v>
      </c>
      <c r="H29" s="357" t="s">
        <v>6709</v>
      </c>
      <c r="I29" s="357" t="n">
        <v>0</v>
      </c>
      <c r="J29" s="357" t="n">
        <v>11</v>
      </c>
      <c r="K29" s="357"/>
      <c r="L29" s="357"/>
      <c r="M29" s="357"/>
      <c r="N29" s="357"/>
      <c r="O29" s="357"/>
      <c r="P29" s="357"/>
      <c r="Q29" s="357"/>
      <c r="R29" s="357"/>
      <c r="S29" s="357"/>
      <c r="T29" s="357"/>
      <c r="U29" s="357"/>
      <c r="V29" s="357"/>
      <c r="W29" s="357"/>
      <c r="X29" s="357"/>
      <c r="Y29" s="357"/>
      <c r="Z29" s="357"/>
      <c r="AA29" s="357"/>
    </row>
    <row r="30" customFormat="false" ht="15.75" hidden="false" customHeight="true" outlineLevel="0" collapsed="false">
      <c r="A30" s="358" t="n">
        <v>88</v>
      </c>
      <c r="B30" s="356" t="s">
        <v>657</v>
      </c>
      <c r="C30" s="357" t="s">
        <v>6710</v>
      </c>
      <c r="D30" s="359"/>
      <c r="E30" s="357"/>
      <c r="F30" s="360" t="s">
        <v>6711</v>
      </c>
      <c r="G30" s="357" t="s">
        <v>6712</v>
      </c>
      <c r="H30" s="357" t="s">
        <v>6713</v>
      </c>
      <c r="I30" s="357" t="n">
        <v>0</v>
      </c>
      <c r="J30" s="357" t="n">
        <v>7</v>
      </c>
      <c r="K30" s="357"/>
      <c r="L30" s="357"/>
      <c r="M30" s="357"/>
      <c r="N30" s="357"/>
      <c r="O30" s="357"/>
      <c r="P30" s="357"/>
      <c r="Q30" s="357"/>
      <c r="R30" s="357"/>
      <c r="S30" s="357"/>
      <c r="T30" s="357"/>
      <c r="U30" s="357"/>
      <c r="V30" s="357"/>
      <c r="W30" s="357"/>
      <c r="X30" s="357"/>
      <c r="Y30" s="357"/>
      <c r="Z30" s="357"/>
      <c r="AA30" s="357"/>
    </row>
    <row r="31" customFormat="false" ht="15.75" hidden="false" customHeight="true" outlineLevel="0" collapsed="false">
      <c r="A31" s="358" t="n">
        <v>88</v>
      </c>
      <c r="B31" s="356" t="s">
        <v>657</v>
      </c>
      <c r="C31" s="357" t="s">
        <v>6714</v>
      </c>
      <c r="D31" s="359" t="s">
        <v>118</v>
      </c>
      <c r="E31" s="357"/>
      <c r="F31" s="360" t="s">
        <v>6715</v>
      </c>
      <c r="G31" s="357" t="s">
        <v>6701</v>
      </c>
      <c r="H31" s="357" t="s">
        <v>6716</v>
      </c>
      <c r="I31" s="357" t="n">
        <v>0</v>
      </c>
      <c r="J31" s="357" t="n">
        <v>6</v>
      </c>
      <c r="K31" s="357"/>
      <c r="L31" s="357"/>
      <c r="M31" s="357"/>
      <c r="N31" s="357"/>
      <c r="O31" s="357"/>
      <c r="P31" s="357"/>
      <c r="Q31" s="357"/>
      <c r="R31" s="357"/>
      <c r="S31" s="357"/>
      <c r="T31" s="357"/>
      <c r="U31" s="357"/>
      <c r="V31" s="357"/>
      <c r="W31" s="357"/>
      <c r="X31" s="357"/>
      <c r="Y31" s="357"/>
      <c r="Z31" s="357"/>
      <c r="AA31" s="357"/>
    </row>
    <row r="32" customFormat="false" ht="15.75" hidden="false" customHeight="true" outlineLevel="0" collapsed="false">
      <c r="A32" s="358" t="n">
        <v>88</v>
      </c>
      <c r="B32" s="356" t="s">
        <v>657</v>
      </c>
      <c r="C32" s="357" t="s">
        <v>6717</v>
      </c>
      <c r="D32" s="359" t="s">
        <v>118</v>
      </c>
      <c r="E32" s="357"/>
      <c r="F32" s="360" t="s">
        <v>6718</v>
      </c>
      <c r="G32" s="357" t="s">
        <v>6719</v>
      </c>
      <c r="H32" s="357" t="s">
        <v>6720</v>
      </c>
      <c r="I32" s="357" t="s">
        <v>6721</v>
      </c>
      <c r="J32" s="357" t="n">
        <v>10</v>
      </c>
      <c r="K32" s="357"/>
      <c r="L32" s="357"/>
      <c r="M32" s="357"/>
      <c r="N32" s="357"/>
      <c r="O32" s="357"/>
      <c r="P32" s="357"/>
      <c r="Q32" s="357"/>
      <c r="R32" s="357"/>
      <c r="S32" s="357"/>
      <c r="T32" s="357"/>
      <c r="U32" s="357"/>
      <c r="V32" s="357"/>
      <c r="W32" s="357"/>
      <c r="X32" s="357"/>
      <c r="Y32" s="357"/>
      <c r="Z32" s="357"/>
      <c r="AA32" s="357"/>
    </row>
    <row r="33" customFormat="false" ht="15.75" hidden="false" customHeight="true" outlineLevel="0" collapsed="false">
      <c r="A33" s="358" t="n">
        <v>88</v>
      </c>
      <c r="B33" s="356" t="s">
        <v>657</v>
      </c>
      <c r="C33" s="357" t="s">
        <v>6722</v>
      </c>
      <c r="D33" s="359" t="s">
        <v>118</v>
      </c>
      <c r="E33" s="357"/>
      <c r="F33" s="360" t="s">
        <v>6723</v>
      </c>
      <c r="G33" s="357" t="s">
        <v>6724</v>
      </c>
      <c r="H33" s="357" t="s">
        <v>6725</v>
      </c>
      <c r="I33" s="357" t="s">
        <v>6726</v>
      </c>
      <c r="J33" s="357" t="n">
        <v>6</v>
      </c>
      <c r="K33" s="357"/>
      <c r="L33" s="357"/>
      <c r="M33" s="35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357"/>
      <c r="AA33" s="357"/>
    </row>
    <row r="34" customFormat="false" ht="15.75" hidden="false" customHeight="true" outlineLevel="0" collapsed="false">
      <c r="A34" s="358" t="n">
        <v>88</v>
      </c>
      <c r="B34" s="356" t="s">
        <v>657</v>
      </c>
      <c r="C34" s="357" t="s">
        <v>6727</v>
      </c>
      <c r="D34" s="366" t="s">
        <v>101</v>
      </c>
      <c r="E34" s="357"/>
      <c r="F34" s="365" t="s">
        <v>6728</v>
      </c>
      <c r="G34" s="365" t="n">
        <v>0</v>
      </c>
      <c r="H34" s="365" t="s">
        <v>405</v>
      </c>
      <c r="I34" s="365" t="n">
        <v>4</v>
      </c>
      <c r="J34" s="365" t="n">
        <v>5</v>
      </c>
      <c r="K34" s="357"/>
      <c r="L34" s="357"/>
      <c r="M34" s="35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</row>
    <row r="35" customFormat="false" ht="15.75" hidden="false" customHeight="true" outlineLevel="0" collapsed="false">
      <c r="A35" s="358" t="n">
        <v>32</v>
      </c>
      <c r="B35" s="356" t="s">
        <v>4420</v>
      </c>
      <c r="C35" s="357" t="s">
        <v>6729</v>
      </c>
      <c r="D35" s="359" t="s">
        <v>118</v>
      </c>
      <c r="E35" s="357"/>
      <c r="F35" s="360" t="s">
        <v>6730</v>
      </c>
      <c r="G35" s="357" t="s">
        <v>6731</v>
      </c>
      <c r="H35" s="357" t="s">
        <v>925</v>
      </c>
      <c r="I35" s="357" t="s">
        <v>6732</v>
      </c>
      <c r="J35" s="357" t="n">
        <v>9</v>
      </c>
      <c r="K35" s="357"/>
      <c r="L35" s="357"/>
      <c r="M35" s="35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357"/>
      <c r="AA35" s="357"/>
    </row>
    <row r="36" customFormat="false" ht="15.75" hidden="false" customHeight="true" outlineLevel="0" collapsed="false">
      <c r="A36" s="358" t="n">
        <v>32</v>
      </c>
      <c r="B36" s="356" t="s">
        <v>4420</v>
      </c>
      <c r="C36" s="357" t="s">
        <v>6733</v>
      </c>
      <c r="D36" s="359" t="s">
        <v>118</v>
      </c>
      <c r="E36" s="357"/>
      <c r="F36" s="360" t="s">
        <v>6734</v>
      </c>
      <c r="G36" s="357" t="s">
        <v>6735</v>
      </c>
      <c r="H36" s="357" t="s">
        <v>6671</v>
      </c>
      <c r="I36" s="357" t="s">
        <v>6732</v>
      </c>
      <c r="J36" s="357" t="n">
        <v>8</v>
      </c>
      <c r="K36" s="357"/>
      <c r="L36" s="357"/>
      <c r="M36" s="35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357"/>
      <c r="AA36" s="357"/>
    </row>
    <row r="37" customFormat="false" ht="15.75" hidden="false" customHeight="true" outlineLevel="0" collapsed="false">
      <c r="A37" s="358" t="n">
        <v>32</v>
      </c>
      <c r="B37" s="356" t="s">
        <v>4420</v>
      </c>
      <c r="C37" s="355" t="s">
        <v>6736</v>
      </c>
      <c r="D37" s="359" t="s">
        <v>118</v>
      </c>
      <c r="E37" s="357"/>
      <c r="F37" s="360" t="s">
        <v>6737</v>
      </c>
      <c r="G37" s="355" t="s">
        <v>6738</v>
      </c>
      <c r="H37" s="355" t="s">
        <v>6739</v>
      </c>
      <c r="I37" s="355" t="n">
        <v>1</v>
      </c>
      <c r="J37" s="355" t="n">
        <v>9</v>
      </c>
      <c r="K37" s="355"/>
      <c r="L37" s="357"/>
      <c r="M37" s="357"/>
      <c r="N37" s="357"/>
      <c r="O37" s="361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357"/>
      <c r="AA37" s="357"/>
    </row>
    <row r="38" customFormat="false" ht="15.75" hidden="false" customHeight="true" outlineLevel="0" collapsed="false">
      <c r="A38" s="358" t="n">
        <v>111</v>
      </c>
      <c r="B38" s="356" t="s">
        <v>965</v>
      </c>
      <c r="C38" s="360" t="s">
        <v>971</v>
      </c>
      <c r="D38" s="366" t="s">
        <v>101</v>
      </c>
      <c r="E38" s="357"/>
      <c r="F38" s="357" t="s">
        <v>6740</v>
      </c>
      <c r="G38" s="357" t="n">
        <v>0</v>
      </c>
      <c r="H38" s="357" t="s">
        <v>972</v>
      </c>
      <c r="I38" s="357" t="n">
        <v>0</v>
      </c>
      <c r="J38" s="357" t="n">
        <v>7</v>
      </c>
      <c r="K38" s="357"/>
      <c r="L38" s="357"/>
      <c r="M38" s="357"/>
      <c r="N38" s="357"/>
      <c r="O38" s="361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357"/>
      <c r="AA38" s="357"/>
    </row>
    <row r="39" customFormat="false" ht="15.75" hidden="false" customHeight="true" outlineLevel="0" collapsed="false">
      <c r="A39" s="358" t="n">
        <v>111</v>
      </c>
      <c r="B39" s="356" t="s">
        <v>965</v>
      </c>
      <c r="C39" s="357" t="s">
        <v>6741</v>
      </c>
      <c r="D39" s="366" t="s">
        <v>101</v>
      </c>
      <c r="E39" s="357"/>
      <c r="F39" s="357" t="s">
        <v>6742</v>
      </c>
      <c r="G39" s="357" t="s">
        <v>341</v>
      </c>
      <c r="H39" s="357" t="s">
        <v>970</v>
      </c>
      <c r="I39" s="357" t="n">
        <v>0</v>
      </c>
      <c r="J39" s="357" t="n">
        <v>7</v>
      </c>
      <c r="K39" s="357"/>
      <c r="L39" s="357"/>
      <c r="M39" s="357"/>
      <c r="N39" s="357"/>
      <c r="O39" s="361"/>
      <c r="P39" s="361"/>
      <c r="Q39" s="357"/>
      <c r="R39" s="357"/>
      <c r="S39" s="357"/>
      <c r="T39" s="357"/>
      <c r="U39" s="357"/>
      <c r="V39" s="357"/>
      <c r="W39" s="357"/>
      <c r="X39" s="357"/>
      <c r="Y39" s="357"/>
      <c r="Z39" s="357"/>
      <c r="AA39" s="357"/>
    </row>
    <row r="40" customFormat="false" ht="15.75" hidden="false" customHeight="true" outlineLevel="0" collapsed="false">
      <c r="A40" s="358" t="n">
        <v>111</v>
      </c>
      <c r="B40" s="356" t="s">
        <v>965</v>
      </c>
      <c r="C40" s="357" t="s">
        <v>6743</v>
      </c>
      <c r="D40" s="359" t="s">
        <v>118</v>
      </c>
      <c r="E40" s="355"/>
      <c r="F40" s="360" t="s">
        <v>6744</v>
      </c>
      <c r="G40" s="357" t="s">
        <v>967</v>
      </c>
      <c r="H40" s="357" t="s">
        <v>968</v>
      </c>
      <c r="I40" s="357" t="n">
        <v>0</v>
      </c>
      <c r="J40" s="357" t="n">
        <v>12</v>
      </c>
      <c r="K40" s="357"/>
      <c r="L40" s="357"/>
      <c r="M40" s="357"/>
      <c r="N40" s="357"/>
      <c r="O40" s="361"/>
      <c r="P40" s="357"/>
      <c r="Q40" s="357"/>
      <c r="R40" s="357"/>
      <c r="S40" s="357"/>
      <c r="T40" s="357"/>
      <c r="U40" s="357"/>
      <c r="V40" s="357"/>
      <c r="W40" s="357"/>
      <c r="X40" s="357"/>
      <c r="Y40" s="357"/>
      <c r="Z40" s="357"/>
      <c r="AA40" s="357"/>
    </row>
    <row r="41" customFormat="false" ht="15.75" hidden="false" customHeight="true" outlineLevel="0" collapsed="false">
      <c r="A41" s="358" t="n">
        <v>116</v>
      </c>
      <c r="B41" s="356" t="s">
        <v>999</v>
      </c>
      <c r="C41" s="357" t="s">
        <v>6717</v>
      </c>
      <c r="D41" s="366" t="s">
        <v>101</v>
      </c>
      <c r="E41" s="357"/>
      <c r="F41" s="360" t="s">
        <v>6718</v>
      </c>
      <c r="G41" s="357" t="n">
        <v>0</v>
      </c>
      <c r="H41" s="357" t="s">
        <v>6745</v>
      </c>
      <c r="I41" s="357" t="s">
        <v>338</v>
      </c>
      <c r="J41" s="357" t="n">
        <v>4</v>
      </c>
      <c r="K41" s="357"/>
      <c r="L41" s="357"/>
      <c r="M41" s="357"/>
      <c r="N41" s="357"/>
      <c r="O41" s="361"/>
      <c r="P41" s="361"/>
      <c r="Q41" s="357"/>
      <c r="R41" s="357"/>
      <c r="S41" s="357"/>
      <c r="T41" s="357"/>
      <c r="U41" s="357"/>
      <c r="V41" s="357"/>
      <c r="W41" s="357"/>
      <c r="X41" s="357"/>
      <c r="Y41" s="357"/>
      <c r="Z41" s="357"/>
      <c r="AA41" s="357"/>
    </row>
    <row r="42" customFormat="false" ht="15.75" hidden="false" customHeight="true" outlineLevel="0" collapsed="false">
      <c r="A42" s="358" t="n">
        <v>116</v>
      </c>
      <c r="B42" s="356" t="s">
        <v>999</v>
      </c>
      <c r="C42" s="357" t="s">
        <v>6746</v>
      </c>
      <c r="D42" s="359" t="s">
        <v>118</v>
      </c>
      <c r="E42" s="355"/>
      <c r="F42" s="360" t="s">
        <v>6747</v>
      </c>
      <c r="G42" s="357" t="s">
        <v>6748</v>
      </c>
      <c r="H42" s="357" t="s">
        <v>6749</v>
      </c>
      <c r="I42" s="357" t="s">
        <v>338</v>
      </c>
      <c r="J42" s="357" t="n">
        <v>5</v>
      </c>
      <c r="K42" s="357"/>
      <c r="L42" s="357"/>
      <c r="M42" s="357"/>
      <c r="N42" s="357"/>
      <c r="O42" s="361"/>
      <c r="P42" s="357"/>
      <c r="Q42" s="357"/>
      <c r="R42" s="357"/>
      <c r="S42" s="357"/>
      <c r="T42" s="357"/>
      <c r="U42" s="357"/>
      <c r="V42" s="357"/>
      <c r="W42" s="357"/>
      <c r="X42" s="357"/>
      <c r="Y42" s="357"/>
      <c r="Z42" s="357"/>
      <c r="AA42" s="357"/>
    </row>
    <row r="43" customFormat="false" ht="15.75" hidden="false" customHeight="true" outlineLevel="0" collapsed="false">
      <c r="A43" s="358" t="n">
        <v>116</v>
      </c>
      <c r="B43" s="356" t="s">
        <v>999</v>
      </c>
      <c r="C43" s="357" t="s">
        <v>6722</v>
      </c>
      <c r="D43" s="359" t="s">
        <v>118</v>
      </c>
      <c r="E43" s="357"/>
      <c r="F43" s="360" t="s">
        <v>6723</v>
      </c>
      <c r="G43" s="367" t="s">
        <v>925</v>
      </c>
      <c r="H43" s="367" t="s">
        <v>6750</v>
      </c>
      <c r="I43" s="357" t="s">
        <v>338</v>
      </c>
      <c r="J43" s="367" t="n">
        <v>7</v>
      </c>
      <c r="K43" s="367"/>
      <c r="L43" s="357"/>
      <c r="M43" s="357"/>
      <c r="N43" s="357"/>
      <c r="O43" s="361"/>
      <c r="P43" s="357"/>
      <c r="Q43" s="357"/>
      <c r="R43" s="357"/>
      <c r="S43" s="357"/>
      <c r="T43" s="357"/>
      <c r="U43" s="357"/>
      <c r="V43" s="357"/>
      <c r="W43" s="357"/>
      <c r="X43" s="357"/>
      <c r="Y43" s="357"/>
      <c r="Z43" s="357"/>
      <c r="AA43" s="357"/>
    </row>
    <row r="44" customFormat="false" ht="15.75" hidden="false" customHeight="true" outlineLevel="0" collapsed="false">
      <c r="A44" s="358" t="n">
        <v>107</v>
      </c>
      <c r="B44" s="356" t="s">
        <v>909</v>
      </c>
      <c r="C44" s="355" t="s">
        <v>4994</v>
      </c>
      <c r="D44" s="359" t="s">
        <v>118</v>
      </c>
      <c r="E44" s="355"/>
      <c r="F44" s="355" t="s">
        <v>6751</v>
      </c>
      <c r="G44" s="355" t="s">
        <v>6752</v>
      </c>
      <c r="H44" s="355" t="s">
        <v>6753</v>
      </c>
      <c r="I44" s="355" t="n">
        <v>0</v>
      </c>
      <c r="J44" s="355" t="n">
        <v>11</v>
      </c>
      <c r="K44" s="355" t="s">
        <v>6754</v>
      </c>
      <c r="L44" s="357"/>
      <c r="M44" s="357"/>
      <c r="N44" s="357"/>
      <c r="O44" s="361"/>
      <c r="P44" s="357"/>
      <c r="Q44" s="357"/>
      <c r="R44" s="357"/>
      <c r="S44" s="357"/>
      <c r="T44" s="357"/>
      <c r="U44" s="357"/>
      <c r="V44" s="357"/>
      <c r="W44" s="357"/>
      <c r="X44" s="357"/>
      <c r="Y44" s="357"/>
      <c r="Z44" s="357"/>
      <c r="AA44" s="357"/>
    </row>
    <row r="45" customFormat="false" ht="15.75" hidden="false" customHeight="true" outlineLevel="0" collapsed="false">
      <c r="A45" s="358" t="n">
        <v>107</v>
      </c>
      <c r="B45" s="356" t="s">
        <v>909</v>
      </c>
      <c r="C45" s="355" t="s">
        <v>6755</v>
      </c>
      <c r="D45" s="359" t="s">
        <v>118</v>
      </c>
      <c r="E45" s="357"/>
      <c r="F45" s="355" t="s">
        <v>6756</v>
      </c>
      <c r="G45" s="355" t="s">
        <v>6757</v>
      </c>
      <c r="H45" s="355" t="s">
        <v>6758</v>
      </c>
      <c r="I45" s="355" t="s">
        <v>6759</v>
      </c>
      <c r="J45" s="355" t="n">
        <v>6</v>
      </c>
      <c r="K45" s="355"/>
      <c r="L45" s="357"/>
      <c r="M45" s="357"/>
      <c r="N45" s="357"/>
      <c r="O45" s="361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357"/>
      <c r="AA45" s="357"/>
    </row>
    <row r="46" customFormat="false" ht="15.75" hidden="false" customHeight="true" outlineLevel="0" collapsed="false">
      <c r="A46" s="363"/>
      <c r="B46" s="356"/>
      <c r="C46" s="355"/>
      <c r="D46" s="357"/>
      <c r="E46" s="357"/>
      <c r="F46" s="357"/>
      <c r="G46" s="355"/>
      <c r="H46" s="355"/>
      <c r="I46" s="355"/>
      <c r="J46" s="355"/>
      <c r="K46" s="355"/>
      <c r="L46" s="357"/>
      <c r="M46" s="357"/>
      <c r="N46" s="357"/>
      <c r="O46" s="361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357"/>
      <c r="AA46" s="357"/>
    </row>
    <row r="47" customFormat="false" ht="15.75" hidden="false" customHeight="true" outlineLevel="0" collapsed="false">
      <c r="A47" s="363"/>
      <c r="B47" s="356"/>
      <c r="C47" s="357"/>
      <c r="D47" s="357"/>
      <c r="E47" s="355"/>
      <c r="F47" s="357"/>
      <c r="G47" s="357"/>
      <c r="H47" s="357"/>
      <c r="I47" s="357"/>
      <c r="J47" s="357"/>
      <c r="K47" s="357"/>
      <c r="L47" s="357"/>
      <c r="M47" s="357"/>
      <c r="N47" s="357"/>
      <c r="O47" s="361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357"/>
      <c r="AA47" s="357"/>
    </row>
    <row r="48" customFormat="false" ht="15.75" hidden="false" customHeight="true" outlineLevel="0" collapsed="false">
      <c r="A48" s="355"/>
      <c r="B48" s="356"/>
      <c r="C48" s="357"/>
      <c r="D48" s="357"/>
      <c r="E48" s="357"/>
      <c r="F48" s="357"/>
      <c r="G48" s="357"/>
      <c r="H48" s="357"/>
      <c r="I48" s="357"/>
      <c r="J48" s="357"/>
      <c r="K48" s="357"/>
      <c r="L48" s="357"/>
      <c r="M48" s="35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357"/>
      <c r="AA48" s="357"/>
    </row>
    <row r="49" customFormat="false" ht="15.75" hidden="false" customHeight="true" outlineLevel="0" collapsed="false">
      <c r="A49" s="363"/>
      <c r="B49" s="356"/>
      <c r="C49" s="360"/>
      <c r="D49" s="355"/>
      <c r="E49" s="357"/>
      <c r="F49" s="357"/>
      <c r="G49" s="357"/>
      <c r="H49" s="357"/>
      <c r="I49" s="357"/>
      <c r="J49" s="357"/>
      <c r="K49" s="357"/>
      <c r="L49" s="357"/>
      <c r="M49" s="357"/>
      <c r="N49" s="357"/>
      <c r="O49" s="361"/>
      <c r="P49" s="357"/>
      <c r="Q49" s="357"/>
      <c r="R49" s="357"/>
      <c r="S49" s="357"/>
      <c r="T49" s="357"/>
      <c r="U49" s="357"/>
      <c r="V49" s="357"/>
      <c r="W49" s="357"/>
      <c r="X49" s="357"/>
      <c r="Y49" s="357"/>
      <c r="Z49" s="357"/>
      <c r="AA49" s="357"/>
    </row>
    <row r="50" customFormat="false" ht="15.75" hidden="false" customHeight="true" outlineLevel="0" collapsed="false">
      <c r="A50" s="363"/>
      <c r="B50" s="356"/>
      <c r="C50" s="357"/>
      <c r="D50" s="357"/>
      <c r="E50" s="357"/>
      <c r="F50" s="357"/>
      <c r="G50" s="357"/>
      <c r="H50" s="357"/>
      <c r="I50" s="357"/>
      <c r="J50" s="357"/>
      <c r="K50" s="357"/>
      <c r="L50" s="357"/>
      <c r="M50" s="357"/>
      <c r="N50" s="357"/>
      <c r="O50" s="361"/>
      <c r="P50" s="361"/>
      <c r="Q50" s="357"/>
      <c r="R50" s="357"/>
      <c r="S50" s="357"/>
      <c r="T50" s="357"/>
      <c r="U50" s="357"/>
      <c r="V50" s="357"/>
      <c r="W50" s="357"/>
      <c r="X50" s="357"/>
      <c r="Y50" s="357"/>
      <c r="Z50" s="357"/>
      <c r="AA50" s="357"/>
    </row>
    <row r="51" customFormat="false" ht="15.75" hidden="false" customHeight="true" outlineLevel="0" collapsed="false">
      <c r="A51" s="363"/>
      <c r="B51" s="356"/>
      <c r="C51" s="357"/>
      <c r="D51" s="357"/>
      <c r="E51" s="355"/>
      <c r="F51" s="357"/>
      <c r="G51" s="357"/>
      <c r="H51" s="357"/>
      <c r="I51" s="357"/>
      <c r="J51" s="357"/>
      <c r="K51" s="357"/>
      <c r="L51" s="357"/>
      <c r="M51" s="357"/>
      <c r="N51" s="357"/>
      <c r="O51" s="361"/>
      <c r="P51" s="357"/>
      <c r="Q51" s="357"/>
      <c r="R51" s="357"/>
      <c r="S51" s="357"/>
      <c r="T51" s="357"/>
      <c r="U51" s="357"/>
      <c r="V51" s="357"/>
      <c r="W51" s="357"/>
      <c r="X51" s="357"/>
      <c r="Y51" s="357"/>
      <c r="Z51" s="357"/>
      <c r="AA51" s="357"/>
    </row>
    <row r="52" customFormat="false" ht="15.75" hidden="false" customHeight="true" outlineLevel="0" collapsed="false">
      <c r="A52" s="363"/>
      <c r="B52" s="356"/>
      <c r="C52" s="357"/>
      <c r="D52" s="357"/>
      <c r="E52" s="357"/>
      <c r="F52" s="357"/>
      <c r="G52" s="357"/>
      <c r="H52" s="357"/>
      <c r="I52" s="357"/>
      <c r="J52" s="357"/>
      <c r="K52" s="357"/>
      <c r="L52" s="357"/>
      <c r="M52" s="357"/>
      <c r="N52" s="357"/>
      <c r="O52" s="361"/>
      <c r="P52" s="357"/>
      <c r="Q52" s="357"/>
      <c r="R52" s="357"/>
      <c r="S52" s="357"/>
      <c r="T52" s="357"/>
      <c r="U52" s="357"/>
      <c r="V52" s="357"/>
      <c r="W52" s="357"/>
      <c r="X52" s="357"/>
      <c r="Y52" s="357"/>
      <c r="Z52" s="357"/>
      <c r="AA52" s="357"/>
    </row>
    <row r="53" customFormat="false" ht="15.75" hidden="false" customHeight="true" outlineLevel="0" collapsed="false">
      <c r="A53" s="363"/>
      <c r="B53" s="356"/>
      <c r="C53" s="357"/>
      <c r="D53" s="357"/>
      <c r="E53" s="357"/>
      <c r="F53" s="367"/>
      <c r="G53" s="357"/>
      <c r="H53" s="357"/>
      <c r="I53" s="357"/>
      <c r="J53" s="357"/>
      <c r="K53" s="357"/>
      <c r="L53" s="357"/>
      <c r="M53" s="357"/>
      <c r="N53" s="357"/>
      <c r="O53" s="361"/>
      <c r="P53" s="361"/>
      <c r="Q53" s="357"/>
      <c r="R53" s="357"/>
      <c r="S53" s="357"/>
      <c r="T53" s="357"/>
      <c r="U53" s="357"/>
      <c r="V53" s="357"/>
      <c r="W53" s="357"/>
      <c r="X53" s="357"/>
      <c r="Y53" s="357"/>
      <c r="Z53" s="357"/>
      <c r="AA53" s="357"/>
    </row>
    <row r="54" customFormat="false" ht="15.75" hidden="false" customHeight="true" outlineLevel="0" collapsed="false">
      <c r="A54" s="363"/>
      <c r="B54" s="356"/>
      <c r="C54" s="357"/>
      <c r="D54" s="357"/>
      <c r="E54" s="355"/>
      <c r="F54" s="357"/>
      <c r="G54" s="357"/>
      <c r="H54" s="357"/>
      <c r="I54" s="357"/>
      <c r="J54" s="357"/>
      <c r="K54" s="357"/>
      <c r="L54" s="357"/>
      <c r="M54" s="357"/>
      <c r="N54" s="357"/>
      <c r="O54" s="361"/>
      <c r="P54" s="357"/>
      <c r="Q54" s="357"/>
      <c r="R54" s="357"/>
      <c r="S54" s="357"/>
      <c r="T54" s="357"/>
      <c r="U54" s="357"/>
      <c r="V54" s="357"/>
      <c r="W54" s="357"/>
      <c r="X54" s="357"/>
      <c r="Y54" s="357"/>
      <c r="Z54" s="357"/>
      <c r="AA54" s="357"/>
    </row>
    <row r="55" customFormat="false" ht="15.75" hidden="false" customHeight="true" outlineLevel="0" collapsed="false">
      <c r="A55" s="363"/>
      <c r="B55" s="356"/>
      <c r="C55" s="357"/>
      <c r="D55" s="357"/>
      <c r="E55" s="357"/>
      <c r="F55" s="367"/>
      <c r="G55" s="367"/>
      <c r="H55" s="367"/>
      <c r="I55" s="367"/>
      <c r="J55" s="367"/>
      <c r="K55" s="367"/>
      <c r="L55" s="357"/>
      <c r="M55" s="357"/>
      <c r="N55" s="357"/>
      <c r="O55" s="361"/>
      <c r="P55" s="357"/>
      <c r="Q55" s="357"/>
      <c r="R55" s="357"/>
      <c r="S55" s="357"/>
      <c r="T55" s="357"/>
      <c r="U55" s="357"/>
      <c r="V55" s="357"/>
      <c r="W55" s="357"/>
      <c r="X55" s="357"/>
      <c r="Y55" s="357"/>
      <c r="Z55" s="357"/>
      <c r="AA55" s="357"/>
    </row>
    <row r="56" customFormat="false" ht="15.75" hidden="false" customHeight="true" outlineLevel="0" collapsed="false">
      <c r="A56" s="363"/>
      <c r="B56" s="356"/>
      <c r="C56" s="355"/>
      <c r="D56" s="357"/>
      <c r="E56" s="355"/>
      <c r="F56" s="357"/>
      <c r="G56" s="357"/>
      <c r="H56" s="357"/>
      <c r="I56" s="357"/>
      <c r="J56" s="357"/>
      <c r="K56" s="357"/>
      <c r="L56" s="357"/>
      <c r="M56" s="357"/>
      <c r="N56" s="357"/>
      <c r="O56" s="361"/>
      <c r="P56" s="357"/>
      <c r="Q56" s="357"/>
      <c r="R56" s="357"/>
      <c r="S56" s="357"/>
      <c r="T56" s="357"/>
      <c r="U56" s="357"/>
      <c r="V56" s="357"/>
      <c r="W56" s="357"/>
      <c r="X56" s="357"/>
      <c r="Y56" s="357"/>
      <c r="Z56" s="357"/>
      <c r="AA56" s="357"/>
    </row>
    <row r="57" customFormat="false" ht="15.75" hidden="false" customHeight="true" outlineLevel="0" collapsed="false">
      <c r="A57" s="363"/>
      <c r="B57" s="356"/>
      <c r="C57" s="357"/>
      <c r="D57" s="357"/>
      <c r="E57" s="355"/>
      <c r="F57" s="357"/>
      <c r="G57" s="357"/>
      <c r="H57" s="357"/>
      <c r="I57" s="357"/>
      <c r="J57" s="357"/>
      <c r="K57" s="357"/>
      <c r="L57" s="357"/>
      <c r="M57" s="357"/>
      <c r="N57" s="357"/>
      <c r="O57" s="363"/>
      <c r="P57" s="361"/>
      <c r="Q57" s="357"/>
      <c r="R57" s="357"/>
      <c r="S57" s="357"/>
      <c r="T57" s="357"/>
      <c r="U57" s="357"/>
      <c r="V57" s="357"/>
      <c r="W57" s="357"/>
      <c r="X57" s="357"/>
      <c r="Y57" s="357"/>
      <c r="Z57" s="357"/>
      <c r="AA57" s="357"/>
    </row>
    <row r="58" customFormat="false" ht="15.75" hidden="false" customHeight="true" outlineLevel="0" collapsed="false">
      <c r="A58" s="363"/>
      <c r="B58" s="356"/>
      <c r="C58" s="355"/>
      <c r="D58" s="355"/>
      <c r="E58" s="355"/>
      <c r="F58" s="355"/>
      <c r="G58" s="355"/>
      <c r="H58" s="355"/>
      <c r="I58" s="355"/>
      <c r="J58" s="355"/>
      <c r="K58" s="355"/>
      <c r="L58" s="357"/>
      <c r="M58" s="357"/>
      <c r="N58" s="357"/>
      <c r="O58" s="361"/>
      <c r="P58" s="357"/>
      <c r="Q58" s="357"/>
      <c r="R58" s="357"/>
      <c r="S58" s="357"/>
      <c r="T58" s="357"/>
      <c r="U58" s="357"/>
      <c r="V58" s="357"/>
      <c r="W58" s="357"/>
      <c r="X58" s="357"/>
      <c r="Y58" s="357"/>
      <c r="Z58" s="357"/>
      <c r="AA58" s="357"/>
    </row>
    <row r="59" customFormat="false" ht="15.75" hidden="false" customHeight="true" outlineLevel="0" collapsed="false">
      <c r="A59" s="363"/>
      <c r="B59" s="356"/>
      <c r="C59" s="355"/>
      <c r="D59" s="355"/>
      <c r="E59" s="357"/>
      <c r="F59" s="355"/>
      <c r="G59" s="355"/>
      <c r="H59" s="355"/>
      <c r="I59" s="355"/>
      <c r="J59" s="355"/>
      <c r="K59" s="355"/>
      <c r="L59" s="357"/>
      <c r="M59" s="357"/>
      <c r="N59" s="357"/>
      <c r="O59" s="361"/>
      <c r="P59" s="357"/>
      <c r="Q59" s="357"/>
      <c r="R59" s="357"/>
      <c r="S59" s="357"/>
      <c r="T59" s="357"/>
      <c r="U59" s="357"/>
      <c r="V59" s="357"/>
      <c r="W59" s="357"/>
      <c r="X59" s="357"/>
      <c r="Y59" s="357"/>
      <c r="Z59" s="357"/>
      <c r="AA59" s="357"/>
    </row>
    <row r="60" customFormat="false" ht="15.75" hidden="false" customHeight="true" outlineLevel="0" collapsed="false">
      <c r="A60" s="363"/>
      <c r="B60" s="356"/>
      <c r="C60" s="355"/>
      <c r="D60" s="357"/>
      <c r="E60" s="357"/>
      <c r="F60" s="357"/>
      <c r="G60" s="355"/>
      <c r="H60" s="355"/>
      <c r="I60" s="355"/>
      <c r="J60" s="355"/>
      <c r="K60" s="355"/>
      <c r="L60" s="357"/>
      <c r="M60" s="357"/>
      <c r="N60" s="357"/>
      <c r="O60" s="361"/>
      <c r="P60" s="357"/>
      <c r="Q60" s="357"/>
      <c r="R60" s="357"/>
      <c r="S60" s="357"/>
      <c r="T60" s="357"/>
      <c r="U60" s="357"/>
      <c r="V60" s="357"/>
      <c r="W60" s="357"/>
      <c r="X60" s="357"/>
      <c r="Y60" s="357"/>
      <c r="Z60" s="357"/>
      <c r="AA60" s="357"/>
    </row>
    <row r="61" customFormat="false" ht="15.75" hidden="false" customHeight="true" outlineLevel="0" collapsed="false">
      <c r="A61" s="363"/>
      <c r="B61" s="356"/>
      <c r="C61" s="357"/>
      <c r="D61" s="357"/>
      <c r="E61" s="355"/>
      <c r="F61" s="357"/>
      <c r="G61" s="357"/>
      <c r="H61" s="357"/>
      <c r="I61" s="357"/>
      <c r="J61" s="357"/>
      <c r="K61" s="357"/>
      <c r="L61" s="357"/>
      <c r="M61" s="357"/>
      <c r="N61" s="357"/>
      <c r="O61" s="361"/>
      <c r="P61" s="357"/>
      <c r="Q61" s="357"/>
      <c r="R61" s="357"/>
      <c r="S61" s="357"/>
      <c r="T61" s="357"/>
      <c r="U61" s="357"/>
      <c r="V61" s="357"/>
      <c r="W61" s="357"/>
      <c r="X61" s="357"/>
      <c r="Y61" s="357"/>
      <c r="Z61" s="357"/>
      <c r="AA61" s="357"/>
    </row>
    <row r="62" customFormat="false" ht="15.75" hidden="false" customHeight="true" outlineLevel="0" collapsed="false">
      <c r="A62" s="355"/>
      <c r="B62" s="356"/>
      <c r="C62" s="357"/>
      <c r="D62" s="357"/>
      <c r="E62" s="357"/>
      <c r="F62" s="357"/>
      <c r="G62" s="357"/>
      <c r="H62" s="357"/>
      <c r="I62" s="357"/>
      <c r="J62" s="357"/>
      <c r="K62" s="357"/>
      <c r="L62" s="357"/>
      <c r="M62" s="357"/>
      <c r="N62" s="357"/>
      <c r="O62" s="357"/>
      <c r="P62" s="357"/>
      <c r="Q62" s="357"/>
      <c r="R62" s="357"/>
      <c r="S62" s="357"/>
      <c r="T62" s="357"/>
      <c r="U62" s="357"/>
      <c r="V62" s="357"/>
      <c r="W62" s="357"/>
      <c r="X62" s="357"/>
      <c r="Y62" s="357"/>
      <c r="Z62" s="357"/>
      <c r="AA62" s="357"/>
    </row>
    <row r="63" customFormat="false" ht="15.75" hidden="false" customHeight="true" outlineLevel="0" collapsed="false">
      <c r="A63" s="363"/>
      <c r="B63" s="356"/>
      <c r="C63" s="360"/>
      <c r="D63" s="355"/>
      <c r="E63" s="357"/>
      <c r="F63" s="357"/>
      <c r="G63" s="357"/>
      <c r="H63" s="357"/>
      <c r="I63" s="357"/>
      <c r="J63" s="357"/>
      <c r="K63" s="357"/>
      <c r="L63" s="357"/>
      <c r="M63" s="357"/>
      <c r="N63" s="357"/>
      <c r="O63" s="361"/>
      <c r="P63" s="357"/>
      <c r="Q63" s="357"/>
      <c r="R63" s="357"/>
      <c r="S63" s="357"/>
      <c r="T63" s="357"/>
      <c r="U63" s="357"/>
      <c r="V63" s="357"/>
      <c r="W63" s="357"/>
      <c r="X63" s="357"/>
      <c r="Y63" s="357"/>
      <c r="Z63" s="357"/>
      <c r="AA63" s="357"/>
    </row>
    <row r="64" customFormat="false" ht="15.75" hidden="false" customHeight="true" outlineLevel="0" collapsed="false">
      <c r="A64" s="363"/>
      <c r="B64" s="356"/>
      <c r="C64" s="357"/>
      <c r="D64" s="357"/>
      <c r="E64" s="357"/>
      <c r="F64" s="357"/>
      <c r="G64" s="357"/>
      <c r="H64" s="357"/>
      <c r="I64" s="357"/>
      <c r="J64" s="357"/>
      <c r="K64" s="357"/>
      <c r="L64" s="357"/>
      <c r="M64" s="357"/>
      <c r="N64" s="357"/>
      <c r="O64" s="361"/>
      <c r="P64" s="361"/>
      <c r="Q64" s="357"/>
      <c r="R64" s="357"/>
      <c r="S64" s="357"/>
      <c r="T64" s="357"/>
      <c r="U64" s="357"/>
      <c r="V64" s="357"/>
      <c r="W64" s="357"/>
      <c r="X64" s="357"/>
      <c r="Y64" s="357"/>
      <c r="Z64" s="357"/>
      <c r="AA64" s="357"/>
    </row>
    <row r="65" customFormat="false" ht="15.75" hidden="false" customHeight="true" outlineLevel="0" collapsed="false">
      <c r="A65" s="363"/>
      <c r="B65" s="356"/>
      <c r="C65" s="357"/>
      <c r="D65" s="357"/>
      <c r="E65" s="355"/>
      <c r="F65" s="357"/>
      <c r="G65" s="357"/>
      <c r="H65" s="357"/>
      <c r="I65" s="357"/>
      <c r="J65" s="357"/>
      <c r="K65" s="357"/>
      <c r="L65" s="357"/>
      <c r="M65" s="357"/>
      <c r="N65" s="357"/>
      <c r="O65" s="361"/>
      <c r="P65" s="357"/>
      <c r="Q65" s="357"/>
      <c r="R65" s="357"/>
      <c r="S65" s="357"/>
      <c r="T65" s="357"/>
      <c r="U65" s="357"/>
      <c r="V65" s="357"/>
      <c r="W65" s="357"/>
      <c r="X65" s="357"/>
      <c r="Y65" s="357"/>
      <c r="Z65" s="357"/>
      <c r="AA65" s="357"/>
    </row>
    <row r="66" customFormat="false" ht="15.75" hidden="false" customHeight="true" outlineLevel="0" collapsed="false">
      <c r="A66" s="363"/>
      <c r="B66" s="356"/>
      <c r="C66" s="357"/>
      <c r="D66" s="357"/>
      <c r="E66" s="357"/>
      <c r="F66" s="357"/>
      <c r="G66" s="357"/>
      <c r="H66" s="357"/>
      <c r="I66" s="357"/>
      <c r="J66" s="357"/>
      <c r="K66" s="357"/>
      <c r="L66" s="357"/>
      <c r="M66" s="357"/>
      <c r="N66" s="357"/>
      <c r="O66" s="361"/>
      <c r="P66" s="357"/>
      <c r="Q66" s="357"/>
      <c r="R66" s="357"/>
      <c r="S66" s="357"/>
      <c r="T66" s="357"/>
      <c r="U66" s="357"/>
      <c r="V66" s="357"/>
      <c r="W66" s="357"/>
      <c r="X66" s="357"/>
      <c r="Y66" s="357"/>
      <c r="Z66" s="357"/>
      <c r="AA66" s="357"/>
    </row>
    <row r="67" customFormat="false" ht="15.75" hidden="false" customHeight="true" outlineLevel="0" collapsed="false">
      <c r="A67" s="363"/>
      <c r="B67" s="356"/>
      <c r="C67" s="357"/>
      <c r="D67" s="357"/>
      <c r="E67" s="357"/>
      <c r="F67" s="367"/>
      <c r="G67" s="357"/>
      <c r="H67" s="357"/>
      <c r="I67" s="357"/>
      <c r="J67" s="357"/>
      <c r="K67" s="357"/>
      <c r="L67" s="357"/>
      <c r="M67" s="357"/>
      <c r="N67" s="357"/>
      <c r="O67" s="361"/>
      <c r="P67" s="361"/>
      <c r="Q67" s="357"/>
      <c r="R67" s="357"/>
      <c r="S67" s="357"/>
      <c r="T67" s="357"/>
      <c r="U67" s="357"/>
      <c r="V67" s="357"/>
      <c r="W67" s="357"/>
      <c r="X67" s="357"/>
      <c r="Y67" s="357"/>
      <c r="Z67" s="357"/>
      <c r="AA67" s="357"/>
    </row>
    <row r="68" customFormat="false" ht="15.75" hidden="false" customHeight="true" outlineLevel="0" collapsed="false">
      <c r="A68" s="363"/>
      <c r="B68" s="356"/>
      <c r="C68" s="357"/>
      <c r="D68" s="357"/>
      <c r="E68" s="355"/>
      <c r="F68" s="357"/>
      <c r="G68" s="357"/>
      <c r="H68" s="357"/>
      <c r="I68" s="357"/>
      <c r="J68" s="357"/>
      <c r="K68" s="357"/>
      <c r="L68" s="357"/>
      <c r="M68" s="357"/>
      <c r="N68" s="357"/>
      <c r="O68" s="361"/>
      <c r="P68" s="357"/>
      <c r="Q68" s="357"/>
      <c r="R68" s="357"/>
      <c r="S68" s="357"/>
      <c r="T68" s="357"/>
      <c r="U68" s="357"/>
      <c r="V68" s="357"/>
      <c r="W68" s="357"/>
      <c r="X68" s="357"/>
      <c r="Y68" s="357"/>
      <c r="Z68" s="357"/>
      <c r="AA68" s="357"/>
    </row>
    <row r="69" customFormat="false" ht="15.75" hidden="false" customHeight="true" outlineLevel="0" collapsed="false">
      <c r="A69" s="363"/>
      <c r="B69" s="356"/>
      <c r="C69" s="357"/>
      <c r="D69" s="357"/>
      <c r="E69" s="357"/>
      <c r="F69" s="367"/>
      <c r="G69" s="367"/>
      <c r="H69" s="367"/>
      <c r="I69" s="367"/>
      <c r="J69" s="367"/>
      <c r="K69" s="367"/>
      <c r="L69" s="357"/>
      <c r="M69" s="357"/>
      <c r="N69" s="357"/>
      <c r="O69" s="361"/>
      <c r="P69" s="357"/>
      <c r="Q69" s="357"/>
      <c r="R69" s="357"/>
      <c r="S69" s="357"/>
      <c r="T69" s="357"/>
      <c r="U69" s="357"/>
      <c r="V69" s="357"/>
      <c r="W69" s="357"/>
      <c r="X69" s="357"/>
      <c r="Y69" s="357"/>
      <c r="Z69" s="357"/>
      <c r="AA69" s="357"/>
    </row>
    <row r="70" customFormat="false" ht="15.75" hidden="false" customHeight="true" outlineLevel="0" collapsed="false">
      <c r="A70" s="363"/>
      <c r="B70" s="356"/>
      <c r="C70" s="355"/>
      <c r="D70" s="357"/>
      <c r="E70" s="355"/>
      <c r="F70" s="357"/>
      <c r="G70" s="357"/>
      <c r="H70" s="357"/>
      <c r="I70" s="357"/>
      <c r="J70" s="357"/>
      <c r="K70" s="357"/>
      <c r="L70" s="357"/>
      <c r="M70" s="357"/>
      <c r="N70" s="357"/>
      <c r="O70" s="361"/>
      <c r="P70" s="357"/>
      <c r="Q70" s="357"/>
      <c r="R70" s="357"/>
      <c r="S70" s="357"/>
      <c r="T70" s="357"/>
      <c r="U70" s="357"/>
      <c r="V70" s="357"/>
      <c r="W70" s="357"/>
      <c r="X70" s="357"/>
      <c r="Y70" s="357"/>
      <c r="Z70" s="357"/>
      <c r="AA70" s="357"/>
    </row>
    <row r="71" customFormat="false" ht="15.75" hidden="false" customHeight="true" outlineLevel="0" collapsed="false">
      <c r="A71" s="363"/>
      <c r="B71" s="356"/>
      <c r="C71" s="357"/>
      <c r="D71" s="357"/>
      <c r="E71" s="355"/>
      <c r="F71" s="357"/>
      <c r="G71" s="357"/>
      <c r="H71" s="357"/>
      <c r="I71" s="357"/>
      <c r="J71" s="357"/>
      <c r="K71" s="357"/>
      <c r="L71" s="357"/>
      <c r="M71" s="357"/>
      <c r="N71" s="357"/>
      <c r="O71" s="363"/>
      <c r="P71" s="361"/>
      <c r="Q71" s="357"/>
      <c r="R71" s="357"/>
      <c r="S71" s="357"/>
      <c r="T71" s="357"/>
      <c r="U71" s="357"/>
      <c r="V71" s="357"/>
      <c r="W71" s="357"/>
      <c r="X71" s="357"/>
      <c r="Y71" s="357"/>
      <c r="Z71" s="357"/>
      <c r="AA71" s="357"/>
    </row>
    <row r="72" customFormat="false" ht="15.75" hidden="false" customHeight="true" outlineLevel="0" collapsed="false">
      <c r="A72" s="363"/>
      <c r="B72" s="356"/>
      <c r="C72" s="355"/>
      <c r="D72" s="355"/>
      <c r="E72" s="355"/>
      <c r="F72" s="355"/>
      <c r="G72" s="355"/>
      <c r="H72" s="355"/>
      <c r="I72" s="355"/>
      <c r="J72" s="355"/>
      <c r="K72" s="355"/>
      <c r="L72" s="357"/>
      <c r="M72" s="357"/>
      <c r="N72" s="357"/>
      <c r="O72" s="361"/>
      <c r="P72" s="357"/>
      <c r="Q72" s="357"/>
      <c r="R72" s="357"/>
      <c r="S72" s="357"/>
      <c r="T72" s="357"/>
      <c r="U72" s="357"/>
      <c r="V72" s="357"/>
      <c r="W72" s="357"/>
      <c r="X72" s="357"/>
      <c r="Y72" s="357"/>
      <c r="Z72" s="357"/>
      <c r="AA72" s="357"/>
    </row>
    <row r="73" customFormat="false" ht="15.75" hidden="false" customHeight="true" outlineLevel="0" collapsed="false">
      <c r="A73" s="363"/>
      <c r="B73" s="356"/>
      <c r="C73" s="355"/>
      <c r="D73" s="355"/>
      <c r="E73" s="357"/>
      <c r="F73" s="355"/>
      <c r="G73" s="355"/>
      <c r="H73" s="355"/>
      <c r="I73" s="355"/>
      <c r="J73" s="355"/>
      <c r="K73" s="355"/>
      <c r="L73" s="357"/>
      <c r="M73" s="357"/>
      <c r="N73" s="357"/>
      <c r="O73" s="361"/>
      <c r="P73" s="357"/>
      <c r="Q73" s="357"/>
      <c r="R73" s="357"/>
      <c r="S73" s="357"/>
      <c r="T73" s="357"/>
      <c r="U73" s="357"/>
      <c r="V73" s="357"/>
      <c r="W73" s="357"/>
      <c r="X73" s="357"/>
      <c r="Y73" s="357"/>
      <c r="Z73" s="357"/>
      <c r="AA73" s="357"/>
    </row>
    <row r="74" customFormat="false" ht="15.75" hidden="false" customHeight="true" outlineLevel="0" collapsed="false">
      <c r="A74" s="363"/>
      <c r="B74" s="356"/>
      <c r="C74" s="355"/>
      <c r="D74" s="357"/>
      <c r="E74" s="357"/>
      <c r="F74" s="357"/>
      <c r="G74" s="355"/>
      <c r="H74" s="355"/>
      <c r="I74" s="355"/>
      <c r="J74" s="355"/>
      <c r="K74" s="355"/>
      <c r="L74" s="357"/>
      <c r="M74" s="357"/>
      <c r="N74" s="357"/>
      <c r="O74" s="361"/>
      <c r="P74" s="357"/>
      <c r="Q74" s="357"/>
      <c r="R74" s="357"/>
      <c r="S74" s="357"/>
      <c r="T74" s="357"/>
      <c r="U74" s="357"/>
      <c r="V74" s="357"/>
      <c r="W74" s="357"/>
      <c r="X74" s="357"/>
      <c r="Y74" s="357"/>
      <c r="Z74" s="357"/>
      <c r="AA74" s="357"/>
    </row>
    <row r="75" customFormat="false" ht="15.75" hidden="false" customHeight="true" outlineLevel="0" collapsed="false">
      <c r="A75" s="363"/>
      <c r="B75" s="356"/>
      <c r="C75" s="357"/>
      <c r="D75" s="357"/>
      <c r="E75" s="355"/>
      <c r="F75" s="357"/>
      <c r="G75" s="357"/>
      <c r="H75" s="357"/>
      <c r="I75" s="357"/>
      <c r="J75" s="357"/>
      <c r="K75" s="357"/>
      <c r="L75" s="357"/>
      <c r="M75" s="357"/>
      <c r="N75" s="357"/>
      <c r="O75" s="361"/>
      <c r="P75" s="357"/>
      <c r="Q75" s="357"/>
      <c r="R75" s="357"/>
      <c r="S75" s="357"/>
      <c r="T75" s="357"/>
      <c r="U75" s="357"/>
      <c r="V75" s="357"/>
      <c r="W75" s="357"/>
      <c r="X75" s="357"/>
      <c r="Y75" s="357"/>
      <c r="Z75" s="357"/>
      <c r="AA75" s="357"/>
    </row>
    <row r="76" customFormat="false" ht="15.75" hidden="false" customHeight="true" outlineLevel="0" collapsed="false">
      <c r="A76" s="355"/>
      <c r="B76" s="356"/>
      <c r="C76" s="357"/>
      <c r="D76" s="357"/>
      <c r="E76" s="357"/>
      <c r="F76" s="357"/>
      <c r="G76" s="357"/>
      <c r="H76" s="357"/>
      <c r="I76" s="357"/>
      <c r="J76" s="357"/>
      <c r="K76" s="357"/>
      <c r="L76" s="357"/>
      <c r="M76" s="357"/>
      <c r="N76" s="357"/>
      <c r="O76" s="357"/>
      <c r="P76" s="357"/>
      <c r="Q76" s="357"/>
      <c r="R76" s="357"/>
      <c r="S76" s="357"/>
      <c r="T76" s="357"/>
      <c r="U76" s="357"/>
      <c r="V76" s="357"/>
      <c r="W76" s="357"/>
      <c r="X76" s="357"/>
      <c r="Y76" s="357"/>
      <c r="Z76" s="357"/>
      <c r="AA76" s="357"/>
    </row>
    <row r="77" customFormat="false" ht="15.75" hidden="false" customHeight="true" outlineLevel="0" collapsed="false">
      <c r="A77" s="363"/>
      <c r="B77" s="356"/>
      <c r="C77" s="360"/>
      <c r="D77" s="355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61"/>
      <c r="P77" s="357"/>
      <c r="Q77" s="357"/>
      <c r="R77" s="357"/>
      <c r="S77" s="357"/>
      <c r="T77" s="357"/>
      <c r="U77" s="357"/>
      <c r="V77" s="357"/>
      <c r="W77" s="357"/>
      <c r="X77" s="357"/>
      <c r="Y77" s="357"/>
      <c r="Z77" s="357"/>
      <c r="AA77" s="357"/>
    </row>
    <row r="78" customFormat="false" ht="15.75" hidden="false" customHeight="true" outlineLevel="0" collapsed="false">
      <c r="A78" s="363"/>
      <c r="B78" s="356"/>
      <c r="C78" s="357"/>
      <c r="D78" s="357"/>
      <c r="E78" s="357"/>
      <c r="F78" s="357"/>
      <c r="G78" s="357"/>
      <c r="H78" s="357"/>
      <c r="I78" s="357"/>
      <c r="J78" s="357"/>
      <c r="K78" s="357"/>
      <c r="L78" s="357"/>
      <c r="M78" s="357"/>
      <c r="N78" s="357"/>
      <c r="O78" s="361"/>
      <c r="P78" s="361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</row>
    <row r="79" customFormat="false" ht="15.75" hidden="false" customHeight="true" outlineLevel="0" collapsed="false">
      <c r="A79" s="363"/>
      <c r="B79" s="356"/>
      <c r="C79" s="357"/>
      <c r="D79" s="357"/>
      <c r="E79" s="355"/>
      <c r="F79" s="357"/>
      <c r="G79" s="357"/>
      <c r="H79" s="357"/>
      <c r="I79" s="357"/>
      <c r="J79" s="357"/>
      <c r="K79" s="357"/>
      <c r="L79" s="357"/>
      <c r="M79" s="357"/>
      <c r="N79" s="357"/>
      <c r="O79" s="361"/>
      <c r="P79" s="357"/>
      <c r="Q79" s="357"/>
      <c r="R79" s="357"/>
      <c r="S79" s="357"/>
      <c r="T79" s="357"/>
      <c r="U79" s="357"/>
      <c r="V79" s="357"/>
      <c r="W79" s="357"/>
      <c r="X79" s="357"/>
      <c r="Y79" s="357"/>
      <c r="Z79" s="357"/>
      <c r="AA79" s="357"/>
    </row>
    <row r="80" customFormat="false" ht="15.75" hidden="false" customHeight="true" outlineLevel="0" collapsed="false">
      <c r="A80" s="363"/>
      <c r="B80" s="356"/>
      <c r="C80" s="357"/>
      <c r="D80" s="357"/>
      <c r="E80" s="357"/>
      <c r="F80" s="357"/>
      <c r="G80" s="357"/>
      <c r="H80" s="357"/>
      <c r="I80" s="357"/>
      <c r="J80" s="357"/>
      <c r="K80" s="357"/>
      <c r="L80" s="357"/>
      <c r="M80" s="357"/>
      <c r="N80" s="357"/>
      <c r="O80" s="361"/>
      <c r="P80" s="357"/>
      <c r="Q80" s="357"/>
      <c r="R80" s="357"/>
      <c r="S80" s="357"/>
      <c r="T80" s="357"/>
      <c r="U80" s="357"/>
      <c r="V80" s="357"/>
      <c r="W80" s="357"/>
      <c r="X80" s="357"/>
      <c r="Y80" s="357"/>
      <c r="Z80" s="357"/>
      <c r="AA80" s="357"/>
    </row>
    <row r="81" customFormat="false" ht="15.75" hidden="false" customHeight="true" outlineLevel="0" collapsed="false">
      <c r="A81" s="363"/>
      <c r="B81" s="356"/>
      <c r="C81" s="357"/>
      <c r="D81" s="357"/>
      <c r="E81" s="357"/>
      <c r="F81" s="367"/>
      <c r="G81" s="357"/>
      <c r="H81" s="357"/>
      <c r="I81" s="357"/>
      <c r="J81" s="357"/>
      <c r="K81" s="357"/>
      <c r="L81" s="357"/>
      <c r="M81" s="357"/>
      <c r="N81" s="357"/>
      <c r="O81" s="361"/>
      <c r="P81" s="361"/>
      <c r="Q81" s="357"/>
      <c r="R81" s="357"/>
      <c r="S81" s="357"/>
      <c r="T81" s="357"/>
      <c r="U81" s="357"/>
      <c r="V81" s="357"/>
      <c r="W81" s="357"/>
      <c r="X81" s="357"/>
      <c r="Y81" s="357"/>
      <c r="Z81" s="357"/>
      <c r="AA81" s="357"/>
    </row>
    <row r="82" customFormat="false" ht="15.75" hidden="false" customHeight="true" outlineLevel="0" collapsed="false">
      <c r="A82" s="363"/>
      <c r="B82" s="356"/>
      <c r="C82" s="357"/>
      <c r="D82" s="357"/>
      <c r="E82" s="355"/>
      <c r="F82" s="357"/>
      <c r="G82" s="357"/>
      <c r="H82" s="357"/>
      <c r="I82" s="357"/>
      <c r="J82" s="357"/>
      <c r="K82" s="357"/>
      <c r="L82" s="357"/>
      <c r="M82" s="357"/>
      <c r="N82" s="357"/>
      <c r="O82" s="361"/>
      <c r="P82" s="357"/>
      <c r="Q82" s="357"/>
      <c r="R82" s="357"/>
      <c r="S82" s="357"/>
      <c r="T82" s="357"/>
      <c r="U82" s="357"/>
      <c r="V82" s="357"/>
      <c r="W82" s="357"/>
      <c r="X82" s="357"/>
      <c r="Y82" s="357"/>
      <c r="Z82" s="357"/>
      <c r="AA82" s="357"/>
    </row>
    <row r="83" customFormat="false" ht="15.75" hidden="false" customHeight="true" outlineLevel="0" collapsed="false">
      <c r="A83" s="363"/>
      <c r="B83" s="356"/>
      <c r="C83" s="357"/>
      <c r="D83" s="357"/>
      <c r="E83" s="357"/>
      <c r="F83" s="367"/>
      <c r="G83" s="367"/>
      <c r="H83" s="367"/>
      <c r="I83" s="367"/>
      <c r="J83" s="367"/>
      <c r="K83" s="367"/>
      <c r="L83" s="357"/>
      <c r="M83" s="357"/>
      <c r="N83" s="357"/>
      <c r="O83" s="361"/>
      <c r="P83" s="357"/>
      <c r="Q83" s="357"/>
      <c r="R83" s="357"/>
      <c r="S83" s="357"/>
      <c r="T83" s="357"/>
      <c r="U83" s="357"/>
      <c r="V83" s="357"/>
      <c r="W83" s="357"/>
      <c r="X83" s="357"/>
      <c r="Y83" s="357"/>
      <c r="Z83" s="357"/>
      <c r="AA83" s="357"/>
    </row>
    <row r="84" customFormat="false" ht="15.75" hidden="false" customHeight="true" outlineLevel="0" collapsed="false">
      <c r="A84" s="363"/>
      <c r="B84" s="356"/>
      <c r="C84" s="355"/>
      <c r="D84" s="357"/>
      <c r="E84" s="355"/>
      <c r="F84" s="357"/>
      <c r="G84" s="357"/>
      <c r="H84" s="357"/>
      <c r="I84" s="357"/>
      <c r="J84" s="357"/>
      <c r="K84" s="357"/>
      <c r="L84" s="357"/>
      <c r="M84" s="357"/>
      <c r="N84" s="357"/>
      <c r="O84" s="361"/>
      <c r="P84" s="357"/>
      <c r="Q84" s="357"/>
      <c r="R84" s="357"/>
      <c r="S84" s="357"/>
      <c r="T84" s="357"/>
      <c r="U84" s="357"/>
      <c r="V84" s="357"/>
      <c r="W84" s="357"/>
      <c r="X84" s="357"/>
      <c r="Y84" s="357"/>
      <c r="Z84" s="357"/>
      <c r="AA84" s="357"/>
    </row>
    <row r="85" customFormat="false" ht="15.75" hidden="false" customHeight="true" outlineLevel="0" collapsed="false">
      <c r="A85" s="363"/>
      <c r="B85" s="356"/>
      <c r="C85" s="357"/>
      <c r="D85" s="357"/>
      <c r="E85" s="355"/>
      <c r="F85" s="357"/>
      <c r="G85" s="357"/>
      <c r="H85" s="357"/>
      <c r="I85" s="357"/>
      <c r="J85" s="357"/>
      <c r="K85" s="357"/>
      <c r="L85" s="357"/>
      <c r="M85" s="357"/>
      <c r="N85" s="357"/>
      <c r="O85" s="363"/>
      <c r="P85" s="361"/>
      <c r="Q85" s="357"/>
      <c r="R85" s="357"/>
      <c r="S85" s="357"/>
      <c r="T85" s="357"/>
      <c r="U85" s="357"/>
      <c r="V85" s="357"/>
      <c r="W85" s="357"/>
      <c r="X85" s="357"/>
      <c r="Y85" s="357"/>
      <c r="Z85" s="357"/>
      <c r="AA85" s="357"/>
    </row>
    <row r="86" customFormat="false" ht="15.75" hidden="false" customHeight="true" outlineLevel="0" collapsed="false">
      <c r="A86" s="363"/>
      <c r="B86" s="356"/>
      <c r="C86" s="355"/>
      <c r="D86" s="355"/>
      <c r="E86" s="355"/>
      <c r="F86" s="355"/>
      <c r="G86" s="355"/>
      <c r="H86" s="355"/>
      <c r="I86" s="355"/>
      <c r="J86" s="355"/>
      <c r="K86" s="355"/>
      <c r="L86" s="357"/>
      <c r="M86" s="357"/>
      <c r="N86" s="357"/>
      <c r="O86" s="361"/>
      <c r="P86" s="357"/>
      <c r="Q86" s="357"/>
      <c r="R86" s="357"/>
      <c r="S86" s="357"/>
      <c r="T86" s="357"/>
      <c r="U86" s="357"/>
      <c r="V86" s="357"/>
      <c r="W86" s="357"/>
      <c r="X86" s="357"/>
      <c r="Y86" s="357"/>
      <c r="Z86" s="357"/>
      <c r="AA86" s="357"/>
    </row>
    <row r="87" customFormat="false" ht="15.75" hidden="false" customHeight="true" outlineLevel="0" collapsed="false">
      <c r="A87" s="363"/>
      <c r="B87" s="356"/>
      <c r="C87" s="355"/>
      <c r="D87" s="355"/>
      <c r="E87" s="357"/>
      <c r="F87" s="355"/>
      <c r="G87" s="355"/>
      <c r="H87" s="355"/>
      <c r="I87" s="355"/>
      <c r="J87" s="355"/>
      <c r="K87" s="355"/>
      <c r="L87" s="357"/>
      <c r="M87" s="357"/>
      <c r="N87" s="357"/>
      <c r="O87" s="361"/>
      <c r="P87" s="357"/>
      <c r="Q87" s="357"/>
      <c r="R87" s="357"/>
      <c r="S87" s="357"/>
      <c r="T87" s="357"/>
      <c r="U87" s="357"/>
      <c r="V87" s="357"/>
      <c r="W87" s="357"/>
      <c r="X87" s="357"/>
      <c r="Y87" s="357"/>
      <c r="Z87" s="357"/>
      <c r="AA87" s="357"/>
    </row>
    <row r="88" customFormat="false" ht="15.75" hidden="false" customHeight="true" outlineLevel="0" collapsed="false">
      <c r="A88" s="363"/>
      <c r="B88" s="356"/>
      <c r="C88" s="355"/>
      <c r="D88" s="357"/>
      <c r="E88" s="357"/>
      <c r="F88" s="357"/>
      <c r="G88" s="355"/>
      <c r="H88" s="355"/>
      <c r="I88" s="355"/>
      <c r="J88" s="355"/>
      <c r="K88" s="355"/>
      <c r="L88" s="357"/>
      <c r="M88" s="357"/>
      <c r="N88" s="357"/>
      <c r="O88" s="361"/>
      <c r="P88" s="357"/>
      <c r="Q88" s="357"/>
      <c r="R88" s="357"/>
      <c r="S88" s="357"/>
      <c r="T88" s="357"/>
      <c r="U88" s="357"/>
      <c r="V88" s="357"/>
      <c r="W88" s="357"/>
      <c r="X88" s="357"/>
      <c r="Y88" s="357"/>
      <c r="Z88" s="357"/>
      <c r="AA88" s="357"/>
    </row>
    <row r="89" customFormat="false" ht="15.75" hidden="false" customHeight="true" outlineLevel="0" collapsed="false">
      <c r="A89" s="363"/>
      <c r="B89" s="356"/>
      <c r="C89" s="357"/>
      <c r="D89" s="357"/>
      <c r="E89" s="355"/>
      <c r="F89" s="357"/>
      <c r="G89" s="357"/>
      <c r="H89" s="357"/>
      <c r="I89" s="357"/>
      <c r="J89" s="357"/>
      <c r="K89" s="357"/>
      <c r="L89" s="357"/>
      <c r="M89" s="357"/>
      <c r="N89" s="357"/>
      <c r="O89" s="361"/>
      <c r="P89" s="357"/>
      <c r="Q89" s="357"/>
      <c r="R89" s="357"/>
      <c r="S89" s="357"/>
      <c r="T89" s="357"/>
      <c r="U89" s="357"/>
      <c r="V89" s="357"/>
      <c r="W89" s="357"/>
      <c r="X89" s="357"/>
      <c r="Y89" s="357"/>
      <c r="Z89" s="357"/>
      <c r="AA89" s="357"/>
    </row>
    <row r="90" customFormat="false" ht="15.75" hidden="false" customHeight="true" outlineLevel="0" collapsed="false">
      <c r="A90" s="355"/>
      <c r="B90" s="356"/>
      <c r="C90" s="357"/>
      <c r="D90" s="357"/>
      <c r="E90" s="357"/>
      <c r="F90" s="357"/>
      <c r="G90" s="357"/>
      <c r="H90" s="357"/>
      <c r="I90" s="357"/>
      <c r="J90" s="357"/>
      <c r="K90" s="357"/>
      <c r="L90" s="357"/>
      <c r="M90" s="357"/>
      <c r="N90" s="357"/>
      <c r="O90" s="357"/>
      <c r="P90" s="357"/>
      <c r="Q90" s="357"/>
      <c r="R90" s="357"/>
      <c r="S90" s="357"/>
      <c r="T90" s="357"/>
      <c r="U90" s="357"/>
      <c r="V90" s="357"/>
      <c r="W90" s="357"/>
      <c r="X90" s="357"/>
      <c r="Y90" s="357"/>
      <c r="Z90" s="357"/>
      <c r="AA90" s="357"/>
    </row>
    <row r="91" customFormat="false" ht="15.75" hidden="false" customHeight="true" outlineLevel="0" collapsed="false">
      <c r="A91" s="363"/>
      <c r="B91" s="356"/>
      <c r="C91" s="360"/>
      <c r="D91" s="355"/>
      <c r="E91" s="357"/>
      <c r="F91" s="357"/>
      <c r="G91" s="357"/>
      <c r="H91" s="357"/>
      <c r="I91" s="357"/>
      <c r="J91" s="357"/>
      <c r="K91" s="357"/>
      <c r="L91" s="357"/>
      <c r="M91" s="357"/>
      <c r="N91" s="357"/>
      <c r="O91" s="361"/>
      <c r="P91" s="357"/>
      <c r="Q91" s="357"/>
      <c r="R91" s="357"/>
      <c r="S91" s="357"/>
      <c r="T91" s="357"/>
      <c r="U91" s="357"/>
      <c r="V91" s="357"/>
      <c r="W91" s="357"/>
      <c r="X91" s="357"/>
      <c r="Y91" s="357"/>
      <c r="Z91" s="357"/>
      <c r="AA91" s="357"/>
    </row>
    <row r="92" customFormat="false" ht="15.75" hidden="false" customHeight="true" outlineLevel="0" collapsed="false">
      <c r="A92" s="363"/>
      <c r="B92" s="356"/>
      <c r="C92" s="357"/>
      <c r="D92" s="357"/>
      <c r="E92" s="357"/>
      <c r="F92" s="357"/>
      <c r="G92" s="357"/>
      <c r="H92" s="357"/>
      <c r="I92" s="357"/>
      <c r="J92" s="357"/>
      <c r="K92" s="357"/>
      <c r="L92" s="357"/>
      <c r="M92" s="357"/>
      <c r="N92" s="357"/>
      <c r="O92" s="361"/>
      <c r="P92" s="361"/>
      <c r="Q92" s="357"/>
      <c r="R92" s="357"/>
      <c r="S92" s="357"/>
      <c r="T92" s="357"/>
      <c r="U92" s="357"/>
      <c r="V92" s="357"/>
      <c r="W92" s="357"/>
      <c r="X92" s="357"/>
      <c r="Y92" s="357"/>
      <c r="Z92" s="357"/>
      <c r="AA92" s="357"/>
    </row>
    <row r="93" customFormat="false" ht="15.75" hidden="false" customHeight="true" outlineLevel="0" collapsed="false">
      <c r="A93" s="363"/>
      <c r="B93" s="356"/>
      <c r="C93" s="357"/>
      <c r="D93" s="357"/>
      <c r="E93" s="355"/>
      <c r="F93" s="357"/>
      <c r="G93" s="357"/>
      <c r="H93" s="357"/>
      <c r="I93" s="357"/>
      <c r="J93" s="357"/>
      <c r="K93" s="357"/>
      <c r="L93" s="357"/>
      <c r="M93" s="357"/>
      <c r="N93" s="357"/>
      <c r="O93" s="361"/>
      <c r="P93" s="357"/>
      <c r="Q93" s="357"/>
      <c r="R93" s="357"/>
      <c r="S93" s="357"/>
      <c r="T93" s="357"/>
      <c r="U93" s="357"/>
      <c r="V93" s="357"/>
      <c r="W93" s="357"/>
      <c r="X93" s="357"/>
      <c r="Y93" s="357"/>
      <c r="Z93" s="357"/>
      <c r="AA93" s="357"/>
    </row>
    <row r="94" customFormat="false" ht="15.75" hidden="false" customHeight="true" outlineLevel="0" collapsed="false">
      <c r="A94" s="363"/>
      <c r="B94" s="356"/>
      <c r="C94" s="357"/>
      <c r="D94" s="357"/>
      <c r="E94" s="357"/>
      <c r="F94" s="357"/>
      <c r="G94" s="357"/>
      <c r="H94" s="357"/>
      <c r="I94" s="357"/>
      <c r="J94" s="357"/>
      <c r="K94" s="357"/>
      <c r="L94" s="357"/>
      <c r="M94" s="357"/>
      <c r="N94" s="357"/>
      <c r="O94" s="361"/>
      <c r="P94" s="357"/>
      <c r="Q94" s="357"/>
      <c r="R94" s="357"/>
      <c r="S94" s="357"/>
      <c r="T94" s="357"/>
      <c r="U94" s="357"/>
      <c r="V94" s="357"/>
      <c r="W94" s="357"/>
      <c r="X94" s="357"/>
      <c r="Y94" s="357"/>
      <c r="Z94" s="357"/>
      <c r="AA94" s="357"/>
    </row>
    <row r="95" customFormat="false" ht="15.75" hidden="false" customHeight="true" outlineLevel="0" collapsed="false">
      <c r="A95" s="363"/>
      <c r="B95" s="356"/>
      <c r="C95" s="357"/>
      <c r="D95" s="357"/>
      <c r="E95" s="357"/>
      <c r="F95" s="367"/>
      <c r="G95" s="357"/>
      <c r="H95" s="357"/>
      <c r="I95" s="357"/>
      <c r="J95" s="357"/>
      <c r="K95" s="357"/>
      <c r="L95" s="357"/>
      <c r="M95" s="357"/>
      <c r="N95" s="357"/>
      <c r="O95" s="361"/>
      <c r="P95" s="361"/>
      <c r="Q95" s="357"/>
      <c r="R95" s="357"/>
      <c r="S95" s="357"/>
      <c r="T95" s="357"/>
      <c r="U95" s="357"/>
      <c r="V95" s="357"/>
      <c r="W95" s="357"/>
      <c r="X95" s="357"/>
      <c r="Y95" s="357"/>
      <c r="Z95" s="357"/>
      <c r="AA95" s="357"/>
    </row>
    <row r="96" customFormat="false" ht="15.75" hidden="false" customHeight="true" outlineLevel="0" collapsed="false">
      <c r="A96" s="363"/>
      <c r="B96" s="356"/>
      <c r="C96" s="357"/>
      <c r="D96" s="357"/>
      <c r="E96" s="355"/>
      <c r="F96" s="357"/>
      <c r="G96" s="357"/>
      <c r="H96" s="357"/>
      <c r="I96" s="357"/>
      <c r="J96" s="357"/>
      <c r="K96" s="357"/>
      <c r="L96" s="357"/>
      <c r="M96" s="357"/>
      <c r="N96" s="357"/>
      <c r="O96" s="361"/>
      <c r="P96" s="357"/>
      <c r="Q96" s="357"/>
      <c r="R96" s="357"/>
      <c r="S96" s="357"/>
      <c r="T96" s="357"/>
      <c r="U96" s="357"/>
      <c r="V96" s="357"/>
      <c r="W96" s="357"/>
      <c r="X96" s="357"/>
      <c r="Y96" s="357"/>
      <c r="Z96" s="357"/>
      <c r="AA96" s="357"/>
    </row>
    <row r="97" customFormat="false" ht="15.75" hidden="false" customHeight="true" outlineLevel="0" collapsed="false">
      <c r="A97" s="363"/>
      <c r="B97" s="356"/>
      <c r="C97" s="357"/>
      <c r="D97" s="357"/>
      <c r="E97" s="357"/>
      <c r="F97" s="367"/>
      <c r="G97" s="367"/>
      <c r="H97" s="367"/>
      <c r="I97" s="367"/>
      <c r="J97" s="367"/>
      <c r="K97" s="367"/>
      <c r="L97" s="357"/>
      <c r="M97" s="357"/>
      <c r="N97" s="357"/>
      <c r="O97" s="361"/>
      <c r="P97" s="357"/>
      <c r="Q97" s="357"/>
      <c r="R97" s="357"/>
      <c r="S97" s="357"/>
      <c r="T97" s="357"/>
      <c r="U97" s="357"/>
      <c r="V97" s="357"/>
      <c r="W97" s="357"/>
      <c r="X97" s="357"/>
      <c r="Y97" s="357"/>
      <c r="Z97" s="357"/>
      <c r="AA97" s="357"/>
    </row>
    <row r="98" customFormat="false" ht="15.75" hidden="false" customHeight="true" outlineLevel="0" collapsed="false">
      <c r="A98" s="363"/>
      <c r="B98" s="356"/>
      <c r="C98" s="355"/>
      <c r="D98" s="357"/>
      <c r="E98" s="355"/>
      <c r="F98" s="357"/>
      <c r="G98" s="357"/>
      <c r="H98" s="357"/>
      <c r="I98" s="357"/>
      <c r="J98" s="357"/>
      <c r="K98" s="357"/>
      <c r="L98" s="357"/>
      <c r="M98" s="357"/>
      <c r="N98" s="357"/>
      <c r="O98" s="361"/>
      <c r="P98" s="357"/>
      <c r="Q98" s="357"/>
      <c r="R98" s="357"/>
      <c r="S98" s="357"/>
      <c r="T98" s="357"/>
      <c r="U98" s="357"/>
      <c r="V98" s="357"/>
      <c r="W98" s="357"/>
      <c r="X98" s="357"/>
      <c r="Y98" s="357"/>
      <c r="Z98" s="357"/>
      <c r="AA98" s="357"/>
    </row>
    <row r="99" customFormat="false" ht="15.75" hidden="false" customHeight="true" outlineLevel="0" collapsed="false">
      <c r="A99" s="363"/>
      <c r="B99" s="356"/>
      <c r="C99" s="357"/>
      <c r="D99" s="357"/>
      <c r="E99" s="355"/>
      <c r="F99" s="357"/>
      <c r="G99" s="357"/>
      <c r="H99" s="357"/>
      <c r="I99" s="357"/>
      <c r="J99" s="357"/>
      <c r="K99" s="357"/>
      <c r="L99" s="357"/>
      <c r="M99" s="357"/>
      <c r="N99" s="357"/>
      <c r="O99" s="363"/>
      <c r="P99" s="361"/>
      <c r="Q99" s="357"/>
      <c r="R99" s="357"/>
      <c r="S99" s="357"/>
      <c r="T99" s="357"/>
      <c r="U99" s="357"/>
      <c r="V99" s="357"/>
      <c r="W99" s="357"/>
      <c r="X99" s="357"/>
      <c r="Y99" s="357"/>
      <c r="Z99" s="357"/>
      <c r="AA99" s="357"/>
    </row>
    <row r="100" customFormat="false" ht="15.75" hidden="false" customHeight="true" outlineLevel="0" collapsed="false">
      <c r="A100" s="363"/>
      <c r="B100" s="356"/>
      <c r="C100" s="355"/>
      <c r="D100" s="355"/>
      <c r="E100" s="355"/>
      <c r="F100" s="355"/>
      <c r="G100" s="355"/>
      <c r="H100" s="355"/>
      <c r="I100" s="355"/>
      <c r="J100" s="355"/>
      <c r="K100" s="355"/>
      <c r="L100" s="357"/>
      <c r="M100" s="357"/>
      <c r="N100" s="357"/>
      <c r="O100" s="361"/>
      <c r="P100" s="357"/>
      <c r="Q100" s="357"/>
      <c r="R100" s="357"/>
      <c r="S100" s="357"/>
      <c r="T100" s="357"/>
      <c r="U100" s="357"/>
      <c r="V100" s="357"/>
      <c r="W100" s="357"/>
      <c r="X100" s="357"/>
      <c r="Y100" s="357"/>
      <c r="Z100" s="357"/>
      <c r="AA100" s="357"/>
    </row>
    <row r="101" customFormat="false" ht="15.75" hidden="false" customHeight="true" outlineLevel="0" collapsed="false">
      <c r="A101" s="363"/>
      <c r="B101" s="356"/>
      <c r="C101" s="355"/>
      <c r="D101" s="355"/>
      <c r="E101" s="357"/>
      <c r="F101" s="355"/>
      <c r="G101" s="355"/>
      <c r="H101" s="355"/>
      <c r="I101" s="355"/>
      <c r="J101" s="355"/>
      <c r="K101" s="355"/>
      <c r="L101" s="357"/>
      <c r="M101" s="357"/>
      <c r="N101" s="357"/>
      <c r="O101" s="361"/>
      <c r="P101" s="357"/>
      <c r="Q101" s="357"/>
      <c r="R101" s="357"/>
      <c r="S101" s="357"/>
      <c r="T101" s="357"/>
      <c r="U101" s="357"/>
      <c r="V101" s="357"/>
      <c r="W101" s="357"/>
      <c r="X101" s="357"/>
      <c r="Y101" s="357"/>
      <c r="Z101" s="357"/>
      <c r="AA101" s="357"/>
    </row>
    <row r="102" customFormat="false" ht="15.75" hidden="false" customHeight="true" outlineLevel="0" collapsed="false">
      <c r="A102" s="363"/>
      <c r="B102" s="356"/>
      <c r="C102" s="355"/>
      <c r="D102" s="357"/>
      <c r="E102" s="357"/>
      <c r="F102" s="357"/>
      <c r="G102" s="355"/>
      <c r="H102" s="355"/>
      <c r="I102" s="355"/>
      <c r="J102" s="355"/>
      <c r="K102" s="355"/>
      <c r="L102" s="357"/>
      <c r="M102" s="357"/>
      <c r="N102" s="357"/>
      <c r="O102" s="361"/>
      <c r="P102" s="357"/>
      <c r="Q102" s="357"/>
      <c r="R102" s="357"/>
      <c r="S102" s="357"/>
      <c r="T102" s="357"/>
      <c r="U102" s="357"/>
      <c r="V102" s="357"/>
      <c r="W102" s="357"/>
      <c r="X102" s="357"/>
      <c r="Y102" s="357"/>
      <c r="Z102" s="357"/>
      <c r="AA102" s="357"/>
    </row>
    <row r="103" customFormat="false" ht="15.75" hidden="false" customHeight="true" outlineLevel="0" collapsed="false">
      <c r="A103" s="363"/>
      <c r="B103" s="356"/>
      <c r="C103" s="357"/>
      <c r="D103" s="357"/>
      <c r="E103" s="355"/>
      <c r="F103" s="357"/>
      <c r="G103" s="357"/>
      <c r="H103" s="357"/>
      <c r="I103" s="357"/>
      <c r="J103" s="357"/>
      <c r="K103" s="357"/>
      <c r="L103" s="357"/>
      <c r="M103" s="357"/>
      <c r="N103" s="357"/>
      <c r="O103" s="361"/>
      <c r="P103" s="357"/>
      <c r="Q103" s="357"/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</row>
    <row r="104" customFormat="false" ht="15.75" hidden="false" customHeight="true" outlineLevel="0" collapsed="false">
      <c r="A104" s="355"/>
      <c r="B104" s="356"/>
      <c r="C104" s="357"/>
      <c r="D104" s="357"/>
      <c r="E104" s="357"/>
      <c r="F104" s="357"/>
      <c r="G104" s="357"/>
      <c r="H104" s="357"/>
      <c r="I104" s="357"/>
      <c r="J104" s="357"/>
      <c r="K104" s="357"/>
      <c r="L104" s="357"/>
      <c r="M104" s="357"/>
      <c r="N104" s="357"/>
      <c r="O104" s="357"/>
      <c r="P104" s="357"/>
      <c r="Q104" s="357"/>
      <c r="R104" s="357"/>
      <c r="S104" s="357"/>
      <c r="T104" s="357"/>
      <c r="U104" s="357"/>
      <c r="V104" s="357"/>
      <c r="W104" s="357"/>
      <c r="X104" s="357"/>
      <c r="Y104" s="357"/>
      <c r="Z104" s="357"/>
      <c r="AA104" s="357"/>
    </row>
    <row r="105" customFormat="false" ht="15.75" hidden="false" customHeight="true" outlineLevel="0" collapsed="false">
      <c r="A105" s="363"/>
      <c r="B105" s="356"/>
      <c r="C105" s="360"/>
      <c r="D105" s="355"/>
      <c r="E105" s="357"/>
      <c r="F105" s="357"/>
      <c r="G105" s="357"/>
      <c r="H105" s="357"/>
      <c r="I105" s="357"/>
      <c r="J105" s="357"/>
      <c r="K105" s="357"/>
      <c r="L105" s="357"/>
      <c r="M105" s="357"/>
      <c r="N105" s="357"/>
      <c r="O105" s="361"/>
      <c r="P105" s="357"/>
      <c r="Q105" s="357"/>
      <c r="R105" s="357"/>
      <c r="S105" s="357"/>
      <c r="T105" s="357"/>
      <c r="U105" s="357"/>
      <c r="V105" s="357"/>
      <c r="W105" s="357"/>
      <c r="X105" s="357"/>
      <c r="Y105" s="357"/>
      <c r="Z105" s="357"/>
      <c r="AA105" s="357"/>
    </row>
    <row r="106" customFormat="false" ht="15.75" hidden="false" customHeight="true" outlineLevel="0" collapsed="false">
      <c r="A106" s="363"/>
      <c r="B106" s="356"/>
      <c r="C106" s="357"/>
      <c r="D106" s="357"/>
      <c r="E106" s="357"/>
      <c r="F106" s="357"/>
      <c r="G106" s="357"/>
      <c r="H106" s="357"/>
      <c r="I106" s="357"/>
      <c r="J106" s="357"/>
      <c r="K106" s="357"/>
      <c r="L106" s="357"/>
      <c r="M106" s="357"/>
      <c r="N106" s="357"/>
      <c r="O106" s="361"/>
      <c r="P106" s="361"/>
      <c r="Q106" s="357"/>
      <c r="R106" s="357"/>
      <c r="S106" s="357"/>
      <c r="T106" s="357"/>
      <c r="U106" s="357"/>
      <c r="V106" s="357"/>
      <c r="W106" s="357"/>
      <c r="X106" s="357"/>
      <c r="Y106" s="357"/>
      <c r="Z106" s="357"/>
      <c r="AA106" s="357"/>
    </row>
    <row r="107" customFormat="false" ht="15.75" hidden="false" customHeight="true" outlineLevel="0" collapsed="false">
      <c r="A107" s="363"/>
      <c r="B107" s="356"/>
      <c r="C107" s="357"/>
      <c r="D107" s="357"/>
      <c r="E107" s="355"/>
      <c r="F107" s="357"/>
      <c r="G107" s="357"/>
      <c r="H107" s="357"/>
      <c r="I107" s="357"/>
      <c r="J107" s="357"/>
      <c r="K107" s="357"/>
      <c r="L107" s="357"/>
      <c r="M107" s="357"/>
      <c r="N107" s="357"/>
      <c r="O107" s="361"/>
      <c r="P107" s="357"/>
      <c r="Q107" s="357"/>
      <c r="R107" s="357"/>
      <c r="S107" s="357"/>
      <c r="T107" s="357"/>
      <c r="U107" s="357"/>
      <c r="V107" s="357"/>
      <c r="W107" s="357"/>
      <c r="X107" s="357"/>
      <c r="Y107" s="357"/>
      <c r="Z107" s="357"/>
      <c r="AA107" s="357"/>
    </row>
    <row r="108" customFormat="false" ht="15.75" hidden="false" customHeight="true" outlineLevel="0" collapsed="false">
      <c r="A108" s="363"/>
      <c r="B108" s="356"/>
      <c r="C108" s="357"/>
      <c r="D108" s="357"/>
      <c r="E108" s="357"/>
      <c r="F108" s="357"/>
      <c r="G108" s="357"/>
      <c r="H108" s="357"/>
      <c r="I108" s="357"/>
      <c r="J108" s="357"/>
      <c r="K108" s="357"/>
      <c r="L108" s="357"/>
      <c r="M108" s="357"/>
      <c r="N108" s="357"/>
      <c r="O108" s="361"/>
      <c r="P108" s="357"/>
      <c r="Q108" s="357"/>
      <c r="R108" s="357"/>
      <c r="S108" s="357"/>
      <c r="T108" s="357"/>
      <c r="U108" s="357"/>
      <c r="V108" s="357"/>
      <c r="W108" s="357"/>
      <c r="X108" s="357"/>
      <c r="Y108" s="357"/>
      <c r="Z108" s="357"/>
      <c r="AA108" s="357"/>
    </row>
    <row r="109" customFormat="false" ht="15.75" hidden="false" customHeight="true" outlineLevel="0" collapsed="false">
      <c r="A109" s="363"/>
      <c r="B109" s="356"/>
      <c r="C109" s="357"/>
      <c r="D109" s="357"/>
      <c r="E109" s="357"/>
      <c r="F109" s="367"/>
      <c r="G109" s="357"/>
      <c r="H109" s="357"/>
      <c r="I109" s="357"/>
      <c r="J109" s="357"/>
      <c r="K109" s="357"/>
      <c r="L109" s="357"/>
      <c r="M109" s="357"/>
      <c r="N109" s="357"/>
      <c r="O109" s="361"/>
      <c r="P109" s="361"/>
      <c r="Q109" s="357"/>
      <c r="R109" s="357"/>
      <c r="S109" s="357"/>
      <c r="T109" s="357"/>
      <c r="U109" s="357"/>
      <c r="V109" s="357"/>
      <c r="W109" s="357"/>
      <c r="X109" s="357"/>
      <c r="Y109" s="357"/>
      <c r="Z109" s="357"/>
      <c r="AA109" s="357"/>
    </row>
    <row r="110" customFormat="false" ht="15.75" hidden="false" customHeight="true" outlineLevel="0" collapsed="false">
      <c r="A110" s="363"/>
      <c r="B110" s="356"/>
      <c r="C110" s="357"/>
      <c r="D110" s="357"/>
      <c r="E110" s="355"/>
      <c r="F110" s="357"/>
      <c r="G110" s="357"/>
      <c r="H110" s="357"/>
      <c r="I110" s="357"/>
      <c r="J110" s="357"/>
      <c r="K110" s="357"/>
      <c r="L110" s="357"/>
      <c r="M110" s="357"/>
      <c r="N110" s="357"/>
      <c r="O110" s="361"/>
      <c r="P110" s="357"/>
      <c r="Q110" s="357"/>
      <c r="R110" s="357"/>
      <c r="S110" s="357"/>
      <c r="T110" s="357"/>
      <c r="U110" s="357"/>
      <c r="V110" s="357"/>
      <c r="W110" s="357"/>
      <c r="X110" s="357"/>
      <c r="Y110" s="357"/>
      <c r="Z110" s="357"/>
      <c r="AA110" s="357"/>
    </row>
    <row r="111" customFormat="false" ht="15.75" hidden="false" customHeight="true" outlineLevel="0" collapsed="false">
      <c r="A111" s="363"/>
      <c r="B111" s="356"/>
      <c r="C111" s="357"/>
      <c r="D111" s="357"/>
      <c r="E111" s="357"/>
      <c r="F111" s="367"/>
      <c r="G111" s="367"/>
      <c r="H111" s="367"/>
      <c r="I111" s="367"/>
      <c r="J111" s="367"/>
      <c r="K111" s="367"/>
      <c r="L111" s="357"/>
      <c r="M111" s="357"/>
      <c r="N111" s="357"/>
      <c r="O111" s="361"/>
      <c r="P111" s="357"/>
      <c r="Q111" s="357"/>
      <c r="R111" s="357"/>
      <c r="S111" s="357"/>
      <c r="T111" s="357"/>
      <c r="U111" s="357"/>
      <c r="V111" s="357"/>
      <c r="W111" s="357"/>
      <c r="X111" s="357"/>
      <c r="Y111" s="357"/>
      <c r="Z111" s="357"/>
      <c r="AA111" s="357"/>
    </row>
    <row r="112" customFormat="false" ht="15.75" hidden="false" customHeight="true" outlineLevel="0" collapsed="false">
      <c r="A112" s="363"/>
      <c r="B112" s="356"/>
      <c r="C112" s="355"/>
      <c r="D112" s="357"/>
      <c r="E112" s="355"/>
      <c r="F112" s="357"/>
      <c r="G112" s="357"/>
      <c r="H112" s="357"/>
      <c r="I112" s="357"/>
      <c r="J112" s="357"/>
      <c r="K112" s="357"/>
      <c r="L112" s="357"/>
      <c r="M112" s="357"/>
      <c r="N112" s="357"/>
      <c r="O112" s="361"/>
      <c r="P112" s="357"/>
      <c r="Q112" s="357"/>
      <c r="R112" s="357"/>
      <c r="S112" s="357"/>
      <c r="T112" s="357"/>
      <c r="U112" s="357"/>
      <c r="V112" s="357"/>
      <c r="W112" s="357"/>
      <c r="X112" s="357"/>
      <c r="Y112" s="357"/>
      <c r="Z112" s="357"/>
      <c r="AA112" s="357"/>
    </row>
    <row r="113" customFormat="false" ht="15.75" hidden="false" customHeight="true" outlineLevel="0" collapsed="false">
      <c r="A113" s="363"/>
      <c r="B113" s="356"/>
      <c r="C113" s="357"/>
      <c r="D113" s="357"/>
      <c r="E113" s="355"/>
      <c r="F113" s="357"/>
      <c r="G113" s="357"/>
      <c r="H113" s="357"/>
      <c r="I113" s="357"/>
      <c r="J113" s="357"/>
      <c r="K113" s="357"/>
      <c r="L113" s="357"/>
      <c r="M113" s="357"/>
      <c r="N113" s="357"/>
      <c r="O113" s="363"/>
      <c r="P113" s="361"/>
      <c r="Q113" s="357"/>
      <c r="R113" s="357"/>
      <c r="S113" s="357"/>
      <c r="T113" s="357"/>
      <c r="U113" s="357"/>
      <c r="V113" s="357"/>
      <c r="W113" s="357"/>
      <c r="X113" s="357"/>
      <c r="Y113" s="357"/>
      <c r="Z113" s="357"/>
      <c r="AA113" s="357"/>
    </row>
    <row r="114" customFormat="false" ht="15.75" hidden="false" customHeight="true" outlineLevel="0" collapsed="false">
      <c r="A114" s="363"/>
      <c r="B114" s="356"/>
      <c r="C114" s="355"/>
      <c r="D114" s="355"/>
      <c r="E114" s="355"/>
      <c r="F114" s="355"/>
      <c r="G114" s="355"/>
      <c r="H114" s="355"/>
      <c r="I114" s="355"/>
      <c r="J114" s="355"/>
      <c r="K114" s="355"/>
      <c r="L114" s="357"/>
      <c r="M114" s="357"/>
      <c r="N114" s="357"/>
      <c r="O114" s="361"/>
      <c r="P114" s="357"/>
      <c r="Q114" s="357"/>
      <c r="R114" s="357"/>
      <c r="S114" s="357"/>
      <c r="T114" s="357"/>
      <c r="U114" s="357"/>
      <c r="V114" s="357"/>
      <c r="W114" s="357"/>
      <c r="X114" s="357"/>
      <c r="Y114" s="357"/>
      <c r="Z114" s="357"/>
      <c r="AA114" s="357"/>
    </row>
    <row r="115" customFormat="false" ht="15.75" hidden="false" customHeight="true" outlineLevel="0" collapsed="false">
      <c r="A115" s="363"/>
      <c r="B115" s="356"/>
      <c r="C115" s="355"/>
      <c r="D115" s="355"/>
      <c r="E115" s="357"/>
      <c r="F115" s="355"/>
      <c r="G115" s="355"/>
      <c r="H115" s="355"/>
      <c r="I115" s="355"/>
      <c r="J115" s="355"/>
      <c r="K115" s="355"/>
      <c r="L115" s="357"/>
      <c r="M115" s="357"/>
      <c r="N115" s="357"/>
      <c r="O115" s="361"/>
      <c r="P115" s="357"/>
      <c r="Q115" s="357"/>
      <c r="R115" s="357"/>
      <c r="S115" s="357"/>
      <c r="T115" s="357"/>
      <c r="U115" s="357"/>
      <c r="V115" s="357"/>
      <c r="W115" s="357"/>
      <c r="X115" s="357"/>
      <c r="Y115" s="357"/>
      <c r="Z115" s="357"/>
      <c r="AA115" s="357"/>
    </row>
    <row r="116" customFormat="false" ht="15.75" hidden="false" customHeight="true" outlineLevel="0" collapsed="false">
      <c r="A116" s="363"/>
      <c r="B116" s="356"/>
      <c r="C116" s="355"/>
      <c r="D116" s="357"/>
      <c r="E116" s="357"/>
      <c r="F116" s="357"/>
      <c r="G116" s="355"/>
      <c r="H116" s="355"/>
      <c r="I116" s="355"/>
      <c r="J116" s="355"/>
      <c r="K116" s="355"/>
      <c r="L116" s="357"/>
      <c r="M116" s="357"/>
      <c r="N116" s="357"/>
      <c r="O116" s="361"/>
      <c r="P116" s="357"/>
      <c r="Q116" s="357"/>
      <c r="R116" s="357"/>
      <c r="S116" s="357"/>
      <c r="T116" s="357"/>
      <c r="U116" s="357"/>
      <c r="V116" s="357"/>
      <c r="W116" s="357"/>
      <c r="X116" s="357"/>
      <c r="Y116" s="357"/>
      <c r="Z116" s="357"/>
      <c r="AA116" s="357"/>
    </row>
    <row r="117" customFormat="false" ht="15.75" hidden="false" customHeight="true" outlineLevel="0" collapsed="false">
      <c r="A117" s="363"/>
      <c r="B117" s="356"/>
      <c r="C117" s="357"/>
      <c r="D117" s="357"/>
      <c r="E117" s="355"/>
      <c r="F117" s="357"/>
      <c r="G117" s="357"/>
      <c r="H117" s="357"/>
      <c r="I117" s="357"/>
      <c r="J117" s="357"/>
      <c r="K117" s="357"/>
      <c r="L117" s="357"/>
      <c r="M117" s="357"/>
      <c r="N117" s="357"/>
      <c r="O117" s="361"/>
      <c r="P117" s="357"/>
      <c r="Q117" s="357"/>
      <c r="R117" s="357"/>
      <c r="S117" s="357"/>
      <c r="T117" s="357"/>
      <c r="U117" s="357"/>
      <c r="V117" s="357"/>
      <c r="W117" s="357"/>
      <c r="X117" s="357"/>
      <c r="Y117" s="357"/>
      <c r="Z117" s="357"/>
      <c r="AA117" s="357"/>
    </row>
    <row r="118" customFormat="false" ht="15.75" hidden="false" customHeight="true" outlineLevel="0" collapsed="false">
      <c r="A118" s="355"/>
      <c r="B118" s="356"/>
      <c r="C118" s="357"/>
      <c r="D118" s="357"/>
      <c r="E118" s="357"/>
      <c r="F118" s="357"/>
      <c r="G118" s="357"/>
      <c r="H118" s="357"/>
      <c r="I118" s="357"/>
      <c r="J118" s="357"/>
      <c r="K118" s="357"/>
      <c r="L118" s="357"/>
      <c r="M118" s="357"/>
      <c r="N118" s="357"/>
      <c r="O118" s="357"/>
      <c r="P118" s="357"/>
      <c r="Q118" s="357"/>
      <c r="R118" s="357"/>
      <c r="S118" s="357"/>
      <c r="T118" s="357"/>
      <c r="U118" s="357"/>
      <c r="V118" s="357"/>
      <c r="W118" s="357"/>
      <c r="X118" s="357"/>
      <c r="Y118" s="357"/>
      <c r="Z118" s="357"/>
      <c r="AA118" s="357"/>
    </row>
    <row r="119" customFormat="false" ht="15.75" hidden="false" customHeight="true" outlineLevel="0" collapsed="false">
      <c r="A119" s="363"/>
      <c r="B119" s="356"/>
      <c r="C119" s="360"/>
      <c r="D119" s="355"/>
      <c r="E119" s="357"/>
      <c r="F119" s="357"/>
      <c r="G119" s="357"/>
      <c r="H119" s="357"/>
      <c r="I119" s="357"/>
      <c r="J119" s="357"/>
      <c r="K119" s="357"/>
      <c r="L119" s="357"/>
      <c r="M119" s="357"/>
      <c r="N119" s="357"/>
      <c r="O119" s="361"/>
      <c r="P119" s="357"/>
      <c r="Q119" s="357"/>
      <c r="R119" s="357"/>
      <c r="S119" s="357"/>
      <c r="T119" s="357"/>
      <c r="U119" s="357"/>
      <c r="V119" s="357"/>
      <c r="W119" s="357"/>
      <c r="X119" s="357"/>
      <c r="Y119" s="357"/>
      <c r="Z119" s="357"/>
      <c r="AA119" s="357"/>
    </row>
    <row r="120" customFormat="false" ht="15.75" hidden="false" customHeight="true" outlineLevel="0" collapsed="false">
      <c r="A120" s="363"/>
      <c r="B120" s="356"/>
      <c r="C120" s="357"/>
      <c r="D120" s="357"/>
      <c r="E120" s="357"/>
      <c r="F120" s="357"/>
      <c r="G120" s="357"/>
      <c r="H120" s="357"/>
      <c r="I120" s="357"/>
      <c r="J120" s="357"/>
      <c r="K120" s="357"/>
      <c r="L120" s="357"/>
      <c r="M120" s="357"/>
      <c r="N120" s="357"/>
      <c r="O120" s="361"/>
      <c r="P120" s="361"/>
      <c r="Q120" s="357"/>
      <c r="R120" s="357"/>
      <c r="S120" s="357"/>
      <c r="T120" s="357"/>
      <c r="U120" s="357"/>
      <c r="V120" s="357"/>
      <c r="W120" s="357"/>
      <c r="X120" s="357"/>
      <c r="Y120" s="357"/>
      <c r="Z120" s="357"/>
      <c r="AA120" s="357"/>
    </row>
    <row r="121" customFormat="false" ht="15.75" hidden="false" customHeight="true" outlineLevel="0" collapsed="false">
      <c r="A121" s="363"/>
      <c r="B121" s="356"/>
      <c r="C121" s="357"/>
      <c r="D121" s="357"/>
      <c r="E121" s="355"/>
      <c r="F121" s="357"/>
      <c r="G121" s="357"/>
      <c r="H121" s="357"/>
      <c r="I121" s="357"/>
      <c r="J121" s="357"/>
      <c r="K121" s="357"/>
      <c r="L121" s="357"/>
      <c r="M121" s="357"/>
      <c r="N121" s="357"/>
      <c r="O121" s="361"/>
      <c r="P121" s="357"/>
      <c r="Q121" s="357"/>
      <c r="R121" s="357"/>
      <c r="S121" s="357"/>
      <c r="T121" s="357"/>
      <c r="U121" s="357"/>
      <c r="V121" s="357"/>
      <c r="W121" s="357"/>
      <c r="X121" s="357"/>
      <c r="Y121" s="357"/>
      <c r="Z121" s="357"/>
      <c r="AA121" s="357"/>
    </row>
    <row r="122" customFormat="false" ht="15.75" hidden="false" customHeight="true" outlineLevel="0" collapsed="false">
      <c r="A122" s="363"/>
      <c r="B122" s="356"/>
      <c r="C122" s="357"/>
      <c r="D122" s="357"/>
      <c r="E122" s="357"/>
      <c r="F122" s="357"/>
      <c r="G122" s="357"/>
      <c r="H122" s="357"/>
      <c r="I122" s="357"/>
      <c r="J122" s="357"/>
      <c r="K122" s="357"/>
      <c r="L122" s="357"/>
      <c r="M122" s="357"/>
      <c r="N122" s="357"/>
      <c r="O122" s="361"/>
      <c r="P122" s="357"/>
      <c r="Q122" s="357"/>
      <c r="R122" s="357"/>
      <c r="S122" s="357"/>
      <c r="T122" s="357"/>
      <c r="U122" s="357"/>
      <c r="V122" s="357"/>
      <c r="W122" s="357"/>
      <c r="X122" s="357"/>
      <c r="Y122" s="357"/>
      <c r="Z122" s="357"/>
      <c r="AA122" s="357"/>
    </row>
    <row r="123" customFormat="false" ht="15.75" hidden="false" customHeight="true" outlineLevel="0" collapsed="false">
      <c r="A123" s="363"/>
      <c r="B123" s="356"/>
      <c r="C123" s="357"/>
      <c r="D123" s="357"/>
      <c r="E123" s="357"/>
      <c r="F123" s="367"/>
      <c r="G123" s="357"/>
      <c r="H123" s="357"/>
      <c r="I123" s="357"/>
      <c r="J123" s="357"/>
      <c r="K123" s="357"/>
      <c r="L123" s="357"/>
      <c r="M123" s="357"/>
      <c r="N123" s="357"/>
      <c r="O123" s="361"/>
      <c r="P123" s="361"/>
      <c r="Q123" s="357"/>
      <c r="R123" s="357"/>
      <c r="S123" s="357"/>
      <c r="T123" s="357"/>
      <c r="U123" s="357"/>
      <c r="V123" s="357"/>
      <c r="W123" s="357"/>
      <c r="X123" s="357"/>
      <c r="Y123" s="357"/>
      <c r="Z123" s="357"/>
      <c r="AA123" s="357"/>
    </row>
    <row r="124" customFormat="false" ht="15.75" hidden="false" customHeight="true" outlineLevel="0" collapsed="false">
      <c r="A124" s="363"/>
      <c r="B124" s="356"/>
      <c r="C124" s="357"/>
      <c r="D124" s="357"/>
      <c r="E124" s="355"/>
      <c r="F124" s="357"/>
      <c r="G124" s="357"/>
      <c r="H124" s="357"/>
      <c r="I124" s="357"/>
      <c r="J124" s="357"/>
      <c r="K124" s="357"/>
      <c r="L124" s="357"/>
      <c r="M124" s="357"/>
      <c r="N124" s="357"/>
      <c r="O124" s="361"/>
      <c r="P124" s="357"/>
      <c r="Q124" s="357"/>
      <c r="R124" s="357"/>
      <c r="S124" s="357"/>
      <c r="T124" s="357"/>
      <c r="U124" s="357"/>
      <c r="V124" s="357"/>
      <c r="W124" s="357"/>
      <c r="X124" s="357"/>
      <c r="Y124" s="357"/>
      <c r="Z124" s="357"/>
      <c r="AA124" s="357"/>
    </row>
    <row r="125" customFormat="false" ht="15.75" hidden="false" customHeight="true" outlineLevel="0" collapsed="false">
      <c r="A125" s="363"/>
      <c r="B125" s="356"/>
      <c r="C125" s="357"/>
      <c r="D125" s="357"/>
      <c r="E125" s="357"/>
      <c r="F125" s="367"/>
      <c r="G125" s="367"/>
      <c r="H125" s="367"/>
      <c r="I125" s="367"/>
      <c r="J125" s="367"/>
      <c r="K125" s="367"/>
      <c r="L125" s="357"/>
      <c r="M125" s="357"/>
      <c r="N125" s="357"/>
      <c r="O125" s="361"/>
      <c r="P125" s="357"/>
      <c r="Q125" s="357"/>
      <c r="R125" s="357"/>
      <c r="S125" s="357"/>
      <c r="T125" s="357"/>
      <c r="U125" s="357"/>
      <c r="V125" s="357"/>
      <c r="W125" s="357"/>
      <c r="X125" s="357"/>
      <c r="Y125" s="357"/>
      <c r="Z125" s="357"/>
      <c r="AA125" s="357"/>
    </row>
    <row r="126" customFormat="false" ht="15.75" hidden="false" customHeight="true" outlineLevel="0" collapsed="false">
      <c r="A126" s="363"/>
      <c r="B126" s="356"/>
      <c r="C126" s="355"/>
      <c r="D126" s="357"/>
      <c r="E126" s="355"/>
      <c r="F126" s="357"/>
      <c r="G126" s="357"/>
      <c r="H126" s="357"/>
      <c r="I126" s="357"/>
      <c r="J126" s="357"/>
      <c r="K126" s="357"/>
      <c r="L126" s="357"/>
      <c r="M126" s="357"/>
      <c r="N126" s="357"/>
      <c r="O126" s="361"/>
      <c r="P126" s="357"/>
      <c r="Q126" s="357"/>
      <c r="R126" s="357"/>
      <c r="S126" s="357"/>
      <c r="T126" s="357"/>
      <c r="U126" s="357"/>
      <c r="V126" s="357"/>
      <c r="W126" s="357"/>
      <c r="X126" s="357"/>
      <c r="Y126" s="357"/>
      <c r="Z126" s="357"/>
      <c r="AA126" s="357"/>
    </row>
    <row r="127" customFormat="false" ht="15.75" hidden="false" customHeight="true" outlineLevel="0" collapsed="false">
      <c r="A127" s="363"/>
      <c r="B127" s="356"/>
      <c r="C127" s="357"/>
      <c r="D127" s="357"/>
      <c r="E127" s="355"/>
      <c r="F127" s="357"/>
      <c r="G127" s="357"/>
      <c r="H127" s="357"/>
      <c r="I127" s="357"/>
      <c r="J127" s="357"/>
      <c r="K127" s="357"/>
      <c r="L127" s="357"/>
      <c r="M127" s="357"/>
      <c r="N127" s="357"/>
      <c r="O127" s="363"/>
      <c r="P127" s="361"/>
      <c r="Q127" s="357"/>
      <c r="R127" s="357"/>
      <c r="S127" s="357"/>
      <c r="T127" s="357"/>
      <c r="U127" s="357"/>
      <c r="V127" s="357"/>
      <c r="W127" s="357"/>
      <c r="X127" s="357"/>
      <c r="Y127" s="357"/>
      <c r="Z127" s="357"/>
      <c r="AA127" s="357"/>
    </row>
    <row r="128" customFormat="false" ht="15.75" hidden="false" customHeight="true" outlineLevel="0" collapsed="false">
      <c r="A128" s="363"/>
      <c r="B128" s="356"/>
      <c r="C128" s="355"/>
      <c r="D128" s="355"/>
      <c r="E128" s="355"/>
      <c r="F128" s="355"/>
      <c r="G128" s="355"/>
      <c r="H128" s="355"/>
      <c r="I128" s="355"/>
      <c r="J128" s="355"/>
      <c r="K128" s="355"/>
      <c r="L128" s="357"/>
      <c r="M128" s="357"/>
      <c r="N128" s="357"/>
      <c r="O128" s="361"/>
      <c r="P128" s="357"/>
      <c r="Q128" s="357"/>
      <c r="R128" s="357"/>
      <c r="S128" s="357"/>
      <c r="T128" s="357"/>
      <c r="U128" s="357"/>
      <c r="V128" s="357"/>
      <c r="W128" s="357"/>
      <c r="X128" s="357"/>
      <c r="Y128" s="357"/>
      <c r="Z128" s="357"/>
      <c r="AA128" s="357"/>
    </row>
    <row r="129" customFormat="false" ht="15.75" hidden="false" customHeight="true" outlineLevel="0" collapsed="false">
      <c r="A129" s="363"/>
      <c r="B129" s="356"/>
      <c r="C129" s="355"/>
      <c r="D129" s="355"/>
      <c r="E129" s="357"/>
      <c r="F129" s="355"/>
      <c r="G129" s="355"/>
      <c r="H129" s="355"/>
      <c r="I129" s="355"/>
      <c r="J129" s="355"/>
      <c r="K129" s="355"/>
      <c r="L129" s="357"/>
      <c r="M129" s="357"/>
      <c r="N129" s="357"/>
      <c r="O129" s="361"/>
      <c r="P129" s="357"/>
      <c r="Q129" s="357"/>
      <c r="R129" s="357"/>
      <c r="S129" s="357"/>
      <c r="T129" s="357"/>
      <c r="U129" s="357"/>
      <c r="V129" s="357"/>
      <c r="W129" s="357"/>
      <c r="X129" s="357"/>
      <c r="Y129" s="357"/>
      <c r="Z129" s="357"/>
      <c r="AA129" s="357"/>
    </row>
    <row r="130" customFormat="false" ht="15.75" hidden="false" customHeight="true" outlineLevel="0" collapsed="false">
      <c r="A130" s="363"/>
      <c r="B130" s="356"/>
      <c r="C130" s="355"/>
      <c r="D130" s="357"/>
      <c r="E130" s="357"/>
      <c r="F130" s="357"/>
      <c r="G130" s="355"/>
      <c r="H130" s="355"/>
      <c r="I130" s="355"/>
      <c r="J130" s="355"/>
      <c r="K130" s="355"/>
      <c r="L130" s="357"/>
      <c r="M130" s="357"/>
      <c r="N130" s="357"/>
      <c r="O130" s="361"/>
      <c r="P130" s="357"/>
      <c r="Q130" s="357"/>
      <c r="R130" s="357"/>
      <c r="S130" s="357"/>
      <c r="T130" s="357"/>
      <c r="U130" s="357"/>
      <c r="V130" s="357"/>
      <c r="W130" s="357"/>
      <c r="X130" s="357"/>
      <c r="Y130" s="357"/>
      <c r="Z130" s="357"/>
      <c r="AA130" s="357"/>
    </row>
    <row r="131" customFormat="false" ht="15.75" hidden="false" customHeight="true" outlineLevel="0" collapsed="false">
      <c r="A131" s="363"/>
      <c r="B131" s="356"/>
      <c r="C131" s="357"/>
      <c r="D131" s="357"/>
      <c r="E131" s="355"/>
      <c r="F131" s="357"/>
      <c r="G131" s="357"/>
      <c r="H131" s="357"/>
      <c r="I131" s="357"/>
      <c r="J131" s="357"/>
      <c r="K131" s="357"/>
      <c r="L131" s="357"/>
      <c r="M131" s="357"/>
      <c r="N131" s="357"/>
      <c r="O131" s="361"/>
      <c r="P131" s="357"/>
      <c r="Q131" s="357"/>
      <c r="R131" s="357"/>
      <c r="S131" s="357"/>
      <c r="T131" s="357"/>
      <c r="U131" s="357"/>
      <c r="V131" s="357"/>
      <c r="W131" s="357"/>
      <c r="X131" s="357"/>
      <c r="Y131" s="357"/>
      <c r="Z131" s="357"/>
      <c r="AA131" s="357"/>
    </row>
    <row r="132" customFormat="false" ht="15.75" hidden="false" customHeight="true" outlineLevel="0" collapsed="false">
      <c r="A132" s="355"/>
      <c r="B132" s="356"/>
      <c r="C132" s="357"/>
      <c r="D132" s="357"/>
      <c r="E132" s="357"/>
      <c r="F132" s="357"/>
      <c r="G132" s="357"/>
      <c r="H132" s="357"/>
      <c r="I132" s="357"/>
      <c r="J132" s="357"/>
      <c r="K132" s="357"/>
      <c r="L132" s="357"/>
      <c r="M132" s="357"/>
      <c r="N132" s="357"/>
      <c r="O132" s="357"/>
      <c r="P132" s="357"/>
      <c r="Q132" s="357"/>
      <c r="R132" s="357"/>
      <c r="S132" s="357"/>
      <c r="T132" s="357"/>
      <c r="U132" s="357"/>
      <c r="V132" s="357"/>
      <c r="W132" s="357"/>
      <c r="X132" s="357"/>
      <c r="Y132" s="357"/>
      <c r="Z132" s="357"/>
      <c r="AA132" s="357"/>
    </row>
    <row r="133" customFormat="false" ht="15.75" hidden="false" customHeight="true" outlineLevel="0" collapsed="false">
      <c r="A133" s="363"/>
      <c r="B133" s="356"/>
      <c r="C133" s="360"/>
      <c r="D133" s="355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61"/>
      <c r="P133" s="357"/>
      <c r="Q133" s="357"/>
      <c r="R133" s="357"/>
      <c r="S133" s="357"/>
      <c r="T133" s="357"/>
      <c r="U133" s="357"/>
      <c r="V133" s="357"/>
      <c r="W133" s="357"/>
      <c r="X133" s="357"/>
      <c r="Y133" s="357"/>
      <c r="Z133" s="357"/>
      <c r="AA133" s="357"/>
    </row>
    <row r="134" customFormat="false" ht="15.75" hidden="false" customHeight="true" outlineLevel="0" collapsed="false">
      <c r="A134" s="363"/>
      <c r="B134" s="356"/>
      <c r="C134" s="357"/>
      <c r="D134" s="357"/>
      <c r="E134" s="357"/>
      <c r="F134" s="357"/>
      <c r="G134" s="357"/>
      <c r="H134" s="357"/>
      <c r="I134" s="357"/>
      <c r="J134" s="357"/>
      <c r="K134" s="357"/>
      <c r="L134" s="357"/>
      <c r="M134" s="357"/>
      <c r="N134" s="357"/>
      <c r="O134" s="361"/>
      <c r="P134" s="361"/>
      <c r="Q134" s="357"/>
      <c r="R134" s="357"/>
      <c r="S134" s="357"/>
      <c r="T134" s="357"/>
      <c r="U134" s="357"/>
      <c r="V134" s="357"/>
      <c r="W134" s="357"/>
      <c r="X134" s="357"/>
      <c r="Y134" s="357"/>
      <c r="Z134" s="357"/>
      <c r="AA134" s="357"/>
    </row>
    <row r="135" customFormat="false" ht="15.75" hidden="false" customHeight="true" outlineLevel="0" collapsed="false">
      <c r="A135" s="363"/>
      <c r="B135" s="356"/>
      <c r="C135" s="357"/>
      <c r="D135" s="357"/>
      <c r="E135" s="355"/>
      <c r="F135" s="357"/>
      <c r="G135" s="357"/>
      <c r="H135" s="357"/>
      <c r="I135" s="357"/>
      <c r="J135" s="357"/>
      <c r="K135" s="357"/>
      <c r="L135" s="357"/>
      <c r="M135" s="357"/>
      <c r="N135" s="357"/>
      <c r="O135" s="361"/>
      <c r="P135" s="357"/>
      <c r="Q135" s="357"/>
      <c r="R135" s="357"/>
      <c r="S135" s="357"/>
      <c r="T135" s="357"/>
      <c r="U135" s="357"/>
      <c r="V135" s="357"/>
      <c r="W135" s="357"/>
      <c r="X135" s="357"/>
      <c r="Y135" s="357"/>
      <c r="Z135" s="357"/>
      <c r="AA135" s="357"/>
    </row>
    <row r="136" customFormat="false" ht="15.75" hidden="false" customHeight="true" outlineLevel="0" collapsed="false">
      <c r="A136" s="363"/>
      <c r="B136" s="356"/>
      <c r="C136" s="357"/>
      <c r="D136" s="357"/>
      <c r="E136" s="357"/>
      <c r="F136" s="357"/>
      <c r="G136" s="357"/>
      <c r="H136" s="357"/>
      <c r="I136" s="357"/>
      <c r="J136" s="357"/>
      <c r="K136" s="357"/>
      <c r="L136" s="357"/>
      <c r="M136" s="357"/>
      <c r="N136" s="357"/>
      <c r="O136" s="361"/>
      <c r="P136" s="357"/>
      <c r="Q136" s="357"/>
      <c r="R136" s="357"/>
      <c r="S136" s="357"/>
      <c r="T136" s="357"/>
      <c r="U136" s="357"/>
      <c r="V136" s="357"/>
      <c r="W136" s="357"/>
      <c r="X136" s="357"/>
      <c r="Y136" s="357"/>
      <c r="Z136" s="357"/>
      <c r="AA136" s="357"/>
    </row>
    <row r="137" customFormat="false" ht="15.75" hidden="false" customHeight="true" outlineLevel="0" collapsed="false">
      <c r="A137" s="363"/>
      <c r="B137" s="356"/>
      <c r="C137" s="357"/>
      <c r="D137" s="357"/>
      <c r="E137" s="357"/>
      <c r="F137" s="367"/>
      <c r="G137" s="357"/>
      <c r="H137" s="357"/>
      <c r="I137" s="357"/>
      <c r="J137" s="357"/>
      <c r="K137" s="357"/>
      <c r="L137" s="357"/>
      <c r="M137" s="357"/>
      <c r="N137" s="357"/>
      <c r="O137" s="361"/>
      <c r="P137" s="361"/>
      <c r="Q137" s="357"/>
      <c r="R137" s="357"/>
      <c r="S137" s="357"/>
      <c r="T137" s="357"/>
      <c r="U137" s="357"/>
      <c r="V137" s="357"/>
      <c r="W137" s="357"/>
      <c r="X137" s="357"/>
      <c r="Y137" s="357"/>
      <c r="Z137" s="357"/>
      <c r="AA137" s="357"/>
    </row>
    <row r="138" customFormat="false" ht="15.75" hidden="false" customHeight="true" outlineLevel="0" collapsed="false">
      <c r="A138" s="363"/>
      <c r="B138" s="356"/>
      <c r="C138" s="357"/>
      <c r="D138" s="357"/>
      <c r="E138" s="355"/>
      <c r="F138" s="357"/>
      <c r="G138" s="357"/>
      <c r="H138" s="357"/>
      <c r="I138" s="357"/>
      <c r="J138" s="357"/>
      <c r="K138" s="357"/>
      <c r="L138" s="357"/>
      <c r="M138" s="357"/>
      <c r="N138" s="357"/>
      <c r="O138" s="361"/>
      <c r="P138" s="357"/>
      <c r="Q138" s="357"/>
      <c r="R138" s="357"/>
      <c r="S138" s="357"/>
      <c r="T138" s="357"/>
      <c r="U138" s="357"/>
      <c r="V138" s="357"/>
      <c r="W138" s="357"/>
      <c r="X138" s="357"/>
      <c r="Y138" s="357"/>
      <c r="Z138" s="357"/>
      <c r="AA138" s="357"/>
    </row>
    <row r="139" customFormat="false" ht="15.75" hidden="false" customHeight="true" outlineLevel="0" collapsed="false">
      <c r="A139" s="363"/>
      <c r="B139" s="356"/>
      <c r="C139" s="357"/>
      <c r="D139" s="357"/>
      <c r="E139" s="357"/>
      <c r="F139" s="367"/>
      <c r="G139" s="367"/>
      <c r="H139" s="367"/>
      <c r="I139" s="367"/>
      <c r="J139" s="367"/>
      <c r="K139" s="367"/>
      <c r="L139" s="357"/>
      <c r="M139" s="357"/>
      <c r="N139" s="357"/>
      <c r="O139" s="361"/>
      <c r="P139" s="357"/>
      <c r="Q139" s="357"/>
      <c r="R139" s="357"/>
      <c r="S139" s="357"/>
      <c r="T139" s="357"/>
      <c r="U139" s="357"/>
      <c r="V139" s="357"/>
      <c r="W139" s="357"/>
      <c r="X139" s="357"/>
      <c r="Y139" s="357"/>
      <c r="Z139" s="357"/>
      <c r="AA139" s="357"/>
    </row>
    <row r="140" customFormat="false" ht="15.75" hidden="false" customHeight="true" outlineLevel="0" collapsed="false">
      <c r="A140" s="363"/>
      <c r="B140" s="356"/>
      <c r="C140" s="355"/>
      <c r="D140" s="357"/>
      <c r="E140" s="355"/>
      <c r="F140" s="357"/>
      <c r="G140" s="357"/>
      <c r="H140" s="357"/>
      <c r="I140" s="357"/>
      <c r="J140" s="357"/>
      <c r="K140" s="357"/>
      <c r="L140" s="357"/>
      <c r="M140" s="357"/>
      <c r="N140" s="357"/>
      <c r="O140" s="361"/>
      <c r="P140" s="357"/>
      <c r="Q140" s="357"/>
      <c r="R140" s="357"/>
      <c r="S140" s="357"/>
      <c r="T140" s="357"/>
      <c r="U140" s="357"/>
      <c r="V140" s="357"/>
      <c r="W140" s="357"/>
      <c r="X140" s="357"/>
      <c r="Y140" s="357"/>
      <c r="Z140" s="357"/>
      <c r="AA140" s="357"/>
    </row>
    <row r="141" customFormat="false" ht="15.75" hidden="false" customHeight="true" outlineLevel="0" collapsed="false">
      <c r="A141" s="363"/>
      <c r="B141" s="356"/>
      <c r="C141" s="357"/>
      <c r="D141" s="357"/>
      <c r="E141" s="355"/>
      <c r="F141" s="357"/>
      <c r="G141" s="357"/>
      <c r="H141" s="357"/>
      <c r="I141" s="357"/>
      <c r="J141" s="357"/>
      <c r="K141" s="357"/>
      <c r="L141" s="357"/>
      <c r="M141" s="357"/>
      <c r="N141" s="357"/>
      <c r="O141" s="363"/>
      <c r="P141" s="361"/>
      <c r="Q141" s="357"/>
      <c r="R141" s="357"/>
      <c r="S141" s="357"/>
      <c r="T141" s="357"/>
      <c r="U141" s="357"/>
      <c r="V141" s="357"/>
      <c r="W141" s="357"/>
      <c r="X141" s="357"/>
      <c r="Y141" s="357"/>
      <c r="Z141" s="357"/>
      <c r="AA141" s="357"/>
    </row>
    <row r="142" customFormat="false" ht="15.75" hidden="false" customHeight="true" outlineLevel="0" collapsed="false">
      <c r="A142" s="363"/>
      <c r="B142" s="356"/>
      <c r="C142" s="355"/>
      <c r="D142" s="355"/>
      <c r="E142" s="355"/>
      <c r="F142" s="355"/>
      <c r="G142" s="355"/>
      <c r="H142" s="355"/>
      <c r="I142" s="355"/>
      <c r="J142" s="355"/>
      <c r="K142" s="355"/>
      <c r="L142" s="357"/>
      <c r="M142" s="357"/>
      <c r="N142" s="357"/>
      <c r="O142" s="361"/>
      <c r="P142" s="357"/>
      <c r="Q142" s="357"/>
      <c r="R142" s="357"/>
      <c r="S142" s="357"/>
      <c r="T142" s="357"/>
      <c r="U142" s="357"/>
      <c r="V142" s="357"/>
      <c r="W142" s="357"/>
      <c r="X142" s="357"/>
      <c r="Y142" s="357"/>
      <c r="Z142" s="357"/>
      <c r="AA142" s="357"/>
    </row>
    <row r="143" customFormat="false" ht="15.75" hidden="false" customHeight="true" outlineLevel="0" collapsed="false">
      <c r="A143" s="363"/>
      <c r="B143" s="356"/>
      <c r="C143" s="355"/>
      <c r="D143" s="355"/>
      <c r="E143" s="357"/>
      <c r="F143" s="355"/>
      <c r="G143" s="355"/>
      <c r="H143" s="355"/>
      <c r="I143" s="355"/>
      <c r="J143" s="355"/>
      <c r="K143" s="355"/>
      <c r="L143" s="357"/>
      <c r="M143" s="357"/>
      <c r="N143" s="357"/>
      <c r="O143" s="361"/>
      <c r="P143" s="357"/>
      <c r="Q143" s="357"/>
      <c r="R143" s="357"/>
      <c r="S143" s="357"/>
      <c r="T143" s="357"/>
      <c r="U143" s="357"/>
      <c r="V143" s="357"/>
      <c r="W143" s="357"/>
      <c r="X143" s="357"/>
      <c r="Y143" s="357"/>
      <c r="Z143" s="357"/>
      <c r="AA143" s="357"/>
    </row>
    <row r="144" customFormat="false" ht="15.75" hidden="false" customHeight="true" outlineLevel="0" collapsed="false">
      <c r="A144" s="363"/>
      <c r="B144" s="356"/>
      <c r="C144" s="355"/>
      <c r="D144" s="357"/>
      <c r="E144" s="357"/>
      <c r="F144" s="357"/>
      <c r="G144" s="355"/>
      <c r="H144" s="355"/>
      <c r="I144" s="355"/>
      <c r="J144" s="355"/>
      <c r="K144" s="355"/>
      <c r="L144" s="357"/>
      <c r="M144" s="357"/>
      <c r="N144" s="357"/>
      <c r="O144" s="361"/>
      <c r="P144" s="357"/>
      <c r="Q144" s="357"/>
      <c r="R144" s="357"/>
      <c r="S144" s="357"/>
      <c r="T144" s="357"/>
      <c r="U144" s="357"/>
      <c r="V144" s="357"/>
      <c r="W144" s="357"/>
      <c r="X144" s="357"/>
      <c r="Y144" s="357"/>
      <c r="Z144" s="357"/>
      <c r="AA144" s="357"/>
    </row>
    <row r="145" customFormat="false" ht="15.75" hidden="false" customHeight="true" outlineLevel="0" collapsed="false">
      <c r="A145" s="363"/>
      <c r="B145" s="356"/>
      <c r="C145" s="357"/>
      <c r="D145" s="357"/>
      <c r="E145" s="355"/>
      <c r="F145" s="357"/>
      <c r="G145" s="357"/>
      <c r="H145" s="357"/>
      <c r="I145" s="357"/>
      <c r="J145" s="357"/>
      <c r="K145" s="357"/>
      <c r="L145" s="357"/>
      <c r="M145" s="357"/>
      <c r="N145" s="357"/>
      <c r="O145" s="361"/>
      <c r="P145" s="357"/>
      <c r="Q145" s="357"/>
      <c r="R145" s="357"/>
      <c r="S145" s="357"/>
      <c r="T145" s="357"/>
      <c r="U145" s="357"/>
      <c r="V145" s="357"/>
      <c r="W145" s="357"/>
      <c r="X145" s="357"/>
      <c r="Y145" s="357"/>
      <c r="Z145" s="357"/>
      <c r="AA145" s="357"/>
    </row>
    <row r="146" customFormat="false" ht="15.75" hidden="false" customHeight="true" outlineLevel="0" collapsed="false">
      <c r="A146" s="355"/>
      <c r="B146" s="356"/>
      <c r="C146" s="357"/>
      <c r="D146" s="357"/>
      <c r="E146" s="357"/>
      <c r="F146" s="357"/>
      <c r="G146" s="357"/>
      <c r="H146" s="357"/>
      <c r="I146" s="357"/>
      <c r="J146" s="357"/>
      <c r="K146" s="357"/>
      <c r="L146" s="357"/>
      <c r="M146" s="357"/>
      <c r="N146" s="357"/>
      <c r="O146" s="357"/>
      <c r="P146" s="357"/>
      <c r="Q146" s="357"/>
      <c r="R146" s="357"/>
      <c r="S146" s="357"/>
      <c r="T146" s="357"/>
      <c r="U146" s="357"/>
      <c r="V146" s="357"/>
      <c r="W146" s="357"/>
      <c r="X146" s="357"/>
      <c r="Y146" s="357"/>
      <c r="Z146" s="357"/>
      <c r="AA146" s="357"/>
    </row>
    <row r="147" customFormat="false" ht="15.75" hidden="false" customHeight="true" outlineLevel="0" collapsed="false">
      <c r="A147" s="363"/>
      <c r="B147" s="356"/>
      <c r="C147" s="360"/>
      <c r="D147" s="355"/>
      <c r="E147" s="357"/>
      <c r="F147" s="357"/>
      <c r="G147" s="357"/>
      <c r="H147" s="357"/>
      <c r="I147" s="357"/>
      <c r="J147" s="357"/>
      <c r="K147" s="357"/>
      <c r="L147" s="357"/>
      <c r="M147" s="357"/>
      <c r="N147" s="357"/>
      <c r="O147" s="361"/>
      <c r="P147" s="357"/>
      <c r="Q147" s="357"/>
      <c r="R147" s="357"/>
      <c r="S147" s="357"/>
      <c r="T147" s="357"/>
      <c r="U147" s="357"/>
      <c r="V147" s="357"/>
      <c r="W147" s="357"/>
      <c r="X147" s="357"/>
      <c r="Y147" s="357"/>
      <c r="Z147" s="357"/>
      <c r="AA147" s="357"/>
    </row>
    <row r="148" customFormat="false" ht="15.75" hidden="false" customHeight="true" outlineLevel="0" collapsed="false">
      <c r="A148" s="363"/>
      <c r="B148" s="356"/>
      <c r="C148" s="357"/>
      <c r="D148" s="357"/>
      <c r="E148" s="357"/>
      <c r="F148" s="357"/>
      <c r="G148" s="357"/>
      <c r="H148" s="357"/>
      <c r="I148" s="357"/>
      <c r="J148" s="357"/>
      <c r="K148" s="357"/>
      <c r="L148" s="357"/>
      <c r="M148" s="357"/>
      <c r="N148" s="357"/>
      <c r="O148" s="361"/>
      <c r="P148" s="361"/>
      <c r="Q148" s="357"/>
      <c r="R148" s="357"/>
      <c r="S148" s="357"/>
      <c r="T148" s="357"/>
      <c r="U148" s="357"/>
      <c r="V148" s="357"/>
      <c r="W148" s="357"/>
      <c r="X148" s="357"/>
      <c r="Y148" s="357"/>
      <c r="Z148" s="357"/>
      <c r="AA148" s="357"/>
    </row>
    <row r="149" customFormat="false" ht="15.75" hidden="false" customHeight="true" outlineLevel="0" collapsed="false">
      <c r="A149" s="363"/>
      <c r="B149" s="356"/>
      <c r="C149" s="357"/>
      <c r="D149" s="357"/>
      <c r="E149" s="355"/>
      <c r="F149" s="357"/>
      <c r="G149" s="357"/>
      <c r="H149" s="357"/>
      <c r="I149" s="357"/>
      <c r="J149" s="357"/>
      <c r="K149" s="357"/>
      <c r="L149" s="357"/>
      <c r="M149" s="357"/>
      <c r="N149" s="357"/>
      <c r="O149" s="361"/>
      <c r="P149" s="357"/>
      <c r="Q149" s="357"/>
      <c r="R149" s="357"/>
      <c r="S149" s="357"/>
      <c r="T149" s="357"/>
      <c r="U149" s="357"/>
      <c r="V149" s="357"/>
      <c r="W149" s="357"/>
      <c r="X149" s="357"/>
      <c r="Y149" s="357"/>
      <c r="Z149" s="357"/>
      <c r="AA149" s="357"/>
    </row>
    <row r="150" customFormat="false" ht="15.75" hidden="false" customHeight="true" outlineLevel="0" collapsed="false">
      <c r="A150" s="363"/>
      <c r="B150" s="356"/>
      <c r="C150" s="357"/>
      <c r="D150" s="357"/>
      <c r="E150" s="357"/>
      <c r="F150" s="357"/>
      <c r="G150" s="357"/>
      <c r="H150" s="357"/>
      <c r="I150" s="357"/>
      <c r="J150" s="357"/>
      <c r="K150" s="357"/>
      <c r="L150" s="357"/>
      <c r="M150" s="357"/>
      <c r="N150" s="357"/>
      <c r="O150" s="361"/>
      <c r="P150" s="357"/>
      <c r="Q150" s="357"/>
      <c r="R150" s="357"/>
      <c r="S150" s="357"/>
      <c r="T150" s="357"/>
      <c r="U150" s="357"/>
      <c r="V150" s="357"/>
      <c r="W150" s="357"/>
      <c r="X150" s="357"/>
      <c r="Y150" s="357"/>
      <c r="Z150" s="357"/>
      <c r="AA150" s="357"/>
    </row>
    <row r="151" customFormat="false" ht="15.75" hidden="false" customHeight="true" outlineLevel="0" collapsed="false">
      <c r="A151" s="363"/>
      <c r="B151" s="356"/>
      <c r="C151" s="357"/>
      <c r="D151" s="357"/>
      <c r="E151" s="357"/>
      <c r="F151" s="367"/>
      <c r="G151" s="357"/>
      <c r="H151" s="357"/>
      <c r="I151" s="357"/>
      <c r="J151" s="357"/>
      <c r="K151" s="357"/>
      <c r="L151" s="357"/>
      <c r="M151" s="357"/>
      <c r="N151" s="357"/>
      <c r="O151" s="361"/>
      <c r="P151" s="361"/>
      <c r="Q151" s="357"/>
      <c r="R151" s="357"/>
      <c r="S151" s="357"/>
      <c r="T151" s="357"/>
      <c r="U151" s="357"/>
      <c r="V151" s="357"/>
      <c r="W151" s="357"/>
      <c r="X151" s="357"/>
      <c r="Y151" s="357"/>
      <c r="Z151" s="357"/>
      <c r="AA151" s="357"/>
    </row>
    <row r="152" customFormat="false" ht="15.75" hidden="false" customHeight="true" outlineLevel="0" collapsed="false">
      <c r="A152" s="363"/>
      <c r="B152" s="356"/>
      <c r="C152" s="357"/>
      <c r="D152" s="357"/>
      <c r="E152" s="355"/>
      <c r="F152" s="357"/>
      <c r="G152" s="357"/>
      <c r="H152" s="357"/>
      <c r="I152" s="357"/>
      <c r="J152" s="357"/>
      <c r="K152" s="357"/>
      <c r="L152" s="357"/>
      <c r="M152" s="357"/>
      <c r="N152" s="357"/>
      <c r="O152" s="361"/>
      <c r="P152" s="357"/>
      <c r="Q152" s="357"/>
      <c r="R152" s="357"/>
      <c r="S152" s="357"/>
      <c r="T152" s="357"/>
      <c r="U152" s="357"/>
      <c r="V152" s="357"/>
      <c r="W152" s="357"/>
      <c r="X152" s="357"/>
      <c r="Y152" s="357"/>
      <c r="Z152" s="357"/>
      <c r="AA152" s="357"/>
    </row>
    <row r="153" customFormat="false" ht="15.75" hidden="false" customHeight="true" outlineLevel="0" collapsed="false">
      <c r="A153" s="363"/>
      <c r="B153" s="356"/>
      <c r="C153" s="357"/>
      <c r="D153" s="357"/>
      <c r="E153" s="357"/>
      <c r="F153" s="367"/>
      <c r="G153" s="367"/>
      <c r="H153" s="367"/>
      <c r="I153" s="367"/>
      <c r="J153" s="367"/>
      <c r="K153" s="367"/>
      <c r="L153" s="357"/>
      <c r="M153" s="357"/>
      <c r="N153" s="357"/>
      <c r="O153" s="361"/>
      <c r="P153" s="357"/>
      <c r="Q153" s="357"/>
      <c r="R153" s="357"/>
      <c r="S153" s="357"/>
      <c r="T153" s="357"/>
      <c r="U153" s="357"/>
      <c r="V153" s="357"/>
      <c r="W153" s="357"/>
      <c r="X153" s="357"/>
      <c r="Y153" s="357"/>
      <c r="Z153" s="357"/>
      <c r="AA153" s="357"/>
    </row>
    <row r="154" customFormat="false" ht="15.75" hidden="false" customHeight="true" outlineLevel="0" collapsed="false">
      <c r="A154" s="363"/>
      <c r="B154" s="356"/>
      <c r="C154" s="355"/>
      <c r="D154" s="357"/>
      <c r="E154" s="355"/>
      <c r="F154" s="357"/>
      <c r="G154" s="357"/>
      <c r="H154" s="357"/>
      <c r="I154" s="357"/>
      <c r="J154" s="357"/>
      <c r="K154" s="357"/>
      <c r="L154" s="357"/>
      <c r="M154" s="357"/>
      <c r="N154" s="357"/>
      <c r="O154" s="361"/>
      <c r="P154" s="357"/>
      <c r="Q154" s="357"/>
      <c r="R154" s="357"/>
      <c r="S154" s="357"/>
      <c r="T154" s="357"/>
      <c r="U154" s="357"/>
      <c r="V154" s="357"/>
      <c r="W154" s="357"/>
      <c r="X154" s="357"/>
      <c r="Y154" s="357"/>
      <c r="Z154" s="357"/>
      <c r="AA154" s="357"/>
    </row>
    <row r="155" customFormat="false" ht="15.75" hidden="false" customHeight="true" outlineLevel="0" collapsed="false">
      <c r="A155" s="363"/>
      <c r="B155" s="356"/>
      <c r="C155" s="357"/>
      <c r="D155" s="357"/>
      <c r="E155" s="355"/>
      <c r="F155" s="357"/>
      <c r="G155" s="357"/>
      <c r="H155" s="357"/>
      <c r="I155" s="357"/>
      <c r="J155" s="357"/>
      <c r="K155" s="357"/>
      <c r="L155" s="357"/>
      <c r="M155" s="357"/>
      <c r="N155" s="357"/>
      <c r="O155" s="363"/>
      <c r="P155" s="361"/>
      <c r="Q155" s="357"/>
      <c r="R155" s="357"/>
      <c r="S155" s="357"/>
      <c r="T155" s="357"/>
      <c r="U155" s="357"/>
      <c r="V155" s="357"/>
      <c r="W155" s="357"/>
      <c r="X155" s="357"/>
      <c r="Y155" s="357"/>
      <c r="Z155" s="357"/>
      <c r="AA155" s="357"/>
    </row>
    <row r="156" customFormat="false" ht="15.75" hidden="false" customHeight="true" outlineLevel="0" collapsed="false">
      <c r="A156" s="363"/>
      <c r="B156" s="356"/>
      <c r="C156" s="355"/>
      <c r="D156" s="355"/>
      <c r="E156" s="355"/>
      <c r="F156" s="355"/>
      <c r="G156" s="355"/>
      <c r="H156" s="355"/>
      <c r="I156" s="355"/>
      <c r="J156" s="355"/>
      <c r="K156" s="355"/>
      <c r="L156" s="357"/>
      <c r="M156" s="357"/>
      <c r="N156" s="357"/>
      <c r="O156" s="361"/>
      <c r="P156" s="357"/>
      <c r="Q156" s="357"/>
      <c r="R156" s="357"/>
      <c r="S156" s="357"/>
      <c r="T156" s="357"/>
      <c r="U156" s="357"/>
      <c r="V156" s="357"/>
      <c r="W156" s="357"/>
      <c r="X156" s="357"/>
      <c r="Y156" s="357"/>
      <c r="Z156" s="357"/>
      <c r="AA156" s="357"/>
    </row>
    <row r="157" customFormat="false" ht="15.75" hidden="false" customHeight="true" outlineLevel="0" collapsed="false">
      <c r="A157" s="363"/>
      <c r="B157" s="356"/>
      <c r="C157" s="355"/>
      <c r="D157" s="355"/>
      <c r="E157" s="357"/>
      <c r="F157" s="355"/>
      <c r="G157" s="355"/>
      <c r="H157" s="355"/>
      <c r="I157" s="355"/>
      <c r="J157" s="355"/>
      <c r="K157" s="355"/>
      <c r="L157" s="357"/>
      <c r="M157" s="357"/>
      <c r="N157" s="357"/>
      <c r="O157" s="361"/>
      <c r="P157" s="357"/>
      <c r="Q157" s="357"/>
      <c r="R157" s="357"/>
      <c r="S157" s="357"/>
      <c r="T157" s="357"/>
      <c r="U157" s="357"/>
      <c r="V157" s="357"/>
      <c r="W157" s="357"/>
      <c r="X157" s="357"/>
      <c r="Y157" s="357"/>
      <c r="Z157" s="357"/>
      <c r="AA157" s="357"/>
    </row>
    <row r="158" customFormat="false" ht="15.75" hidden="false" customHeight="true" outlineLevel="0" collapsed="false">
      <c r="A158" s="363"/>
      <c r="B158" s="356"/>
      <c r="C158" s="355"/>
      <c r="D158" s="357"/>
      <c r="E158" s="357"/>
      <c r="F158" s="357"/>
      <c r="G158" s="355"/>
      <c r="H158" s="355"/>
      <c r="I158" s="355"/>
      <c r="J158" s="355"/>
      <c r="K158" s="355"/>
      <c r="L158" s="357"/>
      <c r="M158" s="357"/>
      <c r="N158" s="357"/>
      <c r="O158" s="361"/>
      <c r="P158" s="357"/>
      <c r="Q158" s="357"/>
      <c r="R158" s="357"/>
      <c r="S158" s="357"/>
      <c r="T158" s="357"/>
      <c r="U158" s="357"/>
      <c r="V158" s="357"/>
      <c r="W158" s="357"/>
      <c r="X158" s="357"/>
      <c r="Y158" s="357"/>
      <c r="Z158" s="357"/>
      <c r="AA158" s="357"/>
    </row>
    <row r="159" customFormat="false" ht="15.75" hidden="false" customHeight="true" outlineLevel="0" collapsed="false">
      <c r="A159" s="363"/>
      <c r="B159" s="356"/>
      <c r="C159" s="357"/>
      <c r="D159" s="357"/>
      <c r="E159" s="355"/>
      <c r="F159" s="357"/>
      <c r="G159" s="357"/>
      <c r="H159" s="357"/>
      <c r="I159" s="357"/>
      <c r="J159" s="357"/>
      <c r="K159" s="357"/>
      <c r="L159" s="357"/>
      <c r="M159" s="357"/>
      <c r="N159" s="357"/>
      <c r="O159" s="361"/>
      <c r="P159" s="357"/>
      <c r="Q159" s="357"/>
      <c r="R159" s="357"/>
      <c r="S159" s="357"/>
      <c r="T159" s="357"/>
      <c r="U159" s="357"/>
      <c r="V159" s="357"/>
      <c r="W159" s="357"/>
      <c r="X159" s="357"/>
      <c r="Y159" s="357"/>
      <c r="Z159" s="357"/>
      <c r="AA159" s="357"/>
    </row>
    <row r="160" customFormat="false" ht="15.75" hidden="false" customHeight="true" outlineLevel="0" collapsed="false">
      <c r="A160" s="355"/>
      <c r="B160" s="356"/>
      <c r="C160" s="357"/>
      <c r="D160" s="357"/>
      <c r="E160" s="357"/>
      <c r="F160" s="357"/>
      <c r="G160" s="357"/>
      <c r="H160" s="357"/>
      <c r="I160" s="357"/>
      <c r="J160" s="357"/>
      <c r="K160" s="357"/>
      <c r="L160" s="357"/>
      <c r="M160" s="357"/>
      <c r="N160" s="357"/>
      <c r="O160" s="357"/>
      <c r="P160" s="357"/>
      <c r="Q160" s="357"/>
      <c r="R160" s="357"/>
      <c r="S160" s="357"/>
      <c r="T160" s="357"/>
      <c r="U160" s="357"/>
      <c r="V160" s="357"/>
      <c r="W160" s="357"/>
      <c r="X160" s="357"/>
      <c r="Y160" s="357"/>
      <c r="Z160" s="357"/>
      <c r="AA160" s="357"/>
    </row>
    <row r="161" customFormat="false" ht="15.75" hidden="false" customHeight="true" outlineLevel="0" collapsed="false">
      <c r="A161" s="363"/>
      <c r="B161" s="356"/>
      <c r="C161" s="360"/>
      <c r="D161" s="355"/>
      <c r="E161" s="357"/>
      <c r="F161" s="357"/>
      <c r="G161" s="357"/>
      <c r="H161" s="357"/>
      <c r="I161" s="357"/>
      <c r="J161" s="357"/>
      <c r="K161" s="357"/>
      <c r="L161" s="357"/>
      <c r="M161" s="357"/>
      <c r="N161" s="357"/>
      <c r="O161" s="361"/>
      <c r="P161" s="357"/>
      <c r="Q161" s="357"/>
      <c r="R161" s="357"/>
      <c r="S161" s="357"/>
      <c r="T161" s="357"/>
      <c r="U161" s="357"/>
      <c r="V161" s="357"/>
      <c r="W161" s="357"/>
      <c r="X161" s="357"/>
      <c r="Y161" s="357"/>
      <c r="Z161" s="357"/>
      <c r="AA161" s="357"/>
    </row>
    <row r="162" customFormat="false" ht="15.75" hidden="false" customHeight="true" outlineLevel="0" collapsed="false">
      <c r="A162" s="363"/>
      <c r="B162" s="356"/>
      <c r="C162" s="357"/>
      <c r="D162" s="357"/>
      <c r="E162" s="357"/>
      <c r="F162" s="357"/>
      <c r="G162" s="357"/>
      <c r="H162" s="357"/>
      <c r="I162" s="357"/>
      <c r="J162" s="357"/>
      <c r="K162" s="357"/>
      <c r="L162" s="357"/>
      <c r="M162" s="357"/>
      <c r="N162" s="357"/>
      <c r="O162" s="361"/>
      <c r="P162" s="361"/>
      <c r="Q162" s="357"/>
      <c r="R162" s="357"/>
      <c r="S162" s="357"/>
      <c r="T162" s="357"/>
      <c r="U162" s="357"/>
      <c r="V162" s="357"/>
      <c r="W162" s="357"/>
      <c r="X162" s="357"/>
      <c r="Y162" s="357"/>
      <c r="Z162" s="357"/>
      <c r="AA162" s="357"/>
    </row>
    <row r="163" customFormat="false" ht="15.75" hidden="false" customHeight="true" outlineLevel="0" collapsed="false">
      <c r="A163" s="363"/>
      <c r="B163" s="356"/>
      <c r="C163" s="357"/>
      <c r="D163" s="357"/>
      <c r="E163" s="355"/>
      <c r="F163" s="357"/>
      <c r="G163" s="357"/>
      <c r="H163" s="357"/>
      <c r="I163" s="357"/>
      <c r="J163" s="357"/>
      <c r="K163" s="357"/>
      <c r="L163" s="357"/>
      <c r="M163" s="357"/>
      <c r="N163" s="357"/>
      <c r="O163" s="361"/>
      <c r="P163" s="357"/>
      <c r="Q163" s="357"/>
      <c r="R163" s="357"/>
      <c r="S163" s="357"/>
      <c r="T163" s="357"/>
      <c r="U163" s="357"/>
      <c r="V163" s="357"/>
      <c r="W163" s="357"/>
      <c r="X163" s="357"/>
      <c r="Y163" s="357"/>
      <c r="Z163" s="357"/>
      <c r="AA163" s="357"/>
    </row>
    <row r="164" customFormat="false" ht="15.75" hidden="false" customHeight="true" outlineLevel="0" collapsed="false">
      <c r="A164" s="363"/>
      <c r="B164" s="356"/>
      <c r="C164" s="357"/>
      <c r="D164" s="357"/>
      <c r="E164" s="357"/>
      <c r="F164" s="357"/>
      <c r="G164" s="357"/>
      <c r="H164" s="357"/>
      <c r="I164" s="357"/>
      <c r="J164" s="357"/>
      <c r="K164" s="357"/>
      <c r="L164" s="357"/>
      <c r="M164" s="357"/>
      <c r="N164" s="357"/>
      <c r="O164" s="361"/>
      <c r="P164" s="357"/>
      <c r="Q164" s="357"/>
      <c r="R164" s="357"/>
      <c r="S164" s="357"/>
      <c r="T164" s="357"/>
      <c r="U164" s="357"/>
      <c r="V164" s="357"/>
      <c r="W164" s="357"/>
      <c r="X164" s="357"/>
      <c r="Y164" s="357"/>
      <c r="Z164" s="357"/>
      <c r="AA164" s="357"/>
    </row>
    <row r="165" customFormat="false" ht="15.75" hidden="false" customHeight="true" outlineLevel="0" collapsed="false">
      <c r="A165" s="363"/>
      <c r="B165" s="356"/>
      <c r="C165" s="357"/>
      <c r="D165" s="357"/>
      <c r="E165" s="357"/>
      <c r="F165" s="367"/>
      <c r="G165" s="357"/>
      <c r="H165" s="357"/>
      <c r="I165" s="357"/>
      <c r="J165" s="357"/>
      <c r="K165" s="357"/>
      <c r="L165" s="357"/>
      <c r="M165" s="357"/>
      <c r="N165" s="357"/>
      <c r="O165" s="361"/>
      <c r="P165" s="361"/>
      <c r="Q165" s="357"/>
      <c r="R165" s="357"/>
      <c r="S165" s="357"/>
      <c r="T165" s="357"/>
      <c r="U165" s="357"/>
      <c r="V165" s="357"/>
      <c r="W165" s="357"/>
      <c r="X165" s="357"/>
      <c r="Y165" s="357"/>
      <c r="Z165" s="357"/>
      <c r="AA165" s="357"/>
    </row>
    <row r="166" customFormat="false" ht="15.75" hidden="false" customHeight="true" outlineLevel="0" collapsed="false">
      <c r="A166" s="363"/>
      <c r="B166" s="356"/>
      <c r="C166" s="357"/>
      <c r="D166" s="357"/>
      <c r="E166" s="355"/>
      <c r="F166" s="357"/>
      <c r="G166" s="357"/>
      <c r="H166" s="357"/>
      <c r="I166" s="357"/>
      <c r="J166" s="357"/>
      <c r="K166" s="357"/>
      <c r="L166" s="357"/>
      <c r="M166" s="357"/>
      <c r="N166" s="357"/>
      <c r="O166" s="361"/>
      <c r="P166" s="357"/>
      <c r="Q166" s="357"/>
      <c r="R166" s="357"/>
      <c r="S166" s="357"/>
      <c r="T166" s="357"/>
      <c r="U166" s="357"/>
      <c r="V166" s="357"/>
      <c r="W166" s="357"/>
      <c r="X166" s="357"/>
      <c r="Y166" s="357"/>
      <c r="Z166" s="357"/>
      <c r="AA166" s="357"/>
    </row>
    <row r="167" customFormat="false" ht="15.75" hidden="false" customHeight="true" outlineLevel="0" collapsed="false">
      <c r="A167" s="363"/>
      <c r="B167" s="356"/>
      <c r="C167" s="357"/>
      <c r="D167" s="357"/>
      <c r="E167" s="357"/>
      <c r="F167" s="367"/>
      <c r="G167" s="367"/>
      <c r="H167" s="367"/>
      <c r="I167" s="367"/>
      <c r="J167" s="367"/>
      <c r="K167" s="367"/>
      <c r="L167" s="357"/>
      <c r="M167" s="357"/>
      <c r="N167" s="357"/>
      <c r="O167" s="361"/>
      <c r="P167" s="357"/>
      <c r="Q167" s="357"/>
      <c r="R167" s="357"/>
      <c r="S167" s="357"/>
      <c r="T167" s="357"/>
      <c r="U167" s="357"/>
      <c r="V167" s="357"/>
      <c r="W167" s="357"/>
      <c r="X167" s="357"/>
      <c r="Y167" s="357"/>
      <c r="Z167" s="357"/>
      <c r="AA167" s="357"/>
    </row>
    <row r="168" customFormat="false" ht="15.75" hidden="false" customHeight="true" outlineLevel="0" collapsed="false">
      <c r="A168" s="363"/>
      <c r="B168" s="356"/>
      <c r="C168" s="355"/>
      <c r="D168" s="357"/>
      <c r="E168" s="355"/>
      <c r="F168" s="357"/>
      <c r="G168" s="357"/>
      <c r="H168" s="357"/>
      <c r="I168" s="357"/>
      <c r="J168" s="357"/>
      <c r="K168" s="357"/>
      <c r="L168" s="357"/>
      <c r="M168" s="357"/>
      <c r="N168" s="357"/>
      <c r="O168" s="361"/>
      <c r="P168" s="357"/>
      <c r="Q168" s="357"/>
      <c r="R168" s="357"/>
      <c r="S168" s="357"/>
      <c r="T168" s="357"/>
      <c r="U168" s="357"/>
      <c r="V168" s="357"/>
      <c r="W168" s="357"/>
      <c r="X168" s="357"/>
      <c r="Y168" s="357"/>
      <c r="Z168" s="357"/>
      <c r="AA168" s="357"/>
    </row>
    <row r="169" customFormat="false" ht="15.75" hidden="false" customHeight="true" outlineLevel="0" collapsed="false">
      <c r="A169" s="363"/>
      <c r="B169" s="356"/>
      <c r="C169" s="357"/>
      <c r="D169" s="357"/>
      <c r="E169" s="355"/>
      <c r="F169" s="357"/>
      <c r="G169" s="357"/>
      <c r="H169" s="357"/>
      <c r="I169" s="357"/>
      <c r="J169" s="357"/>
      <c r="K169" s="357"/>
      <c r="L169" s="357"/>
      <c r="M169" s="357"/>
      <c r="N169" s="357"/>
      <c r="O169" s="363"/>
      <c r="P169" s="361"/>
      <c r="Q169" s="357"/>
      <c r="R169" s="357"/>
      <c r="S169" s="357"/>
      <c r="T169" s="357"/>
      <c r="U169" s="357"/>
      <c r="V169" s="357"/>
      <c r="W169" s="357"/>
      <c r="X169" s="357"/>
      <c r="Y169" s="357"/>
      <c r="Z169" s="357"/>
      <c r="AA169" s="357"/>
    </row>
    <row r="170" customFormat="false" ht="15.75" hidden="false" customHeight="true" outlineLevel="0" collapsed="false">
      <c r="A170" s="363"/>
      <c r="B170" s="356"/>
      <c r="C170" s="355"/>
      <c r="D170" s="355"/>
      <c r="E170" s="355"/>
      <c r="F170" s="355"/>
      <c r="G170" s="355"/>
      <c r="H170" s="355"/>
      <c r="I170" s="355"/>
      <c r="J170" s="355"/>
      <c r="K170" s="355"/>
      <c r="L170" s="357"/>
      <c r="M170" s="357"/>
      <c r="N170" s="357"/>
      <c r="O170" s="361"/>
      <c r="P170" s="357"/>
      <c r="Q170" s="357"/>
      <c r="R170" s="357"/>
      <c r="S170" s="357"/>
      <c r="T170" s="357"/>
      <c r="U170" s="357"/>
      <c r="V170" s="357"/>
      <c r="W170" s="357"/>
      <c r="X170" s="357"/>
      <c r="Y170" s="357"/>
      <c r="Z170" s="357"/>
      <c r="AA170" s="357"/>
    </row>
    <row r="171" customFormat="false" ht="15.75" hidden="false" customHeight="true" outlineLevel="0" collapsed="false">
      <c r="A171" s="363"/>
      <c r="B171" s="356"/>
      <c r="C171" s="355"/>
      <c r="D171" s="355"/>
      <c r="E171" s="357"/>
      <c r="F171" s="355"/>
      <c r="G171" s="355"/>
      <c r="H171" s="355"/>
      <c r="I171" s="355"/>
      <c r="J171" s="355"/>
      <c r="K171" s="355"/>
      <c r="L171" s="357"/>
      <c r="M171" s="357"/>
      <c r="N171" s="357"/>
      <c r="O171" s="361"/>
      <c r="P171" s="357"/>
      <c r="Q171" s="357"/>
      <c r="R171" s="357"/>
      <c r="S171" s="357"/>
      <c r="T171" s="357"/>
      <c r="U171" s="357"/>
      <c r="V171" s="357"/>
      <c r="W171" s="357"/>
      <c r="X171" s="357"/>
      <c r="Y171" s="357"/>
      <c r="Z171" s="357"/>
      <c r="AA171" s="357"/>
    </row>
    <row r="172" customFormat="false" ht="15.75" hidden="false" customHeight="true" outlineLevel="0" collapsed="false">
      <c r="A172" s="363"/>
      <c r="B172" s="356"/>
      <c r="C172" s="355"/>
      <c r="D172" s="357"/>
      <c r="E172" s="357"/>
      <c r="F172" s="357"/>
      <c r="G172" s="355"/>
      <c r="H172" s="355"/>
      <c r="I172" s="355"/>
      <c r="J172" s="355"/>
      <c r="K172" s="355"/>
      <c r="L172" s="357"/>
      <c r="M172" s="357"/>
      <c r="N172" s="357"/>
      <c r="O172" s="361"/>
      <c r="P172" s="357"/>
      <c r="Q172" s="357"/>
      <c r="R172" s="357"/>
      <c r="S172" s="357"/>
      <c r="T172" s="357"/>
      <c r="U172" s="357"/>
      <c r="V172" s="357"/>
      <c r="W172" s="357"/>
      <c r="X172" s="357"/>
      <c r="Y172" s="357"/>
      <c r="Z172" s="357"/>
      <c r="AA172" s="357"/>
    </row>
    <row r="173" customFormat="false" ht="15.75" hidden="false" customHeight="true" outlineLevel="0" collapsed="false">
      <c r="A173" s="363"/>
      <c r="B173" s="356"/>
      <c r="C173" s="357"/>
      <c r="D173" s="357"/>
      <c r="E173" s="355"/>
      <c r="F173" s="357"/>
      <c r="G173" s="357"/>
      <c r="H173" s="357"/>
      <c r="I173" s="357"/>
      <c r="J173" s="357"/>
      <c r="K173" s="357"/>
      <c r="L173" s="357"/>
      <c r="M173" s="357"/>
      <c r="N173" s="357"/>
      <c r="O173" s="361"/>
      <c r="P173" s="357"/>
      <c r="Q173" s="357"/>
      <c r="R173" s="357"/>
      <c r="S173" s="357"/>
      <c r="T173" s="357"/>
      <c r="U173" s="357"/>
      <c r="V173" s="357"/>
      <c r="W173" s="357"/>
      <c r="X173" s="357"/>
      <c r="Y173" s="357"/>
      <c r="Z173" s="357"/>
      <c r="AA173" s="357"/>
    </row>
    <row r="174" customFormat="false" ht="15.75" hidden="false" customHeight="true" outlineLevel="0" collapsed="false">
      <c r="A174" s="355"/>
      <c r="B174" s="356"/>
      <c r="C174" s="357"/>
      <c r="D174" s="357"/>
      <c r="E174" s="357"/>
      <c r="F174" s="357"/>
      <c r="G174" s="357"/>
      <c r="H174" s="357"/>
      <c r="I174" s="357"/>
      <c r="J174" s="357"/>
      <c r="K174" s="357"/>
      <c r="L174" s="357"/>
      <c r="M174" s="357"/>
      <c r="N174" s="357"/>
      <c r="O174" s="357"/>
      <c r="P174" s="357"/>
      <c r="Q174" s="357"/>
      <c r="R174" s="357"/>
      <c r="S174" s="357"/>
      <c r="T174" s="357"/>
      <c r="U174" s="357"/>
      <c r="V174" s="357"/>
      <c r="W174" s="357"/>
      <c r="X174" s="357"/>
      <c r="Y174" s="357"/>
      <c r="Z174" s="357"/>
      <c r="AA174" s="357"/>
    </row>
    <row r="175" customFormat="false" ht="15.75" hidden="false" customHeight="true" outlineLevel="0" collapsed="false">
      <c r="A175" s="363"/>
      <c r="B175" s="356"/>
      <c r="C175" s="360"/>
      <c r="D175" s="355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61"/>
      <c r="P175" s="357"/>
      <c r="Q175" s="357"/>
      <c r="R175" s="357"/>
      <c r="S175" s="357"/>
      <c r="T175" s="357"/>
      <c r="U175" s="357"/>
      <c r="V175" s="357"/>
      <c r="W175" s="357"/>
      <c r="X175" s="357"/>
      <c r="Y175" s="357"/>
      <c r="Z175" s="357"/>
      <c r="AA175" s="357"/>
    </row>
    <row r="176" customFormat="false" ht="15.75" hidden="false" customHeight="true" outlineLevel="0" collapsed="false">
      <c r="A176" s="363"/>
      <c r="B176" s="356"/>
      <c r="C176" s="357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61"/>
      <c r="P176" s="361"/>
      <c r="Q176" s="357"/>
      <c r="R176" s="357"/>
      <c r="S176" s="357"/>
      <c r="T176" s="357"/>
      <c r="U176" s="357"/>
      <c r="V176" s="357"/>
      <c r="W176" s="357"/>
      <c r="X176" s="357"/>
      <c r="Y176" s="357"/>
      <c r="Z176" s="357"/>
      <c r="AA176" s="357"/>
    </row>
    <row r="177" customFormat="false" ht="15.75" hidden="false" customHeight="true" outlineLevel="0" collapsed="false">
      <c r="A177" s="363"/>
      <c r="B177" s="356"/>
      <c r="C177" s="357"/>
      <c r="D177" s="357"/>
      <c r="E177" s="355"/>
      <c r="F177" s="357"/>
      <c r="G177" s="357"/>
      <c r="H177" s="357"/>
      <c r="I177" s="357"/>
      <c r="J177" s="357"/>
      <c r="K177" s="357"/>
      <c r="L177" s="357"/>
      <c r="M177" s="357"/>
      <c r="N177" s="357"/>
      <c r="O177" s="361"/>
      <c r="P177" s="357"/>
      <c r="Q177" s="357"/>
      <c r="R177" s="357"/>
      <c r="S177" s="357"/>
      <c r="T177" s="357"/>
      <c r="U177" s="357"/>
      <c r="V177" s="357"/>
      <c r="W177" s="357"/>
      <c r="X177" s="357"/>
      <c r="Y177" s="357"/>
      <c r="Z177" s="357"/>
      <c r="AA177" s="357"/>
    </row>
    <row r="178" customFormat="false" ht="15.75" hidden="false" customHeight="true" outlineLevel="0" collapsed="false">
      <c r="A178" s="363"/>
      <c r="B178" s="356"/>
      <c r="C178" s="357"/>
      <c r="D178" s="357"/>
      <c r="E178" s="357"/>
      <c r="F178" s="357"/>
      <c r="G178" s="357"/>
      <c r="H178" s="357"/>
      <c r="I178" s="357"/>
      <c r="J178" s="357"/>
      <c r="K178" s="357"/>
      <c r="L178" s="357"/>
      <c r="M178" s="357"/>
      <c r="N178" s="357"/>
      <c r="O178" s="361"/>
      <c r="P178" s="357"/>
      <c r="Q178" s="357"/>
      <c r="R178" s="357"/>
      <c r="S178" s="357"/>
      <c r="T178" s="357"/>
      <c r="U178" s="357"/>
      <c r="V178" s="357"/>
      <c r="W178" s="357"/>
      <c r="X178" s="357"/>
      <c r="Y178" s="357"/>
      <c r="Z178" s="357"/>
      <c r="AA178" s="357"/>
    </row>
    <row r="179" customFormat="false" ht="15.75" hidden="false" customHeight="true" outlineLevel="0" collapsed="false">
      <c r="A179" s="363"/>
      <c r="B179" s="356"/>
      <c r="C179" s="357"/>
      <c r="D179" s="357"/>
      <c r="E179" s="357"/>
      <c r="F179" s="367"/>
      <c r="G179" s="357"/>
      <c r="H179" s="357"/>
      <c r="I179" s="357"/>
      <c r="J179" s="357"/>
      <c r="K179" s="357"/>
      <c r="L179" s="357"/>
      <c r="M179" s="357"/>
      <c r="N179" s="357"/>
      <c r="O179" s="361"/>
      <c r="P179" s="361"/>
      <c r="Q179" s="357"/>
      <c r="R179" s="357"/>
      <c r="S179" s="357"/>
      <c r="T179" s="357"/>
      <c r="U179" s="357"/>
      <c r="V179" s="357"/>
      <c r="W179" s="357"/>
      <c r="X179" s="357"/>
      <c r="Y179" s="357"/>
      <c r="Z179" s="357"/>
      <c r="AA179" s="357"/>
    </row>
    <row r="180" customFormat="false" ht="15.75" hidden="false" customHeight="true" outlineLevel="0" collapsed="false">
      <c r="A180" s="363"/>
      <c r="B180" s="356"/>
      <c r="C180" s="357"/>
      <c r="D180" s="357"/>
      <c r="E180" s="355"/>
      <c r="F180" s="357"/>
      <c r="G180" s="357"/>
      <c r="H180" s="357"/>
      <c r="I180" s="357"/>
      <c r="J180" s="357"/>
      <c r="K180" s="357"/>
      <c r="L180" s="357"/>
      <c r="M180" s="357"/>
      <c r="N180" s="357"/>
      <c r="O180" s="361"/>
      <c r="P180" s="357"/>
      <c r="Q180" s="357"/>
      <c r="R180" s="357"/>
      <c r="S180" s="357"/>
      <c r="T180" s="357"/>
      <c r="U180" s="357"/>
      <c r="V180" s="357"/>
      <c r="W180" s="357"/>
      <c r="X180" s="357"/>
      <c r="Y180" s="357"/>
      <c r="Z180" s="357"/>
      <c r="AA180" s="357"/>
    </row>
    <row r="181" customFormat="false" ht="15.75" hidden="false" customHeight="true" outlineLevel="0" collapsed="false">
      <c r="A181" s="363"/>
      <c r="B181" s="356"/>
      <c r="C181" s="357"/>
      <c r="D181" s="357"/>
      <c r="E181" s="357"/>
      <c r="F181" s="367"/>
      <c r="G181" s="367"/>
      <c r="H181" s="367"/>
      <c r="I181" s="367"/>
      <c r="J181" s="367"/>
      <c r="K181" s="367"/>
      <c r="L181" s="357"/>
      <c r="M181" s="357"/>
      <c r="N181" s="357"/>
      <c r="O181" s="361"/>
      <c r="P181" s="357"/>
      <c r="Q181" s="357"/>
      <c r="R181" s="357"/>
      <c r="S181" s="357"/>
      <c r="T181" s="357"/>
      <c r="U181" s="357"/>
      <c r="V181" s="357"/>
      <c r="W181" s="357"/>
      <c r="X181" s="357"/>
      <c r="Y181" s="357"/>
      <c r="Z181" s="357"/>
      <c r="AA181" s="357"/>
    </row>
    <row r="182" customFormat="false" ht="15.75" hidden="false" customHeight="true" outlineLevel="0" collapsed="false">
      <c r="A182" s="363"/>
      <c r="B182" s="356"/>
      <c r="C182" s="355"/>
      <c r="D182" s="357"/>
      <c r="E182" s="355"/>
      <c r="F182" s="357"/>
      <c r="G182" s="357"/>
      <c r="H182" s="357"/>
      <c r="I182" s="357"/>
      <c r="J182" s="357"/>
      <c r="K182" s="357"/>
      <c r="L182" s="357"/>
      <c r="M182" s="357"/>
      <c r="N182" s="357"/>
      <c r="O182" s="361"/>
      <c r="P182" s="357"/>
      <c r="Q182" s="357"/>
      <c r="R182" s="357"/>
      <c r="S182" s="357"/>
      <c r="T182" s="357"/>
      <c r="U182" s="357"/>
      <c r="V182" s="357"/>
      <c r="W182" s="357"/>
      <c r="X182" s="357"/>
      <c r="Y182" s="357"/>
      <c r="Z182" s="357"/>
      <c r="AA182" s="357"/>
    </row>
    <row r="183" customFormat="false" ht="15.75" hidden="false" customHeight="true" outlineLevel="0" collapsed="false">
      <c r="A183" s="363"/>
      <c r="B183" s="356"/>
      <c r="C183" s="357"/>
      <c r="D183" s="357"/>
      <c r="E183" s="355"/>
      <c r="F183" s="357"/>
      <c r="G183" s="357"/>
      <c r="H183" s="357"/>
      <c r="I183" s="357"/>
      <c r="J183" s="357"/>
      <c r="K183" s="357"/>
      <c r="L183" s="357"/>
      <c r="M183" s="357"/>
      <c r="N183" s="357"/>
      <c r="O183" s="363"/>
      <c r="P183" s="361"/>
      <c r="Q183" s="357"/>
      <c r="R183" s="357"/>
      <c r="S183" s="357"/>
      <c r="T183" s="357"/>
      <c r="U183" s="357"/>
      <c r="V183" s="357"/>
      <c r="W183" s="357"/>
      <c r="X183" s="357"/>
      <c r="Y183" s="357"/>
      <c r="Z183" s="357"/>
      <c r="AA183" s="357"/>
    </row>
    <row r="184" customFormat="false" ht="15.75" hidden="false" customHeight="true" outlineLevel="0" collapsed="false">
      <c r="A184" s="363"/>
      <c r="B184" s="356"/>
      <c r="C184" s="355"/>
      <c r="D184" s="355"/>
      <c r="E184" s="355"/>
      <c r="F184" s="355"/>
      <c r="G184" s="355"/>
      <c r="H184" s="355"/>
      <c r="I184" s="355"/>
      <c r="J184" s="355"/>
      <c r="K184" s="355"/>
      <c r="L184" s="357"/>
      <c r="M184" s="357"/>
      <c r="N184" s="357"/>
      <c r="O184" s="361"/>
      <c r="P184" s="357"/>
      <c r="Q184" s="357"/>
      <c r="R184" s="357"/>
      <c r="S184" s="357"/>
      <c r="T184" s="357"/>
      <c r="U184" s="357"/>
      <c r="V184" s="357"/>
      <c r="W184" s="357"/>
      <c r="X184" s="357"/>
      <c r="Y184" s="357"/>
      <c r="Z184" s="357"/>
      <c r="AA184" s="357"/>
    </row>
    <row r="185" customFormat="false" ht="15.75" hidden="false" customHeight="true" outlineLevel="0" collapsed="false">
      <c r="A185" s="363"/>
      <c r="B185" s="356"/>
      <c r="C185" s="355"/>
      <c r="D185" s="355"/>
      <c r="E185" s="357"/>
      <c r="F185" s="355"/>
      <c r="G185" s="355"/>
      <c r="H185" s="355"/>
      <c r="I185" s="355"/>
      <c r="J185" s="355"/>
      <c r="K185" s="355"/>
      <c r="L185" s="357"/>
      <c r="M185" s="357"/>
      <c r="N185" s="357"/>
      <c r="O185" s="361"/>
      <c r="P185" s="357"/>
      <c r="Q185" s="357"/>
      <c r="R185" s="357"/>
      <c r="S185" s="357"/>
      <c r="T185" s="357"/>
      <c r="U185" s="357"/>
      <c r="V185" s="357"/>
      <c r="W185" s="357"/>
      <c r="X185" s="357"/>
      <c r="Y185" s="357"/>
      <c r="Z185" s="357"/>
      <c r="AA185" s="357"/>
    </row>
    <row r="186" customFormat="false" ht="15.75" hidden="false" customHeight="true" outlineLevel="0" collapsed="false">
      <c r="A186" s="363"/>
      <c r="B186" s="356"/>
      <c r="C186" s="355"/>
      <c r="D186" s="357"/>
      <c r="E186" s="357"/>
      <c r="F186" s="357"/>
      <c r="G186" s="355"/>
      <c r="H186" s="355"/>
      <c r="I186" s="355"/>
      <c r="J186" s="355"/>
      <c r="K186" s="355"/>
      <c r="L186" s="357"/>
      <c r="M186" s="357"/>
      <c r="N186" s="357"/>
      <c r="O186" s="361"/>
      <c r="P186" s="357"/>
      <c r="Q186" s="357"/>
      <c r="R186" s="357"/>
      <c r="S186" s="357"/>
      <c r="T186" s="357"/>
      <c r="U186" s="357"/>
      <c r="V186" s="357"/>
      <c r="W186" s="357"/>
      <c r="X186" s="357"/>
      <c r="Y186" s="357"/>
      <c r="Z186" s="357"/>
      <c r="AA186" s="357"/>
    </row>
    <row r="187" customFormat="false" ht="15.75" hidden="false" customHeight="true" outlineLevel="0" collapsed="false">
      <c r="A187" s="363"/>
      <c r="B187" s="356"/>
      <c r="C187" s="357"/>
      <c r="D187" s="357"/>
      <c r="E187" s="355"/>
      <c r="F187" s="357"/>
      <c r="G187" s="357"/>
      <c r="H187" s="357"/>
      <c r="I187" s="357"/>
      <c r="J187" s="357"/>
      <c r="K187" s="357"/>
      <c r="L187" s="357"/>
      <c r="M187" s="357"/>
      <c r="N187" s="357"/>
      <c r="O187" s="361"/>
      <c r="P187" s="357"/>
      <c r="Q187" s="357"/>
      <c r="R187" s="357"/>
      <c r="S187" s="357"/>
      <c r="T187" s="357"/>
      <c r="U187" s="357"/>
      <c r="V187" s="357"/>
      <c r="W187" s="357"/>
      <c r="X187" s="357"/>
      <c r="Y187" s="357"/>
      <c r="Z187" s="357"/>
      <c r="AA187" s="357"/>
    </row>
    <row r="188" customFormat="false" ht="15.75" hidden="false" customHeight="true" outlineLevel="0" collapsed="false">
      <c r="A188" s="355"/>
      <c r="B188" s="356"/>
      <c r="C188" s="357"/>
      <c r="D188" s="357"/>
      <c r="E188" s="357"/>
      <c r="F188" s="357"/>
      <c r="G188" s="357"/>
      <c r="H188" s="357"/>
      <c r="I188" s="357"/>
      <c r="J188" s="357"/>
      <c r="K188" s="357"/>
      <c r="L188" s="357"/>
      <c r="M188" s="357"/>
      <c r="N188" s="357"/>
      <c r="O188" s="357"/>
      <c r="P188" s="357"/>
      <c r="Q188" s="357"/>
      <c r="R188" s="357"/>
      <c r="S188" s="357"/>
      <c r="T188" s="357"/>
      <c r="U188" s="357"/>
      <c r="V188" s="357"/>
      <c r="W188" s="357"/>
      <c r="X188" s="357"/>
      <c r="Y188" s="357"/>
      <c r="Z188" s="357"/>
      <c r="AA188" s="357"/>
    </row>
    <row r="189" customFormat="false" ht="15.75" hidden="false" customHeight="true" outlineLevel="0" collapsed="false">
      <c r="A189" s="363"/>
      <c r="B189" s="356"/>
      <c r="C189" s="360"/>
      <c r="D189" s="355"/>
      <c r="E189" s="357"/>
      <c r="F189" s="357"/>
      <c r="G189" s="357"/>
      <c r="H189" s="357"/>
      <c r="I189" s="357"/>
      <c r="J189" s="357"/>
      <c r="K189" s="357"/>
      <c r="L189" s="357"/>
      <c r="M189" s="357"/>
      <c r="N189" s="357"/>
      <c r="O189" s="361"/>
      <c r="P189" s="357"/>
      <c r="Q189" s="357"/>
      <c r="R189" s="357"/>
      <c r="S189" s="357"/>
      <c r="T189" s="357"/>
      <c r="U189" s="357"/>
      <c r="V189" s="357"/>
      <c r="W189" s="357"/>
      <c r="X189" s="357"/>
      <c r="Y189" s="357"/>
      <c r="Z189" s="357"/>
      <c r="AA189" s="357"/>
    </row>
    <row r="190" customFormat="false" ht="15.75" hidden="false" customHeight="true" outlineLevel="0" collapsed="false">
      <c r="A190" s="363"/>
      <c r="B190" s="356"/>
      <c r="C190" s="357"/>
      <c r="D190" s="357"/>
      <c r="E190" s="357"/>
      <c r="F190" s="357"/>
      <c r="G190" s="357"/>
      <c r="H190" s="357"/>
      <c r="I190" s="357"/>
      <c r="J190" s="357"/>
      <c r="K190" s="357"/>
      <c r="L190" s="357"/>
      <c r="M190" s="357"/>
      <c r="N190" s="357"/>
      <c r="O190" s="361"/>
      <c r="P190" s="361"/>
      <c r="Q190" s="357"/>
      <c r="R190" s="357"/>
      <c r="S190" s="357"/>
      <c r="T190" s="357"/>
      <c r="U190" s="357"/>
      <c r="V190" s="357"/>
      <c r="W190" s="357"/>
      <c r="X190" s="357"/>
      <c r="Y190" s="357"/>
      <c r="Z190" s="357"/>
      <c r="AA190" s="357"/>
    </row>
    <row r="191" customFormat="false" ht="15.75" hidden="false" customHeight="true" outlineLevel="0" collapsed="false">
      <c r="A191" s="363"/>
      <c r="B191" s="356"/>
      <c r="C191" s="357"/>
      <c r="D191" s="357"/>
      <c r="E191" s="355"/>
      <c r="F191" s="357"/>
      <c r="G191" s="357"/>
      <c r="H191" s="357"/>
      <c r="I191" s="357"/>
      <c r="J191" s="357"/>
      <c r="K191" s="357"/>
      <c r="L191" s="357"/>
      <c r="M191" s="357"/>
      <c r="N191" s="357"/>
      <c r="O191" s="361"/>
      <c r="P191" s="357"/>
      <c r="Q191" s="357"/>
      <c r="R191" s="357"/>
      <c r="S191" s="357"/>
      <c r="T191" s="357"/>
      <c r="U191" s="357"/>
      <c r="V191" s="357"/>
      <c r="W191" s="357"/>
      <c r="X191" s="357"/>
      <c r="Y191" s="357"/>
      <c r="Z191" s="357"/>
      <c r="AA191" s="357"/>
    </row>
    <row r="192" customFormat="false" ht="15.75" hidden="false" customHeight="true" outlineLevel="0" collapsed="false">
      <c r="A192" s="363"/>
      <c r="B192" s="356"/>
      <c r="C192" s="357"/>
      <c r="D192" s="357"/>
      <c r="E192" s="357"/>
      <c r="F192" s="357"/>
      <c r="G192" s="357"/>
      <c r="H192" s="357"/>
      <c r="I192" s="357"/>
      <c r="J192" s="357"/>
      <c r="K192" s="357"/>
      <c r="L192" s="357"/>
      <c r="M192" s="357"/>
      <c r="N192" s="357"/>
      <c r="O192" s="361"/>
      <c r="P192" s="357"/>
      <c r="Q192" s="357"/>
      <c r="R192" s="357"/>
      <c r="S192" s="357"/>
      <c r="T192" s="357"/>
      <c r="U192" s="357"/>
      <c r="V192" s="357"/>
      <c r="W192" s="357"/>
      <c r="X192" s="357"/>
      <c r="Y192" s="357"/>
      <c r="Z192" s="357"/>
      <c r="AA192" s="357"/>
    </row>
    <row r="193" customFormat="false" ht="15.75" hidden="false" customHeight="true" outlineLevel="0" collapsed="false">
      <c r="A193" s="363"/>
      <c r="B193" s="356"/>
      <c r="C193" s="357"/>
      <c r="D193" s="357"/>
      <c r="E193" s="357"/>
      <c r="F193" s="367"/>
      <c r="G193" s="357"/>
      <c r="H193" s="357"/>
      <c r="I193" s="357"/>
      <c r="J193" s="357"/>
      <c r="K193" s="357"/>
      <c r="L193" s="357"/>
      <c r="M193" s="357"/>
      <c r="N193" s="357"/>
      <c r="O193" s="361"/>
      <c r="P193" s="361"/>
      <c r="Q193" s="357"/>
      <c r="R193" s="357"/>
      <c r="S193" s="357"/>
      <c r="T193" s="357"/>
      <c r="U193" s="357"/>
      <c r="V193" s="357"/>
      <c r="W193" s="357"/>
      <c r="X193" s="357"/>
      <c r="Y193" s="357"/>
      <c r="Z193" s="357"/>
      <c r="AA193" s="357"/>
    </row>
    <row r="194" customFormat="false" ht="15.75" hidden="false" customHeight="true" outlineLevel="0" collapsed="false">
      <c r="A194" s="363"/>
      <c r="B194" s="356"/>
      <c r="C194" s="357"/>
      <c r="D194" s="357"/>
      <c r="E194" s="355"/>
      <c r="F194" s="357"/>
      <c r="G194" s="357"/>
      <c r="H194" s="357"/>
      <c r="I194" s="357"/>
      <c r="J194" s="357"/>
      <c r="K194" s="357"/>
      <c r="L194" s="357"/>
      <c r="M194" s="357"/>
      <c r="N194" s="357"/>
      <c r="O194" s="361"/>
      <c r="P194" s="357"/>
      <c r="Q194" s="357"/>
      <c r="R194" s="357"/>
      <c r="S194" s="357"/>
      <c r="T194" s="357"/>
      <c r="U194" s="357"/>
      <c r="V194" s="357"/>
      <c r="W194" s="357"/>
      <c r="X194" s="357"/>
      <c r="Y194" s="357"/>
      <c r="Z194" s="357"/>
      <c r="AA194" s="357"/>
    </row>
    <row r="195" customFormat="false" ht="15.75" hidden="false" customHeight="true" outlineLevel="0" collapsed="false">
      <c r="A195" s="363"/>
      <c r="B195" s="356"/>
      <c r="C195" s="357"/>
      <c r="D195" s="357"/>
      <c r="E195" s="357"/>
      <c r="F195" s="367"/>
      <c r="G195" s="367"/>
      <c r="H195" s="367"/>
      <c r="I195" s="367"/>
      <c r="J195" s="367"/>
      <c r="K195" s="367"/>
      <c r="L195" s="357"/>
      <c r="M195" s="357"/>
      <c r="N195" s="357"/>
      <c r="O195" s="361"/>
      <c r="P195" s="357"/>
      <c r="Q195" s="357"/>
      <c r="R195" s="357"/>
      <c r="S195" s="357"/>
      <c r="T195" s="357"/>
      <c r="U195" s="357"/>
      <c r="V195" s="357"/>
      <c r="W195" s="357"/>
      <c r="X195" s="357"/>
      <c r="Y195" s="357"/>
      <c r="Z195" s="357"/>
      <c r="AA195" s="357"/>
    </row>
    <row r="196" customFormat="false" ht="15.75" hidden="false" customHeight="true" outlineLevel="0" collapsed="false">
      <c r="A196" s="363"/>
      <c r="B196" s="356"/>
      <c r="C196" s="355"/>
      <c r="D196" s="357"/>
      <c r="E196" s="355"/>
      <c r="F196" s="357"/>
      <c r="G196" s="357"/>
      <c r="H196" s="357"/>
      <c r="I196" s="357"/>
      <c r="J196" s="357"/>
      <c r="K196" s="357"/>
      <c r="L196" s="357"/>
      <c r="M196" s="357"/>
      <c r="N196" s="357"/>
      <c r="O196" s="361"/>
      <c r="P196" s="357"/>
      <c r="Q196" s="357"/>
      <c r="R196" s="357"/>
      <c r="S196" s="357"/>
      <c r="T196" s="357"/>
      <c r="U196" s="357"/>
      <c r="V196" s="357"/>
      <c r="W196" s="357"/>
      <c r="X196" s="357"/>
      <c r="Y196" s="357"/>
      <c r="Z196" s="357"/>
      <c r="AA196" s="357"/>
    </row>
    <row r="197" customFormat="false" ht="15.75" hidden="false" customHeight="true" outlineLevel="0" collapsed="false">
      <c r="A197" s="363"/>
      <c r="B197" s="356"/>
      <c r="C197" s="357"/>
      <c r="D197" s="357"/>
      <c r="E197" s="355"/>
      <c r="F197" s="357"/>
      <c r="G197" s="357"/>
      <c r="H197" s="357"/>
      <c r="I197" s="357"/>
      <c r="J197" s="357"/>
      <c r="K197" s="357"/>
      <c r="L197" s="357"/>
      <c r="M197" s="357"/>
      <c r="N197" s="357"/>
      <c r="O197" s="363"/>
      <c r="P197" s="361"/>
      <c r="Q197" s="357"/>
      <c r="R197" s="357"/>
      <c r="S197" s="357"/>
      <c r="T197" s="357"/>
      <c r="U197" s="357"/>
      <c r="V197" s="357"/>
      <c r="W197" s="357"/>
      <c r="X197" s="357"/>
      <c r="Y197" s="357"/>
      <c r="Z197" s="357"/>
      <c r="AA197" s="357"/>
    </row>
    <row r="198" customFormat="false" ht="15.75" hidden="false" customHeight="true" outlineLevel="0" collapsed="false">
      <c r="A198" s="363"/>
      <c r="B198" s="356"/>
      <c r="C198" s="355"/>
      <c r="D198" s="355"/>
      <c r="E198" s="355"/>
      <c r="F198" s="355"/>
      <c r="G198" s="355"/>
      <c r="H198" s="355"/>
      <c r="I198" s="355"/>
      <c r="J198" s="355"/>
      <c r="K198" s="355"/>
      <c r="L198" s="357"/>
      <c r="M198" s="357"/>
      <c r="N198" s="357"/>
      <c r="O198" s="361"/>
      <c r="P198" s="357"/>
      <c r="Q198" s="357"/>
      <c r="R198" s="357"/>
      <c r="S198" s="357"/>
      <c r="T198" s="357"/>
      <c r="U198" s="357"/>
      <c r="V198" s="357"/>
      <c r="W198" s="357"/>
      <c r="X198" s="357"/>
      <c r="Y198" s="357"/>
      <c r="Z198" s="357"/>
      <c r="AA198" s="357"/>
    </row>
    <row r="199" customFormat="false" ht="15.75" hidden="false" customHeight="true" outlineLevel="0" collapsed="false">
      <c r="A199" s="363"/>
      <c r="B199" s="356"/>
      <c r="C199" s="355"/>
      <c r="D199" s="355"/>
      <c r="E199" s="357"/>
      <c r="F199" s="355"/>
      <c r="G199" s="355"/>
      <c r="H199" s="355"/>
      <c r="I199" s="355"/>
      <c r="J199" s="355"/>
      <c r="K199" s="355"/>
      <c r="L199" s="357"/>
      <c r="M199" s="357"/>
      <c r="N199" s="357"/>
      <c r="O199" s="361"/>
      <c r="P199" s="357"/>
      <c r="Q199" s="357"/>
      <c r="R199" s="357"/>
      <c r="S199" s="357"/>
      <c r="T199" s="357"/>
      <c r="U199" s="357"/>
      <c r="V199" s="357"/>
      <c r="W199" s="357"/>
      <c r="X199" s="357"/>
      <c r="Y199" s="357"/>
      <c r="Z199" s="357"/>
      <c r="AA199" s="357"/>
    </row>
    <row r="200" customFormat="false" ht="15.75" hidden="false" customHeight="true" outlineLevel="0" collapsed="false">
      <c r="A200" s="363"/>
      <c r="B200" s="356"/>
      <c r="C200" s="355"/>
      <c r="D200" s="357"/>
      <c r="E200" s="357"/>
      <c r="F200" s="357"/>
      <c r="G200" s="355"/>
      <c r="H200" s="355"/>
      <c r="I200" s="355"/>
      <c r="J200" s="355"/>
      <c r="K200" s="355"/>
      <c r="L200" s="357"/>
      <c r="M200" s="357"/>
      <c r="N200" s="357"/>
      <c r="O200" s="361"/>
      <c r="P200" s="357"/>
      <c r="Q200" s="357"/>
      <c r="R200" s="357"/>
      <c r="S200" s="357"/>
      <c r="T200" s="357"/>
      <c r="U200" s="357"/>
      <c r="V200" s="357"/>
      <c r="W200" s="357"/>
      <c r="X200" s="357"/>
      <c r="Y200" s="357"/>
      <c r="Z200" s="357"/>
      <c r="AA200" s="357"/>
    </row>
    <row r="201" customFormat="false" ht="15.75" hidden="false" customHeight="true" outlineLevel="0" collapsed="false">
      <c r="A201" s="363"/>
      <c r="B201" s="356"/>
      <c r="C201" s="357"/>
      <c r="D201" s="357"/>
      <c r="E201" s="355"/>
      <c r="F201" s="357"/>
      <c r="G201" s="357"/>
      <c r="H201" s="357"/>
      <c r="I201" s="357"/>
      <c r="J201" s="357"/>
      <c r="K201" s="357"/>
      <c r="L201" s="357"/>
      <c r="M201" s="357"/>
      <c r="N201" s="357"/>
      <c r="O201" s="361"/>
      <c r="P201" s="357"/>
      <c r="Q201" s="357"/>
      <c r="R201" s="357"/>
      <c r="S201" s="357"/>
      <c r="T201" s="357"/>
      <c r="U201" s="357"/>
      <c r="V201" s="357"/>
      <c r="W201" s="357"/>
      <c r="X201" s="357"/>
      <c r="Y201" s="357"/>
      <c r="Z201" s="357"/>
      <c r="AA201" s="357"/>
    </row>
    <row r="202" customFormat="false" ht="15.75" hidden="false" customHeight="true" outlineLevel="0" collapsed="false">
      <c r="A202" s="355"/>
      <c r="B202" s="356"/>
      <c r="C202" s="357"/>
      <c r="D202" s="357"/>
      <c r="E202" s="357"/>
      <c r="F202" s="357"/>
      <c r="G202" s="357"/>
      <c r="H202" s="357"/>
      <c r="I202" s="357"/>
      <c r="J202" s="357"/>
      <c r="K202" s="357"/>
      <c r="L202" s="357"/>
      <c r="M202" s="357"/>
      <c r="N202" s="357"/>
      <c r="O202" s="357"/>
      <c r="P202" s="357"/>
      <c r="Q202" s="357"/>
      <c r="R202" s="357"/>
      <c r="S202" s="357"/>
      <c r="T202" s="357"/>
      <c r="U202" s="357"/>
      <c r="V202" s="357"/>
      <c r="W202" s="357"/>
      <c r="X202" s="357"/>
      <c r="Y202" s="357"/>
      <c r="Z202" s="357"/>
      <c r="AA202" s="357"/>
    </row>
    <row r="203" customFormat="false" ht="15.75" hidden="false" customHeight="true" outlineLevel="0" collapsed="false">
      <c r="A203" s="363"/>
      <c r="B203" s="356"/>
      <c r="C203" s="360"/>
      <c r="D203" s="355"/>
      <c r="E203" s="357"/>
      <c r="F203" s="357"/>
      <c r="G203" s="357"/>
      <c r="H203" s="357"/>
      <c r="I203" s="357"/>
      <c r="J203" s="357"/>
      <c r="K203" s="357"/>
      <c r="L203" s="357"/>
      <c r="M203" s="357"/>
      <c r="N203" s="357"/>
      <c r="O203" s="361"/>
      <c r="P203" s="357"/>
      <c r="Q203" s="357"/>
      <c r="R203" s="357"/>
      <c r="S203" s="357"/>
      <c r="T203" s="357"/>
      <c r="U203" s="357"/>
      <c r="V203" s="357"/>
      <c r="W203" s="357"/>
      <c r="X203" s="357"/>
      <c r="Y203" s="357"/>
      <c r="Z203" s="357"/>
      <c r="AA203" s="357"/>
    </row>
    <row r="204" customFormat="false" ht="15.75" hidden="false" customHeight="true" outlineLevel="0" collapsed="false">
      <c r="A204" s="363"/>
      <c r="B204" s="356"/>
      <c r="C204" s="357"/>
      <c r="D204" s="357"/>
      <c r="E204" s="357"/>
      <c r="F204" s="357"/>
      <c r="G204" s="357"/>
      <c r="H204" s="357"/>
      <c r="I204" s="357"/>
      <c r="J204" s="357"/>
      <c r="K204" s="357"/>
      <c r="L204" s="357"/>
      <c r="M204" s="357"/>
      <c r="N204" s="357"/>
      <c r="O204" s="361"/>
      <c r="P204" s="361"/>
      <c r="Q204" s="357"/>
      <c r="R204" s="357"/>
      <c r="S204" s="357"/>
      <c r="T204" s="357"/>
      <c r="U204" s="357"/>
      <c r="V204" s="357"/>
      <c r="W204" s="357"/>
      <c r="X204" s="357"/>
      <c r="Y204" s="357"/>
      <c r="Z204" s="357"/>
      <c r="AA204" s="357"/>
    </row>
    <row r="205" customFormat="false" ht="15.75" hidden="false" customHeight="true" outlineLevel="0" collapsed="false">
      <c r="A205" s="363"/>
      <c r="B205" s="356"/>
      <c r="C205" s="357"/>
      <c r="D205" s="357"/>
      <c r="E205" s="355"/>
      <c r="F205" s="357"/>
      <c r="G205" s="357"/>
      <c r="H205" s="357"/>
      <c r="I205" s="357"/>
      <c r="J205" s="357"/>
      <c r="K205" s="357"/>
      <c r="L205" s="357"/>
      <c r="M205" s="357"/>
      <c r="N205" s="357"/>
      <c r="O205" s="361"/>
      <c r="P205" s="357"/>
      <c r="Q205" s="357"/>
      <c r="R205" s="357"/>
      <c r="S205" s="357"/>
      <c r="T205" s="357"/>
      <c r="U205" s="357"/>
      <c r="V205" s="357"/>
      <c r="W205" s="357"/>
      <c r="X205" s="357"/>
      <c r="Y205" s="357"/>
      <c r="Z205" s="357"/>
      <c r="AA205" s="357"/>
    </row>
    <row r="206" customFormat="false" ht="15.75" hidden="false" customHeight="true" outlineLevel="0" collapsed="false">
      <c r="A206" s="363"/>
      <c r="B206" s="356"/>
      <c r="C206" s="357"/>
      <c r="D206" s="357"/>
      <c r="E206" s="357"/>
      <c r="F206" s="357"/>
      <c r="G206" s="357"/>
      <c r="H206" s="357"/>
      <c r="I206" s="357"/>
      <c r="J206" s="357"/>
      <c r="K206" s="357"/>
      <c r="L206" s="357"/>
      <c r="M206" s="357"/>
      <c r="N206" s="357"/>
      <c r="O206" s="361"/>
      <c r="P206" s="357"/>
      <c r="Q206" s="357"/>
      <c r="R206" s="357"/>
      <c r="S206" s="357"/>
      <c r="T206" s="357"/>
      <c r="U206" s="357"/>
      <c r="V206" s="357"/>
      <c r="W206" s="357"/>
      <c r="X206" s="357"/>
      <c r="Y206" s="357"/>
      <c r="Z206" s="357"/>
      <c r="AA206" s="357"/>
    </row>
    <row r="207" customFormat="false" ht="15.75" hidden="false" customHeight="true" outlineLevel="0" collapsed="false">
      <c r="A207" s="363"/>
      <c r="B207" s="356"/>
      <c r="C207" s="357"/>
      <c r="D207" s="357"/>
      <c r="E207" s="357"/>
      <c r="F207" s="367"/>
      <c r="G207" s="357"/>
      <c r="H207" s="357"/>
      <c r="I207" s="357"/>
      <c r="J207" s="357"/>
      <c r="K207" s="357"/>
      <c r="L207" s="357"/>
      <c r="M207" s="357"/>
      <c r="N207" s="357"/>
      <c r="O207" s="361"/>
      <c r="P207" s="361"/>
      <c r="Q207" s="357"/>
      <c r="R207" s="357"/>
      <c r="S207" s="357"/>
      <c r="T207" s="357"/>
      <c r="U207" s="357"/>
      <c r="V207" s="357"/>
      <c r="W207" s="357"/>
      <c r="X207" s="357"/>
      <c r="Y207" s="357"/>
      <c r="Z207" s="357"/>
      <c r="AA207" s="357"/>
    </row>
    <row r="208" customFormat="false" ht="15.75" hidden="false" customHeight="true" outlineLevel="0" collapsed="false">
      <c r="A208" s="363"/>
      <c r="B208" s="356"/>
      <c r="C208" s="357"/>
      <c r="D208" s="357"/>
      <c r="E208" s="355"/>
      <c r="F208" s="357"/>
      <c r="G208" s="357"/>
      <c r="H208" s="357"/>
      <c r="I208" s="357"/>
      <c r="J208" s="357"/>
      <c r="K208" s="357"/>
      <c r="L208" s="357"/>
      <c r="M208" s="357"/>
      <c r="N208" s="357"/>
      <c r="O208" s="361"/>
      <c r="P208" s="357"/>
      <c r="Q208" s="357"/>
      <c r="R208" s="357"/>
      <c r="S208" s="357"/>
      <c r="T208" s="357"/>
      <c r="U208" s="357"/>
      <c r="V208" s="357"/>
      <c r="W208" s="357"/>
      <c r="X208" s="357"/>
      <c r="Y208" s="357"/>
      <c r="Z208" s="357"/>
      <c r="AA208" s="357"/>
    </row>
    <row r="209" customFormat="false" ht="15.75" hidden="false" customHeight="true" outlineLevel="0" collapsed="false">
      <c r="A209" s="363"/>
      <c r="B209" s="356"/>
      <c r="C209" s="357"/>
      <c r="D209" s="357"/>
      <c r="E209" s="357"/>
      <c r="F209" s="367"/>
      <c r="G209" s="367"/>
      <c r="H209" s="367"/>
      <c r="I209" s="367"/>
      <c r="J209" s="367"/>
      <c r="K209" s="367"/>
      <c r="L209" s="357"/>
      <c r="M209" s="357"/>
      <c r="N209" s="357"/>
      <c r="O209" s="361"/>
      <c r="P209" s="357"/>
      <c r="Q209" s="357"/>
      <c r="R209" s="357"/>
      <c r="S209" s="357"/>
      <c r="T209" s="357"/>
      <c r="U209" s="357"/>
      <c r="V209" s="357"/>
      <c r="W209" s="357"/>
      <c r="X209" s="357"/>
      <c r="Y209" s="357"/>
      <c r="Z209" s="357"/>
      <c r="AA209" s="357"/>
    </row>
    <row r="210" customFormat="false" ht="15.75" hidden="false" customHeight="true" outlineLevel="0" collapsed="false">
      <c r="A210" s="363"/>
      <c r="B210" s="356"/>
      <c r="C210" s="355"/>
      <c r="D210" s="357"/>
      <c r="E210" s="355"/>
      <c r="F210" s="357"/>
      <c r="G210" s="357"/>
      <c r="H210" s="357"/>
      <c r="I210" s="357"/>
      <c r="J210" s="357"/>
      <c r="K210" s="357"/>
      <c r="L210" s="357"/>
      <c r="M210" s="357"/>
      <c r="N210" s="357"/>
      <c r="O210" s="361"/>
      <c r="P210" s="357"/>
      <c r="Q210" s="357"/>
      <c r="R210" s="357"/>
      <c r="S210" s="357"/>
      <c r="T210" s="357"/>
      <c r="U210" s="357"/>
      <c r="V210" s="357"/>
      <c r="W210" s="357"/>
      <c r="X210" s="357"/>
      <c r="Y210" s="357"/>
      <c r="Z210" s="357"/>
      <c r="AA210" s="357"/>
    </row>
    <row r="211" customFormat="false" ht="15.75" hidden="false" customHeight="true" outlineLevel="0" collapsed="false">
      <c r="A211" s="363"/>
      <c r="B211" s="356"/>
      <c r="C211" s="357"/>
      <c r="D211" s="357"/>
      <c r="E211" s="355"/>
      <c r="F211" s="357"/>
      <c r="G211" s="357"/>
      <c r="H211" s="357"/>
      <c r="I211" s="357"/>
      <c r="J211" s="357"/>
      <c r="K211" s="357"/>
      <c r="L211" s="357"/>
      <c r="M211" s="357"/>
      <c r="N211" s="357"/>
      <c r="O211" s="363"/>
      <c r="P211" s="361"/>
      <c r="Q211" s="357"/>
      <c r="R211" s="357"/>
      <c r="S211" s="357"/>
      <c r="T211" s="357"/>
      <c r="U211" s="357"/>
      <c r="V211" s="357"/>
      <c r="W211" s="357"/>
      <c r="X211" s="357"/>
      <c r="Y211" s="357"/>
      <c r="Z211" s="357"/>
      <c r="AA211" s="357"/>
    </row>
    <row r="212" customFormat="false" ht="15.75" hidden="false" customHeight="true" outlineLevel="0" collapsed="false">
      <c r="A212" s="363"/>
      <c r="B212" s="356"/>
      <c r="C212" s="355"/>
      <c r="D212" s="355"/>
      <c r="E212" s="355"/>
      <c r="F212" s="355"/>
      <c r="G212" s="355"/>
      <c r="H212" s="355"/>
      <c r="I212" s="355"/>
      <c r="J212" s="355"/>
      <c r="K212" s="355"/>
      <c r="L212" s="357"/>
      <c r="M212" s="357"/>
      <c r="N212" s="357"/>
      <c r="O212" s="361"/>
      <c r="P212" s="357"/>
      <c r="Q212" s="357"/>
      <c r="R212" s="357"/>
      <c r="S212" s="357"/>
      <c r="T212" s="357"/>
      <c r="U212" s="357"/>
      <c r="V212" s="357"/>
      <c r="W212" s="357"/>
      <c r="X212" s="357"/>
      <c r="Y212" s="357"/>
      <c r="Z212" s="357"/>
      <c r="AA212" s="357"/>
    </row>
    <row r="213" customFormat="false" ht="15.75" hidden="false" customHeight="true" outlineLevel="0" collapsed="false">
      <c r="A213" s="363"/>
      <c r="B213" s="356"/>
      <c r="C213" s="355"/>
      <c r="D213" s="355"/>
      <c r="E213" s="357"/>
      <c r="F213" s="355"/>
      <c r="G213" s="355"/>
      <c r="H213" s="355"/>
      <c r="I213" s="355"/>
      <c r="J213" s="355"/>
      <c r="K213" s="355"/>
      <c r="L213" s="357"/>
      <c r="M213" s="357"/>
      <c r="N213" s="357"/>
      <c r="O213" s="361"/>
      <c r="P213" s="357"/>
      <c r="Q213" s="357"/>
      <c r="R213" s="357"/>
      <c r="S213" s="357"/>
      <c r="T213" s="357"/>
      <c r="U213" s="357"/>
      <c r="V213" s="357"/>
      <c r="W213" s="357"/>
      <c r="X213" s="357"/>
      <c r="Y213" s="357"/>
      <c r="Z213" s="357"/>
      <c r="AA213" s="357"/>
    </row>
    <row r="214" customFormat="false" ht="15.75" hidden="false" customHeight="true" outlineLevel="0" collapsed="false">
      <c r="A214" s="363"/>
      <c r="B214" s="356"/>
      <c r="C214" s="355"/>
      <c r="D214" s="357"/>
      <c r="E214" s="357"/>
      <c r="F214" s="357"/>
      <c r="G214" s="355"/>
      <c r="H214" s="355"/>
      <c r="I214" s="355"/>
      <c r="J214" s="355"/>
      <c r="K214" s="355"/>
      <c r="L214" s="357"/>
      <c r="M214" s="357"/>
      <c r="N214" s="357"/>
      <c r="O214" s="361"/>
      <c r="P214" s="357"/>
      <c r="Q214" s="357"/>
      <c r="R214" s="357"/>
      <c r="S214" s="357"/>
      <c r="T214" s="357"/>
      <c r="U214" s="357"/>
      <c r="V214" s="357"/>
      <c r="W214" s="357"/>
      <c r="X214" s="357"/>
      <c r="Y214" s="357"/>
      <c r="Z214" s="357"/>
      <c r="AA214" s="357"/>
    </row>
    <row r="215" customFormat="false" ht="15.75" hidden="false" customHeight="true" outlineLevel="0" collapsed="false">
      <c r="A215" s="363"/>
      <c r="B215" s="356"/>
      <c r="C215" s="357"/>
      <c r="D215" s="357"/>
      <c r="E215" s="355"/>
      <c r="F215" s="357"/>
      <c r="G215" s="357"/>
      <c r="H215" s="357"/>
      <c r="I215" s="357"/>
      <c r="J215" s="357"/>
      <c r="K215" s="357"/>
      <c r="L215" s="357"/>
      <c r="M215" s="357"/>
      <c r="N215" s="357"/>
      <c r="O215" s="361"/>
      <c r="P215" s="357"/>
      <c r="Q215" s="357"/>
      <c r="R215" s="357"/>
      <c r="S215" s="357"/>
      <c r="T215" s="357"/>
      <c r="U215" s="357"/>
      <c r="V215" s="357"/>
      <c r="W215" s="357"/>
      <c r="X215" s="357"/>
      <c r="Y215" s="357"/>
      <c r="Z215" s="357"/>
      <c r="AA215" s="357"/>
    </row>
    <row r="216" customFormat="false" ht="15.75" hidden="false" customHeight="true" outlineLevel="0" collapsed="false">
      <c r="A216" s="355"/>
      <c r="B216" s="356"/>
      <c r="C216" s="357"/>
      <c r="D216" s="357"/>
      <c r="E216" s="357"/>
      <c r="F216" s="357"/>
      <c r="G216" s="357"/>
      <c r="H216" s="357"/>
      <c r="I216" s="357"/>
      <c r="J216" s="357"/>
      <c r="K216" s="357"/>
      <c r="L216" s="357"/>
      <c r="M216" s="357"/>
      <c r="N216" s="357"/>
      <c r="O216" s="357"/>
      <c r="P216" s="357"/>
      <c r="Q216" s="357"/>
      <c r="R216" s="357"/>
      <c r="S216" s="357"/>
      <c r="T216" s="357"/>
      <c r="U216" s="357"/>
      <c r="V216" s="357"/>
      <c r="W216" s="357"/>
      <c r="X216" s="357"/>
      <c r="Y216" s="357"/>
      <c r="Z216" s="357"/>
      <c r="AA216" s="357"/>
    </row>
    <row r="217" customFormat="false" ht="15.75" hidden="false" customHeight="true" outlineLevel="0" collapsed="false">
      <c r="A217" s="363"/>
      <c r="B217" s="356"/>
      <c r="C217" s="360"/>
      <c r="D217" s="355"/>
      <c r="E217" s="357"/>
      <c r="F217" s="357"/>
      <c r="G217" s="357"/>
      <c r="H217" s="357"/>
      <c r="I217" s="357"/>
      <c r="J217" s="357"/>
      <c r="K217" s="357"/>
      <c r="L217" s="357"/>
      <c r="M217" s="357"/>
      <c r="N217" s="357"/>
      <c r="O217" s="361"/>
      <c r="P217" s="357"/>
      <c r="Q217" s="357"/>
      <c r="R217" s="357"/>
      <c r="S217" s="357"/>
      <c r="T217" s="357"/>
      <c r="U217" s="357"/>
      <c r="V217" s="357"/>
      <c r="W217" s="357"/>
      <c r="X217" s="357"/>
      <c r="Y217" s="357"/>
      <c r="Z217" s="357"/>
      <c r="AA217" s="357"/>
    </row>
    <row r="218" customFormat="false" ht="15.75" hidden="false" customHeight="true" outlineLevel="0" collapsed="false">
      <c r="A218" s="363"/>
      <c r="B218" s="356"/>
      <c r="C218" s="357"/>
      <c r="D218" s="357"/>
      <c r="E218" s="357"/>
      <c r="F218" s="357"/>
      <c r="G218" s="357"/>
      <c r="H218" s="357"/>
      <c r="I218" s="357"/>
      <c r="J218" s="357"/>
      <c r="K218" s="357"/>
      <c r="L218" s="357"/>
      <c r="M218" s="357"/>
      <c r="N218" s="357"/>
      <c r="O218" s="361"/>
      <c r="P218" s="361"/>
      <c r="Q218" s="357"/>
      <c r="R218" s="357"/>
      <c r="S218" s="357"/>
      <c r="T218" s="357"/>
      <c r="U218" s="357"/>
      <c r="V218" s="357"/>
      <c r="W218" s="357"/>
      <c r="X218" s="357"/>
      <c r="Y218" s="357"/>
      <c r="Z218" s="357"/>
      <c r="AA218" s="357"/>
    </row>
    <row r="219" customFormat="false" ht="15.75" hidden="false" customHeight="true" outlineLevel="0" collapsed="false">
      <c r="A219" s="363"/>
      <c r="B219" s="356"/>
      <c r="C219" s="357"/>
      <c r="D219" s="357"/>
      <c r="E219" s="355"/>
      <c r="F219" s="357"/>
      <c r="G219" s="357"/>
      <c r="H219" s="357"/>
      <c r="I219" s="357"/>
      <c r="J219" s="357"/>
      <c r="K219" s="357"/>
      <c r="L219" s="357"/>
      <c r="M219" s="357"/>
      <c r="N219" s="357"/>
      <c r="O219" s="361"/>
      <c r="P219" s="357"/>
      <c r="Q219" s="357"/>
      <c r="R219" s="357"/>
      <c r="S219" s="357"/>
      <c r="T219" s="357"/>
      <c r="U219" s="357"/>
      <c r="V219" s="357"/>
      <c r="W219" s="357"/>
      <c r="X219" s="357"/>
      <c r="Y219" s="357"/>
      <c r="Z219" s="357"/>
      <c r="AA219" s="357"/>
    </row>
    <row r="220" customFormat="false" ht="15.75" hidden="false" customHeight="true" outlineLevel="0" collapsed="false">
      <c r="A220" s="363"/>
      <c r="B220" s="356"/>
      <c r="C220" s="357"/>
      <c r="D220" s="357"/>
      <c r="E220" s="357"/>
      <c r="F220" s="357"/>
      <c r="G220" s="357"/>
      <c r="H220" s="357"/>
      <c r="I220" s="357"/>
      <c r="J220" s="357"/>
      <c r="K220" s="357"/>
      <c r="L220" s="357"/>
      <c r="M220" s="357"/>
      <c r="N220" s="357"/>
      <c r="O220" s="361"/>
      <c r="P220" s="357"/>
      <c r="Q220" s="357"/>
      <c r="R220" s="357"/>
      <c r="S220" s="357"/>
      <c r="T220" s="357"/>
      <c r="U220" s="357"/>
      <c r="V220" s="357"/>
      <c r="W220" s="357"/>
      <c r="X220" s="357"/>
      <c r="Y220" s="357"/>
      <c r="Z220" s="357"/>
      <c r="AA220" s="357"/>
    </row>
    <row r="221" customFormat="false" ht="15.75" hidden="false" customHeight="true" outlineLevel="0" collapsed="false">
      <c r="A221" s="363"/>
      <c r="B221" s="356"/>
      <c r="C221" s="357"/>
      <c r="D221" s="357"/>
      <c r="E221" s="357"/>
      <c r="F221" s="367"/>
      <c r="G221" s="357"/>
      <c r="H221" s="357"/>
      <c r="I221" s="357"/>
      <c r="J221" s="357"/>
      <c r="K221" s="357"/>
      <c r="L221" s="357"/>
      <c r="M221" s="357"/>
      <c r="N221" s="357"/>
      <c r="O221" s="361"/>
      <c r="P221" s="361"/>
      <c r="Q221" s="357"/>
      <c r="R221" s="357"/>
      <c r="S221" s="357"/>
      <c r="T221" s="357"/>
      <c r="U221" s="357"/>
      <c r="V221" s="357"/>
      <c r="W221" s="357"/>
      <c r="X221" s="357"/>
      <c r="Y221" s="357"/>
      <c r="Z221" s="357"/>
      <c r="AA221" s="357"/>
    </row>
    <row r="222" customFormat="false" ht="15.75" hidden="false" customHeight="true" outlineLevel="0" collapsed="false">
      <c r="A222" s="363"/>
      <c r="B222" s="356"/>
      <c r="C222" s="357"/>
      <c r="D222" s="357"/>
      <c r="E222" s="355"/>
      <c r="F222" s="357"/>
      <c r="G222" s="357"/>
      <c r="H222" s="357"/>
      <c r="I222" s="357"/>
      <c r="J222" s="357"/>
      <c r="K222" s="357"/>
      <c r="L222" s="357"/>
      <c r="M222" s="357"/>
      <c r="N222" s="357"/>
      <c r="O222" s="361"/>
      <c r="P222" s="357"/>
      <c r="Q222" s="357"/>
      <c r="R222" s="357"/>
      <c r="S222" s="357"/>
      <c r="T222" s="357"/>
      <c r="U222" s="357"/>
      <c r="V222" s="357"/>
      <c r="W222" s="357"/>
      <c r="X222" s="357"/>
      <c r="Y222" s="357"/>
      <c r="Z222" s="357"/>
      <c r="AA222" s="357"/>
    </row>
    <row r="223" customFormat="false" ht="15.75" hidden="false" customHeight="true" outlineLevel="0" collapsed="false">
      <c r="A223" s="363"/>
      <c r="B223" s="356"/>
      <c r="C223" s="357"/>
      <c r="D223" s="357"/>
      <c r="E223" s="357"/>
      <c r="F223" s="367"/>
      <c r="G223" s="367"/>
      <c r="H223" s="367"/>
      <c r="I223" s="367"/>
      <c r="J223" s="367"/>
      <c r="K223" s="367"/>
      <c r="L223" s="357"/>
      <c r="M223" s="357"/>
      <c r="N223" s="357"/>
      <c r="O223" s="361"/>
      <c r="P223" s="357"/>
      <c r="Q223" s="357"/>
      <c r="R223" s="357"/>
      <c r="S223" s="357"/>
      <c r="T223" s="357"/>
      <c r="U223" s="357"/>
      <c r="V223" s="357"/>
      <c r="W223" s="357"/>
      <c r="X223" s="357"/>
      <c r="Y223" s="357"/>
      <c r="Z223" s="357"/>
      <c r="AA223" s="357"/>
    </row>
    <row r="224" customFormat="false" ht="15.75" hidden="false" customHeight="true" outlineLevel="0" collapsed="false">
      <c r="A224" s="363"/>
      <c r="B224" s="356"/>
      <c r="C224" s="355"/>
      <c r="D224" s="357"/>
      <c r="E224" s="355"/>
      <c r="F224" s="357"/>
      <c r="G224" s="357"/>
      <c r="H224" s="357"/>
      <c r="I224" s="357"/>
      <c r="J224" s="357"/>
      <c r="K224" s="357"/>
      <c r="L224" s="357"/>
      <c r="M224" s="357"/>
      <c r="N224" s="357"/>
      <c r="O224" s="361"/>
      <c r="P224" s="357"/>
      <c r="Q224" s="357"/>
      <c r="R224" s="357"/>
      <c r="S224" s="357"/>
      <c r="T224" s="357"/>
      <c r="U224" s="357"/>
      <c r="V224" s="357"/>
      <c r="W224" s="357"/>
      <c r="X224" s="357"/>
      <c r="Y224" s="357"/>
      <c r="Z224" s="357"/>
      <c r="AA224" s="357"/>
    </row>
    <row r="225" customFormat="false" ht="15.75" hidden="false" customHeight="true" outlineLevel="0" collapsed="false">
      <c r="A225" s="363"/>
      <c r="B225" s="356"/>
      <c r="C225" s="357"/>
      <c r="D225" s="357"/>
      <c r="E225" s="355"/>
      <c r="F225" s="357"/>
      <c r="G225" s="357"/>
      <c r="H225" s="357"/>
      <c r="I225" s="357"/>
      <c r="J225" s="357"/>
      <c r="K225" s="357"/>
      <c r="L225" s="357"/>
      <c r="M225" s="357"/>
      <c r="N225" s="357"/>
      <c r="O225" s="363"/>
      <c r="P225" s="361"/>
      <c r="Q225" s="357"/>
      <c r="R225" s="357"/>
      <c r="S225" s="357"/>
      <c r="T225" s="357"/>
      <c r="U225" s="357"/>
      <c r="V225" s="357"/>
      <c r="W225" s="357"/>
      <c r="X225" s="357"/>
      <c r="Y225" s="357"/>
      <c r="Z225" s="357"/>
      <c r="AA225" s="357"/>
    </row>
    <row r="226" customFormat="false" ht="15.75" hidden="false" customHeight="true" outlineLevel="0" collapsed="false">
      <c r="A226" s="363"/>
      <c r="B226" s="356"/>
      <c r="C226" s="355"/>
      <c r="D226" s="355"/>
      <c r="E226" s="355"/>
      <c r="F226" s="355"/>
      <c r="G226" s="355"/>
      <c r="H226" s="355"/>
      <c r="I226" s="355"/>
      <c r="J226" s="355"/>
      <c r="K226" s="355"/>
      <c r="L226" s="357"/>
      <c r="M226" s="357"/>
      <c r="N226" s="357"/>
      <c r="O226" s="361"/>
      <c r="P226" s="357"/>
      <c r="Q226" s="357"/>
      <c r="R226" s="357"/>
      <c r="S226" s="357"/>
      <c r="T226" s="357"/>
      <c r="U226" s="357"/>
      <c r="V226" s="357"/>
      <c r="W226" s="357"/>
      <c r="X226" s="357"/>
      <c r="Y226" s="357"/>
      <c r="Z226" s="357"/>
      <c r="AA226" s="357"/>
    </row>
    <row r="227" customFormat="false" ht="15.75" hidden="false" customHeight="true" outlineLevel="0" collapsed="false">
      <c r="A227" s="363"/>
      <c r="B227" s="356"/>
      <c r="C227" s="355"/>
      <c r="D227" s="355"/>
      <c r="E227" s="357"/>
      <c r="F227" s="355"/>
      <c r="G227" s="355"/>
      <c r="H227" s="355"/>
      <c r="I227" s="355"/>
      <c r="J227" s="355"/>
      <c r="K227" s="355"/>
      <c r="L227" s="357"/>
      <c r="M227" s="357"/>
      <c r="N227" s="357"/>
      <c r="O227" s="361"/>
      <c r="P227" s="357"/>
      <c r="Q227" s="357"/>
      <c r="R227" s="357"/>
      <c r="S227" s="357"/>
      <c r="T227" s="357"/>
      <c r="U227" s="357"/>
      <c r="V227" s="357"/>
      <c r="W227" s="357"/>
      <c r="X227" s="357"/>
      <c r="Y227" s="357"/>
      <c r="Z227" s="357"/>
      <c r="AA227" s="357"/>
    </row>
    <row r="228" customFormat="false" ht="15.75" hidden="false" customHeight="true" outlineLevel="0" collapsed="false">
      <c r="A228" s="363"/>
      <c r="B228" s="356"/>
      <c r="C228" s="355"/>
      <c r="D228" s="357"/>
      <c r="E228" s="357"/>
      <c r="F228" s="357"/>
      <c r="G228" s="355"/>
      <c r="H228" s="355"/>
      <c r="I228" s="355"/>
      <c r="J228" s="355"/>
      <c r="K228" s="355"/>
      <c r="L228" s="357"/>
      <c r="M228" s="357"/>
      <c r="N228" s="357"/>
      <c r="O228" s="361"/>
      <c r="P228" s="357"/>
      <c r="Q228" s="357"/>
      <c r="R228" s="357"/>
      <c r="S228" s="357"/>
      <c r="T228" s="357"/>
      <c r="U228" s="357"/>
      <c r="V228" s="357"/>
      <c r="W228" s="357"/>
      <c r="X228" s="357"/>
      <c r="Y228" s="357"/>
      <c r="Z228" s="357"/>
      <c r="AA228" s="357"/>
    </row>
    <row r="229" customFormat="false" ht="15.75" hidden="false" customHeight="true" outlineLevel="0" collapsed="false">
      <c r="A229" s="363"/>
      <c r="B229" s="356"/>
      <c r="C229" s="357"/>
      <c r="D229" s="357"/>
      <c r="E229" s="355"/>
      <c r="F229" s="357"/>
      <c r="G229" s="357"/>
      <c r="H229" s="357"/>
      <c r="I229" s="357"/>
      <c r="J229" s="357"/>
      <c r="K229" s="357"/>
      <c r="L229" s="357"/>
      <c r="M229" s="357"/>
      <c r="N229" s="357"/>
      <c r="O229" s="361"/>
      <c r="P229" s="357"/>
      <c r="Q229" s="357"/>
      <c r="R229" s="357"/>
      <c r="S229" s="357"/>
      <c r="T229" s="357"/>
      <c r="U229" s="357"/>
      <c r="V229" s="357"/>
      <c r="W229" s="357"/>
      <c r="X229" s="357"/>
      <c r="Y229" s="357"/>
      <c r="Z229" s="357"/>
      <c r="AA229" s="357"/>
    </row>
    <row r="230" customFormat="false" ht="15.75" hidden="false" customHeight="true" outlineLevel="0" collapsed="false">
      <c r="A230" s="355"/>
      <c r="B230" s="356"/>
      <c r="C230" s="357"/>
      <c r="D230" s="357"/>
      <c r="E230" s="357"/>
      <c r="F230" s="357"/>
      <c r="G230" s="357"/>
      <c r="H230" s="357"/>
      <c r="I230" s="357"/>
      <c r="J230" s="357"/>
      <c r="K230" s="357"/>
      <c r="L230" s="357"/>
      <c r="M230" s="357"/>
      <c r="N230" s="357"/>
      <c r="O230" s="357"/>
      <c r="P230" s="357"/>
      <c r="Q230" s="357"/>
      <c r="R230" s="357"/>
      <c r="S230" s="357"/>
      <c r="T230" s="357"/>
      <c r="U230" s="357"/>
      <c r="V230" s="357"/>
      <c r="W230" s="357"/>
      <c r="X230" s="357"/>
      <c r="Y230" s="357"/>
      <c r="Z230" s="357"/>
      <c r="AA230" s="357"/>
    </row>
    <row r="231" customFormat="false" ht="15.75" hidden="false" customHeight="true" outlineLevel="0" collapsed="false">
      <c r="A231" s="363"/>
      <c r="B231" s="356"/>
      <c r="C231" s="360"/>
      <c r="D231" s="355"/>
      <c r="E231" s="357"/>
      <c r="F231" s="357"/>
      <c r="G231" s="357"/>
      <c r="H231" s="357"/>
      <c r="I231" s="357"/>
      <c r="J231" s="357"/>
      <c r="K231" s="357"/>
      <c r="L231" s="357"/>
      <c r="M231" s="357"/>
      <c r="N231" s="357"/>
      <c r="O231" s="361"/>
      <c r="P231" s="357"/>
      <c r="Q231" s="357"/>
      <c r="R231" s="357"/>
      <c r="S231" s="357"/>
      <c r="T231" s="357"/>
      <c r="U231" s="357"/>
      <c r="V231" s="357"/>
      <c r="W231" s="357"/>
      <c r="X231" s="357"/>
      <c r="Y231" s="357"/>
      <c r="Z231" s="357"/>
      <c r="AA231" s="357"/>
    </row>
    <row r="232" customFormat="false" ht="15.75" hidden="false" customHeight="true" outlineLevel="0" collapsed="false">
      <c r="A232" s="363"/>
      <c r="B232" s="356"/>
      <c r="C232" s="357"/>
      <c r="D232" s="357"/>
      <c r="E232" s="357"/>
      <c r="F232" s="357"/>
      <c r="G232" s="357"/>
      <c r="H232" s="357"/>
      <c r="I232" s="357"/>
      <c r="J232" s="357"/>
      <c r="K232" s="357"/>
      <c r="L232" s="357"/>
      <c r="M232" s="357"/>
      <c r="N232" s="357"/>
      <c r="O232" s="361"/>
      <c r="P232" s="361"/>
      <c r="Q232" s="357"/>
      <c r="R232" s="357"/>
      <c r="S232" s="357"/>
      <c r="T232" s="357"/>
      <c r="U232" s="357"/>
      <c r="V232" s="357"/>
      <c r="W232" s="357"/>
      <c r="X232" s="357"/>
      <c r="Y232" s="357"/>
      <c r="Z232" s="357"/>
      <c r="AA232" s="357"/>
    </row>
    <row r="233" customFormat="false" ht="15.75" hidden="false" customHeight="true" outlineLevel="0" collapsed="false">
      <c r="A233" s="363"/>
      <c r="B233" s="356"/>
      <c r="C233" s="357"/>
      <c r="D233" s="357"/>
      <c r="E233" s="355"/>
      <c r="F233" s="357"/>
      <c r="G233" s="357"/>
      <c r="H233" s="357"/>
      <c r="I233" s="357"/>
      <c r="J233" s="357"/>
      <c r="K233" s="357"/>
      <c r="L233" s="357"/>
      <c r="M233" s="357"/>
      <c r="N233" s="357"/>
      <c r="O233" s="361"/>
      <c r="P233" s="357"/>
      <c r="Q233" s="357"/>
      <c r="R233" s="357"/>
      <c r="S233" s="357"/>
      <c r="T233" s="357"/>
      <c r="U233" s="357"/>
      <c r="V233" s="357"/>
      <c r="W233" s="357"/>
      <c r="X233" s="357"/>
      <c r="Y233" s="357"/>
      <c r="Z233" s="357"/>
      <c r="AA233" s="357"/>
    </row>
    <row r="234" customFormat="false" ht="15.75" hidden="false" customHeight="true" outlineLevel="0" collapsed="false">
      <c r="A234" s="363"/>
      <c r="B234" s="356"/>
      <c r="C234" s="357"/>
      <c r="D234" s="357"/>
      <c r="E234" s="357"/>
      <c r="F234" s="357"/>
      <c r="G234" s="357"/>
      <c r="H234" s="357"/>
      <c r="I234" s="357"/>
      <c r="J234" s="357"/>
      <c r="K234" s="357"/>
      <c r="L234" s="357"/>
      <c r="M234" s="357"/>
      <c r="N234" s="357"/>
      <c r="O234" s="361"/>
      <c r="P234" s="357"/>
      <c r="Q234" s="357"/>
      <c r="R234" s="357"/>
      <c r="S234" s="357"/>
      <c r="T234" s="357"/>
      <c r="U234" s="357"/>
      <c r="V234" s="357"/>
      <c r="W234" s="357"/>
      <c r="X234" s="357"/>
      <c r="Y234" s="357"/>
      <c r="Z234" s="357"/>
      <c r="AA234" s="357"/>
    </row>
    <row r="235" customFormat="false" ht="15.75" hidden="false" customHeight="true" outlineLevel="0" collapsed="false">
      <c r="A235" s="363"/>
      <c r="B235" s="356"/>
      <c r="C235" s="357"/>
      <c r="D235" s="357"/>
      <c r="E235" s="357"/>
      <c r="F235" s="367"/>
      <c r="G235" s="357"/>
      <c r="H235" s="357"/>
      <c r="I235" s="357"/>
      <c r="J235" s="357"/>
      <c r="K235" s="357"/>
      <c r="L235" s="357"/>
      <c r="M235" s="357"/>
      <c r="N235" s="357"/>
      <c r="O235" s="361"/>
      <c r="P235" s="361"/>
      <c r="Q235" s="357"/>
      <c r="R235" s="357"/>
      <c r="S235" s="357"/>
      <c r="T235" s="357"/>
      <c r="U235" s="357"/>
      <c r="V235" s="357"/>
      <c r="W235" s="357"/>
      <c r="X235" s="357"/>
      <c r="Y235" s="357"/>
      <c r="Z235" s="357"/>
      <c r="AA235" s="357"/>
    </row>
    <row r="236" customFormat="false" ht="15.75" hidden="false" customHeight="true" outlineLevel="0" collapsed="false">
      <c r="A236" s="363"/>
      <c r="B236" s="356"/>
      <c r="C236" s="357"/>
      <c r="D236" s="357"/>
      <c r="E236" s="355"/>
      <c r="F236" s="357"/>
      <c r="G236" s="357"/>
      <c r="H236" s="357"/>
      <c r="I236" s="357"/>
      <c r="J236" s="357"/>
      <c r="K236" s="357"/>
      <c r="L236" s="357"/>
      <c r="M236" s="357"/>
      <c r="N236" s="357"/>
      <c r="O236" s="361"/>
      <c r="P236" s="357"/>
      <c r="Q236" s="357"/>
      <c r="R236" s="357"/>
      <c r="S236" s="357"/>
      <c r="T236" s="357"/>
      <c r="U236" s="357"/>
      <c r="V236" s="357"/>
      <c r="W236" s="357"/>
      <c r="X236" s="357"/>
      <c r="Y236" s="357"/>
      <c r="Z236" s="357"/>
      <c r="AA236" s="357"/>
    </row>
    <row r="237" customFormat="false" ht="15.75" hidden="false" customHeight="true" outlineLevel="0" collapsed="false">
      <c r="A237" s="363"/>
      <c r="B237" s="356"/>
      <c r="C237" s="357"/>
      <c r="D237" s="357"/>
      <c r="E237" s="357"/>
      <c r="F237" s="367"/>
      <c r="G237" s="367"/>
      <c r="H237" s="367"/>
      <c r="I237" s="367"/>
      <c r="J237" s="367"/>
      <c r="K237" s="367"/>
      <c r="L237" s="357"/>
      <c r="M237" s="357"/>
      <c r="N237" s="357"/>
      <c r="O237" s="361"/>
      <c r="P237" s="357"/>
      <c r="Q237" s="357"/>
      <c r="R237" s="357"/>
      <c r="S237" s="357"/>
      <c r="T237" s="357"/>
      <c r="U237" s="357"/>
      <c r="V237" s="357"/>
      <c r="W237" s="357"/>
      <c r="X237" s="357"/>
      <c r="Y237" s="357"/>
      <c r="Z237" s="357"/>
      <c r="AA237" s="357"/>
    </row>
    <row r="238" customFormat="false" ht="15.75" hidden="false" customHeight="true" outlineLevel="0" collapsed="false">
      <c r="A238" s="363"/>
      <c r="B238" s="356"/>
      <c r="C238" s="355"/>
      <c r="D238" s="357"/>
      <c r="E238" s="355"/>
      <c r="F238" s="357"/>
      <c r="G238" s="357"/>
      <c r="H238" s="357"/>
      <c r="I238" s="357"/>
      <c r="J238" s="357"/>
      <c r="K238" s="357"/>
      <c r="L238" s="357"/>
      <c r="M238" s="357"/>
      <c r="N238" s="357"/>
      <c r="O238" s="361"/>
      <c r="P238" s="357"/>
      <c r="Q238" s="357"/>
      <c r="R238" s="357"/>
      <c r="S238" s="357"/>
      <c r="T238" s="357"/>
      <c r="U238" s="357"/>
      <c r="V238" s="357"/>
      <c r="W238" s="357"/>
      <c r="X238" s="357"/>
      <c r="Y238" s="357"/>
      <c r="Z238" s="357"/>
      <c r="AA238" s="357"/>
    </row>
    <row r="239" customFormat="false" ht="15.75" hidden="false" customHeight="true" outlineLevel="0" collapsed="false">
      <c r="A239" s="363"/>
      <c r="B239" s="356"/>
      <c r="C239" s="357"/>
      <c r="D239" s="357"/>
      <c r="E239" s="355"/>
      <c r="F239" s="357"/>
      <c r="G239" s="357"/>
      <c r="H239" s="357"/>
      <c r="I239" s="357"/>
      <c r="J239" s="357"/>
      <c r="K239" s="357"/>
      <c r="L239" s="357"/>
      <c r="M239" s="357"/>
      <c r="N239" s="357"/>
      <c r="O239" s="363"/>
      <c r="P239" s="361"/>
      <c r="Q239" s="357"/>
      <c r="R239" s="357"/>
      <c r="S239" s="357"/>
      <c r="T239" s="357"/>
      <c r="U239" s="357"/>
      <c r="V239" s="357"/>
      <c r="W239" s="357"/>
      <c r="X239" s="357"/>
      <c r="Y239" s="357"/>
      <c r="Z239" s="357"/>
      <c r="AA239" s="357"/>
    </row>
    <row r="240" customFormat="false" ht="15.75" hidden="false" customHeight="true" outlineLevel="0" collapsed="false">
      <c r="A240" s="363"/>
      <c r="B240" s="356"/>
      <c r="C240" s="355"/>
      <c r="D240" s="355"/>
      <c r="E240" s="355"/>
      <c r="F240" s="355"/>
      <c r="G240" s="355"/>
      <c r="H240" s="355"/>
      <c r="I240" s="355"/>
      <c r="J240" s="355"/>
      <c r="K240" s="355"/>
      <c r="L240" s="357"/>
      <c r="M240" s="357"/>
      <c r="N240" s="357"/>
      <c r="O240" s="361"/>
      <c r="P240" s="357"/>
      <c r="Q240" s="357"/>
      <c r="R240" s="357"/>
      <c r="S240" s="357"/>
      <c r="T240" s="357"/>
      <c r="U240" s="357"/>
      <c r="V240" s="357"/>
      <c r="W240" s="357"/>
      <c r="X240" s="357"/>
      <c r="Y240" s="357"/>
      <c r="Z240" s="357"/>
      <c r="AA240" s="357"/>
    </row>
    <row r="241" customFormat="false" ht="15.75" hidden="false" customHeight="true" outlineLevel="0" collapsed="false">
      <c r="A241" s="363"/>
      <c r="B241" s="356"/>
      <c r="C241" s="355"/>
      <c r="D241" s="355"/>
      <c r="E241" s="357"/>
      <c r="F241" s="355"/>
      <c r="G241" s="355"/>
      <c r="H241" s="355"/>
      <c r="I241" s="355"/>
      <c r="J241" s="355"/>
      <c r="K241" s="355"/>
      <c r="L241" s="357"/>
      <c r="M241" s="357"/>
      <c r="N241" s="357"/>
      <c r="O241" s="361"/>
      <c r="P241" s="357"/>
      <c r="Q241" s="357"/>
      <c r="R241" s="357"/>
      <c r="S241" s="357"/>
      <c r="T241" s="357"/>
      <c r="U241" s="357"/>
      <c r="V241" s="357"/>
      <c r="W241" s="357"/>
      <c r="X241" s="357"/>
      <c r="Y241" s="357"/>
      <c r="Z241" s="357"/>
      <c r="AA241" s="357"/>
    </row>
    <row r="242" customFormat="false" ht="15.75" hidden="false" customHeight="true" outlineLevel="0" collapsed="false">
      <c r="A242" s="363"/>
      <c r="B242" s="356"/>
      <c r="C242" s="355"/>
      <c r="D242" s="357"/>
      <c r="E242" s="357"/>
      <c r="F242" s="357"/>
      <c r="G242" s="355"/>
      <c r="H242" s="355"/>
      <c r="I242" s="355"/>
      <c r="J242" s="355"/>
      <c r="K242" s="355"/>
      <c r="L242" s="357"/>
      <c r="M242" s="357"/>
      <c r="N242" s="357"/>
      <c r="O242" s="361"/>
      <c r="P242" s="357"/>
      <c r="Q242" s="357"/>
      <c r="R242" s="357"/>
      <c r="S242" s="357"/>
      <c r="T242" s="357"/>
      <c r="U242" s="357"/>
      <c r="V242" s="357"/>
      <c r="W242" s="357"/>
      <c r="X242" s="357"/>
      <c r="Y242" s="357"/>
      <c r="Z242" s="357"/>
      <c r="AA242" s="357"/>
    </row>
    <row r="243" customFormat="false" ht="15.75" hidden="false" customHeight="true" outlineLevel="0" collapsed="false">
      <c r="A243" s="363"/>
      <c r="B243" s="356"/>
      <c r="C243" s="357"/>
      <c r="D243" s="357"/>
      <c r="E243" s="355"/>
      <c r="F243" s="357"/>
      <c r="G243" s="357"/>
      <c r="H243" s="357"/>
      <c r="I243" s="357"/>
      <c r="J243" s="357"/>
      <c r="K243" s="357"/>
      <c r="L243" s="357"/>
      <c r="M243" s="357"/>
      <c r="N243" s="357"/>
      <c r="O243" s="361"/>
      <c r="P243" s="357"/>
      <c r="Q243" s="357"/>
      <c r="R243" s="357"/>
      <c r="S243" s="357"/>
      <c r="T243" s="357"/>
      <c r="U243" s="357"/>
      <c r="V243" s="357"/>
      <c r="W243" s="357"/>
      <c r="X243" s="357"/>
      <c r="Y243" s="357"/>
      <c r="Z243" s="357"/>
      <c r="AA243" s="357"/>
    </row>
    <row r="244" customFormat="false" ht="15.75" hidden="false" customHeight="true" outlineLevel="0" collapsed="false">
      <c r="A244" s="355"/>
      <c r="B244" s="356"/>
      <c r="C244" s="357"/>
      <c r="D244" s="357"/>
      <c r="E244" s="357"/>
      <c r="F244" s="357"/>
      <c r="G244" s="357"/>
      <c r="H244" s="357"/>
      <c r="I244" s="357"/>
      <c r="J244" s="357"/>
      <c r="K244" s="357"/>
      <c r="L244" s="357"/>
      <c r="M244" s="357"/>
      <c r="N244" s="357"/>
      <c r="O244" s="357"/>
      <c r="P244" s="357"/>
      <c r="Q244" s="357"/>
      <c r="R244" s="357"/>
      <c r="S244" s="357"/>
      <c r="T244" s="357"/>
      <c r="U244" s="357"/>
      <c r="V244" s="357"/>
      <c r="W244" s="357"/>
      <c r="X244" s="357"/>
      <c r="Y244" s="357"/>
      <c r="Z244" s="357"/>
      <c r="AA244" s="357"/>
    </row>
    <row r="245" customFormat="false" ht="15.75" hidden="false" customHeight="true" outlineLevel="0" collapsed="false">
      <c r="A245" s="363"/>
      <c r="B245" s="356"/>
      <c r="C245" s="360"/>
      <c r="D245" s="355"/>
      <c r="E245" s="357"/>
      <c r="F245" s="357"/>
      <c r="G245" s="357"/>
      <c r="H245" s="357"/>
      <c r="I245" s="357"/>
      <c r="J245" s="357"/>
      <c r="K245" s="357"/>
      <c r="L245" s="357"/>
      <c r="M245" s="357"/>
      <c r="N245" s="357"/>
      <c r="O245" s="361"/>
      <c r="P245" s="357"/>
      <c r="Q245" s="357"/>
      <c r="R245" s="357"/>
      <c r="S245" s="357"/>
      <c r="T245" s="357"/>
      <c r="U245" s="357"/>
      <c r="V245" s="357"/>
      <c r="W245" s="357"/>
      <c r="X245" s="357"/>
      <c r="Y245" s="357"/>
      <c r="Z245" s="357"/>
      <c r="AA245" s="357"/>
    </row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10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8.13"/>
    <col collapsed="false" customWidth="true" hidden="false" outlineLevel="0" max="2" min="2" style="0" width="7.63"/>
    <col collapsed="false" customWidth="true" hidden="true" outlineLevel="0" max="3" min="3" style="0" width="4.88"/>
    <col collapsed="false" customWidth="true" hidden="false" outlineLevel="0" max="4" min="4" style="0" width="16.5"/>
    <col collapsed="false" customWidth="true" hidden="false" outlineLevel="0" max="6" min="6" style="0" width="20.51"/>
    <col collapsed="false" customWidth="true" hidden="true" outlineLevel="0" max="7" min="7" style="0" width="13.13"/>
    <col collapsed="false" customWidth="true" hidden="false" outlineLevel="0" max="8" min="8" style="0" width="32.13"/>
    <col collapsed="false" customWidth="true" hidden="false" outlineLevel="0" max="9" min="9" style="0" width="23"/>
    <col collapsed="false" customWidth="true" hidden="false" outlineLevel="0" max="11" min="10" style="0" width="30.63"/>
    <col collapsed="false" customWidth="true" hidden="false" outlineLevel="0" max="12" min="12" style="0" width="25.51"/>
    <col collapsed="false" customWidth="true" hidden="true" outlineLevel="0" max="15" min="13" style="0" width="30.63"/>
    <col collapsed="false" customWidth="true" hidden="true" outlineLevel="0" max="16" min="16" style="0" width="15.38"/>
    <col collapsed="false" customWidth="true" hidden="true" outlineLevel="0" max="17" min="17" style="0" width="12.13"/>
    <col collapsed="false" customWidth="true" hidden="true" outlineLevel="0" max="18" min="18" style="0" width="11.12"/>
    <col collapsed="false" customWidth="true" hidden="true" outlineLevel="0" max="19" min="19" style="0" width="7.38"/>
  </cols>
  <sheetData>
    <row r="1" customFormat="false" ht="21.75" hidden="false" customHeight="true" outlineLevel="0" collapsed="false">
      <c r="A1" s="90" t="s">
        <v>1</v>
      </c>
      <c r="B1" s="90" t="s">
        <v>2</v>
      </c>
      <c r="C1" s="90" t="s">
        <v>1059</v>
      </c>
      <c r="D1" s="90" t="s">
        <v>6760</v>
      </c>
      <c r="E1" s="90" t="s">
        <v>1061</v>
      </c>
      <c r="F1" s="92" t="s">
        <v>1062</v>
      </c>
      <c r="G1" s="90" t="s">
        <v>4430</v>
      </c>
      <c r="H1" s="90" t="s">
        <v>4431</v>
      </c>
      <c r="I1" s="90" t="s">
        <v>4433</v>
      </c>
      <c r="J1" s="90" t="s">
        <v>4435</v>
      </c>
      <c r="K1" s="90" t="s">
        <v>6761</v>
      </c>
      <c r="L1" s="90" t="s">
        <v>4437</v>
      </c>
      <c r="M1" s="90" t="s">
        <v>4438</v>
      </c>
      <c r="N1" s="90" t="s">
        <v>6762</v>
      </c>
      <c r="O1" s="90" t="s">
        <v>6763</v>
      </c>
      <c r="P1" s="207" t="s">
        <v>6764</v>
      </c>
      <c r="Q1" s="90" t="s">
        <v>1082</v>
      </c>
      <c r="R1" s="90" t="s">
        <v>1083</v>
      </c>
      <c r="S1" s="90" t="s">
        <v>1084</v>
      </c>
      <c r="T1" s="90"/>
      <c r="U1" s="90"/>
      <c r="V1" s="90"/>
      <c r="W1" s="90"/>
      <c r="X1" s="90"/>
      <c r="Y1" s="90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</row>
    <row r="2" customFormat="false" ht="21.75" hidden="false" customHeight="true" outlineLevel="0" collapsed="false">
      <c r="A2" s="95" t="n">
        <v>1</v>
      </c>
      <c r="B2" s="95" t="n">
        <v>1</v>
      </c>
      <c r="C2" s="97" t="s">
        <v>62</v>
      </c>
      <c r="D2" s="98" t="s">
        <v>63</v>
      </c>
      <c r="E2" s="98"/>
      <c r="F2" s="209" t="s">
        <v>131</v>
      </c>
      <c r="G2" s="97" t="s">
        <v>64</v>
      </c>
      <c r="H2" s="97" t="s">
        <v>64</v>
      </c>
      <c r="I2" s="97"/>
      <c r="J2" s="97"/>
      <c r="K2" s="97"/>
      <c r="L2" s="97"/>
      <c r="M2" s="97"/>
      <c r="N2" s="97"/>
      <c r="O2" s="97"/>
      <c r="P2" s="97"/>
      <c r="Q2" s="209" t="s">
        <v>131</v>
      </c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</row>
    <row r="3" customFormat="false" ht="21.75" hidden="false" customHeight="true" outlineLevel="0" collapsed="false">
      <c r="A3" s="95" t="n">
        <v>2</v>
      </c>
      <c r="B3" s="95" t="n">
        <v>2</v>
      </c>
      <c r="C3" s="97" t="s">
        <v>62</v>
      </c>
      <c r="D3" s="98" t="s">
        <v>67</v>
      </c>
      <c r="E3" s="98" t="s">
        <v>1019</v>
      </c>
      <c r="F3" s="209" t="s">
        <v>6765</v>
      </c>
      <c r="G3" s="97" t="s">
        <v>69</v>
      </c>
      <c r="H3" s="97" t="s">
        <v>69</v>
      </c>
      <c r="I3" s="97"/>
      <c r="J3" s="97"/>
      <c r="K3" s="97"/>
      <c r="L3" s="97"/>
      <c r="M3" s="97"/>
      <c r="N3" s="97"/>
      <c r="O3" s="97"/>
      <c r="P3" s="97"/>
      <c r="Q3" s="209" t="s">
        <v>131</v>
      </c>
      <c r="R3" s="97"/>
      <c r="S3" s="97"/>
      <c r="T3" s="97"/>
      <c r="U3" s="97"/>
      <c r="V3" s="97"/>
      <c r="W3" s="97"/>
      <c r="X3" s="97"/>
      <c r="Y3" s="97"/>
      <c r="Z3" s="97"/>
      <c r="AA3" s="97"/>
      <c r="AB3" s="97"/>
      <c r="AC3" s="97"/>
      <c r="AD3" s="97"/>
      <c r="AE3" s="97"/>
      <c r="AF3" s="97"/>
      <c r="AG3" s="97"/>
      <c r="AH3" s="97"/>
      <c r="AI3" s="97"/>
      <c r="AJ3" s="97"/>
      <c r="AK3" s="97"/>
      <c r="AL3" s="97"/>
      <c r="AM3" s="97"/>
    </row>
    <row r="4" customFormat="false" ht="21.75" hidden="false" customHeight="true" outlineLevel="0" collapsed="false">
      <c r="A4" s="95" t="n">
        <v>3</v>
      </c>
      <c r="B4" s="95" t="n">
        <v>3</v>
      </c>
      <c r="C4" s="97" t="s">
        <v>62</v>
      </c>
      <c r="D4" s="98" t="s">
        <v>73</v>
      </c>
      <c r="E4" s="98"/>
      <c r="F4" s="209" t="s">
        <v>131</v>
      </c>
      <c r="G4" s="97" t="s">
        <v>74</v>
      </c>
      <c r="H4" s="368" t="s">
        <v>74</v>
      </c>
      <c r="I4" s="368"/>
      <c r="J4" s="368"/>
      <c r="K4" s="368"/>
      <c r="L4" s="368"/>
      <c r="M4" s="368"/>
      <c r="N4" s="368"/>
      <c r="O4" s="368"/>
      <c r="P4" s="368"/>
      <c r="Q4" s="209" t="s">
        <v>131</v>
      </c>
      <c r="R4" s="97"/>
      <c r="S4" s="97"/>
      <c r="T4" s="97"/>
      <c r="U4" s="97"/>
      <c r="V4" s="97"/>
      <c r="W4" s="97"/>
      <c r="X4" s="97"/>
      <c r="Y4" s="97"/>
      <c r="Z4" s="97"/>
      <c r="AA4" s="97"/>
      <c r="AB4" s="97"/>
      <c r="AC4" s="97"/>
      <c r="AD4" s="97"/>
      <c r="AE4" s="97"/>
      <c r="AF4" s="97"/>
      <c r="AG4" s="97"/>
      <c r="AH4" s="97"/>
      <c r="AI4" s="97"/>
      <c r="AJ4" s="97"/>
      <c r="AK4" s="97"/>
      <c r="AL4" s="97"/>
      <c r="AM4" s="97"/>
    </row>
    <row r="5" customFormat="false" ht="21.75" hidden="false" customHeight="true" outlineLevel="0" collapsed="false">
      <c r="A5" s="95" t="n">
        <v>4</v>
      </c>
      <c r="B5" s="95" t="n">
        <v>4</v>
      </c>
      <c r="C5" s="97" t="s">
        <v>62</v>
      </c>
      <c r="D5" s="98" t="s">
        <v>76</v>
      </c>
      <c r="E5" s="98"/>
      <c r="F5" s="209" t="s">
        <v>131</v>
      </c>
      <c r="G5" s="97" t="s">
        <v>77</v>
      </c>
      <c r="H5" s="97" t="s">
        <v>77</v>
      </c>
      <c r="I5" s="97"/>
      <c r="J5" s="97"/>
      <c r="K5" s="97"/>
      <c r="L5" s="97"/>
      <c r="M5" s="97"/>
      <c r="N5" s="97"/>
      <c r="O5" s="97"/>
      <c r="P5" s="97"/>
      <c r="Q5" s="209" t="s">
        <v>131</v>
      </c>
      <c r="R5" s="97"/>
      <c r="S5" s="97"/>
      <c r="T5" s="97"/>
      <c r="U5" s="97"/>
      <c r="V5" s="97"/>
      <c r="W5" s="97"/>
      <c r="X5" s="97"/>
      <c r="Y5" s="97"/>
      <c r="Z5" s="97"/>
      <c r="AA5" s="97"/>
      <c r="AB5" s="97"/>
      <c r="AC5" s="97"/>
      <c r="AD5" s="97"/>
      <c r="AE5" s="97"/>
      <c r="AF5" s="97"/>
      <c r="AG5" s="97"/>
      <c r="AH5" s="97"/>
      <c r="AI5" s="97"/>
      <c r="AJ5" s="97"/>
      <c r="AK5" s="97"/>
      <c r="AL5" s="97"/>
      <c r="AM5" s="97"/>
    </row>
    <row r="6" customFormat="false" ht="21.75" hidden="false" customHeight="true" outlineLevel="0" collapsed="false">
      <c r="A6" s="95" t="n">
        <v>5</v>
      </c>
      <c r="B6" s="95" t="n">
        <v>5</v>
      </c>
      <c r="C6" s="97" t="s">
        <v>62</v>
      </c>
      <c r="D6" s="98" t="s">
        <v>79</v>
      </c>
      <c r="E6" s="98"/>
      <c r="F6" s="209" t="s">
        <v>131</v>
      </c>
      <c r="G6" s="97" t="s">
        <v>80</v>
      </c>
      <c r="H6" s="97" t="s">
        <v>80</v>
      </c>
      <c r="I6" s="97"/>
      <c r="J6" s="97"/>
      <c r="K6" s="97"/>
      <c r="L6" s="97"/>
      <c r="M6" s="97"/>
      <c r="N6" s="97"/>
      <c r="O6" s="97"/>
      <c r="P6" s="97"/>
      <c r="Q6" s="209" t="s">
        <v>131</v>
      </c>
      <c r="R6" s="97"/>
      <c r="S6" s="97"/>
      <c r="T6" s="97"/>
      <c r="U6" s="97"/>
      <c r="V6" s="97"/>
      <c r="W6" s="97"/>
      <c r="X6" s="97"/>
      <c r="Y6" s="97"/>
      <c r="Z6" s="97"/>
      <c r="AA6" s="97"/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</row>
    <row r="7" customFormat="false" ht="21.75" hidden="false" customHeight="true" outlineLevel="0" collapsed="false">
      <c r="A7" s="95" t="n">
        <v>6</v>
      </c>
      <c r="B7" s="95" t="n">
        <v>6</v>
      </c>
      <c r="C7" s="97" t="s">
        <v>62</v>
      </c>
      <c r="D7" s="98" t="s">
        <v>83</v>
      </c>
      <c r="E7" s="98"/>
      <c r="F7" s="209" t="s">
        <v>131</v>
      </c>
      <c r="G7" s="97" t="s">
        <v>85</v>
      </c>
      <c r="H7" s="97" t="s">
        <v>85</v>
      </c>
      <c r="I7" s="97"/>
      <c r="J7" s="97"/>
      <c r="K7" s="97"/>
      <c r="L7" s="97"/>
      <c r="M7" s="97"/>
      <c r="N7" s="97"/>
      <c r="O7" s="97"/>
      <c r="P7" s="97"/>
      <c r="Q7" s="209" t="s">
        <v>131</v>
      </c>
      <c r="R7" s="97"/>
      <c r="S7" s="97"/>
      <c r="T7" s="97"/>
      <c r="U7" s="97"/>
      <c r="V7" s="97"/>
      <c r="W7" s="97"/>
      <c r="X7" s="97"/>
      <c r="Y7" s="97"/>
      <c r="Z7" s="97"/>
      <c r="AA7" s="97"/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</row>
    <row r="8" customFormat="false" ht="21.75" hidden="false" customHeight="true" outlineLevel="0" collapsed="false">
      <c r="A8" s="95" t="n">
        <v>7</v>
      </c>
      <c r="B8" s="95" t="n">
        <v>7</v>
      </c>
      <c r="C8" s="97" t="s">
        <v>62</v>
      </c>
      <c r="D8" s="87" t="s">
        <v>87</v>
      </c>
      <c r="E8" s="86"/>
      <c r="F8" s="86" t="s">
        <v>6766</v>
      </c>
      <c r="G8" s="105" t="s">
        <v>4186</v>
      </c>
      <c r="H8" s="97" t="s">
        <v>1150</v>
      </c>
      <c r="I8" s="97"/>
      <c r="J8" s="97"/>
      <c r="K8" s="97"/>
      <c r="L8" s="97"/>
      <c r="M8" s="97"/>
      <c r="N8" s="97"/>
      <c r="O8" s="97"/>
      <c r="P8" s="97"/>
      <c r="Q8" s="216" t="s">
        <v>1004</v>
      </c>
      <c r="R8" s="86"/>
      <c r="S8" s="86" t="s">
        <v>78</v>
      </c>
      <c r="T8" s="86"/>
      <c r="U8" s="86"/>
      <c r="V8" s="86"/>
      <c r="W8" s="86"/>
      <c r="X8" s="86"/>
      <c r="Y8" s="97"/>
      <c r="Z8" s="97"/>
      <c r="AA8" s="97"/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</row>
    <row r="9" customFormat="false" ht="21.75" hidden="false" customHeight="true" outlineLevel="0" collapsed="false">
      <c r="A9" s="95" t="n">
        <v>8</v>
      </c>
      <c r="B9" s="95" t="n">
        <v>8</v>
      </c>
      <c r="C9" s="97" t="s">
        <v>62</v>
      </c>
      <c r="D9" s="98" t="s">
        <v>89</v>
      </c>
      <c r="E9" s="98"/>
      <c r="F9" s="209" t="s">
        <v>131</v>
      </c>
      <c r="G9" s="97" t="s">
        <v>90</v>
      </c>
      <c r="H9" s="97" t="s">
        <v>90</v>
      </c>
      <c r="I9" s="97"/>
      <c r="J9" s="97"/>
      <c r="K9" s="97"/>
      <c r="L9" s="97"/>
      <c r="M9" s="97"/>
      <c r="N9" s="97"/>
      <c r="O9" s="97"/>
      <c r="P9" s="97"/>
      <c r="Q9" s="209" t="s">
        <v>131</v>
      </c>
      <c r="R9" s="97"/>
      <c r="S9" s="97"/>
      <c r="T9" s="97"/>
      <c r="U9" s="97"/>
      <c r="V9" s="97"/>
      <c r="W9" s="97"/>
      <c r="X9" s="97"/>
      <c r="Y9" s="97"/>
      <c r="Z9" s="97"/>
      <c r="AA9" s="97"/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</row>
    <row r="10" customFormat="false" ht="21.75" hidden="false" customHeight="true" outlineLevel="0" collapsed="false">
      <c r="A10" s="95" t="n">
        <v>9</v>
      </c>
      <c r="B10" s="95" t="n">
        <v>9</v>
      </c>
      <c r="C10" s="97" t="s">
        <v>62</v>
      </c>
      <c r="D10" s="98" t="s">
        <v>92</v>
      </c>
      <c r="E10" s="98"/>
      <c r="F10" s="209" t="s">
        <v>131</v>
      </c>
      <c r="G10" s="97" t="s">
        <v>93</v>
      </c>
      <c r="H10" s="97" t="s">
        <v>93</v>
      </c>
      <c r="I10" s="97"/>
      <c r="J10" s="97"/>
      <c r="K10" s="97"/>
      <c r="L10" s="97"/>
      <c r="M10" s="97"/>
      <c r="N10" s="97"/>
      <c r="O10" s="97"/>
      <c r="P10" s="97"/>
      <c r="Q10" s="209" t="s">
        <v>131</v>
      </c>
      <c r="R10" s="97"/>
      <c r="S10" s="97"/>
      <c r="T10" s="97"/>
      <c r="U10" s="97"/>
      <c r="V10" s="97"/>
      <c r="W10" s="97"/>
      <c r="X10" s="97"/>
      <c r="Y10" s="97"/>
      <c r="Z10" s="97"/>
      <c r="AA10" s="97"/>
      <c r="AB10" s="97"/>
      <c r="AC10" s="97"/>
      <c r="AD10" s="97"/>
      <c r="AE10" s="97"/>
      <c r="AF10" s="97"/>
      <c r="AG10" s="97"/>
      <c r="AH10" s="97"/>
      <c r="AI10" s="97"/>
      <c r="AJ10" s="97"/>
      <c r="AK10" s="97"/>
      <c r="AL10" s="97"/>
      <c r="AM10" s="97"/>
    </row>
    <row r="11" customFormat="false" ht="21.75" hidden="false" customHeight="true" outlineLevel="0" collapsed="false">
      <c r="A11" s="95" t="n">
        <v>10</v>
      </c>
      <c r="B11" s="95" t="n">
        <v>10</v>
      </c>
      <c r="C11" s="97" t="s">
        <v>62</v>
      </c>
      <c r="D11" s="98" t="s">
        <v>95</v>
      </c>
      <c r="E11" s="98"/>
      <c r="F11" s="209" t="s">
        <v>131</v>
      </c>
      <c r="G11" s="97" t="s">
        <v>96</v>
      </c>
      <c r="H11" s="97" t="s">
        <v>96</v>
      </c>
      <c r="I11" s="97"/>
      <c r="J11" s="97"/>
      <c r="K11" s="97"/>
      <c r="L11" s="97"/>
      <c r="M11" s="97"/>
      <c r="N11" s="97"/>
      <c r="O11" s="97"/>
      <c r="P11" s="97"/>
      <c r="Q11" s="209" t="s">
        <v>131</v>
      </c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</row>
    <row r="12" customFormat="false" ht="21.75" hidden="false" customHeight="true" outlineLevel="0" collapsed="false">
      <c r="A12" s="95" t="n">
        <v>11</v>
      </c>
      <c r="B12" s="95" t="n">
        <v>11</v>
      </c>
      <c r="C12" s="86" t="s">
        <v>1185</v>
      </c>
      <c r="D12" s="86"/>
      <c r="E12" s="86" t="s">
        <v>1185</v>
      </c>
      <c r="F12" s="87" t="s">
        <v>1186</v>
      </c>
      <c r="G12" s="86" t="s">
        <v>4455</v>
      </c>
      <c r="H12" s="97" t="s">
        <v>1188</v>
      </c>
      <c r="I12" s="369" t="s">
        <v>60</v>
      </c>
      <c r="J12" s="97"/>
      <c r="K12" s="97"/>
      <c r="L12" s="97"/>
      <c r="M12" s="97"/>
      <c r="N12" s="97"/>
      <c r="O12" s="97"/>
      <c r="P12" s="97"/>
      <c r="Q12" s="217" t="s">
        <v>60</v>
      </c>
      <c r="R12" s="86"/>
      <c r="S12" s="86" t="s">
        <v>78</v>
      </c>
      <c r="T12" s="86"/>
      <c r="U12" s="86"/>
      <c r="V12" s="86"/>
      <c r="W12" s="86"/>
      <c r="X12" s="86"/>
      <c r="Y12" s="86"/>
      <c r="Z12" s="97"/>
      <c r="AA12" s="97"/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</row>
    <row r="13" customFormat="false" ht="21.75" hidden="false" customHeight="true" outlineLevel="0" collapsed="false">
      <c r="A13" s="95" t="n">
        <v>12</v>
      </c>
      <c r="B13" s="95" t="n">
        <v>12</v>
      </c>
      <c r="C13" s="97" t="s">
        <v>62</v>
      </c>
      <c r="D13" s="98" t="s">
        <v>103</v>
      </c>
      <c r="E13" s="98"/>
      <c r="F13" s="209" t="s">
        <v>131</v>
      </c>
      <c r="G13" s="97" t="s">
        <v>104</v>
      </c>
      <c r="H13" s="97" t="s">
        <v>104</v>
      </c>
      <c r="I13" s="97"/>
      <c r="J13" s="97"/>
      <c r="K13" s="97"/>
      <c r="L13" s="97"/>
      <c r="M13" s="97"/>
      <c r="N13" s="97"/>
      <c r="O13" s="97"/>
      <c r="P13" s="97"/>
      <c r="Q13" s="209" t="s">
        <v>131</v>
      </c>
      <c r="R13" s="97"/>
      <c r="S13" s="97"/>
      <c r="T13" s="97"/>
      <c r="U13" s="97"/>
      <c r="V13" s="97"/>
      <c r="W13" s="97"/>
      <c r="X13" s="97"/>
      <c r="Y13" s="97"/>
      <c r="Z13" s="97"/>
      <c r="AA13" s="97"/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</row>
    <row r="14" customFormat="false" ht="21.75" hidden="false" customHeight="true" outlineLevel="0" collapsed="false">
      <c r="A14" s="95" t="n">
        <v>13</v>
      </c>
      <c r="B14" s="95" t="n">
        <v>13</v>
      </c>
      <c r="C14" s="97" t="s">
        <v>62</v>
      </c>
      <c r="D14" s="98" t="s">
        <v>105</v>
      </c>
      <c r="E14" s="98"/>
      <c r="F14" s="209" t="s">
        <v>131</v>
      </c>
      <c r="G14" s="97" t="s">
        <v>106</v>
      </c>
      <c r="H14" s="97" t="s">
        <v>106</v>
      </c>
      <c r="I14" s="97"/>
      <c r="J14" s="97"/>
      <c r="K14" s="97"/>
      <c r="L14" s="97"/>
      <c r="M14" s="97"/>
      <c r="N14" s="97"/>
      <c r="O14" s="97"/>
      <c r="P14" s="97"/>
      <c r="Q14" s="209" t="s">
        <v>131</v>
      </c>
      <c r="R14" s="97"/>
      <c r="S14" s="97"/>
      <c r="T14" s="97"/>
      <c r="U14" s="97"/>
      <c r="V14" s="97"/>
      <c r="W14" s="97"/>
      <c r="X14" s="97"/>
      <c r="Y14" s="97"/>
      <c r="Z14" s="97"/>
      <c r="AA14" s="97"/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</row>
    <row r="15" customFormat="false" ht="21.75" hidden="false" customHeight="true" outlineLevel="0" collapsed="false">
      <c r="A15" s="95" t="n">
        <v>14</v>
      </c>
      <c r="B15" s="95" t="n">
        <v>14</v>
      </c>
      <c r="C15" s="137" t="s">
        <v>1185</v>
      </c>
      <c r="D15" s="137"/>
      <c r="E15" s="137" t="s">
        <v>1185</v>
      </c>
      <c r="F15" s="370" t="s">
        <v>1206</v>
      </c>
      <c r="G15" s="137" t="s">
        <v>4459</v>
      </c>
      <c r="H15" s="97" t="s">
        <v>1208</v>
      </c>
      <c r="I15" s="97"/>
      <c r="J15" s="97"/>
      <c r="K15" s="97"/>
      <c r="L15" s="97"/>
      <c r="M15" s="97"/>
      <c r="N15" s="97"/>
      <c r="O15" s="97"/>
      <c r="P15" s="97"/>
      <c r="Q15" s="209" t="s">
        <v>131</v>
      </c>
      <c r="R15" s="86"/>
      <c r="S15" s="86"/>
      <c r="T15" s="86"/>
      <c r="U15" s="116"/>
      <c r="V15" s="86"/>
      <c r="W15" s="86"/>
      <c r="X15" s="86"/>
      <c r="Y15" s="86"/>
      <c r="Z15" s="97"/>
      <c r="AA15" s="97"/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</row>
    <row r="16" customFormat="false" ht="21.75" hidden="false" customHeight="true" outlineLevel="0" collapsed="false">
      <c r="A16" s="95" t="n">
        <v>15</v>
      </c>
      <c r="B16" s="95" t="n">
        <v>15</v>
      </c>
      <c r="C16" s="86" t="s">
        <v>1185</v>
      </c>
      <c r="D16" s="86"/>
      <c r="E16" s="86" t="s">
        <v>1185</v>
      </c>
      <c r="F16" s="87" t="s">
        <v>1219</v>
      </c>
      <c r="G16" s="97" t="s">
        <v>4462</v>
      </c>
      <c r="H16" s="97" t="s">
        <v>4463</v>
      </c>
      <c r="I16" s="97"/>
      <c r="J16" s="97"/>
      <c r="K16" s="97"/>
      <c r="L16" s="97"/>
      <c r="M16" s="97"/>
      <c r="N16" s="97"/>
      <c r="O16" s="97"/>
      <c r="P16" s="97"/>
      <c r="Q16" s="217" t="s">
        <v>60</v>
      </c>
      <c r="R16" s="86"/>
      <c r="S16" s="86" t="s">
        <v>78</v>
      </c>
      <c r="T16" s="86"/>
      <c r="U16" s="86"/>
      <c r="V16" s="86"/>
      <c r="W16" s="86"/>
      <c r="X16" s="86"/>
      <c r="Y16" s="86"/>
      <c r="Z16" s="97"/>
      <c r="AA16" s="97"/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</row>
    <row r="17" customFormat="false" ht="21.75" hidden="false" customHeight="true" outlineLevel="0" collapsed="false">
      <c r="A17" s="95" t="n">
        <v>16</v>
      </c>
      <c r="B17" s="95" t="n">
        <v>16</v>
      </c>
      <c r="C17" s="97" t="s">
        <v>62</v>
      </c>
      <c r="D17" s="98" t="s">
        <v>111</v>
      </c>
      <c r="E17" s="98"/>
      <c r="F17" s="209" t="s">
        <v>131</v>
      </c>
      <c r="G17" s="97" t="s">
        <v>112</v>
      </c>
      <c r="H17" s="97" t="s">
        <v>112</v>
      </c>
      <c r="I17" s="97"/>
      <c r="J17" s="97"/>
      <c r="K17" s="97"/>
      <c r="L17" s="97"/>
      <c r="M17" s="97"/>
      <c r="N17" s="97"/>
      <c r="O17" s="97"/>
      <c r="P17" s="97"/>
      <c r="Q17" s="209" t="s">
        <v>131</v>
      </c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C17" s="97"/>
      <c r="AD17" s="97"/>
      <c r="AE17" s="97"/>
      <c r="AF17" s="97"/>
      <c r="AG17" s="97"/>
      <c r="AH17" s="97"/>
      <c r="AI17" s="97"/>
      <c r="AJ17" s="97"/>
      <c r="AK17" s="97"/>
      <c r="AL17" s="97"/>
      <c r="AM17" s="97"/>
    </row>
    <row r="18" customFormat="false" ht="21.75" hidden="false" customHeight="true" outlineLevel="0" collapsed="false">
      <c r="A18" s="95" t="n">
        <v>17</v>
      </c>
      <c r="B18" s="95" t="n">
        <v>17</v>
      </c>
      <c r="C18" s="97" t="s">
        <v>62</v>
      </c>
      <c r="D18" s="98" t="s">
        <v>114</v>
      </c>
      <c r="E18" s="98"/>
      <c r="F18" s="209" t="s">
        <v>131</v>
      </c>
      <c r="G18" s="97" t="s">
        <v>115</v>
      </c>
      <c r="H18" s="97" t="s">
        <v>115</v>
      </c>
      <c r="I18" s="97"/>
      <c r="J18" s="97"/>
      <c r="K18" s="97"/>
      <c r="L18" s="97"/>
      <c r="M18" s="97"/>
      <c r="N18" s="97"/>
      <c r="O18" s="97"/>
      <c r="P18" s="97"/>
      <c r="Q18" s="209" t="s">
        <v>131</v>
      </c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</row>
    <row r="19" customFormat="false" ht="21.75" hidden="false" customHeight="true" outlineLevel="0" collapsed="false">
      <c r="A19" s="95" t="n">
        <v>18</v>
      </c>
      <c r="B19" s="95" t="n">
        <v>18.1</v>
      </c>
      <c r="C19" s="97" t="s">
        <v>62</v>
      </c>
      <c r="D19" s="98" t="s">
        <v>1248</v>
      </c>
      <c r="E19" s="98"/>
      <c r="F19" s="97" t="s">
        <v>78</v>
      </c>
      <c r="G19" s="97" t="s">
        <v>4470</v>
      </c>
      <c r="H19" s="97" t="s">
        <v>1251</v>
      </c>
      <c r="I19" s="97"/>
      <c r="J19" s="97"/>
      <c r="K19" s="97"/>
      <c r="L19" s="97"/>
      <c r="M19" s="97"/>
      <c r="N19" s="97"/>
      <c r="O19" s="97"/>
      <c r="P19" s="97"/>
      <c r="Q19" s="216" t="s">
        <v>1004</v>
      </c>
      <c r="R19" s="97"/>
      <c r="S19" s="97" t="s">
        <v>78</v>
      </c>
      <c r="T19" s="97"/>
      <c r="U19" s="97"/>
      <c r="V19" s="97"/>
      <c r="W19" s="97"/>
      <c r="X19" s="97"/>
      <c r="Y19" s="97"/>
      <c r="Z19" s="97"/>
      <c r="AA19" s="97"/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</row>
    <row r="20" customFormat="false" ht="21.75" hidden="false" customHeight="true" outlineLevel="0" collapsed="false">
      <c r="A20" s="95" t="n">
        <v>18</v>
      </c>
      <c r="B20" s="97" t="n">
        <v>18.2</v>
      </c>
      <c r="C20" s="97" t="s">
        <v>62</v>
      </c>
      <c r="D20" s="98" t="s">
        <v>1248</v>
      </c>
      <c r="E20" s="98"/>
      <c r="F20" s="97" t="s">
        <v>78</v>
      </c>
      <c r="G20" s="97" t="s">
        <v>122</v>
      </c>
      <c r="H20" s="97" t="s">
        <v>1261</v>
      </c>
      <c r="I20" s="97"/>
      <c r="J20" s="97"/>
      <c r="K20" s="97"/>
      <c r="L20" s="97"/>
      <c r="M20" s="97"/>
      <c r="N20" s="97"/>
      <c r="O20" s="97"/>
      <c r="P20" s="97"/>
      <c r="Q20" s="216" t="s">
        <v>1004</v>
      </c>
      <c r="R20" s="97"/>
      <c r="S20" s="97" t="s">
        <v>78</v>
      </c>
      <c r="T20" s="97"/>
      <c r="U20" s="97"/>
      <c r="V20" s="97"/>
      <c r="W20" s="97"/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</row>
    <row r="21" customFormat="false" ht="21.75" hidden="false" customHeight="true" outlineLevel="0" collapsed="false">
      <c r="A21" s="95" t="n">
        <v>18</v>
      </c>
      <c r="B21" s="95" t="n">
        <v>18.3</v>
      </c>
      <c r="C21" s="97" t="s">
        <v>62</v>
      </c>
      <c r="D21" s="98" t="s">
        <v>116</v>
      </c>
      <c r="E21" s="98"/>
      <c r="F21" s="97" t="s">
        <v>78</v>
      </c>
      <c r="G21" s="97" t="s">
        <v>124</v>
      </c>
      <c r="H21" s="97" t="s">
        <v>1267</v>
      </c>
      <c r="I21" s="97"/>
      <c r="J21" s="97"/>
      <c r="K21" s="97"/>
      <c r="L21" s="97"/>
      <c r="M21" s="97"/>
      <c r="N21" s="97"/>
      <c r="O21" s="97"/>
      <c r="P21" s="97"/>
      <c r="Q21" s="216" t="s">
        <v>1004</v>
      </c>
      <c r="R21" s="97"/>
      <c r="S21" s="97" t="s">
        <v>78</v>
      </c>
      <c r="T21" s="97"/>
      <c r="U21" s="97"/>
      <c r="V21" s="97"/>
      <c r="W21" s="97"/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</row>
    <row r="22" customFormat="false" ht="21.75" hidden="false" customHeight="true" outlineLevel="0" collapsed="false">
      <c r="A22" s="95" t="n">
        <v>19</v>
      </c>
      <c r="B22" s="95" t="n">
        <v>19.1</v>
      </c>
      <c r="C22" s="97" t="s">
        <v>62</v>
      </c>
      <c r="D22" s="98" t="s">
        <v>125</v>
      </c>
      <c r="E22" s="98"/>
      <c r="F22" s="209" t="s">
        <v>131</v>
      </c>
      <c r="G22" s="97" t="s">
        <v>129</v>
      </c>
      <c r="H22" s="97" t="s">
        <v>129</v>
      </c>
      <c r="I22" s="97"/>
      <c r="J22" s="97"/>
      <c r="K22" s="97"/>
      <c r="L22" s="97"/>
      <c r="M22" s="97"/>
      <c r="N22" s="97"/>
      <c r="O22" s="97"/>
      <c r="P22" s="97"/>
      <c r="Q22" s="209" t="s">
        <v>131</v>
      </c>
      <c r="R22" s="97"/>
      <c r="S22" s="97"/>
      <c r="T22" s="97"/>
      <c r="U22" s="97"/>
      <c r="V22" s="97"/>
      <c r="W22" s="97"/>
      <c r="X22" s="97"/>
      <c r="Y22" s="97"/>
      <c r="Z22" s="97"/>
      <c r="AA22" s="97"/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</row>
    <row r="23" customFormat="false" ht="21.75" hidden="false" customHeight="true" outlineLevel="0" collapsed="false">
      <c r="A23" s="95" t="n">
        <v>19</v>
      </c>
      <c r="B23" s="95" t="n">
        <v>19.2</v>
      </c>
      <c r="C23" s="97" t="s">
        <v>62</v>
      </c>
      <c r="D23" s="98" t="s">
        <v>125</v>
      </c>
      <c r="E23" s="98"/>
      <c r="F23" s="209" t="s">
        <v>131</v>
      </c>
      <c r="G23" s="97" t="s">
        <v>1272</v>
      </c>
      <c r="H23" s="97" t="s">
        <v>1272</v>
      </c>
      <c r="I23" s="97"/>
      <c r="J23" s="97"/>
      <c r="K23" s="97"/>
      <c r="L23" s="97"/>
      <c r="M23" s="97"/>
      <c r="N23" s="97"/>
      <c r="O23" s="97"/>
      <c r="P23" s="97"/>
      <c r="Q23" s="209" t="s">
        <v>131</v>
      </c>
      <c r="R23" s="97"/>
      <c r="S23" s="97"/>
      <c r="T23" s="97"/>
      <c r="U23" s="97"/>
      <c r="V23" s="97"/>
      <c r="W23" s="97"/>
      <c r="X23" s="97"/>
      <c r="Y23" s="97"/>
      <c r="Z23" s="97"/>
      <c r="AA23" s="97"/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</row>
    <row r="24" customFormat="false" ht="21.75" hidden="false" customHeight="true" outlineLevel="0" collapsed="false">
      <c r="A24" s="95" t="n">
        <v>20</v>
      </c>
      <c r="B24" s="95" t="n">
        <v>20</v>
      </c>
      <c r="C24" s="97" t="s">
        <v>62</v>
      </c>
      <c r="D24" s="98" t="s">
        <v>132</v>
      </c>
      <c r="E24" s="98"/>
      <c r="F24" s="209" t="s">
        <v>131</v>
      </c>
      <c r="G24" s="97" t="s">
        <v>112</v>
      </c>
      <c r="H24" s="97" t="s">
        <v>112</v>
      </c>
      <c r="I24" s="97"/>
      <c r="J24" s="97"/>
      <c r="K24" s="97"/>
      <c r="L24" s="97"/>
      <c r="M24" s="97"/>
      <c r="N24" s="97"/>
      <c r="O24" s="97"/>
      <c r="P24" s="97"/>
      <c r="Q24" s="209" t="s">
        <v>131</v>
      </c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</row>
    <row r="25" customFormat="false" ht="21.75" hidden="false" customHeight="true" outlineLevel="0" collapsed="false">
      <c r="A25" s="95" t="n">
        <v>21</v>
      </c>
      <c r="B25" s="95" t="n">
        <v>21</v>
      </c>
      <c r="C25" s="97" t="s">
        <v>62</v>
      </c>
      <c r="D25" s="98" t="s">
        <v>133</v>
      </c>
      <c r="E25" s="98"/>
      <c r="F25" s="209" t="s">
        <v>131</v>
      </c>
      <c r="G25" s="97" t="s">
        <v>135</v>
      </c>
      <c r="H25" s="97" t="s">
        <v>135</v>
      </c>
      <c r="I25" s="97"/>
      <c r="J25" s="97"/>
      <c r="K25" s="97"/>
      <c r="L25" s="97"/>
      <c r="M25" s="97"/>
      <c r="N25" s="97"/>
      <c r="O25" s="97"/>
      <c r="P25" s="97"/>
      <c r="Q25" s="209" t="s">
        <v>131</v>
      </c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</row>
    <row r="26" customFormat="false" ht="21.75" hidden="false" customHeight="true" outlineLevel="0" collapsed="false">
      <c r="A26" s="95" t="n">
        <v>22</v>
      </c>
      <c r="B26" s="95" t="n">
        <v>22</v>
      </c>
      <c r="C26" s="97" t="s">
        <v>62</v>
      </c>
      <c r="D26" s="98" t="s">
        <v>137</v>
      </c>
      <c r="E26" s="98"/>
      <c r="F26" s="209" t="s">
        <v>131</v>
      </c>
      <c r="G26" s="97" t="s">
        <v>138</v>
      </c>
      <c r="H26" s="97" t="s">
        <v>138</v>
      </c>
      <c r="I26" s="97"/>
      <c r="J26" s="97"/>
      <c r="K26" s="97"/>
      <c r="L26" s="97"/>
      <c r="M26" s="97"/>
      <c r="N26" s="97"/>
      <c r="O26" s="97"/>
      <c r="P26" s="97"/>
      <c r="Q26" s="209" t="s">
        <v>131</v>
      </c>
      <c r="R26" s="97"/>
      <c r="S26" s="97"/>
      <c r="T26" s="97"/>
      <c r="U26" s="97"/>
      <c r="V26" s="97"/>
      <c r="W26" s="97"/>
      <c r="X26" s="97"/>
      <c r="Y26" s="97"/>
      <c r="Z26" s="97"/>
      <c r="AA26" s="97"/>
      <c r="AB26" s="97"/>
      <c r="AC26" s="97"/>
      <c r="AD26" s="97"/>
      <c r="AE26" s="97"/>
      <c r="AF26" s="97"/>
      <c r="AG26" s="97"/>
      <c r="AH26" s="97"/>
      <c r="AI26" s="97"/>
      <c r="AJ26" s="97"/>
      <c r="AK26" s="97"/>
      <c r="AL26" s="97"/>
      <c r="AM26" s="97"/>
    </row>
    <row r="27" customFormat="false" ht="21.75" hidden="false" customHeight="true" outlineLevel="0" collapsed="false">
      <c r="A27" s="95" t="n">
        <v>23</v>
      </c>
      <c r="B27" s="95" t="n">
        <v>23</v>
      </c>
      <c r="C27" s="86" t="s">
        <v>1185</v>
      </c>
      <c r="D27" s="86"/>
      <c r="E27" s="86" t="s">
        <v>1185</v>
      </c>
      <c r="F27" s="87" t="s">
        <v>1291</v>
      </c>
      <c r="G27" s="97" t="s">
        <v>140</v>
      </c>
      <c r="H27" s="97" t="s">
        <v>1293</v>
      </c>
      <c r="I27" s="218" t="s">
        <v>101</v>
      </c>
      <c r="J27" s="97"/>
      <c r="K27" s="97"/>
      <c r="L27" s="97"/>
      <c r="M27" s="97"/>
      <c r="N27" s="97"/>
      <c r="O27" s="97"/>
      <c r="P27" s="97"/>
      <c r="Q27" s="218" t="s">
        <v>101</v>
      </c>
      <c r="R27" s="86"/>
      <c r="S27" s="87" t="s">
        <v>1291</v>
      </c>
      <c r="T27" s="86"/>
      <c r="U27" s="86"/>
      <c r="V27" s="86"/>
      <c r="W27" s="86"/>
      <c r="X27" s="86"/>
      <c r="Y27" s="86"/>
      <c r="Z27" s="97"/>
      <c r="AA27" s="97"/>
      <c r="AB27" s="97"/>
      <c r="AC27" s="97"/>
      <c r="AD27" s="97"/>
      <c r="AE27" s="97"/>
      <c r="AF27" s="97"/>
      <c r="AG27" s="97"/>
      <c r="AH27" s="97"/>
      <c r="AI27" s="97"/>
      <c r="AJ27" s="97"/>
      <c r="AK27" s="97"/>
      <c r="AL27" s="97"/>
      <c r="AM27" s="97"/>
    </row>
    <row r="28" customFormat="false" ht="21.75" hidden="false" customHeight="true" outlineLevel="0" collapsed="false">
      <c r="A28" s="95" t="n">
        <v>24</v>
      </c>
      <c r="B28" s="95" t="n">
        <v>24</v>
      </c>
      <c r="C28" s="97" t="s">
        <v>62</v>
      </c>
      <c r="D28" s="98" t="s">
        <v>141</v>
      </c>
      <c r="E28" s="98"/>
      <c r="F28" s="209" t="s">
        <v>131</v>
      </c>
      <c r="G28" s="97" t="s">
        <v>142</v>
      </c>
      <c r="H28" s="97" t="s">
        <v>1305</v>
      </c>
      <c r="I28" s="97"/>
      <c r="J28" s="97"/>
      <c r="K28" s="97"/>
      <c r="L28" s="97"/>
      <c r="M28" s="97"/>
      <c r="N28" s="97"/>
      <c r="O28" s="97"/>
      <c r="P28" s="97"/>
      <c r="Q28" s="209" t="s">
        <v>131</v>
      </c>
      <c r="R28" s="97"/>
      <c r="S28" s="97"/>
      <c r="T28" s="97"/>
      <c r="U28" s="97"/>
      <c r="V28" s="97"/>
      <c r="W28" s="97"/>
      <c r="X28" s="97"/>
      <c r="Y28" s="97"/>
      <c r="Z28" s="97"/>
      <c r="AA28" s="97"/>
      <c r="AB28" s="97"/>
      <c r="AC28" s="97"/>
      <c r="AD28" s="97"/>
      <c r="AE28" s="97"/>
      <c r="AF28" s="97"/>
      <c r="AG28" s="97"/>
      <c r="AH28" s="97"/>
      <c r="AI28" s="97"/>
      <c r="AJ28" s="97"/>
      <c r="AK28" s="97"/>
      <c r="AL28" s="97"/>
      <c r="AM28" s="97"/>
    </row>
    <row r="29" customFormat="false" ht="21.75" hidden="false" customHeight="true" outlineLevel="0" collapsed="false">
      <c r="A29" s="95" t="n">
        <v>25</v>
      </c>
      <c r="B29" s="95" t="n">
        <v>25</v>
      </c>
      <c r="C29" s="86" t="s">
        <v>1185</v>
      </c>
      <c r="D29" s="86"/>
      <c r="E29" s="86" t="s">
        <v>1185</v>
      </c>
      <c r="F29" s="87" t="s">
        <v>1316</v>
      </c>
      <c r="G29" s="97" t="s">
        <v>4480</v>
      </c>
      <c r="H29" s="97" t="s">
        <v>4481</v>
      </c>
      <c r="I29" s="97"/>
      <c r="J29" s="97"/>
      <c r="K29" s="97"/>
      <c r="L29" s="97"/>
      <c r="M29" s="97"/>
      <c r="N29" s="97"/>
      <c r="O29" s="97"/>
      <c r="P29" s="97"/>
      <c r="Q29" s="217" t="s">
        <v>60</v>
      </c>
      <c r="R29" s="86"/>
      <c r="S29" s="86" t="s">
        <v>78</v>
      </c>
      <c r="T29" s="86"/>
      <c r="U29" s="86"/>
      <c r="V29" s="86"/>
      <c r="W29" s="86"/>
      <c r="X29" s="86"/>
      <c r="Y29" s="86"/>
      <c r="Z29" s="97"/>
      <c r="AA29" s="97"/>
      <c r="AB29" s="97"/>
      <c r="AC29" s="97"/>
      <c r="AD29" s="97"/>
      <c r="AE29" s="97"/>
      <c r="AF29" s="97"/>
      <c r="AG29" s="97"/>
      <c r="AH29" s="97"/>
      <c r="AI29" s="97"/>
      <c r="AJ29" s="97"/>
      <c r="AK29" s="97"/>
      <c r="AL29" s="97"/>
      <c r="AM29" s="97"/>
    </row>
    <row r="30" customFormat="false" ht="21.75" hidden="false" customHeight="true" outlineLevel="0" collapsed="false">
      <c r="A30" s="95" t="n">
        <v>26</v>
      </c>
      <c r="B30" s="95" t="n">
        <v>26</v>
      </c>
      <c r="C30" s="97" t="s">
        <v>62</v>
      </c>
      <c r="D30" s="87" t="s">
        <v>148</v>
      </c>
      <c r="E30" s="86"/>
      <c r="F30" s="86" t="s">
        <v>78</v>
      </c>
      <c r="G30" s="86" t="s">
        <v>4485</v>
      </c>
      <c r="H30" s="97" t="s">
        <v>1333</v>
      </c>
      <c r="I30" s="97"/>
      <c r="J30" s="97"/>
      <c r="K30" s="97"/>
      <c r="L30" s="97"/>
      <c r="M30" s="97"/>
      <c r="N30" s="97"/>
      <c r="O30" s="97"/>
      <c r="P30" s="97"/>
      <c r="Q30" s="216" t="s">
        <v>1004</v>
      </c>
      <c r="R30" s="86"/>
      <c r="S30" s="86" t="s">
        <v>78</v>
      </c>
      <c r="T30" s="86"/>
      <c r="U30" s="86"/>
      <c r="V30" s="86"/>
      <c r="W30" s="86"/>
      <c r="X30" s="86"/>
      <c r="Y30" s="97"/>
      <c r="Z30" s="97"/>
      <c r="AA30" s="97"/>
      <c r="AB30" s="97"/>
      <c r="AC30" s="97"/>
      <c r="AD30" s="97"/>
      <c r="AE30" s="97"/>
      <c r="AF30" s="97"/>
      <c r="AG30" s="97"/>
      <c r="AH30" s="97"/>
      <c r="AI30" s="97"/>
      <c r="AJ30" s="97"/>
      <c r="AK30" s="97"/>
      <c r="AL30" s="97"/>
      <c r="AM30" s="97"/>
    </row>
    <row r="31" customFormat="false" ht="21.75" hidden="false" customHeight="true" outlineLevel="0" collapsed="false">
      <c r="A31" s="95" t="n">
        <v>27</v>
      </c>
      <c r="B31" s="95" t="n">
        <v>27</v>
      </c>
      <c r="C31" s="86" t="s">
        <v>1185</v>
      </c>
      <c r="D31" s="86"/>
      <c r="E31" s="86" t="s">
        <v>1185</v>
      </c>
      <c r="F31" s="87" t="s">
        <v>1345</v>
      </c>
      <c r="G31" s="86" t="s">
        <v>4488</v>
      </c>
      <c r="H31" s="97" t="s">
        <v>1347</v>
      </c>
      <c r="I31" s="219" t="s">
        <v>70</v>
      </c>
      <c r="J31" s="97"/>
      <c r="K31" s="97"/>
      <c r="L31" s="97"/>
      <c r="M31" s="97"/>
      <c r="N31" s="97"/>
      <c r="O31" s="97"/>
      <c r="P31" s="97"/>
      <c r="Q31" s="219" t="s">
        <v>70</v>
      </c>
      <c r="R31" s="86"/>
      <c r="S31" s="87" t="s">
        <v>1345</v>
      </c>
      <c r="T31" s="86"/>
      <c r="U31" s="116"/>
      <c r="V31" s="86"/>
      <c r="W31" s="86"/>
      <c r="X31" s="86"/>
      <c r="Y31" s="86"/>
      <c r="Z31" s="97"/>
      <c r="AA31" s="97"/>
      <c r="AB31" s="97"/>
      <c r="AC31" s="97"/>
      <c r="AD31" s="97"/>
      <c r="AE31" s="97"/>
      <c r="AF31" s="97"/>
      <c r="AG31" s="97"/>
      <c r="AH31" s="97"/>
      <c r="AI31" s="97"/>
      <c r="AJ31" s="97"/>
      <c r="AK31" s="97"/>
      <c r="AL31" s="97"/>
      <c r="AM31" s="97"/>
    </row>
    <row r="32" customFormat="false" ht="21.75" hidden="false" customHeight="true" outlineLevel="0" collapsed="false">
      <c r="A32" s="95" t="n">
        <v>28</v>
      </c>
      <c r="B32" s="95" t="n">
        <v>28</v>
      </c>
      <c r="C32" s="97" t="s">
        <v>62</v>
      </c>
      <c r="D32" s="87" t="s">
        <v>153</v>
      </c>
      <c r="E32" s="86"/>
      <c r="F32" s="86" t="s">
        <v>78</v>
      </c>
      <c r="G32" s="86" t="s">
        <v>768</v>
      </c>
      <c r="H32" s="97" t="s">
        <v>154</v>
      </c>
      <c r="I32" s="97" t="s">
        <v>1004</v>
      </c>
      <c r="J32" s="97"/>
      <c r="K32" s="97"/>
      <c r="L32" s="97"/>
      <c r="M32" s="97"/>
      <c r="N32" s="97"/>
      <c r="O32" s="97"/>
      <c r="P32" s="97"/>
      <c r="Q32" s="216" t="s">
        <v>1004</v>
      </c>
      <c r="R32" s="86"/>
      <c r="S32" s="86" t="s">
        <v>78</v>
      </c>
      <c r="T32" s="86"/>
      <c r="U32" s="86"/>
      <c r="V32" s="86"/>
      <c r="W32" s="86"/>
      <c r="X32" s="86"/>
      <c r="Y32" s="97"/>
      <c r="Z32" s="97"/>
      <c r="AA32" s="97"/>
      <c r="AB32" s="97"/>
      <c r="AC32" s="97"/>
      <c r="AD32" s="97"/>
      <c r="AE32" s="97"/>
      <c r="AF32" s="97"/>
      <c r="AG32" s="97"/>
      <c r="AH32" s="97"/>
      <c r="AI32" s="97"/>
      <c r="AJ32" s="97"/>
      <c r="AK32" s="97"/>
      <c r="AL32" s="97"/>
      <c r="AM32" s="97"/>
    </row>
    <row r="33" customFormat="false" ht="21.75" hidden="false" customHeight="true" outlineLevel="0" collapsed="false">
      <c r="A33" s="95" t="n">
        <v>29</v>
      </c>
      <c r="B33" s="95" t="n">
        <v>29</v>
      </c>
      <c r="C33" s="97" t="s">
        <v>62</v>
      </c>
      <c r="D33" s="98" t="s">
        <v>157</v>
      </c>
      <c r="E33" s="98"/>
      <c r="F33" s="209" t="s">
        <v>131</v>
      </c>
      <c r="G33" s="97" t="s">
        <v>158</v>
      </c>
      <c r="H33" s="97" t="s">
        <v>1360</v>
      </c>
      <c r="I33" s="97"/>
      <c r="J33" s="97"/>
      <c r="K33" s="97"/>
      <c r="L33" s="97"/>
      <c r="M33" s="97"/>
      <c r="N33" s="97"/>
      <c r="O33" s="97"/>
      <c r="P33" s="97"/>
      <c r="Q33" s="209" t="s">
        <v>131</v>
      </c>
      <c r="R33" s="97"/>
      <c r="S33" s="97"/>
      <c r="T33" s="97"/>
      <c r="U33" s="97"/>
      <c r="V33" s="97"/>
      <c r="W33" s="97"/>
      <c r="X33" s="97"/>
      <c r="Y33" s="97"/>
      <c r="Z33" s="97"/>
      <c r="AA33" s="97"/>
      <c r="AB33" s="97"/>
      <c r="AC33" s="97"/>
      <c r="AD33" s="97"/>
      <c r="AE33" s="97"/>
      <c r="AF33" s="97"/>
      <c r="AG33" s="97"/>
      <c r="AH33" s="97"/>
      <c r="AI33" s="97"/>
      <c r="AJ33" s="97"/>
      <c r="AK33" s="97"/>
      <c r="AL33" s="97"/>
      <c r="AM33" s="97"/>
    </row>
    <row r="34" customFormat="false" ht="21.75" hidden="false" customHeight="true" outlineLevel="0" collapsed="false">
      <c r="A34" s="95" t="n">
        <v>30</v>
      </c>
      <c r="B34" s="95" t="n">
        <v>30</v>
      </c>
      <c r="C34" s="97" t="s">
        <v>62</v>
      </c>
      <c r="D34" s="98" t="s">
        <v>159</v>
      </c>
      <c r="E34" s="98"/>
      <c r="F34" s="209" t="s">
        <v>131</v>
      </c>
      <c r="G34" s="97" t="s">
        <v>161</v>
      </c>
      <c r="H34" s="97" t="s">
        <v>161</v>
      </c>
      <c r="I34" s="97"/>
      <c r="J34" s="97"/>
      <c r="K34" s="97"/>
      <c r="L34" s="97"/>
      <c r="M34" s="97"/>
      <c r="N34" s="97"/>
      <c r="O34" s="97"/>
      <c r="P34" s="97"/>
      <c r="Q34" s="209" t="s">
        <v>131</v>
      </c>
      <c r="R34" s="97"/>
      <c r="S34" s="97"/>
      <c r="T34" s="97"/>
      <c r="U34" s="97"/>
      <c r="V34" s="97"/>
      <c r="W34" s="97"/>
      <c r="X34" s="97"/>
      <c r="Y34" s="97"/>
      <c r="Z34" s="97"/>
      <c r="AA34" s="97"/>
      <c r="AB34" s="97"/>
      <c r="AC34" s="97"/>
      <c r="AD34" s="97"/>
      <c r="AE34" s="97"/>
      <c r="AF34" s="97"/>
      <c r="AG34" s="97"/>
      <c r="AH34" s="97"/>
      <c r="AI34" s="97"/>
      <c r="AJ34" s="97"/>
      <c r="AK34" s="97"/>
      <c r="AL34" s="97"/>
      <c r="AM34" s="97"/>
    </row>
    <row r="35" customFormat="false" ht="21.75" hidden="false" customHeight="true" outlineLevel="0" collapsed="false">
      <c r="A35" s="95" t="n">
        <v>31</v>
      </c>
      <c r="B35" s="95" t="n">
        <v>31</v>
      </c>
      <c r="C35" s="86" t="s">
        <v>1185</v>
      </c>
      <c r="D35" s="86"/>
      <c r="E35" s="86" t="s">
        <v>1185</v>
      </c>
      <c r="F35" s="87" t="s">
        <v>1366</v>
      </c>
      <c r="G35" s="86" t="s">
        <v>164</v>
      </c>
      <c r="H35" s="97" t="s">
        <v>1368</v>
      </c>
      <c r="I35" s="97"/>
      <c r="J35" s="97"/>
      <c r="K35" s="97"/>
      <c r="L35" s="97"/>
      <c r="M35" s="97"/>
      <c r="N35" s="97"/>
      <c r="O35" s="97"/>
      <c r="P35" s="97"/>
      <c r="Q35" s="217" t="s">
        <v>60</v>
      </c>
      <c r="R35" s="86"/>
      <c r="S35" s="86" t="s">
        <v>78</v>
      </c>
      <c r="T35" s="86"/>
      <c r="U35" s="86"/>
      <c r="V35" s="86"/>
      <c r="W35" s="86"/>
      <c r="X35" s="86"/>
      <c r="Y35" s="86"/>
      <c r="Z35" s="97"/>
      <c r="AA35" s="97"/>
      <c r="AB35" s="97"/>
      <c r="AC35" s="97"/>
      <c r="AD35" s="97"/>
      <c r="AE35" s="97"/>
      <c r="AF35" s="97"/>
      <c r="AG35" s="97"/>
      <c r="AH35" s="97"/>
      <c r="AI35" s="97"/>
      <c r="AJ35" s="97"/>
      <c r="AK35" s="97"/>
      <c r="AL35" s="97"/>
      <c r="AM35" s="97"/>
    </row>
    <row r="36" customFormat="false" ht="21.75" hidden="false" customHeight="true" outlineLevel="0" collapsed="false">
      <c r="A36" s="95" t="n">
        <v>32</v>
      </c>
      <c r="B36" s="95" t="n">
        <v>32</v>
      </c>
      <c r="C36" s="97" t="s">
        <v>62</v>
      </c>
      <c r="D36" s="98" t="s">
        <v>168</v>
      </c>
      <c r="E36" s="98"/>
      <c r="F36" s="209" t="s">
        <v>131</v>
      </c>
      <c r="G36" s="97" t="s">
        <v>169</v>
      </c>
      <c r="H36" s="97" t="s">
        <v>169</v>
      </c>
      <c r="I36" s="97"/>
      <c r="J36" s="97"/>
      <c r="K36" s="97"/>
      <c r="L36" s="97"/>
      <c r="M36" s="97"/>
      <c r="N36" s="97"/>
      <c r="O36" s="97"/>
      <c r="P36" s="97"/>
      <c r="Q36" s="209" t="s">
        <v>131</v>
      </c>
      <c r="R36" s="97"/>
      <c r="S36" s="97"/>
      <c r="T36" s="97"/>
      <c r="U36" s="97"/>
      <c r="V36" s="97"/>
      <c r="W36" s="97"/>
      <c r="X36" s="97"/>
      <c r="Y36" s="97"/>
      <c r="Z36" s="97"/>
      <c r="AA36" s="97"/>
      <c r="AB36" s="97"/>
      <c r="AC36" s="97"/>
      <c r="AD36" s="97"/>
      <c r="AE36" s="97"/>
      <c r="AF36" s="97"/>
      <c r="AG36" s="97"/>
      <c r="AH36" s="97"/>
      <c r="AI36" s="97"/>
      <c r="AJ36" s="97"/>
      <c r="AK36" s="97"/>
      <c r="AL36" s="97"/>
      <c r="AM36" s="97"/>
    </row>
    <row r="37" customFormat="false" ht="21.75" hidden="false" customHeight="true" outlineLevel="0" collapsed="false">
      <c r="A37" s="95" t="n">
        <v>33</v>
      </c>
      <c r="B37" s="95" t="n">
        <v>33</v>
      </c>
      <c r="C37" s="86" t="s">
        <v>1185</v>
      </c>
      <c r="D37" s="86"/>
      <c r="E37" s="86" t="s">
        <v>1185</v>
      </c>
      <c r="F37" s="87" t="s">
        <v>1386</v>
      </c>
      <c r="G37" s="86" t="s">
        <v>4494</v>
      </c>
      <c r="H37" s="97" t="s">
        <v>4495</v>
      </c>
      <c r="I37" s="97"/>
      <c r="J37" s="97"/>
      <c r="K37" s="97"/>
      <c r="L37" s="97"/>
      <c r="M37" s="97"/>
      <c r="N37" s="97"/>
      <c r="O37" s="97"/>
      <c r="P37" s="97"/>
      <c r="Q37" s="217" t="s">
        <v>60</v>
      </c>
      <c r="R37" s="86"/>
      <c r="S37" s="86" t="s">
        <v>78</v>
      </c>
      <c r="T37" s="86"/>
      <c r="U37" s="86"/>
      <c r="V37" s="86"/>
      <c r="W37" s="86"/>
      <c r="X37" s="86"/>
      <c r="Y37" s="86"/>
      <c r="Z37" s="97"/>
      <c r="AA37" s="97"/>
      <c r="AB37" s="97"/>
      <c r="AC37" s="97"/>
      <c r="AD37" s="97"/>
      <c r="AE37" s="97"/>
      <c r="AF37" s="97"/>
      <c r="AG37" s="97"/>
      <c r="AH37" s="97"/>
      <c r="AI37" s="97"/>
      <c r="AJ37" s="97"/>
      <c r="AK37" s="97"/>
      <c r="AL37" s="97"/>
      <c r="AM37" s="97"/>
    </row>
    <row r="38" customFormat="false" ht="21.75" hidden="false" customHeight="true" outlineLevel="0" collapsed="false">
      <c r="A38" s="95" t="n">
        <v>34</v>
      </c>
      <c r="B38" s="95" t="n">
        <v>34</v>
      </c>
      <c r="C38" s="97" t="s">
        <v>62</v>
      </c>
      <c r="D38" s="98" t="s">
        <v>174</v>
      </c>
      <c r="E38" s="98"/>
      <c r="F38" s="209" t="s">
        <v>131</v>
      </c>
      <c r="G38" s="97" t="s">
        <v>175</v>
      </c>
      <c r="H38" s="97" t="s">
        <v>175</v>
      </c>
      <c r="I38" s="97"/>
      <c r="J38" s="97"/>
      <c r="K38" s="97"/>
      <c r="L38" s="97"/>
      <c r="M38" s="97"/>
      <c r="N38" s="97"/>
      <c r="O38" s="97"/>
      <c r="P38" s="97"/>
      <c r="Q38" s="209" t="s">
        <v>131</v>
      </c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7"/>
      <c r="AM38" s="97"/>
    </row>
    <row r="39" customFormat="false" ht="21.75" hidden="false" customHeight="true" outlineLevel="0" collapsed="false">
      <c r="A39" s="95" t="n">
        <v>35</v>
      </c>
      <c r="B39" s="95" t="n">
        <v>35</v>
      </c>
      <c r="C39" s="97" t="s">
        <v>62</v>
      </c>
      <c r="D39" s="87" t="s">
        <v>177</v>
      </c>
      <c r="E39" s="86"/>
      <c r="F39" s="86" t="s">
        <v>78</v>
      </c>
      <c r="G39" s="86" t="s">
        <v>178</v>
      </c>
      <c r="H39" s="86" t="s">
        <v>4500</v>
      </c>
      <c r="I39" s="86"/>
      <c r="J39" s="86"/>
      <c r="K39" s="86"/>
      <c r="L39" s="86"/>
      <c r="M39" s="86"/>
      <c r="N39" s="86"/>
      <c r="O39" s="86"/>
      <c r="P39" s="86"/>
      <c r="Q39" s="216" t="s">
        <v>1004</v>
      </c>
      <c r="R39" s="86"/>
      <c r="S39" s="86" t="s">
        <v>78</v>
      </c>
      <c r="T39" s="86"/>
      <c r="U39" s="86"/>
      <c r="V39" s="86"/>
      <c r="W39" s="86"/>
      <c r="X39" s="86"/>
      <c r="Y39" s="97"/>
      <c r="Z39" s="97"/>
      <c r="AA39" s="97"/>
      <c r="AB39" s="97"/>
      <c r="AC39" s="97"/>
      <c r="AD39" s="97"/>
      <c r="AE39" s="97"/>
      <c r="AF39" s="97"/>
      <c r="AG39" s="97"/>
      <c r="AH39" s="97"/>
      <c r="AI39" s="97"/>
      <c r="AJ39" s="97"/>
      <c r="AK39" s="97"/>
      <c r="AL39" s="97"/>
      <c r="AM39" s="97"/>
    </row>
    <row r="40" customFormat="false" ht="21.75" hidden="false" customHeight="true" outlineLevel="0" collapsed="false">
      <c r="A40" s="95" t="n">
        <v>36</v>
      </c>
      <c r="B40" s="95" t="n">
        <v>36</v>
      </c>
      <c r="C40" s="97" t="s">
        <v>62</v>
      </c>
      <c r="D40" s="98" t="s">
        <v>180</v>
      </c>
      <c r="E40" s="98"/>
      <c r="F40" s="209" t="s">
        <v>131</v>
      </c>
      <c r="G40" s="97" t="s">
        <v>181</v>
      </c>
      <c r="H40" s="97" t="s">
        <v>181</v>
      </c>
      <c r="I40" s="97"/>
      <c r="J40" s="97"/>
      <c r="K40" s="97"/>
      <c r="L40" s="97"/>
      <c r="M40" s="97"/>
      <c r="N40" s="97"/>
      <c r="O40" s="97"/>
      <c r="P40" s="97"/>
      <c r="Q40" s="209" t="s">
        <v>131</v>
      </c>
      <c r="R40" s="97"/>
      <c r="S40" s="97"/>
      <c r="T40" s="97"/>
      <c r="U40" s="97"/>
      <c r="V40" s="97"/>
      <c r="W40" s="97"/>
      <c r="X40" s="97"/>
      <c r="Y40" s="97"/>
      <c r="Z40" s="97"/>
      <c r="AA40" s="97"/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/>
    </row>
    <row r="41" customFormat="false" ht="21.75" hidden="false" customHeight="true" outlineLevel="0" collapsed="false">
      <c r="A41" s="95" t="n">
        <v>37</v>
      </c>
      <c r="B41" s="95" t="n">
        <v>37</v>
      </c>
      <c r="C41" s="97" t="s">
        <v>62</v>
      </c>
      <c r="D41" s="98" t="s">
        <v>183</v>
      </c>
      <c r="E41" s="98"/>
      <c r="F41" s="209" t="s">
        <v>131</v>
      </c>
      <c r="G41" s="97" t="s">
        <v>184</v>
      </c>
      <c r="H41" s="97" t="s">
        <v>184</v>
      </c>
      <c r="I41" s="97"/>
      <c r="J41" s="97"/>
      <c r="K41" s="97"/>
      <c r="L41" s="97"/>
      <c r="M41" s="97"/>
      <c r="N41" s="97"/>
      <c r="O41" s="97"/>
      <c r="P41" s="97"/>
      <c r="Q41" s="209" t="s">
        <v>131</v>
      </c>
      <c r="R41" s="97"/>
      <c r="S41" s="97"/>
      <c r="T41" s="97"/>
      <c r="U41" s="97"/>
      <c r="V41" s="97"/>
      <c r="W41" s="97"/>
      <c r="X41" s="97"/>
      <c r="Y41" s="97"/>
      <c r="Z41" s="97"/>
      <c r="AA41" s="97"/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/>
    </row>
    <row r="42" customFormat="false" ht="21.75" hidden="false" customHeight="true" outlineLevel="0" collapsed="false">
      <c r="A42" s="95" t="n">
        <v>38</v>
      </c>
      <c r="B42" s="95" t="n">
        <v>38</v>
      </c>
      <c r="C42" s="86" t="s">
        <v>1185</v>
      </c>
      <c r="D42" s="86"/>
      <c r="E42" s="86" t="s">
        <v>1185</v>
      </c>
      <c r="F42" s="87" t="s">
        <v>1437</v>
      </c>
      <c r="G42" s="86" t="s">
        <v>186</v>
      </c>
      <c r="H42" s="97" t="s">
        <v>1439</v>
      </c>
      <c r="I42" s="218" t="s">
        <v>101</v>
      </c>
      <c r="J42" s="97"/>
      <c r="K42" s="97"/>
      <c r="L42" s="97"/>
      <c r="M42" s="97"/>
      <c r="N42" s="97"/>
      <c r="O42" s="97"/>
      <c r="P42" s="97"/>
      <c r="Q42" s="218" t="s">
        <v>101</v>
      </c>
      <c r="R42" s="86"/>
      <c r="S42" s="87" t="s">
        <v>1437</v>
      </c>
      <c r="T42" s="86"/>
      <c r="U42" s="86"/>
      <c r="V42" s="86"/>
      <c r="W42" s="86"/>
      <c r="X42" s="86"/>
      <c r="Y42" s="86"/>
      <c r="Z42" s="97"/>
      <c r="AA42" s="97"/>
      <c r="AB42" s="97"/>
      <c r="AC42" s="97"/>
      <c r="AD42" s="97"/>
      <c r="AE42" s="97"/>
      <c r="AF42" s="97"/>
      <c r="AG42" s="97"/>
      <c r="AH42" s="97"/>
      <c r="AI42" s="97"/>
      <c r="AJ42" s="97"/>
      <c r="AK42" s="97"/>
      <c r="AL42" s="97"/>
      <c r="AM42" s="97"/>
    </row>
    <row r="43" customFormat="false" ht="21.75" hidden="false" customHeight="true" outlineLevel="0" collapsed="false">
      <c r="A43" s="95" t="n">
        <v>39</v>
      </c>
      <c r="B43" s="95" t="n">
        <v>39</v>
      </c>
      <c r="C43" s="97" t="s">
        <v>62</v>
      </c>
      <c r="D43" s="98" t="s">
        <v>191</v>
      </c>
      <c r="E43" s="98"/>
      <c r="F43" s="209" t="s">
        <v>131</v>
      </c>
      <c r="G43" s="97" t="s">
        <v>192</v>
      </c>
      <c r="H43" s="97" t="s">
        <v>192</v>
      </c>
      <c r="I43" s="97"/>
      <c r="J43" s="97"/>
      <c r="K43" s="97"/>
      <c r="L43" s="97"/>
      <c r="M43" s="97"/>
      <c r="N43" s="97"/>
      <c r="O43" s="97"/>
      <c r="P43" s="97"/>
      <c r="Q43" s="209" t="s">
        <v>131</v>
      </c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  <c r="AG43" s="97"/>
      <c r="AH43" s="97"/>
      <c r="AI43" s="97"/>
      <c r="AJ43" s="97"/>
      <c r="AK43" s="97"/>
      <c r="AL43" s="97"/>
      <c r="AM43" s="97"/>
    </row>
    <row r="44" customFormat="false" ht="21.75" hidden="false" customHeight="true" outlineLevel="0" collapsed="false">
      <c r="A44" s="95" t="n">
        <v>40</v>
      </c>
      <c r="B44" s="95" t="n">
        <v>40</v>
      </c>
      <c r="C44" s="97" t="s">
        <v>62</v>
      </c>
      <c r="D44" s="98" t="s">
        <v>188</v>
      </c>
      <c r="E44" s="98"/>
      <c r="F44" s="209" t="s">
        <v>131</v>
      </c>
      <c r="G44" s="97" t="s">
        <v>189</v>
      </c>
      <c r="H44" s="97" t="s">
        <v>189</v>
      </c>
      <c r="I44" s="97"/>
      <c r="J44" s="97"/>
      <c r="K44" s="97"/>
      <c r="L44" s="97"/>
      <c r="M44" s="97"/>
      <c r="N44" s="97"/>
      <c r="O44" s="97"/>
      <c r="P44" s="97"/>
      <c r="Q44" s="209" t="s">
        <v>131</v>
      </c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  <c r="AG44" s="97"/>
      <c r="AH44" s="97"/>
      <c r="AI44" s="97"/>
      <c r="AJ44" s="97"/>
      <c r="AK44" s="97"/>
      <c r="AL44" s="97"/>
      <c r="AM44" s="97"/>
    </row>
    <row r="45" customFormat="false" ht="21.75" hidden="false" customHeight="true" outlineLevel="0" collapsed="false">
      <c r="A45" s="95" t="n">
        <v>41</v>
      </c>
      <c r="B45" s="95" t="n">
        <v>41</v>
      </c>
      <c r="C45" s="86" t="s">
        <v>1005</v>
      </c>
      <c r="D45" s="86"/>
      <c r="E45" s="86" t="s">
        <v>1005</v>
      </c>
      <c r="F45" s="87" t="s">
        <v>1470</v>
      </c>
      <c r="G45" s="161" t="s">
        <v>195</v>
      </c>
      <c r="H45" s="97" t="s">
        <v>1472</v>
      </c>
      <c r="I45" s="97" t="s">
        <v>60</v>
      </c>
      <c r="J45" s="97"/>
      <c r="K45" s="97"/>
      <c r="L45" s="97"/>
      <c r="M45" s="97"/>
      <c r="N45" s="97"/>
      <c r="O45" s="97"/>
      <c r="P45" s="97"/>
      <c r="Q45" s="217" t="s">
        <v>60</v>
      </c>
      <c r="R45" s="86"/>
      <c r="S45" s="86" t="s">
        <v>78</v>
      </c>
      <c r="T45" s="86"/>
      <c r="U45" s="116"/>
      <c r="V45" s="86"/>
      <c r="W45" s="86"/>
      <c r="X45" s="86"/>
      <c r="Y45" s="86"/>
      <c r="Z45" s="97"/>
      <c r="AA45" s="97"/>
      <c r="AB45" s="97"/>
      <c r="AC45" s="97"/>
      <c r="AD45" s="97"/>
      <c r="AE45" s="97"/>
      <c r="AF45" s="97"/>
      <c r="AG45" s="97"/>
      <c r="AH45" s="97"/>
      <c r="AI45" s="97"/>
      <c r="AJ45" s="97"/>
      <c r="AK45" s="97"/>
      <c r="AL45" s="97"/>
      <c r="AM45" s="97"/>
    </row>
    <row r="46" customFormat="false" ht="21.75" hidden="false" customHeight="true" outlineLevel="0" collapsed="false">
      <c r="A46" s="95" t="n">
        <v>42</v>
      </c>
      <c r="B46" s="95" t="n">
        <v>42</v>
      </c>
      <c r="C46" s="97" t="s">
        <v>62</v>
      </c>
      <c r="D46" s="98" t="s">
        <v>196</v>
      </c>
      <c r="E46" s="98"/>
      <c r="F46" s="209" t="s">
        <v>131</v>
      </c>
      <c r="G46" s="97" t="s">
        <v>197</v>
      </c>
      <c r="H46" s="97" t="s">
        <v>197</v>
      </c>
      <c r="I46" s="97"/>
      <c r="J46" s="97"/>
      <c r="K46" s="97"/>
      <c r="L46" s="97"/>
      <c r="M46" s="97"/>
      <c r="N46" s="97"/>
      <c r="O46" s="97"/>
      <c r="P46" s="97"/>
      <c r="Q46" s="209" t="s">
        <v>131</v>
      </c>
      <c r="R46" s="97"/>
      <c r="S46" s="97"/>
      <c r="T46" s="97"/>
      <c r="U46" s="97"/>
      <c r="V46" s="97"/>
      <c r="W46" s="97"/>
      <c r="X46" s="97"/>
      <c r="Y46" s="97"/>
      <c r="Z46" s="97"/>
      <c r="AA46" s="97"/>
      <c r="AB46" s="97"/>
      <c r="AC46" s="97"/>
      <c r="AD46" s="97"/>
      <c r="AE46" s="97"/>
      <c r="AF46" s="97"/>
      <c r="AG46" s="97"/>
      <c r="AH46" s="97"/>
      <c r="AI46" s="97"/>
      <c r="AJ46" s="97"/>
      <c r="AK46" s="97"/>
      <c r="AL46" s="97"/>
      <c r="AM46" s="97"/>
    </row>
    <row r="47" customFormat="false" ht="21.75" hidden="false" customHeight="true" outlineLevel="0" collapsed="false">
      <c r="A47" s="95" t="n">
        <v>43</v>
      </c>
      <c r="B47" s="95" t="n">
        <v>43</v>
      </c>
      <c r="C47" s="97" t="s">
        <v>62</v>
      </c>
      <c r="D47" s="98" t="s">
        <v>198</v>
      </c>
      <c r="E47" s="98"/>
      <c r="F47" s="209" t="s">
        <v>131</v>
      </c>
      <c r="G47" s="97" t="s">
        <v>199</v>
      </c>
      <c r="H47" s="97" t="s">
        <v>199</v>
      </c>
      <c r="I47" s="97"/>
      <c r="J47" s="97"/>
      <c r="K47" s="97"/>
      <c r="L47" s="97"/>
      <c r="M47" s="97"/>
      <c r="N47" s="97"/>
      <c r="O47" s="97"/>
      <c r="P47" s="97"/>
      <c r="Q47" s="209" t="s">
        <v>131</v>
      </c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  <c r="AG47" s="97"/>
      <c r="AH47" s="97"/>
      <c r="AI47" s="97"/>
      <c r="AJ47" s="97"/>
      <c r="AK47" s="97"/>
      <c r="AL47" s="97"/>
      <c r="AM47" s="97"/>
    </row>
    <row r="48" customFormat="false" ht="21.75" hidden="false" customHeight="true" outlineLevel="0" collapsed="false">
      <c r="A48" s="95" t="n">
        <v>44</v>
      </c>
      <c r="B48" s="95" t="n">
        <v>44</v>
      </c>
      <c r="C48" s="86" t="s">
        <v>1185</v>
      </c>
      <c r="D48" s="105"/>
      <c r="E48" s="86" t="s">
        <v>1185</v>
      </c>
      <c r="F48" s="371" t="s">
        <v>1484</v>
      </c>
      <c r="G48" s="97" t="s">
        <v>201</v>
      </c>
      <c r="H48" s="97" t="s">
        <v>1486</v>
      </c>
      <c r="I48" s="97"/>
      <c r="J48" s="97"/>
      <c r="K48" s="97"/>
      <c r="L48" s="97"/>
      <c r="M48" s="97"/>
      <c r="N48" s="97"/>
      <c r="O48" s="97"/>
      <c r="P48" s="97"/>
      <c r="Q48" s="97" t="s">
        <v>167</v>
      </c>
      <c r="R48" s="97"/>
      <c r="S48" s="86" t="s">
        <v>78</v>
      </c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  <c r="AG48" s="97"/>
      <c r="AH48" s="97"/>
      <c r="AI48" s="97"/>
      <c r="AJ48" s="97"/>
      <c r="AK48" s="97"/>
      <c r="AL48" s="97"/>
      <c r="AM48" s="97"/>
    </row>
    <row r="49" customFormat="false" ht="21.75" hidden="false" customHeight="true" outlineLevel="0" collapsed="false">
      <c r="A49" s="95" t="n">
        <v>45</v>
      </c>
      <c r="B49" s="95" t="n">
        <v>45</v>
      </c>
      <c r="C49" s="97" t="s">
        <v>62</v>
      </c>
      <c r="D49" s="87" t="s">
        <v>202</v>
      </c>
      <c r="E49" s="86"/>
      <c r="F49" s="86" t="s">
        <v>78</v>
      </c>
      <c r="G49" s="86" t="s">
        <v>203</v>
      </c>
      <c r="H49" s="86" t="s">
        <v>1500</v>
      </c>
      <c r="I49" s="97" t="s">
        <v>1004</v>
      </c>
      <c r="J49" s="86"/>
      <c r="K49" s="86"/>
      <c r="L49" s="86"/>
      <c r="M49" s="86"/>
      <c r="N49" s="86"/>
      <c r="O49" s="86"/>
      <c r="P49" s="86"/>
      <c r="Q49" s="216" t="s">
        <v>1004</v>
      </c>
      <c r="R49" s="86"/>
      <c r="S49" s="86" t="s">
        <v>78</v>
      </c>
      <c r="T49" s="86"/>
      <c r="U49" s="86"/>
      <c r="V49" s="86"/>
      <c r="W49" s="86"/>
      <c r="X49" s="86"/>
      <c r="Y49" s="97"/>
      <c r="Z49" s="97"/>
      <c r="AA49" s="97"/>
      <c r="AB49" s="97"/>
      <c r="AC49" s="97"/>
      <c r="AD49" s="97"/>
      <c r="AE49" s="97"/>
      <c r="AF49" s="97"/>
      <c r="AG49" s="97"/>
      <c r="AH49" s="97"/>
      <c r="AI49" s="97"/>
      <c r="AJ49" s="97"/>
      <c r="AK49" s="97"/>
      <c r="AL49" s="97"/>
      <c r="AM49" s="97"/>
    </row>
    <row r="50" customFormat="false" ht="21.75" hidden="false" customHeight="true" outlineLevel="0" collapsed="false">
      <c r="A50" s="95" t="n">
        <v>46</v>
      </c>
      <c r="B50" s="95" t="n">
        <v>46</v>
      </c>
      <c r="C50" s="97" t="s">
        <v>62</v>
      </c>
      <c r="D50" s="98" t="s">
        <v>205</v>
      </c>
      <c r="E50" s="98"/>
      <c r="F50" s="209" t="s">
        <v>131</v>
      </c>
      <c r="G50" s="97" t="s">
        <v>206</v>
      </c>
      <c r="H50" s="97" t="s">
        <v>206</v>
      </c>
      <c r="I50" s="97"/>
      <c r="J50" s="97"/>
      <c r="K50" s="97"/>
      <c r="L50" s="97"/>
      <c r="M50" s="97"/>
      <c r="N50" s="97"/>
      <c r="O50" s="97"/>
      <c r="P50" s="97"/>
      <c r="Q50" s="209" t="s">
        <v>131</v>
      </c>
      <c r="R50" s="97"/>
      <c r="S50" s="97"/>
      <c r="T50" s="97"/>
      <c r="U50" s="97"/>
      <c r="V50" s="97"/>
      <c r="W50" s="97"/>
      <c r="X50" s="97"/>
      <c r="Y50" s="97"/>
      <c r="Z50" s="97"/>
      <c r="AA50" s="97"/>
      <c r="AB50" s="97"/>
      <c r="AC50" s="97"/>
      <c r="AD50" s="97"/>
      <c r="AE50" s="97"/>
      <c r="AF50" s="97"/>
      <c r="AG50" s="97"/>
      <c r="AH50" s="97"/>
      <c r="AI50" s="97"/>
      <c r="AJ50" s="97"/>
      <c r="AK50" s="97"/>
      <c r="AL50" s="97"/>
      <c r="AM50" s="97"/>
    </row>
    <row r="51" customFormat="false" ht="21.75" hidden="false" customHeight="true" outlineLevel="0" collapsed="false">
      <c r="A51" s="95" t="n">
        <v>47</v>
      </c>
      <c r="B51" s="95" t="n">
        <v>47</v>
      </c>
      <c r="C51" s="97" t="s">
        <v>62</v>
      </c>
      <c r="D51" s="98" t="s">
        <v>208</v>
      </c>
      <c r="E51" s="98"/>
      <c r="F51" s="209" t="s">
        <v>131</v>
      </c>
      <c r="G51" s="97" t="s">
        <v>209</v>
      </c>
      <c r="H51" s="97" t="s">
        <v>209</v>
      </c>
      <c r="I51" s="97"/>
      <c r="J51" s="97"/>
      <c r="K51" s="97"/>
      <c r="L51" s="97"/>
      <c r="M51" s="97"/>
      <c r="N51" s="97"/>
      <c r="O51" s="97"/>
      <c r="P51" s="97"/>
      <c r="Q51" s="209" t="s">
        <v>131</v>
      </c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7"/>
      <c r="AK51" s="97"/>
      <c r="AL51" s="97"/>
      <c r="AM51" s="97"/>
    </row>
    <row r="52" customFormat="false" ht="21.75" hidden="false" customHeight="true" outlineLevel="0" collapsed="false">
      <c r="A52" s="95" t="n">
        <v>48</v>
      </c>
      <c r="B52" s="95" t="n">
        <v>48</v>
      </c>
      <c r="C52" s="97" t="s">
        <v>62</v>
      </c>
      <c r="D52" s="87" t="s">
        <v>212</v>
      </c>
      <c r="E52" s="97" t="s">
        <v>1001</v>
      </c>
      <c r="F52" s="87" t="s">
        <v>1507</v>
      </c>
      <c r="G52" s="86" t="s">
        <v>4199</v>
      </c>
      <c r="H52" s="86" t="s">
        <v>1509</v>
      </c>
      <c r="I52" s="219" t="s">
        <v>70</v>
      </c>
      <c r="J52" s="86"/>
      <c r="K52" s="86"/>
      <c r="L52" s="86"/>
      <c r="M52" s="86"/>
      <c r="N52" s="86"/>
      <c r="O52" s="86"/>
      <c r="P52" s="86"/>
      <c r="Q52" s="219" t="s">
        <v>70</v>
      </c>
      <c r="R52" s="97"/>
      <c r="S52" s="87" t="s">
        <v>1507</v>
      </c>
      <c r="T52" s="86"/>
      <c r="U52" s="86"/>
      <c r="V52" s="116"/>
      <c r="W52" s="97"/>
      <c r="X52" s="97"/>
      <c r="Y52" s="97"/>
      <c r="Z52" s="97"/>
      <c r="AA52" s="97"/>
      <c r="AB52" s="97"/>
      <c r="AC52" s="97"/>
      <c r="AD52" s="97"/>
      <c r="AE52" s="97"/>
      <c r="AF52" s="97"/>
      <c r="AG52" s="97"/>
      <c r="AH52" s="97"/>
      <c r="AI52" s="97"/>
      <c r="AJ52" s="97"/>
      <c r="AK52" s="97"/>
      <c r="AL52" s="97"/>
      <c r="AM52" s="97"/>
    </row>
    <row r="53" customFormat="false" ht="21.75" hidden="false" customHeight="true" outlineLevel="0" collapsed="false">
      <c r="A53" s="95" t="n">
        <v>49</v>
      </c>
      <c r="B53" s="95" t="n">
        <v>49</v>
      </c>
      <c r="C53" s="97" t="s">
        <v>62</v>
      </c>
      <c r="D53" s="98" t="s">
        <v>214</v>
      </c>
      <c r="E53" s="98"/>
      <c r="F53" s="209" t="s">
        <v>131</v>
      </c>
      <c r="G53" s="97" t="s">
        <v>215</v>
      </c>
      <c r="H53" s="97" t="s">
        <v>215</v>
      </c>
      <c r="I53" s="97"/>
      <c r="J53" s="97"/>
      <c r="K53" s="97"/>
      <c r="L53" s="97"/>
      <c r="M53" s="97"/>
      <c r="N53" s="97"/>
      <c r="O53" s="97"/>
      <c r="P53" s="97"/>
      <c r="Q53" s="209" t="s">
        <v>131</v>
      </c>
      <c r="R53" s="97"/>
      <c r="S53" s="97"/>
      <c r="T53" s="97"/>
      <c r="U53" s="97"/>
      <c r="V53" s="97"/>
      <c r="W53" s="97"/>
      <c r="X53" s="97"/>
      <c r="Y53" s="97"/>
      <c r="Z53" s="97"/>
      <c r="AA53" s="97"/>
      <c r="AB53" s="97"/>
      <c r="AC53" s="97"/>
      <c r="AD53" s="97"/>
      <c r="AE53" s="97"/>
      <c r="AF53" s="97"/>
      <c r="AG53" s="97"/>
      <c r="AH53" s="97"/>
      <c r="AI53" s="97"/>
      <c r="AJ53" s="97"/>
      <c r="AK53" s="97"/>
      <c r="AL53" s="97"/>
      <c r="AM53" s="97"/>
    </row>
    <row r="54" customFormat="false" ht="21.75" hidden="false" customHeight="true" outlineLevel="0" collapsed="false">
      <c r="A54" s="95" t="n">
        <v>50</v>
      </c>
      <c r="B54" s="95" t="n">
        <v>50.1</v>
      </c>
      <c r="C54" s="97" t="s">
        <v>62</v>
      </c>
      <c r="D54" s="98" t="s">
        <v>216</v>
      </c>
      <c r="E54" s="98"/>
      <c r="F54" s="209" t="s">
        <v>131</v>
      </c>
      <c r="G54" s="97" t="s">
        <v>217</v>
      </c>
      <c r="H54" s="97" t="s">
        <v>217</v>
      </c>
      <c r="I54" s="97"/>
      <c r="J54" s="97"/>
      <c r="K54" s="97"/>
      <c r="L54" s="97"/>
      <c r="M54" s="97"/>
      <c r="N54" s="97"/>
      <c r="O54" s="97"/>
      <c r="P54" s="97"/>
      <c r="Q54" s="209" t="s">
        <v>131</v>
      </c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</row>
    <row r="55" customFormat="false" ht="21.75" hidden="false" customHeight="true" outlineLevel="0" collapsed="false">
      <c r="A55" s="95" t="n">
        <v>50</v>
      </c>
      <c r="B55" s="95" t="n">
        <v>50.2</v>
      </c>
      <c r="C55" s="97" t="s">
        <v>62</v>
      </c>
      <c r="D55" s="98" t="s">
        <v>216</v>
      </c>
      <c r="E55" s="98"/>
      <c r="F55" s="209" t="s">
        <v>131</v>
      </c>
      <c r="G55" s="97" t="s">
        <v>220</v>
      </c>
      <c r="H55" s="97" t="s">
        <v>220</v>
      </c>
      <c r="I55" s="97"/>
      <c r="J55" s="97"/>
      <c r="K55" s="97"/>
      <c r="L55" s="97"/>
      <c r="M55" s="97"/>
      <c r="N55" s="97"/>
      <c r="O55" s="97"/>
      <c r="P55" s="97"/>
      <c r="Q55" s="209" t="s">
        <v>131</v>
      </c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  <c r="AE55" s="97"/>
      <c r="AF55" s="97"/>
      <c r="AG55" s="97"/>
      <c r="AH55" s="97"/>
      <c r="AI55" s="97"/>
      <c r="AJ55" s="97"/>
      <c r="AK55" s="97"/>
      <c r="AL55" s="97"/>
      <c r="AM55" s="97"/>
    </row>
    <row r="56" customFormat="false" ht="21.75" hidden="false" customHeight="true" outlineLevel="0" collapsed="false">
      <c r="A56" s="95" t="n">
        <v>51</v>
      </c>
      <c r="B56" s="95" t="n">
        <v>51</v>
      </c>
      <c r="C56" s="97" t="s">
        <v>62</v>
      </c>
      <c r="D56" s="98" t="s">
        <v>221</v>
      </c>
      <c r="E56" s="98"/>
      <c r="F56" s="209" t="s">
        <v>131</v>
      </c>
      <c r="G56" s="97" t="s">
        <v>222</v>
      </c>
      <c r="H56" s="97" t="s">
        <v>222</v>
      </c>
      <c r="I56" s="97"/>
      <c r="J56" s="97"/>
      <c r="K56" s="97"/>
      <c r="L56" s="97"/>
      <c r="M56" s="97"/>
      <c r="N56" s="97"/>
      <c r="O56" s="97"/>
      <c r="P56" s="97"/>
      <c r="Q56" s="209" t="s">
        <v>131</v>
      </c>
      <c r="R56" s="97"/>
      <c r="S56" s="97"/>
      <c r="T56" s="97"/>
      <c r="U56" s="97"/>
      <c r="V56" s="97"/>
      <c r="W56" s="97"/>
      <c r="X56" s="97"/>
      <c r="Y56" s="97"/>
      <c r="Z56" s="97"/>
      <c r="AA56" s="97"/>
      <c r="AB56" s="97"/>
      <c r="AC56" s="97"/>
      <c r="AD56" s="97"/>
      <c r="AE56" s="97"/>
      <c r="AF56" s="97"/>
      <c r="AG56" s="97"/>
      <c r="AH56" s="97"/>
      <c r="AI56" s="97"/>
      <c r="AJ56" s="97"/>
      <c r="AK56" s="97"/>
      <c r="AL56" s="97"/>
      <c r="AM56" s="97"/>
    </row>
    <row r="57" customFormat="false" ht="21.75" hidden="false" customHeight="true" outlineLevel="0" collapsed="false">
      <c r="A57" s="95" t="n">
        <v>52</v>
      </c>
      <c r="B57" s="95" t="n">
        <v>52</v>
      </c>
      <c r="C57" s="97" t="s">
        <v>62</v>
      </c>
      <c r="D57" s="98" t="s">
        <v>224</v>
      </c>
      <c r="E57" s="98"/>
      <c r="F57" s="209" t="s">
        <v>131</v>
      </c>
      <c r="G57" s="97" t="s">
        <v>225</v>
      </c>
      <c r="H57" s="97" t="s">
        <v>225</v>
      </c>
      <c r="I57" s="97"/>
      <c r="J57" s="97"/>
      <c r="K57" s="97"/>
      <c r="L57" s="97"/>
      <c r="M57" s="97"/>
      <c r="N57" s="97"/>
      <c r="O57" s="97"/>
      <c r="P57" s="97"/>
      <c r="Q57" s="209" t="s">
        <v>131</v>
      </c>
      <c r="R57" s="97"/>
      <c r="S57" s="97"/>
      <c r="T57" s="97"/>
      <c r="U57" s="97"/>
      <c r="V57" s="97"/>
      <c r="W57" s="97"/>
      <c r="X57" s="97"/>
      <c r="Y57" s="97"/>
      <c r="Z57" s="97"/>
      <c r="AA57" s="97"/>
      <c r="AB57" s="97"/>
      <c r="AC57" s="97"/>
      <c r="AD57" s="97"/>
      <c r="AE57" s="97"/>
      <c r="AF57" s="97"/>
      <c r="AG57" s="97"/>
      <c r="AH57" s="97"/>
      <c r="AI57" s="97"/>
      <c r="AJ57" s="97"/>
      <c r="AK57" s="97"/>
      <c r="AL57" s="97"/>
      <c r="AM57" s="97"/>
    </row>
    <row r="58" customFormat="false" ht="21.75" hidden="false" customHeight="true" outlineLevel="0" collapsed="false">
      <c r="A58" s="95" t="n">
        <v>53</v>
      </c>
      <c r="B58" s="95" t="n">
        <v>53</v>
      </c>
      <c r="C58" s="97" t="s">
        <v>62</v>
      </c>
      <c r="D58" s="98" t="s">
        <v>226</v>
      </c>
      <c r="E58" s="98"/>
      <c r="F58" s="209" t="s">
        <v>131</v>
      </c>
      <c r="G58" s="97" t="s">
        <v>227</v>
      </c>
      <c r="H58" s="97" t="s">
        <v>227</v>
      </c>
      <c r="I58" s="97"/>
      <c r="J58" s="97"/>
      <c r="K58" s="97"/>
      <c r="L58" s="97"/>
      <c r="M58" s="97"/>
      <c r="N58" s="97"/>
      <c r="O58" s="97"/>
      <c r="P58" s="97"/>
      <c r="Q58" s="209" t="s">
        <v>131</v>
      </c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  <c r="AG58" s="97"/>
      <c r="AH58" s="97"/>
      <c r="AI58" s="97"/>
      <c r="AJ58" s="97"/>
      <c r="AK58" s="97"/>
      <c r="AL58" s="97"/>
      <c r="AM58" s="97"/>
    </row>
    <row r="59" customFormat="false" ht="21.75" hidden="false" customHeight="true" outlineLevel="0" collapsed="false">
      <c r="A59" s="95" t="n">
        <v>54</v>
      </c>
      <c r="B59" s="95" t="n">
        <v>54</v>
      </c>
      <c r="C59" s="97" t="s">
        <v>62</v>
      </c>
      <c r="D59" s="98" t="s">
        <v>228</v>
      </c>
      <c r="E59" s="98"/>
      <c r="F59" s="209" t="s">
        <v>131</v>
      </c>
      <c r="G59" s="97" t="s">
        <v>229</v>
      </c>
      <c r="H59" s="97" t="s">
        <v>229</v>
      </c>
      <c r="I59" s="97"/>
      <c r="J59" s="97"/>
      <c r="K59" s="97"/>
      <c r="L59" s="97"/>
      <c r="M59" s="97"/>
      <c r="N59" s="97"/>
      <c r="O59" s="97"/>
      <c r="P59" s="97"/>
      <c r="Q59" s="209" t="s">
        <v>131</v>
      </c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  <c r="AG59" s="97"/>
      <c r="AH59" s="97"/>
      <c r="AI59" s="97"/>
      <c r="AJ59" s="97"/>
      <c r="AK59" s="97"/>
      <c r="AL59" s="97"/>
      <c r="AM59" s="97"/>
    </row>
    <row r="60" customFormat="false" ht="21.75" hidden="false" customHeight="true" outlineLevel="0" collapsed="false">
      <c r="A60" s="95" t="n">
        <v>55</v>
      </c>
      <c r="B60" s="95" t="n">
        <v>55</v>
      </c>
      <c r="C60" s="97" t="s">
        <v>62</v>
      </c>
      <c r="D60" s="98" t="s">
        <v>230</v>
      </c>
      <c r="E60" s="98"/>
      <c r="F60" s="209" t="s">
        <v>131</v>
      </c>
      <c r="G60" s="97" t="s">
        <v>232</v>
      </c>
      <c r="H60" s="97" t="s">
        <v>232</v>
      </c>
      <c r="I60" s="97"/>
      <c r="J60" s="97"/>
      <c r="K60" s="97"/>
      <c r="L60" s="97"/>
      <c r="M60" s="97"/>
      <c r="N60" s="97"/>
      <c r="O60" s="97"/>
      <c r="P60" s="97"/>
      <c r="Q60" s="209" t="s">
        <v>131</v>
      </c>
      <c r="R60" s="97"/>
      <c r="S60" s="97"/>
      <c r="T60" s="97"/>
      <c r="U60" s="97"/>
      <c r="V60" s="97"/>
      <c r="W60" s="97"/>
      <c r="X60" s="97"/>
      <c r="Y60" s="97"/>
      <c r="Z60" s="97"/>
      <c r="AA60" s="97"/>
      <c r="AB60" s="97"/>
      <c r="AC60" s="97"/>
      <c r="AD60" s="97"/>
      <c r="AE60" s="97"/>
      <c r="AF60" s="97"/>
      <c r="AG60" s="97"/>
      <c r="AH60" s="97"/>
      <c r="AI60" s="97"/>
      <c r="AJ60" s="97"/>
      <c r="AK60" s="97"/>
      <c r="AL60" s="97"/>
      <c r="AM60" s="97"/>
    </row>
    <row r="61" customFormat="false" ht="21.75" hidden="false" customHeight="true" outlineLevel="0" collapsed="false">
      <c r="A61" s="95" t="n">
        <v>56</v>
      </c>
      <c r="B61" s="95" t="n">
        <v>56</v>
      </c>
      <c r="C61" s="97" t="s">
        <v>62</v>
      </c>
      <c r="D61" s="98" t="s">
        <v>235</v>
      </c>
      <c r="E61" s="98"/>
      <c r="F61" s="209" t="s">
        <v>131</v>
      </c>
      <c r="G61" s="97" t="s">
        <v>236</v>
      </c>
      <c r="H61" s="97" t="s">
        <v>236</v>
      </c>
      <c r="I61" s="97"/>
      <c r="J61" s="97"/>
      <c r="K61" s="97"/>
      <c r="L61" s="97"/>
      <c r="M61" s="97"/>
      <c r="N61" s="97"/>
      <c r="O61" s="97"/>
      <c r="P61" s="97"/>
      <c r="Q61" s="209" t="s">
        <v>131</v>
      </c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  <c r="AJ61" s="97"/>
      <c r="AK61" s="97"/>
      <c r="AL61" s="97"/>
      <c r="AM61" s="97"/>
    </row>
    <row r="62" customFormat="false" ht="21.75" hidden="false" customHeight="true" outlineLevel="0" collapsed="false">
      <c r="A62" s="95" t="n">
        <v>57</v>
      </c>
      <c r="B62" s="95" t="n">
        <v>57</v>
      </c>
      <c r="C62" s="97" t="s">
        <v>62</v>
      </c>
      <c r="D62" s="98" t="s">
        <v>238</v>
      </c>
      <c r="E62" s="98"/>
      <c r="F62" s="209" t="s">
        <v>131</v>
      </c>
      <c r="G62" s="97" t="s">
        <v>239</v>
      </c>
      <c r="H62" s="97" t="s">
        <v>239</v>
      </c>
      <c r="I62" s="97"/>
      <c r="J62" s="97"/>
      <c r="K62" s="97"/>
      <c r="L62" s="97"/>
      <c r="M62" s="97"/>
      <c r="N62" s="97"/>
      <c r="O62" s="97"/>
      <c r="P62" s="97"/>
      <c r="Q62" s="209" t="s">
        <v>131</v>
      </c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</row>
    <row r="63" customFormat="false" ht="21.75" hidden="false" customHeight="true" outlineLevel="0" collapsed="false">
      <c r="A63" s="95" t="n">
        <v>58</v>
      </c>
      <c r="B63" s="95" t="n">
        <v>58</v>
      </c>
      <c r="C63" s="97" t="s">
        <v>62</v>
      </c>
      <c r="D63" s="98" t="s">
        <v>241</v>
      </c>
      <c r="E63" s="98"/>
      <c r="F63" s="209" t="s">
        <v>131</v>
      </c>
      <c r="G63" s="97" t="s">
        <v>242</v>
      </c>
      <c r="H63" s="97" t="s">
        <v>242</v>
      </c>
      <c r="I63" s="97"/>
      <c r="J63" s="97"/>
      <c r="K63" s="97"/>
      <c r="L63" s="97"/>
      <c r="M63" s="97"/>
      <c r="N63" s="97"/>
      <c r="O63" s="97"/>
      <c r="P63" s="97"/>
      <c r="Q63" s="209" t="s">
        <v>131</v>
      </c>
      <c r="R63" s="97"/>
      <c r="S63" s="97"/>
      <c r="T63" s="97"/>
      <c r="U63" s="97"/>
      <c r="V63" s="97"/>
      <c r="W63" s="97"/>
      <c r="X63" s="97"/>
      <c r="Y63" s="97"/>
      <c r="Z63" s="97"/>
      <c r="AA63" s="97"/>
      <c r="AB63" s="97"/>
      <c r="AC63" s="97"/>
      <c r="AD63" s="97"/>
      <c r="AE63" s="97"/>
      <c r="AF63" s="97"/>
      <c r="AG63" s="97"/>
      <c r="AH63" s="97"/>
      <c r="AI63" s="97"/>
      <c r="AJ63" s="97"/>
      <c r="AK63" s="97"/>
      <c r="AL63" s="97"/>
      <c r="AM63" s="97"/>
    </row>
    <row r="64" customFormat="false" ht="21.75" hidden="false" customHeight="true" outlineLevel="0" collapsed="false">
      <c r="A64" s="95" t="n">
        <v>59</v>
      </c>
      <c r="B64" s="95" t="n">
        <v>59</v>
      </c>
      <c r="C64" s="97" t="s">
        <v>62</v>
      </c>
      <c r="D64" s="98" t="s">
        <v>244</v>
      </c>
      <c r="E64" s="98"/>
      <c r="F64" s="209" t="s">
        <v>131</v>
      </c>
      <c r="G64" s="97" t="s">
        <v>245</v>
      </c>
      <c r="H64" s="97" t="s">
        <v>245</v>
      </c>
      <c r="I64" s="97"/>
      <c r="J64" s="97"/>
      <c r="K64" s="97"/>
      <c r="L64" s="97"/>
      <c r="M64" s="97"/>
      <c r="N64" s="97"/>
      <c r="O64" s="97"/>
      <c r="P64" s="97"/>
      <c r="Q64" s="209" t="s">
        <v>131</v>
      </c>
      <c r="R64" s="97"/>
      <c r="S64" s="97"/>
      <c r="T64" s="97"/>
      <c r="U64" s="97"/>
      <c r="V64" s="97"/>
      <c r="W64" s="97"/>
      <c r="X64" s="97"/>
      <c r="Y64" s="97"/>
      <c r="Z64" s="97"/>
      <c r="AA64" s="97"/>
      <c r="AB64" s="97"/>
      <c r="AC64" s="97"/>
      <c r="AD64" s="97"/>
      <c r="AE64" s="97"/>
      <c r="AF64" s="97"/>
      <c r="AG64" s="97"/>
      <c r="AH64" s="97"/>
      <c r="AI64" s="97"/>
      <c r="AJ64" s="97"/>
      <c r="AK64" s="97"/>
      <c r="AL64" s="97"/>
      <c r="AM64" s="97"/>
    </row>
    <row r="65" customFormat="false" ht="21.75" hidden="false" customHeight="true" outlineLevel="0" collapsed="false">
      <c r="A65" s="95" t="n">
        <v>60</v>
      </c>
      <c r="B65" s="95" t="n">
        <v>60</v>
      </c>
      <c r="C65" s="97" t="s">
        <v>62</v>
      </c>
      <c r="D65" s="98" t="s">
        <v>247</v>
      </c>
      <c r="E65" s="98"/>
      <c r="F65" s="209" t="s">
        <v>131</v>
      </c>
      <c r="G65" s="97" t="s">
        <v>248</v>
      </c>
      <c r="H65" s="97" t="s">
        <v>248</v>
      </c>
      <c r="I65" s="97"/>
      <c r="J65" s="97"/>
      <c r="K65" s="97"/>
      <c r="L65" s="97"/>
      <c r="M65" s="97"/>
      <c r="N65" s="97"/>
      <c r="O65" s="97"/>
      <c r="P65" s="97"/>
      <c r="Q65" s="209" t="s">
        <v>131</v>
      </c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  <c r="AG65" s="97"/>
      <c r="AH65" s="97"/>
      <c r="AI65" s="97"/>
      <c r="AJ65" s="97"/>
      <c r="AK65" s="97"/>
      <c r="AL65" s="97"/>
      <c r="AM65" s="97"/>
    </row>
    <row r="66" customFormat="false" ht="21.75" hidden="false" customHeight="true" outlineLevel="0" collapsed="false">
      <c r="A66" s="95" t="n">
        <v>61</v>
      </c>
      <c r="B66" s="95" t="n">
        <v>61</v>
      </c>
      <c r="C66" s="97" t="s">
        <v>62</v>
      </c>
      <c r="D66" s="98" t="s">
        <v>250</v>
      </c>
      <c r="E66" s="98"/>
      <c r="F66" s="209" t="s">
        <v>131</v>
      </c>
      <c r="G66" s="97" t="s">
        <v>251</v>
      </c>
      <c r="H66" s="97" t="s">
        <v>251</v>
      </c>
      <c r="I66" s="97"/>
      <c r="J66" s="97"/>
      <c r="K66" s="97"/>
      <c r="L66" s="97"/>
      <c r="M66" s="97"/>
      <c r="N66" s="97"/>
      <c r="O66" s="97"/>
      <c r="P66" s="97"/>
      <c r="Q66" s="209" t="s">
        <v>131</v>
      </c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  <c r="AG66" s="97"/>
      <c r="AH66" s="97"/>
      <c r="AI66" s="97"/>
      <c r="AJ66" s="97"/>
      <c r="AK66" s="97"/>
      <c r="AL66" s="97"/>
      <c r="AM66" s="97"/>
    </row>
    <row r="67" customFormat="false" ht="21.75" hidden="false" customHeight="true" outlineLevel="0" collapsed="false">
      <c r="A67" s="95" t="n">
        <v>62</v>
      </c>
      <c r="B67" s="95" t="n">
        <v>62</v>
      </c>
      <c r="C67" s="86" t="s">
        <v>1005</v>
      </c>
      <c r="D67" s="86"/>
      <c r="E67" s="86" t="s">
        <v>1005</v>
      </c>
      <c r="F67" s="87" t="s">
        <v>1613</v>
      </c>
      <c r="G67" s="97" t="s">
        <v>254</v>
      </c>
      <c r="H67" s="97" t="s">
        <v>1615</v>
      </c>
      <c r="I67" s="97"/>
      <c r="J67" s="97"/>
      <c r="K67" s="97"/>
      <c r="L67" s="97"/>
      <c r="M67" s="97"/>
      <c r="N67" s="97"/>
      <c r="O67" s="97"/>
      <c r="P67" s="97"/>
      <c r="Q67" s="217" t="s">
        <v>60</v>
      </c>
      <c r="R67" s="86"/>
      <c r="S67" s="86" t="s">
        <v>78</v>
      </c>
      <c r="T67" s="86"/>
      <c r="U67" s="86"/>
      <c r="V67" s="86"/>
      <c r="W67" s="86"/>
      <c r="X67" s="86"/>
      <c r="Y67" s="86"/>
      <c r="Z67" s="97"/>
      <c r="AA67" s="97"/>
      <c r="AB67" s="97"/>
      <c r="AC67" s="97"/>
      <c r="AD67" s="97"/>
      <c r="AE67" s="97"/>
      <c r="AF67" s="97"/>
      <c r="AG67" s="97"/>
      <c r="AH67" s="97"/>
      <c r="AI67" s="97"/>
      <c r="AJ67" s="97"/>
      <c r="AK67" s="97"/>
      <c r="AL67" s="97"/>
      <c r="AM67" s="97"/>
    </row>
    <row r="68" customFormat="false" ht="21.75" hidden="false" customHeight="true" outlineLevel="0" collapsed="false">
      <c r="A68" s="95" t="n">
        <v>63</v>
      </c>
      <c r="B68" s="95" t="n">
        <v>63</v>
      </c>
      <c r="C68" s="97" t="s">
        <v>62</v>
      </c>
      <c r="D68" s="87" t="s">
        <v>255</v>
      </c>
      <c r="E68" s="86"/>
      <c r="F68" s="86" t="s">
        <v>78</v>
      </c>
      <c r="G68" s="86" t="s">
        <v>4541</v>
      </c>
      <c r="H68" s="86" t="s">
        <v>1629</v>
      </c>
      <c r="I68" s="86"/>
      <c r="J68" s="86"/>
      <c r="K68" s="86"/>
      <c r="L68" s="86"/>
      <c r="M68" s="86"/>
      <c r="N68" s="86"/>
      <c r="O68" s="86"/>
      <c r="P68" s="86"/>
      <c r="Q68" s="216" t="s">
        <v>1004</v>
      </c>
      <c r="R68" s="86"/>
      <c r="S68" s="86" t="s">
        <v>78</v>
      </c>
      <c r="T68" s="86"/>
      <c r="U68" s="86"/>
      <c r="V68" s="86"/>
      <c r="W68" s="86"/>
      <c r="X68" s="86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</row>
    <row r="69" customFormat="false" ht="21.75" hidden="false" customHeight="true" outlineLevel="0" collapsed="false">
      <c r="A69" s="95" t="n">
        <v>64</v>
      </c>
      <c r="B69" s="95" t="n">
        <v>64</v>
      </c>
      <c r="C69" s="86" t="s">
        <v>1185</v>
      </c>
      <c r="D69" s="86"/>
      <c r="E69" s="86" t="s">
        <v>1185</v>
      </c>
      <c r="F69" s="87" t="s">
        <v>1638</v>
      </c>
      <c r="G69" s="86" t="s">
        <v>4544</v>
      </c>
      <c r="H69" s="97" t="s">
        <v>1640</v>
      </c>
      <c r="I69" s="369" t="s">
        <v>4546</v>
      </c>
      <c r="J69" s="97"/>
      <c r="K69" s="97"/>
      <c r="L69" s="97"/>
      <c r="M69" s="97"/>
      <c r="N69" s="97"/>
      <c r="O69" s="97"/>
      <c r="P69" s="97"/>
      <c r="Q69" s="219" t="s">
        <v>4546</v>
      </c>
      <c r="R69" s="86"/>
      <c r="S69" s="87" t="s">
        <v>1638</v>
      </c>
      <c r="T69" s="86"/>
      <c r="U69" s="86"/>
      <c r="V69" s="86"/>
      <c r="W69" s="86"/>
      <c r="X69" s="86"/>
      <c r="Y69" s="97"/>
      <c r="Z69" s="97"/>
      <c r="AA69" s="97"/>
      <c r="AB69" s="97"/>
      <c r="AC69" s="97"/>
      <c r="AD69" s="97"/>
      <c r="AE69" s="97"/>
      <c r="AF69" s="97"/>
      <c r="AG69" s="97"/>
      <c r="AH69" s="97"/>
      <c r="AI69" s="97"/>
      <c r="AJ69" s="97"/>
      <c r="AK69" s="97"/>
      <c r="AL69" s="97"/>
      <c r="AM69" s="97"/>
    </row>
    <row r="70" customFormat="false" ht="21.75" hidden="false" customHeight="true" outlineLevel="0" collapsed="false">
      <c r="A70" s="95" t="n">
        <v>65</v>
      </c>
      <c r="B70" s="95" t="n">
        <v>65</v>
      </c>
      <c r="C70" s="97" t="s">
        <v>62</v>
      </c>
      <c r="D70" s="98" t="s">
        <v>260</v>
      </c>
      <c r="E70" s="98"/>
      <c r="F70" s="209" t="s">
        <v>131</v>
      </c>
      <c r="G70" s="97" t="s">
        <v>261</v>
      </c>
      <c r="H70" s="97" t="s">
        <v>261</v>
      </c>
      <c r="I70" s="97"/>
      <c r="J70" s="97"/>
      <c r="K70" s="97"/>
      <c r="L70" s="97"/>
      <c r="M70" s="97"/>
      <c r="N70" s="97"/>
      <c r="O70" s="97"/>
      <c r="P70" s="97"/>
      <c r="Q70" s="209" t="s">
        <v>131</v>
      </c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  <c r="AG70" s="97"/>
      <c r="AH70" s="97"/>
      <c r="AI70" s="97"/>
      <c r="AJ70" s="97"/>
      <c r="AK70" s="97"/>
      <c r="AL70" s="97"/>
      <c r="AM70" s="97"/>
    </row>
    <row r="71" customFormat="false" ht="21.75" hidden="false" customHeight="true" outlineLevel="0" collapsed="false">
      <c r="A71" s="95" t="n">
        <v>66</v>
      </c>
      <c r="B71" s="95" t="n">
        <v>66</v>
      </c>
      <c r="C71" s="97" t="s">
        <v>62</v>
      </c>
      <c r="D71" s="98" t="s">
        <v>264</v>
      </c>
      <c r="E71" s="98"/>
      <c r="F71" s="209" t="s">
        <v>131</v>
      </c>
      <c r="G71" s="97" t="s">
        <v>265</v>
      </c>
      <c r="H71" s="97" t="s">
        <v>265</v>
      </c>
      <c r="I71" s="97"/>
      <c r="J71" s="97"/>
      <c r="K71" s="97"/>
      <c r="L71" s="97"/>
      <c r="M71" s="97"/>
      <c r="N71" s="97"/>
      <c r="O71" s="97"/>
      <c r="P71" s="97"/>
      <c r="Q71" s="209" t="s">
        <v>131</v>
      </c>
      <c r="R71" s="97"/>
      <c r="S71" s="97"/>
      <c r="T71" s="97"/>
      <c r="U71" s="97"/>
      <c r="V71" s="97"/>
      <c r="W71" s="97"/>
      <c r="X71" s="97"/>
      <c r="Y71" s="97"/>
      <c r="Z71" s="97"/>
      <c r="AA71" s="97"/>
      <c r="AB71" s="97"/>
      <c r="AC71" s="97"/>
      <c r="AD71" s="97"/>
      <c r="AE71" s="97"/>
      <c r="AF71" s="97"/>
      <c r="AG71" s="97"/>
      <c r="AH71" s="97"/>
      <c r="AI71" s="97"/>
      <c r="AJ71" s="97"/>
      <c r="AK71" s="97"/>
      <c r="AL71" s="97"/>
      <c r="AM71" s="97"/>
    </row>
    <row r="72" customFormat="false" ht="21.75" hidden="false" customHeight="true" outlineLevel="0" collapsed="false">
      <c r="A72" s="95" t="n">
        <v>67</v>
      </c>
      <c r="B72" s="95" t="n">
        <v>67</v>
      </c>
      <c r="C72" s="97" t="s">
        <v>62</v>
      </c>
      <c r="D72" s="98" t="s">
        <v>267</v>
      </c>
      <c r="E72" s="98"/>
      <c r="F72" s="209" t="s">
        <v>131</v>
      </c>
      <c r="G72" s="97" t="s">
        <v>268</v>
      </c>
      <c r="H72" s="97" t="s">
        <v>268</v>
      </c>
      <c r="I72" s="97"/>
      <c r="J72" s="97"/>
      <c r="K72" s="97"/>
      <c r="L72" s="97"/>
      <c r="M72" s="97"/>
      <c r="N72" s="97"/>
      <c r="O72" s="97"/>
      <c r="P72" s="97"/>
      <c r="Q72" s="209" t="s">
        <v>131</v>
      </c>
      <c r="R72" s="97"/>
      <c r="S72" s="97"/>
      <c r="T72" s="97"/>
      <c r="U72" s="97"/>
      <c r="V72" s="97"/>
      <c r="W72" s="97"/>
      <c r="X72" s="97"/>
      <c r="Y72" s="97"/>
      <c r="Z72" s="97"/>
      <c r="AA72" s="97"/>
      <c r="AB72" s="97"/>
      <c r="AC72" s="97"/>
      <c r="AD72" s="97"/>
      <c r="AE72" s="97"/>
      <c r="AF72" s="97"/>
      <c r="AG72" s="97"/>
      <c r="AH72" s="97"/>
      <c r="AI72" s="97"/>
      <c r="AJ72" s="97"/>
      <c r="AK72" s="97"/>
      <c r="AL72" s="97"/>
      <c r="AM72" s="97"/>
    </row>
    <row r="73" customFormat="false" ht="21.75" hidden="false" customHeight="true" outlineLevel="0" collapsed="false">
      <c r="A73" s="95" t="n">
        <v>68</v>
      </c>
      <c r="B73" s="95" t="n">
        <v>68</v>
      </c>
      <c r="C73" s="97" t="s">
        <v>62</v>
      </c>
      <c r="D73" s="98" t="s">
        <v>270</v>
      </c>
      <c r="E73" s="98"/>
      <c r="F73" s="209" t="s">
        <v>131</v>
      </c>
      <c r="G73" s="97" t="s">
        <v>271</v>
      </c>
      <c r="H73" s="97" t="s">
        <v>4551</v>
      </c>
      <c r="I73" s="97"/>
      <c r="J73" s="97"/>
      <c r="K73" s="97"/>
      <c r="L73" s="97"/>
      <c r="M73" s="97"/>
      <c r="N73" s="97"/>
      <c r="O73" s="97"/>
      <c r="P73" s="97"/>
      <c r="Q73" s="209" t="s">
        <v>131</v>
      </c>
      <c r="R73" s="97"/>
      <c r="S73" s="97"/>
      <c r="T73" s="97"/>
      <c r="U73" s="97"/>
      <c r="V73" s="97"/>
      <c r="W73" s="97"/>
      <c r="X73" s="97"/>
      <c r="Y73" s="97"/>
      <c r="Z73" s="97"/>
      <c r="AA73" s="97"/>
      <c r="AB73" s="97"/>
      <c r="AC73" s="97"/>
      <c r="AD73" s="97"/>
      <c r="AE73" s="97"/>
      <c r="AF73" s="97"/>
      <c r="AG73" s="97"/>
      <c r="AH73" s="97"/>
      <c r="AI73" s="97"/>
      <c r="AJ73" s="97"/>
      <c r="AK73" s="97"/>
      <c r="AL73" s="97"/>
      <c r="AM73" s="97"/>
    </row>
    <row r="74" customFormat="false" ht="21.75" hidden="false" customHeight="true" outlineLevel="0" collapsed="false">
      <c r="A74" s="95" t="n">
        <v>69</v>
      </c>
      <c r="B74" s="95" t="n">
        <v>69</v>
      </c>
      <c r="C74" s="97" t="s">
        <v>62</v>
      </c>
      <c r="D74" s="98" t="s">
        <v>273</v>
      </c>
      <c r="E74" s="98" t="s">
        <v>1019</v>
      </c>
      <c r="F74" s="209" t="s">
        <v>6767</v>
      </c>
      <c r="G74" s="97" t="s">
        <v>274</v>
      </c>
      <c r="H74" s="97" t="s">
        <v>274</v>
      </c>
      <c r="I74" s="97"/>
      <c r="J74" s="97"/>
      <c r="K74" s="97"/>
      <c r="L74" s="97"/>
      <c r="M74" s="97"/>
      <c r="N74" s="97"/>
      <c r="O74" s="97"/>
      <c r="P74" s="97"/>
      <c r="Q74" s="209" t="s">
        <v>131</v>
      </c>
      <c r="R74" s="97"/>
      <c r="S74" s="97"/>
      <c r="T74" s="97"/>
      <c r="U74" s="97"/>
      <c r="V74" s="97"/>
      <c r="W74" s="97"/>
      <c r="X74" s="97"/>
      <c r="Y74" s="97"/>
      <c r="Z74" s="97"/>
      <c r="AA74" s="97"/>
      <c r="AB74" s="97"/>
      <c r="AC74" s="97"/>
      <c r="AD74" s="97"/>
      <c r="AE74" s="97"/>
      <c r="AF74" s="97"/>
      <c r="AG74" s="97"/>
      <c r="AH74" s="97"/>
      <c r="AI74" s="97"/>
      <c r="AJ74" s="97"/>
      <c r="AK74" s="97"/>
      <c r="AL74" s="97"/>
      <c r="AM74" s="97"/>
    </row>
    <row r="75" customFormat="false" ht="21.75" hidden="false" customHeight="true" outlineLevel="0" collapsed="false">
      <c r="A75" s="95" t="n">
        <v>70</v>
      </c>
      <c r="B75" s="95" t="n">
        <v>70</v>
      </c>
      <c r="C75" s="97" t="s">
        <v>62</v>
      </c>
      <c r="D75" s="98" t="s">
        <v>275</v>
      </c>
      <c r="E75" s="98"/>
      <c r="F75" s="209" t="s">
        <v>131</v>
      </c>
      <c r="G75" s="97" t="s">
        <v>276</v>
      </c>
      <c r="H75" s="97" t="s">
        <v>1689</v>
      </c>
      <c r="I75" s="97"/>
      <c r="J75" s="97"/>
      <c r="K75" s="97"/>
      <c r="L75" s="97"/>
      <c r="M75" s="97"/>
      <c r="N75" s="97"/>
      <c r="O75" s="97"/>
      <c r="P75" s="97"/>
      <c r="Q75" s="209" t="s">
        <v>131</v>
      </c>
      <c r="R75" s="97"/>
      <c r="S75" s="97"/>
      <c r="T75" s="97"/>
      <c r="U75" s="97"/>
      <c r="V75" s="97"/>
      <c r="W75" s="97"/>
      <c r="X75" s="97"/>
      <c r="Y75" s="97"/>
      <c r="Z75" s="97"/>
      <c r="AA75" s="97"/>
      <c r="AB75" s="97"/>
      <c r="AC75" s="97"/>
      <c r="AD75" s="97"/>
      <c r="AE75" s="97"/>
      <c r="AF75" s="97"/>
      <c r="AG75" s="97"/>
      <c r="AH75" s="97"/>
      <c r="AI75" s="97"/>
      <c r="AJ75" s="97"/>
      <c r="AK75" s="97"/>
      <c r="AL75" s="97"/>
      <c r="AM75" s="97"/>
    </row>
    <row r="76" customFormat="false" ht="21.75" hidden="false" customHeight="true" outlineLevel="0" collapsed="false">
      <c r="A76" s="95" t="n">
        <v>71</v>
      </c>
      <c r="B76" s="95" t="n">
        <v>71</v>
      </c>
      <c r="C76" s="97" t="s">
        <v>62</v>
      </c>
      <c r="D76" s="98" t="s">
        <v>278</v>
      </c>
      <c r="E76" s="98"/>
      <c r="F76" s="209" t="s">
        <v>131</v>
      </c>
      <c r="G76" s="97" t="s">
        <v>280</v>
      </c>
      <c r="H76" s="97" t="s">
        <v>1700</v>
      </c>
      <c r="I76" s="97"/>
      <c r="J76" s="97"/>
      <c r="K76" s="97"/>
      <c r="L76" s="97"/>
      <c r="M76" s="97"/>
      <c r="N76" s="97"/>
      <c r="O76" s="97"/>
      <c r="P76" s="97"/>
      <c r="Q76" s="209" t="s">
        <v>131</v>
      </c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  <c r="AG76" s="97"/>
      <c r="AH76" s="97"/>
      <c r="AI76" s="97"/>
      <c r="AJ76" s="97"/>
      <c r="AK76" s="97"/>
      <c r="AL76" s="97"/>
      <c r="AM76" s="97"/>
    </row>
    <row r="77" customFormat="false" ht="21.75" hidden="false" customHeight="true" outlineLevel="0" collapsed="false">
      <c r="A77" s="95" t="n">
        <v>72</v>
      </c>
      <c r="B77" s="95" t="n">
        <v>72</v>
      </c>
      <c r="C77" s="97" t="s">
        <v>62</v>
      </c>
      <c r="D77" s="98" t="s">
        <v>282</v>
      </c>
      <c r="E77" s="98"/>
      <c r="F77" s="209" t="s">
        <v>131</v>
      </c>
      <c r="G77" s="97" t="s">
        <v>283</v>
      </c>
      <c r="H77" s="97" t="s">
        <v>283</v>
      </c>
      <c r="I77" s="97"/>
      <c r="J77" s="97"/>
      <c r="K77" s="97"/>
      <c r="L77" s="97"/>
      <c r="M77" s="97"/>
      <c r="N77" s="97"/>
      <c r="O77" s="97"/>
      <c r="P77" s="97"/>
      <c r="Q77" s="209" t="s">
        <v>131</v>
      </c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  <c r="AG77" s="97"/>
      <c r="AH77" s="97"/>
      <c r="AI77" s="97"/>
      <c r="AJ77" s="97"/>
      <c r="AK77" s="97"/>
      <c r="AL77" s="97"/>
      <c r="AM77" s="97"/>
    </row>
    <row r="78" customFormat="false" ht="21.75" hidden="false" customHeight="true" outlineLevel="0" collapsed="false">
      <c r="A78" s="95" t="n">
        <v>73</v>
      </c>
      <c r="B78" s="95" t="n">
        <v>73</v>
      </c>
      <c r="C78" s="86" t="s">
        <v>1185</v>
      </c>
      <c r="D78" s="86"/>
      <c r="E78" s="86" t="s">
        <v>1185</v>
      </c>
      <c r="F78" s="87" t="s">
        <v>1716</v>
      </c>
      <c r="G78" s="86" t="s">
        <v>1719</v>
      </c>
      <c r="H78" s="97" t="s">
        <v>1718</v>
      </c>
      <c r="I78" s="218" t="s">
        <v>101</v>
      </c>
      <c r="J78" s="97"/>
      <c r="K78" s="97"/>
      <c r="L78" s="97"/>
      <c r="M78" s="97"/>
      <c r="N78" s="97"/>
      <c r="O78" s="97"/>
      <c r="P78" s="97"/>
      <c r="Q78" s="218" t="s">
        <v>101</v>
      </c>
      <c r="R78" s="86"/>
      <c r="S78" s="87" t="s">
        <v>1716</v>
      </c>
      <c r="T78" s="86"/>
      <c r="U78" s="116"/>
      <c r="V78" s="86"/>
      <c r="W78" s="86"/>
      <c r="X78" s="86"/>
      <c r="Y78" s="86"/>
      <c r="Z78" s="97"/>
      <c r="AA78" s="97"/>
      <c r="AB78" s="97"/>
      <c r="AC78" s="97"/>
      <c r="AD78" s="97"/>
      <c r="AE78" s="97"/>
      <c r="AF78" s="97"/>
      <c r="AG78" s="97"/>
      <c r="AH78" s="97"/>
      <c r="AI78" s="97"/>
      <c r="AJ78" s="97"/>
      <c r="AK78" s="97"/>
      <c r="AL78" s="97"/>
      <c r="AM78" s="97"/>
    </row>
    <row r="79" customFormat="false" ht="21.75" hidden="false" customHeight="true" outlineLevel="0" collapsed="false">
      <c r="A79" s="95" t="n">
        <v>74</v>
      </c>
      <c r="B79" s="97" t="n">
        <v>74.1</v>
      </c>
      <c r="C79" s="97" t="s">
        <v>62</v>
      </c>
      <c r="D79" s="87" t="s">
        <v>289</v>
      </c>
      <c r="E79" s="86"/>
      <c r="F79" s="86" t="s">
        <v>78</v>
      </c>
      <c r="G79" s="97" t="s">
        <v>290</v>
      </c>
      <c r="H79" s="97" t="s">
        <v>1729</v>
      </c>
      <c r="I79" s="97" t="s">
        <v>1004</v>
      </c>
      <c r="J79" s="97"/>
      <c r="K79" s="97"/>
      <c r="L79" s="97"/>
      <c r="M79" s="97"/>
      <c r="N79" s="97"/>
      <c r="O79" s="97"/>
      <c r="P79" s="97"/>
      <c r="Q79" s="216" t="s">
        <v>1004</v>
      </c>
      <c r="R79" s="86"/>
      <c r="S79" s="86" t="s">
        <v>78</v>
      </c>
      <c r="T79" s="86"/>
      <c r="U79" s="86"/>
      <c r="V79" s="86"/>
      <c r="W79" s="86"/>
      <c r="X79" s="86"/>
      <c r="Y79" s="97"/>
      <c r="Z79" s="97"/>
      <c r="AA79" s="97"/>
      <c r="AB79" s="97"/>
      <c r="AC79" s="97"/>
      <c r="AD79" s="97"/>
      <c r="AE79" s="97"/>
      <c r="AF79" s="97"/>
      <c r="AG79" s="97"/>
      <c r="AH79" s="97"/>
      <c r="AI79" s="97"/>
      <c r="AJ79" s="97"/>
      <c r="AK79" s="97"/>
      <c r="AL79" s="97"/>
      <c r="AM79" s="97"/>
    </row>
    <row r="80" customFormat="false" ht="21.75" hidden="false" customHeight="true" outlineLevel="0" collapsed="false">
      <c r="A80" s="95" t="n">
        <v>74</v>
      </c>
      <c r="B80" s="95" t="n">
        <v>74.2</v>
      </c>
      <c r="C80" s="97" t="s">
        <v>62</v>
      </c>
      <c r="D80" s="98" t="s">
        <v>289</v>
      </c>
      <c r="E80" s="98"/>
      <c r="F80" s="86" t="s">
        <v>78</v>
      </c>
      <c r="G80" s="97" t="s">
        <v>291</v>
      </c>
      <c r="H80" s="97" t="s">
        <v>291</v>
      </c>
      <c r="I80" s="97" t="s">
        <v>1004</v>
      </c>
      <c r="J80" s="97"/>
      <c r="K80" s="97"/>
      <c r="L80" s="97"/>
      <c r="M80" s="97"/>
      <c r="N80" s="97"/>
      <c r="O80" s="97"/>
      <c r="P80" s="97"/>
      <c r="Q80" s="216" t="s">
        <v>1004</v>
      </c>
      <c r="R80" s="86"/>
      <c r="S80" s="86" t="s">
        <v>78</v>
      </c>
      <c r="T80" s="86"/>
      <c r="U80" s="86"/>
      <c r="V80" s="86"/>
      <c r="W80" s="86"/>
      <c r="X80" s="86"/>
      <c r="Y80" s="97"/>
      <c r="Z80" s="97"/>
      <c r="AA80" s="97"/>
      <c r="AB80" s="97"/>
      <c r="AC80" s="97"/>
      <c r="AD80" s="97"/>
      <c r="AE80" s="97"/>
      <c r="AF80" s="97"/>
      <c r="AG80" s="97"/>
      <c r="AH80" s="97"/>
      <c r="AI80" s="97"/>
      <c r="AJ80" s="97"/>
      <c r="AK80" s="97"/>
      <c r="AL80" s="97"/>
      <c r="AM80" s="97"/>
    </row>
    <row r="81" customFormat="false" ht="21.75" hidden="false" customHeight="true" outlineLevel="0" collapsed="false">
      <c r="A81" s="95" t="n">
        <v>75</v>
      </c>
      <c r="B81" s="95" t="n">
        <v>75</v>
      </c>
      <c r="C81" s="86" t="s">
        <v>1185</v>
      </c>
      <c r="D81" s="86"/>
      <c r="E81" s="86" t="s">
        <v>1185</v>
      </c>
      <c r="F81" s="87" t="s">
        <v>1739</v>
      </c>
      <c r="G81" s="86" t="s">
        <v>4562</v>
      </c>
      <c r="H81" s="97" t="s">
        <v>1741</v>
      </c>
      <c r="I81" s="97"/>
      <c r="J81" s="97"/>
      <c r="K81" s="97"/>
      <c r="L81" s="97"/>
      <c r="M81" s="97"/>
      <c r="N81" s="97"/>
      <c r="O81" s="97"/>
      <c r="P81" s="97"/>
      <c r="Q81" s="217" t="s">
        <v>60</v>
      </c>
      <c r="R81" s="86"/>
      <c r="S81" s="86" t="s">
        <v>78</v>
      </c>
      <c r="T81" s="86"/>
      <c r="U81" s="86"/>
      <c r="V81" s="86"/>
      <c r="W81" s="86"/>
      <c r="X81" s="86"/>
      <c r="Y81" s="86"/>
      <c r="Z81" s="97"/>
      <c r="AA81" s="97"/>
      <c r="AB81" s="97"/>
      <c r="AC81" s="97"/>
      <c r="AD81" s="97"/>
      <c r="AE81" s="97"/>
      <c r="AF81" s="97"/>
      <c r="AG81" s="97"/>
      <c r="AH81" s="97"/>
      <c r="AI81" s="97"/>
      <c r="AJ81" s="97"/>
      <c r="AK81" s="97"/>
      <c r="AL81" s="97"/>
      <c r="AM81" s="97"/>
    </row>
    <row r="82" customFormat="false" ht="21.75" hidden="false" customHeight="true" outlineLevel="0" collapsed="false">
      <c r="A82" s="95" t="n">
        <v>76</v>
      </c>
      <c r="B82" s="95" t="n">
        <v>76</v>
      </c>
      <c r="C82" s="97" t="s">
        <v>62</v>
      </c>
      <c r="D82" s="87" t="s">
        <v>1748</v>
      </c>
      <c r="E82" s="86"/>
      <c r="F82" s="86" t="s">
        <v>78</v>
      </c>
      <c r="G82" s="86" t="s">
        <v>4565</v>
      </c>
      <c r="H82" s="97" t="s">
        <v>298</v>
      </c>
      <c r="I82" s="97" t="s">
        <v>1004</v>
      </c>
      <c r="J82" s="97"/>
      <c r="K82" s="97"/>
      <c r="L82" s="97"/>
      <c r="M82" s="97"/>
      <c r="N82" s="97"/>
      <c r="O82" s="97"/>
      <c r="P82" s="97"/>
      <c r="Q82" s="216" t="s">
        <v>1004</v>
      </c>
      <c r="R82" s="86"/>
      <c r="S82" s="86" t="s">
        <v>78</v>
      </c>
      <c r="T82" s="86"/>
      <c r="U82" s="86"/>
      <c r="V82" s="86"/>
      <c r="W82" s="86"/>
      <c r="X82" s="86"/>
      <c r="Y82" s="97"/>
      <c r="Z82" s="97"/>
      <c r="AA82" s="97"/>
      <c r="AB82" s="97"/>
      <c r="AC82" s="97"/>
      <c r="AD82" s="97"/>
      <c r="AE82" s="97"/>
      <c r="AF82" s="97"/>
      <c r="AG82" s="97"/>
      <c r="AH82" s="97"/>
      <c r="AI82" s="97"/>
      <c r="AJ82" s="97"/>
      <c r="AK82" s="97"/>
      <c r="AL82" s="97"/>
      <c r="AM82" s="97"/>
    </row>
    <row r="83" customFormat="false" ht="21.75" hidden="false" customHeight="true" outlineLevel="0" collapsed="false">
      <c r="A83" s="95" t="n">
        <v>77</v>
      </c>
      <c r="B83" s="95" t="n">
        <v>77</v>
      </c>
      <c r="C83" s="97" t="s">
        <v>62</v>
      </c>
      <c r="D83" s="98" t="s">
        <v>300</v>
      </c>
      <c r="E83" s="98"/>
      <c r="F83" s="209" t="s">
        <v>131</v>
      </c>
      <c r="G83" s="97" t="s">
        <v>301</v>
      </c>
      <c r="H83" s="97" t="s">
        <v>301</v>
      </c>
      <c r="I83" s="97"/>
      <c r="J83" s="97"/>
      <c r="K83" s="97"/>
      <c r="L83" s="97"/>
      <c r="M83" s="97"/>
      <c r="N83" s="97"/>
      <c r="O83" s="97"/>
      <c r="P83" s="97"/>
      <c r="Q83" s="209" t="s">
        <v>131</v>
      </c>
      <c r="R83" s="97"/>
      <c r="S83" s="97"/>
      <c r="T83" s="97"/>
      <c r="U83" s="97"/>
      <c r="V83" s="97"/>
      <c r="W83" s="97"/>
      <c r="X83" s="97"/>
      <c r="Y83" s="97"/>
      <c r="Z83" s="97"/>
      <c r="AA83" s="97"/>
      <c r="AB83" s="97"/>
      <c r="AC83" s="97"/>
      <c r="AD83" s="97"/>
      <c r="AE83" s="97"/>
      <c r="AF83" s="97"/>
      <c r="AG83" s="97"/>
      <c r="AH83" s="97"/>
      <c r="AI83" s="97"/>
      <c r="AJ83" s="97"/>
      <c r="AK83" s="97"/>
      <c r="AL83" s="97"/>
      <c r="AM83" s="97"/>
    </row>
    <row r="84" customFormat="false" ht="21.75" hidden="false" customHeight="true" outlineLevel="0" collapsed="false">
      <c r="A84" s="95" t="n">
        <v>78</v>
      </c>
      <c r="B84" s="95" t="n">
        <v>78</v>
      </c>
      <c r="C84" s="97" t="s">
        <v>62</v>
      </c>
      <c r="D84" s="98" t="s">
        <v>303</v>
      </c>
      <c r="E84" s="98"/>
      <c r="F84" s="209" t="s">
        <v>131</v>
      </c>
      <c r="G84" s="97" t="s">
        <v>304</v>
      </c>
      <c r="H84" s="97" t="s">
        <v>304</v>
      </c>
      <c r="I84" s="97"/>
      <c r="J84" s="97"/>
      <c r="K84" s="97"/>
      <c r="L84" s="97"/>
      <c r="M84" s="97"/>
      <c r="N84" s="97"/>
      <c r="O84" s="97"/>
      <c r="P84" s="97"/>
      <c r="Q84" s="209" t="s">
        <v>131</v>
      </c>
      <c r="R84" s="97"/>
      <c r="S84" s="97"/>
      <c r="T84" s="97"/>
      <c r="U84" s="97"/>
      <c r="V84" s="97"/>
      <c r="W84" s="97"/>
      <c r="X84" s="97"/>
      <c r="Y84" s="97"/>
      <c r="Z84" s="97"/>
      <c r="AA84" s="97"/>
      <c r="AB84" s="97"/>
      <c r="AC84" s="97"/>
      <c r="AD84" s="97"/>
      <c r="AE84" s="97"/>
      <c r="AF84" s="97"/>
      <c r="AG84" s="97"/>
      <c r="AH84" s="97"/>
      <c r="AI84" s="97"/>
      <c r="AJ84" s="97"/>
      <c r="AK84" s="97"/>
      <c r="AL84" s="97"/>
      <c r="AM84" s="97"/>
    </row>
    <row r="85" customFormat="false" ht="21.75" hidden="false" customHeight="true" outlineLevel="0" collapsed="false">
      <c r="A85" s="95" t="n">
        <v>79</v>
      </c>
      <c r="B85" s="95" t="n">
        <v>79</v>
      </c>
      <c r="C85" s="97" t="s">
        <v>62</v>
      </c>
      <c r="D85" s="98" t="s">
        <v>306</v>
      </c>
      <c r="E85" s="98"/>
      <c r="F85" s="209" t="s">
        <v>131</v>
      </c>
      <c r="G85" s="97" t="s">
        <v>307</v>
      </c>
      <c r="H85" s="97" t="s">
        <v>307</v>
      </c>
      <c r="I85" s="97"/>
      <c r="J85" s="97"/>
      <c r="K85" s="97"/>
      <c r="L85" s="97"/>
      <c r="M85" s="97"/>
      <c r="N85" s="97"/>
      <c r="O85" s="97"/>
      <c r="P85" s="97"/>
      <c r="Q85" s="209" t="s">
        <v>131</v>
      </c>
      <c r="R85" s="97"/>
      <c r="S85" s="97"/>
      <c r="T85" s="97"/>
      <c r="U85" s="97"/>
      <c r="V85" s="97"/>
      <c r="W85" s="97"/>
      <c r="X85" s="97"/>
      <c r="Y85" s="97"/>
      <c r="Z85" s="97"/>
      <c r="AA85" s="97"/>
      <c r="AB85" s="97"/>
      <c r="AC85" s="97"/>
      <c r="AD85" s="97"/>
      <c r="AE85" s="97"/>
      <c r="AF85" s="97"/>
      <c r="AG85" s="97"/>
      <c r="AH85" s="97"/>
      <c r="AI85" s="97"/>
      <c r="AJ85" s="97"/>
      <c r="AK85" s="97"/>
      <c r="AL85" s="97"/>
      <c r="AM85" s="97"/>
    </row>
    <row r="86" customFormat="false" ht="21.75" hidden="false" customHeight="true" outlineLevel="0" collapsed="false">
      <c r="A86" s="95" t="n">
        <v>80</v>
      </c>
      <c r="B86" s="95" t="n">
        <v>80</v>
      </c>
      <c r="C86" s="86" t="s">
        <v>1185</v>
      </c>
      <c r="D86" s="86"/>
      <c r="E86" s="86" t="s">
        <v>1185</v>
      </c>
      <c r="F86" s="87" t="s">
        <v>1782</v>
      </c>
      <c r="G86" s="86" t="s">
        <v>310</v>
      </c>
      <c r="H86" s="97" t="s">
        <v>1784</v>
      </c>
      <c r="I86" s="219" t="s">
        <v>70</v>
      </c>
      <c r="J86" s="97"/>
      <c r="K86" s="97"/>
      <c r="L86" s="97"/>
      <c r="M86" s="97"/>
      <c r="N86" s="97"/>
      <c r="O86" s="97"/>
      <c r="P86" s="97"/>
      <c r="Q86" s="219" t="s">
        <v>70</v>
      </c>
      <c r="R86" s="86"/>
      <c r="S86" s="87" t="s">
        <v>1782</v>
      </c>
      <c r="T86" s="86"/>
      <c r="U86" s="116"/>
      <c r="V86" s="86"/>
      <c r="W86" s="86"/>
      <c r="X86" s="86"/>
      <c r="Y86" s="86"/>
      <c r="Z86" s="97"/>
      <c r="AA86" s="97"/>
      <c r="AB86" s="97"/>
      <c r="AC86" s="97"/>
      <c r="AD86" s="97"/>
      <c r="AE86" s="97"/>
      <c r="AF86" s="97"/>
      <c r="AG86" s="97"/>
      <c r="AH86" s="97"/>
      <c r="AI86" s="97"/>
      <c r="AJ86" s="97"/>
      <c r="AK86" s="97"/>
      <c r="AL86" s="97"/>
      <c r="AM86" s="97"/>
    </row>
    <row r="87" customFormat="false" ht="21.75" hidden="false" customHeight="true" outlineLevel="0" collapsed="false">
      <c r="A87" s="95" t="n">
        <v>81</v>
      </c>
      <c r="B87" s="95" t="n">
        <v>81</v>
      </c>
      <c r="C87" s="97" t="s">
        <v>62</v>
      </c>
      <c r="D87" s="98" t="s">
        <v>311</v>
      </c>
      <c r="E87" s="98"/>
      <c r="F87" s="209" t="s">
        <v>131</v>
      </c>
      <c r="G87" s="97" t="s">
        <v>312</v>
      </c>
      <c r="H87" s="97" t="s">
        <v>312</v>
      </c>
      <c r="I87" s="97"/>
      <c r="J87" s="97"/>
      <c r="K87" s="97"/>
      <c r="L87" s="97"/>
      <c r="M87" s="97"/>
      <c r="N87" s="97"/>
      <c r="O87" s="97"/>
      <c r="P87" s="97"/>
      <c r="Q87" s="209" t="s">
        <v>131</v>
      </c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  <c r="AG87" s="97"/>
      <c r="AH87" s="97"/>
      <c r="AI87" s="97"/>
      <c r="AJ87" s="97"/>
      <c r="AK87" s="97"/>
      <c r="AL87" s="97"/>
      <c r="AM87" s="97"/>
    </row>
    <row r="88" customFormat="false" ht="21.75" hidden="false" customHeight="true" outlineLevel="0" collapsed="false">
      <c r="A88" s="95" t="n">
        <v>82</v>
      </c>
      <c r="B88" s="95" t="n">
        <v>82</v>
      </c>
      <c r="C88" s="97" t="s">
        <v>62</v>
      </c>
      <c r="D88" s="98" t="s">
        <v>314</v>
      </c>
      <c r="E88" s="98"/>
      <c r="F88" s="209" t="s">
        <v>131</v>
      </c>
      <c r="G88" s="97" t="s">
        <v>315</v>
      </c>
      <c r="H88" s="97" t="s">
        <v>4571</v>
      </c>
      <c r="I88" s="97"/>
      <c r="J88" s="97"/>
      <c r="K88" s="97"/>
      <c r="L88" s="97"/>
      <c r="M88" s="97"/>
      <c r="N88" s="97"/>
      <c r="O88" s="97"/>
      <c r="P88" s="97"/>
      <c r="Q88" s="209" t="s">
        <v>131</v>
      </c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  <c r="AG88" s="97"/>
      <c r="AH88" s="97"/>
      <c r="AI88" s="97"/>
      <c r="AJ88" s="97"/>
      <c r="AK88" s="97"/>
      <c r="AL88" s="97"/>
      <c r="AM88" s="97"/>
    </row>
    <row r="89" customFormat="false" ht="21.75" hidden="false" customHeight="true" outlineLevel="0" collapsed="false">
      <c r="A89" s="95" t="n">
        <v>83</v>
      </c>
      <c r="B89" s="95" t="n">
        <v>83</v>
      </c>
      <c r="C89" s="97" t="s">
        <v>62</v>
      </c>
      <c r="D89" s="98" t="s">
        <v>317</v>
      </c>
      <c r="E89" s="98"/>
      <c r="F89" s="209" t="s">
        <v>131</v>
      </c>
      <c r="G89" s="97" t="s">
        <v>6768</v>
      </c>
      <c r="H89" s="97" t="s">
        <v>1798</v>
      </c>
      <c r="I89" s="97"/>
      <c r="J89" s="97"/>
      <c r="K89" s="97"/>
      <c r="L89" s="97"/>
      <c r="M89" s="97"/>
      <c r="N89" s="97"/>
      <c r="O89" s="97"/>
      <c r="P89" s="97"/>
      <c r="Q89" s="209" t="s">
        <v>131</v>
      </c>
      <c r="R89" s="97"/>
      <c r="S89" s="97"/>
      <c r="T89" s="97"/>
      <c r="U89" s="97"/>
      <c r="V89" s="97"/>
      <c r="W89" s="97"/>
      <c r="X89" s="97"/>
      <c r="Y89" s="97"/>
      <c r="Z89" s="97"/>
      <c r="AA89" s="97"/>
      <c r="AB89" s="97"/>
      <c r="AC89" s="97"/>
      <c r="AD89" s="97"/>
      <c r="AE89" s="97"/>
      <c r="AF89" s="97"/>
      <c r="AG89" s="97"/>
      <c r="AH89" s="97"/>
      <c r="AI89" s="97"/>
      <c r="AJ89" s="97"/>
      <c r="AK89" s="97"/>
      <c r="AL89" s="97"/>
      <c r="AM89" s="97"/>
    </row>
    <row r="90" customFormat="false" ht="21.75" hidden="false" customHeight="true" outlineLevel="0" collapsed="false">
      <c r="A90" s="95" t="n">
        <v>84</v>
      </c>
      <c r="B90" s="95" t="n">
        <v>84</v>
      </c>
      <c r="C90" s="97" t="s">
        <v>62</v>
      </c>
      <c r="D90" s="98" t="s">
        <v>319</v>
      </c>
      <c r="E90" s="98"/>
      <c r="F90" s="209" t="s">
        <v>131</v>
      </c>
      <c r="G90" s="97" t="s">
        <v>320</v>
      </c>
      <c r="H90" s="97" t="s">
        <v>320</v>
      </c>
      <c r="I90" s="97"/>
      <c r="J90" s="97"/>
      <c r="K90" s="97"/>
      <c r="L90" s="97"/>
      <c r="M90" s="97"/>
      <c r="N90" s="97"/>
      <c r="O90" s="97"/>
      <c r="P90" s="97"/>
      <c r="Q90" s="209" t="s">
        <v>131</v>
      </c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97"/>
      <c r="AE90" s="97"/>
      <c r="AF90" s="97"/>
      <c r="AG90" s="97"/>
      <c r="AH90" s="97"/>
      <c r="AI90" s="97"/>
      <c r="AJ90" s="97"/>
      <c r="AK90" s="97"/>
      <c r="AL90" s="97"/>
      <c r="AM90" s="97"/>
    </row>
    <row r="91" customFormat="false" ht="21.75" hidden="false" customHeight="true" outlineLevel="0" collapsed="false">
      <c r="A91" s="95" t="n">
        <v>85</v>
      </c>
      <c r="B91" s="95" t="n">
        <v>85</v>
      </c>
      <c r="C91" s="97" t="s">
        <v>62</v>
      </c>
      <c r="D91" s="98" t="s">
        <v>321</v>
      </c>
      <c r="E91" s="98"/>
      <c r="F91" s="209" t="s">
        <v>131</v>
      </c>
      <c r="G91" s="97" t="s">
        <v>322</v>
      </c>
      <c r="H91" s="97" t="s">
        <v>322</v>
      </c>
      <c r="I91" s="97"/>
      <c r="J91" s="97"/>
      <c r="K91" s="97"/>
      <c r="L91" s="97"/>
      <c r="M91" s="97"/>
      <c r="N91" s="97"/>
      <c r="O91" s="97"/>
      <c r="P91" s="97"/>
      <c r="Q91" s="209" t="s">
        <v>131</v>
      </c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  <c r="AG91" s="97"/>
      <c r="AH91" s="97"/>
      <c r="AI91" s="97"/>
      <c r="AJ91" s="97"/>
      <c r="AK91" s="97"/>
      <c r="AL91" s="97"/>
      <c r="AM91" s="97"/>
    </row>
    <row r="92" customFormat="false" ht="21.75" hidden="false" customHeight="true" outlineLevel="0" collapsed="false">
      <c r="A92" s="95" t="n">
        <v>86</v>
      </c>
      <c r="B92" s="95" t="n">
        <v>86</v>
      </c>
      <c r="C92" s="97" t="s">
        <v>62</v>
      </c>
      <c r="D92" s="87" t="s">
        <v>323</v>
      </c>
      <c r="E92" s="86"/>
      <c r="F92" s="86" t="s">
        <v>6769</v>
      </c>
      <c r="G92" s="86" t="s">
        <v>324</v>
      </c>
      <c r="H92" s="86" t="s">
        <v>1812</v>
      </c>
      <c r="I92" s="86"/>
      <c r="J92" s="86"/>
      <c r="K92" s="86"/>
      <c r="L92" s="86"/>
      <c r="M92" s="86"/>
      <c r="N92" s="86"/>
      <c r="O92" s="86"/>
      <c r="P92" s="86"/>
      <c r="Q92" s="216" t="s">
        <v>1004</v>
      </c>
      <c r="R92" s="86"/>
      <c r="S92" s="86" t="s">
        <v>78</v>
      </c>
      <c r="T92" s="86"/>
      <c r="U92" s="86"/>
      <c r="V92" s="86"/>
      <c r="W92" s="86"/>
      <c r="X92" s="86"/>
      <c r="Y92" s="97"/>
      <c r="Z92" s="97"/>
      <c r="AA92" s="97"/>
      <c r="AB92" s="97"/>
      <c r="AC92" s="97"/>
      <c r="AD92" s="97"/>
      <c r="AE92" s="97"/>
      <c r="AF92" s="97"/>
      <c r="AG92" s="97"/>
      <c r="AH92" s="97"/>
      <c r="AI92" s="97"/>
      <c r="AJ92" s="97"/>
      <c r="AK92" s="97"/>
      <c r="AL92" s="97"/>
      <c r="AM92" s="97"/>
    </row>
    <row r="93" customFormat="false" ht="21.75" hidden="false" customHeight="true" outlineLevel="0" collapsed="false">
      <c r="A93" s="95" t="n">
        <v>87</v>
      </c>
      <c r="B93" s="95" t="n">
        <v>87</v>
      </c>
      <c r="C93" s="97" t="s">
        <v>62</v>
      </c>
      <c r="D93" s="98" t="s">
        <v>325</v>
      </c>
      <c r="E93" s="98"/>
      <c r="F93" s="209" t="s">
        <v>131</v>
      </c>
      <c r="G93" s="97" t="s">
        <v>326</v>
      </c>
      <c r="H93" s="97" t="s">
        <v>326</v>
      </c>
      <c r="I93" s="97"/>
      <c r="J93" s="97"/>
      <c r="K93" s="97"/>
      <c r="L93" s="97"/>
      <c r="M93" s="97"/>
      <c r="N93" s="97"/>
      <c r="O93" s="97"/>
      <c r="P93" s="97"/>
      <c r="Q93" s="209" t="s">
        <v>131</v>
      </c>
      <c r="R93" s="97"/>
      <c r="S93" s="97"/>
      <c r="T93" s="97"/>
      <c r="U93" s="97"/>
      <c r="V93" s="97"/>
      <c r="W93" s="97"/>
      <c r="X93" s="97"/>
      <c r="Y93" s="97"/>
      <c r="Z93" s="97"/>
      <c r="AA93" s="97"/>
      <c r="AB93" s="97"/>
      <c r="AC93" s="97"/>
      <c r="AD93" s="97"/>
      <c r="AE93" s="97"/>
      <c r="AF93" s="97"/>
      <c r="AG93" s="97"/>
      <c r="AH93" s="97"/>
      <c r="AI93" s="97"/>
      <c r="AJ93" s="97"/>
      <c r="AK93" s="97"/>
      <c r="AL93" s="97"/>
      <c r="AM93" s="97"/>
    </row>
    <row r="94" customFormat="false" ht="21.75" hidden="false" customHeight="true" outlineLevel="0" collapsed="false">
      <c r="A94" s="95" t="n">
        <v>88</v>
      </c>
      <c r="B94" s="95" t="n">
        <v>88</v>
      </c>
      <c r="C94" s="97" t="s">
        <v>62</v>
      </c>
      <c r="D94" s="98" t="s">
        <v>327</v>
      </c>
      <c r="E94" s="98"/>
      <c r="F94" s="209" t="s">
        <v>131</v>
      </c>
      <c r="G94" s="97" t="s">
        <v>328</v>
      </c>
      <c r="H94" s="97" t="s">
        <v>328</v>
      </c>
      <c r="I94" s="97"/>
      <c r="J94" s="97"/>
      <c r="K94" s="97"/>
      <c r="L94" s="97"/>
      <c r="M94" s="97"/>
      <c r="N94" s="97"/>
      <c r="O94" s="97"/>
      <c r="P94" s="97"/>
      <c r="Q94" s="209" t="s">
        <v>131</v>
      </c>
      <c r="R94" s="97"/>
      <c r="S94" s="97"/>
      <c r="T94" s="97"/>
      <c r="U94" s="97"/>
      <c r="V94" s="97"/>
      <c r="W94" s="97"/>
      <c r="X94" s="97"/>
      <c r="Y94" s="97"/>
      <c r="Z94" s="97"/>
      <c r="AA94" s="97"/>
      <c r="AB94" s="97"/>
      <c r="AC94" s="97"/>
      <c r="AD94" s="97"/>
      <c r="AE94" s="97"/>
      <c r="AF94" s="97"/>
      <c r="AG94" s="97"/>
      <c r="AH94" s="97"/>
      <c r="AI94" s="97"/>
      <c r="AJ94" s="97"/>
      <c r="AK94" s="97"/>
      <c r="AL94" s="97"/>
      <c r="AM94" s="97"/>
    </row>
    <row r="95" customFormat="false" ht="21.75" hidden="false" customHeight="true" outlineLevel="0" collapsed="false">
      <c r="A95" s="95" t="n">
        <v>89</v>
      </c>
      <c r="B95" s="95" t="n">
        <v>89</v>
      </c>
      <c r="C95" s="97" t="s">
        <v>62</v>
      </c>
      <c r="D95" s="98" t="s">
        <v>330</v>
      </c>
      <c r="E95" s="98"/>
      <c r="F95" s="209" t="s">
        <v>131</v>
      </c>
      <c r="G95" s="97" t="s">
        <v>331</v>
      </c>
      <c r="H95" s="97" t="s">
        <v>331</v>
      </c>
      <c r="I95" s="97"/>
      <c r="J95" s="97"/>
      <c r="K95" s="97"/>
      <c r="L95" s="97"/>
      <c r="M95" s="97"/>
      <c r="N95" s="97"/>
      <c r="O95" s="97"/>
      <c r="P95" s="97"/>
      <c r="Q95" s="209" t="s">
        <v>131</v>
      </c>
      <c r="R95" s="97"/>
      <c r="S95" s="97"/>
      <c r="T95" s="97"/>
      <c r="U95" s="97"/>
      <c r="V95" s="97"/>
      <c r="W95" s="97"/>
      <c r="X95" s="97"/>
      <c r="Y95" s="97"/>
      <c r="Z95" s="97"/>
      <c r="AA95" s="97"/>
      <c r="AB95" s="97"/>
      <c r="AC95" s="97"/>
      <c r="AD95" s="97"/>
      <c r="AE95" s="97"/>
      <c r="AF95" s="97"/>
      <c r="AG95" s="97"/>
      <c r="AH95" s="97"/>
      <c r="AI95" s="97"/>
      <c r="AJ95" s="97"/>
      <c r="AK95" s="97"/>
      <c r="AL95" s="97"/>
      <c r="AM95" s="97"/>
    </row>
    <row r="96" customFormat="false" ht="21.75" hidden="false" customHeight="true" outlineLevel="0" collapsed="false">
      <c r="A96" s="95" t="n">
        <v>90</v>
      </c>
      <c r="B96" s="95" t="n">
        <v>90.1</v>
      </c>
      <c r="C96" s="86" t="s">
        <v>1185</v>
      </c>
      <c r="D96" s="86"/>
      <c r="E96" s="86" t="s">
        <v>1185</v>
      </c>
      <c r="F96" s="87" t="s">
        <v>1854</v>
      </c>
      <c r="G96" s="86" t="s">
        <v>337</v>
      </c>
      <c r="H96" s="97" t="s">
        <v>1856</v>
      </c>
      <c r="I96" s="218" t="s">
        <v>101</v>
      </c>
      <c r="J96" s="97"/>
      <c r="K96" s="97"/>
      <c r="L96" s="97"/>
      <c r="M96" s="97"/>
      <c r="N96" s="97"/>
      <c r="O96" s="97"/>
      <c r="P96" s="97"/>
      <c r="Q96" s="218" t="s">
        <v>101</v>
      </c>
      <c r="R96" s="86"/>
      <c r="S96" s="87" t="s">
        <v>1854</v>
      </c>
      <c r="T96" s="86"/>
      <c r="U96" s="116"/>
      <c r="V96" s="86"/>
      <c r="W96" s="86"/>
      <c r="X96" s="86"/>
      <c r="Y96" s="86"/>
      <c r="Z96" s="97"/>
      <c r="AA96" s="97"/>
      <c r="AB96" s="97"/>
      <c r="AC96" s="97"/>
      <c r="AD96" s="97"/>
      <c r="AE96" s="97"/>
      <c r="AF96" s="97"/>
      <c r="AG96" s="97"/>
      <c r="AH96" s="97"/>
      <c r="AI96" s="97"/>
      <c r="AJ96" s="97"/>
      <c r="AK96" s="97"/>
      <c r="AL96" s="97"/>
      <c r="AM96" s="97"/>
    </row>
    <row r="97" customFormat="false" ht="21.75" hidden="false" customHeight="true" outlineLevel="0" collapsed="false">
      <c r="A97" s="95" t="n">
        <v>90</v>
      </c>
      <c r="B97" s="95" t="n">
        <v>90.2</v>
      </c>
      <c r="C97" s="86" t="s">
        <v>1185</v>
      </c>
      <c r="D97" s="86"/>
      <c r="E97" s="86" t="s">
        <v>1185</v>
      </c>
      <c r="F97" s="87" t="s">
        <v>1854</v>
      </c>
      <c r="G97" s="86" t="s">
        <v>131</v>
      </c>
      <c r="H97" s="97" t="s">
        <v>1866</v>
      </c>
      <c r="I97" s="97"/>
      <c r="J97" s="97"/>
      <c r="K97" s="97"/>
      <c r="L97" s="97"/>
      <c r="M97" s="97"/>
      <c r="N97" s="97"/>
      <c r="O97" s="97"/>
      <c r="P97" s="97"/>
      <c r="Q97" s="209" t="s">
        <v>131</v>
      </c>
      <c r="R97" s="86"/>
      <c r="S97" s="87" t="s">
        <v>131</v>
      </c>
      <c r="T97" s="86"/>
      <c r="U97" s="116"/>
      <c r="V97" s="86"/>
      <c r="W97" s="86"/>
      <c r="X97" s="86"/>
      <c r="Y97" s="86"/>
      <c r="Z97" s="97"/>
      <c r="AA97" s="97"/>
      <c r="AB97" s="97"/>
      <c r="AC97" s="97"/>
      <c r="AD97" s="97"/>
      <c r="AE97" s="97"/>
      <c r="AF97" s="97"/>
      <c r="AG97" s="97"/>
      <c r="AH97" s="97"/>
      <c r="AI97" s="97"/>
      <c r="AJ97" s="97"/>
      <c r="AK97" s="97"/>
      <c r="AL97" s="97"/>
      <c r="AM97" s="97"/>
    </row>
    <row r="98" customFormat="false" ht="21.75" hidden="false" customHeight="true" outlineLevel="0" collapsed="false">
      <c r="A98" s="95" t="n">
        <v>90</v>
      </c>
      <c r="B98" s="95" t="n">
        <v>90.3</v>
      </c>
      <c r="C98" s="86" t="s">
        <v>1185</v>
      </c>
      <c r="D98" s="86"/>
      <c r="E98" s="86" t="s">
        <v>1185</v>
      </c>
      <c r="F98" s="87" t="s">
        <v>1854</v>
      </c>
      <c r="G98" s="86" t="s">
        <v>131</v>
      </c>
      <c r="H98" s="97" t="s">
        <v>1878</v>
      </c>
      <c r="I98" s="97"/>
      <c r="J98" s="97"/>
      <c r="K98" s="97"/>
      <c r="L98" s="97"/>
      <c r="M98" s="97"/>
      <c r="N98" s="97"/>
      <c r="O98" s="97"/>
      <c r="P98" s="97"/>
      <c r="Q98" s="209" t="s">
        <v>131</v>
      </c>
      <c r="R98" s="86"/>
      <c r="S98" s="87" t="s">
        <v>131</v>
      </c>
      <c r="T98" s="86"/>
      <c r="U98" s="116"/>
      <c r="V98" s="86"/>
      <c r="W98" s="86"/>
      <c r="X98" s="86"/>
      <c r="Y98" s="86"/>
      <c r="Z98" s="97"/>
      <c r="AA98" s="97"/>
      <c r="AB98" s="97"/>
      <c r="AC98" s="97"/>
      <c r="AD98" s="97"/>
      <c r="AE98" s="97"/>
      <c r="AF98" s="97"/>
      <c r="AG98" s="97"/>
      <c r="AH98" s="97"/>
      <c r="AI98" s="97"/>
      <c r="AJ98" s="97"/>
      <c r="AK98" s="97"/>
      <c r="AL98" s="97"/>
      <c r="AM98" s="97"/>
    </row>
    <row r="99" customFormat="false" ht="21.75" hidden="false" customHeight="true" outlineLevel="0" collapsed="false">
      <c r="A99" s="95" t="n">
        <v>90</v>
      </c>
      <c r="B99" s="95" t="n">
        <v>90.4</v>
      </c>
      <c r="C99" s="86" t="s">
        <v>1185</v>
      </c>
      <c r="D99" s="86"/>
      <c r="E99" s="86" t="s">
        <v>1185</v>
      </c>
      <c r="F99" s="87" t="s">
        <v>1854</v>
      </c>
      <c r="G99" s="86" t="s">
        <v>131</v>
      </c>
      <c r="H99" s="97" t="s">
        <v>1887</v>
      </c>
      <c r="I99" s="97"/>
      <c r="J99" s="97"/>
      <c r="K99" s="97"/>
      <c r="L99" s="97"/>
      <c r="M99" s="97"/>
      <c r="N99" s="97"/>
      <c r="O99" s="97"/>
      <c r="P99" s="97"/>
      <c r="Q99" s="209" t="s">
        <v>131</v>
      </c>
      <c r="R99" s="86"/>
      <c r="S99" s="87" t="s">
        <v>131</v>
      </c>
      <c r="T99" s="86"/>
      <c r="U99" s="116"/>
      <c r="V99" s="86"/>
      <c r="W99" s="86"/>
      <c r="X99" s="86"/>
      <c r="Y99" s="86"/>
      <c r="Z99" s="97"/>
      <c r="AA99" s="97"/>
      <c r="AB99" s="97"/>
      <c r="AC99" s="97"/>
      <c r="AD99" s="97"/>
      <c r="AE99" s="97"/>
      <c r="AF99" s="97"/>
      <c r="AG99" s="97"/>
      <c r="AH99" s="97"/>
      <c r="AI99" s="97"/>
      <c r="AJ99" s="97"/>
      <c r="AK99" s="97"/>
      <c r="AL99" s="97"/>
      <c r="AM99" s="97"/>
    </row>
    <row r="100" customFormat="false" ht="21.75" hidden="false" customHeight="true" outlineLevel="0" collapsed="false">
      <c r="A100" s="95" t="n">
        <v>91</v>
      </c>
      <c r="B100" s="95" t="n">
        <v>91</v>
      </c>
      <c r="C100" s="97" t="s">
        <v>62</v>
      </c>
      <c r="D100" s="87" t="s">
        <v>345</v>
      </c>
      <c r="E100" s="86"/>
      <c r="F100" s="86" t="s">
        <v>78</v>
      </c>
      <c r="G100" s="97" t="s">
        <v>346</v>
      </c>
      <c r="H100" s="97" t="s">
        <v>1897</v>
      </c>
      <c r="I100" s="105" t="s">
        <v>1004</v>
      </c>
      <c r="J100" s="97"/>
      <c r="K100" s="97"/>
      <c r="L100" s="97"/>
      <c r="M100" s="97"/>
      <c r="N100" s="97"/>
      <c r="O100" s="97"/>
      <c r="P100" s="97"/>
      <c r="Q100" s="216" t="s">
        <v>1004</v>
      </c>
      <c r="R100" s="86"/>
      <c r="S100" s="86" t="s">
        <v>78</v>
      </c>
      <c r="T100" s="86"/>
      <c r="U100" s="86"/>
      <c r="V100" s="86"/>
      <c r="W100" s="86"/>
      <c r="X100" s="86"/>
      <c r="Y100" s="97"/>
      <c r="Z100" s="97"/>
      <c r="AA100" s="97"/>
      <c r="AB100" s="97"/>
      <c r="AC100" s="97"/>
      <c r="AD100" s="97"/>
      <c r="AE100" s="97"/>
      <c r="AF100" s="97"/>
      <c r="AG100" s="97"/>
      <c r="AH100" s="97"/>
      <c r="AI100" s="97"/>
      <c r="AJ100" s="97"/>
      <c r="AK100" s="97"/>
      <c r="AL100" s="97"/>
      <c r="AM100" s="97"/>
    </row>
    <row r="101" customFormat="false" ht="21.75" hidden="false" customHeight="true" outlineLevel="0" collapsed="false">
      <c r="A101" s="95" t="n">
        <v>92</v>
      </c>
      <c r="B101" s="95" t="n">
        <v>92</v>
      </c>
      <c r="C101" s="97" t="s">
        <v>62</v>
      </c>
      <c r="D101" s="98" t="s">
        <v>347</v>
      </c>
      <c r="E101" s="98"/>
      <c r="F101" s="209" t="s">
        <v>131</v>
      </c>
      <c r="G101" s="97" t="s">
        <v>348</v>
      </c>
      <c r="H101" s="97" t="s">
        <v>348</v>
      </c>
      <c r="I101" s="97"/>
      <c r="J101" s="97"/>
      <c r="K101" s="97"/>
      <c r="L101" s="97"/>
      <c r="M101" s="97"/>
      <c r="N101" s="97"/>
      <c r="O101" s="97"/>
      <c r="P101" s="97"/>
      <c r="Q101" s="209" t="s">
        <v>131</v>
      </c>
      <c r="R101" s="97"/>
      <c r="S101" s="97"/>
      <c r="T101" s="97"/>
      <c r="U101" s="97"/>
      <c r="V101" s="97"/>
      <c r="W101" s="97"/>
      <c r="X101" s="97"/>
      <c r="Y101" s="97"/>
      <c r="Z101" s="97"/>
      <c r="AA101" s="97"/>
      <c r="AB101" s="97"/>
      <c r="AC101" s="97"/>
      <c r="AD101" s="97"/>
      <c r="AE101" s="97"/>
      <c r="AF101" s="97"/>
      <c r="AG101" s="97"/>
      <c r="AH101" s="97"/>
      <c r="AI101" s="97"/>
      <c r="AJ101" s="97"/>
      <c r="AK101" s="97"/>
      <c r="AL101" s="97"/>
      <c r="AM101" s="97"/>
    </row>
    <row r="102" customFormat="false" ht="21.75" hidden="false" customHeight="true" outlineLevel="0" collapsed="false">
      <c r="A102" s="95" t="n">
        <v>93</v>
      </c>
      <c r="B102" s="95" t="n">
        <v>93</v>
      </c>
      <c r="C102" s="86" t="s">
        <v>1185</v>
      </c>
      <c r="D102" s="86"/>
      <c r="E102" s="86" t="s">
        <v>1185</v>
      </c>
      <c r="F102" s="87" t="s">
        <v>1915</v>
      </c>
      <c r="G102" s="86" t="s">
        <v>4588</v>
      </c>
      <c r="H102" s="97" t="s">
        <v>1917</v>
      </c>
      <c r="I102" s="219" t="s">
        <v>70</v>
      </c>
      <c r="J102" s="97"/>
      <c r="K102" s="97"/>
      <c r="L102" s="97"/>
      <c r="M102" s="97"/>
      <c r="N102" s="97"/>
      <c r="O102" s="97"/>
      <c r="P102" s="97"/>
      <c r="Q102" s="219" t="s">
        <v>70</v>
      </c>
      <c r="R102" s="86"/>
      <c r="S102" s="87" t="s">
        <v>1915</v>
      </c>
      <c r="T102" s="86"/>
      <c r="U102" s="86"/>
      <c r="V102" s="86"/>
      <c r="W102" s="86"/>
      <c r="X102" s="86"/>
      <c r="Y102" s="86"/>
      <c r="Z102" s="97"/>
      <c r="AA102" s="97"/>
      <c r="AB102" s="97"/>
      <c r="AC102" s="97"/>
      <c r="AD102" s="97"/>
      <c r="AE102" s="97"/>
      <c r="AF102" s="97"/>
      <c r="AG102" s="97"/>
      <c r="AH102" s="97"/>
      <c r="AI102" s="97"/>
      <c r="AJ102" s="97"/>
      <c r="AK102" s="97"/>
      <c r="AL102" s="97"/>
      <c r="AM102" s="97"/>
    </row>
    <row r="103" customFormat="false" ht="21.75" hidden="false" customHeight="true" outlineLevel="0" collapsed="false">
      <c r="A103" s="95" t="n">
        <v>94</v>
      </c>
      <c r="B103" s="95" t="n">
        <v>94</v>
      </c>
      <c r="C103" s="97" t="s">
        <v>62</v>
      </c>
      <c r="D103" s="98" t="s">
        <v>353</v>
      </c>
      <c r="E103" s="98"/>
      <c r="F103" s="209" t="s">
        <v>131</v>
      </c>
      <c r="G103" s="97" t="s">
        <v>354</v>
      </c>
      <c r="H103" s="97" t="s">
        <v>354</v>
      </c>
      <c r="I103" s="97"/>
      <c r="J103" s="97"/>
      <c r="K103" s="97"/>
      <c r="L103" s="97"/>
      <c r="M103" s="97"/>
      <c r="N103" s="97"/>
      <c r="O103" s="97"/>
      <c r="P103" s="97"/>
      <c r="Q103" s="209" t="s">
        <v>131</v>
      </c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  <c r="AE103" s="97"/>
      <c r="AF103" s="97"/>
      <c r="AG103" s="97"/>
      <c r="AH103" s="97"/>
      <c r="AI103" s="97"/>
      <c r="AJ103" s="97"/>
      <c r="AK103" s="97"/>
      <c r="AL103" s="97"/>
      <c r="AM103" s="97"/>
    </row>
    <row r="104" customFormat="false" ht="21.75" hidden="false" customHeight="true" outlineLevel="0" collapsed="false">
      <c r="A104" s="95" t="n">
        <v>95</v>
      </c>
      <c r="B104" s="95" t="n">
        <v>95</v>
      </c>
      <c r="C104" s="97" t="s">
        <v>62</v>
      </c>
      <c r="D104" s="98" t="s">
        <v>355</v>
      </c>
      <c r="E104" s="98"/>
      <c r="F104" s="209" t="s">
        <v>131</v>
      </c>
      <c r="G104" s="97" t="s">
        <v>356</v>
      </c>
      <c r="H104" s="97" t="s">
        <v>356</v>
      </c>
      <c r="I104" s="97"/>
      <c r="J104" s="97"/>
      <c r="K104" s="97"/>
      <c r="L104" s="97"/>
      <c r="M104" s="97"/>
      <c r="N104" s="97"/>
      <c r="O104" s="97"/>
      <c r="P104" s="97"/>
      <c r="Q104" s="209" t="s">
        <v>131</v>
      </c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  <c r="AJ104" s="97"/>
      <c r="AK104" s="97"/>
      <c r="AL104" s="97"/>
      <c r="AM104" s="97"/>
    </row>
    <row r="105" customFormat="false" ht="21.75" hidden="false" customHeight="true" outlineLevel="0" collapsed="false">
      <c r="A105" s="95" t="n">
        <v>96</v>
      </c>
      <c r="B105" s="95" t="n">
        <v>96</v>
      </c>
      <c r="C105" s="97" t="s">
        <v>62</v>
      </c>
      <c r="D105" s="87" t="s">
        <v>357</v>
      </c>
      <c r="E105" s="86"/>
      <c r="F105" s="86" t="s">
        <v>6770</v>
      </c>
      <c r="G105" s="86" t="s">
        <v>4592</v>
      </c>
      <c r="H105" s="86" t="s">
        <v>1937</v>
      </c>
      <c r="I105" s="86"/>
      <c r="J105" s="86"/>
      <c r="K105" s="86"/>
      <c r="L105" s="86"/>
      <c r="M105" s="86"/>
      <c r="N105" s="86"/>
      <c r="O105" s="86"/>
      <c r="P105" s="86"/>
      <c r="Q105" s="216" t="s">
        <v>1004</v>
      </c>
      <c r="R105" s="86"/>
      <c r="S105" s="86" t="s">
        <v>78</v>
      </c>
      <c r="T105" s="86"/>
      <c r="U105" s="86"/>
      <c r="V105" s="86"/>
      <c r="W105" s="86"/>
      <c r="X105" s="86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</row>
    <row r="106" customFormat="false" ht="21.75" hidden="false" customHeight="true" outlineLevel="0" collapsed="false">
      <c r="A106" s="95" t="n">
        <v>97</v>
      </c>
      <c r="B106" s="95" t="n">
        <v>97</v>
      </c>
      <c r="C106" s="97" t="s">
        <v>62</v>
      </c>
      <c r="D106" s="98" t="s">
        <v>359</v>
      </c>
      <c r="E106" s="98"/>
      <c r="F106" s="209" t="s">
        <v>131</v>
      </c>
      <c r="G106" s="97" t="s">
        <v>360</v>
      </c>
      <c r="H106" s="97" t="s">
        <v>360</v>
      </c>
      <c r="I106" s="97"/>
      <c r="J106" s="97"/>
      <c r="K106" s="97"/>
      <c r="L106" s="97"/>
      <c r="M106" s="97"/>
      <c r="N106" s="97"/>
      <c r="O106" s="97"/>
      <c r="P106" s="97"/>
      <c r="Q106" s="209" t="s">
        <v>131</v>
      </c>
      <c r="R106" s="97"/>
      <c r="S106" s="97"/>
      <c r="T106" s="97"/>
      <c r="U106" s="97"/>
      <c r="V106" s="97"/>
      <c r="W106" s="97"/>
      <c r="X106" s="97"/>
      <c r="Y106" s="97"/>
      <c r="Z106" s="97"/>
      <c r="AA106" s="97"/>
      <c r="AB106" s="97"/>
      <c r="AC106" s="97"/>
      <c r="AD106" s="97"/>
      <c r="AE106" s="97"/>
      <c r="AF106" s="97"/>
      <c r="AG106" s="97"/>
      <c r="AH106" s="97"/>
      <c r="AI106" s="97"/>
      <c r="AJ106" s="97"/>
      <c r="AK106" s="97"/>
      <c r="AL106" s="97"/>
      <c r="AM106" s="97"/>
    </row>
    <row r="107" customFormat="false" ht="21.75" hidden="false" customHeight="true" outlineLevel="0" collapsed="false">
      <c r="A107" s="95" t="n">
        <v>98</v>
      </c>
      <c r="B107" s="95" t="n">
        <v>98</v>
      </c>
      <c r="C107" s="97" t="s">
        <v>62</v>
      </c>
      <c r="D107" s="98" t="s">
        <v>362</v>
      </c>
      <c r="E107" s="98"/>
      <c r="F107" s="209" t="s">
        <v>131</v>
      </c>
      <c r="G107" s="97" t="s">
        <v>363</v>
      </c>
      <c r="H107" s="97" t="s">
        <v>363</v>
      </c>
      <c r="I107" s="97"/>
      <c r="J107" s="97"/>
      <c r="K107" s="97"/>
      <c r="L107" s="97"/>
      <c r="M107" s="97"/>
      <c r="N107" s="97"/>
      <c r="O107" s="97"/>
      <c r="P107" s="97"/>
      <c r="Q107" s="209" t="s">
        <v>131</v>
      </c>
      <c r="R107" s="97"/>
      <c r="S107" s="97"/>
      <c r="T107" s="97"/>
      <c r="U107" s="97"/>
      <c r="V107" s="97"/>
      <c r="W107" s="97"/>
      <c r="X107" s="97"/>
      <c r="Y107" s="97"/>
      <c r="Z107" s="97"/>
      <c r="AA107" s="97"/>
      <c r="AB107" s="97"/>
      <c r="AC107" s="97"/>
      <c r="AD107" s="97"/>
      <c r="AE107" s="97"/>
      <c r="AF107" s="97"/>
      <c r="AG107" s="97"/>
      <c r="AH107" s="97"/>
      <c r="AI107" s="97"/>
      <c r="AJ107" s="97"/>
      <c r="AK107" s="97"/>
      <c r="AL107" s="97"/>
      <c r="AM107" s="97"/>
    </row>
    <row r="108" customFormat="false" ht="21.75" hidden="false" customHeight="true" outlineLevel="0" collapsed="false">
      <c r="A108" s="95" t="n">
        <v>99</v>
      </c>
      <c r="B108" s="95" t="n">
        <v>99</v>
      </c>
      <c r="C108" s="97" t="s">
        <v>62</v>
      </c>
      <c r="D108" s="98" t="s">
        <v>364</v>
      </c>
      <c r="E108" s="98"/>
      <c r="F108" s="209" t="s">
        <v>131</v>
      </c>
      <c r="G108" s="97" t="s">
        <v>365</v>
      </c>
      <c r="H108" s="97" t="s">
        <v>365</v>
      </c>
      <c r="I108" s="97"/>
      <c r="J108" s="97"/>
      <c r="K108" s="97"/>
      <c r="L108" s="97"/>
      <c r="M108" s="97"/>
      <c r="N108" s="97"/>
      <c r="O108" s="97"/>
      <c r="P108" s="97"/>
      <c r="Q108" s="209" t="s">
        <v>131</v>
      </c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97"/>
      <c r="AH108" s="97"/>
      <c r="AI108" s="97"/>
      <c r="AJ108" s="97"/>
      <c r="AK108" s="97"/>
      <c r="AL108" s="97"/>
      <c r="AM108" s="97"/>
    </row>
    <row r="109" customFormat="false" ht="21.75" hidden="false" customHeight="true" outlineLevel="0" collapsed="false">
      <c r="A109" s="95" t="n">
        <v>100</v>
      </c>
      <c r="B109" s="95" t="n">
        <v>100</v>
      </c>
      <c r="C109" s="86" t="s">
        <v>1185</v>
      </c>
      <c r="D109" s="86"/>
      <c r="E109" s="86" t="s">
        <v>1185</v>
      </c>
      <c r="F109" s="87" t="s">
        <v>1962</v>
      </c>
      <c r="G109" s="86" t="s">
        <v>4597</v>
      </c>
      <c r="H109" s="97" t="s">
        <v>1964</v>
      </c>
      <c r="I109" s="97"/>
      <c r="J109" s="97"/>
      <c r="K109" s="97"/>
      <c r="L109" s="97"/>
      <c r="M109" s="97"/>
      <c r="N109" s="97"/>
      <c r="O109" s="97"/>
      <c r="P109" s="97"/>
      <c r="Q109" s="217" t="s">
        <v>60</v>
      </c>
      <c r="R109" s="86"/>
      <c r="S109" s="86" t="s">
        <v>78</v>
      </c>
      <c r="T109" s="86"/>
      <c r="U109" s="86"/>
      <c r="V109" s="86"/>
      <c r="W109" s="86"/>
      <c r="X109" s="86"/>
      <c r="Y109" s="86"/>
      <c r="Z109" s="97"/>
      <c r="AA109" s="97"/>
      <c r="AB109" s="97"/>
      <c r="AC109" s="97"/>
      <c r="AD109" s="97"/>
      <c r="AE109" s="97"/>
      <c r="AF109" s="97"/>
      <c r="AG109" s="97"/>
      <c r="AH109" s="97"/>
      <c r="AI109" s="97"/>
      <c r="AJ109" s="97"/>
      <c r="AK109" s="97"/>
      <c r="AL109" s="97"/>
      <c r="AM109" s="97"/>
    </row>
    <row r="110" customFormat="false" ht="21.75" hidden="false" customHeight="true" outlineLevel="0" collapsed="false">
      <c r="A110" s="95" t="n">
        <v>101</v>
      </c>
      <c r="B110" s="95" t="n">
        <v>101</v>
      </c>
      <c r="C110" s="97" t="s">
        <v>62</v>
      </c>
      <c r="D110" s="98" t="s">
        <v>368</v>
      </c>
      <c r="E110" s="98"/>
      <c r="F110" s="209" t="s">
        <v>131</v>
      </c>
      <c r="G110" s="97" t="s">
        <v>369</v>
      </c>
      <c r="H110" s="97" t="s">
        <v>369</v>
      </c>
      <c r="I110" s="97"/>
      <c r="J110" s="97"/>
      <c r="K110" s="97"/>
      <c r="L110" s="97"/>
      <c r="M110" s="97"/>
      <c r="N110" s="97"/>
      <c r="O110" s="97"/>
      <c r="P110" s="97"/>
      <c r="Q110" s="209" t="s">
        <v>131</v>
      </c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97"/>
      <c r="AG110" s="97"/>
      <c r="AH110" s="97"/>
      <c r="AI110" s="97"/>
      <c r="AJ110" s="97"/>
      <c r="AK110" s="97"/>
      <c r="AL110" s="97"/>
      <c r="AM110" s="97"/>
    </row>
    <row r="111" customFormat="false" ht="21.75" hidden="false" customHeight="true" outlineLevel="0" collapsed="false">
      <c r="A111" s="95" t="n">
        <v>102</v>
      </c>
      <c r="B111" s="95" t="n">
        <v>102</v>
      </c>
      <c r="C111" s="97" t="s">
        <v>62</v>
      </c>
      <c r="D111" s="98" t="s">
        <v>372</v>
      </c>
      <c r="E111" s="98"/>
      <c r="F111" s="209" t="s">
        <v>131</v>
      </c>
      <c r="G111" s="97" t="s">
        <v>373</v>
      </c>
      <c r="H111" s="97" t="s">
        <v>373</v>
      </c>
      <c r="I111" s="97"/>
      <c r="J111" s="97"/>
      <c r="K111" s="97"/>
      <c r="L111" s="97"/>
      <c r="M111" s="97"/>
      <c r="N111" s="97"/>
      <c r="O111" s="97"/>
      <c r="P111" s="97"/>
      <c r="Q111" s="209" t="s">
        <v>131</v>
      </c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  <c r="AG111" s="97"/>
      <c r="AH111" s="97"/>
      <c r="AI111" s="97"/>
      <c r="AJ111" s="97"/>
      <c r="AK111" s="97"/>
      <c r="AL111" s="97"/>
      <c r="AM111" s="97"/>
    </row>
    <row r="112" customFormat="false" ht="21.75" hidden="false" customHeight="true" outlineLevel="0" collapsed="false">
      <c r="A112" s="95" t="n">
        <v>103</v>
      </c>
      <c r="B112" s="95" t="n">
        <v>103</v>
      </c>
      <c r="C112" s="97" t="s">
        <v>62</v>
      </c>
      <c r="D112" s="98" t="s">
        <v>374</v>
      </c>
      <c r="E112" s="98"/>
      <c r="F112" s="209" t="s">
        <v>131</v>
      </c>
      <c r="G112" s="97" t="s">
        <v>375</v>
      </c>
      <c r="H112" s="97" t="s">
        <v>375</v>
      </c>
      <c r="I112" s="97"/>
      <c r="J112" s="97"/>
      <c r="K112" s="97"/>
      <c r="L112" s="97"/>
      <c r="M112" s="97"/>
      <c r="N112" s="97"/>
      <c r="O112" s="97"/>
      <c r="P112" s="97"/>
      <c r="Q112" s="209" t="s">
        <v>131</v>
      </c>
      <c r="R112" s="97"/>
      <c r="S112" s="97"/>
      <c r="T112" s="97"/>
      <c r="U112" s="97"/>
      <c r="V112" s="97"/>
      <c r="W112" s="97"/>
      <c r="X112" s="97"/>
      <c r="Y112" s="97"/>
      <c r="Z112" s="97"/>
      <c r="AA112" s="97"/>
      <c r="AB112" s="97"/>
      <c r="AC112" s="97"/>
      <c r="AD112" s="97"/>
      <c r="AE112" s="97"/>
      <c r="AF112" s="97"/>
      <c r="AG112" s="97"/>
      <c r="AH112" s="97"/>
      <c r="AI112" s="97"/>
      <c r="AJ112" s="97"/>
      <c r="AK112" s="97"/>
      <c r="AL112" s="97"/>
      <c r="AM112" s="97"/>
    </row>
    <row r="113" customFormat="false" ht="21.75" hidden="false" customHeight="true" outlineLevel="0" collapsed="false">
      <c r="A113" s="95" t="n">
        <v>104</v>
      </c>
      <c r="B113" s="95" t="n">
        <v>104</v>
      </c>
      <c r="C113" s="97" t="s">
        <v>62</v>
      </c>
      <c r="D113" s="98" t="s">
        <v>377</v>
      </c>
      <c r="E113" s="98"/>
      <c r="F113" s="209" t="s">
        <v>131</v>
      </c>
      <c r="G113" s="97" t="s">
        <v>378</v>
      </c>
      <c r="H113" s="97" t="s">
        <v>1994</v>
      </c>
      <c r="I113" s="97"/>
      <c r="J113" s="97"/>
      <c r="K113" s="97"/>
      <c r="L113" s="97"/>
      <c r="M113" s="97"/>
      <c r="N113" s="97"/>
      <c r="O113" s="97"/>
      <c r="P113" s="97"/>
      <c r="Q113" s="209" t="s">
        <v>131</v>
      </c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  <c r="AG113" s="97"/>
      <c r="AH113" s="97"/>
      <c r="AI113" s="97"/>
      <c r="AJ113" s="97"/>
      <c r="AK113" s="97"/>
      <c r="AL113" s="97"/>
      <c r="AM113" s="97"/>
    </row>
    <row r="114" customFormat="false" ht="21.75" hidden="false" customHeight="true" outlineLevel="0" collapsed="false">
      <c r="A114" s="95" t="n">
        <v>105</v>
      </c>
      <c r="B114" s="95" t="n">
        <v>105</v>
      </c>
      <c r="C114" s="97" t="s">
        <v>62</v>
      </c>
      <c r="D114" s="87" t="s">
        <v>380</v>
      </c>
      <c r="E114" s="86"/>
      <c r="F114" s="86" t="s">
        <v>78</v>
      </c>
      <c r="G114" s="86" t="s">
        <v>381</v>
      </c>
      <c r="H114" s="86" t="s">
        <v>2004</v>
      </c>
      <c r="I114" s="105" t="s">
        <v>1004</v>
      </c>
      <c r="J114" s="86"/>
      <c r="K114" s="86"/>
      <c r="L114" s="86"/>
      <c r="M114" s="86"/>
      <c r="N114" s="86"/>
      <c r="O114" s="86"/>
      <c r="P114" s="86"/>
      <c r="Q114" s="216" t="s">
        <v>1004</v>
      </c>
      <c r="R114" s="86"/>
      <c r="S114" s="86" t="s">
        <v>78</v>
      </c>
      <c r="T114" s="86"/>
      <c r="U114" s="86"/>
      <c r="V114" s="86"/>
      <c r="W114" s="86"/>
      <c r="X114" s="86"/>
      <c r="Y114" s="97"/>
      <c r="Z114" s="97"/>
      <c r="AA114" s="97"/>
      <c r="AB114" s="97"/>
      <c r="AC114" s="97"/>
      <c r="AD114" s="97"/>
      <c r="AE114" s="97"/>
      <c r="AF114" s="97"/>
      <c r="AG114" s="97"/>
      <c r="AH114" s="97"/>
      <c r="AI114" s="97"/>
      <c r="AJ114" s="97"/>
      <c r="AK114" s="97"/>
      <c r="AL114" s="97"/>
      <c r="AM114" s="97"/>
    </row>
    <row r="115" customFormat="false" ht="21.75" hidden="false" customHeight="true" outlineLevel="0" collapsed="false">
      <c r="A115" s="95" t="n">
        <v>106</v>
      </c>
      <c r="B115" s="95" t="n">
        <v>106.1</v>
      </c>
      <c r="C115" s="97" t="s">
        <v>62</v>
      </c>
      <c r="D115" s="87" t="s">
        <v>382</v>
      </c>
      <c r="E115" s="86"/>
      <c r="F115" s="86" t="s">
        <v>78</v>
      </c>
      <c r="G115" s="86" t="s">
        <v>383</v>
      </c>
      <c r="H115" s="86" t="s">
        <v>2011</v>
      </c>
      <c r="I115" s="105" t="s">
        <v>1004</v>
      </c>
      <c r="J115" s="86"/>
      <c r="K115" s="86"/>
      <c r="L115" s="86"/>
      <c r="M115" s="86"/>
      <c r="N115" s="86"/>
      <c r="O115" s="86"/>
      <c r="P115" s="86"/>
      <c r="Q115" s="216" t="s">
        <v>1004</v>
      </c>
      <c r="R115" s="86"/>
      <c r="S115" s="86" t="s">
        <v>78</v>
      </c>
      <c r="T115" s="86"/>
      <c r="U115" s="86"/>
      <c r="V115" s="86"/>
      <c r="W115" s="86"/>
      <c r="X115" s="86"/>
      <c r="Y115" s="97"/>
      <c r="Z115" s="97"/>
      <c r="AA115" s="97"/>
      <c r="AB115" s="97"/>
      <c r="AC115" s="97"/>
      <c r="AD115" s="97"/>
      <c r="AE115" s="97"/>
      <c r="AF115" s="97"/>
      <c r="AG115" s="97"/>
      <c r="AH115" s="97"/>
      <c r="AI115" s="97"/>
      <c r="AJ115" s="97"/>
      <c r="AK115" s="97"/>
      <c r="AL115" s="97"/>
      <c r="AM115" s="97"/>
    </row>
    <row r="116" customFormat="false" ht="21.75" hidden="false" customHeight="true" outlineLevel="0" collapsed="false">
      <c r="A116" s="95" t="n">
        <v>106</v>
      </c>
      <c r="B116" s="95" t="n">
        <v>106.2</v>
      </c>
      <c r="C116" s="97" t="s">
        <v>62</v>
      </c>
      <c r="D116" s="87" t="s">
        <v>382</v>
      </c>
      <c r="E116" s="86"/>
      <c r="F116" s="86" t="s">
        <v>78</v>
      </c>
      <c r="G116" s="97" t="s">
        <v>384</v>
      </c>
      <c r="H116" s="97" t="s">
        <v>384</v>
      </c>
      <c r="I116" s="105" t="s">
        <v>1004</v>
      </c>
      <c r="J116" s="97"/>
      <c r="K116" s="97"/>
      <c r="L116" s="97"/>
      <c r="M116" s="97"/>
      <c r="N116" s="97"/>
      <c r="O116" s="97"/>
      <c r="P116" s="97"/>
      <c r="Q116" s="216" t="s">
        <v>1004</v>
      </c>
      <c r="R116" s="86"/>
      <c r="S116" s="86" t="s">
        <v>78</v>
      </c>
      <c r="T116" s="86"/>
      <c r="U116" s="86"/>
      <c r="V116" s="86"/>
      <c r="W116" s="86"/>
      <c r="X116" s="86"/>
      <c r="Y116" s="97"/>
      <c r="Z116" s="97"/>
      <c r="AA116" s="97"/>
      <c r="AB116" s="97"/>
      <c r="AC116" s="97"/>
      <c r="AD116" s="97"/>
      <c r="AE116" s="97"/>
      <c r="AF116" s="97"/>
      <c r="AG116" s="97"/>
      <c r="AH116" s="97"/>
      <c r="AI116" s="97"/>
      <c r="AJ116" s="97"/>
      <c r="AK116" s="97"/>
      <c r="AL116" s="97"/>
      <c r="AM116" s="97"/>
    </row>
    <row r="117" customFormat="false" ht="21.75" hidden="false" customHeight="true" outlineLevel="0" collapsed="false">
      <c r="A117" s="95" t="n">
        <v>107</v>
      </c>
      <c r="B117" s="95" t="n">
        <v>107</v>
      </c>
      <c r="C117" s="97" t="s">
        <v>62</v>
      </c>
      <c r="D117" s="98" t="s">
        <v>387</v>
      </c>
      <c r="E117" s="98"/>
      <c r="F117" s="209" t="s">
        <v>131</v>
      </c>
      <c r="G117" s="97" t="s">
        <v>388</v>
      </c>
      <c r="H117" s="97" t="s">
        <v>388</v>
      </c>
      <c r="I117" s="97"/>
      <c r="J117" s="97"/>
      <c r="K117" s="97"/>
      <c r="L117" s="97"/>
      <c r="M117" s="97"/>
      <c r="N117" s="97"/>
      <c r="O117" s="97"/>
      <c r="P117" s="97"/>
      <c r="Q117" s="209" t="s">
        <v>131</v>
      </c>
      <c r="R117" s="97"/>
      <c r="S117" s="97"/>
      <c r="T117" s="97"/>
      <c r="U117" s="97"/>
      <c r="V117" s="97"/>
      <c r="W117" s="97"/>
      <c r="X117" s="97"/>
      <c r="Y117" s="97"/>
      <c r="Z117" s="97"/>
      <c r="AA117" s="97"/>
      <c r="AB117" s="97"/>
      <c r="AC117" s="97"/>
      <c r="AD117" s="97"/>
      <c r="AE117" s="97"/>
      <c r="AF117" s="97"/>
      <c r="AG117" s="97"/>
      <c r="AH117" s="97"/>
      <c r="AI117" s="97"/>
      <c r="AJ117" s="97"/>
      <c r="AK117" s="97"/>
      <c r="AL117" s="97"/>
      <c r="AM117" s="97"/>
    </row>
    <row r="118" customFormat="false" ht="21.75" hidden="false" customHeight="true" outlineLevel="0" collapsed="false">
      <c r="A118" s="95" t="n">
        <v>108</v>
      </c>
      <c r="B118" s="95" t="n">
        <v>108.1</v>
      </c>
      <c r="C118" s="86" t="s">
        <v>1185</v>
      </c>
      <c r="D118" s="86"/>
      <c r="E118" s="86" t="s">
        <v>1185</v>
      </c>
      <c r="F118" s="87" t="s">
        <v>2038</v>
      </c>
      <c r="G118" s="97" t="s">
        <v>392</v>
      </c>
      <c r="H118" s="97" t="s">
        <v>2041</v>
      </c>
      <c r="I118" s="97"/>
      <c r="J118" s="97"/>
      <c r="K118" s="97"/>
      <c r="L118" s="97"/>
      <c r="M118" s="97"/>
      <c r="N118" s="97"/>
      <c r="O118" s="97"/>
      <c r="P118" s="97"/>
      <c r="Q118" s="218" t="s">
        <v>101</v>
      </c>
      <c r="R118" s="105"/>
      <c r="S118" s="87" t="s">
        <v>2038</v>
      </c>
      <c r="T118" s="86"/>
      <c r="U118" s="116"/>
      <c r="V118" s="86"/>
      <c r="W118" s="86"/>
      <c r="X118" s="86"/>
      <c r="Y118" s="86"/>
      <c r="Z118" s="97"/>
      <c r="AA118" s="97"/>
      <c r="AB118" s="97"/>
      <c r="AC118" s="97"/>
      <c r="AD118" s="97"/>
      <c r="AE118" s="97"/>
      <c r="AF118" s="97"/>
      <c r="AG118" s="97"/>
      <c r="AH118" s="97"/>
      <c r="AI118" s="97"/>
      <c r="AJ118" s="97"/>
      <c r="AK118" s="97"/>
      <c r="AL118" s="97"/>
      <c r="AM118" s="97"/>
    </row>
    <row r="119" customFormat="false" ht="21.75" hidden="false" customHeight="true" outlineLevel="0" collapsed="false">
      <c r="A119" s="95" t="n">
        <v>108</v>
      </c>
      <c r="B119" s="95" t="n">
        <v>108.2</v>
      </c>
      <c r="C119" s="86" t="s">
        <v>1185</v>
      </c>
      <c r="D119" s="86"/>
      <c r="E119" s="86" t="s">
        <v>1185</v>
      </c>
      <c r="F119" s="87" t="s">
        <v>2038</v>
      </c>
      <c r="G119" s="97" t="s">
        <v>396</v>
      </c>
      <c r="H119" s="97" t="s">
        <v>2050</v>
      </c>
      <c r="I119" s="218" t="s">
        <v>101</v>
      </c>
      <c r="J119" s="97"/>
      <c r="K119" s="97"/>
      <c r="L119" s="97"/>
      <c r="M119" s="97"/>
      <c r="N119" s="97"/>
      <c r="O119" s="97"/>
      <c r="P119" s="97"/>
      <c r="Q119" s="218" t="s">
        <v>101</v>
      </c>
      <c r="R119" s="86"/>
      <c r="S119" s="87" t="s">
        <v>2038</v>
      </c>
      <c r="T119" s="86"/>
      <c r="U119" s="116"/>
      <c r="V119" s="86"/>
      <c r="W119" s="86"/>
      <c r="X119" s="86"/>
      <c r="Y119" s="86"/>
      <c r="Z119" s="97"/>
      <c r="AA119" s="97"/>
      <c r="AB119" s="97"/>
      <c r="AC119" s="97"/>
      <c r="AD119" s="97"/>
      <c r="AE119" s="97"/>
      <c r="AF119" s="97"/>
      <c r="AG119" s="97"/>
      <c r="AH119" s="97"/>
      <c r="AI119" s="97"/>
      <c r="AJ119" s="97"/>
      <c r="AK119" s="97"/>
      <c r="AL119" s="97"/>
      <c r="AM119" s="97"/>
    </row>
    <row r="120" customFormat="false" ht="21.75" hidden="false" customHeight="true" outlineLevel="0" collapsed="false">
      <c r="A120" s="95" t="n">
        <v>108</v>
      </c>
      <c r="B120" s="95" t="n">
        <v>108.3</v>
      </c>
      <c r="C120" s="86" t="s">
        <v>1185</v>
      </c>
      <c r="D120" s="86"/>
      <c r="E120" s="86" t="s">
        <v>1185</v>
      </c>
      <c r="F120" s="87" t="s">
        <v>2038</v>
      </c>
      <c r="G120" s="97" t="s">
        <v>399</v>
      </c>
      <c r="H120" s="97" t="s">
        <v>2061</v>
      </c>
      <c r="I120" s="97"/>
      <c r="J120" s="97"/>
      <c r="K120" s="97"/>
      <c r="L120" s="97"/>
      <c r="M120" s="97"/>
      <c r="N120" s="97"/>
      <c r="O120" s="97"/>
      <c r="P120" s="97"/>
      <c r="Q120" s="209" t="s">
        <v>131</v>
      </c>
      <c r="R120" s="86"/>
      <c r="S120" s="87" t="s">
        <v>131</v>
      </c>
      <c r="T120" s="86"/>
      <c r="U120" s="116"/>
      <c r="V120" s="86"/>
      <c r="W120" s="86"/>
      <c r="X120" s="86"/>
      <c r="Y120" s="86"/>
      <c r="Z120" s="97"/>
      <c r="AA120" s="97"/>
      <c r="AB120" s="97"/>
      <c r="AC120" s="97"/>
      <c r="AD120" s="97"/>
      <c r="AE120" s="97"/>
      <c r="AF120" s="97"/>
      <c r="AG120" s="97"/>
      <c r="AH120" s="97"/>
      <c r="AI120" s="97"/>
      <c r="AJ120" s="97"/>
      <c r="AK120" s="97"/>
      <c r="AL120" s="97"/>
      <c r="AM120" s="97"/>
    </row>
    <row r="121" customFormat="false" ht="21.75" hidden="false" customHeight="true" outlineLevel="0" collapsed="false">
      <c r="A121" s="95" t="n">
        <v>108</v>
      </c>
      <c r="B121" s="95" t="n">
        <v>108.4</v>
      </c>
      <c r="C121" s="86" t="s">
        <v>1185</v>
      </c>
      <c r="D121" s="86"/>
      <c r="E121" s="86" t="s">
        <v>1185</v>
      </c>
      <c r="F121" s="87" t="s">
        <v>2038</v>
      </c>
      <c r="G121" s="97" t="s">
        <v>401</v>
      </c>
      <c r="H121" s="97" t="s">
        <v>2070</v>
      </c>
      <c r="I121" s="97"/>
      <c r="J121" s="97"/>
      <c r="K121" s="97"/>
      <c r="L121" s="97"/>
      <c r="M121" s="97"/>
      <c r="N121" s="97"/>
      <c r="O121" s="97"/>
      <c r="P121" s="97"/>
      <c r="Q121" s="209" t="s">
        <v>131</v>
      </c>
      <c r="R121" s="86"/>
      <c r="S121" s="87" t="s">
        <v>131</v>
      </c>
      <c r="T121" s="86"/>
      <c r="U121" s="116"/>
      <c r="V121" s="86"/>
      <c r="W121" s="86"/>
      <c r="X121" s="86"/>
      <c r="Y121" s="86"/>
      <c r="Z121" s="97"/>
      <c r="AA121" s="97"/>
      <c r="AB121" s="97"/>
      <c r="AC121" s="97"/>
      <c r="AD121" s="97"/>
      <c r="AE121" s="97"/>
      <c r="AF121" s="97"/>
      <c r="AG121" s="97"/>
      <c r="AH121" s="97"/>
      <c r="AI121" s="97"/>
      <c r="AJ121" s="97"/>
      <c r="AK121" s="97"/>
      <c r="AL121" s="97"/>
      <c r="AM121" s="97"/>
    </row>
    <row r="122" customFormat="false" ht="21.75" hidden="false" customHeight="true" outlineLevel="0" collapsed="false">
      <c r="A122" s="95" t="n">
        <v>108</v>
      </c>
      <c r="B122" s="95" t="n">
        <v>108.5</v>
      </c>
      <c r="C122" s="86" t="s">
        <v>1185</v>
      </c>
      <c r="D122" s="86"/>
      <c r="E122" s="86" t="s">
        <v>1185</v>
      </c>
      <c r="F122" s="87" t="s">
        <v>2038</v>
      </c>
      <c r="G122" s="97" t="s">
        <v>404</v>
      </c>
      <c r="H122" s="97" t="s">
        <v>2078</v>
      </c>
      <c r="I122" s="97"/>
      <c r="J122" s="97"/>
      <c r="K122" s="97"/>
      <c r="L122" s="97"/>
      <c r="M122" s="97"/>
      <c r="N122" s="97"/>
      <c r="O122" s="97"/>
      <c r="P122" s="97"/>
      <c r="Q122" s="209" t="s">
        <v>131</v>
      </c>
      <c r="R122" s="86"/>
      <c r="S122" s="87" t="s">
        <v>131</v>
      </c>
      <c r="T122" s="86"/>
      <c r="U122" s="116"/>
      <c r="V122" s="86"/>
      <c r="W122" s="86"/>
      <c r="X122" s="86"/>
      <c r="Y122" s="86"/>
      <c r="Z122" s="97"/>
      <c r="AA122" s="97"/>
      <c r="AB122" s="97"/>
      <c r="AC122" s="97"/>
      <c r="AD122" s="97"/>
      <c r="AE122" s="97"/>
      <c r="AF122" s="97"/>
      <c r="AG122" s="97"/>
      <c r="AH122" s="97"/>
      <c r="AI122" s="97"/>
      <c r="AJ122" s="97"/>
      <c r="AK122" s="97"/>
      <c r="AL122" s="97"/>
      <c r="AM122" s="97"/>
    </row>
    <row r="123" customFormat="false" ht="21.75" hidden="false" customHeight="true" outlineLevel="0" collapsed="false">
      <c r="A123" s="95" t="n">
        <v>109</v>
      </c>
      <c r="B123" s="95" t="n">
        <v>109</v>
      </c>
      <c r="C123" s="86" t="s">
        <v>1185</v>
      </c>
      <c r="D123" s="86"/>
      <c r="E123" s="86" t="s">
        <v>1185</v>
      </c>
      <c r="F123" s="87" t="s">
        <v>2087</v>
      </c>
      <c r="G123" s="86" t="s">
        <v>4621</v>
      </c>
      <c r="H123" s="97" t="s">
        <v>1488</v>
      </c>
      <c r="I123" s="97" t="s">
        <v>60</v>
      </c>
      <c r="J123" s="97"/>
      <c r="K123" s="97"/>
      <c r="L123" s="97"/>
      <c r="M123" s="97"/>
      <c r="N123" s="97"/>
      <c r="O123" s="97"/>
      <c r="P123" s="97"/>
      <c r="Q123" s="217" t="s">
        <v>60</v>
      </c>
      <c r="R123" s="86"/>
      <c r="S123" s="86" t="s">
        <v>78</v>
      </c>
      <c r="T123" s="105"/>
      <c r="U123" s="86"/>
      <c r="V123" s="105"/>
      <c r="W123" s="86"/>
      <c r="X123" s="86"/>
      <c r="Y123" s="86"/>
      <c r="Z123" s="97"/>
      <c r="AA123" s="97"/>
      <c r="AB123" s="97"/>
      <c r="AC123" s="97"/>
      <c r="AD123" s="97"/>
      <c r="AE123" s="97"/>
      <c r="AF123" s="97"/>
      <c r="AG123" s="97"/>
      <c r="AH123" s="97"/>
      <c r="AI123" s="97"/>
      <c r="AJ123" s="97"/>
      <c r="AK123" s="97"/>
      <c r="AL123" s="97"/>
      <c r="AM123" s="97"/>
    </row>
    <row r="124" customFormat="false" ht="21.75" hidden="false" customHeight="true" outlineLevel="0" collapsed="false">
      <c r="A124" s="95" t="n">
        <v>110</v>
      </c>
      <c r="B124" s="95" t="n">
        <v>110</v>
      </c>
      <c r="C124" s="97" t="s">
        <v>62</v>
      </c>
      <c r="D124" s="98" t="s">
        <v>409</v>
      </c>
      <c r="E124" s="98"/>
      <c r="F124" s="209" t="s">
        <v>131</v>
      </c>
      <c r="G124" s="97" t="s">
        <v>410</v>
      </c>
      <c r="H124" s="97" t="s">
        <v>410</v>
      </c>
      <c r="I124" s="97"/>
      <c r="J124" s="97"/>
      <c r="K124" s="97"/>
      <c r="L124" s="97"/>
      <c r="M124" s="97"/>
      <c r="N124" s="97"/>
      <c r="O124" s="97"/>
      <c r="P124" s="97"/>
      <c r="Q124" s="209" t="s">
        <v>131</v>
      </c>
      <c r="R124" s="97"/>
      <c r="S124" s="97"/>
      <c r="T124" s="97"/>
      <c r="U124" s="97"/>
      <c r="V124" s="97"/>
      <c r="W124" s="97"/>
      <c r="X124" s="97"/>
      <c r="Y124" s="97"/>
      <c r="Z124" s="97"/>
      <c r="AA124" s="97"/>
      <c r="AB124" s="97"/>
      <c r="AC124" s="97"/>
      <c r="AD124" s="97"/>
      <c r="AE124" s="97"/>
      <c r="AF124" s="97"/>
      <c r="AG124" s="97"/>
      <c r="AH124" s="97"/>
      <c r="AI124" s="97"/>
      <c r="AJ124" s="97"/>
      <c r="AK124" s="97"/>
      <c r="AL124" s="97"/>
      <c r="AM124" s="97"/>
    </row>
    <row r="125" customFormat="false" ht="21.75" hidden="false" customHeight="true" outlineLevel="0" collapsed="false">
      <c r="A125" s="95" t="n">
        <v>111</v>
      </c>
      <c r="B125" s="95" t="n">
        <v>111</v>
      </c>
      <c r="C125" s="97" t="s">
        <v>62</v>
      </c>
      <c r="D125" s="98" t="s">
        <v>411</v>
      </c>
      <c r="E125" s="98"/>
      <c r="F125" s="86" t="s">
        <v>78</v>
      </c>
      <c r="G125" s="86" t="s">
        <v>4625</v>
      </c>
      <c r="H125" s="97" t="s">
        <v>2107</v>
      </c>
      <c r="I125" s="105" t="s">
        <v>1004</v>
      </c>
      <c r="J125" s="97"/>
      <c r="K125" s="97"/>
      <c r="L125" s="97"/>
      <c r="M125" s="97"/>
      <c r="N125" s="97"/>
      <c r="O125" s="97"/>
      <c r="P125" s="97"/>
      <c r="Q125" s="216" t="s">
        <v>1004</v>
      </c>
      <c r="R125" s="86"/>
      <c r="S125" s="86" t="s">
        <v>78</v>
      </c>
      <c r="T125" s="86"/>
      <c r="U125" s="86"/>
      <c r="V125" s="86"/>
      <c r="W125" s="86"/>
      <c r="X125" s="86"/>
      <c r="Y125" s="86"/>
      <c r="Z125" s="97"/>
      <c r="AA125" s="97"/>
      <c r="AB125" s="97"/>
      <c r="AC125" s="97"/>
      <c r="AD125" s="97"/>
      <c r="AE125" s="97"/>
      <c r="AF125" s="97"/>
      <c r="AG125" s="97"/>
      <c r="AH125" s="97"/>
      <c r="AI125" s="97"/>
      <c r="AJ125" s="97"/>
      <c r="AK125" s="97"/>
      <c r="AL125" s="97"/>
      <c r="AM125" s="97"/>
    </row>
    <row r="126" customFormat="false" ht="21.75" hidden="false" customHeight="true" outlineLevel="0" collapsed="false">
      <c r="A126" s="95" t="n">
        <v>112</v>
      </c>
      <c r="B126" s="95" t="n">
        <v>112</v>
      </c>
      <c r="C126" s="97" t="s">
        <v>62</v>
      </c>
      <c r="D126" s="98" t="s">
        <v>2113</v>
      </c>
      <c r="E126" s="98"/>
      <c r="F126" s="209" t="s">
        <v>131</v>
      </c>
      <c r="G126" s="97" t="s">
        <v>415</v>
      </c>
      <c r="H126" s="97" t="s">
        <v>415</v>
      </c>
      <c r="I126" s="97"/>
      <c r="J126" s="97"/>
      <c r="K126" s="97"/>
      <c r="L126" s="97"/>
      <c r="M126" s="97"/>
      <c r="N126" s="97"/>
      <c r="O126" s="97"/>
      <c r="P126" s="97"/>
      <c r="Q126" s="209" t="s">
        <v>131</v>
      </c>
      <c r="R126" s="97"/>
      <c r="S126" s="97"/>
      <c r="T126" s="97"/>
      <c r="U126" s="97"/>
      <c r="V126" s="97"/>
      <c r="W126" s="97"/>
      <c r="X126" s="97"/>
      <c r="Y126" s="97"/>
      <c r="Z126" s="97"/>
      <c r="AA126" s="97"/>
      <c r="AB126" s="97"/>
      <c r="AC126" s="97"/>
      <c r="AD126" s="97"/>
      <c r="AE126" s="97"/>
      <c r="AF126" s="97"/>
      <c r="AG126" s="97"/>
      <c r="AH126" s="97"/>
      <c r="AI126" s="97"/>
      <c r="AJ126" s="97"/>
      <c r="AK126" s="97"/>
      <c r="AL126" s="97"/>
      <c r="AM126" s="97"/>
    </row>
    <row r="127" customFormat="false" ht="21.75" hidden="false" customHeight="true" outlineLevel="0" collapsed="false">
      <c r="A127" s="95" t="n">
        <v>113</v>
      </c>
      <c r="B127" s="95" t="n">
        <v>113</v>
      </c>
      <c r="C127" s="97" t="s">
        <v>62</v>
      </c>
      <c r="D127" s="98" t="s">
        <v>417</v>
      </c>
      <c r="E127" s="98"/>
      <c r="F127" s="209" t="s">
        <v>131</v>
      </c>
      <c r="G127" s="97" t="s">
        <v>418</v>
      </c>
      <c r="H127" s="97" t="s">
        <v>418</v>
      </c>
      <c r="I127" s="97"/>
      <c r="J127" s="97"/>
      <c r="K127" s="97"/>
      <c r="L127" s="97"/>
      <c r="M127" s="97"/>
      <c r="N127" s="97"/>
      <c r="O127" s="97"/>
      <c r="P127" s="97"/>
      <c r="Q127" s="209" t="s">
        <v>131</v>
      </c>
      <c r="R127" s="97"/>
      <c r="S127" s="97"/>
      <c r="T127" s="97"/>
      <c r="U127" s="97"/>
      <c r="V127" s="97"/>
      <c r="W127" s="97"/>
      <c r="X127" s="97"/>
      <c r="Y127" s="97"/>
      <c r="Z127" s="97"/>
      <c r="AA127" s="97"/>
      <c r="AB127" s="97"/>
      <c r="AC127" s="97"/>
      <c r="AD127" s="97"/>
      <c r="AE127" s="97"/>
      <c r="AF127" s="97"/>
      <c r="AG127" s="97"/>
      <c r="AH127" s="97"/>
      <c r="AI127" s="97"/>
      <c r="AJ127" s="97"/>
      <c r="AK127" s="97"/>
      <c r="AL127" s="97"/>
      <c r="AM127" s="97"/>
    </row>
    <row r="128" customFormat="false" ht="21.75" hidden="false" customHeight="true" outlineLevel="0" collapsed="false">
      <c r="A128" s="95" t="n">
        <v>114</v>
      </c>
      <c r="B128" s="95" t="n">
        <v>114</v>
      </c>
      <c r="C128" s="97" t="s">
        <v>62</v>
      </c>
      <c r="D128" s="98" t="s">
        <v>421</v>
      </c>
      <c r="E128" s="98"/>
      <c r="F128" s="209" t="s">
        <v>131</v>
      </c>
      <c r="G128" s="97" t="s">
        <v>422</v>
      </c>
      <c r="H128" s="97" t="s">
        <v>422</v>
      </c>
      <c r="I128" s="97"/>
      <c r="J128" s="97"/>
      <c r="K128" s="97"/>
      <c r="L128" s="97"/>
      <c r="M128" s="97"/>
      <c r="N128" s="97"/>
      <c r="O128" s="97"/>
      <c r="P128" s="97"/>
      <c r="Q128" s="209" t="s">
        <v>131</v>
      </c>
      <c r="R128" s="97"/>
      <c r="S128" s="97"/>
      <c r="T128" s="97"/>
      <c r="U128" s="97"/>
      <c r="V128" s="97"/>
      <c r="W128" s="97"/>
      <c r="X128" s="97"/>
      <c r="Y128" s="97"/>
      <c r="Z128" s="97"/>
      <c r="AA128" s="97"/>
      <c r="AB128" s="97"/>
      <c r="AC128" s="97"/>
      <c r="AD128" s="97"/>
      <c r="AE128" s="97"/>
      <c r="AF128" s="97"/>
      <c r="AG128" s="97"/>
      <c r="AH128" s="97"/>
      <c r="AI128" s="97"/>
      <c r="AJ128" s="97"/>
      <c r="AK128" s="97"/>
      <c r="AL128" s="97"/>
      <c r="AM128" s="97"/>
    </row>
    <row r="129" customFormat="false" ht="21.75" hidden="false" customHeight="true" outlineLevel="0" collapsed="false">
      <c r="A129" s="95" t="n">
        <v>115</v>
      </c>
      <c r="B129" s="95" t="n">
        <v>115</v>
      </c>
      <c r="C129" s="97" t="s">
        <v>62</v>
      </c>
      <c r="D129" s="98" t="s">
        <v>423</v>
      </c>
      <c r="E129" s="98"/>
      <c r="F129" s="209" t="s">
        <v>131</v>
      </c>
      <c r="G129" s="372" t="s">
        <v>424</v>
      </c>
      <c r="H129" s="105" t="s">
        <v>424</v>
      </c>
      <c r="I129" s="105"/>
      <c r="J129" s="105"/>
      <c r="K129" s="105"/>
      <c r="L129" s="105"/>
      <c r="M129" s="105"/>
      <c r="N129" s="105"/>
      <c r="O129" s="105"/>
      <c r="P129" s="105"/>
      <c r="Q129" s="209" t="s">
        <v>131</v>
      </c>
      <c r="R129" s="97"/>
      <c r="S129" s="97"/>
      <c r="T129" s="97"/>
      <c r="U129" s="97"/>
      <c r="V129" s="97"/>
      <c r="W129" s="97"/>
      <c r="X129" s="97"/>
      <c r="Y129" s="97"/>
      <c r="Z129" s="97"/>
      <c r="AA129" s="97"/>
      <c r="AB129" s="97"/>
      <c r="AC129" s="97"/>
      <c r="AD129" s="97"/>
      <c r="AE129" s="97"/>
      <c r="AF129" s="97"/>
      <c r="AG129" s="97"/>
      <c r="AH129" s="97"/>
      <c r="AI129" s="97"/>
      <c r="AJ129" s="97"/>
      <c r="AK129" s="97"/>
      <c r="AL129" s="97"/>
      <c r="AM129" s="97"/>
    </row>
    <row r="130" customFormat="false" ht="21.75" hidden="false" customHeight="true" outlineLevel="0" collapsed="false">
      <c r="A130" s="95" t="n">
        <v>116</v>
      </c>
      <c r="B130" s="95" t="n">
        <v>116</v>
      </c>
      <c r="C130" s="97" t="s">
        <v>62</v>
      </c>
      <c r="D130" s="98" t="s">
        <v>425</v>
      </c>
      <c r="E130" s="98"/>
      <c r="F130" s="209" t="s">
        <v>131</v>
      </c>
      <c r="G130" s="97" t="s">
        <v>248</v>
      </c>
      <c r="H130" s="97" t="s">
        <v>248</v>
      </c>
      <c r="I130" s="97"/>
      <c r="J130" s="97"/>
      <c r="K130" s="97"/>
      <c r="L130" s="97"/>
      <c r="M130" s="97"/>
      <c r="N130" s="97"/>
      <c r="O130" s="97"/>
      <c r="P130" s="97"/>
      <c r="Q130" s="209" t="s">
        <v>131</v>
      </c>
      <c r="R130" s="97"/>
      <c r="S130" s="97"/>
      <c r="T130" s="97"/>
      <c r="U130" s="97"/>
      <c r="V130" s="97"/>
      <c r="W130" s="97"/>
      <c r="X130" s="97"/>
      <c r="Y130" s="97"/>
      <c r="Z130" s="97"/>
      <c r="AA130" s="97"/>
      <c r="AB130" s="97"/>
      <c r="AC130" s="97"/>
      <c r="AD130" s="97"/>
      <c r="AE130" s="97"/>
      <c r="AF130" s="97"/>
      <c r="AG130" s="97"/>
      <c r="AH130" s="97"/>
      <c r="AI130" s="97"/>
      <c r="AJ130" s="97"/>
      <c r="AK130" s="97"/>
      <c r="AL130" s="97"/>
      <c r="AM130" s="97"/>
    </row>
    <row r="131" customFormat="false" ht="21.75" hidden="false" customHeight="true" outlineLevel="0" collapsed="false">
      <c r="A131" s="95" t="n">
        <v>117</v>
      </c>
      <c r="B131" s="95" t="n">
        <v>117</v>
      </c>
      <c r="C131" s="97" t="s">
        <v>62</v>
      </c>
      <c r="D131" s="98" t="s">
        <v>428</v>
      </c>
      <c r="E131" s="98"/>
      <c r="F131" s="209" t="s">
        <v>131</v>
      </c>
      <c r="G131" s="97" t="s">
        <v>429</v>
      </c>
      <c r="H131" s="97" t="s">
        <v>429</v>
      </c>
      <c r="I131" s="97"/>
      <c r="J131" s="97"/>
      <c r="K131" s="97"/>
      <c r="L131" s="97"/>
      <c r="M131" s="97"/>
      <c r="N131" s="97"/>
      <c r="O131" s="97"/>
      <c r="P131" s="97"/>
      <c r="Q131" s="209" t="s">
        <v>131</v>
      </c>
      <c r="R131" s="97"/>
      <c r="S131" s="97"/>
      <c r="T131" s="97"/>
      <c r="U131" s="97"/>
      <c r="V131" s="97"/>
      <c r="W131" s="97"/>
      <c r="X131" s="97"/>
      <c r="Y131" s="97"/>
      <c r="Z131" s="97"/>
      <c r="AA131" s="97"/>
      <c r="AB131" s="97"/>
      <c r="AC131" s="97"/>
      <c r="AD131" s="97"/>
      <c r="AE131" s="97"/>
      <c r="AF131" s="97"/>
      <c r="AG131" s="97"/>
      <c r="AH131" s="97"/>
      <c r="AI131" s="97"/>
      <c r="AJ131" s="97"/>
      <c r="AK131" s="97"/>
      <c r="AL131" s="97"/>
      <c r="AM131" s="97"/>
    </row>
    <row r="132" customFormat="false" ht="21.75" hidden="false" customHeight="true" outlineLevel="0" collapsed="false">
      <c r="A132" s="95" t="n">
        <v>118</v>
      </c>
      <c r="B132" s="95" t="n">
        <v>118</v>
      </c>
      <c r="C132" s="97" t="s">
        <v>62</v>
      </c>
      <c r="D132" s="98" t="s">
        <v>430</v>
      </c>
      <c r="E132" s="98"/>
      <c r="F132" s="209" t="s">
        <v>131</v>
      </c>
      <c r="G132" s="97" t="s">
        <v>431</v>
      </c>
      <c r="H132" s="97" t="s">
        <v>431</v>
      </c>
      <c r="I132" s="97"/>
      <c r="J132" s="97"/>
      <c r="K132" s="97"/>
      <c r="L132" s="97"/>
      <c r="M132" s="97"/>
      <c r="N132" s="97"/>
      <c r="O132" s="97"/>
      <c r="P132" s="97"/>
      <c r="Q132" s="209" t="s">
        <v>131</v>
      </c>
      <c r="R132" s="97"/>
      <c r="S132" s="97"/>
      <c r="T132" s="97"/>
      <c r="U132" s="97"/>
      <c r="V132" s="97"/>
      <c r="W132" s="97"/>
      <c r="X132" s="97"/>
      <c r="Y132" s="97"/>
      <c r="Z132" s="97"/>
      <c r="AA132" s="97"/>
      <c r="AB132" s="97"/>
      <c r="AC132" s="97"/>
      <c r="AD132" s="97"/>
      <c r="AE132" s="97"/>
      <c r="AF132" s="97"/>
      <c r="AG132" s="97"/>
      <c r="AH132" s="97"/>
      <c r="AI132" s="97"/>
      <c r="AJ132" s="97"/>
      <c r="AK132" s="97"/>
      <c r="AL132" s="97"/>
      <c r="AM132" s="97"/>
    </row>
    <row r="133" customFormat="false" ht="21.75" hidden="false" customHeight="true" outlineLevel="0" collapsed="false">
      <c r="A133" s="95" t="n">
        <v>119</v>
      </c>
      <c r="B133" s="95" t="n">
        <v>119</v>
      </c>
      <c r="C133" s="97" t="s">
        <v>62</v>
      </c>
      <c r="D133" s="87" t="s">
        <v>432</v>
      </c>
      <c r="E133" s="86"/>
      <c r="F133" s="86" t="s">
        <v>78</v>
      </c>
      <c r="G133" s="373" t="s">
        <v>4226</v>
      </c>
      <c r="H133" s="161" t="s">
        <v>2159</v>
      </c>
      <c r="I133" s="161"/>
      <c r="J133" s="161"/>
      <c r="K133" s="161"/>
      <c r="L133" s="161"/>
      <c r="M133" s="161"/>
      <c r="N133" s="161"/>
      <c r="O133" s="161"/>
      <c r="P133" s="161"/>
      <c r="Q133" s="216" t="s">
        <v>1004</v>
      </c>
      <c r="R133" s="86"/>
      <c r="S133" s="86" t="s">
        <v>78</v>
      </c>
      <c r="T133" s="86"/>
      <c r="U133" s="86"/>
      <c r="V133" s="86"/>
      <c r="W133" s="86"/>
      <c r="X133" s="86"/>
      <c r="Y133" s="97"/>
      <c r="Z133" s="97"/>
      <c r="AA133" s="97"/>
      <c r="AB133" s="97"/>
      <c r="AC133" s="97"/>
      <c r="AD133" s="97"/>
      <c r="AE133" s="97"/>
      <c r="AF133" s="97"/>
      <c r="AG133" s="97"/>
      <c r="AH133" s="97"/>
      <c r="AI133" s="97"/>
      <c r="AJ133" s="97"/>
      <c r="AK133" s="97"/>
      <c r="AL133" s="97"/>
      <c r="AM133" s="97"/>
    </row>
    <row r="134" customFormat="false" ht="21.75" hidden="false" customHeight="true" outlineLevel="0" collapsed="false">
      <c r="A134" s="95" t="n">
        <v>120</v>
      </c>
      <c r="B134" s="95" t="n">
        <v>120</v>
      </c>
      <c r="C134" s="97" t="s">
        <v>62</v>
      </c>
      <c r="D134" s="98" t="s">
        <v>434</v>
      </c>
      <c r="E134" s="98"/>
      <c r="F134" s="209" t="s">
        <v>131</v>
      </c>
      <c r="G134" s="97" t="s">
        <v>435</v>
      </c>
      <c r="H134" s="97" t="s">
        <v>435</v>
      </c>
      <c r="I134" s="97"/>
      <c r="J134" s="97"/>
      <c r="K134" s="97"/>
      <c r="L134" s="97"/>
      <c r="M134" s="97"/>
      <c r="N134" s="97"/>
      <c r="O134" s="97"/>
      <c r="P134" s="97"/>
      <c r="Q134" s="209" t="s">
        <v>131</v>
      </c>
      <c r="R134" s="97"/>
      <c r="S134" s="97"/>
      <c r="T134" s="97"/>
      <c r="U134" s="97"/>
      <c r="V134" s="97"/>
      <c r="W134" s="97"/>
      <c r="X134" s="97"/>
      <c r="Y134" s="97"/>
      <c r="Z134" s="97"/>
      <c r="AA134" s="97"/>
      <c r="AB134" s="97"/>
      <c r="AC134" s="97"/>
      <c r="AD134" s="97"/>
      <c r="AE134" s="97"/>
      <c r="AF134" s="97"/>
      <c r="AG134" s="97"/>
      <c r="AH134" s="97"/>
      <c r="AI134" s="97"/>
      <c r="AJ134" s="97"/>
      <c r="AK134" s="97"/>
      <c r="AL134" s="97"/>
      <c r="AM134" s="97"/>
    </row>
    <row r="135" customFormat="false" ht="21.75" hidden="false" customHeight="true" outlineLevel="0" collapsed="false">
      <c r="A135" s="95" t="n">
        <v>121</v>
      </c>
      <c r="B135" s="95" t="n">
        <v>121</v>
      </c>
      <c r="C135" s="97" t="s">
        <v>62</v>
      </c>
      <c r="D135" s="98" t="s">
        <v>437</v>
      </c>
      <c r="E135" s="98"/>
      <c r="F135" s="209" t="s">
        <v>131</v>
      </c>
      <c r="G135" s="97" t="s">
        <v>438</v>
      </c>
      <c r="H135" s="97" t="s">
        <v>438</v>
      </c>
      <c r="I135" s="97"/>
      <c r="J135" s="97"/>
      <c r="K135" s="97"/>
      <c r="L135" s="97"/>
      <c r="M135" s="97"/>
      <c r="N135" s="97"/>
      <c r="O135" s="97"/>
      <c r="P135" s="97"/>
      <c r="Q135" s="209" t="s">
        <v>131</v>
      </c>
      <c r="R135" s="97"/>
      <c r="S135" s="97"/>
      <c r="T135" s="97"/>
      <c r="U135" s="97"/>
      <c r="V135" s="97"/>
      <c r="W135" s="97"/>
      <c r="X135" s="97"/>
      <c r="Y135" s="97"/>
      <c r="Z135" s="97"/>
      <c r="AA135" s="97"/>
      <c r="AB135" s="97"/>
      <c r="AC135" s="97"/>
      <c r="AD135" s="97"/>
      <c r="AE135" s="97"/>
      <c r="AF135" s="97"/>
      <c r="AG135" s="97"/>
      <c r="AH135" s="97"/>
      <c r="AI135" s="97"/>
      <c r="AJ135" s="97"/>
      <c r="AK135" s="97"/>
      <c r="AL135" s="97"/>
      <c r="AM135" s="97"/>
    </row>
    <row r="136" customFormat="false" ht="21.75" hidden="false" customHeight="true" outlineLevel="0" collapsed="false">
      <c r="A136" s="95" t="n">
        <v>122</v>
      </c>
      <c r="B136" s="95" t="n">
        <v>122</v>
      </c>
      <c r="C136" s="97" t="s">
        <v>62</v>
      </c>
      <c r="D136" s="98" t="s">
        <v>439</v>
      </c>
      <c r="E136" s="98"/>
      <c r="F136" s="209" t="s">
        <v>131</v>
      </c>
      <c r="G136" s="97" t="s">
        <v>440</v>
      </c>
      <c r="H136" s="97" t="s">
        <v>440</v>
      </c>
      <c r="I136" s="97"/>
      <c r="J136" s="97"/>
      <c r="K136" s="97"/>
      <c r="L136" s="97"/>
      <c r="M136" s="97"/>
      <c r="N136" s="97"/>
      <c r="O136" s="97"/>
      <c r="P136" s="97"/>
      <c r="Q136" s="209" t="s">
        <v>131</v>
      </c>
      <c r="R136" s="97"/>
      <c r="S136" s="97"/>
      <c r="T136" s="97"/>
      <c r="U136" s="97"/>
      <c r="V136" s="97"/>
      <c r="W136" s="97"/>
      <c r="X136" s="97"/>
      <c r="Y136" s="97"/>
      <c r="Z136" s="97"/>
      <c r="AA136" s="97"/>
      <c r="AB136" s="97"/>
      <c r="AC136" s="97"/>
      <c r="AD136" s="97"/>
      <c r="AE136" s="97"/>
      <c r="AF136" s="97"/>
      <c r="AG136" s="97"/>
      <c r="AH136" s="97"/>
      <c r="AI136" s="97"/>
      <c r="AJ136" s="97"/>
      <c r="AK136" s="97"/>
      <c r="AL136" s="97"/>
      <c r="AM136" s="97"/>
    </row>
    <row r="137" customFormat="false" ht="21.75" hidden="false" customHeight="true" outlineLevel="0" collapsed="false">
      <c r="A137" s="95" t="n">
        <v>123</v>
      </c>
      <c r="B137" s="95" t="n">
        <v>123</v>
      </c>
      <c r="C137" s="97" t="s">
        <v>62</v>
      </c>
      <c r="D137" s="98" t="s">
        <v>441</v>
      </c>
      <c r="E137" s="98"/>
      <c r="F137" s="209" t="s">
        <v>131</v>
      </c>
      <c r="G137" s="97" t="s">
        <v>418</v>
      </c>
      <c r="H137" s="97" t="s">
        <v>418</v>
      </c>
      <c r="I137" s="97"/>
      <c r="J137" s="97"/>
      <c r="K137" s="97"/>
      <c r="L137" s="97"/>
      <c r="M137" s="97"/>
      <c r="N137" s="97"/>
      <c r="O137" s="97"/>
      <c r="P137" s="97"/>
      <c r="Q137" s="209" t="s">
        <v>131</v>
      </c>
      <c r="R137" s="97"/>
      <c r="S137" s="97"/>
      <c r="T137" s="97"/>
      <c r="U137" s="97"/>
      <c r="V137" s="97"/>
      <c r="W137" s="97"/>
      <c r="X137" s="97"/>
      <c r="Y137" s="97"/>
      <c r="Z137" s="97"/>
      <c r="AA137" s="97"/>
      <c r="AB137" s="97"/>
      <c r="AC137" s="97"/>
      <c r="AD137" s="97"/>
      <c r="AE137" s="97"/>
      <c r="AF137" s="97"/>
      <c r="AG137" s="97"/>
      <c r="AH137" s="97"/>
      <c r="AI137" s="97"/>
      <c r="AJ137" s="97"/>
      <c r="AK137" s="97"/>
      <c r="AL137" s="97"/>
      <c r="AM137" s="97"/>
    </row>
    <row r="138" customFormat="false" ht="21.75" hidden="false" customHeight="true" outlineLevel="0" collapsed="false">
      <c r="A138" s="95" t="n">
        <v>124</v>
      </c>
      <c r="B138" s="95" t="n">
        <v>124</v>
      </c>
      <c r="C138" s="97" t="s">
        <v>62</v>
      </c>
      <c r="D138" s="98" t="s">
        <v>442</v>
      </c>
      <c r="E138" s="98"/>
      <c r="F138" s="209" t="s">
        <v>131</v>
      </c>
      <c r="G138" s="97" t="s">
        <v>443</v>
      </c>
      <c r="H138" s="97" t="s">
        <v>443</v>
      </c>
      <c r="I138" s="97"/>
      <c r="J138" s="97"/>
      <c r="K138" s="97"/>
      <c r="L138" s="97"/>
      <c r="M138" s="97"/>
      <c r="N138" s="97"/>
      <c r="O138" s="97"/>
      <c r="P138" s="97"/>
      <c r="Q138" s="209" t="s">
        <v>131</v>
      </c>
      <c r="R138" s="97"/>
      <c r="S138" s="97"/>
      <c r="T138" s="97"/>
      <c r="U138" s="97"/>
      <c r="V138" s="97"/>
      <c r="W138" s="97"/>
      <c r="X138" s="97"/>
      <c r="Y138" s="97"/>
      <c r="Z138" s="97"/>
      <c r="AA138" s="97"/>
      <c r="AB138" s="97"/>
      <c r="AC138" s="97"/>
      <c r="AD138" s="97"/>
      <c r="AE138" s="97"/>
      <c r="AF138" s="97"/>
      <c r="AG138" s="97"/>
      <c r="AH138" s="97"/>
      <c r="AI138" s="97"/>
      <c r="AJ138" s="97"/>
      <c r="AK138" s="97"/>
      <c r="AL138" s="97"/>
      <c r="AM138" s="97"/>
    </row>
    <row r="139" customFormat="false" ht="21.75" hidden="false" customHeight="true" outlineLevel="0" collapsed="false">
      <c r="A139" s="95" t="n">
        <v>125</v>
      </c>
      <c r="B139" s="95" t="n">
        <v>125</v>
      </c>
      <c r="C139" s="97" t="s">
        <v>62</v>
      </c>
      <c r="D139" s="98" t="s">
        <v>445</v>
      </c>
      <c r="E139" s="98"/>
      <c r="F139" s="209" t="s">
        <v>131</v>
      </c>
      <c r="G139" s="97" t="s">
        <v>446</v>
      </c>
      <c r="H139" s="97" t="s">
        <v>446</v>
      </c>
      <c r="I139" s="97"/>
      <c r="J139" s="97"/>
      <c r="K139" s="97"/>
      <c r="L139" s="97"/>
      <c r="M139" s="97"/>
      <c r="N139" s="97"/>
      <c r="O139" s="97"/>
      <c r="P139" s="97"/>
      <c r="Q139" s="209" t="s">
        <v>131</v>
      </c>
      <c r="R139" s="97"/>
      <c r="S139" s="97"/>
      <c r="T139" s="97"/>
      <c r="U139" s="97"/>
      <c r="V139" s="97"/>
      <c r="W139" s="97"/>
      <c r="X139" s="97"/>
      <c r="Y139" s="97"/>
      <c r="Z139" s="97"/>
      <c r="AA139" s="97"/>
      <c r="AB139" s="97"/>
      <c r="AC139" s="97"/>
      <c r="AD139" s="97"/>
      <c r="AE139" s="97"/>
      <c r="AF139" s="97"/>
      <c r="AG139" s="97"/>
      <c r="AH139" s="97"/>
      <c r="AI139" s="97"/>
      <c r="AJ139" s="97"/>
      <c r="AK139" s="97"/>
      <c r="AL139" s="97"/>
      <c r="AM139" s="97"/>
    </row>
    <row r="140" customFormat="false" ht="21.75" hidden="false" customHeight="true" outlineLevel="0" collapsed="false">
      <c r="A140" s="95" t="n">
        <v>126</v>
      </c>
      <c r="B140" s="95" t="n">
        <v>126</v>
      </c>
      <c r="C140" s="97" t="s">
        <v>62</v>
      </c>
      <c r="D140" s="98" t="s">
        <v>448</v>
      </c>
      <c r="E140" s="98"/>
      <c r="F140" s="209" t="s">
        <v>131</v>
      </c>
      <c r="G140" s="97" t="s">
        <v>449</v>
      </c>
      <c r="H140" s="97" t="s">
        <v>449</v>
      </c>
      <c r="I140" s="97"/>
      <c r="J140" s="97"/>
      <c r="K140" s="97"/>
      <c r="L140" s="97"/>
      <c r="M140" s="97"/>
      <c r="N140" s="97"/>
      <c r="O140" s="97"/>
      <c r="P140" s="97"/>
      <c r="Q140" s="209" t="s">
        <v>131</v>
      </c>
      <c r="R140" s="97"/>
      <c r="S140" s="97"/>
      <c r="T140" s="97"/>
      <c r="U140" s="97"/>
      <c r="V140" s="97"/>
      <c r="W140" s="97"/>
      <c r="X140" s="97"/>
      <c r="Y140" s="97"/>
      <c r="Z140" s="97"/>
      <c r="AA140" s="97"/>
      <c r="AB140" s="97"/>
      <c r="AC140" s="97"/>
      <c r="AD140" s="97"/>
      <c r="AE140" s="97"/>
      <c r="AF140" s="97"/>
      <c r="AG140" s="97"/>
      <c r="AH140" s="97"/>
      <c r="AI140" s="97"/>
      <c r="AJ140" s="97"/>
      <c r="AK140" s="97"/>
      <c r="AL140" s="97"/>
      <c r="AM140" s="97"/>
    </row>
    <row r="141" customFormat="false" ht="21.75" hidden="false" customHeight="true" outlineLevel="0" collapsed="false">
      <c r="A141" s="95" t="n">
        <v>127</v>
      </c>
      <c r="B141" s="95" t="n">
        <v>127</v>
      </c>
      <c r="C141" s="97" t="s">
        <v>62</v>
      </c>
      <c r="D141" s="98" t="s">
        <v>451</v>
      </c>
      <c r="E141" s="98"/>
      <c r="F141" s="209" t="s">
        <v>131</v>
      </c>
      <c r="G141" s="97" t="s">
        <v>452</v>
      </c>
      <c r="H141" s="97" t="s">
        <v>452</v>
      </c>
      <c r="I141" s="97"/>
      <c r="J141" s="97"/>
      <c r="K141" s="97"/>
      <c r="L141" s="97"/>
      <c r="M141" s="97"/>
      <c r="N141" s="97"/>
      <c r="O141" s="97"/>
      <c r="P141" s="97"/>
      <c r="Q141" s="209" t="s">
        <v>131</v>
      </c>
      <c r="R141" s="97"/>
      <c r="S141" s="97"/>
      <c r="T141" s="97"/>
      <c r="U141" s="97"/>
      <c r="V141" s="97"/>
      <c r="W141" s="97"/>
      <c r="X141" s="97"/>
      <c r="Y141" s="97"/>
      <c r="Z141" s="97"/>
      <c r="AA141" s="97"/>
      <c r="AB141" s="97"/>
      <c r="AC141" s="97"/>
      <c r="AD141" s="97"/>
      <c r="AE141" s="97"/>
      <c r="AF141" s="97"/>
      <c r="AG141" s="97"/>
      <c r="AH141" s="97"/>
      <c r="AI141" s="97"/>
      <c r="AJ141" s="97"/>
      <c r="AK141" s="97"/>
      <c r="AL141" s="97"/>
      <c r="AM141" s="97"/>
    </row>
    <row r="142" customFormat="false" ht="21.75" hidden="false" customHeight="true" outlineLevel="0" collapsed="false">
      <c r="A142" s="95" t="n">
        <v>128</v>
      </c>
      <c r="B142" s="95" t="n">
        <v>128</v>
      </c>
      <c r="C142" s="97" t="s">
        <v>62</v>
      </c>
      <c r="D142" s="98" t="s">
        <v>453</v>
      </c>
      <c r="E142" s="98"/>
      <c r="F142" s="209" t="s">
        <v>131</v>
      </c>
      <c r="G142" s="97" t="s">
        <v>454</v>
      </c>
      <c r="H142" s="97" t="s">
        <v>454</v>
      </c>
      <c r="I142" s="97"/>
      <c r="J142" s="97"/>
      <c r="K142" s="97"/>
      <c r="L142" s="97"/>
      <c r="M142" s="97"/>
      <c r="N142" s="97"/>
      <c r="O142" s="97"/>
      <c r="P142" s="97"/>
      <c r="Q142" s="209" t="s">
        <v>131</v>
      </c>
      <c r="R142" s="97"/>
      <c r="S142" s="97"/>
      <c r="T142" s="97"/>
      <c r="U142" s="97"/>
      <c r="V142" s="97"/>
      <c r="W142" s="97"/>
      <c r="X142" s="97"/>
      <c r="Y142" s="97"/>
      <c r="Z142" s="97"/>
      <c r="AA142" s="97"/>
      <c r="AB142" s="97"/>
      <c r="AC142" s="97"/>
      <c r="AD142" s="97"/>
      <c r="AE142" s="97"/>
      <c r="AF142" s="97"/>
      <c r="AG142" s="97"/>
      <c r="AH142" s="97"/>
      <c r="AI142" s="97"/>
      <c r="AJ142" s="97"/>
      <c r="AK142" s="97"/>
      <c r="AL142" s="97"/>
      <c r="AM142" s="97"/>
    </row>
    <row r="143" customFormat="false" ht="21.75" hidden="false" customHeight="true" outlineLevel="0" collapsed="false">
      <c r="A143" s="95" t="n">
        <v>129</v>
      </c>
      <c r="B143" s="95" t="n">
        <v>129</v>
      </c>
      <c r="C143" s="97" t="s">
        <v>62</v>
      </c>
      <c r="D143" s="98" t="s">
        <v>456</v>
      </c>
      <c r="E143" s="98"/>
      <c r="F143" s="209" t="s">
        <v>131</v>
      </c>
      <c r="G143" s="97" t="s">
        <v>457</v>
      </c>
      <c r="H143" s="97" t="s">
        <v>457</v>
      </c>
      <c r="I143" s="97"/>
      <c r="J143" s="97"/>
      <c r="K143" s="97"/>
      <c r="L143" s="97"/>
      <c r="M143" s="97"/>
      <c r="N143" s="97"/>
      <c r="O143" s="97"/>
      <c r="P143" s="97"/>
      <c r="Q143" s="209" t="s">
        <v>131</v>
      </c>
      <c r="R143" s="97"/>
      <c r="S143" s="97"/>
      <c r="T143" s="97"/>
      <c r="U143" s="97"/>
      <c r="V143" s="97"/>
      <c r="W143" s="97"/>
      <c r="X143" s="97"/>
      <c r="Y143" s="97"/>
      <c r="Z143" s="97"/>
      <c r="AA143" s="97"/>
      <c r="AB143" s="97"/>
      <c r="AC143" s="97"/>
      <c r="AD143" s="97"/>
      <c r="AE143" s="97"/>
      <c r="AF143" s="97"/>
      <c r="AG143" s="97"/>
      <c r="AH143" s="97"/>
      <c r="AI143" s="97"/>
      <c r="AJ143" s="97"/>
      <c r="AK143" s="97"/>
      <c r="AL143" s="97"/>
      <c r="AM143" s="97"/>
    </row>
    <row r="144" customFormat="false" ht="21.75" hidden="false" customHeight="true" outlineLevel="0" collapsed="false">
      <c r="A144" s="95" t="n">
        <v>130</v>
      </c>
      <c r="B144" s="95" t="n">
        <v>130.1</v>
      </c>
      <c r="C144" s="97" t="s">
        <v>62</v>
      </c>
      <c r="D144" s="87" t="s">
        <v>2221</v>
      </c>
      <c r="E144" s="97" t="s">
        <v>1001</v>
      </c>
      <c r="F144" s="87" t="s">
        <v>2222</v>
      </c>
      <c r="G144" s="86" t="s">
        <v>4229</v>
      </c>
      <c r="H144" s="86" t="s">
        <v>422</v>
      </c>
      <c r="I144" s="219" t="s">
        <v>70</v>
      </c>
      <c r="J144" s="86"/>
      <c r="K144" s="86"/>
      <c r="L144" s="86"/>
      <c r="M144" s="86"/>
      <c r="N144" s="86"/>
      <c r="O144" s="86"/>
      <c r="P144" s="86"/>
      <c r="Q144" s="219" t="s">
        <v>70</v>
      </c>
      <c r="R144" s="86"/>
      <c r="S144" s="87" t="s">
        <v>2222</v>
      </c>
      <c r="T144" s="86"/>
      <c r="U144" s="86"/>
      <c r="V144" s="86"/>
      <c r="W144" s="86"/>
      <c r="X144" s="86"/>
      <c r="Y144" s="97"/>
      <c r="Z144" s="97"/>
      <c r="AA144" s="97"/>
      <c r="AB144" s="97"/>
      <c r="AC144" s="97"/>
      <c r="AD144" s="97"/>
      <c r="AE144" s="97"/>
      <c r="AF144" s="97"/>
      <c r="AG144" s="97"/>
      <c r="AH144" s="97"/>
      <c r="AI144" s="97"/>
      <c r="AJ144" s="97"/>
      <c r="AK144" s="97"/>
      <c r="AL144" s="97"/>
      <c r="AM144" s="97"/>
    </row>
    <row r="145" customFormat="false" ht="21.75" hidden="false" customHeight="true" outlineLevel="0" collapsed="false">
      <c r="A145" s="95" t="n">
        <v>130</v>
      </c>
      <c r="B145" s="95" t="n">
        <v>130.2</v>
      </c>
      <c r="C145" s="97" t="s">
        <v>62</v>
      </c>
      <c r="D145" s="98" t="s">
        <v>459</v>
      </c>
      <c r="E145" s="97" t="s">
        <v>1001</v>
      </c>
      <c r="F145" s="87" t="s">
        <v>2222</v>
      </c>
      <c r="G145" s="97" t="s">
        <v>461</v>
      </c>
      <c r="H145" s="97" t="s">
        <v>461</v>
      </c>
      <c r="I145" s="97"/>
      <c r="J145" s="97"/>
      <c r="K145" s="97"/>
      <c r="L145" s="97"/>
      <c r="M145" s="97"/>
      <c r="N145" s="97"/>
      <c r="O145" s="97"/>
      <c r="P145" s="97"/>
      <c r="Q145" s="209" t="s">
        <v>131</v>
      </c>
      <c r="R145" s="86"/>
      <c r="S145" s="87" t="s">
        <v>131</v>
      </c>
      <c r="T145" s="86"/>
      <c r="U145" s="86"/>
      <c r="V145" s="86"/>
      <c r="W145" s="86"/>
      <c r="X145" s="86"/>
      <c r="Y145" s="97"/>
      <c r="Z145" s="97"/>
      <c r="AA145" s="97"/>
      <c r="AB145" s="97"/>
      <c r="AC145" s="97"/>
      <c r="AD145" s="97"/>
      <c r="AE145" s="97"/>
      <c r="AF145" s="97"/>
      <c r="AG145" s="97"/>
      <c r="AH145" s="97"/>
      <c r="AI145" s="97"/>
      <c r="AJ145" s="97"/>
      <c r="AK145" s="97"/>
      <c r="AL145" s="97"/>
      <c r="AM145" s="97"/>
    </row>
    <row r="146" customFormat="false" ht="21.75" hidden="false" customHeight="true" outlineLevel="0" collapsed="false">
      <c r="A146" s="95" t="n">
        <v>131</v>
      </c>
      <c r="B146" s="95" t="n">
        <v>131</v>
      </c>
      <c r="C146" s="369" t="s">
        <v>62</v>
      </c>
      <c r="D146" s="156" t="s">
        <v>463</v>
      </c>
      <c r="E146" s="86" t="s">
        <v>1009</v>
      </c>
      <c r="F146" s="98" t="s">
        <v>2235</v>
      </c>
      <c r="G146" s="97" t="s">
        <v>4653</v>
      </c>
      <c r="H146" s="97" t="s">
        <v>2237</v>
      </c>
      <c r="I146" s="219" t="s">
        <v>70</v>
      </c>
      <c r="J146" s="97"/>
      <c r="K146" s="97"/>
      <c r="L146" s="97"/>
      <c r="M146" s="97"/>
      <c r="N146" s="97"/>
      <c r="O146" s="97"/>
      <c r="P146" s="97"/>
      <c r="Q146" s="219" t="s">
        <v>70</v>
      </c>
      <c r="R146" s="97" t="s">
        <v>4654</v>
      </c>
      <c r="S146" s="98" t="s">
        <v>2235</v>
      </c>
      <c r="T146" s="97"/>
      <c r="U146" s="97"/>
      <c r="V146" s="97"/>
      <c r="W146" s="97"/>
      <c r="X146" s="97"/>
      <c r="Y146" s="97"/>
      <c r="Z146" s="97"/>
      <c r="AA146" s="97"/>
      <c r="AB146" s="97"/>
      <c r="AC146" s="97"/>
      <c r="AD146" s="97"/>
      <c r="AE146" s="97"/>
      <c r="AF146" s="97"/>
      <c r="AG146" s="97"/>
      <c r="AH146" s="97"/>
      <c r="AI146" s="97"/>
      <c r="AJ146" s="97"/>
      <c r="AK146" s="97"/>
      <c r="AL146" s="97"/>
      <c r="AM146" s="97"/>
    </row>
    <row r="147" customFormat="false" ht="21.75" hidden="false" customHeight="true" outlineLevel="0" collapsed="false">
      <c r="A147" s="95" t="n">
        <v>132</v>
      </c>
      <c r="B147" s="95" t="n">
        <v>132</v>
      </c>
      <c r="C147" s="97" t="s">
        <v>62</v>
      </c>
      <c r="D147" s="98" t="s">
        <v>466</v>
      </c>
      <c r="E147" s="98"/>
      <c r="F147" s="209" t="s">
        <v>131</v>
      </c>
      <c r="G147" s="97" t="s">
        <v>467</v>
      </c>
      <c r="H147" s="97" t="s">
        <v>467</v>
      </c>
      <c r="I147" s="97"/>
      <c r="J147" s="97"/>
      <c r="K147" s="97"/>
      <c r="L147" s="97"/>
      <c r="M147" s="97"/>
      <c r="N147" s="97"/>
      <c r="O147" s="97"/>
      <c r="P147" s="97"/>
      <c r="Q147" s="209" t="s">
        <v>131</v>
      </c>
      <c r="R147" s="97"/>
      <c r="S147" s="97"/>
      <c r="T147" s="97"/>
      <c r="U147" s="97"/>
      <c r="V147" s="97"/>
      <c r="W147" s="97"/>
      <c r="X147" s="97"/>
      <c r="Y147" s="97"/>
      <c r="Z147" s="97"/>
      <c r="AA147" s="97"/>
      <c r="AB147" s="97"/>
      <c r="AC147" s="97"/>
      <c r="AD147" s="97"/>
      <c r="AE147" s="97"/>
      <c r="AF147" s="97"/>
      <c r="AG147" s="97"/>
      <c r="AH147" s="97"/>
      <c r="AI147" s="97"/>
      <c r="AJ147" s="97"/>
      <c r="AK147" s="97"/>
      <c r="AL147" s="97"/>
      <c r="AM147" s="97"/>
    </row>
    <row r="148" customFormat="false" ht="21.75" hidden="false" customHeight="true" outlineLevel="0" collapsed="false">
      <c r="A148" s="95" t="n">
        <v>133</v>
      </c>
      <c r="B148" s="95" t="n">
        <v>133</v>
      </c>
      <c r="C148" s="97" t="s">
        <v>62</v>
      </c>
      <c r="D148" s="98" t="s">
        <v>469</v>
      </c>
      <c r="E148" s="98"/>
      <c r="F148" s="209" t="s">
        <v>131</v>
      </c>
      <c r="G148" s="97" t="s">
        <v>470</v>
      </c>
      <c r="H148" s="97" t="s">
        <v>470</v>
      </c>
      <c r="I148" s="97"/>
      <c r="J148" s="97"/>
      <c r="K148" s="97"/>
      <c r="L148" s="97"/>
      <c r="M148" s="97"/>
      <c r="N148" s="97"/>
      <c r="O148" s="97"/>
      <c r="P148" s="97"/>
      <c r="Q148" s="209" t="s">
        <v>131</v>
      </c>
      <c r="R148" s="97"/>
      <c r="S148" s="97" t="s">
        <v>131</v>
      </c>
      <c r="T148" s="97"/>
      <c r="U148" s="97"/>
      <c r="V148" s="97"/>
      <c r="W148" s="97"/>
      <c r="X148" s="97"/>
      <c r="Y148" s="97"/>
      <c r="Z148" s="97"/>
      <c r="AA148" s="97"/>
      <c r="AB148" s="97"/>
      <c r="AC148" s="97"/>
      <c r="AD148" s="97"/>
      <c r="AE148" s="97"/>
      <c r="AF148" s="97"/>
      <c r="AG148" s="97"/>
      <c r="AH148" s="97"/>
      <c r="AI148" s="97"/>
      <c r="AJ148" s="97"/>
      <c r="AK148" s="97"/>
      <c r="AL148" s="97"/>
      <c r="AM148" s="97"/>
    </row>
    <row r="149" customFormat="false" ht="21.75" hidden="false" customHeight="true" outlineLevel="0" collapsed="false">
      <c r="A149" s="95" t="n">
        <v>134</v>
      </c>
      <c r="B149" s="95" t="n">
        <v>134</v>
      </c>
      <c r="C149" s="97" t="s">
        <v>62</v>
      </c>
      <c r="D149" s="87" t="s">
        <v>472</v>
      </c>
      <c r="E149" s="97" t="s">
        <v>1001</v>
      </c>
      <c r="F149" s="87" t="s">
        <v>4659</v>
      </c>
      <c r="G149" s="86" t="s">
        <v>4660</v>
      </c>
      <c r="H149" s="97" t="s">
        <v>2256</v>
      </c>
      <c r="I149" s="219" t="s">
        <v>70</v>
      </c>
      <c r="J149" s="97"/>
      <c r="K149" s="97"/>
      <c r="L149" s="97"/>
      <c r="M149" s="97"/>
      <c r="N149" s="97"/>
      <c r="O149" s="97"/>
      <c r="P149" s="97"/>
      <c r="Q149" s="219" t="s">
        <v>70</v>
      </c>
      <c r="R149" s="86"/>
      <c r="S149" s="87" t="s">
        <v>4659</v>
      </c>
      <c r="T149" s="86"/>
      <c r="U149" s="86"/>
      <c r="V149" s="86"/>
      <c r="W149" s="86"/>
      <c r="X149" s="86"/>
      <c r="Y149" s="97"/>
      <c r="Z149" s="97"/>
      <c r="AA149" s="97"/>
      <c r="AB149" s="97"/>
      <c r="AC149" s="97"/>
      <c r="AD149" s="97"/>
      <c r="AE149" s="97"/>
      <c r="AF149" s="97"/>
      <c r="AG149" s="97"/>
      <c r="AH149" s="97"/>
      <c r="AI149" s="97"/>
      <c r="AJ149" s="97"/>
      <c r="AK149" s="97"/>
      <c r="AL149" s="97"/>
      <c r="AM149" s="97"/>
    </row>
    <row r="150" customFormat="false" ht="21.75" hidden="false" customHeight="true" outlineLevel="0" collapsed="false">
      <c r="A150" s="95" t="n">
        <v>135</v>
      </c>
      <c r="B150" s="95" t="n">
        <v>135</v>
      </c>
      <c r="C150" s="97" t="s">
        <v>62</v>
      </c>
      <c r="D150" s="98" t="s">
        <v>474</v>
      </c>
      <c r="E150" s="98"/>
      <c r="F150" s="209" t="s">
        <v>131</v>
      </c>
      <c r="G150" s="97" t="s">
        <v>475</v>
      </c>
      <c r="H150" s="97" t="s">
        <v>475</v>
      </c>
      <c r="I150" s="97"/>
      <c r="J150" s="97"/>
      <c r="K150" s="97"/>
      <c r="L150" s="97"/>
      <c r="M150" s="97"/>
      <c r="N150" s="97"/>
      <c r="O150" s="97"/>
      <c r="P150" s="97"/>
      <c r="Q150" s="209" t="s">
        <v>131</v>
      </c>
      <c r="R150" s="97"/>
      <c r="S150" s="97"/>
      <c r="T150" s="97"/>
      <c r="U150" s="97"/>
      <c r="V150" s="97"/>
      <c r="W150" s="97"/>
      <c r="X150" s="97"/>
      <c r="Y150" s="97"/>
      <c r="Z150" s="97"/>
      <c r="AA150" s="97"/>
      <c r="AB150" s="97"/>
      <c r="AC150" s="97"/>
      <c r="AD150" s="97"/>
      <c r="AE150" s="97"/>
      <c r="AF150" s="97"/>
      <c r="AG150" s="97"/>
      <c r="AH150" s="97"/>
      <c r="AI150" s="97"/>
      <c r="AJ150" s="97"/>
      <c r="AK150" s="97"/>
      <c r="AL150" s="97"/>
      <c r="AM150" s="97"/>
    </row>
    <row r="151" customFormat="false" ht="21.75" hidden="false" customHeight="true" outlineLevel="0" collapsed="false">
      <c r="A151" s="95" t="n">
        <v>136</v>
      </c>
      <c r="B151" s="95" t="n">
        <v>136</v>
      </c>
      <c r="C151" s="97" t="s">
        <v>62</v>
      </c>
      <c r="D151" s="98" t="s">
        <v>2275</v>
      </c>
      <c r="E151" s="97" t="s">
        <v>1001</v>
      </c>
      <c r="F151" s="98" t="s">
        <v>2276</v>
      </c>
      <c r="G151" s="97" t="s">
        <v>2278</v>
      </c>
      <c r="H151" s="97" t="s">
        <v>2278</v>
      </c>
      <c r="I151" s="230" t="s">
        <v>1924</v>
      </c>
      <c r="J151" s="97"/>
      <c r="K151" s="97"/>
      <c r="L151" s="97"/>
      <c r="M151" s="97"/>
      <c r="N151" s="97"/>
      <c r="O151" s="97"/>
      <c r="P151" s="97"/>
      <c r="Q151" s="230" t="s">
        <v>1924</v>
      </c>
      <c r="R151" s="97" t="s">
        <v>4667</v>
      </c>
      <c r="S151" s="98" t="s">
        <v>2276</v>
      </c>
      <c r="T151" s="97"/>
      <c r="U151" s="97"/>
      <c r="V151" s="97"/>
      <c r="W151" s="97"/>
      <c r="X151" s="97"/>
      <c r="Y151" s="97"/>
      <c r="Z151" s="97"/>
      <c r="AA151" s="97"/>
      <c r="AB151" s="97"/>
      <c r="AC151" s="97"/>
      <c r="AD151" s="97"/>
      <c r="AE151" s="97"/>
      <c r="AF151" s="97"/>
      <c r="AG151" s="97"/>
      <c r="AH151" s="97"/>
      <c r="AI151" s="97"/>
      <c r="AJ151" s="97"/>
      <c r="AK151" s="97"/>
      <c r="AL151" s="97"/>
      <c r="AM151" s="97"/>
    </row>
    <row r="152" customFormat="false" ht="21.75" hidden="false" customHeight="true" outlineLevel="0" collapsed="false">
      <c r="A152" s="95" t="n">
        <v>137</v>
      </c>
      <c r="B152" s="95" t="n">
        <v>137</v>
      </c>
      <c r="C152" s="97" t="s">
        <v>62</v>
      </c>
      <c r="D152" s="87" t="s">
        <v>2288</v>
      </c>
      <c r="E152" s="86"/>
      <c r="F152" s="86" t="s">
        <v>78</v>
      </c>
      <c r="G152" s="86" t="s">
        <v>524</v>
      </c>
      <c r="H152" s="86" t="s">
        <v>2291</v>
      </c>
      <c r="I152" s="86"/>
      <c r="J152" s="86"/>
      <c r="K152" s="86"/>
      <c r="L152" s="86"/>
      <c r="M152" s="86"/>
      <c r="N152" s="86"/>
      <c r="O152" s="86"/>
      <c r="P152" s="86"/>
      <c r="Q152" s="216" t="s">
        <v>1004</v>
      </c>
      <c r="R152" s="86"/>
      <c r="S152" s="86" t="s">
        <v>78</v>
      </c>
      <c r="T152" s="86"/>
      <c r="U152" s="86"/>
      <c r="V152" s="86"/>
      <c r="W152" s="86"/>
      <c r="X152" s="86"/>
      <c r="Y152" s="97"/>
      <c r="Z152" s="97"/>
      <c r="AA152" s="97"/>
      <c r="AB152" s="97"/>
      <c r="AC152" s="97"/>
      <c r="AD152" s="97"/>
      <c r="AE152" s="97"/>
      <c r="AF152" s="97"/>
      <c r="AG152" s="97"/>
      <c r="AH152" s="97"/>
      <c r="AI152" s="97"/>
      <c r="AJ152" s="97"/>
      <c r="AK152" s="97"/>
      <c r="AL152" s="97"/>
      <c r="AM152" s="97"/>
    </row>
    <row r="153" customFormat="false" ht="21.75" hidden="false" customHeight="true" outlineLevel="0" collapsed="false">
      <c r="A153" s="95" t="n">
        <v>138</v>
      </c>
      <c r="B153" s="95" t="n">
        <v>138</v>
      </c>
      <c r="C153" s="97" t="s">
        <v>62</v>
      </c>
      <c r="D153" s="98" t="s">
        <v>485</v>
      </c>
      <c r="E153" s="98"/>
      <c r="F153" s="209" t="s">
        <v>131</v>
      </c>
      <c r="G153" s="97" t="s">
        <v>486</v>
      </c>
      <c r="H153" s="97" t="s">
        <v>486</v>
      </c>
      <c r="I153" s="97"/>
      <c r="J153" s="97"/>
      <c r="K153" s="97"/>
      <c r="L153" s="97"/>
      <c r="M153" s="97"/>
      <c r="N153" s="97"/>
      <c r="O153" s="97"/>
      <c r="P153" s="97"/>
      <c r="Q153" s="209" t="s">
        <v>131</v>
      </c>
      <c r="R153" s="97"/>
      <c r="S153" s="97"/>
      <c r="T153" s="97"/>
      <c r="U153" s="97"/>
      <c r="V153" s="97"/>
      <c r="W153" s="97"/>
      <c r="X153" s="97"/>
      <c r="Y153" s="97"/>
      <c r="Z153" s="97"/>
      <c r="AA153" s="97"/>
      <c r="AB153" s="97"/>
      <c r="AC153" s="97"/>
      <c r="AD153" s="97"/>
      <c r="AE153" s="97"/>
      <c r="AF153" s="97"/>
      <c r="AG153" s="97"/>
      <c r="AH153" s="97"/>
      <c r="AI153" s="97"/>
      <c r="AJ153" s="97"/>
      <c r="AK153" s="97"/>
      <c r="AL153" s="97"/>
      <c r="AM153" s="97"/>
    </row>
    <row r="154" customFormat="false" ht="21.75" hidden="false" customHeight="true" outlineLevel="0" collapsed="false">
      <c r="A154" s="95" t="n">
        <v>139</v>
      </c>
      <c r="B154" s="95" t="n">
        <v>139</v>
      </c>
      <c r="C154" s="97" t="s">
        <v>62</v>
      </c>
      <c r="D154" s="98" t="s">
        <v>487</v>
      </c>
      <c r="E154" s="98"/>
      <c r="F154" s="209" t="s">
        <v>131</v>
      </c>
      <c r="G154" s="97" t="s">
        <v>488</v>
      </c>
      <c r="H154" s="97" t="s">
        <v>488</v>
      </c>
      <c r="I154" s="97"/>
      <c r="J154" s="97"/>
      <c r="K154" s="97"/>
      <c r="L154" s="97"/>
      <c r="M154" s="97"/>
      <c r="N154" s="97"/>
      <c r="O154" s="97"/>
      <c r="P154" s="97"/>
      <c r="Q154" s="209" t="s">
        <v>131</v>
      </c>
      <c r="R154" s="97"/>
      <c r="S154" s="97"/>
      <c r="T154" s="97"/>
      <c r="U154" s="97"/>
      <c r="V154" s="97"/>
      <c r="W154" s="97"/>
      <c r="X154" s="97"/>
      <c r="Y154" s="97"/>
      <c r="Z154" s="97"/>
      <c r="AA154" s="97"/>
      <c r="AB154" s="97"/>
      <c r="AC154" s="97"/>
      <c r="AD154" s="97"/>
      <c r="AE154" s="97"/>
      <c r="AF154" s="97"/>
      <c r="AG154" s="97"/>
      <c r="AH154" s="97"/>
      <c r="AI154" s="97"/>
      <c r="AJ154" s="97"/>
      <c r="AK154" s="97"/>
      <c r="AL154" s="97"/>
      <c r="AM154" s="97"/>
    </row>
    <row r="155" customFormat="false" ht="21.75" hidden="false" customHeight="true" outlineLevel="0" collapsed="false">
      <c r="A155" s="95" t="n">
        <v>140</v>
      </c>
      <c r="B155" s="95" t="n">
        <v>140</v>
      </c>
      <c r="C155" s="86" t="s">
        <v>1185</v>
      </c>
      <c r="D155" s="86"/>
      <c r="E155" s="86" t="s">
        <v>1185</v>
      </c>
      <c r="F155" s="87" t="s">
        <v>2308</v>
      </c>
      <c r="G155" s="86" t="s">
        <v>491</v>
      </c>
      <c r="H155" s="97" t="s">
        <v>895</v>
      </c>
      <c r="I155" s="219" t="s">
        <v>70</v>
      </c>
      <c r="J155" s="97"/>
      <c r="K155" s="97"/>
      <c r="L155" s="97"/>
      <c r="M155" s="97"/>
      <c r="N155" s="97"/>
      <c r="O155" s="97"/>
      <c r="P155" s="97"/>
      <c r="Q155" s="219" t="s">
        <v>70</v>
      </c>
      <c r="R155" s="86"/>
      <c r="S155" s="87" t="s">
        <v>2308</v>
      </c>
      <c r="T155" s="86"/>
      <c r="U155" s="86"/>
      <c r="V155" s="86"/>
      <c r="W155" s="86"/>
      <c r="X155" s="86"/>
      <c r="Y155" s="86"/>
      <c r="Z155" s="97"/>
      <c r="AA155" s="97"/>
      <c r="AB155" s="97"/>
      <c r="AC155" s="97"/>
      <c r="AD155" s="97"/>
      <c r="AE155" s="97"/>
      <c r="AF155" s="97"/>
      <c r="AG155" s="97"/>
      <c r="AH155" s="97"/>
      <c r="AI155" s="97"/>
      <c r="AJ155" s="97"/>
      <c r="AK155" s="97"/>
      <c r="AL155" s="97"/>
      <c r="AM155" s="97"/>
    </row>
    <row r="156" customFormat="false" ht="21.75" hidden="false" customHeight="true" outlineLevel="0" collapsed="false">
      <c r="A156" s="95" t="n">
        <v>141</v>
      </c>
      <c r="B156" s="95" t="n">
        <v>141</v>
      </c>
      <c r="C156" s="97" t="s">
        <v>62</v>
      </c>
      <c r="D156" s="98" t="s">
        <v>492</v>
      </c>
      <c r="E156" s="98"/>
      <c r="F156" s="209" t="s">
        <v>131</v>
      </c>
      <c r="G156" s="97" t="s">
        <v>493</v>
      </c>
      <c r="H156" s="97" t="s">
        <v>493</v>
      </c>
      <c r="I156" s="97"/>
      <c r="J156" s="97"/>
      <c r="K156" s="97"/>
      <c r="L156" s="97"/>
      <c r="M156" s="97"/>
      <c r="N156" s="97"/>
      <c r="O156" s="97"/>
      <c r="P156" s="97"/>
      <c r="Q156" s="209" t="s">
        <v>131</v>
      </c>
      <c r="R156" s="97"/>
      <c r="S156" s="97"/>
      <c r="T156" s="97"/>
      <c r="U156" s="97"/>
      <c r="V156" s="97"/>
      <c r="W156" s="97"/>
      <c r="X156" s="97"/>
      <c r="Y156" s="97"/>
      <c r="Z156" s="97"/>
      <c r="AA156" s="97"/>
      <c r="AB156" s="97"/>
      <c r="AC156" s="97"/>
      <c r="AD156" s="97"/>
      <c r="AE156" s="97"/>
      <c r="AF156" s="97"/>
      <c r="AG156" s="97"/>
      <c r="AH156" s="97"/>
      <c r="AI156" s="97"/>
      <c r="AJ156" s="97"/>
      <c r="AK156" s="97"/>
      <c r="AL156" s="97"/>
      <c r="AM156" s="97"/>
    </row>
    <row r="157" customFormat="false" ht="21.75" hidden="false" customHeight="true" outlineLevel="0" collapsed="false">
      <c r="A157" s="95" t="n">
        <v>142</v>
      </c>
      <c r="B157" s="95" t="n">
        <v>142</v>
      </c>
      <c r="C157" s="97" t="s">
        <v>62</v>
      </c>
      <c r="D157" s="98" t="s">
        <v>494</v>
      </c>
      <c r="E157" s="98"/>
      <c r="F157" s="209" t="s">
        <v>131</v>
      </c>
      <c r="G157" s="97" t="s">
        <v>496</v>
      </c>
      <c r="H157" s="97" t="s">
        <v>496</v>
      </c>
      <c r="I157" s="97"/>
      <c r="J157" s="97"/>
      <c r="K157" s="97"/>
      <c r="L157" s="97"/>
      <c r="M157" s="97"/>
      <c r="N157" s="97"/>
      <c r="O157" s="97"/>
      <c r="P157" s="97"/>
      <c r="Q157" s="209" t="s">
        <v>131</v>
      </c>
      <c r="R157" s="97"/>
      <c r="S157" s="97"/>
      <c r="T157" s="97"/>
      <c r="U157" s="97"/>
      <c r="V157" s="97"/>
      <c r="W157" s="97"/>
      <c r="X157" s="97"/>
      <c r="Y157" s="97"/>
      <c r="Z157" s="97"/>
      <c r="AA157" s="97"/>
      <c r="AB157" s="97"/>
      <c r="AC157" s="97"/>
      <c r="AD157" s="97"/>
      <c r="AE157" s="97"/>
      <c r="AF157" s="97"/>
      <c r="AG157" s="97"/>
      <c r="AH157" s="97"/>
      <c r="AI157" s="97"/>
      <c r="AJ157" s="97"/>
      <c r="AK157" s="97"/>
      <c r="AL157" s="97"/>
      <c r="AM157" s="97"/>
    </row>
    <row r="158" customFormat="false" ht="21.75" hidden="false" customHeight="true" outlineLevel="0" collapsed="false">
      <c r="A158" s="95" t="n">
        <v>143</v>
      </c>
      <c r="B158" s="95" t="n">
        <v>143</v>
      </c>
      <c r="C158" s="97" t="s">
        <v>62</v>
      </c>
      <c r="D158" s="87" t="s">
        <v>499</v>
      </c>
      <c r="E158" s="86"/>
      <c r="F158" s="86" t="s">
        <v>78</v>
      </c>
      <c r="G158" s="86" t="s">
        <v>2325</v>
      </c>
      <c r="H158" s="86" t="s">
        <v>2325</v>
      </c>
      <c r="I158" s="105" t="s">
        <v>1004</v>
      </c>
      <c r="J158" s="86"/>
      <c r="K158" s="86"/>
      <c r="L158" s="86"/>
      <c r="M158" s="86"/>
      <c r="N158" s="86"/>
      <c r="O158" s="86"/>
      <c r="P158" s="86"/>
      <c r="Q158" s="216" t="s">
        <v>1004</v>
      </c>
      <c r="R158" s="86"/>
      <c r="S158" s="86" t="s">
        <v>78</v>
      </c>
      <c r="T158" s="86"/>
      <c r="U158" s="86"/>
      <c r="V158" s="86"/>
      <c r="W158" s="86"/>
      <c r="X158" s="86"/>
      <c r="Y158" s="97"/>
      <c r="Z158" s="97"/>
      <c r="AA158" s="97"/>
      <c r="AB158" s="97"/>
      <c r="AC158" s="97"/>
      <c r="AD158" s="97"/>
      <c r="AE158" s="97"/>
      <c r="AF158" s="97"/>
      <c r="AG158" s="97"/>
      <c r="AH158" s="97"/>
      <c r="AI158" s="97"/>
      <c r="AJ158" s="97"/>
      <c r="AK158" s="97"/>
      <c r="AL158" s="97"/>
      <c r="AM158" s="97"/>
    </row>
    <row r="159" customFormat="false" ht="21.75" hidden="false" customHeight="true" outlineLevel="0" collapsed="false">
      <c r="A159" s="95" t="n">
        <v>144</v>
      </c>
      <c r="B159" s="95" t="n">
        <v>144</v>
      </c>
      <c r="C159" s="97" t="s">
        <v>62</v>
      </c>
      <c r="D159" s="98" t="s">
        <v>501</v>
      </c>
      <c r="E159" s="98"/>
      <c r="F159" s="209" t="s">
        <v>131</v>
      </c>
      <c r="G159" s="97" t="s">
        <v>502</v>
      </c>
      <c r="H159" s="97" t="s">
        <v>502</v>
      </c>
      <c r="I159" s="97"/>
      <c r="J159" s="97"/>
      <c r="K159" s="97"/>
      <c r="L159" s="97"/>
      <c r="M159" s="97"/>
      <c r="N159" s="97"/>
      <c r="O159" s="97"/>
      <c r="P159" s="97"/>
      <c r="Q159" s="209" t="s">
        <v>131</v>
      </c>
      <c r="R159" s="97"/>
      <c r="S159" s="97"/>
      <c r="T159" s="97"/>
      <c r="U159" s="97"/>
      <c r="V159" s="97"/>
      <c r="W159" s="97"/>
      <c r="X159" s="97"/>
      <c r="Y159" s="97"/>
      <c r="Z159" s="97"/>
      <c r="AA159" s="97"/>
      <c r="AB159" s="97"/>
      <c r="AC159" s="97"/>
      <c r="AD159" s="97"/>
      <c r="AE159" s="97"/>
      <c r="AF159" s="97"/>
      <c r="AG159" s="97"/>
      <c r="AH159" s="97"/>
      <c r="AI159" s="97"/>
      <c r="AJ159" s="97"/>
      <c r="AK159" s="97"/>
      <c r="AL159" s="97"/>
      <c r="AM159" s="97"/>
    </row>
    <row r="160" customFormat="false" ht="21.75" hidden="false" customHeight="true" outlineLevel="0" collapsed="false">
      <c r="A160" s="95" t="n">
        <v>145</v>
      </c>
      <c r="B160" s="95" t="n">
        <v>145</v>
      </c>
      <c r="C160" s="97" t="s">
        <v>62</v>
      </c>
      <c r="D160" s="98" t="s">
        <v>503</v>
      </c>
      <c r="E160" s="98"/>
      <c r="F160" s="209" t="s">
        <v>131</v>
      </c>
      <c r="G160" s="97" t="s">
        <v>504</v>
      </c>
      <c r="H160" s="97" t="s">
        <v>504</v>
      </c>
      <c r="I160" s="97"/>
      <c r="J160" s="97"/>
      <c r="K160" s="97"/>
      <c r="L160" s="97"/>
      <c r="M160" s="97"/>
      <c r="N160" s="97"/>
      <c r="O160" s="97"/>
      <c r="P160" s="97"/>
      <c r="Q160" s="209" t="s">
        <v>131</v>
      </c>
      <c r="R160" s="97"/>
      <c r="S160" s="97"/>
      <c r="T160" s="97"/>
      <c r="U160" s="97"/>
      <c r="V160" s="97"/>
      <c r="W160" s="97"/>
      <c r="X160" s="97"/>
      <c r="Y160" s="97"/>
      <c r="Z160" s="97"/>
      <c r="AA160" s="97"/>
      <c r="AB160" s="97"/>
      <c r="AC160" s="97"/>
      <c r="AD160" s="97"/>
      <c r="AE160" s="97"/>
      <c r="AF160" s="97"/>
      <c r="AG160" s="97"/>
      <c r="AH160" s="97"/>
      <c r="AI160" s="97"/>
      <c r="AJ160" s="97"/>
      <c r="AK160" s="97"/>
      <c r="AL160" s="97"/>
      <c r="AM160" s="97"/>
    </row>
    <row r="161" customFormat="false" ht="21.75" hidden="false" customHeight="true" outlineLevel="0" collapsed="false">
      <c r="A161" s="95" t="n">
        <v>146</v>
      </c>
      <c r="B161" s="95" t="n">
        <v>146</v>
      </c>
      <c r="C161" s="97" t="s">
        <v>62</v>
      </c>
      <c r="D161" s="98" t="s">
        <v>506</v>
      </c>
      <c r="E161" s="98"/>
      <c r="F161" s="209" t="s">
        <v>131</v>
      </c>
      <c r="G161" s="97" t="s">
        <v>508</v>
      </c>
      <c r="H161" s="97" t="s">
        <v>508</v>
      </c>
      <c r="I161" s="97"/>
      <c r="J161" s="97"/>
      <c r="K161" s="97"/>
      <c r="L161" s="97"/>
      <c r="M161" s="97"/>
      <c r="N161" s="97"/>
      <c r="O161" s="97"/>
      <c r="P161" s="97"/>
      <c r="Q161" s="209" t="s">
        <v>131</v>
      </c>
      <c r="R161" s="97"/>
      <c r="S161" s="97"/>
      <c r="T161" s="97"/>
      <c r="U161" s="97"/>
      <c r="V161" s="97"/>
      <c r="W161" s="97"/>
      <c r="X161" s="97"/>
      <c r="Y161" s="97"/>
      <c r="Z161" s="97"/>
      <c r="AA161" s="97"/>
      <c r="AB161" s="97"/>
      <c r="AC161" s="97"/>
      <c r="AD161" s="97"/>
      <c r="AE161" s="97"/>
      <c r="AF161" s="97"/>
      <c r="AG161" s="97"/>
      <c r="AH161" s="97"/>
      <c r="AI161" s="97"/>
      <c r="AJ161" s="97"/>
      <c r="AK161" s="97"/>
      <c r="AL161" s="97"/>
      <c r="AM161" s="97"/>
    </row>
    <row r="162" customFormat="false" ht="21.75" hidden="false" customHeight="true" outlineLevel="0" collapsed="false">
      <c r="A162" s="95" t="n">
        <v>147</v>
      </c>
      <c r="B162" s="95" t="n">
        <v>147</v>
      </c>
      <c r="C162" s="97" t="s">
        <v>62</v>
      </c>
      <c r="D162" s="98" t="s">
        <v>510</v>
      </c>
      <c r="E162" s="98"/>
      <c r="F162" s="209" t="s">
        <v>131</v>
      </c>
      <c r="G162" s="97" t="s">
        <v>511</v>
      </c>
      <c r="H162" s="97" t="s">
        <v>511</v>
      </c>
      <c r="I162" s="97"/>
      <c r="J162" s="97"/>
      <c r="K162" s="97"/>
      <c r="L162" s="97"/>
      <c r="M162" s="97"/>
      <c r="N162" s="97"/>
      <c r="O162" s="97"/>
      <c r="P162" s="97"/>
      <c r="Q162" s="209" t="s">
        <v>131</v>
      </c>
      <c r="R162" s="97"/>
      <c r="S162" s="97"/>
      <c r="T162" s="97"/>
      <c r="U162" s="97"/>
      <c r="V162" s="97"/>
      <c r="W162" s="97"/>
      <c r="X162" s="97"/>
      <c r="Y162" s="97"/>
      <c r="Z162" s="97"/>
      <c r="AA162" s="97"/>
      <c r="AB162" s="97"/>
      <c r="AC162" s="97"/>
      <c r="AD162" s="97"/>
      <c r="AE162" s="97"/>
      <c r="AF162" s="97"/>
      <c r="AG162" s="97"/>
      <c r="AH162" s="97"/>
      <c r="AI162" s="97"/>
      <c r="AJ162" s="97"/>
      <c r="AK162" s="97"/>
      <c r="AL162" s="97"/>
      <c r="AM162" s="97"/>
    </row>
    <row r="163" customFormat="false" ht="21.75" hidden="false" customHeight="true" outlineLevel="0" collapsed="false">
      <c r="A163" s="95" t="n">
        <v>148</v>
      </c>
      <c r="B163" s="95" t="n">
        <v>148</v>
      </c>
      <c r="C163" s="97" t="s">
        <v>62</v>
      </c>
      <c r="D163" s="98" t="s">
        <v>512</v>
      </c>
      <c r="E163" s="98"/>
      <c r="F163" s="209" t="s">
        <v>131</v>
      </c>
      <c r="G163" s="97" t="s">
        <v>513</v>
      </c>
      <c r="H163" s="97" t="s">
        <v>513</v>
      </c>
      <c r="I163" s="97"/>
      <c r="J163" s="97"/>
      <c r="K163" s="97"/>
      <c r="L163" s="97"/>
      <c r="M163" s="97"/>
      <c r="N163" s="97"/>
      <c r="O163" s="97"/>
      <c r="P163" s="97"/>
      <c r="Q163" s="209" t="s">
        <v>131</v>
      </c>
      <c r="R163" s="97"/>
      <c r="S163" s="97"/>
      <c r="T163" s="97"/>
      <c r="U163" s="97"/>
      <c r="V163" s="97"/>
      <c r="W163" s="97"/>
      <c r="X163" s="97"/>
      <c r="Y163" s="97"/>
      <c r="Z163" s="97"/>
      <c r="AA163" s="97"/>
      <c r="AB163" s="97"/>
      <c r="AC163" s="97"/>
      <c r="AD163" s="97"/>
      <c r="AE163" s="97"/>
      <c r="AF163" s="97"/>
      <c r="AG163" s="97"/>
      <c r="AH163" s="97"/>
      <c r="AI163" s="97"/>
      <c r="AJ163" s="97"/>
      <c r="AK163" s="97"/>
      <c r="AL163" s="97"/>
      <c r="AM163" s="97"/>
    </row>
    <row r="164" customFormat="false" ht="21.75" hidden="false" customHeight="true" outlineLevel="0" collapsed="false">
      <c r="A164" s="95" t="n">
        <v>149</v>
      </c>
      <c r="B164" s="95" t="n">
        <v>149</v>
      </c>
      <c r="C164" s="97" t="s">
        <v>62</v>
      </c>
      <c r="D164" s="98" t="s">
        <v>514</v>
      </c>
      <c r="E164" s="98"/>
      <c r="F164" s="209" t="s">
        <v>131</v>
      </c>
      <c r="G164" s="97" t="s">
        <v>515</v>
      </c>
      <c r="H164" s="97" t="s">
        <v>515</v>
      </c>
      <c r="I164" s="97"/>
      <c r="J164" s="97"/>
      <c r="K164" s="97"/>
      <c r="L164" s="97"/>
      <c r="M164" s="97"/>
      <c r="N164" s="97"/>
      <c r="O164" s="97"/>
      <c r="P164" s="97"/>
      <c r="Q164" s="209" t="s">
        <v>131</v>
      </c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  <c r="AK164" s="97"/>
      <c r="AL164" s="97"/>
      <c r="AM164" s="97"/>
    </row>
    <row r="165" customFormat="false" ht="21.75" hidden="false" customHeight="true" outlineLevel="0" collapsed="false">
      <c r="A165" s="95" t="n">
        <v>150</v>
      </c>
      <c r="B165" s="95" t="n">
        <v>150</v>
      </c>
      <c r="C165" s="97" t="s">
        <v>62</v>
      </c>
      <c r="D165" s="98" t="s">
        <v>516</v>
      </c>
      <c r="E165" s="98"/>
      <c r="F165" s="209" t="s">
        <v>131</v>
      </c>
      <c r="G165" s="97" t="s">
        <v>517</v>
      </c>
      <c r="H165" s="97" t="s">
        <v>517</v>
      </c>
      <c r="I165" s="97"/>
      <c r="J165" s="97"/>
      <c r="K165" s="97"/>
      <c r="L165" s="97"/>
      <c r="M165" s="97"/>
      <c r="N165" s="97"/>
      <c r="O165" s="97"/>
      <c r="P165" s="97"/>
      <c r="Q165" s="209" t="s">
        <v>131</v>
      </c>
      <c r="R165" s="97"/>
      <c r="S165" s="97"/>
      <c r="T165" s="97"/>
      <c r="U165" s="97"/>
      <c r="V165" s="97"/>
      <c r="W165" s="97"/>
      <c r="X165" s="97"/>
      <c r="Y165" s="97"/>
      <c r="Z165" s="97"/>
      <c r="AA165" s="97"/>
      <c r="AB165" s="97"/>
      <c r="AC165" s="97"/>
      <c r="AD165" s="97"/>
      <c r="AE165" s="97"/>
      <c r="AF165" s="97"/>
      <c r="AG165" s="97"/>
      <c r="AH165" s="97"/>
      <c r="AI165" s="97"/>
      <c r="AJ165" s="97"/>
      <c r="AK165" s="97"/>
      <c r="AL165" s="97"/>
      <c r="AM165" s="97"/>
    </row>
    <row r="166" customFormat="false" ht="21.75" hidden="false" customHeight="true" outlineLevel="0" collapsed="false">
      <c r="A166" s="95" t="n">
        <v>151</v>
      </c>
      <c r="B166" s="95" t="n">
        <v>151</v>
      </c>
      <c r="C166" s="97" t="s">
        <v>62</v>
      </c>
      <c r="D166" s="98" t="s">
        <v>519</v>
      </c>
      <c r="E166" s="98"/>
      <c r="F166" s="209" t="s">
        <v>131</v>
      </c>
      <c r="G166" s="97" t="s">
        <v>520</v>
      </c>
      <c r="H166" s="97" t="s">
        <v>520</v>
      </c>
      <c r="I166" s="97"/>
      <c r="J166" s="97"/>
      <c r="K166" s="97"/>
      <c r="L166" s="97"/>
      <c r="M166" s="97"/>
      <c r="N166" s="97"/>
      <c r="O166" s="97"/>
      <c r="P166" s="97"/>
      <c r="Q166" s="209" t="s">
        <v>131</v>
      </c>
      <c r="R166" s="97"/>
      <c r="S166" s="97"/>
      <c r="T166" s="97"/>
      <c r="U166" s="97"/>
      <c r="V166" s="97"/>
      <c r="W166" s="97"/>
      <c r="X166" s="97"/>
      <c r="Y166" s="97"/>
      <c r="Z166" s="97"/>
      <c r="AA166" s="97"/>
      <c r="AB166" s="97"/>
      <c r="AC166" s="97"/>
      <c r="AD166" s="97"/>
      <c r="AE166" s="97"/>
      <c r="AF166" s="97"/>
      <c r="AG166" s="97"/>
      <c r="AH166" s="97"/>
      <c r="AI166" s="97"/>
      <c r="AJ166" s="97"/>
      <c r="AK166" s="97"/>
      <c r="AL166" s="97"/>
      <c r="AM166" s="97"/>
    </row>
    <row r="167" customFormat="false" ht="21.75" hidden="false" customHeight="true" outlineLevel="0" collapsed="false">
      <c r="A167" s="95" t="n">
        <v>152</v>
      </c>
      <c r="B167" s="95" t="n">
        <v>152</v>
      </c>
      <c r="C167" s="97" t="s">
        <v>62</v>
      </c>
      <c r="D167" s="87" t="s">
        <v>521</v>
      </c>
      <c r="E167" s="86"/>
      <c r="F167" s="86" t="s">
        <v>78</v>
      </c>
      <c r="G167" s="86" t="s">
        <v>4690</v>
      </c>
      <c r="H167" s="86" t="s">
        <v>2370</v>
      </c>
      <c r="I167" s="105" t="s">
        <v>1004</v>
      </c>
      <c r="J167" s="86"/>
      <c r="K167" s="86"/>
      <c r="L167" s="86"/>
      <c r="M167" s="86"/>
      <c r="N167" s="86"/>
      <c r="O167" s="86"/>
      <c r="P167" s="86"/>
      <c r="Q167" s="216" t="s">
        <v>1004</v>
      </c>
      <c r="R167" s="86"/>
      <c r="S167" s="86" t="s">
        <v>78</v>
      </c>
      <c r="T167" s="86"/>
      <c r="U167" s="86"/>
      <c r="V167" s="86"/>
      <c r="W167" s="86"/>
      <c r="X167" s="86"/>
      <c r="Y167" s="97"/>
      <c r="Z167" s="97"/>
      <c r="AA167" s="97"/>
      <c r="AB167" s="97"/>
      <c r="AC167" s="97"/>
      <c r="AD167" s="97"/>
      <c r="AE167" s="97"/>
      <c r="AF167" s="97"/>
      <c r="AG167" s="97"/>
      <c r="AH167" s="97"/>
      <c r="AI167" s="97"/>
      <c r="AJ167" s="97"/>
      <c r="AK167" s="97"/>
      <c r="AL167" s="97"/>
      <c r="AM167" s="97"/>
    </row>
    <row r="168" customFormat="false" ht="21.75" hidden="false" customHeight="true" outlineLevel="0" collapsed="false">
      <c r="A168" s="95" t="n">
        <v>153</v>
      </c>
      <c r="B168" s="95" t="n">
        <v>153</v>
      </c>
      <c r="C168" s="97" t="s">
        <v>62</v>
      </c>
      <c r="D168" s="87" t="s">
        <v>523</v>
      </c>
      <c r="E168" s="86"/>
      <c r="F168" s="86" t="s">
        <v>78</v>
      </c>
      <c r="G168" s="86" t="s">
        <v>524</v>
      </c>
      <c r="H168" s="97" t="s">
        <v>2381</v>
      </c>
      <c r="I168" s="97"/>
      <c r="J168" s="97"/>
      <c r="K168" s="97"/>
      <c r="L168" s="97"/>
      <c r="M168" s="97"/>
      <c r="N168" s="97"/>
      <c r="O168" s="97"/>
      <c r="P168" s="97"/>
      <c r="Q168" s="216" t="s">
        <v>1004</v>
      </c>
      <c r="R168" s="86"/>
      <c r="S168" s="86" t="s">
        <v>78</v>
      </c>
      <c r="T168" s="86"/>
      <c r="U168" s="86"/>
      <c r="V168" s="86"/>
      <c r="W168" s="86"/>
      <c r="X168" s="86"/>
      <c r="Y168" s="97"/>
      <c r="Z168" s="97"/>
      <c r="AA168" s="97"/>
      <c r="AB168" s="97"/>
      <c r="AC168" s="97"/>
      <c r="AD168" s="97"/>
      <c r="AE168" s="97"/>
      <c r="AF168" s="97"/>
      <c r="AG168" s="97"/>
      <c r="AH168" s="97"/>
      <c r="AI168" s="97"/>
      <c r="AJ168" s="97"/>
      <c r="AK168" s="97"/>
      <c r="AL168" s="97"/>
      <c r="AM168" s="97"/>
    </row>
    <row r="169" customFormat="false" ht="21.75" hidden="false" customHeight="true" outlineLevel="0" collapsed="false">
      <c r="A169" s="95" t="n">
        <v>154</v>
      </c>
      <c r="B169" s="95" t="n">
        <v>154</v>
      </c>
      <c r="C169" s="97" t="s">
        <v>62</v>
      </c>
      <c r="D169" s="98" t="s">
        <v>525</v>
      </c>
      <c r="E169" s="98"/>
      <c r="F169" s="209" t="s">
        <v>131</v>
      </c>
      <c r="G169" s="97" t="s">
        <v>526</v>
      </c>
      <c r="H169" s="97" t="s">
        <v>2391</v>
      </c>
      <c r="I169" s="97"/>
      <c r="J169" s="97"/>
      <c r="K169" s="97"/>
      <c r="L169" s="97"/>
      <c r="M169" s="97"/>
      <c r="N169" s="97"/>
      <c r="O169" s="97"/>
      <c r="P169" s="97"/>
      <c r="Q169" s="209" t="s">
        <v>131</v>
      </c>
      <c r="R169" s="97"/>
      <c r="S169" s="97"/>
      <c r="T169" s="97"/>
      <c r="U169" s="97"/>
      <c r="V169" s="97"/>
      <c r="W169" s="97"/>
      <c r="X169" s="97"/>
      <c r="Y169" s="97"/>
      <c r="Z169" s="97"/>
      <c r="AA169" s="97"/>
      <c r="AB169" s="97"/>
      <c r="AC169" s="97"/>
      <c r="AD169" s="97"/>
      <c r="AE169" s="97"/>
      <c r="AF169" s="97"/>
      <c r="AG169" s="97"/>
      <c r="AH169" s="97"/>
      <c r="AI169" s="97"/>
      <c r="AJ169" s="97"/>
      <c r="AK169" s="97"/>
      <c r="AL169" s="97"/>
      <c r="AM169" s="97"/>
    </row>
    <row r="170" customFormat="false" ht="21.75" hidden="false" customHeight="true" outlineLevel="0" collapsed="false">
      <c r="A170" s="95" t="n">
        <v>155</v>
      </c>
      <c r="B170" s="95" t="n">
        <v>155</v>
      </c>
      <c r="C170" s="97" t="s">
        <v>62</v>
      </c>
      <c r="D170" s="98" t="s">
        <v>529</v>
      </c>
      <c r="E170" s="98"/>
      <c r="F170" s="209" t="s">
        <v>131</v>
      </c>
      <c r="G170" s="97" t="s">
        <v>530</v>
      </c>
      <c r="H170" s="97" t="s">
        <v>530</v>
      </c>
      <c r="I170" s="97"/>
      <c r="J170" s="97"/>
      <c r="K170" s="97"/>
      <c r="L170" s="97"/>
      <c r="M170" s="97"/>
      <c r="N170" s="97"/>
      <c r="O170" s="97"/>
      <c r="P170" s="97"/>
      <c r="Q170" s="209" t="s">
        <v>131</v>
      </c>
      <c r="R170" s="97"/>
      <c r="S170" s="97"/>
      <c r="T170" s="97"/>
      <c r="U170" s="97"/>
      <c r="V170" s="97"/>
      <c r="W170" s="97"/>
      <c r="X170" s="97"/>
      <c r="Y170" s="97"/>
      <c r="Z170" s="97"/>
      <c r="AA170" s="97"/>
      <c r="AB170" s="97"/>
      <c r="AC170" s="97"/>
      <c r="AD170" s="97"/>
      <c r="AE170" s="97"/>
      <c r="AF170" s="97"/>
      <c r="AG170" s="97"/>
      <c r="AH170" s="97"/>
      <c r="AI170" s="97"/>
      <c r="AJ170" s="97"/>
      <c r="AK170" s="97"/>
      <c r="AL170" s="97"/>
      <c r="AM170" s="97"/>
    </row>
    <row r="171" customFormat="false" ht="21.75" hidden="false" customHeight="true" outlineLevel="0" collapsed="false">
      <c r="A171" s="95" t="n">
        <v>156</v>
      </c>
      <c r="B171" s="95" t="n">
        <v>156</v>
      </c>
      <c r="C171" s="97" t="s">
        <v>62</v>
      </c>
      <c r="D171" s="98" t="s">
        <v>531</v>
      </c>
      <c r="E171" s="98"/>
      <c r="F171" s="209" t="s">
        <v>131</v>
      </c>
      <c r="G171" s="97" t="s">
        <v>532</v>
      </c>
      <c r="H171" s="97" t="s">
        <v>532</v>
      </c>
      <c r="I171" s="97"/>
      <c r="J171" s="97"/>
      <c r="K171" s="97"/>
      <c r="L171" s="97"/>
      <c r="M171" s="97"/>
      <c r="N171" s="97"/>
      <c r="O171" s="97"/>
      <c r="P171" s="97"/>
      <c r="Q171" s="209" t="s">
        <v>131</v>
      </c>
      <c r="R171" s="97"/>
      <c r="S171" s="97"/>
      <c r="T171" s="97"/>
      <c r="U171" s="97"/>
      <c r="V171" s="97"/>
      <c r="W171" s="97"/>
      <c r="X171" s="97"/>
      <c r="Y171" s="97"/>
      <c r="Z171" s="97"/>
      <c r="AA171" s="97"/>
      <c r="AB171" s="97"/>
      <c r="AC171" s="97"/>
      <c r="AD171" s="97"/>
      <c r="AE171" s="97"/>
      <c r="AF171" s="97"/>
      <c r="AG171" s="97"/>
      <c r="AH171" s="97"/>
      <c r="AI171" s="97"/>
      <c r="AJ171" s="97"/>
      <c r="AK171" s="97"/>
      <c r="AL171" s="97"/>
      <c r="AM171" s="97"/>
    </row>
    <row r="172" customFormat="false" ht="21.75" hidden="false" customHeight="true" outlineLevel="0" collapsed="false">
      <c r="A172" s="95" t="n">
        <v>157</v>
      </c>
      <c r="B172" s="95" t="n">
        <v>157</v>
      </c>
      <c r="C172" s="97" t="s">
        <v>62</v>
      </c>
      <c r="D172" s="98" t="s">
        <v>533</v>
      </c>
      <c r="E172" s="98"/>
      <c r="F172" s="209" t="s">
        <v>131</v>
      </c>
      <c r="G172" s="97" t="s">
        <v>534</v>
      </c>
      <c r="H172" s="97" t="s">
        <v>534</v>
      </c>
      <c r="I172" s="97"/>
      <c r="J172" s="97"/>
      <c r="K172" s="97"/>
      <c r="L172" s="97"/>
      <c r="M172" s="97"/>
      <c r="N172" s="97"/>
      <c r="O172" s="97"/>
      <c r="P172" s="97"/>
      <c r="Q172" s="209" t="s">
        <v>131</v>
      </c>
      <c r="R172" s="97"/>
      <c r="S172" s="97"/>
      <c r="T172" s="97"/>
      <c r="U172" s="97"/>
      <c r="V172" s="97"/>
      <c r="W172" s="97"/>
      <c r="X172" s="97"/>
      <c r="Y172" s="97"/>
      <c r="Z172" s="97"/>
      <c r="AA172" s="97"/>
      <c r="AB172" s="97"/>
      <c r="AC172" s="97"/>
      <c r="AD172" s="97"/>
      <c r="AE172" s="97"/>
      <c r="AF172" s="97"/>
      <c r="AG172" s="97"/>
      <c r="AH172" s="97"/>
      <c r="AI172" s="97"/>
      <c r="AJ172" s="97"/>
      <c r="AK172" s="97"/>
      <c r="AL172" s="97"/>
      <c r="AM172" s="97"/>
    </row>
    <row r="173" customFormat="false" ht="21.75" hidden="false" customHeight="true" outlineLevel="0" collapsed="false">
      <c r="A173" s="95" t="n">
        <v>158</v>
      </c>
      <c r="B173" s="95" t="n">
        <v>158</v>
      </c>
      <c r="C173" s="97" t="s">
        <v>62</v>
      </c>
      <c r="D173" s="98" t="s">
        <v>536</v>
      </c>
      <c r="E173" s="98"/>
      <c r="F173" s="209" t="s">
        <v>131</v>
      </c>
      <c r="G173" s="97" t="s">
        <v>537</v>
      </c>
      <c r="H173" s="97" t="s">
        <v>537</v>
      </c>
      <c r="I173" s="97"/>
      <c r="J173" s="97"/>
      <c r="K173" s="97"/>
      <c r="L173" s="97"/>
      <c r="M173" s="97"/>
      <c r="N173" s="97"/>
      <c r="O173" s="97"/>
      <c r="P173" s="97"/>
      <c r="Q173" s="209" t="s">
        <v>131</v>
      </c>
      <c r="R173" s="97"/>
      <c r="S173" s="97"/>
      <c r="T173" s="97"/>
      <c r="U173" s="97"/>
      <c r="V173" s="97"/>
      <c r="W173" s="97"/>
      <c r="X173" s="97"/>
      <c r="Y173" s="97"/>
      <c r="Z173" s="97"/>
      <c r="AA173" s="97"/>
      <c r="AB173" s="97"/>
      <c r="AC173" s="97"/>
      <c r="AD173" s="97"/>
      <c r="AE173" s="97"/>
      <c r="AF173" s="97"/>
      <c r="AG173" s="97"/>
      <c r="AH173" s="97"/>
      <c r="AI173" s="97"/>
      <c r="AJ173" s="97"/>
      <c r="AK173" s="97"/>
      <c r="AL173" s="97"/>
      <c r="AM173" s="97"/>
    </row>
    <row r="174" customFormat="false" ht="21.75" hidden="false" customHeight="true" outlineLevel="0" collapsed="false">
      <c r="A174" s="95" t="n">
        <v>159</v>
      </c>
      <c r="B174" s="95" t="n">
        <v>159</v>
      </c>
      <c r="C174" s="97" t="s">
        <v>62</v>
      </c>
      <c r="D174" s="87" t="s">
        <v>539</v>
      </c>
      <c r="E174" s="86"/>
      <c r="F174" s="86" t="s">
        <v>78</v>
      </c>
      <c r="G174" s="86" t="s">
        <v>540</v>
      </c>
      <c r="H174" s="86" t="s">
        <v>2433</v>
      </c>
      <c r="I174" s="105" t="s">
        <v>1004</v>
      </c>
      <c r="J174" s="86"/>
      <c r="K174" s="86"/>
      <c r="L174" s="86"/>
      <c r="M174" s="86"/>
      <c r="N174" s="86"/>
      <c r="O174" s="86"/>
      <c r="P174" s="86"/>
      <c r="Q174" s="216" t="s">
        <v>1004</v>
      </c>
      <c r="R174" s="86"/>
      <c r="S174" s="86" t="s">
        <v>78</v>
      </c>
      <c r="T174" s="86"/>
      <c r="U174" s="86"/>
      <c r="V174" s="86"/>
      <c r="W174" s="86"/>
      <c r="X174" s="86"/>
      <c r="Y174" s="97"/>
      <c r="Z174" s="97"/>
      <c r="AA174" s="97"/>
      <c r="AB174" s="97"/>
      <c r="AC174" s="97"/>
      <c r="AD174" s="97"/>
      <c r="AE174" s="97"/>
      <c r="AF174" s="97"/>
      <c r="AG174" s="97"/>
      <c r="AH174" s="97"/>
      <c r="AI174" s="97"/>
      <c r="AJ174" s="97"/>
      <c r="AK174" s="97"/>
      <c r="AL174" s="97"/>
      <c r="AM174" s="97"/>
    </row>
    <row r="175" customFormat="false" ht="21.75" hidden="false" customHeight="true" outlineLevel="0" collapsed="false">
      <c r="A175" s="95" t="n">
        <v>160</v>
      </c>
      <c r="B175" s="95" t="n">
        <v>160</v>
      </c>
      <c r="C175" s="97" t="s">
        <v>62</v>
      </c>
      <c r="D175" s="98" t="s">
        <v>541</v>
      </c>
      <c r="E175" s="98"/>
      <c r="F175" s="209" t="s">
        <v>131</v>
      </c>
      <c r="G175" s="97" t="s">
        <v>542</v>
      </c>
      <c r="H175" s="97" t="s">
        <v>542</v>
      </c>
      <c r="I175" s="97"/>
      <c r="J175" s="97"/>
      <c r="K175" s="97"/>
      <c r="L175" s="97"/>
      <c r="M175" s="97"/>
      <c r="N175" s="97"/>
      <c r="O175" s="97"/>
      <c r="P175" s="97"/>
      <c r="Q175" s="209" t="s">
        <v>131</v>
      </c>
      <c r="R175" s="97"/>
      <c r="S175" s="97"/>
      <c r="T175" s="97"/>
      <c r="U175" s="97"/>
      <c r="V175" s="97"/>
      <c r="W175" s="97"/>
      <c r="X175" s="97"/>
      <c r="Y175" s="97"/>
      <c r="Z175" s="97"/>
      <c r="AA175" s="97"/>
      <c r="AB175" s="97"/>
      <c r="AC175" s="97"/>
      <c r="AD175" s="97"/>
      <c r="AE175" s="97"/>
      <c r="AF175" s="97"/>
      <c r="AG175" s="97"/>
      <c r="AH175" s="97"/>
      <c r="AI175" s="97"/>
      <c r="AJ175" s="97"/>
      <c r="AK175" s="97"/>
      <c r="AL175" s="97"/>
      <c r="AM175" s="97"/>
    </row>
    <row r="176" customFormat="false" ht="21.75" hidden="false" customHeight="true" outlineLevel="0" collapsed="false">
      <c r="A176" s="95" t="n">
        <v>161</v>
      </c>
      <c r="B176" s="95" t="n">
        <v>161</v>
      </c>
      <c r="C176" s="86" t="s">
        <v>1185</v>
      </c>
      <c r="D176" s="86"/>
      <c r="E176" s="86" t="s">
        <v>1185</v>
      </c>
      <c r="F176" s="87" t="s">
        <v>2442</v>
      </c>
      <c r="G176" s="86" t="s">
        <v>4703</v>
      </c>
      <c r="H176" s="97" t="s">
        <v>2444</v>
      </c>
      <c r="I176" s="97"/>
      <c r="J176" s="97"/>
      <c r="K176" s="97"/>
      <c r="L176" s="97"/>
      <c r="M176" s="97"/>
      <c r="N176" s="97"/>
      <c r="O176" s="97"/>
      <c r="P176" s="97"/>
      <c r="Q176" s="217" t="s">
        <v>60</v>
      </c>
      <c r="R176" s="86"/>
      <c r="S176" s="86" t="s">
        <v>78</v>
      </c>
      <c r="T176" s="86"/>
      <c r="U176" s="116"/>
      <c r="V176" s="86"/>
      <c r="W176" s="86"/>
      <c r="X176" s="86"/>
      <c r="Y176" s="86"/>
      <c r="Z176" s="97"/>
      <c r="AA176" s="97"/>
      <c r="AB176" s="97"/>
      <c r="AC176" s="97"/>
      <c r="AD176" s="97"/>
      <c r="AE176" s="97"/>
      <c r="AF176" s="97"/>
      <c r="AG176" s="97"/>
      <c r="AH176" s="97"/>
      <c r="AI176" s="97"/>
      <c r="AJ176" s="97"/>
      <c r="AK176" s="97"/>
      <c r="AL176" s="97"/>
      <c r="AM176" s="97"/>
    </row>
    <row r="177" customFormat="false" ht="21.75" hidden="false" customHeight="true" outlineLevel="0" collapsed="false">
      <c r="A177" s="95" t="n">
        <v>162</v>
      </c>
      <c r="B177" s="95" t="n">
        <v>162</v>
      </c>
      <c r="C177" s="86" t="s">
        <v>1185</v>
      </c>
      <c r="D177" s="86"/>
      <c r="E177" s="86" t="s">
        <v>1185</v>
      </c>
      <c r="F177" s="87" t="s">
        <v>2456</v>
      </c>
      <c r="G177" s="86" t="s">
        <v>4706</v>
      </c>
      <c r="H177" s="97" t="s">
        <v>2458</v>
      </c>
      <c r="I177" s="97"/>
      <c r="J177" s="97"/>
      <c r="K177" s="97"/>
      <c r="L177" s="97"/>
      <c r="M177" s="97"/>
      <c r="N177" s="97"/>
      <c r="O177" s="97"/>
      <c r="P177" s="97"/>
      <c r="Q177" s="217" t="s">
        <v>60</v>
      </c>
      <c r="R177" s="86"/>
      <c r="S177" s="86" t="s">
        <v>78</v>
      </c>
      <c r="T177" s="86"/>
      <c r="U177" s="86"/>
      <c r="V177" s="86"/>
      <c r="W177" s="86"/>
      <c r="X177" s="86"/>
      <c r="Y177" s="86"/>
      <c r="Z177" s="97"/>
      <c r="AA177" s="97"/>
      <c r="AB177" s="97"/>
      <c r="AC177" s="97"/>
      <c r="AD177" s="97"/>
      <c r="AE177" s="97"/>
      <c r="AF177" s="97"/>
      <c r="AG177" s="97"/>
      <c r="AH177" s="97"/>
      <c r="AI177" s="97"/>
      <c r="AJ177" s="97"/>
      <c r="AK177" s="97"/>
      <c r="AL177" s="97"/>
      <c r="AM177" s="97"/>
    </row>
    <row r="178" customFormat="false" ht="21.75" hidden="false" customHeight="true" outlineLevel="0" collapsed="false">
      <c r="A178" s="95" t="n">
        <v>163</v>
      </c>
      <c r="B178" s="95" t="n">
        <v>163</v>
      </c>
      <c r="C178" s="97" t="s">
        <v>62</v>
      </c>
      <c r="D178" s="98" t="s">
        <v>547</v>
      </c>
      <c r="E178" s="98"/>
      <c r="F178" s="209" t="s">
        <v>131</v>
      </c>
      <c r="G178" s="97" t="s">
        <v>548</v>
      </c>
      <c r="H178" s="97" t="s">
        <v>548</v>
      </c>
      <c r="I178" s="97"/>
      <c r="J178" s="97"/>
      <c r="K178" s="97"/>
      <c r="L178" s="97"/>
      <c r="M178" s="97"/>
      <c r="N178" s="97"/>
      <c r="O178" s="97"/>
      <c r="P178" s="97"/>
      <c r="Q178" s="209" t="s">
        <v>131</v>
      </c>
      <c r="R178" s="97"/>
      <c r="S178" s="97"/>
      <c r="T178" s="97"/>
      <c r="U178" s="97"/>
      <c r="V178" s="97"/>
      <c r="W178" s="97"/>
      <c r="X178" s="97"/>
      <c r="Y178" s="97"/>
      <c r="Z178" s="97"/>
      <c r="AA178" s="97"/>
      <c r="AB178" s="97"/>
      <c r="AC178" s="97"/>
      <c r="AD178" s="97"/>
      <c r="AE178" s="97"/>
      <c r="AF178" s="97"/>
      <c r="AG178" s="97"/>
      <c r="AH178" s="97"/>
      <c r="AI178" s="97"/>
      <c r="AJ178" s="97"/>
      <c r="AK178" s="97"/>
      <c r="AL178" s="97"/>
      <c r="AM178" s="97"/>
    </row>
    <row r="179" customFormat="false" ht="21.75" hidden="false" customHeight="true" outlineLevel="0" collapsed="false">
      <c r="A179" s="95" t="n">
        <v>164</v>
      </c>
      <c r="B179" s="95" t="n">
        <v>164</v>
      </c>
      <c r="C179" s="86" t="s">
        <v>1185</v>
      </c>
      <c r="D179" s="86"/>
      <c r="E179" s="86" t="s">
        <v>1185</v>
      </c>
      <c r="F179" s="87" t="s">
        <v>2478</v>
      </c>
      <c r="G179" s="86" t="s">
        <v>4712</v>
      </c>
      <c r="H179" s="97" t="s">
        <v>2480</v>
      </c>
      <c r="I179" s="218" t="s">
        <v>101</v>
      </c>
      <c r="J179" s="97"/>
      <c r="K179" s="97"/>
      <c r="L179" s="97"/>
      <c r="M179" s="97"/>
      <c r="N179" s="97"/>
      <c r="O179" s="97"/>
      <c r="P179" s="97"/>
      <c r="Q179" s="218" t="s">
        <v>101</v>
      </c>
      <c r="R179" s="86"/>
      <c r="S179" s="87" t="s">
        <v>2478</v>
      </c>
      <c r="T179" s="86"/>
      <c r="U179" s="86"/>
      <c r="V179" s="86"/>
      <c r="W179" s="86"/>
      <c r="X179" s="86"/>
      <c r="Y179" s="86"/>
      <c r="Z179" s="97"/>
      <c r="AA179" s="97"/>
      <c r="AB179" s="97"/>
      <c r="AC179" s="97"/>
      <c r="AD179" s="97"/>
      <c r="AE179" s="97"/>
      <c r="AF179" s="97"/>
      <c r="AG179" s="97"/>
      <c r="AH179" s="97"/>
      <c r="AI179" s="97"/>
      <c r="AJ179" s="97"/>
      <c r="AK179" s="97"/>
      <c r="AL179" s="97"/>
      <c r="AM179" s="97"/>
    </row>
    <row r="180" customFormat="false" ht="21.75" hidden="false" customHeight="true" outlineLevel="0" collapsed="false">
      <c r="A180" s="95" t="n">
        <v>165</v>
      </c>
      <c r="B180" s="95" t="n">
        <v>165</v>
      </c>
      <c r="C180" s="97" t="s">
        <v>62</v>
      </c>
      <c r="D180" s="98" t="s">
        <v>2489</v>
      </c>
      <c r="E180" s="98"/>
      <c r="F180" s="97"/>
      <c r="G180" s="97" t="s">
        <v>553</v>
      </c>
      <c r="H180" s="97" t="s">
        <v>2492</v>
      </c>
      <c r="I180" s="97"/>
      <c r="J180" s="97"/>
      <c r="K180" s="97"/>
      <c r="L180" s="97"/>
      <c r="M180" s="97"/>
      <c r="N180" s="97"/>
      <c r="O180" s="97"/>
      <c r="P180" s="97"/>
      <c r="Q180" s="209" t="s">
        <v>131</v>
      </c>
      <c r="R180" s="97"/>
      <c r="S180" s="97" t="s">
        <v>131</v>
      </c>
      <c r="T180" s="97"/>
      <c r="U180" s="97"/>
      <c r="V180" s="97"/>
      <c r="W180" s="97"/>
      <c r="X180" s="97"/>
      <c r="Y180" s="97"/>
      <c r="Z180" s="97"/>
      <c r="AA180" s="97"/>
      <c r="AB180" s="97"/>
      <c r="AC180" s="97"/>
      <c r="AD180" s="97"/>
      <c r="AE180" s="97"/>
      <c r="AF180" s="97"/>
      <c r="AG180" s="97"/>
      <c r="AH180" s="97"/>
      <c r="AI180" s="97"/>
      <c r="AJ180" s="97"/>
      <c r="AK180" s="97"/>
      <c r="AL180" s="97"/>
      <c r="AM180" s="97"/>
    </row>
    <row r="181" customFormat="false" ht="21.75" hidden="false" customHeight="true" outlineLevel="0" collapsed="false">
      <c r="A181" s="95" t="n">
        <v>166</v>
      </c>
      <c r="B181" s="95" t="n">
        <v>166</v>
      </c>
      <c r="C181" s="97" t="s">
        <v>62</v>
      </c>
      <c r="D181" s="98" t="s">
        <v>554</v>
      </c>
      <c r="E181" s="98"/>
      <c r="F181" s="209" t="s">
        <v>131</v>
      </c>
      <c r="G181" s="97" t="s">
        <v>555</v>
      </c>
      <c r="H181" s="97" t="s">
        <v>555</v>
      </c>
      <c r="I181" s="97"/>
      <c r="J181" s="97"/>
      <c r="K181" s="97"/>
      <c r="L181" s="97"/>
      <c r="M181" s="97"/>
      <c r="N181" s="97"/>
      <c r="O181" s="97"/>
      <c r="P181" s="97"/>
      <c r="Q181" s="209" t="s">
        <v>131</v>
      </c>
      <c r="R181" s="97"/>
      <c r="S181" s="97"/>
      <c r="T181" s="97"/>
      <c r="U181" s="97"/>
      <c r="V181" s="97"/>
      <c r="W181" s="97"/>
      <c r="X181" s="97"/>
      <c r="Y181" s="97"/>
      <c r="Z181" s="97"/>
      <c r="AA181" s="97"/>
      <c r="AB181" s="97"/>
      <c r="AC181" s="97"/>
      <c r="AD181" s="97"/>
      <c r="AE181" s="97"/>
      <c r="AF181" s="97"/>
      <c r="AG181" s="97"/>
      <c r="AH181" s="97"/>
      <c r="AI181" s="97"/>
      <c r="AJ181" s="97"/>
      <c r="AK181" s="97"/>
      <c r="AL181" s="97"/>
      <c r="AM181" s="97"/>
    </row>
    <row r="182" customFormat="false" ht="21.75" hidden="false" customHeight="true" outlineLevel="0" collapsed="false">
      <c r="A182" s="95" t="n">
        <v>167</v>
      </c>
      <c r="B182" s="95" t="n">
        <v>167</v>
      </c>
      <c r="C182" s="86" t="s">
        <v>1185</v>
      </c>
      <c r="D182" s="86"/>
      <c r="E182" s="86" t="s">
        <v>1185</v>
      </c>
      <c r="F182" s="87" t="s">
        <v>2519</v>
      </c>
      <c r="G182" s="86" t="s">
        <v>4720</v>
      </c>
      <c r="H182" s="97" t="s">
        <v>2521</v>
      </c>
      <c r="I182" s="218" t="s">
        <v>101</v>
      </c>
      <c r="J182" s="97"/>
      <c r="K182" s="97"/>
      <c r="L182" s="97"/>
      <c r="M182" s="97"/>
      <c r="N182" s="97"/>
      <c r="O182" s="97"/>
      <c r="P182" s="97"/>
      <c r="Q182" s="218" t="s">
        <v>101</v>
      </c>
      <c r="R182" s="86"/>
      <c r="S182" s="87" t="s">
        <v>2519</v>
      </c>
      <c r="T182" s="86"/>
      <c r="U182" s="86"/>
      <c r="V182" s="86"/>
      <c r="W182" s="86"/>
      <c r="X182" s="86"/>
      <c r="Y182" s="86"/>
      <c r="Z182" s="97"/>
      <c r="AA182" s="97"/>
      <c r="AB182" s="97"/>
      <c r="AC182" s="97"/>
      <c r="AD182" s="97"/>
      <c r="AE182" s="97"/>
      <c r="AF182" s="97"/>
      <c r="AG182" s="97"/>
      <c r="AH182" s="97"/>
      <c r="AI182" s="97"/>
      <c r="AJ182" s="97"/>
      <c r="AK182" s="97"/>
      <c r="AL182" s="97"/>
      <c r="AM182" s="97"/>
    </row>
    <row r="183" customFormat="false" ht="21.75" hidden="false" customHeight="true" outlineLevel="0" collapsed="false">
      <c r="A183" s="95" t="n">
        <v>168</v>
      </c>
      <c r="B183" s="95" t="n">
        <v>168</v>
      </c>
      <c r="C183" s="97" t="s">
        <v>62</v>
      </c>
      <c r="D183" s="98" t="s">
        <v>560</v>
      </c>
      <c r="E183" s="98"/>
      <c r="F183" s="209" t="s">
        <v>131</v>
      </c>
      <c r="G183" s="97" t="s">
        <v>561</v>
      </c>
      <c r="H183" s="97" t="s">
        <v>561</v>
      </c>
      <c r="I183" s="97"/>
      <c r="J183" s="97"/>
      <c r="K183" s="97"/>
      <c r="L183" s="97"/>
      <c r="M183" s="97"/>
      <c r="N183" s="97"/>
      <c r="O183" s="97"/>
      <c r="P183" s="97"/>
      <c r="Q183" s="209" t="s">
        <v>131</v>
      </c>
      <c r="R183" s="97"/>
      <c r="S183" s="97"/>
      <c r="T183" s="97"/>
      <c r="U183" s="97"/>
      <c r="V183" s="97"/>
      <c r="W183" s="97"/>
      <c r="X183" s="97"/>
      <c r="Y183" s="97"/>
      <c r="Z183" s="97"/>
      <c r="AA183" s="97"/>
      <c r="AB183" s="97"/>
      <c r="AC183" s="97"/>
      <c r="AD183" s="97"/>
      <c r="AE183" s="97"/>
      <c r="AF183" s="97"/>
      <c r="AG183" s="97"/>
      <c r="AH183" s="97"/>
      <c r="AI183" s="97"/>
      <c r="AJ183" s="97"/>
      <c r="AK183" s="97"/>
      <c r="AL183" s="97"/>
      <c r="AM183" s="97"/>
    </row>
    <row r="184" customFormat="false" ht="21.75" hidden="false" customHeight="true" outlineLevel="0" collapsed="false">
      <c r="A184" s="95" t="n">
        <v>169</v>
      </c>
      <c r="B184" s="95" t="n">
        <v>169</v>
      </c>
      <c r="C184" s="86" t="s">
        <v>1005</v>
      </c>
      <c r="D184" s="86"/>
      <c r="E184" s="86" t="s">
        <v>1005</v>
      </c>
      <c r="F184" s="87" t="s">
        <v>2532</v>
      </c>
      <c r="G184" s="86" t="s">
        <v>563</v>
      </c>
      <c r="H184" s="97" t="s">
        <v>2534</v>
      </c>
      <c r="I184" s="218" t="s">
        <v>101</v>
      </c>
      <c r="J184" s="97"/>
      <c r="K184" s="97"/>
      <c r="L184" s="97"/>
      <c r="M184" s="97"/>
      <c r="N184" s="97"/>
      <c r="O184" s="97"/>
      <c r="P184" s="97"/>
      <c r="Q184" s="217" t="s">
        <v>60</v>
      </c>
      <c r="R184" s="86"/>
      <c r="S184" s="86" t="s">
        <v>78</v>
      </c>
      <c r="T184" s="86"/>
      <c r="U184" s="86"/>
      <c r="V184" s="86"/>
      <c r="W184" s="86"/>
      <c r="X184" s="86"/>
      <c r="Y184" s="86"/>
      <c r="Z184" s="97"/>
      <c r="AA184" s="97"/>
      <c r="AB184" s="97"/>
      <c r="AC184" s="97"/>
      <c r="AD184" s="97"/>
      <c r="AE184" s="97"/>
      <c r="AF184" s="97"/>
      <c r="AG184" s="97"/>
      <c r="AH184" s="97"/>
      <c r="AI184" s="97"/>
      <c r="AJ184" s="97"/>
      <c r="AK184" s="97"/>
      <c r="AL184" s="97"/>
      <c r="AM184" s="97"/>
    </row>
    <row r="185" customFormat="false" ht="21.75" hidden="false" customHeight="true" outlineLevel="0" collapsed="false">
      <c r="A185" s="95" t="n">
        <v>170</v>
      </c>
      <c r="B185" s="95" t="n">
        <v>170</v>
      </c>
      <c r="C185" s="86" t="s">
        <v>1185</v>
      </c>
      <c r="D185" s="86"/>
      <c r="E185" s="86" t="s">
        <v>1185</v>
      </c>
      <c r="F185" s="87" t="s">
        <v>2509</v>
      </c>
      <c r="G185" s="86" t="s">
        <v>557</v>
      </c>
      <c r="H185" s="97" t="s">
        <v>2511</v>
      </c>
      <c r="I185" s="218" t="s">
        <v>101</v>
      </c>
      <c r="J185" s="97"/>
      <c r="K185" s="97"/>
      <c r="L185" s="97"/>
      <c r="M185" s="97"/>
      <c r="N185" s="97"/>
      <c r="O185" s="97"/>
      <c r="P185" s="97"/>
      <c r="Q185" s="218" t="s">
        <v>101</v>
      </c>
      <c r="R185" s="86"/>
      <c r="S185" s="87" t="s">
        <v>2509</v>
      </c>
      <c r="T185" s="86"/>
      <c r="U185" s="86"/>
      <c r="V185" s="86"/>
      <c r="W185" s="86"/>
      <c r="X185" s="86"/>
      <c r="Y185" s="86"/>
      <c r="Z185" s="97"/>
      <c r="AA185" s="97"/>
      <c r="AB185" s="97"/>
      <c r="AC185" s="97"/>
      <c r="AD185" s="97"/>
      <c r="AE185" s="97"/>
      <c r="AF185" s="97"/>
      <c r="AG185" s="97"/>
      <c r="AH185" s="97"/>
      <c r="AI185" s="97"/>
      <c r="AJ185" s="97"/>
      <c r="AK185" s="97"/>
      <c r="AL185" s="97"/>
      <c r="AM185" s="97"/>
    </row>
    <row r="186" customFormat="false" ht="21.75" hidden="false" customHeight="true" outlineLevel="0" collapsed="false">
      <c r="A186" s="95" t="n">
        <v>171</v>
      </c>
      <c r="B186" s="95" t="n">
        <v>171</v>
      </c>
      <c r="C186" s="86" t="s">
        <v>1185</v>
      </c>
      <c r="D186" s="86"/>
      <c r="E186" s="86" t="s">
        <v>1185</v>
      </c>
      <c r="F186" s="87" t="s">
        <v>2545</v>
      </c>
      <c r="G186" s="86" t="s">
        <v>4725</v>
      </c>
      <c r="H186" s="97" t="s">
        <v>2547</v>
      </c>
      <c r="I186" s="97"/>
      <c r="J186" s="97"/>
      <c r="K186" s="97"/>
      <c r="L186" s="97"/>
      <c r="M186" s="97"/>
      <c r="N186" s="97"/>
      <c r="O186" s="97"/>
      <c r="P186" s="97"/>
      <c r="Q186" s="217" t="s">
        <v>60</v>
      </c>
      <c r="R186" s="86"/>
      <c r="S186" s="86" t="s">
        <v>78</v>
      </c>
      <c r="T186" s="86"/>
      <c r="U186" s="86"/>
      <c r="V186" s="86"/>
      <c r="W186" s="86"/>
      <c r="X186" s="86"/>
      <c r="Y186" s="86"/>
      <c r="Z186" s="97"/>
      <c r="AA186" s="97"/>
      <c r="AB186" s="97"/>
      <c r="AC186" s="97"/>
      <c r="AD186" s="97"/>
      <c r="AE186" s="97"/>
      <c r="AF186" s="97"/>
      <c r="AG186" s="97"/>
      <c r="AH186" s="97"/>
      <c r="AI186" s="97"/>
      <c r="AJ186" s="97"/>
      <c r="AK186" s="97"/>
      <c r="AL186" s="97"/>
      <c r="AM186" s="97"/>
    </row>
    <row r="187" customFormat="false" ht="21.75" hidden="false" customHeight="true" outlineLevel="0" collapsed="false">
      <c r="A187" s="95" t="n">
        <v>171</v>
      </c>
      <c r="B187" s="95" t="n">
        <v>171</v>
      </c>
      <c r="C187" s="86" t="s">
        <v>1185</v>
      </c>
      <c r="D187" s="86"/>
      <c r="E187" s="86" t="s">
        <v>1185</v>
      </c>
      <c r="F187" s="87" t="s">
        <v>2545</v>
      </c>
      <c r="G187" s="86" t="s">
        <v>2042</v>
      </c>
      <c r="H187" s="97" t="s">
        <v>2041</v>
      </c>
      <c r="I187" s="97"/>
      <c r="J187" s="97"/>
      <c r="K187" s="97"/>
      <c r="L187" s="97"/>
      <c r="M187" s="97"/>
      <c r="N187" s="97"/>
      <c r="O187" s="97"/>
      <c r="P187" s="97"/>
      <c r="Q187" s="217" t="s">
        <v>60</v>
      </c>
      <c r="R187" s="86"/>
      <c r="S187" s="86" t="s">
        <v>78</v>
      </c>
      <c r="T187" s="86"/>
      <c r="U187" s="86"/>
      <c r="V187" s="86"/>
      <c r="W187" s="86"/>
      <c r="X187" s="86"/>
      <c r="Y187" s="86"/>
      <c r="Z187" s="97"/>
      <c r="AA187" s="97"/>
      <c r="AB187" s="97"/>
      <c r="AC187" s="97"/>
      <c r="AD187" s="97"/>
      <c r="AE187" s="97"/>
      <c r="AF187" s="97"/>
      <c r="AG187" s="97"/>
      <c r="AH187" s="97"/>
      <c r="AI187" s="97"/>
      <c r="AJ187" s="97"/>
      <c r="AK187" s="97"/>
      <c r="AL187" s="97"/>
      <c r="AM187" s="97"/>
    </row>
    <row r="188" customFormat="false" ht="21.75" hidden="false" customHeight="true" outlineLevel="0" collapsed="false">
      <c r="A188" s="95" t="n">
        <v>172</v>
      </c>
      <c r="B188" s="95" t="n">
        <v>172</v>
      </c>
      <c r="C188" s="97" t="s">
        <v>62</v>
      </c>
      <c r="D188" s="98" t="s">
        <v>567</v>
      </c>
      <c r="E188" s="98"/>
      <c r="F188" s="209" t="s">
        <v>131</v>
      </c>
      <c r="G188" s="97" t="s">
        <v>568</v>
      </c>
      <c r="H188" s="97" t="s">
        <v>568</v>
      </c>
      <c r="I188" s="97"/>
      <c r="J188" s="97"/>
      <c r="K188" s="97"/>
      <c r="L188" s="97"/>
      <c r="M188" s="97"/>
      <c r="N188" s="97"/>
      <c r="O188" s="97"/>
      <c r="P188" s="97"/>
      <c r="Q188" s="209" t="s">
        <v>131</v>
      </c>
      <c r="R188" s="97"/>
      <c r="S188" s="97"/>
      <c r="T188" s="97"/>
      <c r="U188" s="97"/>
      <c r="V188" s="97"/>
      <c r="W188" s="97"/>
      <c r="X188" s="97"/>
      <c r="Y188" s="97"/>
      <c r="Z188" s="97"/>
      <c r="AA188" s="97"/>
      <c r="AB188" s="97"/>
      <c r="AC188" s="97"/>
      <c r="AD188" s="97"/>
      <c r="AE188" s="97"/>
      <c r="AF188" s="97"/>
      <c r="AG188" s="97"/>
      <c r="AH188" s="97"/>
      <c r="AI188" s="97"/>
      <c r="AJ188" s="97"/>
      <c r="AK188" s="97"/>
      <c r="AL188" s="97"/>
      <c r="AM188" s="97"/>
    </row>
    <row r="189" customFormat="false" ht="21.75" hidden="false" customHeight="true" outlineLevel="0" collapsed="false">
      <c r="A189" s="95" t="n">
        <v>173</v>
      </c>
      <c r="B189" s="95" t="n">
        <v>173</v>
      </c>
      <c r="C189" s="97" t="s">
        <v>62</v>
      </c>
      <c r="D189" s="98" t="s">
        <v>569</v>
      </c>
      <c r="E189" s="98"/>
      <c r="F189" s="209" t="s">
        <v>131</v>
      </c>
      <c r="G189" s="97" t="s">
        <v>570</v>
      </c>
      <c r="H189" s="97" t="s">
        <v>570</v>
      </c>
      <c r="I189" s="97"/>
      <c r="J189" s="97"/>
      <c r="K189" s="97"/>
      <c r="L189" s="97"/>
      <c r="M189" s="97"/>
      <c r="N189" s="97"/>
      <c r="O189" s="97"/>
      <c r="P189" s="97"/>
      <c r="Q189" s="209" t="s">
        <v>131</v>
      </c>
      <c r="R189" s="97"/>
      <c r="S189" s="97"/>
      <c r="T189" s="97"/>
      <c r="U189" s="97"/>
      <c r="V189" s="97"/>
      <c r="W189" s="97"/>
      <c r="X189" s="97"/>
      <c r="Y189" s="97"/>
      <c r="Z189" s="97"/>
      <c r="AA189" s="97"/>
      <c r="AB189" s="97"/>
      <c r="AC189" s="97"/>
      <c r="AD189" s="97"/>
      <c r="AE189" s="97"/>
      <c r="AF189" s="97"/>
      <c r="AG189" s="97"/>
      <c r="AH189" s="97"/>
      <c r="AI189" s="97"/>
      <c r="AJ189" s="97"/>
      <c r="AK189" s="97"/>
      <c r="AL189" s="97"/>
      <c r="AM189" s="97"/>
    </row>
    <row r="190" customFormat="false" ht="21.75" hidden="false" customHeight="true" outlineLevel="0" collapsed="false">
      <c r="A190" s="95" t="n">
        <v>174</v>
      </c>
      <c r="B190" s="95" t="n">
        <v>174</v>
      </c>
      <c r="C190" s="86" t="s">
        <v>1185</v>
      </c>
      <c r="D190" s="86"/>
      <c r="E190" s="86" t="s">
        <v>1185</v>
      </c>
      <c r="F190" s="87" t="s">
        <v>2572</v>
      </c>
      <c r="G190" s="86" t="s">
        <v>4726</v>
      </c>
      <c r="H190" s="97" t="s">
        <v>2574</v>
      </c>
      <c r="I190" s="97"/>
      <c r="J190" s="97"/>
      <c r="K190" s="97"/>
      <c r="L190" s="97"/>
      <c r="M190" s="97"/>
      <c r="N190" s="97"/>
      <c r="O190" s="97"/>
      <c r="P190" s="97"/>
      <c r="Q190" s="217" t="s">
        <v>60</v>
      </c>
      <c r="R190" s="86"/>
      <c r="S190" s="86" t="s">
        <v>78</v>
      </c>
      <c r="T190" s="86"/>
      <c r="U190" s="86"/>
      <c r="V190" s="86"/>
      <c r="W190" s="86"/>
      <c r="X190" s="86"/>
      <c r="Y190" s="86"/>
      <c r="Z190" s="97"/>
      <c r="AA190" s="97"/>
      <c r="AB190" s="97"/>
      <c r="AC190" s="97"/>
      <c r="AD190" s="97"/>
      <c r="AE190" s="97"/>
      <c r="AF190" s="97"/>
      <c r="AG190" s="97"/>
      <c r="AH190" s="97"/>
      <c r="AI190" s="97"/>
      <c r="AJ190" s="97"/>
      <c r="AK190" s="97"/>
      <c r="AL190" s="97"/>
      <c r="AM190" s="97"/>
    </row>
    <row r="191" customFormat="false" ht="21.75" hidden="false" customHeight="true" outlineLevel="0" collapsed="false">
      <c r="A191" s="95" t="n">
        <v>174</v>
      </c>
      <c r="B191" s="95" t="n">
        <v>174</v>
      </c>
      <c r="C191" s="86" t="s">
        <v>1185</v>
      </c>
      <c r="D191" s="86"/>
      <c r="E191" s="86" t="s">
        <v>1185</v>
      </c>
      <c r="F191" s="87" t="s">
        <v>2572</v>
      </c>
      <c r="G191" s="97" t="s">
        <v>2586</v>
      </c>
      <c r="H191" s="97" t="s">
        <v>2586</v>
      </c>
      <c r="I191" s="97" t="s">
        <v>78</v>
      </c>
      <c r="J191" s="97"/>
      <c r="K191" s="97"/>
      <c r="L191" s="97"/>
      <c r="M191" s="97"/>
      <c r="N191" s="97"/>
      <c r="O191" s="97"/>
      <c r="P191" s="97"/>
      <c r="Q191" s="217"/>
      <c r="R191" s="86"/>
      <c r="S191" s="86"/>
      <c r="T191" s="86"/>
      <c r="U191" s="86"/>
      <c r="V191" s="86"/>
      <c r="W191" s="86"/>
      <c r="X191" s="86"/>
      <c r="Y191" s="86"/>
      <c r="Z191" s="97"/>
      <c r="AA191" s="97"/>
      <c r="AB191" s="97"/>
      <c r="AC191" s="97"/>
      <c r="AD191" s="97"/>
      <c r="AE191" s="97"/>
      <c r="AF191" s="97"/>
      <c r="AG191" s="97"/>
      <c r="AH191" s="97"/>
      <c r="AI191" s="97"/>
      <c r="AJ191" s="97"/>
      <c r="AK191" s="97"/>
      <c r="AL191" s="97"/>
      <c r="AM191" s="97"/>
    </row>
    <row r="192" customFormat="false" ht="21.75" hidden="false" customHeight="true" outlineLevel="0" collapsed="false">
      <c r="A192" s="95" t="n">
        <v>175</v>
      </c>
      <c r="B192" s="95" t="n">
        <v>175</v>
      </c>
      <c r="C192" s="97" t="s">
        <v>62</v>
      </c>
      <c r="D192" s="87" t="s">
        <v>575</v>
      </c>
      <c r="E192" s="86"/>
      <c r="F192" s="86" t="s">
        <v>78</v>
      </c>
      <c r="G192" s="86" t="s">
        <v>4732</v>
      </c>
      <c r="H192" s="97" t="s">
        <v>576</v>
      </c>
      <c r="I192" s="105" t="s">
        <v>1004</v>
      </c>
      <c r="J192" s="97"/>
      <c r="K192" s="97"/>
      <c r="L192" s="97"/>
      <c r="M192" s="97"/>
      <c r="N192" s="97"/>
      <c r="O192" s="97"/>
      <c r="P192" s="97"/>
      <c r="Q192" s="216" t="s">
        <v>1004</v>
      </c>
      <c r="R192" s="86"/>
      <c r="S192" s="86" t="s">
        <v>78</v>
      </c>
      <c r="T192" s="86"/>
      <c r="U192" s="86"/>
      <c r="V192" s="86"/>
      <c r="W192" s="86"/>
      <c r="X192" s="86"/>
      <c r="Y192" s="97"/>
      <c r="Z192" s="97"/>
      <c r="AA192" s="97"/>
      <c r="AB192" s="97"/>
      <c r="AC192" s="97"/>
      <c r="AD192" s="97"/>
      <c r="AE192" s="97"/>
      <c r="AF192" s="97"/>
      <c r="AG192" s="97"/>
      <c r="AH192" s="97"/>
      <c r="AI192" s="97"/>
      <c r="AJ192" s="97"/>
      <c r="AK192" s="97"/>
      <c r="AL192" s="97"/>
      <c r="AM192" s="97"/>
    </row>
    <row r="193" customFormat="false" ht="21.75" hidden="false" customHeight="true" outlineLevel="0" collapsed="false">
      <c r="A193" s="95" t="n">
        <v>176</v>
      </c>
      <c r="B193" s="95" t="n">
        <v>176.1</v>
      </c>
      <c r="C193" s="86" t="s">
        <v>1185</v>
      </c>
      <c r="D193" s="86"/>
      <c r="E193" s="86" t="s">
        <v>1185</v>
      </c>
      <c r="F193" s="87" t="s">
        <v>2596</v>
      </c>
      <c r="G193" s="97" t="s">
        <v>578</v>
      </c>
      <c r="H193" s="97" t="s">
        <v>2598</v>
      </c>
      <c r="I193" s="218" t="s">
        <v>101</v>
      </c>
      <c r="J193" s="97"/>
      <c r="K193" s="97"/>
      <c r="L193" s="97"/>
      <c r="M193" s="97"/>
      <c r="N193" s="97"/>
      <c r="O193" s="97"/>
      <c r="P193" s="97"/>
      <c r="Q193" s="218" t="s">
        <v>101</v>
      </c>
      <c r="R193" s="86"/>
      <c r="S193" s="87" t="s">
        <v>2596</v>
      </c>
      <c r="T193" s="86"/>
      <c r="U193" s="86"/>
      <c r="V193" s="86"/>
      <c r="W193" s="86"/>
      <c r="X193" s="86"/>
      <c r="Y193" s="86"/>
      <c r="Z193" s="97"/>
      <c r="AA193" s="97"/>
      <c r="AB193" s="97"/>
      <c r="AC193" s="97"/>
      <c r="AD193" s="97"/>
      <c r="AE193" s="97"/>
      <c r="AF193" s="97"/>
      <c r="AG193" s="97"/>
      <c r="AH193" s="97"/>
      <c r="AI193" s="97"/>
      <c r="AJ193" s="97"/>
      <c r="AK193" s="97"/>
      <c r="AL193" s="97"/>
      <c r="AM193" s="97"/>
    </row>
    <row r="194" customFormat="false" ht="21.75" hidden="false" customHeight="true" outlineLevel="0" collapsed="false">
      <c r="A194" s="95" t="n">
        <v>176</v>
      </c>
      <c r="B194" s="95" t="n">
        <v>176.2</v>
      </c>
      <c r="C194" s="86" t="s">
        <v>1185</v>
      </c>
      <c r="D194" s="86"/>
      <c r="E194" s="86" t="s">
        <v>1185</v>
      </c>
      <c r="F194" s="87" t="s">
        <v>2596</v>
      </c>
      <c r="G194" s="369" t="s">
        <v>579</v>
      </c>
      <c r="H194" s="97" t="s">
        <v>579</v>
      </c>
      <c r="I194" s="97"/>
      <c r="J194" s="97"/>
      <c r="K194" s="97"/>
      <c r="L194" s="97"/>
      <c r="M194" s="97"/>
      <c r="N194" s="97"/>
      <c r="O194" s="97"/>
      <c r="P194" s="97"/>
      <c r="Q194" s="209" t="s">
        <v>131</v>
      </c>
      <c r="R194" s="86"/>
      <c r="S194" s="87" t="s">
        <v>131</v>
      </c>
      <c r="T194" s="86"/>
      <c r="U194" s="86"/>
      <c r="V194" s="86"/>
      <c r="W194" s="86"/>
      <c r="X194" s="86"/>
      <c r="Y194" s="86"/>
      <c r="Z194" s="97"/>
      <c r="AA194" s="97"/>
      <c r="AB194" s="97"/>
      <c r="AC194" s="97"/>
      <c r="AD194" s="97"/>
      <c r="AE194" s="97"/>
      <c r="AF194" s="97"/>
      <c r="AG194" s="97"/>
      <c r="AH194" s="97"/>
      <c r="AI194" s="97"/>
      <c r="AJ194" s="97"/>
      <c r="AK194" s="97"/>
      <c r="AL194" s="97"/>
      <c r="AM194" s="97"/>
    </row>
    <row r="195" customFormat="false" ht="21.75" hidden="false" customHeight="true" outlineLevel="0" collapsed="false">
      <c r="A195" s="95" t="n">
        <v>177</v>
      </c>
      <c r="B195" s="95" t="n">
        <v>177</v>
      </c>
      <c r="C195" s="86" t="s">
        <v>1185</v>
      </c>
      <c r="D195" s="86"/>
      <c r="E195" s="86" t="s">
        <v>1185</v>
      </c>
      <c r="F195" s="87" t="s">
        <v>2618</v>
      </c>
      <c r="G195" s="86" t="s">
        <v>582</v>
      </c>
      <c r="H195" s="97" t="s">
        <v>2620</v>
      </c>
      <c r="I195" s="219" t="s">
        <v>70</v>
      </c>
      <c r="J195" s="97"/>
      <c r="K195" s="97"/>
      <c r="L195" s="97"/>
      <c r="M195" s="97"/>
      <c r="N195" s="97"/>
      <c r="O195" s="97"/>
      <c r="P195" s="97"/>
      <c r="Q195" s="219" t="s">
        <v>70</v>
      </c>
      <c r="R195" s="86"/>
      <c r="S195" s="87" t="s">
        <v>2618</v>
      </c>
      <c r="T195" s="86"/>
      <c r="U195" s="86"/>
      <c r="V195" s="86"/>
      <c r="W195" s="86"/>
      <c r="X195" s="86"/>
      <c r="Y195" s="86"/>
      <c r="Z195" s="97"/>
      <c r="AA195" s="97"/>
      <c r="AB195" s="97"/>
      <c r="AC195" s="97"/>
      <c r="AD195" s="97"/>
      <c r="AE195" s="97"/>
      <c r="AF195" s="97"/>
      <c r="AG195" s="97"/>
      <c r="AH195" s="97"/>
      <c r="AI195" s="97"/>
      <c r="AJ195" s="97"/>
      <c r="AK195" s="97"/>
      <c r="AL195" s="97"/>
      <c r="AM195" s="97"/>
    </row>
    <row r="196" customFormat="false" ht="21.75" hidden="false" customHeight="true" outlineLevel="0" collapsed="false">
      <c r="A196" s="95" t="n">
        <v>178</v>
      </c>
      <c r="B196" s="95" t="n">
        <v>178</v>
      </c>
      <c r="C196" s="86" t="s">
        <v>1185</v>
      </c>
      <c r="D196" s="105"/>
      <c r="E196" s="86" t="s">
        <v>1185</v>
      </c>
      <c r="F196" s="98" t="s">
        <v>2629</v>
      </c>
      <c r="G196" s="97" t="s">
        <v>2631</v>
      </c>
      <c r="H196" s="97" t="s">
        <v>584</v>
      </c>
      <c r="I196" s="97"/>
      <c r="J196" s="97"/>
      <c r="K196" s="97"/>
      <c r="L196" s="97"/>
      <c r="M196" s="97"/>
      <c r="N196" s="97"/>
      <c r="O196" s="97"/>
      <c r="P196" s="97"/>
      <c r="Q196" s="209" t="s">
        <v>131</v>
      </c>
      <c r="R196" s="86"/>
      <c r="S196" s="209" t="s">
        <v>131</v>
      </c>
      <c r="T196" s="86"/>
      <c r="U196" s="86"/>
      <c r="V196" s="86"/>
      <c r="W196" s="86"/>
      <c r="X196" s="86"/>
      <c r="Y196" s="86"/>
      <c r="Z196" s="97"/>
      <c r="AA196" s="97"/>
      <c r="AB196" s="97"/>
      <c r="AC196" s="97"/>
      <c r="AD196" s="97"/>
      <c r="AE196" s="97"/>
      <c r="AF196" s="97"/>
      <c r="AG196" s="97"/>
      <c r="AH196" s="97"/>
      <c r="AI196" s="97"/>
      <c r="AJ196" s="97"/>
      <c r="AK196" s="97"/>
      <c r="AL196" s="97"/>
      <c r="AM196" s="97"/>
    </row>
    <row r="197" customFormat="false" ht="21.75" hidden="false" customHeight="true" outlineLevel="0" collapsed="false">
      <c r="A197" s="95" t="n">
        <v>179</v>
      </c>
      <c r="B197" s="95" t="n">
        <v>179</v>
      </c>
      <c r="C197" s="97" t="s">
        <v>62</v>
      </c>
      <c r="D197" s="98" t="s">
        <v>585</v>
      </c>
      <c r="E197" s="98"/>
      <c r="F197" s="209" t="s">
        <v>131</v>
      </c>
      <c r="G197" s="97" t="s">
        <v>586</v>
      </c>
      <c r="H197" s="97" t="s">
        <v>586</v>
      </c>
      <c r="I197" s="97"/>
      <c r="J197" s="97"/>
      <c r="K197" s="97"/>
      <c r="L197" s="97"/>
      <c r="M197" s="97"/>
      <c r="N197" s="97"/>
      <c r="O197" s="97"/>
      <c r="P197" s="97"/>
      <c r="Q197" s="209" t="s">
        <v>131</v>
      </c>
      <c r="R197" s="97"/>
      <c r="S197" s="97"/>
      <c r="T197" s="97"/>
      <c r="U197" s="97"/>
      <c r="V197" s="97"/>
      <c r="W197" s="97"/>
      <c r="X197" s="97"/>
      <c r="Y197" s="97"/>
      <c r="Z197" s="97"/>
      <c r="AA197" s="97"/>
      <c r="AB197" s="97"/>
      <c r="AC197" s="97"/>
      <c r="AD197" s="97"/>
      <c r="AE197" s="97"/>
      <c r="AF197" s="97"/>
      <c r="AG197" s="97"/>
      <c r="AH197" s="97"/>
      <c r="AI197" s="97"/>
      <c r="AJ197" s="97"/>
      <c r="AK197" s="97"/>
      <c r="AL197" s="97"/>
      <c r="AM197" s="97"/>
    </row>
    <row r="198" customFormat="false" ht="21.75" hidden="false" customHeight="true" outlineLevel="0" collapsed="false">
      <c r="A198" s="95" t="n">
        <v>180</v>
      </c>
      <c r="B198" s="95" t="n">
        <v>180</v>
      </c>
      <c r="C198" s="86" t="s">
        <v>1185</v>
      </c>
      <c r="D198" s="86"/>
      <c r="E198" s="86" t="s">
        <v>1185</v>
      </c>
      <c r="F198" s="87" t="s">
        <v>2646</v>
      </c>
      <c r="G198" s="97" t="s">
        <v>4742</v>
      </c>
      <c r="H198" s="97" t="s">
        <v>2648</v>
      </c>
      <c r="I198" s="218" t="s">
        <v>101</v>
      </c>
      <c r="J198" s="97"/>
      <c r="K198" s="97"/>
      <c r="L198" s="97"/>
      <c r="M198" s="97"/>
      <c r="N198" s="97"/>
      <c r="O198" s="97"/>
      <c r="P198" s="97"/>
      <c r="Q198" s="218" t="s">
        <v>101</v>
      </c>
      <c r="R198" s="86"/>
      <c r="S198" s="87" t="s">
        <v>2646</v>
      </c>
      <c r="T198" s="86"/>
      <c r="U198" s="86"/>
      <c r="V198" s="86"/>
      <c r="W198" s="86"/>
      <c r="X198" s="86"/>
      <c r="Y198" s="86"/>
      <c r="Z198" s="97"/>
      <c r="AA198" s="97"/>
      <c r="AB198" s="97"/>
      <c r="AC198" s="97"/>
      <c r="AD198" s="97"/>
      <c r="AE198" s="97"/>
      <c r="AF198" s="97"/>
      <c r="AG198" s="97"/>
      <c r="AH198" s="97"/>
      <c r="AI198" s="97"/>
      <c r="AJ198" s="97"/>
      <c r="AK198" s="97"/>
      <c r="AL198" s="97"/>
      <c r="AM198" s="97"/>
    </row>
    <row r="199" customFormat="false" ht="21.75" hidden="false" customHeight="true" outlineLevel="0" collapsed="false">
      <c r="A199" s="95" t="n">
        <v>181</v>
      </c>
      <c r="B199" s="95" t="n">
        <v>181</v>
      </c>
      <c r="C199" s="97" t="s">
        <v>62</v>
      </c>
      <c r="D199" s="98" t="s">
        <v>590</v>
      </c>
      <c r="E199" s="98"/>
      <c r="F199" s="209" t="s">
        <v>131</v>
      </c>
      <c r="G199" s="97" t="s">
        <v>591</v>
      </c>
      <c r="H199" s="97" t="s">
        <v>2657</v>
      </c>
      <c r="I199" s="97"/>
      <c r="J199" s="97"/>
      <c r="K199" s="97"/>
      <c r="L199" s="97"/>
      <c r="M199" s="97"/>
      <c r="N199" s="97"/>
      <c r="O199" s="97"/>
      <c r="P199" s="97"/>
      <c r="Q199" s="209" t="s">
        <v>131</v>
      </c>
      <c r="R199" s="97"/>
      <c r="S199" s="97"/>
      <c r="T199" s="97"/>
      <c r="U199" s="97"/>
      <c r="V199" s="97"/>
      <c r="W199" s="97"/>
      <c r="X199" s="97"/>
      <c r="Y199" s="97"/>
      <c r="Z199" s="97"/>
      <c r="AA199" s="97"/>
      <c r="AB199" s="97"/>
      <c r="AC199" s="97"/>
      <c r="AD199" s="97"/>
      <c r="AE199" s="97"/>
      <c r="AF199" s="97"/>
      <c r="AG199" s="97"/>
      <c r="AH199" s="97"/>
      <c r="AI199" s="97"/>
      <c r="AJ199" s="97"/>
      <c r="AK199" s="97"/>
      <c r="AL199" s="97"/>
      <c r="AM199" s="97"/>
    </row>
    <row r="200" customFormat="false" ht="21.75" hidden="false" customHeight="true" outlineLevel="0" collapsed="false">
      <c r="A200" s="95" t="n">
        <v>182</v>
      </c>
      <c r="B200" s="95" t="n">
        <v>182.1</v>
      </c>
      <c r="C200" s="86" t="s">
        <v>1185</v>
      </c>
      <c r="D200" s="86"/>
      <c r="E200" s="86" t="s">
        <v>1185</v>
      </c>
      <c r="F200" s="87" t="s">
        <v>2659</v>
      </c>
      <c r="G200" s="86" t="s">
        <v>131</v>
      </c>
      <c r="H200" s="97" t="s">
        <v>2661</v>
      </c>
      <c r="I200" s="97"/>
      <c r="J200" s="97"/>
      <c r="K200" s="97"/>
      <c r="L200" s="97"/>
      <c r="M200" s="97"/>
      <c r="N200" s="97"/>
      <c r="O200" s="97"/>
      <c r="P200" s="97"/>
      <c r="Q200" s="217" t="s">
        <v>60</v>
      </c>
      <c r="R200" s="86"/>
      <c r="S200" s="86" t="s">
        <v>78</v>
      </c>
      <c r="T200" s="86"/>
      <c r="U200" s="86"/>
      <c r="V200" s="86"/>
      <c r="W200" s="86"/>
      <c r="X200" s="86"/>
      <c r="Y200" s="86"/>
      <c r="Z200" s="97"/>
      <c r="AA200" s="97"/>
      <c r="AB200" s="97"/>
      <c r="AC200" s="97"/>
      <c r="AD200" s="97"/>
      <c r="AE200" s="97"/>
      <c r="AF200" s="97"/>
      <c r="AG200" s="97"/>
      <c r="AH200" s="97"/>
      <c r="AI200" s="97"/>
      <c r="AJ200" s="97"/>
      <c r="AK200" s="97"/>
      <c r="AL200" s="97"/>
      <c r="AM200" s="97"/>
    </row>
    <row r="201" customFormat="false" ht="21.75" hidden="false" customHeight="true" outlineLevel="0" collapsed="false">
      <c r="A201" s="95" t="n">
        <v>182</v>
      </c>
      <c r="B201" s="95" t="n">
        <v>182.2</v>
      </c>
      <c r="C201" s="86" t="s">
        <v>1185</v>
      </c>
      <c r="D201" s="86"/>
      <c r="E201" s="86" t="s">
        <v>1185</v>
      </c>
      <c r="F201" s="87" t="s">
        <v>2659</v>
      </c>
      <c r="G201" s="86" t="s">
        <v>4746</v>
      </c>
      <c r="H201" s="97" t="s">
        <v>2670</v>
      </c>
      <c r="I201" s="97"/>
      <c r="J201" s="97"/>
      <c r="K201" s="97"/>
      <c r="L201" s="97"/>
      <c r="M201" s="97"/>
      <c r="N201" s="97"/>
      <c r="O201" s="97"/>
      <c r="P201" s="97"/>
      <c r="Q201" s="217" t="s">
        <v>60</v>
      </c>
      <c r="R201" s="86"/>
      <c r="S201" s="86" t="s">
        <v>78</v>
      </c>
      <c r="T201" s="86"/>
      <c r="U201" s="86"/>
      <c r="V201" s="86"/>
      <c r="W201" s="86"/>
      <c r="X201" s="86"/>
      <c r="Y201" s="86"/>
      <c r="Z201" s="97"/>
      <c r="AA201" s="97"/>
      <c r="AB201" s="97"/>
      <c r="AC201" s="97"/>
      <c r="AD201" s="97"/>
      <c r="AE201" s="97"/>
      <c r="AF201" s="97"/>
      <c r="AG201" s="97"/>
      <c r="AH201" s="97"/>
      <c r="AI201" s="97"/>
      <c r="AJ201" s="97"/>
      <c r="AK201" s="97"/>
      <c r="AL201" s="97"/>
      <c r="AM201" s="97"/>
    </row>
    <row r="202" customFormat="false" ht="21.75" hidden="false" customHeight="true" outlineLevel="0" collapsed="false">
      <c r="A202" s="95" t="n">
        <v>182</v>
      </c>
      <c r="B202" s="95" t="n">
        <v>182.3</v>
      </c>
      <c r="C202" s="86" t="s">
        <v>1185</v>
      </c>
      <c r="D202" s="86"/>
      <c r="E202" s="86" t="s">
        <v>1185</v>
      </c>
      <c r="F202" s="87" t="s">
        <v>2659</v>
      </c>
      <c r="G202" s="86" t="s">
        <v>131</v>
      </c>
      <c r="H202" s="97" t="s">
        <v>598</v>
      </c>
      <c r="I202" s="97"/>
      <c r="J202" s="97"/>
      <c r="K202" s="97"/>
      <c r="L202" s="97"/>
      <c r="M202" s="97"/>
      <c r="N202" s="97"/>
      <c r="O202" s="97"/>
      <c r="P202" s="97"/>
      <c r="Q202" s="217" t="s">
        <v>60</v>
      </c>
      <c r="R202" s="86"/>
      <c r="S202" s="86" t="s">
        <v>78</v>
      </c>
      <c r="T202" s="86"/>
      <c r="U202" s="86"/>
      <c r="V202" s="86"/>
      <c r="W202" s="86"/>
      <c r="X202" s="86"/>
      <c r="Y202" s="86"/>
      <c r="Z202" s="97"/>
      <c r="AA202" s="97"/>
      <c r="AB202" s="97"/>
      <c r="AC202" s="97"/>
      <c r="AD202" s="97"/>
      <c r="AE202" s="97"/>
      <c r="AF202" s="97"/>
      <c r="AG202" s="97"/>
      <c r="AH202" s="97"/>
      <c r="AI202" s="97"/>
      <c r="AJ202" s="97"/>
      <c r="AK202" s="97"/>
      <c r="AL202" s="97"/>
      <c r="AM202" s="97"/>
    </row>
    <row r="203" customFormat="false" ht="21.75" hidden="false" customHeight="true" outlineLevel="0" collapsed="false">
      <c r="A203" s="95" t="n">
        <v>183</v>
      </c>
      <c r="B203" s="95" t="n">
        <v>183</v>
      </c>
      <c r="C203" s="97" t="s">
        <v>62</v>
      </c>
      <c r="D203" s="98" t="s">
        <v>599</v>
      </c>
      <c r="E203" s="98"/>
      <c r="F203" s="209" t="s">
        <v>131</v>
      </c>
      <c r="G203" s="97" t="s">
        <v>600</v>
      </c>
      <c r="H203" s="97" t="s">
        <v>600</v>
      </c>
      <c r="I203" s="97"/>
      <c r="J203" s="97"/>
      <c r="K203" s="97"/>
      <c r="L203" s="97"/>
      <c r="M203" s="97"/>
      <c r="N203" s="97"/>
      <c r="O203" s="97"/>
      <c r="P203" s="97"/>
      <c r="Q203" s="209" t="s">
        <v>131</v>
      </c>
      <c r="R203" s="97"/>
      <c r="S203" s="97"/>
      <c r="T203" s="97"/>
      <c r="U203" s="97"/>
      <c r="V203" s="97"/>
      <c r="W203" s="97"/>
      <c r="X203" s="97"/>
      <c r="Y203" s="97"/>
      <c r="Z203" s="97"/>
      <c r="AA203" s="97"/>
      <c r="AB203" s="97"/>
      <c r="AC203" s="97"/>
      <c r="AD203" s="97"/>
      <c r="AE203" s="97"/>
      <c r="AF203" s="97"/>
      <c r="AG203" s="97"/>
      <c r="AH203" s="97"/>
      <c r="AI203" s="97"/>
      <c r="AJ203" s="97"/>
      <c r="AK203" s="97"/>
      <c r="AL203" s="97"/>
      <c r="AM203" s="97"/>
    </row>
    <row r="204" customFormat="false" ht="21.75" hidden="false" customHeight="true" outlineLevel="0" collapsed="false">
      <c r="A204" s="95" t="n">
        <v>184</v>
      </c>
      <c r="B204" s="95" t="n">
        <v>184.1</v>
      </c>
      <c r="C204" s="97" t="s">
        <v>62</v>
      </c>
      <c r="D204" s="87" t="s">
        <v>602</v>
      </c>
      <c r="E204" s="86"/>
      <c r="F204" s="86" t="s">
        <v>78</v>
      </c>
      <c r="G204" s="373" t="s">
        <v>603</v>
      </c>
      <c r="H204" s="161" t="s">
        <v>2697</v>
      </c>
      <c r="I204" s="105" t="s">
        <v>1004</v>
      </c>
      <c r="J204" s="161"/>
      <c r="K204" s="161"/>
      <c r="L204" s="161"/>
      <c r="M204" s="161"/>
      <c r="N204" s="161"/>
      <c r="O204" s="161"/>
      <c r="P204" s="161"/>
      <c r="Q204" s="216" t="s">
        <v>1004</v>
      </c>
      <c r="R204" s="86"/>
      <c r="S204" s="86" t="s">
        <v>78</v>
      </c>
      <c r="T204" s="86"/>
      <c r="U204" s="86"/>
      <c r="V204" s="86"/>
      <c r="W204" s="86"/>
      <c r="X204" s="86"/>
      <c r="Y204" s="97"/>
      <c r="Z204" s="97"/>
      <c r="AA204" s="97"/>
      <c r="AB204" s="97"/>
      <c r="AC204" s="97"/>
      <c r="AD204" s="97"/>
      <c r="AE204" s="97"/>
      <c r="AF204" s="97"/>
      <c r="AG204" s="97"/>
      <c r="AH204" s="97"/>
      <c r="AI204" s="97"/>
      <c r="AJ204" s="97"/>
      <c r="AK204" s="97"/>
      <c r="AL204" s="97"/>
      <c r="AM204" s="97"/>
    </row>
    <row r="205" customFormat="false" ht="21.75" hidden="false" customHeight="true" outlineLevel="0" collapsed="false">
      <c r="A205" s="95" t="n">
        <v>184</v>
      </c>
      <c r="B205" s="95" t="n">
        <v>184.2</v>
      </c>
      <c r="C205" s="97" t="s">
        <v>62</v>
      </c>
      <c r="D205" s="98" t="s">
        <v>602</v>
      </c>
      <c r="E205" s="98"/>
      <c r="F205" s="86" t="s">
        <v>78</v>
      </c>
      <c r="G205" s="97" t="s">
        <v>604</v>
      </c>
      <c r="H205" s="97" t="s">
        <v>604</v>
      </c>
      <c r="I205" s="105" t="s">
        <v>1004</v>
      </c>
      <c r="J205" s="97"/>
      <c r="K205" s="97"/>
      <c r="L205" s="97"/>
      <c r="M205" s="97"/>
      <c r="N205" s="97"/>
      <c r="O205" s="97"/>
      <c r="P205" s="97"/>
      <c r="Q205" s="216" t="s">
        <v>1004</v>
      </c>
      <c r="R205" s="86"/>
      <c r="S205" s="86" t="s">
        <v>78</v>
      </c>
      <c r="T205" s="86"/>
      <c r="U205" s="86"/>
      <c r="V205" s="86"/>
      <c r="W205" s="86"/>
      <c r="X205" s="86"/>
      <c r="Y205" s="97"/>
      <c r="Z205" s="97"/>
      <c r="AA205" s="97"/>
      <c r="AB205" s="97"/>
      <c r="AC205" s="97"/>
      <c r="AD205" s="97"/>
      <c r="AE205" s="97"/>
      <c r="AF205" s="97"/>
      <c r="AG205" s="97"/>
      <c r="AH205" s="97"/>
      <c r="AI205" s="97"/>
      <c r="AJ205" s="97"/>
      <c r="AK205" s="97"/>
      <c r="AL205" s="97"/>
      <c r="AM205" s="97"/>
    </row>
    <row r="206" customFormat="false" ht="21.75" hidden="false" customHeight="true" outlineLevel="0" collapsed="false">
      <c r="A206" s="95" t="n">
        <v>185</v>
      </c>
      <c r="B206" s="95" t="n">
        <v>185</v>
      </c>
      <c r="C206" s="97" t="s">
        <v>62</v>
      </c>
      <c r="D206" s="98" t="s">
        <v>606</v>
      </c>
      <c r="E206" s="98"/>
      <c r="F206" s="209" t="s">
        <v>131</v>
      </c>
      <c r="G206" s="97" t="s">
        <v>607</v>
      </c>
      <c r="H206" s="97" t="s">
        <v>607</v>
      </c>
      <c r="I206" s="97"/>
      <c r="J206" s="97"/>
      <c r="K206" s="97"/>
      <c r="L206" s="97"/>
      <c r="M206" s="97"/>
      <c r="N206" s="97"/>
      <c r="O206" s="97"/>
      <c r="P206" s="97"/>
      <c r="Q206" s="209" t="s">
        <v>131</v>
      </c>
      <c r="R206" s="97"/>
      <c r="S206" s="97"/>
      <c r="T206" s="97"/>
      <c r="U206" s="97"/>
      <c r="V206" s="97"/>
      <c r="W206" s="97"/>
      <c r="X206" s="97"/>
      <c r="Y206" s="97"/>
      <c r="Z206" s="97"/>
      <c r="AA206" s="97"/>
      <c r="AB206" s="97"/>
      <c r="AC206" s="97"/>
      <c r="AD206" s="97"/>
      <c r="AE206" s="97"/>
      <c r="AF206" s="97"/>
      <c r="AG206" s="97"/>
      <c r="AH206" s="97"/>
      <c r="AI206" s="97"/>
      <c r="AJ206" s="97"/>
      <c r="AK206" s="97"/>
      <c r="AL206" s="97"/>
      <c r="AM206" s="97"/>
    </row>
    <row r="207" customFormat="false" ht="21.75" hidden="false" customHeight="true" outlineLevel="0" collapsed="false">
      <c r="A207" s="95" t="n">
        <v>186</v>
      </c>
      <c r="B207" s="95" t="n">
        <v>186</v>
      </c>
      <c r="C207" s="97" t="s">
        <v>62</v>
      </c>
      <c r="D207" s="87" t="s">
        <v>608</v>
      </c>
      <c r="E207" s="97" t="s">
        <v>1001</v>
      </c>
      <c r="F207" s="87" t="s">
        <v>2703</v>
      </c>
      <c r="G207" s="86" t="s">
        <v>4756</v>
      </c>
      <c r="H207" s="97" t="s">
        <v>2705</v>
      </c>
      <c r="I207" s="219" t="s">
        <v>70</v>
      </c>
      <c r="J207" s="97"/>
      <c r="K207" s="97"/>
      <c r="L207" s="97"/>
      <c r="M207" s="97"/>
      <c r="N207" s="97"/>
      <c r="O207" s="97"/>
      <c r="P207" s="97"/>
      <c r="Q207" s="86" t="s">
        <v>167</v>
      </c>
      <c r="R207" s="86"/>
      <c r="S207" s="87" t="s">
        <v>2703</v>
      </c>
      <c r="T207" s="86"/>
      <c r="U207" s="86"/>
      <c r="V207" s="86"/>
      <c r="W207" s="86"/>
      <c r="X207" s="86"/>
      <c r="Y207" s="97"/>
      <c r="Z207" s="97"/>
      <c r="AA207" s="97"/>
      <c r="AB207" s="97"/>
      <c r="AC207" s="97"/>
      <c r="AD207" s="97"/>
      <c r="AE207" s="97"/>
      <c r="AF207" s="97"/>
      <c r="AG207" s="97"/>
      <c r="AH207" s="97"/>
      <c r="AI207" s="97"/>
      <c r="AJ207" s="97"/>
      <c r="AK207" s="97"/>
      <c r="AL207" s="97"/>
      <c r="AM207" s="97"/>
    </row>
    <row r="208" customFormat="false" ht="21.75" hidden="false" customHeight="true" outlineLevel="0" collapsed="false">
      <c r="A208" s="95" t="n">
        <v>186</v>
      </c>
      <c r="B208" s="95" t="n">
        <v>186</v>
      </c>
      <c r="C208" s="97" t="s">
        <v>62</v>
      </c>
      <c r="D208" s="87" t="s">
        <v>608</v>
      </c>
      <c r="E208" s="97" t="s">
        <v>1001</v>
      </c>
      <c r="F208" s="87" t="s">
        <v>2703</v>
      </c>
      <c r="G208" s="86" t="s">
        <v>4756</v>
      </c>
      <c r="H208" s="97" t="s">
        <v>2713</v>
      </c>
      <c r="I208" s="219" t="s">
        <v>70</v>
      </c>
      <c r="J208" s="97"/>
      <c r="K208" s="97"/>
      <c r="L208" s="97"/>
      <c r="M208" s="97"/>
      <c r="N208" s="97"/>
      <c r="O208" s="97"/>
      <c r="P208" s="97"/>
      <c r="Q208" s="209" t="s">
        <v>131</v>
      </c>
      <c r="R208" s="86"/>
      <c r="S208" s="86"/>
      <c r="T208" s="86"/>
      <c r="U208" s="86"/>
      <c r="V208" s="86"/>
      <c r="W208" s="86"/>
      <c r="X208" s="86"/>
      <c r="Y208" s="97"/>
      <c r="Z208" s="97"/>
      <c r="AA208" s="97"/>
      <c r="AB208" s="97"/>
      <c r="AC208" s="97"/>
      <c r="AD208" s="97"/>
      <c r="AE208" s="97"/>
      <c r="AF208" s="97"/>
      <c r="AG208" s="97"/>
      <c r="AH208" s="97"/>
      <c r="AI208" s="97"/>
      <c r="AJ208" s="97"/>
      <c r="AK208" s="97"/>
      <c r="AL208" s="97"/>
      <c r="AM208" s="97"/>
    </row>
    <row r="209" customFormat="false" ht="21.75" hidden="false" customHeight="true" outlineLevel="0" collapsed="false">
      <c r="A209" s="95" t="n">
        <v>187</v>
      </c>
      <c r="B209" s="95" t="n">
        <v>187</v>
      </c>
      <c r="C209" s="97" t="s">
        <v>62</v>
      </c>
      <c r="D209" s="98" t="s">
        <v>610</v>
      </c>
      <c r="E209" s="98"/>
      <c r="F209" s="209" t="s">
        <v>131</v>
      </c>
      <c r="G209" s="97" t="s">
        <v>611</v>
      </c>
      <c r="H209" s="97" t="s">
        <v>611</v>
      </c>
      <c r="I209" s="97"/>
      <c r="J209" s="97"/>
      <c r="K209" s="97"/>
      <c r="L209" s="97"/>
      <c r="M209" s="97"/>
      <c r="N209" s="97"/>
      <c r="O209" s="97"/>
      <c r="P209" s="97"/>
      <c r="Q209" s="209" t="s">
        <v>131</v>
      </c>
      <c r="R209" s="97"/>
      <c r="S209" s="97"/>
      <c r="T209" s="97"/>
      <c r="U209" s="97"/>
      <c r="V209" s="97"/>
      <c r="W209" s="97"/>
      <c r="X209" s="97"/>
      <c r="Y209" s="97"/>
      <c r="Z209" s="97"/>
      <c r="AA209" s="97"/>
      <c r="AB209" s="97"/>
      <c r="AC209" s="97"/>
      <c r="AD209" s="97"/>
      <c r="AE209" s="97"/>
      <c r="AF209" s="97"/>
      <c r="AG209" s="97"/>
      <c r="AH209" s="97"/>
      <c r="AI209" s="97"/>
      <c r="AJ209" s="97"/>
      <c r="AK209" s="97"/>
      <c r="AL209" s="97"/>
      <c r="AM209" s="97"/>
    </row>
    <row r="210" customFormat="false" ht="21.75" hidden="false" customHeight="true" outlineLevel="0" collapsed="false">
      <c r="A210" s="95" t="n">
        <v>188</v>
      </c>
      <c r="B210" s="95" t="n">
        <v>188</v>
      </c>
      <c r="C210" s="97" t="s">
        <v>62</v>
      </c>
      <c r="D210" s="98" t="s">
        <v>612</v>
      </c>
      <c r="E210" s="98"/>
      <c r="F210" s="209" t="s">
        <v>131</v>
      </c>
      <c r="G210" s="97" t="s">
        <v>613</v>
      </c>
      <c r="H210" s="97" t="s">
        <v>613</v>
      </c>
      <c r="I210" s="97"/>
      <c r="J210" s="97"/>
      <c r="K210" s="97"/>
      <c r="L210" s="97"/>
      <c r="M210" s="97"/>
      <c r="N210" s="97"/>
      <c r="O210" s="97"/>
      <c r="P210" s="97"/>
      <c r="Q210" s="209" t="s">
        <v>131</v>
      </c>
      <c r="R210" s="97"/>
      <c r="S210" s="97"/>
      <c r="T210" s="97"/>
      <c r="U210" s="97"/>
      <c r="V210" s="97"/>
      <c r="W210" s="97"/>
      <c r="X210" s="97"/>
      <c r="Y210" s="97"/>
      <c r="Z210" s="97"/>
      <c r="AA210" s="97"/>
      <c r="AB210" s="97"/>
      <c r="AC210" s="97"/>
      <c r="AD210" s="97"/>
      <c r="AE210" s="97"/>
      <c r="AF210" s="97"/>
      <c r="AG210" s="97"/>
      <c r="AH210" s="97"/>
      <c r="AI210" s="97"/>
      <c r="AJ210" s="97"/>
      <c r="AK210" s="97"/>
      <c r="AL210" s="97"/>
      <c r="AM210" s="97"/>
    </row>
    <row r="211" customFormat="false" ht="21.75" hidden="false" customHeight="true" outlineLevel="0" collapsed="false">
      <c r="A211" s="95" t="n">
        <v>189</v>
      </c>
      <c r="B211" s="95" t="n">
        <v>189</v>
      </c>
      <c r="C211" s="97" t="s">
        <v>62</v>
      </c>
      <c r="D211" s="98" t="s">
        <v>617</v>
      </c>
      <c r="E211" s="98"/>
      <c r="F211" s="209" t="s">
        <v>131</v>
      </c>
      <c r="G211" s="97" t="s">
        <v>618</v>
      </c>
      <c r="H211" s="97" t="s">
        <v>618</v>
      </c>
      <c r="I211" s="97"/>
      <c r="J211" s="97"/>
      <c r="K211" s="97"/>
      <c r="L211" s="97"/>
      <c r="M211" s="97"/>
      <c r="N211" s="97"/>
      <c r="O211" s="97"/>
      <c r="P211" s="97"/>
      <c r="Q211" s="209" t="s">
        <v>131</v>
      </c>
      <c r="R211" s="97"/>
      <c r="S211" s="97"/>
      <c r="T211" s="97"/>
      <c r="U211" s="97"/>
      <c r="V211" s="97"/>
      <c r="W211" s="97"/>
      <c r="X211" s="97"/>
      <c r="Y211" s="97"/>
      <c r="Z211" s="97"/>
      <c r="AA211" s="97"/>
      <c r="AB211" s="97"/>
      <c r="AC211" s="97"/>
      <c r="AD211" s="97"/>
      <c r="AE211" s="97"/>
      <c r="AF211" s="97"/>
      <c r="AG211" s="97"/>
      <c r="AH211" s="97"/>
      <c r="AI211" s="97"/>
      <c r="AJ211" s="97"/>
      <c r="AK211" s="97"/>
      <c r="AL211" s="97"/>
      <c r="AM211" s="97"/>
    </row>
    <row r="212" customFormat="false" ht="21.75" hidden="false" customHeight="true" outlineLevel="0" collapsed="false">
      <c r="A212" s="95" t="n">
        <v>190</v>
      </c>
      <c r="B212" s="95" t="n">
        <v>190</v>
      </c>
      <c r="C212" s="97" t="s">
        <v>62</v>
      </c>
      <c r="D212" s="98" t="s">
        <v>620</v>
      </c>
      <c r="E212" s="98"/>
      <c r="F212" s="209" t="s">
        <v>131</v>
      </c>
      <c r="G212" s="97" t="s">
        <v>2739</v>
      </c>
      <c r="H212" s="97" t="s">
        <v>2739</v>
      </c>
      <c r="I212" s="97"/>
      <c r="J212" s="97"/>
      <c r="K212" s="97"/>
      <c r="L212" s="97"/>
      <c r="M212" s="97"/>
      <c r="N212" s="97"/>
      <c r="O212" s="97"/>
      <c r="P212" s="97"/>
      <c r="Q212" s="209" t="s">
        <v>131</v>
      </c>
      <c r="R212" s="97"/>
      <c r="S212" s="97"/>
      <c r="T212" s="97"/>
      <c r="U212" s="97"/>
      <c r="V212" s="97"/>
      <c r="W212" s="97"/>
      <c r="X212" s="97"/>
      <c r="Y212" s="97"/>
      <c r="Z212" s="97"/>
      <c r="AA212" s="97"/>
      <c r="AB212" s="97"/>
      <c r="AC212" s="97"/>
      <c r="AD212" s="97"/>
      <c r="AE212" s="97"/>
      <c r="AF212" s="97"/>
      <c r="AG212" s="97"/>
      <c r="AH212" s="97"/>
      <c r="AI212" s="97"/>
      <c r="AJ212" s="97"/>
      <c r="AK212" s="97"/>
      <c r="AL212" s="97"/>
      <c r="AM212" s="97"/>
    </row>
    <row r="213" customFormat="false" ht="21.75" hidden="false" customHeight="true" outlineLevel="0" collapsed="false">
      <c r="A213" s="95" t="n">
        <v>191</v>
      </c>
      <c r="B213" s="95" t="n">
        <v>191</v>
      </c>
      <c r="C213" s="97" t="s">
        <v>62</v>
      </c>
      <c r="D213" s="98" t="s">
        <v>622</v>
      </c>
      <c r="E213" s="98"/>
      <c r="F213" s="209" t="s">
        <v>131</v>
      </c>
      <c r="G213" s="97" t="s">
        <v>623</v>
      </c>
      <c r="H213" s="97" t="s">
        <v>623</v>
      </c>
      <c r="I213" s="97"/>
      <c r="J213" s="97"/>
      <c r="K213" s="97"/>
      <c r="L213" s="97"/>
      <c r="M213" s="97"/>
      <c r="N213" s="97"/>
      <c r="O213" s="97"/>
      <c r="P213" s="97"/>
      <c r="Q213" s="209" t="s">
        <v>131</v>
      </c>
      <c r="R213" s="97"/>
      <c r="S213" s="97"/>
      <c r="T213" s="97"/>
      <c r="U213" s="97"/>
      <c r="V213" s="97"/>
      <c r="W213" s="97"/>
      <c r="X213" s="97"/>
      <c r="Y213" s="97"/>
      <c r="Z213" s="97"/>
      <c r="AA213" s="97"/>
      <c r="AB213" s="97"/>
      <c r="AC213" s="97"/>
      <c r="AD213" s="97"/>
      <c r="AE213" s="97"/>
      <c r="AF213" s="97"/>
      <c r="AG213" s="97"/>
      <c r="AH213" s="97"/>
      <c r="AI213" s="97"/>
      <c r="AJ213" s="97"/>
      <c r="AK213" s="97"/>
      <c r="AL213" s="97"/>
      <c r="AM213" s="97"/>
    </row>
    <row r="214" customFormat="false" ht="21.75" hidden="false" customHeight="true" outlineLevel="0" collapsed="false">
      <c r="A214" s="95" t="n">
        <v>192</v>
      </c>
      <c r="B214" s="95" t="n">
        <v>192</v>
      </c>
      <c r="C214" s="86" t="s">
        <v>1185</v>
      </c>
      <c r="D214" s="105"/>
      <c r="E214" s="86" t="s">
        <v>1185</v>
      </c>
      <c r="F214" s="374" t="s">
        <v>2748</v>
      </c>
      <c r="G214" s="100" t="s">
        <v>625</v>
      </c>
      <c r="H214" s="97" t="s">
        <v>2750</v>
      </c>
      <c r="I214" s="97"/>
      <c r="J214" s="97"/>
      <c r="K214" s="97"/>
      <c r="L214" s="97"/>
      <c r="M214" s="97"/>
      <c r="N214" s="97"/>
      <c r="O214" s="97"/>
      <c r="P214" s="97"/>
      <c r="Q214" s="209" t="s">
        <v>131</v>
      </c>
      <c r="R214" s="97"/>
      <c r="S214" s="209" t="s">
        <v>131</v>
      </c>
      <c r="T214" s="97"/>
      <c r="U214" s="97"/>
      <c r="V214" s="97"/>
      <c r="W214" s="97"/>
      <c r="X214" s="97"/>
      <c r="Y214" s="97"/>
      <c r="Z214" s="97"/>
      <c r="AA214" s="97"/>
      <c r="AB214" s="97"/>
      <c r="AC214" s="97"/>
      <c r="AD214" s="97"/>
      <c r="AE214" s="97"/>
      <c r="AF214" s="97"/>
      <c r="AG214" s="97"/>
      <c r="AH214" s="97"/>
      <c r="AI214" s="97"/>
      <c r="AJ214" s="97"/>
      <c r="AK214" s="97"/>
      <c r="AL214" s="97"/>
      <c r="AM214" s="97"/>
    </row>
    <row r="215" customFormat="false" ht="21.75" hidden="false" customHeight="true" outlineLevel="0" collapsed="false">
      <c r="A215" s="95" t="n">
        <v>193</v>
      </c>
      <c r="B215" s="95" t="n">
        <v>193</v>
      </c>
      <c r="C215" s="97" t="s">
        <v>62</v>
      </c>
      <c r="D215" s="87" t="s">
        <v>2764</v>
      </c>
      <c r="E215" s="97" t="s">
        <v>1001</v>
      </c>
      <c r="F215" s="87" t="s">
        <v>2765</v>
      </c>
      <c r="G215" s="86" t="s">
        <v>2768</v>
      </c>
      <c r="H215" s="97" t="s">
        <v>2767</v>
      </c>
      <c r="I215" s="219" t="s">
        <v>70</v>
      </c>
      <c r="J215" s="97"/>
      <c r="K215" s="97"/>
      <c r="L215" s="97"/>
      <c r="M215" s="97"/>
      <c r="N215" s="97"/>
      <c r="O215" s="97"/>
      <c r="P215" s="97"/>
      <c r="Q215" s="219" t="s">
        <v>70</v>
      </c>
      <c r="R215" s="86"/>
      <c r="S215" s="87" t="s">
        <v>2765</v>
      </c>
      <c r="T215" s="86"/>
      <c r="U215" s="86"/>
      <c r="V215" s="86"/>
      <c r="W215" s="86"/>
      <c r="X215" s="86"/>
      <c r="Y215" s="97"/>
      <c r="Z215" s="97"/>
      <c r="AA215" s="97"/>
      <c r="AB215" s="97"/>
      <c r="AC215" s="97"/>
      <c r="AD215" s="97"/>
      <c r="AE215" s="97"/>
      <c r="AF215" s="97"/>
      <c r="AG215" s="97"/>
      <c r="AH215" s="97"/>
      <c r="AI215" s="97"/>
      <c r="AJ215" s="97"/>
      <c r="AK215" s="97"/>
      <c r="AL215" s="97"/>
      <c r="AM215" s="97"/>
    </row>
    <row r="216" customFormat="false" ht="21.75" hidden="false" customHeight="true" outlineLevel="0" collapsed="false">
      <c r="A216" s="95" t="n">
        <v>194</v>
      </c>
      <c r="B216" s="95" t="n">
        <v>194</v>
      </c>
      <c r="C216" s="86" t="s">
        <v>1185</v>
      </c>
      <c r="D216" s="86"/>
      <c r="E216" s="86" t="s">
        <v>1185</v>
      </c>
      <c r="F216" s="87" t="s">
        <v>2777</v>
      </c>
      <c r="G216" s="97" t="s">
        <v>4413</v>
      </c>
      <c r="H216" s="97" t="s">
        <v>2779</v>
      </c>
      <c r="I216" s="218" t="s">
        <v>101</v>
      </c>
      <c r="J216" s="97"/>
      <c r="K216" s="97"/>
      <c r="L216" s="97"/>
      <c r="M216" s="97"/>
      <c r="N216" s="97"/>
      <c r="O216" s="97"/>
      <c r="P216" s="97"/>
      <c r="Q216" s="218" t="s">
        <v>101</v>
      </c>
      <c r="R216" s="86"/>
      <c r="S216" s="87" t="s">
        <v>2777</v>
      </c>
      <c r="T216" s="86"/>
      <c r="U216" s="86"/>
      <c r="V216" s="86"/>
      <c r="W216" s="86"/>
      <c r="X216" s="86"/>
      <c r="Y216" s="86"/>
      <c r="Z216" s="97"/>
      <c r="AA216" s="97"/>
      <c r="AB216" s="97"/>
      <c r="AC216" s="97"/>
      <c r="AD216" s="97"/>
      <c r="AE216" s="97"/>
      <c r="AF216" s="97"/>
      <c r="AG216" s="97"/>
      <c r="AH216" s="97"/>
      <c r="AI216" s="97"/>
      <c r="AJ216" s="97"/>
      <c r="AK216" s="97"/>
      <c r="AL216" s="97"/>
      <c r="AM216" s="97"/>
    </row>
    <row r="217" customFormat="false" ht="21.75" hidden="false" customHeight="true" outlineLevel="0" collapsed="false">
      <c r="A217" s="95" t="n">
        <v>195</v>
      </c>
      <c r="B217" s="95" t="n">
        <v>195.1</v>
      </c>
      <c r="C217" s="86" t="s">
        <v>1005</v>
      </c>
      <c r="D217" s="86"/>
      <c r="E217" s="86" t="s">
        <v>1005</v>
      </c>
      <c r="F217" s="87" t="s">
        <v>2792</v>
      </c>
      <c r="G217" s="86" t="s">
        <v>4364</v>
      </c>
      <c r="H217" s="97" t="s">
        <v>2794</v>
      </c>
      <c r="I217" s="218" t="s">
        <v>101</v>
      </c>
      <c r="J217" s="97"/>
      <c r="K217" s="97"/>
      <c r="L217" s="97"/>
      <c r="M217" s="97"/>
      <c r="N217" s="97"/>
      <c r="O217" s="97"/>
      <c r="P217" s="97"/>
      <c r="Q217" s="218" t="s">
        <v>101</v>
      </c>
      <c r="R217" s="86"/>
      <c r="S217" s="87" t="s">
        <v>2792</v>
      </c>
      <c r="T217" s="86"/>
      <c r="U217" s="86"/>
      <c r="V217" s="86"/>
      <c r="W217" s="86"/>
      <c r="X217" s="86"/>
      <c r="Y217" s="86"/>
      <c r="Z217" s="97"/>
      <c r="AA217" s="97"/>
      <c r="AB217" s="97"/>
      <c r="AC217" s="97"/>
      <c r="AD217" s="97"/>
      <c r="AE217" s="97"/>
      <c r="AF217" s="97"/>
      <c r="AG217" s="97"/>
      <c r="AH217" s="97"/>
      <c r="AI217" s="97"/>
      <c r="AJ217" s="97"/>
      <c r="AK217" s="97"/>
      <c r="AL217" s="97"/>
      <c r="AM217" s="97"/>
    </row>
    <row r="218" customFormat="false" ht="21.75" hidden="false" customHeight="true" outlineLevel="0" collapsed="false">
      <c r="A218" s="95" t="n">
        <v>195</v>
      </c>
      <c r="B218" s="95" t="n">
        <v>195.2</v>
      </c>
      <c r="C218" s="86" t="s">
        <v>1005</v>
      </c>
      <c r="D218" s="86"/>
      <c r="E218" s="86" t="s">
        <v>1005</v>
      </c>
      <c r="F218" s="87" t="s">
        <v>2792</v>
      </c>
      <c r="G218" s="97" t="s">
        <v>635</v>
      </c>
      <c r="H218" s="97" t="s">
        <v>2803</v>
      </c>
      <c r="I218" s="218" t="s">
        <v>101</v>
      </c>
      <c r="J218" s="97"/>
      <c r="K218" s="97"/>
      <c r="L218" s="97"/>
      <c r="M218" s="97"/>
      <c r="N218" s="97"/>
      <c r="O218" s="97"/>
      <c r="P218" s="97"/>
      <c r="Q218" s="209" t="s">
        <v>131</v>
      </c>
      <c r="R218" s="86"/>
      <c r="S218" s="87" t="s">
        <v>131</v>
      </c>
      <c r="T218" s="86"/>
      <c r="U218" s="86"/>
      <c r="V218" s="86"/>
      <c r="W218" s="86"/>
      <c r="X218" s="86"/>
      <c r="Y218" s="86"/>
      <c r="Z218" s="97"/>
      <c r="AA218" s="97"/>
      <c r="AB218" s="97"/>
      <c r="AC218" s="97"/>
      <c r="AD218" s="97"/>
      <c r="AE218" s="97"/>
      <c r="AF218" s="97"/>
      <c r="AG218" s="97"/>
      <c r="AH218" s="97"/>
      <c r="AI218" s="97"/>
      <c r="AJ218" s="97"/>
      <c r="AK218" s="97"/>
      <c r="AL218" s="97"/>
      <c r="AM218" s="97"/>
    </row>
    <row r="219" customFormat="false" ht="21.75" hidden="false" customHeight="true" outlineLevel="0" collapsed="false">
      <c r="A219" s="95" t="n">
        <v>196</v>
      </c>
      <c r="B219" s="95" t="n">
        <v>196</v>
      </c>
      <c r="C219" s="97" t="s">
        <v>62</v>
      </c>
      <c r="D219" s="98" t="s">
        <v>636</v>
      </c>
      <c r="E219" s="98"/>
      <c r="F219" s="209" t="s">
        <v>131</v>
      </c>
      <c r="G219" s="97" t="s">
        <v>637</v>
      </c>
      <c r="H219" s="97" t="s">
        <v>637</v>
      </c>
      <c r="I219" s="97"/>
      <c r="J219" s="97"/>
      <c r="K219" s="97"/>
      <c r="L219" s="97"/>
      <c r="M219" s="97"/>
      <c r="N219" s="97"/>
      <c r="O219" s="97"/>
      <c r="P219" s="97"/>
      <c r="Q219" s="209" t="s">
        <v>131</v>
      </c>
      <c r="R219" s="97"/>
      <c r="S219" s="97"/>
      <c r="T219" s="97"/>
      <c r="U219" s="97"/>
      <c r="V219" s="97"/>
      <c r="W219" s="97"/>
      <c r="X219" s="97"/>
      <c r="Y219" s="97"/>
      <c r="Z219" s="97"/>
      <c r="AA219" s="97"/>
      <c r="AB219" s="97"/>
      <c r="AC219" s="97"/>
      <c r="AD219" s="97"/>
      <c r="AE219" s="97"/>
      <c r="AF219" s="97"/>
      <c r="AG219" s="97"/>
      <c r="AH219" s="97"/>
      <c r="AI219" s="97"/>
      <c r="AJ219" s="97"/>
      <c r="AK219" s="97"/>
      <c r="AL219" s="97"/>
      <c r="AM219" s="97"/>
    </row>
    <row r="220" customFormat="false" ht="21.75" hidden="false" customHeight="true" outlineLevel="0" collapsed="false">
      <c r="A220" s="95" t="n">
        <v>197</v>
      </c>
      <c r="B220" s="95" t="n">
        <v>197</v>
      </c>
      <c r="C220" s="86" t="s">
        <v>1005</v>
      </c>
      <c r="D220" s="86"/>
      <c r="E220" s="86" t="s">
        <v>1005</v>
      </c>
      <c r="F220" s="87" t="s">
        <v>2812</v>
      </c>
      <c r="G220" s="86" t="s">
        <v>4774</v>
      </c>
      <c r="H220" s="97" t="s">
        <v>2814</v>
      </c>
      <c r="I220" s="97"/>
      <c r="J220" s="97"/>
      <c r="K220" s="97"/>
      <c r="L220" s="97"/>
      <c r="M220" s="97"/>
      <c r="N220" s="97"/>
      <c r="O220" s="97"/>
      <c r="P220" s="97"/>
      <c r="Q220" s="217" t="s">
        <v>60</v>
      </c>
      <c r="R220" s="86"/>
      <c r="S220" s="86" t="s">
        <v>78</v>
      </c>
      <c r="T220" s="86"/>
      <c r="U220" s="86"/>
      <c r="V220" s="86"/>
      <c r="W220" s="86"/>
      <c r="X220" s="86"/>
      <c r="Y220" s="86"/>
      <c r="Z220" s="97"/>
      <c r="AA220" s="97"/>
      <c r="AB220" s="97"/>
      <c r="AC220" s="97"/>
      <c r="AD220" s="97"/>
      <c r="AE220" s="97"/>
      <c r="AF220" s="97"/>
      <c r="AG220" s="97"/>
      <c r="AH220" s="97"/>
      <c r="AI220" s="97"/>
      <c r="AJ220" s="97"/>
      <c r="AK220" s="97"/>
      <c r="AL220" s="97"/>
      <c r="AM220" s="97"/>
    </row>
    <row r="221" customFormat="false" ht="21.75" hidden="false" customHeight="true" outlineLevel="0" collapsed="false">
      <c r="A221" s="95" t="n">
        <v>198</v>
      </c>
      <c r="B221" s="95" t="n">
        <v>198</v>
      </c>
      <c r="C221" s="97" t="s">
        <v>62</v>
      </c>
      <c r="D221" s="87" t="s">
        <v>2823</v>
      </c>
      <c r="E221" s="86"/>
      <c r="F221" s="86" t="s">
        <v>78</v>
      </c>
      <c r="G221" s="86" t="s">
        <v>4366</v>
      </c>
      <c r="H221" s="97" t="s">
        <v>2825</v>
      </c>
      <c r="I221" s="105" t="s">
        <v>1004</v>
      </c>
      <c r="J221" s="97"/>
      <c r="K221" s="97"/>
      <c r="L221" s="97"/>
      <c r="M221" s="97"/>
      <c r="N221" s="97"/>
      <c r="O221" s="97"/>
      <c r="P221" s="97"/>
      <c r="Q221" s="216" t="s">
        <v>1004</v>
      </c>
      <c r="R221" s="86"/>
      <c r="S221" s="86" t="s">
        <v>78</v>
      </c>
      <c r="T221" s="86"/>
      <c r="U221" s="86"/>
      <c r="V221" s="86"/>
      <c r="W221" s="86"/>
      <c r="X221" s="86"/>
      <c r="Y221" s="97"/>
      <c r="Z221" s="97"/>
      <c r="AA221" s="97"/>
      <c r="AB221" s="97"/>
      <c r="AC221" s="97"/>
      <c r="AD221" s="97"/>
      <c r="AE221" s="97"/>
      <c r="AF221" s="97"/>
      <c r="AG221" s="97"/>
      <c r="AH221" s="97"/>
      <c r="AI221" s="97"/>
      <c r="AJ221" s="97"/>
      <c r="AK221" s="97"/>
      <c r="AL221" s="97"/>
      <c r="AM221" s="97"/>
    </row>
    <row r="222" customFormat="false" ht="21.75" hidden="false" customHeight="true" outlineLevel="0" collapsed="false">
      <c r="A222" s="95" t="n">
        <v>199</v>
      </c>
      <c r="B222" s="95" t="n">
        <v>199</v>
      </c>
      <c r="C222" s="97" t="s">
        <v>62</v>
      </c>
      <c r="D222" s="87" t="s">
        <v>2830</v>
      </c>
      <c r="E222" s="86" t="s">
        <v>1009</v>
      </c>
      <c r="F222" s="98" t="s">
        <v>2831</v>
      </c>
      <c r="G222" s="86" t="s">
        <v>4777</v>
      </c>
      <c r="H222" s="97" t="s">
        <v>2833</v>
      </c>
      <c r="I222" s="219" t="s">
        <v>70</v>
      </c>
      <c r="J222" s="97"/>
      <c r="K222" s="97"/>
      <c r="L222" s="97"/>
      <c r="M222" s="97"/>
      <c r="N222" s="97"/>
      <c r="O222" s="97"/>
      <c r="P222" s="97"/>
      <c r="Q222" s="219" t="s">
        <v>70</v>
      </c>
      <c r="R222" s="86"/>
      <c r="S222" s="98" t="s">
        <v>2831</v>
      </c>
      <c r="T222" s="86"/>
      <c r="U222" s="86"/>
      <c r="V222" s="86"/>
      <c r="W222" s="86"/>
      <c r="X222" s="86"/>
      <c r="Y222" s="97"/>
      <c r="Z222" s="97"/>
      <c r="AA222" s="97"/>
      <c r="AB222" s="97"/>
      <c r="AC222" s="97"/>
      <c r="AD222" s="97"/>
      <c r="AE222" s="97"/>
      <c r="AF222" s="97"/>
      <c r="AG222" s="97"/>
      <c r="AH222" s="97"/>
      <c r="AI222" s="97"/>
      <c r="AJ222" s="97"/>
      <c r="AK222" s="97"/>
      <c r="AL222" s="97"/>
      <c r="AM222" s="97"/>
    </row>
    <row r="223" customFormat="false" ht="21.75" hidden="false" customHeight="true" outlineLevel="0" collapsed="false">
      <c r="A223" s="95" t="n">
        <v>200</v>
      </c>
      <c r="B223" s="95" t="n">
        <v>200</v>
      </c>
      <c r="C223" s="97" t="s">
        <v>62</v>
      </c>
      <c r="D223" s="98" t="s">
        <v>645</v>
      </c>
      <c r="E223" s="98"/>
      <c r="F223" s="209" t="s">
        <v>131</v>
      </c>
      <c r="G223" s="97" t="s">
        <v>646</v>
      </c>
      <c r="H223" s="97" t="s">
        <v>646</v>
      </c>
      <c r="I223" s="97"/>
      <c r="J223" s="97"/>
      <c r="K223" s="97"/>
      <c r="L223" s="97"/>
      <c r="M223" s="97"/>
      <c r="N223" s="97"/>
      <c r="O223" s="97"/>
      <c r="P223" s="97"/>
      <c r="Q223" s="209" t="s">
        <v>131</v>
      </c>
      <c r="R223" s="97"/>
      <c r="S223" s="97"/>
      <c r="T223" s="97"/>
      <c r="U223" s="97"/>
      <c r="V223" s="97"/>
      <c r="W223" s="97"/>
      <c r="X223" s="97"/>
      <c r="Y223" s="97"/>
      <c r="Z223" s="97"/>
      <c r="AA223" s="97"/>
      <c r="AB223" s="97"/>
      <c r="AC223" s="97"/>
      <c r="AD223" s="97"/>
      <c r="AE223" s="97"/>
      <c r="AF223" s="97"/>
      <c r="AG223" s="97"/>
      <c r="AH223" s="97"/>
      <c r="AI223" s="97"/>
      <c r="AJ223" s="97"/>
      <c r="AK223" s="97"/>
      <c r="AL223" s="97"/>
      <c r="AM223" s="97"/>
    </row>
    <row r="224" customFormat="false" ht="21.75" hidden="false" customHeight="true" outlineLevel="0" collapsed="false">
      <c r="A224" s="95" t="n">
        <v>201</v>
      </c>
      <c r="B224" s="95" t="n">
        <v>201</v>
      </c>
      <c r="C224" s="97" t="s">
        <v>62</v>
      </c>
      <c r="D224" s="98" t="s">
        <v>647</v>
      </c>
      <c r="E224" s="98"/>
      <c r="F224" s="209" t="s">
        <v>131</v>
      </c>
      <c r="G224" s="97" t="s">
        <v>648</v>
      </c>
      <c r="H224" s="97" t="s">
        <v>648</v>
      </c>
      <c r="I224" s="97"/>
      <c r="J224" s="97"/>
      <c r="K224" s="97"/>
      <c r="L224" s="97"/>
      <c r="M224" s="97"/>
      <c r="N224" s="97"/>
      <c r="O224" s="97"/>
      <c r="P224" s="97"/>
      <c r="Q224" s="209" t="s">
        <v>131</v>
      </c>
      <c r="R224" s="97"/>
      <c r="S224" s="97"/>
      <c r="T224" s="97"/>
      <c r="U224" s="97"/>
      <c r="V224" s="97"/>
      <c r="W224" s="97"/>
      <c r="X224" s="97"/>
      <c r="Y224" s="97"/>
      <c r="Z224" s="97"/>
      <c r="AA224" s="97"/>
      <c r="AB224" s="97"/>
      <c r="AC224" s="97"/>
      <c r="AD224" s="97"/>
      <c r="AE224" s="97"/>
      <c r="AF224" s="97"/>
      <c r="AG224" s="97"/>
      <c r="AH224" s="97"/>
      <c r="AI224" s="97"/>
      <c r="AJ224" s="97"/>
      <c r="AK224" s="97"/>
      <c r="AL224" s="97"/>
      <c r="AM224" s="97"/>
    </row>
    <row r="225" customFormat="false" ht="21.75" hidden="false" customHeight="true" outlineLevel="0" collapsed="false">
      <c r="A225" s="95" t="n">
        <v>202</v>
      </c>
      <c r="B225" s="95" t="n">
        <v>202</v>
      </c>
      <c r="C225" s="97" t="s">
        <v>62</v>
      </c>
      <c r="D225" s="98" t="s">
        <v>651</v>
      </c>
      <c r="E225" s="98"/>
      <c r="F225" s="209" t="s">
        <v>131</v>
      </c>
      <c r="G225" s="97" t="s">
        <v>652</v>
      </c>
      <c r="H225" s="97" t="s">
        <v>652</v>
      </c>
      <c r="I225" s="97"/>
      <c r="J225" s="97"/>
      <c r="K225" s="97"/>
      <c r="L225" s="97"/>
      <c r="M225" s="97"/>
      <c r="N225" s="97"/>
      <c r="O225" s="97"/>
      <c r="P225" s="97"/>
      <c r="Q225" s="209" t="s">
        <v>131</v>
      </c>
      <c r="R225" s="97"/>
      <c r="S225" s="97"/>
      <c r="T225" s="97"/>
      <c r="U225" s="97"/>
      <c r="V225" s="97"/>
      <c r="W225" s="97"/>
      <c r="X225" s="97"/>
      <c r="Y225" s="97"/>
      <c r="Z225" s="97"/>
      <c r="AA225" s="97"/>
      <c r="AB225" s="97"/>
      <c r="AC225" s="97"/>
      <c r="AD225" s="97"/>
      <c r="AE225" s="97"/>
      <c r="AF225" s="97"/>
      <c r="AG225" s="97"/>
      <c r="AH225" s="97"/>
      <c r="AI225" s="97"/>
      <c r="AJ225" s="97"/>
      <c r="AK225" s="97"/>
      <c r="AL225" s="97"/>
      <c r="AM225" s="97"/>
    </row>
    <row r="226" customFormat="false" ht="21.75" hidden="false" customHeight="true" outlineLevel="0" collapsed="false">
      <c r="A226" s="95" t="n">
        <v>203</v>
      </c>
      <c r="B226" s="95" t="n">
        <v>203</v>
      </c>
      <c r="C226" s="97" t="s">
        <v>62</v>
      </c>
      <c r="D226" s="98" t="s">
        <v>654</v>
      </c>
      <c r="E226" s="98"/>
      <c r="F226" s="209" t="s">
        <v>131</v>
      </c>
      <c r="G226" s="97" t="s">
        <v>655</v>
      </c>
      <c r="H226" s="97" t="s">
        <v>655</v>
      </c>
      <c r="I226" s="97"/>
      <c r="J226" s="97"/>
      <c r="K226" s="97"/>
      <c r="L226" s="97"/>
      <c r="M226" s="97"/>
      <c r="N226" s="97"/>
      <c r="O226" s="97"/>
      <c r="P226" s="97"/>
      <c r="Q226" s="209" t="s">
        <v>131</v>
      </c>
      <c r="R226" s="97"/>
      <c r="S226" s="97"/>
      <c r="T226" s="97"/>
      <c r="U226" s="97"/>
      <c r="V226" s="97"/>
      <c r="W226" s="97"/>
      <c r="X226" s="97"/>
      <c r="Y226" s="97"/>
      <c r="Z226" s="97"/>
      <c r="AA226" s="97"/>
      <c r="AB226" s="97"/>
      <c r="AC226" s="97"/>
      <c r="AD226" s="97"/>
      <c r="AE226" s="97"/>
      <c r="AF226" s="97"/>
      <c r="AG226" s="97"/>
      <c r="AH226" s="97"/>
      <c r="AI226" s="97"/>
      <c r="AJ226" s="97"/>
      <c r="AK226" s="97"/>
      <c r="AL226" s="97"/>
      <c r="AM226" s="97"/>
    </row>
    <row r="227" customFormat="false" ht="21.75" hidden="false" customHeight="true" outlineLevel="0" collapsed="false">
      <c r="A227" s="95" t="n">
        <v>204</v>
      </c>
      <c r="B227" s="95" t="n">
        <v>204.1</v>
      </c>
      <c r="C227" s="86" t="s">
        <v>1185</v>
      </c>
      <c r="D227" s="86"/>
      <c r="E227" s="86" t="s">
        <v>1185</v>
      </c>
      <c r="F227" s="87" t="s">
        <v>2860</v>
      </c>
      <c r="G227" s="97" t="s">
        <v>4415</v>
      </c>
      <c r="H227" s="97" t="s">
        <v>5990</v>
      </c>
      <c r="I227" s="218" t="s">
        <v>101</v>
      </c>
      <c r="J227" s="97"/>
      <c r="K227" s="97"/>
      <c r="L227" s="97"/>
      <c r="M227" s="97"/>
      <c r="N227" s="97"/>
      <c r="O227" s="97"/>
      <c r="P227" s="97"/>
      <c r="Q227" s="218" t="s">
        <v>101</v>
      </c>
      <c r="R227" s="86"/>
      <c r="S227" s="87" t="s">
        <v>2860</v>
      </c>
      <c r="T227" s="86"/>
      <c r="U227" s="86"/>
      <c r="V227" s="86"/>
      <c r="W227" s="86"/>
      <c r="X227" s="86"/>
      <c r="Y227" s="86"/>
      <c r="Z227" s="97"/>
      <c r="AA227" s="97"/>
      <c r="AB227" s="97"/>
      <c r="AC227" s="97"/>
      <c r="AD227" s="97"/>
      <c r="AE227" s="97"/>
      <c r="AF227" s="97"/>
      <c r="AG227" s="97"/>
      <c r="AH227" s="97"/>
      <c r="AI227" s="97"/>
      <c r="AJ227" s="97"/>
      <c r="AK227" s="97"/>
      <c r="AL227" s="97"/>
      <c r="AM227" s="97"/>
    </row>
    <row r="228" customFormat="false" ht="21.75" hidden="false" customHeight="true" outlineLevel="0" collapsed="false">
      <c r="A228" s="95" t="n">
        <v>204</v>
      </c>
      <c r="B228" s="95" t="n">
        <v>204.2</v>
      </c>
      <c r="C228" s="86" t="s">
        <v>1185</v>
      </c>
      <c r="D228" s="86"/>
      <c r="E228" s="86" t="s">
        <v>1185</v>
      </c>
      <c r="F228" s="87" t="s">
        <v>2860</v>
      </c>
      <c r="G228" s="97" t="s">
        <v>660</v>
      </c>
      <c r="H228" s="97" t="s">
        <v>660</v>
      </c>
      <c r="I228" s="369"/>
      <c r="J228" s="97"/>
      <c r="K228" s="97"/>
      <c r="L228" s="97"/>
      <c r="M228" s="97"/>
      <c r="N228" s="97"/>
      <c r="O228" s="97"/>
      <c r="P228" s="97"/>
      <c r="Q228" s="209" t="s">
        <v>131</v>
      </c>
      <c r="R228" s="86"/>
      <c r="S228" s="87" t="s">
        <v>131</v>
      </c>
      <c r="T228" s="86"/>
      <c r="U228" s="86"/>
      <c r="V228" s="86"/>
      <c r="W228" s="86"/>
      <c r="X228" s="86"/>
      <c r="Y228" s="86"/>
      <c r="Z228" s="97"/>
      <c r="AA228" s="97"/>
      <c r="AB228" s="97"/>
      <c r="AC228" s="97"/>
      <c r="AD228" s="97"/>
      <c r="AE228" s="97"/>
      <c r="AF228" s="97"/>
      <c r="AG228" s="97"/>
      <c r="AH228" s="97"/>
      <c r="AI228" s="97"/>
      <c r="AJ228" s="97"/>
      <c r="AK228" s="97"/>
      <c r="AL228" s="97"/>
      <c r="AM228" s="97"/>
    </row>
    <row r="229" customFormat="false" ht="21.75" hidden="false" customHeight="true" outlineLevel="0" collapsed="false">
      <c r="A229" s="95" t="n">
        <v>205</v>
      </c>
      <c r="B229" s="95" t="n">
        <v>205.1</v>
      </c>
      <c r="C229" s="97" t="s">
        <v>62</v>
      </c>
      <c r="D229" s="87" t="s">
        <v>661</v>
      </c>
      <c r="E229" s="86"/>
      <c r="F229" s="86" t="s">
        <v>78</v>
      </c>
      <c r="G229" s="97" t="s">
        <v>4361</v>
      </c>
      <c r="H229" s="97" t="s">
        <v>2882</v>
      </c>
      <c r="I229" s="105" t="s">
        <v>1004</v>
      </c>
      <c r="J229" s="97"/>
      <c r="K229" s="97"/>
      <c r="L229" s="97"/>
      <c r="M229" s="97"/>
      <c r="N229" s="97"/>
      <c r="O229" s="97"/>
      <c r="P229" s="97"/>
      <c r="Q229" s="216" t="s">
        <v>1004</v>
      </c>
      <c r="R229" s="86"/>
      <c r="S229" s="86" t="s">
        <v>78</v>
      </c>
      <c r="T229" s="86"/>
      <c r="U229" s="86"/>
      <c r="V229" s="86"/>
      <c r="W229" s="86"/>
      <c r="X229" s="86"/>
      <c r="Y229" s="97"/>
      <c r="Z229" s="97"/>
      <c r="AA229" s="97"/>
      <c r="AB229" s="97"/>
      <c r="AC229" s="97"/>
      <c r="AD229" s="97"/>
      <c r="AE229" s="97"/>
      <c r="AF229" s="97"/>
      <c r="AG229" s="97"/>
      <c r="AH229" s="97"/>
      <c r="AI229" s="97"/>
      <c r="AJ229" s="97"/>
      <c r="AK229" s="97"/>
      <c r="AL229" s="97"/>
      <c r="AM229" s="97"/>
    </row>
    <row r="230" customFormat="false" ht="21.75" hidden="false" customHeight="true" outlineLevel="0" collapsed="false">
      <c r="A230" s="95" t="n">
        <v>205</v>
      </c>
      <c r="B230" s="95" t="n">
        <v>205.2</v>
      </c>
      <c r="C230" s="97" t="s">
        <v>62</v>
      </c>
      <c r="D230" s="98" t="s">
        <v>661</v>
      </c>
      <c r="E230" s="98"/>
      <c r="F230" s="86" t="s">
        <v>78</v>
      </c>
      <c r="G230" s="97" t="s">
        <v>663</v>
      </c>
      <c r="H230" s="97" t="s">
        <v>2890</v>
      </c>
      <c r="I230" s="105" t="s">
        <v>1004</v>
      </c>
      <c r="J230" s="97"/>
      <c r="K230" s="97"/>
      <c r="L230" s="97"/>
      <c r="M230" s="97"/>
      <c r="N230" s="97"/>
      <c r="O230" s="97"/>
      <c r="P230" s="97"/>
      <c r="Q230" s="216" t="s">
        <v>1004</v>
      </c>
      <c r="R230" s="86"/>
      <c r="S230" s="86" t="s">
        <v>78</v>
      </c>
      <c r="T230" s="86"/>
      <c r="U230" s="86"/>
      <c r="V230" s="86"/>
      <c r="W230" s="86"/>
      <c r="X230" s="86"/>
      <c r="Y230" s="97"/>
      <c r="Z230" s="97"/>
      <c r="AA230" s="97"/>
      <c r="AB230" s="97"/>
      <c r="AC230" s="97"/>
      <c r="AD230" s="97"/>
      <c r="AE230" s="97"/>
      <c r="AF230" s="97"/>
      <c r="AG230" s="97"/>
      <c r="AH230" s="97"/>
      <c r="AI230" s="97"/>
      <c r="AJ230" s="97"/>
      <c r="AK230" s="97"/>
      <c r="AL230" s="97"/>
      <c r="AM230" s="97"/>
    </row>
    <row r="231" customFormat="false" ht="21.75" hidden="false" customHeight="true" outlineLevel="0" collapsed="false">
      <c r="A231" s="95" t="n">
        <v>205</v>
      </c>
      <c r="B231" s="95" t="n">
        <v>205.3</v>
      </c>
      <c r="C231" s="97" t="s">
        <v>62</v>
      </c>
      <c r="D231" s="98" t="s">
        <v>661</v>
      </c>
      <c r="E231" s="98"/>
      <c r="F231" s="86" t="s">
        <v>78</v>
      </c>
      <c r="G231" s="97" t="s">
        <v>666</v>
      </c>
      <c r="H231" s="97" t="s">
        <v>2890</v>
      </c>
      <c r="I231" s="105" t="s">
        <v>1004</v>
      </c>
      <c r="J231" s="97"/>
      <c r="K231" s="97"/>
      <c r="L231" s="97"/>
      <c r="M231" s="97"/>
      <c r="N231" s="97"/>
      <c r="O231" s="97"/>
      <c r="P231" s="97"/>
      <c r="Q231" s="216" t="s">
        <v>1004</v>
      </c>
      <c r="R231" s="86"/>
      <c r="S231" s="86" t="s">
        <v>78</v>
      </c>
      <c r="T231" s="86"/>
      <c r="U231" s="86"/>
      <c r="V231" s="86"/>
      <c r="W231" s="86"/>
      <c r="X231" s="86"/>
      <c r="Y231" s="97"/>
      <c r="Z231" s="97"/>
      <c r="AA231" s="97"/>
      <c r="AB231" s="97"/>
      <c r="AC231" s="97"/>
      <c r="AD231" s="97"/>
      <c r="AE231" s="97"/>
      <c r="AF231" s="97"/>
      <c r="AG231" s="97"/>
      <c r="AH231" s="97"/>
      <c r="AI231" s="97"/>
      <c r="AJ231" s="97"/>
      <c r="AK231" s="97"/>
      <c r="AL231" s="97"/>
      <c r="AM231" s="97"/>
    </row>
    <row r="232" customFormat="false" ht="21.75" hidden="false" customHeight="true" outlineLevel="0" collapsed="false">
      <c r="A232" s="95" t="n">
        <v>206</v>
      </c>
      <c r="B232" s="95" t="n">
        <v>206.1</v>
      </c>
      <c r="C232" s="97" t="s">
        <v>62</v>
      </c>
      <c r="D232" s="87" t="s">
        <v>2904</v>
      </c>
      <c r="E232" s="97" t="s">
        <v>1001</v>
      </c>
      <c r="F232" s="87" t="s">
        <v>2905</v>
      </c>
      <c r="G232" s="86" t="s">
        <v>4795</v>
      </c>
      <c r="H232" s="86" t="s">
        <v>6771</v>
      </c>
      <c r="I232" s="218" t="s">
        <v>101</v>
      </c>
      <c r="J232" s="86"/>
      <c r="K232" s="86"/>
      <c r="L232" s="86"/>
      <c r="M232" s="86"/>
      <c r="N232" s="86"/>
      <c r="O232" s="86"/>
      <c r="P232" s="86"/>
      <c r="Q232" s="218" t="s">
        <v>101</v>
      </c>
      <c r="R232" s="86"/>
      <c r="S232" s="87" t="s">
        <v>2905</v>
      </c>
      <c r="T232" s="86"/>
      <c r="U232" s="86"/>
      <c r="V232" s="86"/>
      <c r="W232" s="86"/>
      <c r="X232" s="86"/>
      <c r="Y232" s="97"/>
      <c r="Z232" s="97"/>
      <c r="AA232" s="97"/>
      <c r="AB232" s="97"/>
      <c r="AC232" s="97"/>
      <c r="AD232" s="97"/>
      <c r="AE232" s="97"/>
      <c r="AF232" s="97"/>
      <c r="AG232" s="97"/>
      <c r="AH232" s="97"/>
      <c r="AI232" s="97"/>
      <c r="AJ232" s="97"/>
      <c r="AK232" s="97"/>
      <c r="AL232" s="97"/>
      <c r="AM232" s="97"/>
    </row>
    <row r="233" customFormat="false" ht="21.75" hidden="false" customHeight="true" outlineLevel="0" collapsed="false">
      <c r="A233" s="95" t="n">
        <v>206</v>
      </c>
      <c r="B233" s="95" t="n">
        <v>206.2</v>
      </c>
      <c r="C233" s="97" t="s">
        <v>62</v>
      </c>
      <c r="D233" s="87" t="s">
        <v>2904</v>
      </c>
      <c r="E233" s="97" t="s">
        <v>1001</v>
      </c>
      <c r="F233" s="87" t="s">
        <v>2905</v>
      </c>
      <c r="G233" s="97" t="s">
        <v>670</v>
      </c>
      <c r="H233" s="97" t="s">
        <v>670</v>
      </c>
      <c r="I233" s="218" t="s">
        <v>101</v>
      </c>
      <c r="J233" s="97"/>
      <c r="K233" s="97"/>
      <c r="L233" s="97"/>
      <c r="M233" s="97"/>
      <c r="N233" s="97"/>
      <c r="O233" s="97"/>
      <c r="P233" s="97"/>
      <c r="Q233" s="209" t="s">
        <v>131</v>
      </c>
      <c r="R233" s="86"/>
      <c r="S233" s="87" t="s">
        <v>131</v>
      </c>
      <c r="T233" s="86"/>
      <c r="U233" s="86"/>
      <c r="V233" s="86"/>
      <c r="W233" s="86"/>
      <c r="X233" s="86"/>
      <c r="Y233" s="97"/>
      <c r="Z233" s="97"/>
      <c r="AA233" s="97"/>
      <c r="AB233" s="97"/>
      <c r="AC233" s="97"/>
      <c r="AD233" s="97"/>
      <c r="AE233" s="97"/>
      <c r="AF233" s="97"/>
      <c r="AG233" s="97"/>
      <c r="AH233" s="97"/>
      <c r="AI233" s="97"/>
      <c r="AJ233" s="97"/>
      <c r="AK233" s="97"/>
      <c r="AL233" s="97"/>
      <c r="AM233" s="97"/>
    </row>
    <row r="234" customFormat="false" ht="21.75" hidden="false" customHeight="true" outlineLevel="0" collapsed="false">
      <c r="A234" s="95" t="n">
        <v>207</v>
      </c>
      <c r="B234" s="95" t="n">
        <v>207</v>
      </c>
      <c r="C234" s="97" t="s">
        <v>62</v>
      </c>
      <c r="D234" s="98" t="s">
        <v>671</v>
      </c>
      <c r="E234" s="98"/>
      <c r="F234" s="209" t="s">
        <v>131</v>
      </c>
      <c r="G234" s="97" t="s">
        <v>672</v>
      </c>
      <c r="H234" s="97" t="s">
        <v>672</v>
      </c>
      <c r="I234" s="97"/>
      <c r="J234" s="97"/>
      <c r="K234" s="97"/>
      <c r="L234" s="97"/>
      <c r="M234" s="97"/>
      <c r="N234" s="97"/>
      <c r="O234" s="97"/>
      <c r="P234" s="97"/>
      <c r="Q234" s="209" t="s">
        <v>131</v>
      </c>
      <c r="R234" s="97"/>
      <c r="S234" s="97"/>
      <c r="T234" s="97"/>
      <c r="U234" s="97"/>
      <c r="V234" s="97"/>
      <c r="W234" s="97"/>
      <c r="X234" s="97"/>
      <c r="Y234" s="97"/>
      <c r="Z234" s="97"/>
      <c r="AA234" s="97"/>
      <c r="AB234" s="97"/>
      <c r="AC234" s="97"/>
      <c r="AD234" s="97"/>
      <c r="AE234" s="97"/>
      <c r="AF234" s="97"/>
      <c r="AG234" s="97"/>
      <c r="AH234" s="97"/>
      <c r="AI234" s="97"/>
      <c r="AJ234" s="97"/>
      <c r="AK234" s="97"/>
      <c r="AL234" s="97"/>
      <c r="AM234" s="97"/>
    </row>
    <row r="235" customFormat="false" ht="21.75" hidden="false" customHeight="true" outlineLevel="0" collapsed="false">
      <c r="A235" s="95" t="n">
        <v>208</v>
      </c>
      <c r="B235" s="95" t="n">
        <v>208</v>
      </c>
      <c r="C235" s="97" t="s">
        <v>62</v>
      </c>
      <c r="D235" s="98" t="s">
        <v>673</v>
      </c>
      <c r="E235" s="98"/>
      <c r="F235" s="209" t="s">
        <v>131</v>
      </c>
      <c r="G235" s="97" t="s">
        <v>674</v>
      </c>
      <c r="H235" s="97" t="s">
        <v>674</v>
      </c>
      <c r="I235" s="97"/>
      <c r="J235" s="97"/>
      <c r="K235" s="97"/>
      <c r="L235" s="97"/>
      <c r="M235" s="97"/>
      <c r="N235" s="97"/>
      <c r="O235" s="97"/>
      <c r="P235" s="97"/>
      <c r="Q235" s="209" t="s">
        <v>131</v>
      </c>
      <c r="R235" s="97"/>
      <c r="S235" s="97"/>
      <c r="T235" s="97"/>
      <c r="U235" s="97"/>
      <c r="V235" s="97"/>
      <c r="W235" s="97"/>
      <c r="X235" s="97"/>
      <c r="Y235" s="97"/>
      <c r="Z235" s="97"/>
      <c r="AA235" s="97"/>
      <c r="AB235" s="97"/>
      <c r="AC235" s="97"/>
      <c r="AD235" s="97"/>
      <c r="AE235" s="97"/>
      <c r="AF235" s="97"/>
      <c r="AG235" s="97"/>
      <c r="AH235" s="97"/>
      <c r="AI235" s="97"/>
      <c r="AJ235" s="97"/>
      <c r="AK235" s="97"/>
      <c r="AL235" s="97"/>
      <c r="AM235" s="97"/>
    </row>
    <row r="236" customFormat="false" ht="21.75" hidden="false" customHeight="true" outlineLevel="0" collapsed="false">
      <c r="A236" s="95" t="n">
        <v>209</v>
      </c>
      <c r="B236" s="95" t="n">
        <v>209</v>
      </c>
      <c r="C236" s="97" t="s">
        <v>62</v>
      </c>
      <c r="D236" s="87" t="s">
        <v>676</v>
      </c>
      <c r="E236" s="86"/>
      <c r="F236" s="86" t="s">
        <v>78</v>
      </c>
      <c r="G236" s="86" t="s">
        <v>677</v>
      </c>
      <c r="H236" s="86" t="s">
        <v>2925</v>
      </c>
      <c r="I236" s="86"/>
      <c r="J236" s="86"/>
      <c r="K236" s="86"/>
      <c r="L236" s="86"/>
      <c r="M236" s="86"/>
      <c r="N236" s="86"/>
      <c r="O236" s="86"/>
      <c r="P236" s="86"/>
      <c r="Q236" s="216" t="s">
        <v>1004</v>
      </c>
      <c r="R236" s="86"/>
      <c r="S236" s="86" t="s">
        <v>78</v>
      </c>
      <c r="T236" s="86"/>
      <c r="U236" s="86"/>
      <c r="V236" s="86"/>
      <c r="W236" s="86"/>
      <c r="X236" s="86"/>
      <c r="Y236" s="97"/>
      <c r="Z236" s="97"/>
      <c r="AA236" s="97"/>
      <c r="AB236" s="97"/>
      <c r="AC236" s="97"/>
      <c r="AD236" s="97"/>
      <c r="AE236" s="97"/>
      <c r="AF236" s="97"/>
      <c r="AG236" s="97"/>
      <c r="AH236" s="97"/>
      <c r="AI236" s="97"/>
      <c r="AJ236" s="97"/>
      <c r="AK236" s="97"/>
      <c r="AL236" s="97"/>
      <c r="AM236" s="97"/>
    </row>
    <row r="237" customFormat="false" ht="21.75" hidden="false" customHeight="true" outlineLevel="0" collapsed="false">
      <c r="A237" s="95" t="n">
        <v>210</v>
      </c>
      <c r="B237" s="95" t="n">
        <v>210</v>
      </c>
      <c r="C237" s="97" t="s">
        <v>62</v>
      </c>
      <c r="D237" s="98" t="s">
        <v>679</v>
      </c>
      <c r="E237" s="98"/>
      <c r="F237" s="209" t="s">
        <v>131</v>
      </c>
      <c r="G237" s="97" t="s">
        <v>680</v>
      </c>
      <c r="H237" s="97" t="s">
        <v>680</v>
      </c>
      <c r="I237" s="97"/>
      <c r="J237" s="97"/>
      <c r="K237" s="97"/>
      <c r="L237" s="97"/>
      <c r="M237" s="97"/>
      <c r="N237" s="97"/>
      <c r="O237" s="97"/>
      <c r="P237" s="97"/>
      <c r="Q237" s="209" t="s">
        <v>131</v>
      </c>
      <c r="R237" s="97"/>
      <c r="S237" s="97"/>
      <c r="T237" s="97"/>
      <c r="U237" s="97"/>
      <c r="V237" s="97"/>
      <c r="W237" s="97"/>
      <c r="X237" s="97"/>
      <c r="Y237" s="97"/>
      <c r="Z237" s="97"/>
      <c r="AA237" s="97"/>
      <c r="AB237" s="97"/>
      <c r="AC237" s="97"/>
      <c r="AD237" s="97"/>
      <c r="AE237" s="97"/>
      <c r="AF237" s="97"/>
      <c r="AG237" s="97"/>
      <c r="AH237" s="97"/>
      <c r="AI237" s="97"/>
      <c r="AJ237" s="97"/>
      <c r="AK237" s="97"/>
      <c r="AL237" s="97"/>
      <c r="AM237" s="97"/>
    </row>
    <row r="238" customFormat="false" ht="21.75" hidden="false" customHeight="true" outlineLevel="0" collapsed="false">
      <c r="A238" s="95" t="n">
        <v>211</v>
      </c>
      <c r="B238" s="95" t="n">
        <v>211</v>
      </c>
      <c r="C238" s="97" t="s">
        <v>62</v>
      </c>
      <c r="D238" s="87" t="s">
        <v>2934</v>
      </c>
      <c r="E238" s="86"/>
      <c r="F238" s="86" t="s">
        <v>78</v>
      </c>
      <c r="G238" s="86" t="s">
        <v>2937</v>
      </c>
      <c r="H238" s="86" t="s">
        <v>2937</v>
      </c>
      <c r="I238" s="86"/>
      <c r="J238" s="86"/>
      <c r="K238" s="86"/>
      <c r="L238" s="86"/>
      <c r="M238" s="86"/>
      <c r="N238" s="86"/>
      <c r="O238" s="86"/>
      <c r="P238" s="86"/>
      <c r="Q238" s="216" t="s">
        <v>1004</v>
      </c>
      <c r="R238" s="86"/>
      <c r="S238" s="86" t="s">
        <v>78</v>
      </c>
      <c r="T238" s="86"/>
      <c r="U238" s="86"/>
      <c r="V238" s="86"/>
      <c r="W238" s="86"/>
      <c r="X238" s="86"/>
      <c r="Y238" s="97"/>
      <c r="Z238" s="97"/>
      <c r="AA238" s="97"/>
      <c r="AB238" s="97"/>
      <c r="AC238" s="97"/>
      <c r="AD238" s="97"/>
      <c r="AE238" s="97"/>
      <c r="AF238" s="97"/>
      <c r="AG238" s="97"/>
      <c r="AH238" s="97"/>
      <c r="AI238" s="97"/>
      <c r="AJ238" s="97"/>
      <c r="AK238" s="97"/>
      <c r="AL238" s="97"/>
      <c r="AM238" s="97"/>
    </row>
    <row r="239" customFormat="false" ht="21.75" hidden="false" customHeight="true" outlineLevel="0" collapsed="false">
      <c r="A239" s="95" t="n">
        <v>211</v>
      </c>
      <c r="B239" s="95" t="n">
        <v>211</v>
      </c>
      <c r="C239" s="97" t="s">
        <v>62</v>
      </c>
      <c r="D239" s="87" t="s">
        <v>2934</v>
      </c>
      <c r="E239" s="86"/>
      <c r="F239" s="86" t="s">
        <v>78</v>
      </c>
      <c r="G239" s="86" t="s">
        <v>2947</v>
      </c>
      <c r="H239" s="86" t="s">
        <v>2947</v>
      </c>
      <c r="I239" s="86"/>
      <c r="J239" s="86"/>
      <c r="K239" s="86"/>
      <c r="L239" s="86"/>
      <c r="M239" s="86"/>
      <c r="N239" s="86"/>
      <c r="O239" s="86"/>
      <c r="P239" s="86"/>
      <c r="Q239" s="216" t="s">
        <v>1004</v>
      </c>
      <c r="R239" s="86"/>
      <c r="S239" s="86"/>
      <c r="T239" s="86"/>
      <c r="U239" s="86"/>
      <c r="V239" s="86"/>
      <c r="W239" s="86"/>
      <c r="X239" s="86"/>
      <c r="Y239" s="97"/>
      <c r="Z239" s="97"/>
      <c r="AA239" s="97"/>
      <c r="AB239" s="97"/>
      <c r="AC239" s="97"/>
      <c r="AD239" s="97"/>
      <c r="AE239" s="97"/>
      <c r="AF239" s="97"/>
      <c r="AG239" s="97"/>
      <c r="AH239" s="97"/>
      <c r="AI239" s="97"/>
      <c r="AJ239" s="97"/>
      <c r="AK239" s="97"/>
      <c r="AL239" s="97"/>
      <c r="AM239" s="97"/>
    </row>
    <row r="240" customFormat="false" ht="21.75" hidden="false" customHeight="true" outlineLevel="0" collapsed="false">
      <c r="A240" s="95" t="n">
        <v>211</v>
      </c>
      <c r="B240" s="95" t="n">
        <v>211</v>
      </c>
      <c r="C240" s="97" t="s">
        <v>62</v>
      </c>
      <c r="D240" s="87" t="s">
        <v>2934</v>
      </c>
      <c r="E240" s="86"/>
      <c r="F240" s="86" t="s">
        <v>78</v>
      </c>
      <c r="G240" s="86" t="s">
        <v>2955</v>
      </c>
      <c r="H240" s="86" t="s">
        <v>2955</v>
      </c>
      <c r="I240" s="86"/>
      <c r="J240" s="86"/>
      <c r="K240" s="86"/>
      <c r="L240" s="86"/>
      <c r="M240" s="86"/>
      <c r="N240" s="86"/>
      <c r="O240" s="86"/>
      <c r="P240" s="86"/>
      <c r="Q240" s="216" t="s">
        <v>1004</v>
      </c>
      <c r="R240" s="86"/>
      <c r="S240" s="86"/>
      <c r="T240" s="86"/>
      <c r="U240" s="86"/>
      <c r="V240" s="86"/>
      <c r="W240" s="86"/>
      <c r="X240" s="86"/>
      <c r="Y240" s="97"/>
      <c r="Z240" s="97"/>
      <c r="AA240" s="97"/>
      <c r="AB240" s="97"/>
      <c r="AC240" s="97"/>
      <c r="AD240" s="97"/>
      <c r="AE240" s="97"/>
      <c r="AF240" s="97"/>
      <c r="AG240" s="97"/>
      <c r="AH240" s="97"/>
      <c r="AI240" s="97"/>
      <c r="AJ240" s="97"/>
      <c r="AK240" s="97"/>
      <c r="AL240" s="97"/>
      <c r="AM240" s="97"/>
    </row>
    <row r="241" customFormat="false" ht="21.75" hidden="false" customHeight="true" outlineLevel="0" collapsed="false">
      <c r="A241" s="95" t="n">
        <v>212</v>
      </c>
      <c r="B241" s="95" t="n">
        <v>212</v>
      </c>
      <c r="C241" s="97" t="s">
        <v>62</v>
      </c>
      <c r="D241" s="98" t="s">
        <v>683</v>
      </c>
      <c r="E241" s="98"/>
      <c r="F241" s="209" t="s">
        <v>131</v>
      </c>
      <c r="G241" s="97" t="s">
        <v>684</v>
      </c>
      <c r="H241" s="97" t="s">
        <v>2965</v>
      </c>
      <c r="I241" s="97"/>
      <c r="J241" s="97"/>
      <c r="K241" s="97"/>
      <c r="L241" s="97"/>
      <c r="M241" s="97"/>
      <c r="N241" s="97"/>
      <c r="O241" s="97"/>
      <c r="P241" s="97"/>
      <c r="Q241" s="209" t="s">
        <v>131</v>
      </c>
      <c r="R241" s="97"/>
      <c r="S241" s="97"/>
      <c r="T241" s="97"/>
      <c r="U241" s="97"/>
      <c r="V241" s="97"/>
      <c r="W241" s="97"/>
      <c r="X241" s="97"/>
      <c r="Y241" s="97"/>
      <c r="Z241" s="97"/>
      <c r="AA241" s="97"/>
      <c r="AB241" s="97"/>
      <c r="AC241" s="97"/>
      <c r="AD241" s="97"/>
      <c r="AE241" s="97"/>
      <c r="AF241" s="97"/>
      <c r="AG241" s="97"/>
      <c r="AH241" s="97"/>
      <c r="AI241" s="97"/>
      <c r="AJ241" s="97"/>
      <c r="AK241" s="97"/>
      <c r="AL241" s="97"/>
      <c r="AM241" s="97"/>
    </row>
    <row r="242" customFormat="false" ht="21.75" hidden="false" customHeight="true" outlineLevel="0" collapsed="false">
      <c r="A242" s="95" t="n">
        <v>213</v>
      </c>
      <c r="B242" s="95" t="n">
        <v>213</v>
      </c>
      <c r="C242" s="97" t="s">
        <v>62</v>
      </c>
      <c r="D242" s="98" t="s">
        <v>685</v>
      </c>
      <c r="E242" s="98"/>
      <c r="F242" s="209" t="s">
        <v>131</v>
      </c>
      <c r="G242" s="97" t="s">
        <v>686</v>
      </c>
      <c r="H242" s="97" t="s">
        <v>686</v>
      </c>
      <c r="I242" s="97"/>
      <c r="J242" s="97"/>
      <c r="K242" s="97"/>
      <c r="L242" s="97"/>
      <c r="M242" s="97"/>
      <c r="N242" s="97"/>
      <c r="O242" s="97"/>
      <c r="P242" s="97"/>
      <c r="Q242" s="209" t="s">
        <v>131</v>
      </c>
      <c r="R242" s="97"/>
      <c r="S242" s="97"/>
      <c r="T242" s="97"/>
      <c r="U242" s="97"/>
      <c r="V242" s="97"/>
      <c r="W242" s="97"/>
      <c r="X242" s="97"/>
      <c r="Y242" s="97"/>
      <c r="Z242" s="97"/>
      <c r="AA242" s="97"/>
      <c r="AB242" s="97"/>
      <c r="AC242" s="97"/>
      <c r="AD242" s="97"/>
      <c r="AE242" s="97"/>
      <c r="AF242" s="97"/>
      <c r="AG242" s="97"/>
      <c r="AH242" s="97"/>
      <c r="AI242" s="97"/>
      <c r="AJ242" s="97"/>
      <c r="AK242" s="97"/>
      <c r="AL242" s="97"/>
      <c r="AM242" s="97"/>
    </row>
    <row r="243" customFormat="false" ht="21.75" hidden="false" customHeight="true" outlineLevel="0" collapsed="false">
      <c r="A243" s="95" t="n">
        <v>214</v>
      </c>
      <c r="B243" s="95" t="n">
        <v>214</v>
      </c>
      <c r="C243" s="97" t="s">
        <v>62</v>
      </c>
      <c r="D243" s="98" t="s">
        <v>687</v>
      </c>
      <c r="E243" s="98"/>
      <c r="F243" s="209" t="s">
        <v>131</v>
      </c>
      <c r="G243" s="97" t="s">
        <v>688</v>
      </c>
      <c r="H243" s="97" t="s">
        <v>688</v>
      </c>
      <c r="I243" s="97"/>
      <c r="J243" s="97"/>
      <c r="K243" s="97"/>
      <c r="L243" s="97"/>
      <c r="M243" s="97"/>
      <c r="N243" s="97"/>
      <c r="O243" s="97"/>
      <c r="P243" s="97"/>
      <c r="Q243" s="209" t="s">
        <v>131</v>
      </c>
      <c r="R243" s="97"/>
      <c r="S243" s="97"/>
      <c r="T243" s="97"/>
      <c r="U243" s="97"/>
      <c r="V243" s="97"/>
      <c r="W243" s="97"/>
      <c r="X243" s="97"/>
      <c r="Y243" s="97"/>
      <c r="Z243" s="97"/>
      <c r="AA243" s="97"/>
      <c r="AB243" s="97"/>
      <c r="AC243" s="97"/>
      <c r="AD243" s="97"/>
      <c r="AE243" s="97"/>
      <c r="AF243" s="97"/>
      <c r="AG243" s="97"/>
      <c r="AH243" s="97"/>
      <c r="AI243" s="97"/>
      <c r="AJ243" s="97"/>
      <c r="AK243" s="97"/>
      <c r="AL243" s="97"/>
      <c r="AM243" s="97"/>
    </row>
    <row r="244" customFormat="false" ht="21.75" hidden="false" customHeight="true" outlineLevel="0" collapsed="false">
      <c r="A244" s="95" t="n">
        <v>215</v>
      </c>
      <c r="B244" s="95" t="n">
        <v>215</v>
      </c>
      <c r="C244" s="97" t="s">
        <v>62</v>
      </c>
      <c r="D244" s="98" t="s">
        <v>689</v>
      </c>
      <c r="E244" s="98"/>
      <c r="F244" s="209" t="s">
        <v>131</v>
      </c>
      <c r="G244" s="97" t="s">
        <v>690</v>
      </c>
      <c r="H244" s="97" t="s">
        <v>690</v>
      </c>
      <c r="I244" s="97"/>
      <c r="J244" s="97"/>
      <c r="K244" s="97"/>
      <c r="L244" s="97"/>
      <c r="M244" s="97"/>
      <c r="N244" s="97"/>
      <c r="O244" s="97"/>
      <c r="P244" s="97"/>
      <c r="Q244" s="209" t="s">
        <v>131</v>
      </c>
      <c r="R244" s="97"/>
      <c r="S244" s="97"/>
      <c r="T244" s="97"/>
      <c r="U244" s="97"/>
      <c r="V244" s="97"/>
      <c r="W244" s="97"/>
      <c r="X244" s="97"/>
      <c r="Y244" s="97"/>
      <c r="Z244" s="97"/>
      <c r="AA244" s="97"/>
      <c r="AB244" s="97"/>
      <c r="AC244" s="97"/>
      <c r="AD244" s="97"/>
      <c r="AE244" s="97"/>
      <c r="AF244" s="97"/>
      <c r="AG244" s="97"/>
      <c r="AH244" s="97"/>
      <c r="AI244" s="97"/>
      <c r="AJ244" s="97"/>
      <c r="AK244" s="97"/>
      <c r="AL244" s="97"/>
      <c r="AM244" s="97"/>
    </row>
    <row r="245" customFormat="false" ht="21.75" hidden="false" customHeight="true" outlineLevel="0" collapsed="false">
      <c r="A245" s="95" t="n">
        <v>216</v>
      </c>
      <c r="B245" s="95" t="n">
        <v>216</v>
      </c>
      <c r="C245" s="97" t="s">
        <v>62</v>
      </c>
      <c r="D245" s="98" t="s">
        <v>691</v>
      </c>
      <c r="E245" s="98"/>
      <c r="F245" s="209" t="s">
        <v>131</v>
      </c>
      <c r="G245" s="97" t="s">
        <v>692</v>
      </c>
      <c r="H245" s="97" t="s">
        <v>692</v>
      </c>
      <c r="I245" s="97"/>
      <c r="J245" s="97"/>
      <c r="K245" s="97"/>
      <c r="L245" s="97"/>
      <c r="M245" s="97"/>
      <c r="N245" s="97"/>
      <c r="O245" s="97"/>
      <c r="P245" s="97"/>
      <c r="Q245" s="209" t="s">
        <v>131</v>
      </c>
      <c r="R245" s="97"/>
      <c r="S245" s="97"/>
      <c r="T245" s="97"/>
      <c r="U245" s="97"/>
      <c r="V245" s="97"/>
      <c r="W245" s="97"/>
      <c r="X245" s="97"/>
      <c r="Y245" s="97"/>
      <c r="Z245" s="97"/>
      <c r="AA245" s="97"/>
      <c r="AB245" s="97"/>
      <c r="AC245" s="97"/>
      <c r="AD245" s="97"/>
      <c r="AE245" s="97"/>
      <c r="AF245" s="97"/>
      <c r="AG245" s="97"/>
      <c r="AH245" s="97"/>
      <c r="AI245" s="97"/>
      <c r="AJ245" s="97"/>
      <c r="AK245" s="97"/>
      <c r="AL245" s="97"/>
      <c r="AM245" s="97"/>
    </row>
    <row r="246" customFormat="false" ht="21.75" hidden="false" customHeight="true" outlineLevel="0" collapsed="false">
      <c r="A246" s="95" t="n">
        <v>217</v>
      </c>
      <c r="B246" s="95" t="n">
        <v>217</v>
      </c>
      <c r="C246" s="97" t="s">
        <v>62</v>
      </c>
      <c r="D246" s="98" t="s">
        <v>694</v>
      </c>
      <c r="E246" s="98"/>
      <c r="F246" s="209" t="s">
        <v>131</v>
      </c>
      <c r="G246" s="97" t="s">
        <v>695</v>
      </c>
      <c r="H246" s="97" t="s">
        <v>695</v>
      </c>
      <c r="I246" s="97"/>
      <c r="J246" s="97"/>
      <c r="K246" s="97"/>
      <c r="L246" s="97"/>
      <c r="M246" s="97"/>
      <c r="N246" s="97"/>
      <c r="O246" s="97"/>
      <c r="P246" s="97"/>
      <c r="Q246" s="209" t="s">
        <v>131</v>
      </c>
      <c r="R246" s="97"/>
      <c r="S246" s="97"/>
      <c r="T246" s="97"/>
      <c r="U246" s="97"/>
      <c r="V246" s="97"/>
      <c r="W246" s="97"/>
      <c r="X246" s="97"/>
      <c r="Y246" s="97"/>
      <c r="Z246" s="97"/>
      <c r="AA246" s="97"/>
      <c r="AB246" s="97"/>
      <c r="AC246" s="97"/>
      <c r="AD246" s="97"/>
      <c r="AE246" s="97"/>
      <c r="AF246" s="97"/>
      <c r="AG246" s="97"/>
      <c r="AH246" s="97"/>
      <c r="AI246" s="97"/>
      <c r="AJ246" s="97"/>
      <c r="AK246" s="97"/>
      <c r="AL246" s="97"/>
      <c r="AM246" s="97"/>
    </row>
    <row r="247" customFormat="false" ht="21.75" hidden="false" customHeight="true" outlineLevel="0" collapsed="false">
      <c r="A247" s="95" t="n">
        <v>218</v>
      </c>
      <c r="B247" s="95" t="n">
        <v>218</v>
      </c>
      <c r="C247" s="97" t="s">
        <v>62</v>
      </c>
      <c r="D247" s="98" t="s">
        <v>698</v>
      </c>
      <c r="E247" s="97" t="s">
        <v>1001</v>
      </c>
      <c r="F247" s="87" t="s">
        <v>3014</v>
      </c>
      <c r="G247" s="86" t="s">
        <v>4823</v>
      </c>
      <c r="H247" s="86" t="s">
        <v>1994</v>
      </c>
      <c r="I247" s="219" t="s">
        <v>70</v>
      </c>
      <c r="J247" s="86"/>
      <c r="K247" s="86"/>
      <c r="L247" s="86"/>
      <c r="M247" s="86"/>
      <c r="N247" s="86"/>
      <c r="O247" s="86"/>
      <c r="P247" s="86"/>
      <c r="Q247" s="219" t="s">
        <v>70</v>
      </c>
      <c r="R247" s="86"/>
      <c r="S247" s="87" t="s">
        <v>3014</v>
      </c>
      <c r="T247" s="86"/>
      <c r="U247" s="116"/>
      <c r="V247" s="86"/>
      <c r="W247" s="86"/>
      <c r="X247" s="86"/>
      <c r="Y247" s="86"/>
      <c r="Z247" s="97"/>
      <c r="AA247" s="97"/>
      <c r="AB247" s="97"/>
      <c r="AC247" s="97"/>
      <c r="AD247" s="97"/>
      <c r="AE247" s="97"/>
      <c r="AF247" s="97"/>
      <c r="AG247" s="97"/>
      <c r="AH247" s="97"/>
      <c r="AI247" s="97"/>
      <c r="AJ247" s="97"/>
      <c r="AK247" s="97"/>
      <c r="AL247" s="97"/>
      <c r="AM247" s="97"/>
    </row>
    <row r="248" customFormat="false" ht="21.75" hidden="false" customHeight="true" outlineLevel="0" collapsed="false">
      <c r="A248" s="95" t="n">
        <v>219</v>
      </c>
      <c r="B248" s="95" t="n">
        <v>219.1</v>
      </c>
      <c r="C248" s="97" t="s">
        <v>62</v>
      </c>
      <c r="D248" s="87" t="s">
        <v>700</v>
      </c>
      <c r="E248" s="86"/>
      <c r="F248" s="86" t="s">
        <v>78</v>
      </c>
      <c r="G248" s="86" t="s">
        <v>701</v>
      </c>
      <c r="H248" s="86" t="s">
        <v>2433</v>
      </c>
      <c r="I248" s="105" t="s">
        <v>1004</v>
      </c>
      <c r="J248" s="86"/>
      <c r="K248" s="86"/>
      <c r="L248" s="86"/>
      <c r="M248" s="86"/>
      <c r="N248" s="86"/>
      <c r="O248" s="86"/>
      <c r="P248" s="86"/>
      <c r="Q248" s="216" t="s">
        <v>1004</v>
      </c>
      <c r="R248" s="86"/>
      <c r="S248" s="86" t="s">
        <v>78</v>
      </c>
      <c r="T248" s="86"/>
      <c r="U248" s="86"/>
      <c r="V248" s="86"/>
      <c r="W248" s="86"/>
      <c r="X248" s="86"/>
      <c r="Y248" s="97"/>
      <c r="Z248" s="97"/>
      <c r="AA248" s="97"/>
      <c r="AB248" s="97"/>
      <c r="AC248" s="97"/>
      <c r="AD248" s="97"/>
      <c r="AE248" s="97"/>
      <c r="AF248" s="97"/>
      <c r="AG248" s="97"/>
      <c r="AH248" s="97"/>
      <c r="AI248" s="97"/>
      <c r="AJ248" s="97"/>
      <c r="AK248" s="97"/>
      <c r="AL248" s="97"/>
      <c r="AM248" s="97"/>
    </row>
    <row r="249" customFormat="false" ht="21.75" hidden="false" customHeight="true" outlineLevel="0" collapsed="false">
      <c r="A249" s="95" t="n">
        <v>219</v>
      </c>
      <c r="B249" s="95" t="n">
        <v>219.2</v>
      </c>
      <c r="C249" s="97" t="s">
        <v>62</v>
      </c>
      <c r="D249" s="98" t="s">
        <v>700</v>
      </c>
      <c r="E249" s="98"/>
      <c r="F249" s="86" t="s">
        <v>78</v>
      </c>
      <c r="G249" s="97" t="s">
        <v>175</v>
      </c>
      <c r="H249" s="97" t="s">
        <v>175</v>
      </c>
      <c r="I249" s="105" t="s">
        <v>1004</v>
      </c>
      <c r="J249" s="97"/>
      <c r="K249" s="97"/>
      <c r="L249" s="97"/>
      <c r="M249" s="97"/>
      <c r="N249" s="97"/>
      <c r="O249" s="97"/>
      <c r="P249" s="97"/>
      <c r="Q249" s="216" t="s">
        <v>1004</v>
      </c>
      <c r="R249" s="86"/>
      <c r="S249" s="86" t="s">
        <v>78</v>
      </c>
      <c r="T249" s="86"/>
      <c r="U249" s="86"/>
      <c r="V249" s="86"/>
      <c r="W249" s="86"/>
      <c r="X249" s="86"/>
      <c r="Y249" s="97"/>
      <c r="Z249" s="97"/>
      <c r="AA249" s="97"/>
      <c r="AB249" s="97"/>
      <c r="AC249" s="97"/>
      <c r="AD249" s="97"/>
      <c r="AE249" s="97"/>
      <c r="AF249" s="97"/>
      <c r="AG249" s="97"/>
      <c r="AH249" s="97"/>
      <c r="AI249" s="97"/>
      <c r="AJ249" s="97"/>
      <c r="AK249" s="97"/>
      <c r="AL249" s="97"/>
      <c r="AM249" s="97"/>
    </row>
    <row r="250" customFormat="false" ht="21.75" hidden="false" customHeight="true" outlineLevel="0" collapsed="false">
      <c r="A250" s="95" t="n">
        <v>220</v>
      </c>
      <c r="B250" s="95" t="n">
        <v>220</v>
      </c>
      <c r="C250" s="97" t="s">
        <v>62</v>
      </c>
      <c r="D250" s="98" t="s">
        <v>704</v>
      </c>
      <c r="E250" s="98"/>
      <c r="F250" s="209" t="s">
        <v>131</v>
      </c>
      <c r="G250" s="97" t="s">
        <v>706</v>
      </c>
      <c r="H250" s="97" t="s">
        <v>706</v>
      </c>
      <c r="I250" s="97"/>
      <c r="J250" s="97"/>
      <c r="K250" s="97"/>
      <c r="L250" s="97"/>
      <c r="M250" s="97"/>
      <c r="N250" s="97"/>
      <c r="O250" s="97"/>
      <c r="P250" s="97"/>
      <c r="Q250" s="209" t="s">
        <v>131</v>
      </c>
      <c r="R250" s="97"/>
      <c r="S250" s="97"/>
      <c r="T250" s="97"/>
      <c r="U250" s="97"/>
      <c r="V250" s="97"/>
      <c r="W250" s="97"/>
      <c r="X250" s="97"/>
      <c r="Y250" s="97"/>
      <c r="Z250" s="97"/>
      <c r="AA250" s="97"/>
      <c r="AB250" s="97"/>
      <c r="AC250" s="97"/>
      <c r="AD250" s="97"/>
      <c r="AE250" s="97"/>
      <c r="AF250" s="97"/>
      <c r="AG250" s="97"/>
      <c r="AH250" s="97"/>
      <c r="AI250" s="97"/>
      <c r="AJ250" s="97"/>
      <c r="AK250" s="97"/>
      <c r="AL250" s="97"/>
      <c r="AM250" s="97"/>
    </row>
    <row r="251" customFormat="false" ht="21.75" hidden="false" customHeight="true" outlineLevel="0" collapsed="false">
      <c r="A251" s="95" t="n">
        <v>221</v>
      </c>
      <c r="B251" s="95" t="n">
        <v>221</v>
      </c>
      <c r="C251" s="97" t="s">
        <v>62</v>
      </c>
      <c r="D251" s="98" t="s">
        <v>708</v>
      </c>
      <c r="E251" s="98"/>
      <c r="F251" s="209" t="s">
        <v>131</v>
      </c>
      <c r="G251" s="97" t="s">
        <v>709</v>
      </c>
      <c r="H251" s="97" t="s">
        <v>709</v>
      </c>
      <c r="I251" s="97"/>
      <c r="J251" s="97"/>
      <c r="K251" s="97"/>
      <c r="L251" s="97"/>
      <c r="M251" s="97"/>
      <c r="N251" s="97"/>
      <c r="O251" s="97"/>
      <c r="P251" s="97"/>
      <c r="Q251" s="209" t="s">
        <v>131</v>
      </c>
      <c r="R251" s="97"/>
      <c r="S251" s="97"/>
      <c r="T251" s="97"/>
      <c r="U251" s="97"/>
      <c r="V251" s="97"/>
      <c r="W251" s="97"/>
      <c r="X251" s="97"/>
      <c r="Y251" s="97"/>
      <c r="Z251" s="97"/>
      <c r="AA251" s="97"/>
      <c r="AB251" s="97"/>
      <c r="AC251" s="97"/>
      <c r="AD251" s="97"/>
      <c r="AE251" s="97"/>
      <c r="AF251" s="97"/>
      <c r="AG251" s="97"/>
      <c r="AH251" s="97"/>
      <c r="AI251" s="97"/>
      <c r="AJ251" s="97"/>
      <c r="AK251" s="97"/>
      <c r="AL251" s="97"/>
      <c r="AM251" s="97"/>
    </row>
    <row r="252" customFormat="false" ht="21.75" hidden="false" customHeight="true" outlineLevel="0" collapsed="false">
      <c r="A252" s="95" t="n">
        <v>222</v>
      </c>
      <c r="B252" s="95" t="n">
        <v>222</v>
      </c>
      <c r="C252" s="97" t="s">
        <v>62</v>
      </c>
      <c r="D252" s="98" t="s">
        <v>710</v>
      </c>
      <c r="E252" s="98"/>
      <c r="F252" s="209" t="s">
        <v>131</v>
      </c>
      <c r="G252" s="97" t="s">
        <v>711</v>
      </c>
      <c r="H252" s="97" t="s">
        <v>711</v>
      </c>
      <c r="I252" s="97"/>
      <c r="J252" s="97"/>
      <c r="K252" s="97"/>
      <c r="L252" s="97"/>
      <c r="M252" s="97"/>
      <c r="N252" s="97"/>
      <c r="O252" s="97"/>
      <c r="P252" s="97"/>
      <c r="Q252" s="209" t="s">
        <v>131</v>
      </c>
      <c r="R252" s="97"/>
      <c r="S252" s="97"/>
      <c r="T252" s="97"/>
      <c r="U252" s="97"/>
      <c r="V252" s="97"/>
      <c r="W252" s="97"/>
      <c r="X252" s="97"/>
      <c r="Y252" s="97"/>
      <c r="Z252" s="97"/>
      <c r="AA252" s="97"/>
      <c r="AB252" s="97"/>
      <c r="AC252" s="97"/>
      <c r="AD252" s="97"/>
      <c r="AE252" s="97"/>
      <c r="AF252" s="97"/>
      <c r="AG252" s="97"/>
      <c r="AH252" s="97"/>
      <c r="AI252" s="97"/>
      <c r="AJ252" s="97"/>
      <c r="AK252" s="97"/>
      <c r="AL252" s="97"/>
      <c r="AM252" s="97"/>
    </row>
    <row r="253" customFormat="false" ht="21.75" hidden="false" customHeight="true" outlineLevel="0" collapsed="false">
      <c r="A253" s="95" t="n">
        <v>223</v>
      </c>
      <c r="B253" s="95" t="n">
        <v>223</v>
      </c>
      <c r="C253" s="97" t="s">
        <v>62</v>
      </c>
      <c r="D253" s="98" t="s">
        <v>713</v>
      </c>
      <c r="E253" s="98"/>
      <c r="F253" s="209" t="s">
        <v>131</v>
      </c>
      <c r="G253" s="97" t="s">
        <v>714</v>
      </c>
      <c r="H253" s="97" t="s">
        <v>714</v>
      </c>
      <c r="I253" s="97"/>
      <c r="J253" s="97"/>
      <c r="K253" s="97"/>
      <c r="L253" s="97"/>
      <c r="M253" s="97"/>
      <c r="N253" s="97"/>
      <c r="O253" s="97"/>
      <c r="P253" s="97"/>
      <c r="Q253" s="209" t="s">
        <v>131</v>
      </c>
      <c r="R253" s="97"/>
      <c r="S253" s="97"/>
      <c r="T253" s="97"/>
      <c r="U253" s="97"/>
      <c r="V253" s="97"/>
      <c r="W253" s="97"/>
      <c r="X253" s="97"/>
      <c r="Y253" s="97"/>
      <c r="Z253" s="97"/>
      <c r="AA253" s="97"/>
      <c r="AB253" s="97"/>
      <c r="AC253" s="97"/>
      <c r="AD253" s="97"/>
      <c r="AE253" s="97"/>
      <c r="AF253" s="97"/>
      <c r="AG253" s="97"/>
      <c r="AH253" s="97"/>
      <c r="AI253" s="97"/>
      <c r="AJ253" s="97"/>
      <c r="AK253" s="97"/>
      <c r="AL253" s="97"/>
      <c r="AM253" s="97"/>
    </row>
    <row r="254" customFormat="false" ht="21.75" hidden="false" customHeight="true" outlineLevel="0" collapsed="false">
      <c r="A254" s="95" t="n">
        <v>224</v>
      </c>
      <c r="B254" s="95" t="n">
        <v>224</v>
      </c>
      <c r="C254" s="97" t="s">
        <v>62</v>
      </c>
      <c r="D254" s="98" t="s">
        <v>715</v>
      </c>
      <c r="E254" s="98"/>
      <c r="F254" s="209" t="s">
        <v>131</v>
      </c>
      <c r="G254" s="97" t="s">
        <v>716</v>
      </c>
      <c r="H254" s="97" t="s">
        <v>716</v>
      </c>
      <c r="I254" s="97"/>
      <c r="J254" s="97"/>
      <c r="K254" s="97"/>
      <c r="L254" s="97"/>
      <c r="M254" s="97"/>
      <c r="N254" s="97"/>
      <c r="O254" s="97"/>
      <c r="P254" s="97"/>
      <c r="Q254" s="209" t="s">
        <v>131</v>
      </c>
      <c r="R254" s="97"/>
      <c r="S254" s="97"/>
      <c r="T254" s="97"/>
      <c r="U254" s="97"/>
      <c r="V254" s="97"/>
      <c r="W254" s="97"/>
      <c r="X254" s="97"/>
      <c r="Y254" s="97"/>
      <c r="Z254" s="97"/>
      <c r="AA254" s="97"/>
      <c r="AB254" s="97"/>
      <c r="AC254" s="97"/>
      <c r="AD254" s="97"/>
      <c r="AE254" s="97"/>
      <c r="AF254" s="97"/>
      <c r="AG254" s="97"/>
      <c r="AH254" s="97"/>
      <c r="AI254" s="97"/>
      <c r="AJ254" s="97"/>
      <c r="AK254" s="97"/>
      <c r="AL254" s="97"/>
      <c r="AM254" s="97"/>
    </row>
    <row r="255" customFormat="false" ht="21.75" hidden="false" customHeight="true" outlineLevel="0" collapsed="false">
      <c r="A255" s="95" t="n">
        <v>225</v>
      </c>
      <c r="B255" s="95" t="n">
        <v>225</v>
      </c>
      <c r="C255" s="97" t="s">
        <v>62</v>
      </c>
      <c r="D255" s="98" t="s">
        <v>717</v>
      </c>
      <c r="E255" s="98"/>
      <c r="F255" s="209" t="s">
        <v>131</v>
      </c>
      <c r="G255" s="97" t="s">
        <v>718</v>
      </c>
      <c r="H255" s="97" t="s">
        <v>718</v>
      </c>
      <c r="I255" s="97"/>
      <c r="J255" s="97"/>
      <c r="K255" s="97"/>
      <c r="L255" s="97"/>
      <c r="M255" s="97"/>
      <c r="N255" s="97"/>
      <c r="O255" s="97"/>
      <c r="P255" s="97"/>
      <c r="Q255" s="209" t="s">
        <v>131</v>
      </c>
      <c r="R255" s="97"/>
      <c r="S255" s="97"/>
      <c r="T255" s="97"/>
      <c r="U255" s="97"/>
      <c r="V255" s="97"/>
      <c r="W255" s="97"/>
      <c r="X255" s="97"/>
      <c r="Y255" s="97"/>
      <c r="Z255" s="97"/>
      <c r="AA255" s="97"/>
      <c r="AB255" s="97"/>
      <c r="AC255" s="97"/>
      <c r="AD255" s="97"/>
      <c r="AE255" s="97"/>
      <c r="AF255" s="97"/>
      <c r="AG255" s="97"/>
      <c r="AH255" s="97"/>
      <c r="AI255" s="97"/>
      <c r="AJ255" s="97"/>
      <c r="AK255" s="97"/>
      <c r="AL255" s="97"/>
      <c r="AM255" s="97"/>
    </row>
    <row r="256" customFormat="false" ht="21.75" hidden="false" customHeight="true" outlineLevel="0" collapsed="false">
      <c r="A256" s="95" t="n">
        <v>226</v>
      </c>
      <c r="B256" s="95" t="n">
        <v>226</v>
      </c>
      <c r="C256" s="97" t="s">
        <v>62</v>
      </c>
      <c r="D256" s="98" t="s">
        <v>720</v>
      </c>
      <c r="E256" s="98"/>
      <c r="F256" s="209" t="s">
        <v>131</v>
      </c>
      <c r="G256" s="97" t="s">
        <v>721</v>
      </c>
      <c r="H256" s="97" t="s">
        <v>721</v>
      </c>
      <c r="I256" s="97"/>
      <c r="J256" s="97"/>
      <c r="K256" s="97"/>
      <c r="L256" s="97"/>
      <c r="M256" s="97"/>
      <c r="N256" s="97"/>
      <c r="O256" s="97"/>
      <c r="P256" s="97"/>
      <c r="Q256" s="209" t="s">
        <v>131</v>
      </c>
      <c r="R256" s="97"/>
      <c r="S256" s="97"/>
      <c r="T256" s="97"/>
      <c r="U256" s="97"/>
      <c r="V256" s="97"/>
      <c r="W256" s="97"/>
      <c r="X256" s="97"/>
      <c r="Y256" s="97"/>
      <c r="Z256" s="97"/>
      <c r="AA256" s="97"/>
      <c r="AB256" s="97"/>
      <c r="AC256" s="97"/>
      <c r="AD256" s="97"/>
      <c r="AE256" s="97"/>
      <c r="AF256" s="97"/>
      <c r="AG256" s="97"/>
      <c r="AH256" s="97"/>
      <c r="AI256" s="97"/>
      <c r="AJ256" s="97"/>
      <c r="AK256" s="97"/>
      <c r="AL256" s="97"/>
      <c r="AM256" s="97"/>
    </row>
    <row r="257" customFormat="false" ht="21.75" hidden="false" customHeight="true" outlineLevel="0" collapsed="false">
      <c r="A257" s="95" t="n">
        <v>227</v>
      </c>
      <c r="B257" s="95" t="n">
        <v>227</v>
      </c>
      <c r="C257" s="86" t="s">
        <v>1185</v>
      </c>
      <c r="D257" s="86"/>
      <c r="E257" s="86" t="s">
        <v>1185</v>
      </c>
      <c r="F257" s="87" t="s">
        <v>3094</v>
      </c>
      <c r="G257" s="97" t="s">
        <v>4849</v>
      </c>
      <c r="H257" s="97" t="s">
        <v>548</v>
      </c>
      <c r="I257" s="218" t="s">
        <v>101</v>
      </c>
      <c r="J257" s="97"/>
      <c r="K257" s="97"/>
      <c r="L257" s="97"/>
      <c r="M257" s="97"/>
      <c r="N257" s="97"/>
      <c r="O257" s="97"/>
      <c r="P257" s="97"/>
      <c r="Q257" s="218" t="s">
        <v>101</v>
      </c>
      <c r="R257" s="86"/>
      <c r="S257" s="87" t="s">
        <v>3094</v>
      </c>
      <c r="T257" s="86"/>
      <c r="U257" s="86"/>
      <c r="V257" s="86"/>
      <c r="W257" s="86"/>
      <c r="X257" s="86"/>
      <c r="Y257" s="86"/>
      <c r="Z257" s="97"/>
      <c r="AA257" s="97"/>
      <c r="AB257" s="97"/>
      <c r="AC257" s="97"/>
      <c r="AD257" s="97"/>
      <c r="AE257" s="97"/>
      <c r="AF257" s="97"/>
      <c r="AG257" s="97"/>
      <c r="AH257" s="97"/>
      <c r="AI257" s="97"/>
      <c r="AJ257" s="97"/>
      <c r="AK257" s="97"/>
      <c r="AL257" s="97"/>
      <c r="AM257" s="97"/>
    </row>
    <row r="258" customFormat="false" ht="21.75" hidden="false" customHeight="true" outlineLevel="0" collapsed="false">
      <c r="A258" s="95" t="n">
        <v>228</v>
      </c>
      <c r="B258" s="95" t="n">
        <v>228</v>
      </c>
      <c r="C258" s="97" t="s">
        <v>62</v>
      </c>
      <c r="D258" s="87" t="s">
        <v>726</v>
      </c>
      <c r="E258" s="86"/>
      <c r="F258" s="86" t="s">
        <v>78</v>
      </c>
      <c r="G258" s="97" t="s">
        <v>727</v>
      </c>
      <c r="H258" s="97" t="s">
        <v>3104</v>
      </c>
      <c r="I258" s="105" t="s">
        <v>1004</v>
      </c>
      <c r="J258" s="97"/>
      <c r="K258" s="97"/>
      <c r="L258" s="97"/>
      <c r="M258" s="97"/>
      <c r="N258" s="97"/>
      <c r="O258" s="97"/>
      <c r="P258" s="97"/>
      <c r="Q258" s="216" t="s">
        <v>1004</v>
      </c>
      <c r="R258" s="86"/>
      <c r="S258" s="86" t="s">
        <v>78</v>
      </c>
      <c r="T258" s="86"/>
      <c r="U258" s="86"/>
      <c r="V258" s="86"/>
      <c r="W258" s="86"/>
      <c r="X258" s="86"/>
      <c r="Y258" s="97"/>
      <c r="Z258" s="97"/>
      <c r="AA258" s="97"/>
      <c r="AB258" s="97"/>
      <c r="AC258" s="97"/>
      <c r="AD258" s="97"/>
      <c r="AE258" s="97"/>
      <c r="AF258" s="97"/>
      <c r="AG258" s="97"/>
      <c r="AH258" s="97"/>
      <c r="AI258" s="97"/>
      <c r="AJ258" s="97"/>
      <c r="AK258" s="97"/>
      <c r="AL258" s="97"/>
      <c r="AM258" s="97"/>
    </row>
    <row r="259" customFormat="false" ht="21.75" hidden="false" customHeight="true" outlineLevel="0" collapsed="false">
      <c r="A259" s="95" t="n">
        <v>229</v>
      </c>
      <c r="B259" s="95" t="n">
        <v>229</v>
      </c>
      <c r="C259" s="97" t="s">
        <v>62</v>
      </c>
      <c r="D259" s="98" t="s">
        <v>728</v>
      </c>
      <c r="E259" s="98" t="s">
        <v>1019</v>
      </c>
      <c r="F259" s="98" t="s">
        <v>5267</v>
      </c>
      <c r="G259" s="97" t="s">
        <v>730</v>
      </c>
      <c r="H259" s="97" t="s">
        <v>730</v>
      </c>
      <c r="I259" s="97"/>
      <c r="J259" s="97"/>
      <c r="K259" s="97"/>
      <c r="L259" s="97"/>
      <c r="M259" s="97"/>
      <c r="N259" s="97"/>
      <c r="O259" s="97"/>
      <c r="P259" s="97"/>
      <c r="Q259" s="209" t="s">
        <v>131</v>
      </c>
      <c r="R259" s="97"/>
      <c r="S259" s="97"/>
      <c r="T259" s="97"/>
      <c r="U259" s="97"/>
      <c r="V259" s="97"/>
      <c r="W259" s="97"/>
      <c r="X259" s="97"/>
      <c r="Y259" s="97"/>
      <c r="Z259" s="97"/>
      <c r="AA259" s="97"/>
      <c r="AB259" s="97"/>
      <c r="AC259" s="97"/>
      <c r="AD259" s="97"/>
      <c r="AE259" s="97"/>
      <c r="AF259" s="97"/>
      <c r="AG259" s="97"/>
      <c r="AH259" s="97"/>
      <c r="AI259" s="97"/>
      <c r="AJ259" s="97"/>
      <c r="AK259" s="97"/>
      <c r="AL259" s="97"/>
      <c r="AM259" s="97"/>
    </row>
    <row r="260" customFormat="false" ht="21.75" hidden="false" customHeight="true" outlineLevel="0" collapsed="false">
      <c r="A260" s="95" t="n">
        <v>230</v>
      </c>
      <c r="B260" s="95" t="n">
        <v>230</v>
      </c>
      <c r="C260" s="97" t="s">
        <v>62</v>
      </c>
      <c r="D260" s="98" t="s">
        <v>732</v>
      </c>
      <c r="E260" s="98"/>
      <c r="F260" s="209" t="s">
        <v>131</v>
      </c>
      <c r="G260" s="97" t="s">
        <v>733</v>
      </c>
      <c r="H260" s="97" t="s">
        <v>733</v>
      </c>
      <c r="I260" s="97"/>
      <c r="J260" s="97"/>
      <c r="K260" s="97"/>
      <c r="L260" s="97"/>
      <c r="M260" s="97"/>
      <c r="N260" s="97"/>
      <c r="O260" s="97"/>
      <c r="P260" s="97"/>
      <c r="Q260" s="209" t="s">
        <v>131</v>
      </c>
      <c r="R260" s="97"/>
      <c r="S260" s="97"/>
      <c r="T260" s="97"/>
      <c r="U260" s="97"/>
      <c r="V260" s="97"/>
      <c r="W260" s="97"/>
      <c r="X260" s="97"/>
      <c r="Y260" s="97"/>
      <c r="Z260" s="97"/>
      <c r="AA260" s="97"/>
      <c r="AB260" s="97"/>
      <c r="AC260" s="97"/>
      <c r="AD260" s="97"/>
      <c r="AE260" s="97"/>
      <c r="AF260" s="97"/>
      <c r="AG260" s="97"/>
      <c r="AH260" s="97"/>
      <c r="AI260" s="97"/>
      <c r="AJ260" s="97"/>
      <c r="AK260" s="97"/>
      <c r="AL260" s="97"/>
      <c r="AM260" s="97"/>
    </row>
    <row r="261" customFormat="false" ht="21.75" hidden="false" customHeight="true" outlineLevel="0" collapsed="false">
      <c r="A261" s="95" t="n">
        <v>231</v>
      </c>
      <c r="B261" s="95" t="n">
        <v>231</v>
      </c>
      <c r="C261" s="97" t="s">
        <v>62</v>
      </c>
      <c r="D261" s="98" t="s">
        <v>735</v>
      </c>
      <c r="E261" s="98"/>
      <c r="F261" s="86" t="s">
        <v>78</v>
      </c>
      <c r="G261" s="86" t="s">
        <v>4854</v>
      </c>
      <c r="H261" s="97" t="s">
        <v>3123</v>
      </c>
      <c r="I261" s="105" t="s">
        <v>1004</v>
      </c>
      <c r="J261" s="97"/>
      <c r="K261" s="97"/>
      <c r="L261" s="97"/>
      <c r="M261" s="97"/>
      <c r="N261" s="97"/>
      <c r="O261" s="97"/>
      <c r="P261" s="97"/>
      <c r="Q261" s="216" t="s">
        <v>1004</v>
      </c>
      <c r="R261" s="86"/>
      <c r="S261" s="86" t="s">
        <v>78</v>
      </c>
      <c r="T261" s="86"/>
      <c r="U261" s="86"/>
      <c r="V261" s="86"/>
      <c r="W261" s="86"/>
      <c r="X261" s="86"/>
      <c r="Y261" s="86"/>
      <c r="Z261" s="97"/>
      <c r="AA261" s="97"/>
      <c r="AB261" s="97"/>
      <c r="AC261" s="97"/>
      <c r="AD261" s="97"/>
      <c r="AE261" s="97"/>
      <c r="AF261" s="97"/>
      <c r="AG261" s="97"/>
      <c r="AH261" s="97"/>
      <c r="AI261" s="97"/>
      <c r="AJ261" s="97"/>
      <c r="AK261" s="97"/>
      <c r="AL261" s="97"/>
      <c r="AM261" s="97"/>
    </row>
    <row r="262" customFormat="false" ht="21.75" hidden="false" customHeight="true" outlineLevel="0" collapsed="false">
      <c r="A262" s="95" t="n">
        <v>232</v>
      </c>
      <c r="B262" s="95" t="n">
        <v>232</v>
      </c>
      <c r="C262" s="86" t="s">
        <v>1185</v>
      </c>
      <c r="D262" s="86"/>
      <c r="E262" s="86" t="s">
        <v>1185</v>
      </c>
      <c r="F262" s="87" t="s">
        <v>3125</v>
      </c>
      <c r="G262" s="86" t="s">
        <v>4855</v>
      </c>
      <c r="H262" s="97" t="s">
        <v>3128</v>
      </c>
      <c r="I262" s="218" t="s">
        <v>101</v>
      </c>
      <c r="J262" s="97"/>
      <c r="K262" s="97"/>
      <c r="L262" s="97"/>
      <c r="M262" s="97"/>
      <c r="N262" s="97"/>
      <c r="O262" s="97"/>
      <c r="P262" s="97"/>
      <c r="Q262" s="218" t="s">
        <v>101</v>
      </c>
      <c r="R262" s="86"/>
      <c r="S262" s="87" t="s">
        <v>3125</v>
      </c>
      <c r="T262" s="86"/>
      <c r="U262" s="86"/>
      <c r="V262" s="86"/>
      <c r="W262" s="86"/>
      <c r="X262" s="86"/>
      <c r="Y262" s="86"/>
      <c r="Z262" s="97"/>
      <c r="AA262" s="97"/>
      <c r="AB262" s="97"/>
      <c r="AC262" s="97"/>
      <c r="AD262" s="97"/>
      <c r="AE262" s="97"/>
      <c r="AF262" s="97"/>
      <c r="AG262" s="97"/>
      <c r="AH262" s="97"/>
      <c r="AI262" s="97"/>
      <c r="AJ262" s="97"/>
      <c r="AK262" s="97"/>
      <c r="AL262" s="97"/>
      <c r="AM262" s="97"/>
    </row>
    <row r="263" customFormat="false" ht="21.75" hidden="false" customHeight="true" outlineLevel="0" collapsed="false">
      <c r="A263" s="95" t="n">
        <v>233</v>
      </c>
      <c r="B263" s="95" t="n">
        <v>233</v>
      </c>
      <c r="C263" s="97" t="s">
        <v>62</v>
      </c>
      <c r="D263" s="87" t="s">
        <v>739</v>
      </c>
      <c r="E263" s="97" t="s">
        <v>1001</v>
      </c>
      <c r="F263" s="87" t="s">
        <v>3138</v>
      </c>
      <c r="G263" s="97" t="s">
        <v>740</v>
      </c>
      <c r="H263" s="97" t="s">
        <v>3140</v>
      </c>
      <c r="I263" s="218" t="s">
        <v>101</v>
      </c>
      <c r="J263" s="97"/>
      <c r="K263" s="97"/>
      <c r="L263" s="97"/>
      <c r="M263" s="97"/>
      <c r="N263" s="97"/>
      <c r="O263" s="97"/>
      <c r="P263" s="97"/>
      <c r="Q263" s="218" t="s">
        <v>101</v>
      </c>
      <c r="R263" s="86"/>
      <c r="S263" s="87" t="s">
        <v>3138</v>
      </c>
      <c r="T263" s="86"/>
      <c r="U263" s="86"/>
      <c r="V263" s="86"/>
      <c r="W263" s="86"/>
      <c r="X263" s="86"/>
      <c r="Y263" s="97"/>
      <c r="Z263" s="97"/>
      <c r="AA263" s="97"/>
      <c r="AB263" s="97"/>
      <c r="AC263" s="97"/>
      <c r="AD263" s="97"/>
      <c r="AE263" s="97"/>
      <c r="AF263" s="97"/>
      <c r="AG263" s="97"/>
      <c r="AH263" s="97"/>
      <c r="AI263" s="97"/>
      <c r="AJ263" s="97"/>
      <c r="AK263" s="97"/>
      <c r="AL263" s="97"/>
      <c r="AM263" s="97"/>
    </row>
    <row r="264" customFormat="false" ht="21.75" hidden="false" customHeight="true" outlineLevel="0" collapsed="false">
      <c r="A264" s="95" t="n">
        <v>234</v>
      </c>
      <c r="B264" s="95" t="n">
        <v>234</v>
      </c>
      <c r="C264" s="97" t="s">
        <v>62</v>
      </c>
      <c r="D264" s="98" t="s">
        <v>741</v>
      </c>
      <c r="E264" s="98"/>
      <c r="F264" s="209" t="s">
        <v>131</v>
      </c>
      <c r="G264" s="97" t="s">
        <v>742</v>
      </c>
      <c r="H264" s="97" t="s">
        <v>742</v>
      </c>
      <c r="I264" s="97"/>
      <c r="J264" s="97"/>
      <c r="K264" s="97"/>
      <c r="L264" s="97"/>
      <c r="M264" s="97"/>
      <c r="N264" s="97"/>
      <c r="O264" s="97"/>
      <c r="P264" s="97"/>
      <c r="Q264" s="209" t="s">
        <v>131</v>
      </c>
      <c r="R264" s="97"/>
      <c r="S264" s="97"/>
      <c r="T264" s="97"/>
      <c r="U264" s="97"/>
      <c r="V264" s="97"/>
      <c r="W264" s="97"/>
      <c r="X264" s="97"/>
      <c r="Y264" s="97"/>
      <c r="Z264" s="97"/>
      <c r="AA264" s="97"/>
      <c r="AB264" s="97"/>
      <c r="AC264" s="97"/>
      <c r="AD264" s="97"/>
      <c r="AE264" s="97"/>
      <c r="AF264" s="97"/>
      <c r="AG264" s="97"/>
      <c r="AH264" s="97"/>
      <c r="AI264" s="97"/>
      <c r="AJ264" s="97"/>
      <c r="AK264" s="97"/>
      <c r="AL264" s="97"/>
      <c r="AM264" s="97"/>
    </row>
    <row r="265" customFormat="false" ht="21.75" hidden="false" customHeight="true" outlineLevel="0" collapsed="false">
      <c r="A265" s="95" t="n">
        <v>235</v>
      </c>
      <c r="B265" s="95" t="n">
        <v>235</v>
      </c>
      <c r="C265" s="97" t="s">
        <v>62</v>
      </c>
      <c r="D265" s="98" t="s">
        <v>743</v>
      </c>
      <c r="E265" s="98"/>
      <c r="F265" s="209" t="s">
        <v>131</v>
      </c>
      <c r="G265" s="97" t="s">
        <v>744</v>
      </c>
      <c r="H265" s="97" t="s">
        <v>3161</v>
      </c>
      <c r="I265" s="97"/>
      <c r="J265" s="97"/>
      <c r="K265" s="97"/>
      <c r="L265" s="97"/>
      <c r="M265" s="97"/>
      <c r="N265" s="97"/>
      <c r="O265" s="97"/>
      <c r="P265" s="97"/>
      <c r="Q265" s="209" t="s">
        <v>131</v>
      </c>
      <c r="R265" s="97"/>
      <c r="S265" s="97"/>
      <c r="T265" s="97"/>
      <c r="U265" s="97"/>
      <c r="V265" s="97"/>
      <c r="W265" s="97"/>
      <c r="X265" s="97"/>
      <c r="Y265" s="97"/>
      <c r="Z265" s="97"/>
      <c r="AA265" s="97"/>
      <c r="AB265" s="97"/>
      <c r="AC265" s="97"/>
      <c r="AD265" s="97"/>
      <c r="AE265" s="97"/>
      <c r="AF265" s="97"/>
      <c r="AG265" s="97"/>
      <c r="AH265" s="97"/>
      <c r="AI265" s="97"/>
      <c r="AJ265" s="97"/>
      <c r="AK265" s="97"/>
      <c r="AL265" s="97"/>
      <c r="AM265" s="97"/>
    </row>
    <row r="266" customFormat="false" ht="21.75" hidden="false" customHeight="true" outlineLevel="0" collapsed="false">
      <c r="A266" s="95" t="n">
        <v>236</v>
      </c>
      <c r="B266" s="95" t="n">
        <v>236</v>
      </c>
      <c r="C266" s="86" t="s">
        <v>1185</v>
      </c>
      <c r="D266" s="86"/>
      <c r="E266" s="86" t="s">
        <v>1185</v>
      </c>
      <c r="F266" s="87" t="s">
        <v>3170</v>
      </c>
      <c r="G266" s="97" t="s">
        <v>747</v>
      </c>
      <c r="H266" s="97" t="s">
        <v>3172</v>
      </c>
      <c r="I266" s="218" t="s">
        <v>101</v>
      </c>
      <c r="J266" s="97"/>
      <c r="K266" s="97"/>
      <c r="L266" s="97"/>
      <c r="M266" s="97"/>
      <c r="N266" s="97"/>
      <c r="O266" s="97"/>
      <c r="P266" s="97"/>
      <c r="Q266" s="218" t="s">
        <v>101</v>
      </c>
      <c r="R266" s="86"/>
      <c r="S266" s="87" t="s">
        <v>3170</v>
      </c>
      <c r="T266" s="86"/>
      <c r="U266" s="86"/>
      <c r="V266" s="86"/>
      <c r="W266" s="86"/>
      <c r="X266" s="86"/>
      <c r="Y266" s="86"/>
      <c r="Z266" s="97"/>
      <c r="AA266" s="97"/>
      <c r="AB266" s="97"/>
      <c r="AC266" s="97"/>
      <c r="AD266" s="97"/>
      <c r="AE266" s="97"/>
      <c r="AF266" s="97"/>
      <c r="AG266" s="97"/>
      <c r="AH266" s="97"/>
      <c r="AI266" s="97"/>
      <c r="AJ266" s="97"/>
      <c r="AK266" s="97"/>
      <c r="AL266" s="97"/>
      <c r="AM266" s="97"/>
    </row>
    <row r="267" customFormat="false" ht="21.75" hidden="false" customHeight="true" outlineLevel="0" collapsed="false">
      <c r="A267" s="95" t="n">
        <v>237</v>
      </c>
      <c r="B267" s="95" t="n">
        <v>237</v>
      </c>
      <c r="C267" s="97" t="s">
        <v>62</v>
      </c>
      <c r="D267" s="87" t="s">
        <v>748</v>
      </c>
      <c r="E267" s="86"/>
      <c r="F267" s="86" t="s">
        <v>78</v>
      </c>
      <c r="G267" s="86" t="s">
        <v>4866</v>
      </c>
      <c r="H267" s="97" t="s">
        <v>749</v>
      </c>
      <c r="I267" s="105" t="s">
        <v>1004</v>
      </c>
      <c r="J267" s="97"/>
      <c r="K267" s="97"/>
      <c r="L267" s="97"/>
      <c r="M267" s="97"/>
      <c r="N267" s="97"/>
      <c r="O267" s="97"/>
      <c r="P267" s="97"/>
      <c r="Q267" s="216" t="s">
        <v>1004</v>
      </c>
      <c r="R267" s="86"/>
      <c r="S267" s="86" t="s">
        <v>78</v>
      </c>
      <c r="T267" s="86"/>
      <c r="U267" s="86"/>
      <c r="V267" s="86"/>
      <c r="W267" s="86"/>
      <c r="X267" s="86"/>
      <c r="Y267" s="97"/>
      <c r="Z267" s="97"/>
      <c r="AA267" s="97"/>
      <c r="AB267" s="97"/>
      <c r="AC267" s="97"/>
      <c r="AD267" s="97"/>
      <c r="AE267" s="97"/>
      <c r="AF267" s="97"/>
      <c r="AG267" s="97"/>
      <c r="AH267" s="97"/>
      <c r="AI267" s="97"/>
      <c r="AJ267" s="97"/>
      <c r="AK267" s="97"/>
      <c r="AL267" s="97"/>
      <c r="AM267" s="97"/>
    </row>
    <row r="268" customFormat="false" ht="21.75" hidden="false" customHeight="true" outlineLevel="0" collapsed="false">
      <c r="A268" s="95" t="n">
        <v>238</v>
      </c>
      <c r="B268" s="95" t="n">
        <v>238</v>
      </c>
      <c r="C268" s="86" t="s">
        <v>1185</v>
      </c>
      <c r="D268" s="86"/>
      <c r="E268" s="86" t="s">
        <v>1185</v>
      </c>
      <c r="F268" s="87" t="s">
        <v>6772</v>
      </c>
      <c r="G268" s="86" t="s">
        <v>3191</v>
      </c>
      <c r="H268" s="97" t="s">
        <v>3190</v>
      </c>
      <c r="I268" s="97"/>
      <c r="J268" s="97"/>
      <c r="K268" s="97"/>
      <c r="L268" s="97"/>
      <c r="M268" s="97"/>
      <c r="N268" s="97"/>
      <c r="O268" s="97"/>
      <c r="P268" s="97"/>
      <c r="Q268" s="217" t="s">
        <v>60</v>
      </c>
      <c r="R268" s="86"/>
      <c r="S268" s="86" t="s">
        <v>78</v>
      </c>
      <c r="T268" s="86"/>
      <c r="U268" s="86"/>
      <c r="V268" s="86"/>
      <c r="W268" s="86"/>
      <c r="X268" s="86"/>
      <c r="Y268" s="86"/>
      <c r="Z268" s="97"/>
      <c r="AA268" s="97"/>
      <c r="AB268" s="97"/>
      <c r="AC268" s="97"/>
      <c r="AD268" s="97"/>
      <c r="AE268" s="97"/>
      <c r="AF268" s="97"/>
      <c r="AG268" s="97"/>
      <c r="AH268" s="97"/>
      <c r="AI268" s="97"/>
      <c r="AJ268" s="97"/>
      <c r="AK268" s="97"/>
      <c r="AL268" s="97"/>
      <c r="AM268" s="97"/>
    </row>
    <row r="269" customFormat="false" ht="21.75" hidden="false" customHeight="true" outlineLevel="0" collapsed="false">
      <c r="A269" s="95" t="n">
        <v>239</v>
      </c>
      <c r="B269" s="95" t="n">
        <v>239</v>
      </c>
      <c r="C269" s="86" t="s">
        <v>1185</v>
      </c>
      <c r="D269" s="86"/>
      <c r="E269" s="86" t="s">
        <v>1185</v>
      </c>
      <c r="F269" s="87" t="s">
        <v>3200</v>
      </c>
      <c r="G269" s="86" t="s">
        <v>3203</v>
      </c>
      <c r="H269" s="97" t="s">
        <v>3202</v>
      </c>
      <c r="I269" s="219" t="s">
        <v>70</v>
      </c>
      <c r="J269" s="97"/>
      <c r="K269" s="97"/>
      <c r="L269" s="97"/>
      <c r="M269" s="97"/>
      <c r="N269" s="97"/>
      <c r="O269" s="97"/>
      <c r="P269" s="97"/>
      <c r="Q269" s="219" t="s">
        <v>70</v>
      </c>
      <c r="R269" s="86"/>
      <c r="S269" s="87" t="s">
        <v>3200</v>
      </c>
      <c r="T269" s="86"/>
      <c r="U269" s="86"/>
      <c r="V269" s="86"/>
      <c r="W269" s="86"/>
      <c r="X269" s="86"/>
      <c r="Y269" s="86"/>
      <c r="Z269" s="97"/>
      <c r="AA269" s="97"/>
      <c r="AB269" s="97"/>
      <c r="AC269" s="97"/>
      <c r="AD269" s="97"/>
      <c r="AE269" s="97"/>
      <c r="AF269" s="97"/>
      <c r="AG269" s="97"/>
      <c r="AH269" s="97"/>
      <c r="AI269" s="97"/>
      <c r="AJ269" s="97"/>
      <c r="AK269" s="97"/>
      <c r="AL269" s="97"/>
      <c r="AM269" s="97"/>
    </row>
    <row r="270" customFormat="false" ht="21.75" hidden="false" customHeight="true" outlineLevel="0" collapsed="false">
      <c r="A270" s="95" t="n">
        <v>240</v>
      </c>
      <c r="B270" s="95" t="n">
        <v>240</v>
      </c>
      <c r="C270" s="97" t="s">
        <v>62</v>
      </c>
      <c r="D270" s="98" t="s">
        <v>755</v>
      </c>
      <c r="E270" s="98"/>
      <c r="F270" s="209" t="s">
        <v>131</v>
      </c>
      <c r="G270" s="97" t="s">
        <v>756</v>
      </c>
      <c r="H270" s="97" t="s">
        <v>756</v>
      </c>
      <c r="I270" s="97"/>
      <c r="J270" s="97"/>
      <c r="K270" s="97"/>
      <c r="L270" s="97"/>
      <c r="M270" s="97"/>
      <c r="N270" s="97"/>
      <c r="O270" s="97"/>
      <c r="P270" s="97"/>
      <c r="Q270" s="209" t="s">
        <v>131</v>
      </c>
      <c r="R270" s="97"/>
      <c r="S270" s="97"/>
      <c r="T270" s="97"/>
      <c r="U270" s="97"/>
      <c r="V270" s="97"/>
      <c r="W270" s="97"/>
      <c r="X270" s="97"/>
      <c r="Y270" s="97"/>
      <c r="Z270" s="97"/>
      <c r="AA270" s="97"/>
      <c r="AB270" s="97"/>
      <c r="AC270" s="97"/>
      <c r="AD270" s="97"/>
      <c r="AE270" s="97"/>
      <c r="AF270" s="97"/>
      <c r="AG270" s="97"/>
      <c r="AH270" s="97"/>
      <c r="AI270" s="97"/>
      <c r="AJ270" s="97"/>
      <c r="AK270" s="97"/>
      <c r="AL270" s="97"/>
      <c r="AM270" s="97"/>
    </row>
    <row r="271" customFormat="false" ht="21.75" hidden="false" customHeight="true" outlineLevel="0" collapsed="false">
      <c r="A271" s="95" t="n">
        <v>241</v>
      </c>
      <c r="B271" s="95" t="n">
        <v>241</v>
      </c>
      <c r="C271" s="97" t="s">
        <v>62</v>
      </c>
      <c r="D271" s="98" t="s">
        <v>759</v>
      </c>
      <c r="E271" s="98"/>
      <c r="F271" s="209" t="s">
        <v>131</v>
      </c>
      <c r="G271" s="97" t="s">
        <v>760</v>
      </c>
      <c r="H271" s="97" t="s">
        <v>760</v>
      </c>
      <c r="I271" s="97"/>
      <c r="J271" s="97"/>
      <c r="K271" s="97"/>
      <c r="L271" s="97"/>
      <c r="M271" s="97"/>
      <c r="N271" s="97"/>
      <c r="O271" s="97"/>
      <c r="P271" s="97"/>
      <c r="Q271" s="209" t="s">
        <v>131</v>
      </c>
      <c r="R271" s="97"/>
      <c r="S271" s="97"/>
      <c r="T271" s="97"/>
      <c r="U271" s="97"/>
      <c r="V271" s="97"/>
      <c r="W271" s="97"/>
      <c r="X271" s="97"/>
      <c r="Y271" s="97"/>
      <c r="Z271" s="97"/>
      <c r="AA271" s="97"/>
      <c r="AB271" s="97"/>
      <c r="AC271" s="97"/>
      <c r="AD271" s="97"/>
      <c r="AE271" s="97"/>
      <c r="AF271" s="97"/>
      <c r="AG271" s="97"/>
      <c r="AH271" s="97"/>
      <c r="AI271" s="97"/>
      <c r="AJ271" s="97"/>
      <c r="AK271" s="97"/>
      <c r="AL271" s="97"/>
      <c r="AM271" s="97"/>
    </row>
    <row r="272" customFormat="false" ht="21.75" hidden="false" customHeight="true" outlineLevel="0" collapsed="false">
      <c r="A272" s="95" t="n">
        <v>242</v>
      </c>
      <c r="B272" s="95" t="n">
        <v>242</v>
      </c>
      <c r="C272" s="97" t="s">
        <v>62</v>
      </c>
      <c r="D272" s="98" t="s">
        <v>762</v>
      </c>
      <c r="E272" s="98"/>
      <c r="F272" s="209" t="s">
        <v>131</v>
      </c>
      <c r="G272" s="97" t="s">
        <v>763</v>
      </c>
      <c r="H272" s="97" t="s">
        <v>763</v>
      </c>
      <c r="I272" s="97"/>
      <c r="J272" s="97"/>
      <c r="K272" s="97"/>
      <c r="L272" s="97"/>
      <c r="M272" s="97"/>
      <c r="N272" s="97"/>
      <c r="O272" s="97"/>
      <c r="P272" s="97"/>
      <c r="Q272" s="209" t="s">
        <v>131</v>
      </c>
      <c r="R272" s="97"/>
      <c r="S272" s="97"/>
      <c r="T272" s="97"/>
      <c r="U272" s="97"/>
      <c r="V272" s="97"/>
      <c r="W272" s="97"/>
      <c r="X272" s="97"/>
      <c r="Y272" s="97"/>
      <c r="Z272" s="97"/>
      <c r="AA272" s="97"/>
      <c r="AB272" s="97"/>
      <c r="AC272" s="97"/>
      <c r="AD272" s="97"/>
      <c r="AE272" s="97"/>
      <c r="AF272" s="97"/>
      <c r="AG272" s="97"/>
      <c r="AH272" s="97"/>
      <c r="AI272" s="97"/>
      <c r="AJ272" s="97"/>
      <c r="AK272" s="97"/>
      <c r="AL272" s="97"/>
      <c r="AM272" s="97"/>
    </row>
    <row r="273" customFormat="false" ht="21.75" hidden="false" customHeight="true" outlineLevel="0" collapsed="false">
      <c r="A273" s="95" t="n">
        <v>243</v>
      </c>
      <c r="B273" s="95" t="n">
        <v>243.1</v>
      </c>
      <c r="C273" s="97" t="s">
        <v>62</v>
      </c>
      <c r="D273" s="87" t="s">
        <v>765</v>
      </c>
      <c r="E273" s="86"/>
      <c r="F273" s="86" t="s">
        <v>78</v>
      </c>
      <c r="G273" s="97" t="s">
        <v>4877</v>
      </c>
      <c r="H273" s="97" t="s">
        <v>3231</v>
      </c>
      <c r="I273" s="97"/>
      <c r="J273" s="97"/>
      <c r="K273" s="97"/>
      <c r="L273" s="97"/>
      <c r="M273" s="97"/>
      <c r="N273" s="97"/>
      <c r="O273" s="97"/>
      <c r="P273" s="97"/>
      <c r="Q273" s="216" t="s">
        <v>1004</v>
      </c>
      <c r="R273" s="86"/>
      <c r="S273" s="86" t="s">
        <v>78</v>
      </c>
      <c r="T273" s="86"/>
      <c r="U273" s="86"/>
      <c r="V273" s="86"/>
      <c r="W273" s="86"/>
      <c r="X273" s="86"/>
      <c r="Y273" s="97"/>
      <c r="Z273" s="97"/>
      <c r="AA273" s="97"/>
      <c r="AB273" s="97"/>
      <c r="AC273" s="97"/>
      <c r="AD273" s="97"/>
      <c r="AE273" s="97"/>
      <c r="AF273" s="97"/>
      <c r="AG273" s="97"/>
      <c r="AH273" s="97"/>
      <c r="AI273" s="97"/>
      <c r="AJ273" s="97"/>
      <c r="AK273" s="97"/>
      <c r="AL273" s="97"/>
      <c r="AM273" s="97"/>
    </row>
    <row r="274" customFormat="false" ht="21.75" hidden="false" customHeight="true" outlineLevel="0" collapsed="false">
      <c r="A274" s="95" t="n">
        <v>243</v>
      </c>
      <c r="B274" s="95" t="n">
        <v>243.2</v>
      </c>
      <c r="C274" s="97" t="s">
        <v>62</v>
      </c>
      <c r="D274" s="87" t="s">
        <v>765</v>
      </c>
      <c r="E274" s="86"/>
      <c r="F274" s="86" t="s">
        <v>78</v>
      </c>
      <c r="G274" s="86" t="s">
        <v>768</v>
      </c>
      <c r="H274" s="86" t="s">
        <v>3236</v>
      </c>
      <c r="I274" s="86"/>
      <c r="J274" s="86"/>
      <c r="K274" s="86"/>
      <c r="L274" s="86"/>
      <c r="M274" s="86"/>
      <c r="N274" s="86"/>
      <c r="O274" s="86"/>
      <c r="P274" s="86"/>
      <c r="Q274" s="216" t="s">
        <v>1004</v>
      </c>
      <c r="R274" s="86"/>
      <c r="S274" s="86" t="s">
        <v>78</v>
      </c>
      <c r="T274" s="86"/>
      <c r="U274" s="86"/>
      <c r="V274" s="86"/>
      <c r="W274" s="86"/>
      <c r="X274" s="86"/>
      <c r="Y274" s="97"/>
      <c r="Z274" s="97"/>
      <c r="AA274" s="97"/>
      <c r="AB274" s="97"/>
      <c r="AC274" s="97"/>
      <c r="AD274" s="97"/>
      <c r="AE274" s="97"/>
      <c r="AF274" s="97"/>
      <c r="AG274" s="97"/>
      <c r="AH274" s="97"/>
      <c r="AI274" s="97"/>
      <c r="AJ274" s="97"/>
      <c r="AK274" s="97"/>
      <c r="AL274" s="97"/>
      <c r="AM274" s="97"/>
    </row>
    <row r="275" customFormat="false" ht="21.75" hidden="false" customHeight="true" outlineLevel="0" collapsed="false">
      <c r="A275" s="95" t="n">
        <v>244</v>
      </c>
      <c r="B275" s="95" t="n">
        <v>244</v>
      </c>
      <c r="C275" s="97" t="s">
        <v>62</v>
      </c>
      <c r="D275" s="98" t="s">
        <v>769</v>
      </c>
      <c r="E275" s="98"/>
      <c r="F275" s="209" t="s">
        <v>131</v>
      </c>
      <c r="G275" s="97" t="s">
        <v>770</v>
      </c>
      <c r="H275" s="97" t="s">
        <v>770</v>
      </c>
      <c r="I275" s="97"/>
      <c r="J275" s="97"/>
      <c r="K275" s="97"/>
      <c r="L275" s="97"/>
      <c r="M275" s="97"/>
      <c r="N275" s="97"/>
      <c r="O275" s="97"/>
      <c r="P275" s="97"/>
      <c r="Q275" s="209" t="s">
        <v>131</v>
      </c>
      <c r="R275" s="97"/>
      <c r="S275" s="97"/>
      <c r="T275" s="97"/>
      <c r="U275" s="97"/>
      <c r="V275" s="97"/>
      <c r="W275" s="97"/>
      <c r="X275" s="97"/>
      <c r="Y275" s="97"/>
      <c r="Z275" s="97"/>
      <c r="AA275" s="97"/>
      <c r="AB275" s="97"/>
      <c r="AC275" s="97"/>
      <c r="AD275" s="97"/>
      <c r="AE275" s="97"/>
      <c r="AF275" s="97"/>
      <c r="AG275" s="97"/>
      <c r="AH275" s="97"/>
      <c r="AI275" s="97"/>
      <c r="AJ275" s="97"/>
      <c r="AK275" s="97"/>
      <c r="AL275" s="97"/>
      <c r="AM275" s="97"/>
    </row>
    <row r="276" customFormat="false" ht="21.75" hidden="false" customHeight="true" outlineLevel="0" collapsed="false">
      <c r="A276" s="95" t="n">
        <v>245</v>
      </c>
      <c r="B276" s="95" t="n">
        <v>245</v>
      </c>
      <c r="C276" s="97" t="s">
        <v>62</v>
      </c>
      <c r="D276" s="98" t="s">
        <v>771</v>
      </c>
      <c r="E276" s="98"/>
      <c r="F276" s="209" t="s">
        <v>131</v>
      </c>
      <c r="G276" s="97" t="s">
        <v>772</v>
      </c>
      <c r="H276" s="97" t="s">
        <v>772</v>
      </c>
      <c r="I276" s="97"/>
      <c r="J276" s="97"/>
      <c r="K276" s="97"/>
      <c r="L276" s="97"/>
      <c r="M276" s="97"/>
      <c r="N276" s="97"/>
      <c r="O276" s="97"/>
      <c r="P276" s="97"/>
      <c r="Q276" s="209" t="s">
        <v>131</v>
      </c>
      <c r="R276" s="97"/>
      <c r="S276" s="97"/>
      <c r="T276" s="97"/>
      <c r="U276" s="97"/>
      <c r="V276" s="97"/>
      <c r="W276" s="97"/>
      <c r="X276" s="97"/>
      <c r="Y276" s="97"/>
      <c r="Z276" s="97"/>
      <c r="AA276" s="97"/>
      <c r="AB276" s="97"/>
      <c r="AC276" s="97"/>
      <c r="AD276" s="97"/>
      <c r="AE276" s="97"/>
      <c r="AF276" s="97"/>
      <c r="AG276" s="97"/>
      <c r="AH276" s="97"/>
      <c r="AI276" s="97"/>
      <c r="AJ276" s="97"/>
      <c r="AK276" s="97"/>
      <c r="AL276" s="97"/>
      <c r="AM276" s="97"/>
    </row>
    <row r="277" customFormat="false" ht="21.75" hidden="false" customHeight="true" outlineLevel="0" collapsed="false">
      <c r="A277" s="95" t="n">
        <v>246</v>
      </c>
      <c r="B277" s="95" t="n">
        <v>246</v>
      </c>
      <c r="C277" s="97" t="s">
        <v>62</v>
      </c>
      <c r="D277" s="98" t="s">
        <v>774</v>
      </c>
      <c r="E277" s="98" t="s">
        <v>6773</v>
      </c>
      <c r="F277" s="209" t="s">
        <v>6774</v>
      </c>
      <c r="G277" s="97" t="s">
        <v>775</v>
      </c>
      <c r="H277" s="97" t="s">
        <v>775</v>
      </c>
      <c r="I277" s="97"/>
      <c r="J277" s="97"/>
      <c r="K277" s="97"/>
      <c r="L277" s="97"/>
      <c r="M277" s="97"/>
      <c r="N277" s="97"/>
      <c r="O277" s="97"/>
      <c r="P277" s="97"/>
      <c r="Q277" s="209" t="s">
        <v>131</v>
      </c>
      <c r="R277" s="97"/>
      <c r="S277" s="97"/>
      <c r="T277" s="97"/>
      <c r="U277" s="97"/>
      <c r="V277" s="97"/>
      <c r="W277" s="97"/>
      <c r="X277" s="97"/>
      <c r="Y277" s="97"/>
      <c r="Z277" s="97"/>
      <c r="AA277" s="97"/>
      <c r="AB277" s="97"/>
      <c r="AC277" s="97"/>
      <c r="AD277" s="97"/>
      <c r="AE277" s="97"/>
      <c r="AF277" s="97"/>
      <c r="AG277" s="97"/>
      <c r="AH277" s="97"/>
      <c r="AI277" s="97"/>
      <c r="AJ277" s="97"/>
      <c r="AK277" s="97"/>
      <c r="AL277" s="97"/>
      <c r="AM277" s="97"/>
    </row>
    <row r="278" customFormat="false" ht="21.75" hidden="false" customHeight="true" outlineLevel="0" collapsed="false">
      <c r="A278" s="95" t="n">
        <v>247</v>
      </c>
      <c r="B278" s="95" t="n">
        <v>247</v>
      </c>
      <c r="C278" s="97" t="s">
        <v>62</v>
      </c>
      <c r="D278" s="98" t="s">
        <v>777</v>
      </c>
      <c r="E278" s="98"/>
      <c r="F278" s="209" t="s">
        <v>131</v>
      </c>
      <c r="G278" s="97" t="s">
        <v>778</v>
      </c>
      <c r="H278" s="97" t="s">
        <v>778</v>
      </c>
      <c r="I278" s="97"/>
      <c r="J278" s="97"/>
      <c r="K278" s="97"/>
      <c r="L278" s="97"/>
      <c r="M278" s="97"/>
      <c r="N278" s="97"/>
      <c r="O278" s="97"/>
      <c r="P278" s="97"/>
      <c r="Q278" s="209" t="s">
        <v>131</v>
      </c>
      <c r="R278" s="97"/>
      <c r="S278" s="97"/>
      <c r="T278" s="97"/>
      <c r="U278" s="97"/>
      <c r="V278" s="97"/>
      <c r="W278" s="97"/>
      <c r="X278" s="97"/>
      <c r="Y278" s="97"/>
      <c r="Z278" s="97"/>
      <c r="AA278" s="97"/>
      <c r="AB278" s="97"/>
      <c r="AC278" s="97"/>
      <c r="AD278" s="97"/>
      <c r="AE278" s="97"/>
      <c r="AF278" s="97"/>
      <c r="AG278" s="97"/>
      <c r="AH278" s="97"/>
      <c r="AI278" s="97"/>
      <c r="AJ278" s="97"/>
      <c r="AK278" s="97"/>
      <c r="AL278" s="97"/>
      <c r="AM278" s="97"/>
    </row>
    <row r="279" customFormat="false" ht="21.75" hidden="false" customHeight="true" outlineLevel="0" collapsed="false">
      <c r="A279" s="95" t="n">
        <v>248</v>
      </c>
      <c r="B279" s="95" t="n">
        <v>248</v>
      </c>
      <c r="C279" s="86" t="s">
        <v>1185</v>
      </c>
      <c r="D279" s="86"/>
      <c r="E279" s="86" t="s">
        <v>1185</v>
      </c>
      <c r="F279" s="87" t="s">
        <v>3261</v>
      </c>
      <c r="G279" s="97" t="s">
        <v>780</v>
      </c>
      <c r="H279" s="97" t="s">
        <v>3263</v>
      </c>
      <c r="I279" s="218" t="s">
        <v>101</v>
      </c>
      <c r="J279" s="97"/>
      <c r="K279" s="97"/>
      <c r="L279" s="97"/>
      <c r="M279" s="97"/>
      <c r="N279" s="97"/>
      <c r="O279" s="97"/>
      <c r="P279" s="97"/>
      <c r="Q279" s="218" t="s">
        <v>101</v>
      </c>
      <c r="R279" s="86"/>
      <c r="S279" s="87" t="s">
        <v>3261</v>
      </c>
      <c r="T279" s="86"/>
      <c r="U279" s="86"/>
      <c r="V279" s="86"/>
      <c r="W279" s="86"/>
      <c r="X279" s="86"/>
      <c r="Y279" s="86"/>
      <c r="Z279" s="97"/>
      <c r="AA279" s="97"/>
      <c r="AB279" s="97"/>
      <c r="AC279" s="97"/>
      <c r="AD279" s="97"/>
      <c r="AE279" s="97"/>
      <c r="AF279" s="97"/>
      <c r="AG279" s="97"/>
      <c r="AH279" s="97"/>
      <c r="AI279" s="97"/>
      <c r="AJ279" s="97"/>
      <c r="AK279" s="97"/>
      <c r="AL279" s="97"/>
      <c r="AM279" s="97"/>
    </row>
    <row r="280" customFormat="false" ht="21.75" hidden="false" customHeight="true" outlineLevel="0" collapsed="false">
      <c r="A280" s="95" t="n">
        <v>249</v>
      </c>
      <c r="B280" s="95" t="n">
        <v>249</v>
      </c>
      <c r="C280" s="97" t="s">
        <v>62</v>
      </c>
      <c r="D280" s="98" t="s">
        <v>781</v>
      </c>
      <c r="E280" s="98"/>
      <c r="F280" s="209" t="s">
        <v>131</v>
      </c>
      <c r="G280" s="97" t="s">
        <v>782</v>
      </c>
      <c r="H280" s="97" t="s">
        <v>782</v>
      </c>
      <c r="I280" s="97"/>
      <c r="J280" s="97"/>
      <c r="K280" s="97"/>
      <c r="L280" s="97"/>
      <c r="M280" s="97"/>
      <c r="N280" s="97"/>
      <c r="O280" s="97"/>
      <c r="P280" s="97"/>
      <c r="Q280" s="209" t="s">
        <v>131</v>
      </c>
      <c r="R280" s="97"/>
      <c r="S280" s="97"/>
      <c r="T280" s="97"/>
      <c r="U280" s="97"/>
      <c r="V280" s="97"/>
      <c r="W280" s="97"/>
      <c r="X280" s="97"/>
      <c r="Y280" s="97"/>
      <c r="Z280" s="97"/>
      <c r="AA280" s="97"/>
      <c r="AB280" s="97"/>
      <c r="AC280" s="97"/>
      <c r="AD280" s="97"/>
      <c r="AE280" s="97"/>
      <c r="AF280" s="97"/>
      <c r="AG280" s="97"/>
      <c r="AH280" s="97"/>
      <c r="AI280" s="97"/>
      <c r="AJ280" s="97"/>
      <c r="AK280" s="97"/>
      <c r="AL280" s="97"/>
      <c r="AM280" s="97"/>
    </row>
    <row r="281" customFormat="false" ht="21.75" hidden="false" customHeight="true" outlineLevel="0" collapsed="false">
      <c r="A281" s="95" t="n">
        <v>250</v>
      </c>
      <c r="B281" s="95" t="n">
        <v>250</v>
      </c>
      <c r="C281" s="86" t="s">
        <v>1185</v>
      </c>
      <c r="D281" s="86"/>
      <c r="E281" s="86" t="s">
        <v>1185</v>
      </c>
      <c r="F281" s="87" t="s">
        <v>3288</v>
      </c>
      <c r="G281" s="86" t="s">
        <v>3291</v>
      </c>
      <c r="H281" s="97" t="s">
        <v>3290</v>
      </c>
      <c r="I281" s="97"/>
      <c r="J281" s="97"/>
      <c r="K281" s="97"/>
      <c r="L281" s="97"/>
      <c r="M281" s="97"/>
      <c r="N281" s="97"/>
      <c r="O281" s="97"/>
      <c r="P281" s="97"/>
      <c r="Q281" s="209" t="s">
        <v>131</v>
      </c>
      <c r="R281" s="86"/>
      <c r="S281" s="137"/>
      <c r="T281" s="86"/>
      <c r="U281" s="86"/>
      <c r="V281" s="86"/>
      <c r="W281" s="86"/>
      <c r="X281" s="86"/>
      <c r="Y281" s="86"/>
      <c r="Z281" s="97"/>
      <c r="AA281" s="97"/>
      <c r="AB281" s="97"/>
      <c r="AC281" s="97"/>
      <c r="AD281" s="97"/>
      <c r="AE281" s="97"/>
      <c r="AF281" s="97"/>
      <c r="AG281" s="97"/>
      <c r="AH281" s="97"/>
      <c r="AI281" s="97"/>
      <c r="AJ281" s="97"/>
      <c r="AK281" s="97"/>
      <c r="AL281" s="97"/>
      <c r="AM281" s="97"/>
    </row>
    <row r="282" customFormat="false" ht="21.75" hidden="false" customHeight="true" outlineLevel="0" collapsed="false">
      <c r="A282" s="95" t="n">
        <v>251</v>
      </c>
      <c r="B282" s="95" t="n">
        <v>251</v>
      </c>
      <c r="C282" s="97" t="s">
        <v>62</v>
      </c>
      <c r="D282" s="98" t="s">
        <v>785</v>
      </c>
      <c r="E282" s="98"/>
      <c r="F282" s="209" t="s">
        <v>131</v>
      </c>
      <c r="G282" s="97" t="s">
        <v>786</v>
      </c>
      <c r="H282" s="97" t="s">
        <v>786</v>
      </c>
      <c r="I282" s="97"/>
      <c r="J282" s="97"/>
      <c r="K282" s="97"/>
      <c r="L282" s="97"/>
      <c r="M282" s="97"/>
      <c r="N282" s="97"/>
      <c r="O282" s="97"/>
      <c r="P282" s="97"/>
      <c r="Q282" s="209" t="s">
        <v>131</v>
      </c>
      <c r="R282" s="97"/>
      <c r="S282" s="97"/>
      <c r="T282" s="97"/>
      <c r="U282" s="97"/>
      <c r="V282" s="97"/>
      <c r="W282" s="97"/>
      <c r="X282" s="97"/>
      <c r="Y282" s="97"/>
      <c r="Z282" s="97"/>
      <c r="AA282" s="97"/>
      <c r="AB282" s="97"/>
      <c r="AC282" s="97"/>
      <c r="AD282" s="97"/>
      <c r="AE282" s="97"/>
      <c r="AF282" s="97"/>
      <c r="AG282" s="97"/>
      <c r="AH282" s="97"/>
      <c r="AI282" s="97"/>
      <c r="AJ282" s="97"/>
      <c r="AK282" s="97"/>
      <c r="AL282" s="97"/>
      <c r="AM282" s="97"/>
    </row>
    <row r="283" customFormat="false" ht="21.75" hidden="false" customHeight="true" outlineLevel="0" collapsed="false">
      <c r="A283" s="95" t="n">
        <v>252</v>
      </c>
      <c r="B283" s="95" t="n">
        <v>252</v>
      </c>
      <c r="C283" s="97" t="s">
        <v>62</v>
      </c>
      <c r="D283" s="98" t="s">
        <v>788</v>
      </c>
      <c r="E283" s="98"/>
      <c r="F283" s="209" t="s">
        <v>131</v>
      </c>
      <c r="G283" s="97" t="s">
        <v>789</v>
      </c>
      <c r="H283" s="97" t="s">
        <v>789</v>
      </c>
      <c r="I283" s="97"/>
      <c r="J283" s="97"/>
      <c r="K283" s="97"/>
      <c r="L283" s="97"/>
      <c r="M283" s="97"/>
      <c r="N283" s="97"/>
      <c r="O283" s="97"/>
      <c r="P283" s="97"/>
      <c r="Q283" s="209" t="s">
        <v>131</v>
      </c>
      <c r="R283" s="97"/>
      <c r="S283" s="97"/>
      <c r="T283" s="97"/>
      <c r="U283" s="97"/>
      <c r="V283" s="97"/>
      <c r="W283" s="97"/>
      <c r="X283" s="97"/>
      <c r="Y283" s="97"/>
      <c r="Z283" s="97"/>
      <c r="AA283" s="97"/>
      <c r="AB283" s="97"/>
      <c r="AC283" s="97"/>
      <c r="AD283" s="97"/>
      <c r="AE283" s="97"/>
      <c r="AF283" s="97"/>
      <c r="AG283" s="97"/>
      <c r="AH283" s="97"/>
      <c r="AI283" s="97"/>
      <c r="AJ283" s="97"/>
      <c r="AK283" s="97"/>
      <c r="AL283" s="97"/>
      <c r="AM283" s="97"/>
    </row>
    <row r="284" customFormat="false" ht="21.75" hidden="false" customHeight="true" outlineLevel="0" collapsed="false">
      <c r="A284" s="95" t="n">
        <v>253</v>
      </c>
      <c r="B284" s="95" t="n">
        <v>253</v>
      </c>
      <c r="C284" s="97" t="s">
        <v>62</v>
      </c>
      <c r="D284" s="87" t="s">
        <v>3317</v>
      </c>
      <c r="E284" s="97" t="s">
        <v>1001</v>
      </c>
      <c r="F284" s="87" t="s">
        <v>4899</v>
      </c>
      <c r="G284" s="86" t="s">
        <v>793</v>
      </c>
      <c r="H284" s="97" t="s">
        <v>3320</v>
      </c>
      <c r="I284" s="219" t="s">
        <v>70</v>
      </c>
      <c r="J284" s="97"/>
      <c r="K284" s="97"/>
      <c r="L284" s="97"/>
      <c r="M284" s="97"/>
      <c r="N284" s="97"/>
      <c r="O284" s="97"/>
      <c r="P284" s="97"/>
      <c r="Q284" s="219" t="s">
        <v>70</v>
      </c>
      <c r="R284" s="86"/>
      <c r="S284" s="87" t="s">
        <v>4899</v>
      </c>
      <c r="T284" s="86"/>
      <c r="U284" s="86"/>
      <c r="V284" s="86"/>
      <c r="W284" s="86"/>
      <c r="X284" s="86"/>
      <c r="Y284" s="97"/>
      <c r="Z284" s="97"/>
      <c r="AA284" s="97"/>
      <c r="AB284" s="97"/>
      <c r="AC284" s="97"/>
      <c r="AD284" s="97"/>
      <c r="AE284" s="97"/>
      <c r="AF284" s="97"/>
      <c r="AG284" s="97"/>
      <c r="AH284" s="97"/>
      <c r="AI284" s="97"/>
      <c r="AJ284" s="97"/>
      <c r="AK284" s="97"/>
      <c r="AL284" s="97"/>
      <c r="AM284" s="97"/>
    </row>
    <row r="285" customFormat="false" ht="21.75" hidden="false" customHeight="true" outlineLevel="0" collapsed="false">
      <c r="A285" s="95" t="n">
        <v>254</v>
      </c>
      <c r="B285" s="95" t="n">
        <v>254</v>
      </c>
      <c r="C285" s="97" t="s">
        <v>62</v>
      </c>
      <c r="D285" s="87" t="s">
        <v>794</v>
      </c>
      <c r="E285" s="86"/>
      <c r="F285" s="86" t="s">
        <v>78</v>
      </c>
      <c r="G285" s="86" t="s">
        <v>4901</v>
      </c>
      <c r="H285" s="97" t="s">
        <v>3329</v>
      </c>
      <c r="I285" s="105" t="s">
        <v>1004</v>
      </c>
      <c r="J285" s="97"/>
      <c r="K285" s="97"/>
      <c r="L285" s="97"/>
      <c r="M285" s="97"/>
      <c r="N285" s="97"/>
      <c r="O285" s="97"/>
      <c r="P285" s="97"/>
      <c r="Q285" s="216" t="s">
        <v>1004</v>
      </c>
      <c r="R285" s="86"/>
      <c r="S285" s="86" t="s">
        <v>78</v>
      </c>
      <c r="T285" s="86"/>
      <c r="U285" s="86"/>
      <c r="V285" s="86"/>
      <c r="W285" s="86"/>
      <c r="X285" s="86"/>
      <c r="Y285" s="97"/>
      <c r="Z285" s="97"/>
      <c r="AA285" s="97"/>
      <c r="AB285" s="97"/>
      <c r="AC285" s="97"/>
      <c r="AD285" s="97"/>
      <c r="AE285" s="97"/>
      <c r="AF285" s="97"/>
      <c r="AG285" s="97"/>
      <c r="AH285" s="97"/>
      <c r="AI285" s="97"/>
      <c r="AJ285" s="97"/>
      <c r="AK285" s="97"/>
      <c r="AL285" s="97"/>
      <c r="AM285" s="97"/>
    </row>
    <row r="286" customFormat="false" ht="21.75" hidden="false" customHeight="true" outlineLevel="0" collapsed="false">
      <c r="A286" s="95" t="n">
        <v>255</v>
      </c>
      <c r="B286" s="95" t="n">
        <v>255</v>
      </c>
      <c r="C286" s="86" t="s">
        <v>1185</v>
      </c>
      <c r="D286" s="86"/>
      <c r="E286" s="86" t="s">
        <v>1185</v>
      </c>
      <c r="F286" s="87" t="s">
        <v>3336</v>
      </c>
      <c r="G286" s="97" t="s">
        <v>797</v>
      </c>
      <c r="H286" s="97" t="s">
        <v>3338</v>
      </c>
      <c r="I286" s="218" t="s">
        <v>101</v>
      </c>
      <c r="J286" s="97"/>
      <c r="K286" s="97"/>
      <c r="L286" s="97"/>
      <c r="M286" s="97"/>
      <c r="N286" s="97"/>
      <c r="O286" s="97"/>
      <c r="P286" s="97"/>
      <c r="Q286" s="218" t="s">
        <v>101</v>
      </c>
      <c r="R286" s="86"/>
      <c r="S286" s="87" t="s">
        <v>3336</v>
      </c>
      <c r="T286" s="86"/>
      <c r="U286" s="86"/>
      <c r="V286" s="86"/>
      <c r="W286" s="86"/>
      <c r="X286" s="86"/>
      <c r="Y286" s="86"/>
      <c r="Z286" s="97"/>
      <c r="AA286" s="97"/>
      <c r="AB286" s="97"/>
      <c r="AC286" s="97"/>
      <c r="AD286" s="97"/>
      <c r="AE286" s="97"/>
      <c r="AF286" s="97"/>
      <c r="AG286" s="97"/>
      <c r="AH286" s="97"/>
      <c r="AI286" s="97"/>
      <c r="AJ286" s="97"/>
      <c r="AK286" s="97"/>
      <c r="AL286" s="97"/>
      <c r="AM286" s="97"/>
    </row>
    <row r="287" customFormat="false" ht="21.75" hidden="false" customHeight="true" outlineLevel="0" collapsed="false">
      <c r="A287" s="95" t="n">
        <v>256</v>
      </c>
      <c r="B287" s="95" t="n">
        <v>256</v>
      </c>
      <c r="C287" s="97" t="s">
        <v>62</v>
      </c>
      <c r="D287" s="98" t="s">
        <v>798</v>
      </c>
      <c r="E287" s="98"/>
      <c r="F287" s="209" t="s">
        <v>131</v>
      </c>
      <c r="G287" s="97" t="s">
        <v>799</v>
      </c>
      <c r="H287" s="97" t="s">
        <v>799</v>
      </c>
      <c r="I287" s="97"/>
      <c r="J287" s="97"/>
      <c r="K287" s="97"/>
      <c r="L287" s="97"/>
      <c r="M287" s="97"/>
      <c r="N287" s="97"/>
      <c r="O287" s="97"/>
      <c r="P287" s="97"/>
      <c r="Q287" s="209" t="s">
        <v>131</v>
      </c>
      <c r="R287" s="97"/>
      <c r="S287" s="97"/>
      <c r="T287" s="97"/>
      <c r="U287" s="97"/>
      <c r="V287" s="97"/>
      <c r="W287" s="97"/>
      <c r="X287" s="97"/>
      <c r="Y287" s="97"/>
      <c r="Z287" s="97"/>
      <c r="AA287" s="97"/>
      <c r="AB287" s="97"/>
      <c r="AC287" s="97"/>
      <c r="AD287" s="97"/>
      <c r="AE287" s="97"/>
      <c r="AF287" s="97"/>
      <c r="AG287" s="97"/>
      <c r="AH287" s="97"/>
      <c r="AI287" s="97"/>
      <c r="AJ287" s="97"/>
      <c r="AK287" s="97"/>
      <c r="AL287" s="97"/>
      <c r="AM287" s="97"/>
    </row>
    <row r="288" customFormat="false" ht="21.75" hidden="false" customHeight="true" outlineLevel="0" collapsed="false">
      <c r="A288" s="95" t="n">
        <v>257</v>
      </c>
      <c r="B288" s="95" t="n">
        <v>257</v>
      </c>
      <c r="C288" s="97" t="s">
        <v>62</v>
      </c>
      <c r="D288" s="98" t="s">
        <v>801</v>
      </c>
      <c r="E288" s="98"/>
      <c r="F288" s="209" t="s">
        <v>131</v>
      </c>
      <c r="G288" s="97" t="s">
        <v>322</v>
      </c>
      <c r="H288" s="97" t="s">
        <v>322</v>
      </c>
      <c r="I288" s="97"/>
      <c r="J288" s="97"/>
      <c r="K288" s="97"/>
      <c r="L288" s="97"/>
      <c r="M288" s="97"/>
      <c r="N288" s="97"/>
      <c r="O288" s="97"/>
      <c r="P288" s="97"/>
      <c r="Q288" s="209" t="s">
        <v>131</v>
      </c>
      <c r="R288" s="97"/>
      <c r="S288" s="97"/>
      <c r="T288" s="97"/>
      <c r="U288" s="97"/>
      <c r="V288" s="97"/>
      <c r="W288" s="97"/>
      <c r="X288" s="97"/>
      <c r="Y288" s="97"/>
      <c r="Z288" s="97"/>
      <c r="AA288" s="97"/>
      <c r="AB288" s="97"/>
      <c r="AC288" s="97"/>
      <c r="AD288" s="97"/>
      <c r="AE288" s="97"/>
      <c r="AF288" s="97"/>
      <c r="AG288" s="97"/>
      <c r="AH288" s="97"/>
      <c r="AI288" s="97"/>
      <c r="AJ288" s="97"/>
      <c r="AK288" s="97"/>
      <c r="AL288" s="97"/>
      <c r="AM288" s="97"/>
    </row>
    <row r="289" customFormat="false" ht="21.75" hidden="false" customHeight="true" outlineLevel="0" collapsed="false">
      <c r="A289" s="95" t="n">
        <v>258</v>
      </c>
      <c r="B289" s="95" t="n">
        <v>258</v>
      </c>
      <c r="C289" s="97" t="s">
        <v>62</v>
      </c>
      <c r="D289" s="98" t="s">
        <v>802</v>
      </c>
      <c r="E289" s="98"/>
      <c r="F289" s="209" t="s">
        <v>131</v>
      </c>
      <c r="G289" s="97" t="s">
        <v>803</v>
      </c>
      <c r="H289" s="97" t="s">
        <v>803</v>
      </c>
      <c r="I289" s="97"/>
      <c r="J289" s="97"/>
      <c r="K289" s="97"/>
      <c r="L289" s="97"/>
      <c r="M289" s="97"/>
      <c r="N289" s="97"/>
      <c r="O289" s="97"/>
      <c r="P289" s="97"/>
      <c r="Q289" s="209" t="s">
        <v>131</v>
      </c>
      <c r="R289" s="97"/>
      <c r="S289" s="97"/>
      <c r="T289" s="97"/>
      <c r="U289" s="97"/>
      <c r="V289" s="97"/>
      <c r="W289" s="97"/>
      <c r="X289" s="97"/>
      <c r="Y289" s="97"/>
      <c r="Z289" s="97"/>
      <c r="AA289" s="97"/>
      <c r="AB289" s="97"/>
      <c r="AC289" s="97"/>
      <c r="AD289" s="97"/>
      <c r="AE289" s="97"/>
      <c r="AF289" s="97"/>
      <c r="AG289" s="97"/>
      <c r="AH289" s="97"/>
      <c r="AI289" s="97"/>
      <c r="AJ289" s="97"/>
      <c r="AK289" s="97"/>
      <c r="AL289" s="97"/>
      <c r="AM289" s="97"/>
    </row>
    <row r="290" customFormat="false" ht="21.75" hidden="false" customHeight="true" outlineLevel="0" collapsed="false">
      <c r="A290" s="95" t="n">
        <v>259</v>
      </c>
      <c r="B290" s="95" t="n">
        <v>259.1</v>
      </c>
      <c r="C290" s="97" t="s">
        <v>62</v>
      </c>
      <c r="D290" s="98" t="s">
        <v>804</v>
      </c>
      <c r="E290" s="98"/>
      <c r="F290" s="209" t="s">
        <v>131</v>
      </c>
      <c r="G290" s="97" t="s">
        <v>805</v>
      </c>
      <c r="H290" s="97" t="s">
        <v>805</v>
      </c>
      <c r="I290" s="97"/>
      <c r="J290" s="97"/>
      <c r="K290" s="97"/>
      <c r="L290" s="97"/>
      <c r="M290" s="97"/>
      <c r="N290" s="97"/>
      <c r="O290" s="97"/>
      <c r="P290" s="97"/>
      <c r="Q290" s="209" t="s">
        <v>131</v>
      </c>
      <c r="R290" s="97"/>
      <c r="S290" s="97"/>
      <c r="T290" s="97"/>
      <c r="U290" s="97"/>
      <c r="V290" s="97"/>
      <c r="W290" s="97"/>
      <c r="X290" s="97"/>
      <c r="Y290" s="97"/>
      <c r="Z290" s="97"/>
      <c r="AA290" s="97"/>
      <c r="AB290" s="97"/>
      <c r="AC290" s="97"/>
      <c r="AD290" s="97"/>
      <c r="AE290" s="97"/>
      <c r="AF290" s="97"/>
      <c r="AG290" s="97"/>
      <c r="AH290" s="97"/>
      <c r="AI290" s="97"/>
      <c r="AJ290" s="97"/>
      <c r="AK290" s="97"/>
      <c r="AL290" s="97"/>
      <c r="AM290" s="97"/>
    </row>
    <row r="291" customFormat="false" ht="21.75" hidden="false" customHeight="true" outlineLevel="0" collapsed="false">
      <c r="A291" s="95" t="n">
        <v>259</v>
      </c>
      <c r="B291" s="95" t="n">
        <v>259.2</v>
      </c>
      <c r="C291" s="97" t="s">
        <v>62</v>
      </c>
      <c r="D291" s="98" t="s">
        <v>804</v>
      </c>
      <c r="E291" s="98"/>
      <c r="F291" s="209" t="s">
        <v>131</v>
      </c>
      <c r="G291" s="97" t="s">
        <v>808</v>
      </c>
      <c r="H291" s="97" t="s">
        <v>808</v>
      </c>
      <c r="I291" s="97"/>
      <c r="J291" s="97"/>
      <c r="K291" s="97"/>
      <c r="L291" s="97"/>
      <c r="M291" s="97"/>
      <c r="N291" s="97"/>
      <c r="O291" s="97"/>
      <c r="P291" s="97"/>
      <c r="Q291" s="209" t="s">
        <v>131</v>
      </c>
      <c r="R291" s="97"/>
      <c r="S291" s="97"/>
      <c r="T291" s="97"/>
      <c r="U291" s="97"/>
      <c r="V291" s="97"/>
      <c r="W291" s="97"/>
      <c r="X291" s="97"/>
      <c r="Y291" s="97"/>
      <c r="Z291" s="97"/>
      <c r="AA291" s="97"/>
      <c r="AB291" s="97"/>
      <c r="AC291" s="97"/>
      <c r="AD291" s="97"/>
      <c r="AE291" s="97"/>
      <c r="AF291" s="97"/>
      <c r="AG291" s="97"/>
      <c r="AH291" s="97"/>
      <c r="AI291" s="97"/>
      <c r="AJ291" s="97"/>
      <c r="AK291" s="97"/>
      <c r="AL291" s="97"/>
      <c r="AM291" s="97"/>
    </row>
    <row r="292" customFormat="false" ht="21.75" hidden="false" customHeight="true" outlineLevel="0" collapsed="false">
      <c r="A292" s="95" t="n">
        <v>260</v>
      </c>
      <c r="B292" s="95" t="n">
        <v>260</v>
      </c>
      <c r="C292" s="97" t="s">
        <v>62</v>
      </c>
      <c r="D292" s="98" t="s">
        <v>809</v>
      </c>
      <c r="E292" s="98"/>
      <c r="F292" s="209" t="s">
        <v>131</v>
      </c>
      <c r="G292" s="97" t="s">
        <v>470</v>
      </c>
      <c r="H292" s="97" t="s">
        <v>470</v>
      </c>
      <c r="I292" s="97"/>
      <c r="J292" s="97"/>
      <c r="K292" s="97"/>
      <c r="L292" s="97"/>
      <c r="M292" s="97"/>
      <c r="N292" s="97"/>
      <c r="O292" s="97"/>
      <c r="P292" s="97"/>
      <c r="Q292" s="209" t="s">
        <v>131</v>
      </c>
      <c r="R292" s="97"/>
      <c r="S292" s="97"/>
      <c r="T292" s="97"/>
      <c r="U292" s="97"/>
      <c r="V292" s="97"/>
      <c r="W292" s="97"/>
      <c r="X292" s="97"/>
      <c r="Y292" s="97"/>
      <c r="Z292" s="97"/>
      <c r="AA292" s="97"/>
      <c r="AB292" s="97"/>
      <c r="AC292" s="97"/>
      <c r="AD292" s="97"/>
      <c r="AE292" s="97"/>
      <c r="AF292" s="97"/>
      <c r="AG292" s="97"/>
      <c r="AH292" s="97"/>
      <c r="AI292" s="97"/>
      <c r="AJ292" s="97"/>
      <c r="AK292" s="97"/>
      <c r="AL292" s="97"/>
      <c r="AM292" s="97"/>
    </row>
    <row r="293" customFormat="false" ht="21.75" hidden="false" customHeight="true" outlineLevel="0" collapsed="false">
      <c r="A293" s="95" t="n">
        <v>261</v>
      </c>
      <c r="B293" s="95" t="n">
        <v>261</v>
      </c>
      <c r="C293" s="97" t="s">
        <v>62</v>
      </c>
      <c r="D293" s="87" t="s">
        <v>811</v>
      </c>
      <c r="E293" s="86"/>
      <c r="F293" s="86" t="s">
        <v>78</v>
      </c>
      <c r="G293" s="86" t="s">
        <v>793</v>
      </c>
      <c r="H293" s="97" t="s">
        <v>3320</v>
      </c>
      <c r="I293" s="97"/>
      <c r="J293" s="97"/>
      <c r="K293" s="97"/>
      <c r="L293" s="97"/>
      <c r="M293" s="97"/>
      <c r="N293" s="97"/>
      <c r="O293" s="97"/>
      <c r="P293" s="97"/>
      <c r="Q293" s="216" t="s">
        <v>1004</v>
      </c>
      <c r="R293" s="86"/>
      <c r="S293" s="86" t="s">
        <v>78</v>
      </c>
      <c r="T293" s="86"/>
      <c r="U293" s="86"/>
      <c r="V293" s="86"/>
      <c r="W293" s="86"/>
      <c r="X293" s="86"/>
      <c r="Y293" s="97"/>
      <c r="Z293" s="97"/>
      <c r="AA293" s="97"/>
      <c r="AB293" s="97"/>
      <c r="AC293" s="97"/>
      <c r="AD293" s="97"/>
      <c r="AE293" s="97"/>
      <c r="AF293" s="97"/>
      <c r="AG293" s="97"/>
      <c r="AH293" s="97"/>
      <c r="AI293" s="97"/>
      <c r="AJ293" s="97"/>
      <c r="AK293" s="97"/>
      <c r="AL293" s="97"/>
      <c r="AM293" s="97"/>
    </row>
    <row r="294" customFormat="false" ht="21.75" hidden="false" customHeight="true" outlineLevel="0" collapsed="false">
      <c r="A294" s="95" t="n">
        <v>262</v>
      </c>
      <c r="B294" s="95" t="n">
        <v>262</v>
      </c>
      <c r="C294" s="97" t="s">
        <v>62</v>
      </c>
      <c r="D294" s="98" t="s">
        <v>812</v>
      </c>
      <c r="E294" s="98"/>
      <c r="F294" s="209" t="s">
        <v>131</v>
      </c>
      <c r="G294" s="97" t="s">
        <v>813</v>
      </c>
      <c r="H294" s="97" t="s">
        <v>813</v>
      </c>
      <c r="I294" s="97"/>
      <c r="J294" s="97"/>
      <c r="K294" s="97"/>
      <c r="L294" s="97"/>
      <c r="M294" s="97"/>
      <c r="N294" s="97"/>
      <c r="O294" s="97"/>
      <c r="P294" s="97"/>
      <c r="Q294" s="209" t="s">
        <v>131</v>
      </c>
      <c r="R294" s="97"/>
      <c r="S294" s="97"/>
      <c r="T294" s="97"/>
      <c r="U294" s="97"/>
      <c r="V294" s="97"/>
      <c r="W294" s="97"/>
      <c r="X294" s="97"/>
      <c r="Y294" s="97"/>
      <c r="Z294" s="97"/>
      <c r="AA294" s="97"/>
      <c r="AB294" s="97"/>
      <c r="AC294" s="97"/>
      <c r="AD294" s="97"/>
      <c r="AE294" s="97"/>
      <c r="AF294" s="97"/>
      <c r="AG294" s="97"/>
      <c r="AH294" s="97"/>
      <c r="AI294" s="97"/>
      <c r="AJ294" s="97"/>
      <c r="AK294" s="97"/>
      <c r="AL294" s="97"/>
      <c r="AM294" s="97"/>
    </row>
    <row r="295" customFormat="false" ht="21.75" hidden="false" customHeight="true" outlineLevel="0" collapsed="false">
      <c r="A295" s="95" t="n">
        <v>263</v>
      </c>
      <c r="B295" s="95" t="n">
        <v>263</v>
      </c>
      <c r="C295" s="86" t="s">
        <v>1185</v>
      </c>
      <c r="D295" s="86"/>
      <c r="E295" s="86" t="s">
        <v>1185</v>
      </c>
      <c r="F295" s="87" t="s">
        <v>3376</v>
      </c>
      <c r="G295" s="86" t="s">
        <v>3380</v>
      </c>
      <c r="H295" s="97" t="s">
        <v>3379</v>
      </c>
      <c r="I295" s="218" t="s">
        <v>101</v>
      </c>
      <c r="J295" s="97"/>
      <c r="K295" s="97"/>
      <c r="L295" s="97"/>
      <c r="M295" s="97"/>
      <c r="N295" s="97"/>
      <c r="O295" s="97"/>
      <c r="P295" s="97"/>
      <c r="Q295" s="218" t="s">
        <v>101</v>
      </c>
      <c r="R295" s="86"/>
      <c r="S295" s="87" t="s">
        <v>3376</v>
      </c>
      <c r="T295" s="86"/>
      <c r="U295" s="86"/>
      <c r="V295" s="86"/>
      <c r="W295" s="86"/>
      <c r="X295" s="86"/>
      <c r="Y295" s="86"/>
      <c r="Z295" s="97"/>
      <c r="AA295" s="97"/>
      <c r="AB295" s="97"/>
      <c r="AC295" s="97"/>
      <c r="AD295" s="97"/>
      <c r="AE295" s="97"/>
      <c r="AF295" s="97"/>
      <c r="AG295" s="97"/>
      <c r="AH295" s="97"/>
      <c r="AI295" s="97"/>
      <c r="AJ295" s="97"/>
      <c r="AK295" s="97"/>
      <c r="AL295" s="97"/>
      <c r="AM295" s="97"/>
    </row>
    <row r="296" customFormat="false" ht="21.75" hidden="false" customHeight="true" outlineLevel="0" collapsed="false">
      <c r="A296" s="95" t="n">
        <v>264</v>
      </c>
      <c r="B296" s="95" t="n">
        <v>264</v>
      </c>
      <c r="C296" s="97" t="s">
        <v>62</v>
      </c>
      <c r="D296" s="98" t="s">
        <v>817</v>
      </c>
      <c r="E296" s="98"/>
      <c r="F296" s="209" t="s">
        <v>131</v>
      </c>
      <c r="G296" s="97" t="s">
        <v>4912</v>
      </c>
      <c r="H296" s="97" t="s">
        <v>3390</v>
      </c>
      <c r="I296" s="97"/>
      <c r="J296" s="97"/>
      <c r="K296" s="97"/>
      <c r="L296" s="97"/>
      <c r="M296" s="97"/>
      <c r="N296" s="97"/>
      <c r="O296" s="97"/>
      <c r="P296" s="97"/>
      <c r="Q296" s="209" t="s">
        <v>131</v>
      </c>
      <c r="R296" s="86"/>
      <c r="S296" s="209" t="s">
        <v>131</v>
      </c>
      <c r="T296" s="86"/>
      <c r="U296" s="86"/>
      <c r="V296" s="86"/>
      <c r="W296" s="86"/>
      <c r="X296" s="86"/>
      <c r="Y296" s="86"/>
      <c r="Z296" s="97"/>
      <c r="AA296" s="97"/>
      <c r="AB296" s="97"/>
      <c r="AC296" s="97"/>
      <c r="AD296" s="97"/>
      <c r="AE296" s="97"/>
      <c r="AF296" s="97"/>
      <c r="AG296" s="97"/>
      <c r="AH296" s="97"/>
      <c r="AI296" s="97"/>
      <c r="AJ296" s="97"/>
      <c r="AK296" s="97"/>
      <c r="AL296" s="97"/>
      <c r="AM296" s="97"/>
    </row>
    <row r="297" customFormat="false" ht="21.75" hidden="false" customHeight="true" outlineLevel="0" collapsed="false">
      <c r="A297" s="95" t="n">
        <v>265</v>
      </c>
      <c r="B297" s="95" t="n">
        <v>265</v>
      </c>
      <c r="C297" s="97" t="s">
        <v>62</v>
      </c>
      <c r="D297" s="98" t="s">
        <v>817</v>
      </c>
      <c r="E297" s="98"/>
      <c r="F297" s="209" t="s">
        <v>131</v>
      </c>
      <c r="G297" s="97" t="s">
        <v>819</v>
      </c>
      <c r="H297" s="147" t="s">
        <v>3400</v>
      </c>
      <c r="I297" s="147"/>
      <c r="J297" s="147"/>
      <c r="K297" s="147"/>
      <c r="L297" s="147"/>
      <c r="M297" s="147"/>
      <c r="N297" s="147"/>
      <c r="O297" s="147"/>
      <c r="P297" s="147"/>
      <c r="Q297" s="209" t="s">
        <v>131</v>
      </c>
      <c r="R297" s="86"/>
      <c r="S297" s="209" t="s">
        <v>131</v>
      </c>
      <c r="T297" s="86"/>
      <c r="U297" s="86"/>
      <c r="V297" s="86"/>
      <c r="W297" s="86"/>
      <c r="X297" s="86"/>
      <c r="Y297" s="86"/>
      <c r="Z297" s="97"/>
      <c r="AA297" s="97"/>
      <c r="AB297" s="97"/>
      <c r="AC297" s="97"/>
      <c r="AD297" s="97"/>
      <c r="AE297" s="97"/>
      <c r="AF297" s="97"/>
      <c r="AG297" s="97"/>
      <c r="AH297" s="97"/>
      <c r="AI297" s="97"/>
      <c r="AJ297" s="97"/>
      <c r="AK297" s="97"/>
      <c r="AL297" s="97"/>
      <c r="AM297" s="97"/>
    </row>
    <row r="298" customFormat="false" ht="21.75" hidden="false" customHeight="true" outlineLevel="0" collapsed="false">
      <c r="A298" s="95" t="n">
        <v>266</v>
      </c>
      <c r="B298" s="95" t="n">
        <v>266</v>
      </c>
      <c r="C298" s="97" t="s">
        <v>62</v>
      </c>
      <c r="D298" s="98" t="s">
        <v>821</v>
      </c>
      <c r="E298" s="98"/>
      <c r="F298" s="209" t="s">
        <v>131</v>
      </c>
      <c r="G298" s="97" t="s">
        <v>822</v>
      </c>
      <c r="H298" s="97" t="s">
        <v>822</v>
      </c>
      <c r="I298" s="97"/>
      <c r="J298" s="97"/>
      <c r="K298" s="97"/>
      <c r="L298" s="97"/>
      <c r="M298" s="97"/>
      <c r="N298" s="97"/>
      <c r="O298" s="97"/>
      <c r="P298" s="97"/>
      <c r="Q298" s="209" t="s">
        <v>131</v>
      </c>
      <c r="R298" s="97"/>
      <c r="S298" s="97"/>
      <c r="T298" s="97"/>
      <c r="U298" s="97"/>
      <c r="V298" s="97"/>
      <c r="W298" s="97"/>
      <c r="X298" s="97"/>
      <c r="Y298" s="97"/>
      <c r="Z298" s="97"/>
      <c r="AA298" s="97"/>
      <c r="AB298" s="97"/>
      <c r="AC298" s="97"/>
      <c r="AD298" s="97"/>
      <c r="AE298" s="97"/>
      <c r="AF298" s="97"/>
      <c r="AG298" s="97"/>
      <c r="AH298" s="97"/>
      <c r="AI298" s="97"/>
      <c r="AJ298" s="97"/>
      <c r="AK298" s="97"/>
      <c r="AL298" s="97"/>
      <c r="AM298" s="97"/>
    </row>
    <row r="299" customFormat="false" ht="21.75" hidden="false" customHeight="true" outlineLevel="0" collapsed="false">
      <c r="A299" s="95" t="n">
        <v>267</v>
      </c>
      <c r="B299" s="95" t="n">
        <v>267</v>
      </c>
      <c r="C299" s="97" t="s">
        <v>62</v>
      </c>
      <c r="D299" s="87" t="s">
        <v>823</v>
      </c>
      <c r="E299" s="97" t="s">
        <v>1009</v>
      </c>
      <c r="F299" s="87" t="s">
        <v>3419</v>
      </c>
      <c r="G299" s="86" t="s">
        <v>3422</v>
      </c>
      <c r="H299" s="86" t="s">
        <v>3421</v>
      </c>
      <c r="I299" s="219" t="s">
        <v>70</v>
      </c>
      <c r="J299" s="86"/>
      <c r="K299" s="86"/>
      <c r="L299" s="86"/>
      <c r="M299" s="86"/>
      <c r="N299" s="86"/>
      <c r="O299" s="86"/>
      <c r="P299" s="86"/>
      <c r="Q299" s="219" t="s">
        <v>70</v>
      </c>
      <c r="R299" s="86"/>
      <c r="S299" s="87" t="s">
        <v>3419</v>
      </c>
      <c r="T299" s="86"/>
      <c r="U299" s="86"/>
      <c r="V299" s="86"/>
      <c r="W299" s="86"/>
      <c r="X299" s="86"/>
      <c r="Y299" s="97"/>
      <c r="Z299" s="97"/>
      <c r="AA299" s="97"/>
      <c r="AB299" s="97"/>
      <c r="AC299" s="97"/>
      <c r="AD299" s="97"/>
      <c r="AE299" s="97"/>
      <c r="AF299" s="97"/>
      <c r="AG299" s="97"/>
      <c r="AH299" s="97"/>
      <c r="AI299" s="97"/>
      <c r="AJ299" s="97"/>
      <c r="AK299" s="97"/>
      <c r="AL299" s="97"/>
      <c r="AM299" s="97"/>
    </row>
    <row r="300" customFormat="false" ht="21.75" hidden="false" customHeight="true" outlineLevel="0" collapsed="false">
      <c r="A300" s="95" t="n">
        <v>268</v>
      </c>
      <c r="B300" s="95" t="n">
        <v>268</v>
      </c>
      <c r="C300" s="97" t="s">
        <v>62</v>
      </c>
      <c r="D300" s="87" t="s">
        <v>3429</v>
      </c>
      <c r="E300" s="86"/>
      <c r="F300" s="86" t="s">
        <v>78</v>
      </c>
      <c r="G300" s="86" t="s">
        <v>3433</v>
      </c>
      <c r="H300" s="86" t="s">
        <v>3432</v>
      </c>
      <c r="I300" s="86"/>
      <c r="J300" s="86"/>
      <c r="K300" s="86"/>
      <c r="L300" s="86"/>
      <c r="M300" s="86"/>
      <c r="N300" s="86"/>
      <c r="O300" s="86"/>
      <c r="P300" s="86"/>
      <c r="Q300" s="216" t="s">
        <v>1004</v>
      </c>
      <c r="R300" s="86"/>
      <c r="S300" s="86" t="s">
        <v>78</v>
      </c>
      <c r="T300" s="86"/>
      <c r="U300" s="86"/>
      <c r="V300" s="86"/>
      <c r="W300" s="86"/>
      <c r="X300" s="86"/>
      <c r="Y300" s="97"/>
      <c r="Z300" s="97"/>
      <c r="AA300" s="97"/>
      <c r="AB300" s="97"/>
      <c r="AC300" s="97"/>
      <c r="AD300" s="97"/>
      <c r="AE300" s="97"/>
      <c r="AF300" s="97"/>
      <c r="AG300" s="97"/>
      <c r="AH300" s="97"/>
      <c r="AI300" s="97"/>
      <c r="AJ300" s="97"/>
      <c r="AK300" s="97"/>
      <c r="AL300" s="97"/>
      <c r="AM300" s="97"/>
    </row>
    <row r="301" customFormat="false" ht="21.75" hidden="false" customHeight="true" outlineLevel="0" collapsed="false">
      <c r="A301" s="95" t="n">
        <v>269</v>
      </c>
      <c r="B301" s="95" t="n">
        <v>269</v>
      </c>
      <c r="C301" s="97" t="s">
        <v>62</v>
      </c>
      <c r="D301" s="98" t="s">
        <v>3440</v>
      </c>
      <c r="E301" s="98"/>
      <c r="F301" s="209" t="s">
        <v>131</v>
      </c>
      <c r="G301" s="97" t="s">
        <v>828</v>
      </c>
      <c r="H301" s="97" t="s">
        <v>828</v>
      </c>
      <c r="I301" s="97"/>
      <c r="J301" s="97"/>
      <c r="K301" s="97"/>
      <c r="L301" s="97"/>
      <c r="M301" s="97"/>
      <c r="N301" s="97"/>
      <c r="O301" s="97"/>
      <c r="P301" s="97"/>
      <c r="Q301" s="209" t="s">
        <v>131</v>
      </c>
      <c r="R301" s="97"/>
      <c r="S301" s="97"/>
      <c r="T301" s="97"/>
      <c r="U301" s="97"/>
      <c r="V301" s="97"/>
      <c r="W301" s="97"/>
      <c r="X301" s="97"/>
      <c r="Y301" s="97"/>
      <c r="Z301" s="97"/>
      <c r="AA301" s="97"/>
      <c r="AB301" s="97"/>
      <c r="AC301" s="97"/>
      <c r="AD301" s="97"/>
      <c r="AE301" s="97"/>
      <c r="AF301" s="97"/>
      <c r="AG301" s="97"/>
      <c r="AH301" s="97"/>
      <c r="AI301" s="97"/>
      <c r="AJ301" s="97"/>
      <c r="AK301" s="97"/>
      <c r="AL301" s="97"/>
      <c r="AM301" s="97"/>
    </row>
    <row r="302" customFormat="false" ht="21.75" hidden="false" customHeight="true" outlineLevel="0" collapsed="false">
      <c r="A302" s="95" t="n">
        <v>270</v>
      </c>
      <c r="B302" s="95" t="n">
        <v>270</v>
      </c>
      <c r="C302" s="97" t="s">
        <v>62</v>
      </c>
      <c r="D302" s="98" t="s">
        <v>830</v>
      </c>
      <c r="E302" s="98"/>
      <c r="F302" s="209" t="s">
        <v>131</v>
      </c>
      <c r="G302" s="97" t="s">
        <v>831</v>
      </c>
      <c r="H302" s="97" t="s">
        <v>831</v>
      </c>
      <c r="I302" s="97"/>
      <c r="J302" s="97"/>
      <c r="K302" s="97"/>
      <c r="L302" s="97"/>
      <c r="M302" s="97"/>
      <c r="N302" s="97"/>
      <c r="O302" s="97"/>
      <c r="P302" s="97"/>
      <c r="Q302" s="209" t="s">
        <v>131</v>
      </c>
      <c r="R302" s="97"/>
      <c r="S302" s="97"/>
      <c r="T302" s="97"/>
      <c r="U302" s="97"/>
      <c r="V302" s="97"/>
      <c r="W302" s="97"/>
      <c r="X302" s="97"/>
      <c r="Y302" s="97"/>
      <c r="Z302" s="97"/>
      <c r="AA302" s="97"/>
      <c r="AB302" s="97"/>
      <c r="AC302" s="97"/>
      <c r="AD302" s="97"/>
      <c r="AE302" s="97"/>
      <c r="AF302" s="97"/>
      <c r="AG302" s="97"/>
      <c r="AH302" s="97"/>
      <c r="AI302" s="97"/>
      <c r="AJ302" s="97"/>
      <c r="AK302" s="97"/>
      <c r="AL302" s="97"/>
      <c r="AM302" s="97"/>
    </row>
    <row r="303" customFormat="false" ht="21.75" hidden="false" customHeight="true" outlineLevel="0" collapsed="false">
      <c r="A303" s="95" t="n">
        <v>271</v>
      </c>
      <c r="B303" s="95" t="n">
        <v>271</v>
      </c>
      <c r="C303" s="86" t="s">
        <v>1185</v>
      </c>
      <c r="D303" s="86"/>
      <c r="E303" s="86" t="s">
        <v>1185</v>
      </c>
      <c r="F303" s="87" t="s">
        <v>3454</v>
      </c>
      <c r="G303" s="86" t="s">
        <v>834</v>
      </c>
      <c r="H303" s="97" t="s">
        <v>3456</v>
      </c>
      <c r="I303" s="218" t="s">
        <v>101</v>
      </c>
      <c r="J303" s="97"/>
      <c r="K303" s="97"/>
      <c r="L303" s="97"/>
      <c r="M303" s="97"/>
      <c r="N303" s="97"/>
      <c r="O303" s="97"/>
      <c r="P303" s="97"/>
      <c r="Q303" s="218" t="s">
        <v>101</v>
      </c>
      <c r="R303" s="86"/>
      <c r="S303" s="87" t="s">
        <v>3454</v>
      </c>
      <c r="T303" s="86"/>
      <c r="U303" s="86"/>
      <c r="V303" s="86"/>
      <c r="W303" s="86"/>
      <c r="X303" s="86"/>
      <c r="Y303" s="86"/>
      <c r="Z303" s="97"/>
      <c r="AA303" s="97"/>
      <c r="AB303" s="97"/>
      <c r="AC303" s="97"/>
      <c r="AD303" s="97"/>
      <c r="AE303" s="97"/>
      <c r="AF303" s="97"/>
      <c r="AG303" s="97"/>
      <c r="AH303" s="97"/>
      <c r="AI303" s="97"/>
      <c r="AJ303" s="97"/>
      <c r="AK303" s="97"/>
      <c r="AL303" s="97"/>
      <c r="AM303" s="97"/>
    </row>
    <row r="304" customFormat="false" ht="21.75" hidden="false" customHeight="true" outlineLevel="0" collapsed="false">
      <c r="A304" s="95" t="n">
        <v>272</v>
      </c>
      <c r="B304" s="95" t="n">
        <v>272</v>
      </c>
      <c r="C304" s="86" t="s">
        <v>1185</v>
      </c>
      <c r="D304" s="86"/>
      <c r="E304" s="86" t="s">
        <v>1185</v>
      </c>
      <c r="F304" s="87" t="s">
        <v>3464</v>
      </c>
      <c r="G304" s="97" t="s">
        <v>4927</v>
      </c>
      <c r="H304" s="97" t="s">
        <v>3466</v>
      </c>
      <c r="I304" s="218" t="s">
        <v>101</v>
      </c>
      <c r="J304" s="97"/>
      <c r="K304" s="97"/>
      <c r="L304" s="97"/>
      <c r="M304" s="97"/>
      <c r="N304" s="97"/>
      <c r="O304" s="97"/>
      <c r="P304" s="97"/>
      <c r="Q304" s="218" t="s">
        <v>101</v>
      </c>
      <c r="R304" s="86"/>
      <c r="S304" s="87" t="s">
        <v>3464</v>
      </c>
      <c r="T304" s="86"/>
      <c r="U304" s="86"/>
      <c r="V304" s="86"/>
      <c r="W304" s="86"/>
      <c r="X304" s="86"/>
      <c r="Y304" s="86"/>
      <c r="Z304" s="97"/>
      <c r="AA304" s="97"/>
      <c r="AB304" s="97"/>
      <c r="AC304" s="97"/>
      <c r="AD304" s="97"/>
      <c r="AE304" s="97"/>
      <c r="AF304" s="97"/>
      <c r="AG304" s="97"/>
      <c r="AH304" s="97"/>
      <c r="AI304" s="97"/>
      <c r="AJ304" s="97"/>
      <c r="AK304" s="97"/>
      <c r="AL304" s="97"/>
      <c r="AM304" s="97"/>
    </row>
    <row r="305" customFormat="false" ht="21.75" hidden="false" customHeight="true" outlineLevel="0" collapsed="false">
      <c r="A305" s="95" t="n">
        <v>273</v>
      </c>
      <c r="B305" s="95" t="n">
        <v>273</v>
      </c>
      <c r="C305" s="97" t="s">
        <v>62</v>
      </c>
      <c r="D305" s="98" t="s">
        <v>837</v>
      </c>
      <c r="E305" s="98"/>
      <c r="F305" s="209" t="s">
        <v>131</v>
      </c>
      <c r="G305" s="97" t="s">
        <v>838</v>
      </c>
      <c r="H305" s="97" t="s">
        <v>838</v>
      </c>
      <c r="I305" s="97"/>
      <c r="J305" s="97"/>
      <c r="K305" s="97"/>
      <c r="L305" s="97"/>
      <c r="M305" s="97"/>
      <c r="N305" s="97"/>
      <c r="O305" s="97"/>
      <c r="P305" s="97"/>
      <c r="Q305" s="209" t="s">
        <v>131</v>
      </c>
      <c r="R305" s="97"/>
      <c r="S305" s="97"/>
      <c r="T305" s="97"/>
      <c r="U305" s="97"/>
      <c r="V305" s="97"/>
      <c r="W305" s="97"/>
      <c r="X305" s="97"/>
      <c r="Y305" s="97"/>
      <c r="Z305" s="97"/>
      <c r="AA305" s="97"/>
      <c r="AB305" s="97"/>
      <c r="AC305" s="97"/>
      <c r="AD305" s="97"/>
      <c r="AE305" s="97"/>
      <c r="AF305" s="97"/>
      <c r="AG305" s="97"/>
      <c r="AH305" s="97"/>
      <c r="AI305" s="97"/>
      <c r="AJ305" s="97"/>
      <c r="AK305" s="97"/>
      <c r="AL305" s="97"/>
      <c r="AM305" s="97"/>
    </row>
    <row r="306" customFormat="false" ht="21.75" hidden="false" customHeight="true" outlineLevel="0" collapsed="false">
      <c r="A306" s="95" t="n">
        <v>274</v>
      </c>
      <c r="B306" s="95" t="n">
        <v>274</v>
      </c>
      <c r="C306" s="86" t="s">
        <v>1185</v>
      </c>
      <c r="D306" s="86"/>
      <c r="E306" s="86" t="s">
        <v>1185</v>
      </c>
      <c r="F306" s="87" t="s">
        <v>3479</v>
      </c>
      <c r="G306" s="373" t="s">
        <v>4929</v>
      </c>
      <c r="H306" s="97" t="s">
        <v>4930</v>
      </c>
      <c r="I306" s="97"/>
      <c r="J306" s="97"/>
      <c r="K306" s="97"/>
      <c r="L306" s="97"/>
      <c r="M306" s="97"/>
      <c r="N306" s="97"/>
      <c r="O306" s="97"/>
      <c r="P306" s="97"/>
      <c r="Q306" s="217" t="s">
        <v>60</v>
      </c>
      <c r="R306" s="86"/>
      <c r="S306" s="86" t="s">
        <v>78</v>
      </c>
      <c r="T306" s="86"/>
      <c r="U306" s="86"/>
      <c r="V306" s="86"/>
      <c r="W306" s="86"/>
      <c r="X306" s="86"/>
      <c r="Y306" s="86"/>
      <c r="Z306" s="97"/>
      <c r="AA306" s="97"/>
      <c r="AB306" s="97"/>
      <c r="AC306" s="97"/>
      <c r="AD306" s="97"/>
      <c r="AE306" s="97"/>
      <c r="AF306" s="97"/>
      <c r="AG306" s="97"/>
      <c r="AH306" s="97"/>
      <c r="AI306" s="97"/>
      <c r="AJ306" s="97"/>
      <c r="AK306" s="97"/>
      <c r="AL306" s="97"/>
      <c r="AM306" s="97"/>
    </row>
    <row r="307" customFormat="false" ht="21.75" hidden="false" customHeight="true" outlineLevel="0" collapsed="false">
      <c r="A307" s="95" t="n">
        <v>275</v>
      </c>
      <c r="B307" s="95" t="n">
        <v>275</v>
      </c>
      <c r="C307" s="97" t="s">
        <v>62</v>
      </c>
      <c r="D307" s="98" t="s">
        <v>841</v>
      </c>
      <c r="E307" s="98"/>
      <c r="F307" s="209" t="s">
        <v>131</v>
      </c>
      <c r="G307" s="97" t="s">
        <v>842</v>
      </c>
      <c r="H307" s="97" t="s">
        <v>842</v>
      </c>
      <c r="I307" s="97"/>
      <c r="J307" s="97"/>
      <c r="K307" s="97"/>
      <c r="L307" s="97"/>
      <c r="M307" s="97"/>
      <c r="N307" s="97"/>
      <c r="O307" s="97"/>
      <c r="P307" s="97"/>
      <c r="Q307" s="209" t="s">
        <v>131</v>
      </c>
      <c r="R307" s="97"/>
      <c r="S307" s="97"/>
      <c r="T307" s="97"/>
      <c r="U307" s="97"/>
      <c r="V307" s="97"/>
      <c r="W307" s="97"/>
      <c r="X307" s="97"/>
      <c r="Y307" s="97"/>
      <c r="Z307" s="97"/>
      <c r="AA307" s="97"/>
      <c r="AB307" s="97"/>
      <c r="AC307" s="97"/>
      <c r="AD307" s="97"/>
      <c r="AE307" s="97"/>
      <c r="AF307" s="97"/>
      <c r="AG307" s="97"/>
      <c r="AH307" s="97"/>
      <c r="AI307" s="97"/>
      <c r="AJ307" s="97"/>
      <c r="AK307" s="97"/>
      <c r="AL307" s="97"/>
      <c r="AM307" s="97"/>
    </row>
    <row r="308" customFormat="false" ht="21.75" hidden="false" customHeight="true" outlineLevel="0" collapsed="false">
      <c r="A308" s="95" t="n">
        <v>276</v>
      </c>
      <c r="B308" s="95" t="n">
        <v>276</v>
      </c>
      <c r="C308" s="97" t="s">
        <v>62</v>
      </c>
      <c r="D308" s="87" t="s">
        <v>845</v>
      </c>
      <c r="E308" s="97" t="s">
        <v>1001</v>
      </c>
      <c r="F308" s="87" t="s">
        <v>3503</v>
      </c>
      <c r="G308" s="373" t="s">
        <v>4934</v>
      </c>
      <c r="H308" s="97" t="s">
        <v>3505</v>
      </c>
      <c r="I308" s="97" t="s">
        <v>167</v>
      </c>
      <c r="J308" s="97"/>
      <c r="K308" s="97"/>
      <c r="L308" s="97"/>
      <c r="M308" s="97"/>
      <c r="N308" s="97"/>
      <c r="O308" s="97"/>
      <c r="P308" s="97"/>
      <c r="Q308" s="86" t="s">
        <v>167</v>
      </c>
      <c r="R308" s="86"/>
      <c r="S308" s="87" t="s">
        <v>3503</v>
      </c>
      <c r="T308" s="86"/>
      <c r="U308" s="86"/>
      <c r="V308" s="86"/>
      <c r="W308" s="86"/>
      <c r="X308" s="86"/>
      <c r="Y308" s="97"/>
      <c r="Z308" s="97"/>
      <c r="AA308" s="97"/>
      <c r="AB308" s="97"/>
      <c r="AC308" s="97"/>
      <c r="AD308" s="97"/>
      <c r="AE308" s="97"/>
      <c r="AF308" s="97"/>
      <c r="AG308" s="97"/>
      <c r="AH308" s="97"/>
      <c r="AI308" s="97"/>
      <c r="AJ308" s="97"/>
      <c r="AK308" s="97"/>
      <c r="AL308" s="97"/>
      <c r="AM308" s="97"/>
    </row>
    <row r="309" customFormat="false" ht="21.75" hidden="false" customHeight="true" outlineLevel="0" collapsed="false">
      <c r="A309" s="95" t="n">
        <v>277</v>
      </c>
      <c r="B309" s="95" t="n">
        <v>277</v>
      </c>
      <c r="C309" s="97" t="s">
        <v>62</v>
      </c>
      <c r="D309" s="98" t="s">
        <v>847</v>
      </c>
      <c r="E309" s="98"/>
      <c r="F309" s="209" t="s">
        <v>131</v>
      </c>
      <c r="G309" s="97" t="s">
        <v>848</v>
      </c>
      <c r="H309" s="97" t="s">
        <v>848</v>
      </c>
      <c r="I309" s="97"/>
      <c r="J309" s="97"/>
      <c r="K309" s="97"/>
      <c r="L309" s="97"/>
      <c r="M309" s="97"/>
      <c r="N309" s="97"/>
      <c r="O309" s="97"/>
      <c r="P309" s="97"/>
      <c r="Q309" s="209" t="s">
        <v>131</v>
      </c>
      <c r="R309" s="97"/>
      <c r="S309" s="97"/>
      <c r="T309" s="97"/>
      <c r="U309" s="97"/>
      <c r="V309" s="97"/>
      <c r="W309" s="97"/>
      <c r="X309" s="97"/>
      <c r="Y309" s="97"/>
      <c r="Z309" s="97"/>
      <c r="AA309" s="97"/>
      <c r="AB309" s="97"/>
      <c r="AC309" s="97"/>
      <c r="AD309" s="97"/>
      <c r="AE309" s="97"/>
      <c r="AF309" s="97"/>
      <c r="AG309" s="97"/>
      <c r="AH309" s="97"/>
      <c r="AI309" s="97"/>
      <c r="AJ309" s="97"/>
      <c r="AK309" s="97"/>
      <c r="AL309" s="97"/>
      <c r="AM309" s="97"/>
    </row>
    <row r="310" customFormat="false" ht="21.75" hidden="false" customHeight="true" outlineLevel="0" collapsed="false">
      <c r="A310" s="95" t="n">
        <v>278</v>
      </c>
      <c r="B310" s="95" t="n">
        <v>278</v>
      </c>
      <c r="C310" s="97" t="s">
        <v>62</v>
      </c>
      <c r="D310" s="98" t="s">
        <v>850</v>
      </c>
      <c r="E310" s="98"/>
      <c r="F310" s="209" t="s">
        <v>131</v>
      </c>
      <c r="G310" s="97" t="s">
        <v>851</v>
      </c>
      <c r="H310" s="97" t="s">
        <v>851</v>
      </c>
      <c r="I310" s="97"/>
      <c r="J310" s="97"/>
      <c r="K310" s="97"/>
      <c r="L310" s="97"/>
      <c r="M310" s="97"/>
      <c r="N310" s="97"/>
      <c r="O310" s="97"/>
      <c r="P310" s="97"/>
      <c r="Q310" s="209" t="s">
        <v>131</v>
      </c>
      <c r="R310" s="97"/>
      <c r="S310" s="97"/>
      <c r="T310" s="97"/>
      <c r="U310" s="97"/>
      <c r="V310" s="97"/>
      <c r="W310" s="97"/>
      <c r="X310" s="97"/>
      <c r="Y310" s="97"/>
      <c r="Z310" s="97"/>
      <c r="AA310" s="97"/>
      <c r="AB310" s="97"/>
      <c r="AC310" s="97"/>
      <c r="AD310" s="97"/>
      <c r="AE310" s="97"/>
      <c r="AF310" s="97"/>
      <c r="AG310" s="97"/>
      <c r="AH310" s="97"/>
      <c r="AI310" s="97"/>
      <c r="AJ310" s="97"/>
      <c r="AK310" s="97"/>
      <c r="AL310" s="97"/>
      <c r="AM310" s="97"/>
    </row>
    <row r="311" customFormat="false" ht="21.75" hidden="false" customHeight="true" outlineLevel="0" collapsed="false">
      <c r="A311" s="95" t="n">
        <v>279</v>
      </c>
      <c r="B311" s="95" t="n">
        <v>279</v>
      </c>
      <c r="C311" s="97" t="s">
        <v>62</v>
      </c>
      <c r="D311" s="98" t="s">
        <v>852</v>
      </c>
      <c r="E311" s="98"/>
      <c r="F311" s="209" t="s">
        <v>131</v>
      </c>
      <c r="G311" s="97" t="s">
        <v>853</v>
      </c>
      <c r="H311" s="97" t="s">
        <v>3536</v>
      </c>
      <c r="I311" s="97"/>
      <c r="J311" s="97"/>
      <c r="K311" s="97"/>
      <c r="L311" s="97"/>
      <c r="M311" s="97"/>
      <c r="N311" s="97"/>
      <c r="O311" s="97"/>
      <c r="P311" s="97"/>
      <c r="Q311" s="209" t="s">
        <v>131</v>
      </c>
      <c r="R311" s="97"/>
      <c r="S311" s="97"/>
      <c r="T311" s="97"/>
      <c r="U311" s="97"/>
      <c r="V311" s="97"/>
      <c r="W311" s="97"/>
      <c r="X311" s="97"/>
      <c r="Y311" s="97"/>
      <c r="Z311" s="97"/>
      <c r="AA311" s="97"/>
      <c r="AB311" s="97"/>
      <c r="AC311" s="97"/>
      <c r="AD311" s="97"/>
      <c r="AE311" s="97"/>
      <c r="AF311" s="97"/>
      <c r="AG311" s="97"/>
      <c r="AH311" s="97"/>
      <c r="AI311" s="97"/>
      <c r="AJ311" s="97"/>
      <c r="AK311" s="97"/>
      <c r="AL311" s="97"/>
      <c r="AM311" s="97"/>
    </row>
    <row r="312" customFormat="false" ht="21.75" hidden="false" customHeight="true" outlineLevel="0" collapsed="false">
      <c r="A312" s="95" t="n">
        <v>280</v>
      </c>
      <c r="B312" s="95" t="n">
        <v>280</v>
      </c>
      <c r="C312" s="97" t="s">
        <v>62</v>
      </c>
      <c r="D312" s="98" t="s">
        <v>855</v>
      </c>
      <c r="E312" s="98"/>
      <c r="F312" s="209" t="s">
        <v>131</v>
      </c>
      <c r="G312" s="97" t="s">
        <v>856</v>
      </c>
      <c r="H312" s="97" t="s">
        <v>856</v>
      </c>
      <c r="I312" s="97"/>
      <c r="J312" s="97"/>
      <c r="K312" s="97"/>
      <c r="L312" s="97"/>
      <c r="M312" s="97"/>
      <c r="N312" s="97"/>
      <c r="O312" s="97"/>
      <c r="P312" s="97"/>
      <c r="Q312" s="209" t="s">
        <v>131</v>
      </c>
      <c r="R312" s="97"/>
      <c r="S312" s="97"/>
      <c r="T312" s="97"/>
      <c r="U312" s="97"/>
      <c r="V312" s="97"/>
      <c r="W312" s="97"/>
      <c r="X312" s="97"/>
      <c r="Y312" s="97"/>
      <c r="Z312" s="97"/>
      <c r="AA312" s="97"/>
      <c r="AB312" s="97"/>
      <c r="AC312" s="97"/>
      <c r="AD312" s="97"/>
      <c r="AE312" s="97"/>
      <c r="AF312" s="97"/>
      <c r="AG312" s="97"/>
      <c r="AH312" s="97"/>
      <c r="AI312" s="97"/>
      <c r="AJ312" s="97"/>
      <c r="AK312" s="97"/>
      <c r="AL312" s="97"/>
      <c r="AM312" s="97"/>
    </row>
    <row r="313" customFormat="false" ht="21.75" hidden="false" customHeight="true" outlineLevel="0" collapsed="false">
      <c r="A313" s="95" t="n">
        <v>281</v>
      </c>
      <c r="B313" s="95" t="n">
        <v>281</v>
      </c>
      <c r="C313" s="97" t="s">
        <v>62</v>
      </c>
      <c r="D313" s="98" t="s">
        <v>858</v>
      </c>
      <c r="E313" s="98"/>
      <c r="F313" s="209" t="s">
        <v>131</v>
      </c>
      <c r="G313" s="97" t="s">
        <v>859</v>
      </c>
      <c r="H313" s="97" t="s">
        <v>859</v>
      </c>
      <c r="I313" s="97"/>
      <c r="J313" s="97"/>
      <c r="K313" s="97"/>
      <c r="L313" s="97"/>
      <c r="M313" s="97"/>
      <c r="N313" s="97"/>
      <c r="O313" s="97"/>
      <c r="P313" s="97"/>
      <c r="Q313" s="209" t="s">
        <v>131</v>
      </c>
      <c r="R313" s="97"/>
      <c r="S313" s="97"/>
      <c r="T313" s="97"/>
      <c r="U313" s="97"/>
      <c r="V313" s="97"/>
      <c r="W313" s="97"/>
      <c r="X313" s="97"/>
      <c r="Y313" s="97"/>
      <c r="Z313" s="97"/>
      <c r="AA313" s="97"/>
      <c r="AB313" s="97"/>
      <c r="AC313" s="97"/>
      <c r="AD313" s="97"/>
      <c r="AE313" s="97"/>
      <c r="AF313" s="97"/>
      <c r="AG313" s="97"/>
      <c r="AH313" s="97"/>
      <c r="AI313" s="97"/>
      <c r="AJ313" s="97"/>
      <c r="AK313" s="97"/>
      <c r="AL313" s="97"/>
      <c r="AM313" s="97"/>
    </row>
    <row r="314" customFormat="false" ht="21.75" hidden="false" customHeight="true" outlineLevel="0" collapsed="false">
      <c r="A314" s="95" t="n">
        <v>282</v>
      </c>
      <c r="B314" s="95" t="n">
        <v>282</v>
      </c>
      <c r="C314" s="97" t="s">
        <v>62</v>
      </c>
      <c r="D314" s="98" t="s">
        <v>860</v>
      </c>
      <c r="E314" s="98"/>
      <c r="F314" s="209" t="s">
        <v>131</v>
      </c>
      <c r="G314" s="97" t="s">
        <v>861</v>
      </c>
      <c r="H314" s="97" t="s">
        <v>861</v>
      </c>
      <c r="I314" s="97"/>
      <c r="J314" s="97"/>
      <c r="K314" s="97"/>
      <c r="L314" s="97"/>
      <c r="M314" s="97"/>
      <c r="N314" s="97"/>
      <c r="O314" s="97"/>
      <c r="P314" s="97"/>
      <c r="Q314" s="209" t="s">
        <v>131</v>
      </c>
      <c r="R314" s="97"/>
      <c r="S314" s="97"/>
      <c r="T314" s="97"/>
      <c r="U314" s="97"/>
      <c r="V314" s="97"/>
      <c r="W314" s="97"/>
      <c r="X314" s="97"/>
      <c r="Y314" s="97"/>
      <c r="Z314" s="97"/>
      <c r="AA314" s="97"/>
      <c r="AB314" s="97"/>
      <c r="AC314" s="97"/>
      <c r="AD314" s="97"/>
      <c r="AE314" s="97"/>
      <c r="AF314" s="97"/>
      <c r="AG314" s="97"/>
      <c r="AH314" s="97"/>
      <c r="AI314" s="97"/>
      <c r="AJ314" s="97"/>
      <c r="AK314" s="97"/>
      <c r="AL314" s="97"/>
      <c r="AM314" s="97"/>
    </row>
    <row r="315" customFormat="false" ht="21.75" hidden="false" customHeight="true" outlineLevel="0" collapsed="false">
      <c r="A315" s="95" t="n">
        <v>283</v>
      </c>
      <c r="B315" s="95" t="n">
        <v>283</v>
      </c>
      <c r="C315" s="86" t="s">
        <v>1185</v>
      </c>
      <c r="D315" s="86"/>
      <c r="E315" s="86" t="s">
        <v>1185</v>
      </c>
      <c r="F315" s="87" t="s">
        <v>3570</v>
      </c>
      <c r="G315" s="86" t="s">
        <v>4945</v>
      </c>
      <c r="H315" s="97" t="s">
        <v>3572</v>
      </c>
      <c r="I315" s="218" t="s">
        <v>101</v>
      </c>
      <c r="J315" s="97"/>
      <c r="K315" s="97"/>
      <c r="L315" s="97"/>
      <c r="M315" s="97"/>
      <c r="N315" s="97"/>
      <c r="O315" s="97"/>
      <c r="P315" s="97"/>
      <c r="Q315" s="218" t="s">
        <v>101</v>
      </c>
      <c r="R315" s="86"/>
      <c r="S315" s="87" t="s">
        <v>3570</v>
      </c>
      <c r="T315" s="86"/>
      <c r="U315" s="86"/>
      <c r="V315" s="86"/>
      <c r="W315" s="86"/>
      <c r="X315" s="86"/>
      <c r="Y315" s="86"/>
      <c r="Z315" s="97"/>
      <c r="AA315" s="97"/>
      <c r="AB315" s="97"/>
      <c r="AC315" s="97"/>
      <c r="AD315" s="97"/>
      <c r="AE315" s="97"/>
      <c r="AF315" s="97"/>
      <c r="AG315" s="97"/>
      <c r="AH315" s="97"/>
      <c r="AI315" s="97"/>
      <c r="AJ315" s="97"/>
      <c r="AK315" s="97"/>
      <c r="AL315" s="97"/>
      <c r="AM315" s="97"/>
    </row>
    <row r="316" customFormat="false" ht="21.75" hidden="false" customHeight="true" outlineLevel="0" collapsed="false">
      <c r="A316" s="95" t="n">
        <v>284</v>
      </c>
      <c r="B316" s="95" t="n">
        <v>284</v>
      </c>
      <c r="C316" s="86" t="s">
        <v>1185</v>
      </c>
      <c r="D316" s="86"/>
      <c r="E316" s="86" t="s">
        <v>1185</v>
      </c>
      <c r="F316" s="87" t="s">
        <v>3582</v>
      </c>
      <c r="G316" s="86" t="s">
        <v>4947</v>
      </c>
      <c r="H316" s="97" t="s">
        <v>3585</v>
      </c>
      <c r="I316" s="369" t="s">
        <v>101</v>
      </c>
      <c r="J316" s="97"/>
      <c r="K316" s="97"/>
      <c r="L316" s="97"/>
      <c r="M316" s="97"/>
      <c r="N316" s="97"/>
      <c r="O316" s="97"/>
      <c r="P316" s="97"/>
      <c r="Q316" s="218" t="s">
        <v>101</v>
      </c>
      <c r="R316" s="86"/>
      <c r="S316" s="87" t="s">
        <v>3582</v>
      </c>
      <c r="T316" s="86"/>
      <c r="U316" s="116"/>
      <c r="V316" s="86"/>
      <c r="W316" s="86"/>
      <c r="X316" s="86"/>
      <c r="Y316" s="86"/>
      <c r="Z316" s="97"/>
      <c r="AA316" s="97"/>
      <c r="AB316" s="97"/>
      <c r="AC316" s="97"/>
      <c r="AD316" s="97"/>
      <c r="AE316" s="97"/>
      <c r="AF316" s="97"/>
      <c r="AG316" s="97"/>
      <c r="AH316" s="97"/>
      <c r="AI316" s="97"/>
      <c r="AJ316" s="97"/>
      <c r="AK316" s="97"/>
      <c r="AL316" s="97"/>
      <c r="AM316" s="97"/>
    </row>
    <row r="317" customFormat="false" ht="21.75" hidden="false" customHeight="true" outlineLevel="0" collapsed="false">
      <c r="A317" s="95" t="n">
        <v>285</v>
      </c>
      <c r="B317" s="95" t="n">
        <v>285</v>
      </c>
      <c r="C317" s="97" t="s">
        <v>62</v>
      </c>
      <c r="D317" s="87" t="s">
        <v>866</v>
      </c>
      <c r="E317" s="86"/>
      <c r="F317" s="86" t="s">
        <v>78</v>
      </c>
      <c r="G317" s="97" t="s">
        <v>867</v>
      </c>
      <c r="H317" s="97" t="s">
        <v>3596</v>
      </c>
      <c r="I317" s="97" t="s">
        <v>1004</v>
      </c>
      <c r="J317" s="97"/>
      <c r="K317" s="97"/>
      <c r="L317" s="97"/>
      <c r="M317" s="97"/>
      <c r="N317" s="97"/>
      <c r="O317" s="97"/>
      <c r="P317" s="97"/>
      <c r="Q317" s="216" t="s">
        <v>1004</v>
      </c>
      <c r="R317" s="86"/>
      <c r="S317" s="86" t="s">
        <v>78</v>
      </c>
      <c r="T317" s="86"/>
      <c r="U317" s="86"/>
      <c r="V317" s="86"/>
      <c r="W317" s="86"/>
      <c r="X317" s="86"/>
      <c r="Y317" s="97"/>
      <c r="Z317" s="97"/>
      <c r="AA317" s="97"/>
      <c r="AB317" s="97"/>
      <c r="AC317" s="97"/>
      <c r="AD317" s="97"/>
      <c r="AE317" s="97"/>
      <c r="AF317" s="97"/>
      <c r="AG317" s="97"/>
      <c r="AH317" s="97"/>
      <c r="AI317" s="97"/>
      <c r="AJ317" s="97"/>
      <c r="AK317" s="97"/>
      <c r="AL317" s="97"/>
      <c r="AM317" s="97"/>
    </row>
    <row r="318" customFormat="false" ht="21.75" hidden="false" customHeight="true" outlineLevel="0" collapsed="false">
      <c r="A318" s="95" t="n">
        <v>286</v>
      </c>
      <c r="B318" s="95" t="n">
        <v>286.1</v>
      </c>
      <c r="C318" s="97" t="s">
        <v>62</v>
      </c>
      <c r="D318" s="87" t="s">
        <v>868</v>
      </c>
      <c r="E318" s="97" t="s">
        <v>1001</v>
      </c>
      <c r="F318" s="87" t="s">
        <v>3604</v>
      </c>
      <c r="G318" s="97" t="s">
        <v>4955</v>
      </c>
      <c r="H318" s="97" t="s">
        <v>3606</v>
      </c>
      <c r="I318" s="97"/>
      <c r="J318" s="97"/>
      <c r="K318" s="97"/>
      <c r="L318" s="97"/>
      <c r="M318" s="97"/>
      <c r="N318" s="97"/>
      <c r="O318" s="97"/>
      <c r="P318" s="97"/>
      <c r="Q318" s="247" t="s">
        <v>101</v>
      </c>
      <c r="R318" s="86"/>
      <c r="S318" s="87" t="s">
        <v>3604</v>
      </c>
      <c r="T318" s="86"/>
      <c r="U318" s="86"/>
      <c r="V318" s="86"/>
      <c r="W318" s="86"/>
      <c r="X318" s="86"/>
      <c r="Y318" s="97"/>
      <c r="Z318" s="97"/>
      <c r="AA318" s="97"/>
      <c r="AB318" s="97"/>
      <c r="AC318" s="97"/>
      <c r="AD318" s="97"/>
      <c r="AE318" s="97"/>
      <c r="AF318" s="97"/>
      <c r="AG318" s="97"/>
      <c r="AH318" s="97"/>
      <c r="AI318" s="97"/>
      <c r="AJ318" s="97"/>
      <c r="AK318" s="97"/>
      <c r="AL318" s="97"/>
      <c r="AM318" s="97"/>
    </row>
    <row r="319" customFormat="false" ht="21.75" hidden="false" customHeight="true" outlineLevel="0" collapsed="false">
      <c r="A319" s="95" t="n">
        <v>286</v>
      </c>
      <c r="B319" s="95" t="n">
        <v>286.2</v>
      </c>
      <c r="C319" s="97" t="s">
        <v>62</v>
      </c>
      <c r="D319" s="87" t="s">
        <v>868</v>
      </c>
      <c r="E319" s="97" t="s">
        <v>1001</v>
      </c>
      <c r="F319" s="87" t="s">
        <v>3604</v>
      </c>
      <c r="G319" s="97" t="s">
        <v>4958</v>
      </c>
      <c r="H319" s="97" t="s">
        <v>3615</v>
      </c>
      <c r="I319" s="97"/>
      <c r="J319" s="97"/>
      <c r="K319" s="97"/>
      <c r="L319" s="97"/>
      <c r="M319" s="97"/>
      <c r="N319" s="97"/>
      <c r="O319" s="97"/>
      <c r="P319" s="97"/>
      <c r="Q319" s="209" t="s">
        <v>131</v>
      </c>
      <c r="R319" s="86"/>
      <c r="S319" s="86"/>
      <c r="T319" s="86"/>
      <c r="U319" s="86"/>
      <c r="V319" s="86"/>
      <c r="W319" s="86"/>
      <c r="X319" s="86"/>
      <c r="Y319" s="97"/>
      <c r="Z319" s="97"/>
      <c r="AA319" s="97"/>
      <c r="AB319" s="97"/>
      <c r="AC319" s="97"/>
      <c r="AD319" s="97"/>
      <c r="AE319" s="97"/>
      <c r="AF319" s="97"/>
      <c r="AG319" s="97"/>
      <c r="AH319" s="97"/>
      <c r="AI319" s="97"/>
      <c r="AJ319" s="97"/>
      <c r="AK319" s="97"/>
      <c r="AL319" s="97"/>
      <c r="AM319" s="97"/>
    </row>
    <row r="320" customFormat="false" ht="21.75" hidden="false" customHeight="true" outlineLevel="0" collapsed="false">
      <c r="A320" s="95" t="n">
        <v>287</v>
      </c>
      <c r="B320" s="95" t="n">
        <v>287</v>
      </c>
      <c r="C320" s="97" t="s">
        <v>62</v>
      </c>
      <c r="D320" s="98" t="s">
        <v>872</v>
      </c>
      <c r="E320" s="98"/>
      <c r="F320" s="209" t="s">
        <v>131</v>
      </c>
      <c r="G320" s="97" t="s">
        <v>873</v>
      </c>
      <c r="H320" s="97" t="s">
        <v>873</v>
      </c>
      <c r="I320" s="97"/>
      <c r="J320" s="97"/>
      <c r="K320" s="97"/>
      <c r="L320" s="97"/>
      <c r="M320" s="97"/>
      <c r="N320" s="97"/>
      <c r="O320" s="97"/>
      <c r="P320" s="97"/>
      <c r="Q320" s="209" t="s">
        <v>131</v>
      </c>
      <c r="R320" s="97"/>
      <c r="S320" s="97"/>
      <c r="T320" s="97"/>
      <c r="U320" s="97"/>
      <c r="V320" s="97"/>
      <c r="W320" s="97"/>
      <c r="X320" s="97"/>
      <c r="Y320" s="97"/>
      <c r="Z320" s="97"/>
      <c r="AA320" s="97"/>
      <c r="AB320" s="97"/>
      <c r="AC320" s="97"/>
      <c r="AD320" s="97"/>
      <c r="AE320" s="97"/>
      <c r="AF320" s="97"/>
      <c r="AG320" s="97"/>
      <c r="AH320" s="97"/>
      <c r="AI320" s="97"/>
      <c r="AJ320" s="97"/>
      <c r="AK320" s="97"/>
      <c r="AL320" s="97"/>
      <c r="AM320" s="97"/>
    </row>
    <row r="321" customFormat="false" ht="21.75" hidden="false" customHeight="true" outlineLevel="0" collapsed="false">
      <c r="A321" s="95" t="n">
        <v>288</v>
      </c>
      <c r="B321" s="95" t="n">
        <v>288</v>
      </c>
      <c r="C321" s="86" t="s">
        <v>1185</v>
      </c>
      <c r="D321" s="86"/>
      <c r="E321" s="86" t="s">
        <v>1185</v>
      </c>
      <c r="F321" s="87" t="s">
        <v>3635</v>
      </c>
      <c r="G321" s="86" t="s">
        <v>4962</v>
      </c>
      <c r="H321" s="97" t="s">
        <v>3638</v>
      </c>
      <c r="I321" s="219" t="s">
        <v>70</v>
      </c>
      <c r="J321" s="97"/>
      <c r="K321" s="97"/>
      <c r="L321" s="97"/>
      <c r="M321" s="97"/>
      <c r="N321" s="97"/>
      <c r="O321" s="97"/>
      <c r="P321" s="97"/>
      <c r="Q321" s="219" t="s">
        <v>70</v>
      </c>
      <c r="R321" s="86"/>
      <c r="S321" s="87" t="s">
        <v>3635</v>
      </c>
      <c r="T321" s="86"/>
      <c r="U321" s="86"/>
      <c r="V321" s="86"/>
      <c r="W321" s="86"/>
      <c r="X321" s="86"/>
      <c r="Y321" s="86"/>
      <c r="Z321" s="97"/>
      <c r="AA321" s="97"/>
      <c r="AB321" s="97"/>
      <c r="AC321" s="97"/>
      <c r="AD321" s="97"/>
      <c r="AE321" s="97"/>
      <c r="AF321" s="97"/>
      <c r="AG321" s="97"/>
      <c r="AH321" s="97"/>
      <c r="AI321" s="97"/>
      <c r="AJ321" s="97"/>
      <c r="AK321" s="97"/>
      <c r="AL321" s="97"/>
      <c r="AM321" s="97"/>
    </row>
    <row r="322" customFormat="false" ht="21.75" hidden="false" customHeight="true" outlineLevel="0" collapsed="false">
      <c r="A322" s="95" t="n">
        <v>289</v>
      </c>
      <c r="B322" s="95" t="n">
        <v>289</v>
      </c>
      <c r="C322" s="97" t="s">
        <v>62</v>
      </c>
      <c r="D322" s="98" t="s">
        <v>877</v>
      </c>
      <c r="E322" s="86" t="s">
        <v>1009</v>
      </c>
      <c r="F322" s="87" t="s">
        <v>3648</v>
      </c>
      <c r="G322" s="375" t="s">
        <v>878</v>
      </c>
      <c r="H322" s="97" t="s">
        <v>3650</v>
      </c>
      <c r="I322" s="218" t="s">
        <v>101</v>
      </c>
      <c r="J322" s="97"/>
      <c r="K322" s="97"/>
      <c r="L322" s="97"/>
      <c r="M322" s="97"/>
      <c r="N322" s="97"/>
      <c r="O322" s="97"/>
      <c r="P322" s="97"/>
      <c r="Q322" s="218" t="s">
        <v>101</v>
      </c>
      <c r="R322" s="86"/>
      <c r="S322" s="87" t="s">
        <v>3648</v>
      </c>
      <c r="T322" s="86"/>
      <c r="U322" s="86"/>
      <c r="V322" s="86"/>
      <c r="W322" s="86"/>
      <c r="X322" s="86"/>
      <c r="Y322" s="86"/>
      <c r="Z322" s="97"/>
      <c r="AA322" s="97"/>
      <c r="AB322" s="97"/>
      <c r="AC322" s="97"/>
      <c r="AD322" s="97"/>
      <c r="AE322" s="97"/>
      <c r="AF322" s="97"/>
      <c r="AG322" s="97"/>
      <c r="AH322" s="97"/>
      <c r="AI322" s="97"/>
      <c r="AJ322" s="97"/>
      <c r="AK322" s="97"/>
      <c r="AL322" s="97"/>
      <c r="AM322" s="97"/>
    </row>
    <row r="323" customFormat="false" ht="21.75" hidden="false" customHeight="true" outlineLevel="0" collapsed="false">
      <c r="A323" s="95" t="n">
        <v>290</v>
      </c>
      <c r="B323" s="95" t="n">
        <v>290</v>
      </c>
      <c r="C323" s="97" t="s">
        <v>62</v>
      </c>
      <c r="D323" s="87" t="s">
        <v>879</v>
      </c>
      <c r="E323" s="97" t="s">
        <v>1001</v>
      </c>
      <c r="F323" s="87" t="s">
        <v>3661</v>
      </c>
      <c r="G323" s="97" t="s">
        <v>4966</v>
      </c>
      <c r="H323" s="97" t="s">
        <v>3663</v>
      </c>
      <c r="I323" s="218" t="s">
        <v>101</v>
      </c>
      <c r="J323" s="97"/>
      <c r="K323" s="97"/>
      <c r="L323" s="97"/>
      <c r="M323" s="97"/>
      <c r="N323" s="97"/>
      <c r="O323" s="97"/>
      <c r="P323" s="97"/>
      <c r="Q323" s="247" t="s">
        <v>4968</v>
      </c>
      <c r="R323" s="86"/>
      <c r="S323" s="87" t="s">
        <v>3661</v>
      </c>
      <c r="T323" s="86"/>
      <c r="U323" s="86"/>
      <c r="V323" s="86"/>
      <c r="W323" s="86"/>
      <c r="X323" s="86"/>
      <c r="Y323" s="97"/>
      <c r="Z323" s="97"/>
      <c r="AA323" s="97"/>
      <c r="AB323" s="97"/>
      <c r="AC323" s="97"/>
      <c r="AD323" s="97"/>
      <c r="AE323" s="97"/>
      <c r="AF323" s="97"/>
      <c r="AG323" s="97"/>
      <c r="AH323" s="97"/>
      <c r="AI323" s="97"/>
      <c r="AJ323" s="97"/>
      <c r="AK323" s="97"/>
      <c r="AL323" s="97"/>
      <c r="AM323" s="97"/>
    </row>
    <row r="324" customFormat="false" ht="21.75" hidden="false" customHeight="true" outlineLevel="0" collapsed="false">
      <c r="A324" s="95" t="n">
        <v>291</v>
      </c>
      <c r="B324" s="95" t="n">
        <v>291</v>
      </c>
      <c r="C324" s="86" t="s">
        <v>1005</v>
      </c>
      <c r="D324" s="86"/>
      <c r="E324" s="86" t="s">
        <v>1005</v>
      </c>
      <c r="F324" s="87" t="s">
        <v>3672</v>
      </c>
      <c r="G324" s="97" t="s">
        <v>882</v>
      </c>
      <c r="H324" s="97" t="s">
        <v>3674</v>
      </c>
      <c r="I324" s="97"/>
      <c r="J324" s="97"/>
      <c r="K324" s="97"/>
      <c r="L324" s="97"/>
      <c r="M324" s="97"/>
      <c r="N324" s="97"/>
      <c r="O324" s="97"/>
      <c r="P324" s="97"/>
      <c r="Q324" s="217" t="s">
        <v>4972</v>
      </c>
      <c r="R324" s="86"/>
      <c r="S324" s="86" t="s">
        <v>78</v>
      </c>
      <c r="T324" s="86"/>
      <c r="U324" s="116"/>
      <c r="V324" s="86"/>
      <c r="W324" s="86"/>
      <c r="X324" s="86"/>
      <c r="Y324" s="86"/>
      <c r="Z324" s="97"/>
      <c r="AA324" s="97"/>
      <c r="AB324" s="97"/>
      <c r="AC324" s="97"/>
      <c r="AD324" s="97"/>
      <c r="AE324" s="97"/>
      <c r="AF324" s="97"/>
      <c r="AG324" s="97"/>
      <c r="AH324" s="97"/>
      <c r="AI324" s="97"/>
      <c r="AJ324" s="97"/>
      <c r="AK324" s="97"/>
      <c r="AL324" s="97"/>
      <c r="AM324" s="97"/>
    </row>
    <row r="325" customFormat="false" ht="21.75" hidden="false" customHeight="true" outlineLevel="0" collapsed="false">
      <c r="A325" s="95" t="n">
        <v>292</v>
      </c>
      <c r="B325" s="95" t="n">
        <v>292</v>
      </c>
      <c r="C325" s="97" t="s">
        <v>62</v>
      </c>
      <c r="D325" s="98" t="s">
        <v>883</v>
      </c>
      <c r="E325" s="98"/>
      <c r="F325" s="209" t="s">
        <v>131</v>
      </c>
      <c r="G325" s="97" t="s">
        <v>884</v>
      </c>
      <c r="H325" s="97" t="s">
        <v>884</v>
      </c>
      <c r="I325" s="97"/>
      <c r="J325" s="97"/>
      <c r="K325" s="97"/>
      <c r="L325" s="97"/>
      <c r="M325" s="97"/>
      <c r="N325" s="97"/>
      <c r="O325" s="97"/>
      <c r="P325" s="97"/>
      <c r="Q325" s="209" t="s">
        <v>131</v>
      </c>
      <c r="R325" s="97"/>
      <c r="S325" s="97"/>
      <c r="T325" s="97"/>
      <c r="U325" s="97"/>
      <c r="V325" s="97"/>
      <c r="W325" s="97"/>
      <c r="X325" s="97"/>
      <c r="Y325" s="97"/>
      <c r="Z325" s="97"/>
      <c r="AA325" s="97"/>
      <c r="AB325" s="97"/>
      <c r="AC325" s="97"/>
      <c r="AD325" s="97"/>
      <c r="AE325" s="97"/>
      <c r="AF325" s="97"/>
      <c r="AG325" s="97"/>
      <c r="AH325" s="97"/>
      <c r="AI325" s="97"/>
      <c r="AJ325" s="97"/>
      <c r="AK325" s="97"/>
      <c r="AL325" s="97"/>
      <c r="AM325" s="97"/>
    </row>
    <row r="326" customFormat="false" ht="21.75" hidden="false" customHeight="true" outlineLevel="0" collapsed="false">
      <c r="A326" s="95" t="n">
        <v>293</v>
      </c>
      <c r="B326" s="95" t="n">
        <v>293.1</v>
      </c>
      <c r="C326" s="97" t="s">
        <v>62</v>
      </c>
      <c r="D326" s="87" t="s">
        <v>885</v>
      </c>
      <c r="E326" s="86"/>
      <c r="F326" s="86" t="s">
        <v>78</v>
      </c>
      <c r="G326" s="86" t="s">
        <v>6775</v>
      </c>
      <c r="H326" s="97" t="s">
        <v>3698</v>
      </c>
      <c r="I326" s="97"/>
      <c r="J326" s="97"/>
      <c r="K326" s="97"/>
      <c r="L326" s="97"/>
      <c r="M326" s="97"/>
      <c r="N326" s="97"/>
      <c r="O326" s="97"/>
      <c r="P326" s="97"/>
      <c r="Q326" s="216" t="s">
        <v>1004</v>
      </c>
      <c r="R326" s="86"/>
      <c r="S326" s="86" t="s">
        <v>78</v>
      </c>
      <c r="T326" s="86"/>
      <c r="U326" s="86"/>
      <c r="V326" s="86"/>
      <c r="W326" s="86"/>
      <c r="X326" s="86"/>
      <c r="Y326" s="97"/>
      <c r="Z326" s="97"/>
      <c r="AA326" s="97"/>
      <c r="AB326" s="97"/>
      <c r="AC326" s="97"/>
      <c r="AD326" s="97"/>
      <c r="AE326" s="97"/>
      <c r="AF326" s="97"/>
      <c r="AG326" s="97"/>
      <c r="AH326" s="97"/>
      <c r="AI326" s="97"/>
      <c r="AJ326" s="97"/>
      <c r="AK326" s="97"/>
      <c r="AL326" s="97"/>
      <c r="AM326" s="97"/>
    </row>
    <row r="327" customFormat="false" ht="21.75" hidden="false" customHeight="true" outlineLevel="0" collapsed="false">
      <c r="A327" s="95" t="n">
        <v>293</v>
      </c>
      <c r="B327" s="95" t="n">
        <v>293.2</v>
      </c>
      <c r="C327" s="97" t="s">
        <v>62</v>
      </c>
      <c r="D327" s="98" t="s">
        <v>885</v>
      </c>
      <c r="E327" s="98"/>
      <c r="F327" s="86" t="s">
        <v>78</v>
      </c>
      <c r="G327" s="86" t="s">
        <v>889</v>
      </c>
      <c r="H327" s="97" t="s">
        <v>4977</v>
      </c>
      <c r="I327" s="97"/>
      <c r="J327" s="97"/>
      <c r="K327" s="97"/>
      <c r="L327" s="97"/>
      <c r="M327" s="97"/>
      <c r="N327" s="97"/>
      <c r="O327" s="97"/>
      <c r="P327" s="97"/>
      <c r="Q327" s="216" t="s">
        <v>1004</v>
      </c>
      <c r="R327" s="86"/>
      <c r="S327" s="86" t="s">
        <v>78</v>
      </c>
      <c r="T327" s="86"/>
      <c r="U327" s="86"/>
      <c r="V327" s="86"/>
      <c r="W327" s="86"/>
      <c r="X327" s="86"/>
      <c r="Y327" s="97"/>
      <c r="Z327" s="97"/>
      <c r="AA327" s="97"/>
      <c r="AB327" s="97"/>
      <c r="AC327" s="97"/>
      <c r="AD327" s="97"/>
      <c r="AE327" s="97"/>
      <c r="AF327" s="97"/>
      <c r="AG327" s="97"/>
      <c r="AH327" s="97"/>
      <c r="AI327" s="97"/>
      <c r="AJ327" s="97"/>
      <c r="AK327" s="97"/>
      <c r="AL327" s="97"/>
      <c r="AM327" s="97"/>
    </row>
    <row r="328" customFormat="false" ht="21.75" hidden="false" customHeight="true" outlineLevel="0" collapsed="false">
      <c r="A328" s="95" t="n">
        <v>294</v>
      </c>
      <c r="B328" s="95" t="n">
        <v>294</v>
      </c>
      <c r="C328" s="97" t="s">
        <v>62</v>
      </c>
      <c r="D328" s="87" t="s">
        <v>3701</v>
      </c>
      <c r="E328" s="97" t="s">
        <v>1001</v>
      </c>
      <c r="F328" s="87" t="s">
        <v>3702</v>
      </c>
      <c r="G328" s="86" t="s">
        <v>4980</v>
      </c>
      <c r="H328" s="97" t="s">
        <v>3704</v>
      </c>
      <c r="I328" s="219" t="s">
        <v>70</v>
      </c>
      <c r="J328" s="97"/>
      <c r="K328" s="97"/>
      <c r="L328" s="97"/>
      <c r="M328" s="97"/>
      <c r="N328" s="97"/>
      <c r="O328" s="97"/>
      <c r="P328" s="97"/>
      <c r="Q328" s="219" t="s">
        <v>70</v>
      </c>
      <c r="R328" s="86"/>
      <c r="S328" s="87" t="s">
        <v>3702</v>
      </c>
      <c r="T328" s="86"/>
      <c r="U328" s="86"/>
      <c r="V328" s="86"/>
      <c r="W328" s="116"/>
      <c r="X328" s="86"/>
      <c r="Y328" s="97"/>
      <c r="Z328" s="97"/>
      <c r="AA328" s="97"/>
      <c r="AB328" s="97"/>
      <c r="AC328" s="97"/>
      <c r="AD328" s="97"/>
      <c r="AE328" s="97"/>
      <c r="AF328" s="97"/>
      <c r="AG328" s="97"/>
      <c r="AH328" s="97"/>
      <c r="AI328" s="97"/>
      <c r="AJ328" s="97"/>
      <c r="AK328" s="97"/>
      <c r="AL328" s="97"/>
      <c r="AM328" s="97"/>
    </row>
    <row r="329" customFormat="false" ht="21.75" hidden="false" customHeight="true" outlineLevel="0" collapsed="false">
      <c r="A329" s="95" t="n">
        <v>295</v>
      </c>
      <c r="B329" s="95" t="n">
        <v>295</v>
      </c>
      <c r="C329" s="97" t="s">
        <v>62</v>
      </c>
      <c r="D329" s="98" t="s">
        <v>892</v>
      </c>
      <c r="E329" s="98"/>
      <c r="F329" s="209" t="s">
        <v>131</v>
      </c>
      <c r="G329" s="97" t="s">
        <v>893</v>
      </c>
      <c r="H329" s="100" t="s">
        <v>4982</v>
      </c>
      <c r="I329" s="100"/>
      <c r="J329" s="97"/>
      <c r="K329" s="97"/>
      <c r="L329" s="97"/>
      <c r="M329" s="97"/>
      <c r="N329" s="97"/>
      <c r="O329" s="97"/>
      <c r="P329" s="97"/>
      <c r="Q329" s="209" t="s">
        <v>131</v>
      </c>
      <c r="R329" s="97"/>
      <c r="S329" s="97"/>
      <c r="T329" s="97"/>
      <c r="U329" s="97"/>
      <c r="V329" s="97"/>
      <c r="W329" s="97"/>
      <c r="X329" s="97"/>
      <c r="Y329" s="97"/>
      <c r="Z329" s="97"/>
      <c r="AA329" s="97"/>
      <c r="AB329" s="97"/>
      <c r="AC329" s="97"/>
      <c r="AD329" s="97"/>
      <c r="AE329" s="97"/>
      <c r="AF329" s="97"/>
      <c r="AG329" s="97"/>
      <c r="AH329" s="97"/>
      <c r="AI329" s="97"/>
      <c r="AJ329" s="97"/>
      <c r="AK329" s="97"/>
      <c r="AL329" s="97"/>
      <c r="AM329" s="97"/>
    </row>
    <row r="330" customFormat="false" ht="21.75" hidden="false" customHeight="true" outlineLevel="0" collapsed="false">
      <c r="A330" s="95" t="n">
        <v>296</v>
      </c>
      <c r="B330" s="95" t="n">
        <v>296</v>
      </c>
      <c r="C330" s="97" t="s">
        <v>62</v>
      </c>
      <c r="D330" s="98" t="s">
        <v>894</v>
      </c>
      <c r="E330" s="98"/>
      <c r="F330" s="209" t="s">
        <v>131</v>
      </c>
      <c r="G330" s="97" t="s">
        <v>895</v>
      </c>
      <c r="H330" s="97" t="s">
        <v>895</v>
      </c>
      <c r="I330" s="97"/>
      <c r="J330" s="97"/>
      <c r="K330" s="97"/>
      <c r="L330" s="97"/>
      <c r="M330" s="97"/>
      <c r="N330" s="97"/>
      <c r="O330" s="97"/>
      <c r="P330" s="97"/>
      <c r="Q330" s="209" t="s">
        <v>131</v>
      </c>
      <c r="R330" s="97"/>
      <c r="S330" s="97"/>
      <c r="T330" s="97"/>
      <c r="U330" s="97"/>
      <c r="V330" s="97"/>
      <c r="W330" s="97"/>
      <c r="X330" s="97"/>
      <c r="Y330" s="97"/>
      <c r="Z330" s="97"/>
      <c r="AA330" s="97"/>
      <c r="AB330" s="97"/>
      <c r="AC330" s="97"/>
      <c r="AD330" s="97"/>
      <c r="AE330" s="97"/>
      <c r="AF330" s="97"/>
      <c r="AG330" s="97"/>
      <c r="AH330" s="97"/>
      <c r="AI330" s="97"/>
      <c r="AJ330" s="97"/>
      <c r="AK330" s="97"/>
      <c r="AL330" s="97"/>
      <c r="AM330" s="97"/>
    </row>
    <row r="331" customFormat="false" ht="21.75" hidden="false" customHeight="true" outlineLevel="0" collapsed="false">
      <c r="A331" s="95" t="n">
        <v>297</v>
      </c>
      <c r="B331" s="95" t="n">
        <v>297</v>
      </c>
      <c r="C331" s="97" t="s">
        <v>62</v>
      </c>
      <c r="D331" s="98" t="s">
        <v>896</v>
      </c>
      <c r="E331" s="98"/>
      <c r="F331" s="209" t="s">
        <v>131</v>
      </c>
      <c r="G331" s="97" t="s">
        <v>897</v>
      </c>
      <c r="H331" s="97" t="s">
        <v>897</v>
      </c>
      <c r="I331" s="97"/>
      <c r="J331" s="97"/>
      <c r="K331" s="97"/>
      <c r="L331" s="97"/>
      <c r="M331" s="97"/>
      <c r="N331" s="97"/>
      <c r="O331" s="97"/>
      <c r="P331" s="97"/>
      <c r="Q331" s="209" t="s">
        <v>131</v>
      </c>
      <c r="R331" s="97"/>
      <c r="S331" s="97"/>
      <c r="T331" s="97"/>
      <c r="U331" s="97"/>
      <c r="V331" s="97"/>
      <c r="W331" s="97"/>
      <c r="X331" s="97"/>
      <c r="Y331" s="97"/>
      <c r="Z331" s="97"/>
      <c r="AA331" s="97"/>
      <c r="AB331" s="97"/>
      <c r="AC331" s="97"/>
      <c r="AD331" s="97"/>
      <c r="AE331" s="97"/>
      <c r="AF331" s="97"/>
      <c r="AG331" s="97"/>
      <c r="AH331" s="97"/>
      <c r="AI331" s="97"/>
      <c r="AJ331" s="97"/>
      <c r="AK331" s="97"/>
      <c r="AL331" s="97"/>
      <c r="AM331" s="97"/>
    </row>
    <row r="332" customFormat="false" ht="21.75" hidden="false" customHeight="true" outlineLevel="0" collapsed="false">
      <c r="A332" s="95" t="n">
        <v>298</v>
      </c>
      <c r="B332" s="95" t="n">
        <v>298</v>
      </c>
      <c r="C332" s="97" t="s">
        <v>62</v>
      </c>
      <c r="D332" s="98" t="s">
        <v>898</v>
      </c>
      <c r="E332" s="98"/>
      <c r="F332" s="209" t="s">
        <v>131</v>
      </c>
      <c r="G332" s="97" t="s">
        <v>899</v>
      </c>
      <c r="H332" s="97" t="s">
        <v>899</v>
      </c>
      <c r="I332" s="97"/>
      <c r="J332" s="97"/>
      <c r="K332" s="97"/>
      <c r="L332" s="97"/>
      <c r="M332" s="97"/>
      <c r="N332" s="97"/>
      <c r="O332" s="97"/>
      <c r="P332" s="97"/>
      <c r="Q332" s="209" t="s">
        <v>131</v>
      </c>
      <c r="R332" s="97"/>
      <c r="S332" s="97"/>
      <c r="T332" s="97"/>
      <c r="U332" s="97"/>
      <c r="V332" s="97"/>
      <c r="W332" s="97"/>
      <c r="X332" s="97"/>
      <c r="Y332" s="97"/>
      <c r="Z332" s="97"/>
      <c r="AA332" s="97"/>
      <c r="AB332" s="97"/>
      <c r="AC332" s="97"/>
      <c r="AD332" s="97"/>
      <c r="AE332" s="97"/>
      <c r="AF332" s="97"/>
      <c r="AG332" s="97"/>
      <c r="AH332" s="97"/>
      <c r="AI332" s="97"/>
      <c r="AJ332" s="97"/>
      <c r="AK332" s="97"/>
      <c r="AL332" s="97"/>
      <c r="AM332" s="97"/>
    </row>
    <row r="333" customFormat="false" ht="21.75" hidden="false" customHeight="true" outlineLevel="0" collapsed="false">
      <c r="A333" s="95" t="n">
        <v>299</v>
      </c>
      <c r="B333" s="95" t="n">
        <v>299</v>
      </c>
      <c r="C333" s="97" t="s">
        <v>62</v>
      </c>
      <c r="D333" s="98" t="s">
        <v>901</v>
      </c>
      <c r="E333" s="98"/>
      <c r="F333" s="209" t="s">
        <v>131</v>
      </c>
      <c r="G333" s="97" t="s">
        <v>902</v>
      </c>
      <c r="H333" s="97" t="s">
        <v>902</v>
      </c>
      <c r="I333" s="97"/>
      <c r="J333" s="97"/>
      <c r="K333" s="97"/>
      <c r="L333" s="97"/>
      <c r="M333" s="97"/>
      <c r="N333" s="97"/>
      <c r="O333" s="97"/>
      <c r="P333" s="97"/>
      <c r="Q333" s="209" t="s">
        <v>131</v>
      </c>
      <c r="R333" s="97"/>
      <c r="S333" s="97"/>
      <c r="T333" s="97"/>
      <c r="U333" s="97"/>
      <c r="V333" s="97"/>
      <c r="W333" s="97"/>
      <c r="X333" s="97"/>
      <c r="Y333" s="97"/>
      <c r="Z333" s="97"/>
      <c r="AA333" s="97"/>
      <c r="AB333" s="97"/>
      <c r="AC333" s="97"/>
      <c r="AD333" s="97"/>
      <c r="AE333" s="97"/>
      <c r="AF333" s="97"/>
      <c r="AG333" s="97"/>
      <c r="AH333" s="97"/>
      <c r="AI333" s="97"/>
      <c r="AJ333" s="97"/>
      <c r="AK333" s="97"/>
      <c r="AL333" s="97"/>
      <c r="AM333" s="97"/>
    </row>
    <row r="334" customFormat="false" ht="21.75" hidden="false" customHeight="true" outlineLevel="0" collapsed="false">
      <c r="A334" s="95" t="n">
        <v>300</v>
      </c>
      <c r="B334" s="95" t="n">
        <v>300</v>
      </c>
      <c r="C334" s="86" t="s">
        <v>1185</v>
      </c>
      <c r="D334" s="86"/>
      <c r="E334" s="86" t="s">
        <v>1185</v>
      </c>
      <c r="F334" s="87" t="s">
        <v>3746</v>
      </c>
      <c r="G334" s="97" t="s">
        <v>4403</v>
      </c>
      <c r="H334" s="97" t="s">
        <v>3748</v>
      </c>
      <c r="I334" s="218" t="s">
        <v>101</v>
      </c>
      <c r="J334" s="97"/>
      <c r="K334" s="97"/>
      <c r="L334" s="97"/>
      <c r="M334" s="97"/>
      <c r="N334" s="97"/>
      <c r="O334" s="97"/>
      <c r="P334" s="97"/>
      <c r="Q334" s="218" t="s">
        <v>101</v>
      </c>
      <c r="R334" s="86"/>
      <c r="S334" s="87" t="s">
        <v>3746</v>
      </c>
      <c r="T334" s="86"/>
      <c r="U334" s="86"/>
      <c r="V334" s="86"/>
      <c r="W334" s="86"/>
      <c r="X334" s="86"/>
      <c r="Y334" s="86"/>
      <c r="Z334" s="97"/>
      <c r="AA334" s="97"/>
      <c r="AB334" s="97"/>
      <c r="AC334" s="97"/>
      <c r="AD334" s="97"/>
      <c r="AE334" s="97"/>
      <c r="AF334" s="97"/>
      <c r="AG334" s="97"/>
      <c r="AH334" s="97"/>
      <c r="AI334" s="97"/>
      <c r="AJ334" s="97"/>
      <c r="AK334" s="97"/>
      <c r="AL334" s="97"/>
      <c r="AM334" s="97"/>
    </row>
    <row r="335" customFormat="false" ht="21.75" hidden="false" customHeight="true" outlineLevel="0" collapsed="false">
      <c r="A335" s="95" t="n">
        <v>301</v>
      </c>
      <c r="B335" s="95" t="n">
        <v>301</v>
      </c>
      <c r="C335" s="97" t="s">
        <v>62</v>
      </c>
      <c r="D335" s="98" t="s">
        <v>905</v>
      </c>
      <c r="E335" s="98"/>
      <c r="F335" s="209" t="s">
        <v>131</v>
      </c>
      <c r="G335" s="97" t="s">
        <v>906</v>
      </c>
      <c r="H335" s="97" t="s">
        <v>906</v>
      </c>
      <c r="I335" s="97"/>
      <c r="J335" s="97"/>
      <c r="K335" s="97"/>
      <c r="L335" s="97"/>
      <c r="M335" s="97"/>
      <c r="N335" s="97"/>
      <c r="O335" s="97"/>
      <c r="P335" s="97"/>
      <c r="Q335" s="209" t="s">
        <v>131</v>
      </c>
      <c r="R335" s="97"/>
      <c r="S335" s="97"/>
      <c r="T335" s="97"/>
      <c r="U335" s="97"/>
      <c r="V335" s="97"/>
      <c r="W335" s="97"/>
      <c r="X335" s="97"/>
      <c r="Y335" s="97"/>
      <c r="Z335" s="97"/>
      <c r="AA335" s="97"/>
      <c r="AB335" s="97"/>
      <c r="AC335" s="97"/>
      <c r="AD335" s="97"/>
      <c r="AE335" s="97"/>
      <c r="AF335" s="97"/>
      <c r="AG335" s="97"/>
      <c r="AH335" s="97"/>
      <c r="AI335" s="97"/>
      <c r="AJ335" s="97"/>
      <c r="AK335" s="97"/>
      <c r="AL335" s="97"/>
      <c r="AM335" s="97"/>
    </row>
    <row r="336" customFormat="false" ht="21.75" hidden="false" customHeight="true" outlineLevel="0" collapsed="false">
      <c r="A336" s="95" t="n">
        <v>302</v>
      </c>
      <c r="B336" s="95" t="n">
        <v>302</v>
      </c>
      <c r="C336" s="97" t="s">
        <v>62</v>
      </c>
      <c r="D336" s="98" t="s">
        <v>907</v>
      </c>
      <c r="E336" s="98"/>
      <c r="F336" s="209" t="s">
        <v>131</v>
      </c>
      <c r="G336" s="97" t="s">
        <v>908</v>
      </c>
      <c r="H336" s="97" t="s">
        <v>908</v>
      </c>
      <c r="I336" s="97"/>
      <c r="J336" s="97"/>
      <c r="K336" s="97"/>
      <c r="L336" s="97"/>
      <c r="M336" s="97"/>
      <c r="N336" s="97"/>
      <c r="O336" s="97"/>
      <c r="P336" s="97"/>
      <c r="Q336" s="209" t="s">
        <v>131</v>
      </c>
      <c r="R336" s="97"/>
      <c r="S336" s="97"/>
      <c r="T336" s="97"/>
      <c r="U336" s="97"/>
      <c r="V336" s="97"/>
      <c r="W336" s="97"/>
      <c r="X336" s="97"/>
      <c r="Y336" s="97"/>
      <c r="Z336" s="97"/>
      <c r="AA336" s="97"/>
      <c r="AB336" s="97"/>
      <c r="AC336" s="97"/>
      <c r="AD336" s="97"/>
      <c r="AE336" s="97"/>
      <c r="AF336" s="97"/>
      <c r="AG336" s="97"/>
      <c r="AH336" s="97"/>
      <c r="AI336" s="97"/>
      <c r="AJ336" s="97"/>
      <c r="AK336" s="97"/>
      <c r="AL336" s="97"/>
      <c r="AM336" s="97"/>
    </row>
    <row r="337" customFormat="false" ht="21.75" hidden="false" customHeight="true" outlineLevel="0" collapsed="false">
      <c r="A337" s="95" t="n">
        <v>303</v>
      </c>
      <c r="B337" s="95" t="n">
        <v>303</v>
      </c>
      <c r="C337" s="86" t="s">
        <v>1185</v>
      </c>
      <c r="D337" s="86"/>
      <c r="E337" s="86" t="s">
        <v>1185</v>
      </c>
      <c r="F337" s="87" t="s">
        <v>3770</v>
      </c>
      <c r="G337" s="86" t="s">
        <v>4994</v>
      </c>
      <c r="H337" s="97" t="s">
        <v>3772</v>
      </c>
      <c r="I337" s="218" t="s">
        <v>101</v>
      </c>
      <c r="J337" s="97"/>
      <c r="K337" s="97"/>
      <c r="L337" s="97"/>
      <c r="M337" s="97"/>
      <c r="N337" s="97"/>
      <c r="O337" s="97"/>
      <c r="P337" s="97"/>
      <c r="Q337" s="218" t="s">
        <v>101</v>
      </c>
      <c r="R337" s="86"/>
      <c r="S337" s="87" t="s">
        <v>3770</v>
      </c>
      <c r="T337" s="86"/>
      <c r="U337" s="86"/>
      <c r="V337" s="86"/>
      <c r="W337" s="86"/>
      <c r="X337" s="86"/>
      <c r="Y337" s="86"/>
      <c r="Z337" s="97"/>
      <c r="AA337" s="97"/>
      <c r="AB337" s="97"/>
      <c r="AC337" s="97"/>
      <c r="AD337" s="97"/>
      <c r="AE337" s="97"/>
      <c r="AF337" s="97"/>
      <c r="AG337" s="97"/>
      <c r="AH337" s="97"/>
      <c r="AI337" s="97"/>
      <c r="AJ337" s="97"/>
      <c r="AK337" s="97"/>
      <c r="AL337" s="97"/>
      <c r="AM337" s="97"/>
    </row>
    <row r="338" customFormat="false" ht="21.75" hidden="false" customHeight="true" outlineLevel="0" collapsed="false">
      <c r="A338" s="95" t="n">
        <v>304</v>
      </c>
      <c r="B338" s="95" t="n">
        <v>304</v>
      </c>
      <c r="C338" s="97" t="s">
        <v>62</v>
      </c>
      <c r="D338" s="98" t="s">
        <v>911</v>
      </c>
      <c r="E338" s="98"/>
      <c r="F338" s="86" t="s">
        <v>78</v>
      </c>
      <c r="G338" s="97" t="s">
        <v>912</v>
      </c>
      <c r="H338" s="97" t="s">
        <v>912</v>
      </c>
      <c r="I338" s="105" t="s">
        <v>1004</v>
      </c>
      <c r="J338" s="97"/>
      <c r="K338" s="97"/>
      <c r="L338" s="97"/>
      <c r="M338" s="97"/>
      <c r="N338" s="97"/>
      <c r="O338" s="97"/>
      <c r="P338" s="97"/>
      <c r="Q338" s="216" t="s">
        <v>1004</v>
      </c>
      <c r="R338" s="86"/>
      <c r="S338" s="86" t="s">
        <v>78</v>
      </c>
      <c r="T338" s="86"/>
      <c r="U338" s="86"/>
      <c r="V338" s="86"/>
      <c r="W338" s="86"/>
      <c r="X338" s="86"/>
      <c r="Y338" s="86"/>
      <c r="Z338" s="97"/>
      <c r="AA338" s="97"/>
      <c r="AB338" s="97"/>
      <c r="AC338" s="97"/>
      <c r="AD338" s="97"/>
      <c r="AE338" s="97"/>
      <c r="AF338" s="97"/>
      <c r="AG338" s="97"/>
      <c r="AH338" s="97"/>
      <c r="AI338" s="97"/>
      <c r="AJ338" s="97"/>
      <c r="AK338" s="97"/>
      <c r="AL338" s="97"/>
      <c r="AM338" s="97"/>
    </row>
    <row r="339" customFormat="false" ht="21.75" hidden="false" customHeight="true" outlineLevel="0" collapsed="false">
      <c r="A339" s="95" t="n">
        <v>305</v>
      </c>
      <c r="B339" s="95" t="n">
        <v>305</v>
      </c>
      <c r="C339" s="86" t="s">
        <v>1185</v>
      </c>
      <c r="D339" s="86"/>
      <c r="E339" s="86" t="s">
        <v>1185</v>
      </c>
      <c r="F339" s="87" t="s">
        <v>3783</v>
      </c>
      <c r="G339" s="97" t="s">
        <v>915</v>
      </c>
      <c r="H339" s="97" t="s">
        <v>3785</v>
      </c>
      <c r="I339" s="218" t="s">
        <v>101</v>
      </c>
      <c r="J339" s="97"/>
      <c r="K339" s="97"/>
      <c r="L339" s="97"/>
      <c r="M339" s="97"/>
      <c r="N339" s="97"/>
      <c r="O339" s="97"/>
      <c r="P339" s="97"/>
      <c r="Q339" s="218" t="s">
        <v>101</v>
      </c>
      <c r="R339" s="86"/>
      <c r="S339" s="87" t="s">
        <v>3783</v>
      </c>
      <c r="T339" s="86"/>
      <c r="U339" s="86"/>
      <c r="V339" s="86"/>
      <c r="W339" s="86"/>
      <c r="X339" s="86"/>
      <c r="Y339" s="86"/>
      <c r="Z339" s="97"/>
      <c r="AA339" s="97"/>
      <c r="AB339" s="97"/>
      <c r="AC339" s="97"/>
      <c r="AD339" s="97"/>
      <c r="AE339" s="97"/>
      <c r="AF339" s="97"/>
      <c r="AG339" s="97"/>
      <c r="AH339" s="97"/>
      <c r="AI339" s="97"/>
      <c r="AJ339" s="97"/>
      <c r="AK339" s="97"/>
      <c r="AL339" s="97"/>
      <c r="AM339" s="97"/>
    </row>
    <row r="340" customFormat="false" ht="21.75" hidden="false" customHeight="true" outlineLevel="0" collapsed="false">
      <c r="A340" s="95" t="n">
        <v>306</v>
      </c>
      <c r="B340" s="95" t="n">
        <v>306.1</v>
      </c>
      <c r="C340" s="97" t="s">
        <v>62</v>
      </c>
      <c r="D340" s="87" t="s">
        <v>3794</v>
      </c>
      <c r="E340" s="97" t="s">
        <v>1001</v>
      </c>
      <c r="F340" s="87" t="s">
        <v>3795</v>
      </c>
      <c r="G340" s="86" t="s">
        <v>919</v>
      </c>
      <c r="H340" s="97" t="s">
        <v>3797</v>
      </c>
      <c r="I340" s="218" t="s">
        <v>101</v>
      </c>
      <c r="J340" s="97"/>
      <c r="K340" s="97"/>
      <c r="L340" s="97"/>
      <c r="M340" s="97"/>
      <c r="N340" s="97"/>
      <c r="O340" s="97"/>
      <c r="P340" s="97"/>
      <c r="Q340" s="218" t="s">
        <v>101</v>
      </c>
      <c r="R340" s="86"/>
      <c r="S340" s="87" t="s">
        <v>3795</v>
      </c>
      <c r="T340" s="86"/>
      <c r="U340" s="86"/>
      <c r="V340" s="86"/>
      <c r="W340" s="86"/>
      <c r="X340" s="86"/>
      <c r="Y340" s="86"/>
      <c r="Z340" s="97"/>
      <c r="AA340" s="97"/>
      <c r="AB340" s="97"/>
      <c r="AC340" s="97"/>
      <c r="AD340" s="97"/>
      <c r="AE340" s="97"/>
      <c r="AF340" s="97"/>
      <c r="AG340" s="97"/>
      <c r="AH340" s="97"/>
      <c r="AI340" s="97"/>
      <c r="AJ340" s="97"/>
      <c r="AK340" s="97"/>
      <c r="AL340" s="97"/>
      <c r="AM340" s="97"/>
    </row>
    <row r="341" customFormat="false" ht="21.75" hidden="false" customHeight="true" outlineLevel="0" collapsed="false">
      <c r="A341" s="95" t="n">
        <v>306</v>
      </c>
      <c r="B341" s="95" t="n">
        <v>306.2</v>
      </c>
      <c r="C341" s="97" t="s">
        <v>62</v>
      </c>
      <c r="D341" s="87" t="s">
        <v>3794</v>
      </c>
      <c r="E341" s="97" t="s">
        <v>1001</v>
      </c>
      <c r="F341" s="87" t="s">
        <v>3795</v>
      </c>
      <c r="G341" s="86" t="s">
        <v>920</v>
      </c>
      <c r="H341" s="86" t="s">
        <v>920</v>
      </c>
      <c r="I341" s="137"/>
      <c r="J341" s="86"/>
      <c r="K341" s="86"/>
      <c r="L341" s="86"/>
      <c r="M341" s="86"/>
      <c r="N341" s="86"/>
      <c r="O341" s="86"/>
      <c r="P341" s="86"/>
      <c r="Q341" s="209" t="s">
        <v>131</v>
      </c>
      <c r="R341" s="86"/>
      <c r="S341" s="87" t="s">
        <v>131</v>
      </c>
      <c r="T341" s="86"/>
      <c r="U341" s="86"/>
      <c r="V341" s="86"/>
      <c r="W341" s="86"/>
      <c r="X341" s="86"/>
      <c r="Y341" s="86"/>
      <c r="Z341" s="97"/>
      <c r="AA341" s="97"/>
      <c r="AB341" s="97"/>
      <c r="AC341" s="97"/>
      <c r="AD341" s="97"/>
      <c r="AE341" s="97"/>
      <c r="AF341" s="97"/>
      <c r="AG341" s="97"/>
      <c r="AH341" s="97"/>
      <c r="AI341" s="97"/>
      <c r="AJ341" s="97"/>
      <c r="AK341" s="97"/>
      <c r="AL341" s="97"/>
      <c r="AM341" s="97"/>
    </row>
    <row r="342" customFormat="false" ht="21.75" hidden="false" customHeight="true" outlineLevel="0" collapsed="false">
      <c r="A342" s="95" t="n">
        <v>307</v>
      </c>
      <c r="B342" s="95" t="n">
        <v>307</v>
      </c>
      <c r="C342" s="86" t="s">
        <v>1005</v>
      </c>
      <c r="D342" s="86"/>
      <c r="E342" s="86" t="s">
        <v>1005</v>
      </c>
      <c r="F342" s="87" t="s">
        <v>3811</v>
      </c>
      <c r="G342" s="86" t="s">
        <v>4999</v>
      </c>
      <c r="H342" s="97" t="s">
        <v>3813</v>
      </c>
      <c r="I342" s="218" t="s">
        <v>101</v>
      </c>
      <c r="J342" s="97"/>
      <c r="K342" s="97"/>
      <c r="L342" s="97"/>
      <c r="M342" s="97"/>
      <c r="N342" s="97"/>
      <c r="O342" s="97"/>
      <c r="P342" s="97"/>
      <c r="Q342" s="218" t="s">
        <v>101</v>
      </c>
      <c r="R342" s="86"/>
      <c r="S342" s="87" t="s">
        <v>3811</v>
      </c>
      <c r="T342" s="86"/>
      <c r="U342" s="86"/>
      <c r="V342" s="86"/>
      <c r="W342" s="86"/>
      <c r="X342" s="86"/>
      <c r="Y342" s="86"/>
      <c r="Z342" s="97"/>
      <c r="AA342" s="97"/>
      <c r="AB342" s="97"/>
      <c r="AC342" s="97"/>
      <c r="AD342" s="97"/>
      <c r="AE342" s="97"/>
      <c r="AF342" s="97"/>
      <c r="AG342" s="97"/>
      <c r="AH342" s="97"/>
      <c r="AI342" s="97"/>
      <c r="AJ342" s="97"/>
      <c r="AK342" s="97"/>
      <c r="AL342" s="97"/>
      <c r="AM342" s="97"/>
    </row>
    <row r="343" customFormat="false" ht="21.75" hidden="false" customHeight="true" outlineLevel="0" collapsed="false">
      <c r="A343" s="95" t="n">
        <v>308</v>
      </c>
      <c r="B343" s="95" t="n">
        <v>308</v>
      </c>
      <c r="C343" s="97" t="s">
        <v>62</v>
      </c>
      <c r="D343" s="98" t="s">
        <v>927</v>
      </c>
      <c r="E343" s="98"/>
      <c r="F343" s="209" t="s">
        <v>131</v>
      </c>
      <c r="G343" s="97" t="s">
        <v>928</v>
      </c>
      <c r="H343" s="97" t="s">
        <v>928</v>
      </c>
      <c r="I343" s="97"/>
      <c r="J343" s="97"/>
      <c r="K343" s="97"/>
      <c r="L343" s="97"/>
      <c r="M343" s="97"/>
      <c r="N343" s="97"/>
      <c r="O343" s="97"/>
      <c r="P343" s="97"/>
      <c r="Q343" s="209" t="s">
        <v>131</v>
      </c>
      <c r="R343" s="97"/>
      <c r="S343" s="97"/>
      <c r="T343" s="97"/>
      <c r="U343" s="97"/>
      <c r="V343" s="97"/>
      <c r="W343" s="97"/>
      <c r="X343" s="97"/>
      <c r="Y343" s="97"/>
      <c r="Z343" s="97"/>
      <c r="AA343" s="97"/>
      <c r="AB343" s="97"/>
      <c r="AC343" s="97"/>
      <c r="AD343" s="97"/>
      <c r="AE343" s="97"/>
      <c r="AF343" s="97"/>
      <c r="AG343" s="97"/>
      <c r="AH343" s="97"/>
      <c r="AI343" s="97"/>
      <c r="AJ343" s="97"/>
      <c r="AK343" s="97"/>
      <c r="AL343" s="97"/>
      <c r="AM343" s="97"/>
    </row>
    <row r="344" customFormat="false" ht="21.75" hidden="false" customHeight="true" outlineLevel="0" collapsed="false">
      <c r="A344" s="95" t="n">
        <v>309</v>
      </c>
      <c r="B344" s="95" t="n">
        <v>309</v>
      </c>
      <c r="C344" s="97" t="s">
        <v>62</v>
      </c>
      <c r="D344" s="98" t="s">
        <v>930</v>
      </c>
      <c r="E344" s="98"/>
      <c r="F344" s="209" t="s">
        <v>131</v>
      </c>
      <c r="G344" s="97" t="s">
        <v>931</v>
      </c>
      <c r="H344" s="97" t="s">
        <v>931</v>
      </c>
      <c r="I344" s="97"/>
      <c r="J344" s="97"/>
      <c r="K344" s="97"/>
      <c r="L344" s="97"/>
      <c r="M344" s="97"/>
      <c r="N344" s="97"/>
      <c r="O344" s="97"/>
      <c r="P344" s="97"/>
      <c r="Q344" s="209" t="s">
        <v>131</v>
      </c>
      <c r="R344" s="97"/>
      <c r="S344" s="97"/>
      <c r="T344" s="97"/>
      <c r="U344" s="97"/>
      <c r="V344" s="97"/>
      <c r="W344" s="97"/>
      <c r="X344" s="97"/>
      <c r="Y344" s="97"/>
      <c r="Z344" s="97"/>
      <c r="AA344" s="97"/>
      <c r="AB344" s="97"/>
      <c r="AC344" s="97"/>
      <c r="AD344" s="97"/>
      <c r="AE344" s="97"/>
      <c r="AF344" s="97"/>
      <c r="AG344" s="97"/>
      <c r="AH344" s="97"/>
      <c r="AI344" s="97"/>
      <c r="AJ344" s="97"/>
      <c r="AK344" s="97"/>
      <c r="AL344" s="97"/>
      <c r="AM344" s="97"/>
    </row>
    <row r="345" customFormat="false" ht="21.75" hidden="false" customHeight="true" outlineLevel="0" collapsed="false">
      <c r="A345" s="95" t="n">
        <v>310</v>
      </c>
      <c r="B345" s="95" t="n">
        <v>310</v>
      </c>
      <c r="C345" s="97" t="s">
        <v>62</v>
      </c>
      <c r="D345" s="87" t="s">
        <v>932</v>
      </c>
      <c r="E345" s="86"/>
      <c r="F345" s="86" t="s">
        <v>78</v>
      </c>
      <c r="G345" s="86" t="s">
        <v>933</v>
      </c>
      <c r="H345" s="86" t="s">
        <v>1058</v>
      </c>
      <c r="I345" s="105" t="s">
        <v>1004</v>
      </c>
      <c r="J345" s="86"/>
      <c r="K345" s="86"/>
      <c r="L345" s="86"/>
      <c r="M345" s="86"/>
      <c r="N345" s="86"/>
      <c r="O345" s="86"/>
      <c r="P345" s="86"/>
      <c r="Q345" s="216" t="s">
        <v>1004</v>
      </c>
      <c r="R345" s="86"/>
      <c r="S345" s="86" t="s">
        <v>78</v>
      </c>
      <c r="T345" s="86"/>
      <c r="U345" s="86"/>
      <c r="V345" s="86"/>
      <c r="W345" s="86"/>
      <c r="X345" s="86"/>
      <c r="Y345" s="97"/>
      <c r="Z345" s="97"/>
      <c r="AA345" s="97"/>
      <c r="AB345" s="97"/>
      <c r="AC345" s="97"/>
      <c r="AD345" s="97"/>
      <c r="AE345" s="97"/>
      <c r="AF345" s="97"/>
      <c r="AG345" s="97"/>
      <c r="AH345" s="97"/>
      <c r="AI345" s="97"/>
      <c r="AJ345" s="97"/>
      <c r="AK345" s="97"/>
      <c r="AL345" s="97"/>
      <c r="AM345" s="97"/>
    </row>
    <row r="346" customFormat="false" ht="21.75" hidden="false" customHeight="true" outlineLevel="0" collapsed="false">
      <c r="A346" s="95" t="n">
        <v>311</v>
      </c>
      <c r="B346" s="95" t="n">
        <v>311</v>
      </c>
      <c r="C346" s="97" t="s">
        <v>62</v>
      </c>
      <c r="D346" s="98" t="s">
        <v>934</v>
      </c>
      <c r="E346" s="98"/>
      <c r="F346" s="86" t="s">
        <v>78</v>
      </c>
      <c r="G346" s="161" t="s">
        <v>935</v>
      </c>
      <c r="H346" s="97" t="s">
        <v>3850</v>
      </c>
      <c r="I346" s="97"/>
      <c r="J346" s="97"/>
      <c r="K346" s="97"/>
      <c r="L346" s="97"/>
      <c r="M346" s="97"/>
      <c r="N346" s="97"/>
      <c r="O346" s="97"/>
      <c r="P346" s="97"/>
      <c r="Q346" s="216" t="s">
        <v>1004</v>
      </c>
      <c r="R346" s="86"/>
      <c r="S346" s="86"/>
      <c r="T346" s="86"/>
      <c r="U346" s="86"/>
      <c r="V346" s="86"/>
      <c r="W346" s="86"/>
      <c r="X346" s="86"/>
      <c r="Y346" s="97"/>
      <c r="Z346" s="97"/>
      <c r="AA346" s="97"/>
      <c r="AB346" s="97"/>
      <c r="AC346" s="97"/>
      <c r="AD346" s="97"/>
      <c r="AE346" s="97"/>
      <c r="AF346" s="97"/>
      <c r="AG346" s="97"/>
      <c r="AH346" s="97"/>
      <c r="AI346" s="97"/>
      <c r="AJ346" s="97"/>
      <c r="AK346" s="97"/>
      <c r="AL346" s="97"/>
      <c r="AM346" s="97"/>
    </row>
    <row r="347" customFormat="false" ht="21.75" hidden="false" customHeight="true" outlineLevel="0" collapsed="false">
      <c r="A347" s="95" t="n">
        <v>312</v>
      </c>
      <c r="B347" s="95" t="n">
        <v>312</v>
      </c>
      <c r="C347" s="97" t="s">
        <v>62</v>
      </c>
      <c r="D347" s="98" t="s">
        <v>936</v>
      </c>
      <c r="E347" s="98"/>
      <c r="F347" s="209" t="s">
        <v>131</v>
      </c>
      <c r="G347" s="97" t="s">
        <v>937</v>
      </c>
      <c r="H347" s="97" t="s">
        <v>937</v>
      </c>
      <c r="I347" s="97"/>
      <c r="J347" s="97"/>
      <c r="K347" s="97"/>
      <c r="L347" s="97"/>
      <c r="M347" s="97"/>
      <c r="N347" s="97"/>
      <c r="O347" s="97"/>
      <c r="P347" s="97"/>
      <c r="Q347" s="209" t="s">
        <v>131</v>
      </c>
      <c r="R347" s="97"/>
      <c r="S347" s="97"/>
      <c r="T347" s="97"/>
      <c r="U347" s="97"/>
      <c r="V347" s="97"/>
      <c r="W347" s="97"/>
      <c r="X347" s="97"/>
      <c r="Y347" s="97"/>
      <c r="Z347" s="97"/>
      <c r="AA347" s="97"/>
      <c r="AB347" s="97"/>
      <c r="AC347" s="97"/>
      <c r="AD347" s="97"/>
      <c r="AE347" s="97"/>
      <c r="AF347" s="97"/>
      <c r="AG347" s="97"/>
      <c r="AH347" s="97"/>
      <c r="AI347" s="97"/>
      <c r="AJ347" s="97"/>
      <c r="AK347" s="97"/>
      <c r="AL347" s="97"/>
      <c r="AM347" s="97"/>
    </row>
    <row r="348" customFormat="false" ht="21.75" hidden="false" customHeight="true" outlineLevel="0" collapsed="false">
      <c r="A348" s="95" t="n">
        <v>313</v>
      </c>
      <c r="B348" s="95" t="n">
        <v>313</v>
      </c>
      <c r="C348" s="97" t="s">
        <v>62</v>
      </c>
      <c r="D348" s="98" t="s">
        <v>939</v>
      </c>
      <c r="E348" s="98"/>
      <c r="F348" s="209" t="s">
        <v>131</v>
      </c>
      <c r="G348" s="97" t="s">
        <v>940</v>
      </c>
      <c r="H348" s="97" t="s">
        <v>940</v>
      </c>
      <c r="I348" s="97"/>
      <c r="J348" s="97"/>
      <c r="K348" s="97"/>
      <c r="L348" s="97"/>
      <c r="M348" s="97"/>
      <c r="N348" s="97"/>
      <c r="O348" s="97"/>
      <c r="P348" s="97"/>
      <c r="Q348" s="209" t="s">
        <v>131</v>
      </c>
      <c r="R348" s="97"/>
      <c r="S348" s="97"/>
      <c r="T348" s="97"/>
      <c r="U348" s="97"/>
      <c r="V348" s="97"/>
      <c r="W348" s="97"/>
      <c r="X348" s="97"/>
      <c r="Y348" s="97"/>
      <c r="Z348" s="97"/>
      <c r="AA348" s="97"/>
      <c r="AB348" s="97"/>
      <c r="AC348" s="97"/>
      <c r="AD348" s="97"/>
      <c r="AE348" s="97"/>
      <c r="AF348" s="97"/>
      <c r="AG348" s="97"/>
      <c r="AH348" s="97"/>
      <c r="AI348" s="97"/>
      <c r="AJ348" s="97"/>
      <c r="AK348" s="97"/>
      <c r="AL348" s="97"/>
      <c r="AM348" s="97"/>
    </row>
    <row r="349" customFormat="false" ht="21.75" hidden="false" customHeight="true" outlineLevel="0" collapsed="false">
      <c r="A349" s="95" t="n">
        <v>314</v>
      </c>
      <c r="B349" s="95" t="n">
        <v>314</v>
      </c>
      <c r="C349" s="97" t="s">
        <v>62</v>
      </c>
      <c r="D349" s="98" t="s">
        <v>941</v>
      </c>
      <c r="E349" s="98"/>
      <c r="F349" s="209" t="s">
        <v>131</v>
      </c>
      <c r="G349" s="97" t="s">
        <v>942</v>
      </c>
      <c r="H349" s="97" t="s">
        <v>942</v>
      </c>
      <c r="I349" s="97"/>
      <c r="J349" s="97"/>
      <c r="K349" s="97"/>
      <c r="L349" s="97"/>
      <c r="M349" s="97"/>
      <c r="N349" s="97"/>
      <c r="O349" s="97"/>
      <c r="P349" s="97"/>
      <c r="Q349" s="209" t="s">
        <v>131</v>
      </c>
      <c r="R349" s="97"/>
      <c r="S349" s="97"/>
      <c r="T349" s="97"/>
      <c r="U349" s="97"/>
      <c r="V349" s="97"/>
      <c r="W349" s="97"/>
      <c r="X349" s="97"/>
      <c r="Y349" s="97"/>
      <c r="Z349" s="97"/>
      <c r="AA349" s="97"/>
      <c r="AB349" s="97"/>
      <c r="AC349" s="97"/>
      <c r="AD349" s="97"/>
      <c r="AE349" s="97"/>
      <c r="AF349" s="97"/>
      <c r="AG349" s="97"/>
      <c r="AH349" s="97"/>
      <c r="AI349" s="97"/>
      <c r="AJ349" s="97"/>
      <c r="AK349" s="97"/>
      <c r="AL349" s="97"/>
      <c r="AM349" s="97"/>
    </row>
    <row r="350" customFormat="false" ht="21.75" hidden="false" customHeight="true" outlineLevel="0" collapsed="false">
      <c r="A350" s="95" t="n">
        <v>315</v>
      </c>
      <c r="B350" s="95" t="n">
        <v>315</v>
      </c>
      <c r="C350" s="97" t="s">
        <v>62</v>
      </c>
      <c r="D350" s="98" t="s">
        <v>943</v>
      </c>
      <c r="E350" s="98"/>
      <c r="F350" s="209" t="s">
        <v>131</v>
      </c>
      <c r="G350" s="97" t="s">
        <v>944</v>
      </c>
      <c r="H350" s="97" t="s">
        <v>944</v>
      </c>
      <c r="I350" s="97"/>
      <c r="J350" s="97"/>
      <c r="K350" s="97"/>
      <c r="L350" s="97"/>
      <c r="M350" s="97"/>
      <c r="N350" s="97"/>
      <c r="O350" s="97"/>
      <c r="P350" s="97"/>
      <c r="Q350" s="209" t="s">
        <v>131</v>
      </c>
      <c r="R350" s="97"/>
      <c r="S350" s="97"/>
      <c r="T350" s="97"/>
      <c r="U350" s="97"/>
      <c r="V350" s="97"/>
      <c r="W350" s="97"/>
      <c r="X350" s="97"/>
      <c r="Y350" s="97"/>
      <c r="Z350" s="97"/>
      <c r="AA350" s="97"/>
      <c r="AB350" s="97"/>
      <c r="AC350" s="97"/>
      <c r="AD350" s="97"/>
      <c r="AE350" s="97"/>
      <c r="AF350" s="97"/>
      <c r="AG350" s="97"/>
      <c r="AH350" s="97"/>
      <c r="AI350" s="97"/>
      <c r="AJ350" s="97"/>
      <c r="AK350" s="97"/>
      <c r="AL350" s="97"/>
      <c r="AM350" s="97"/>
    </row>
    <row r="351" customFormat="false" ht="21.75" hidden="false" customHeight="true" outlineLevel="0" collapsed="false">
      <c r="A351" s="95" t="n">
        <v>316</v>
      </c>
      <c r="B351" s="95" t="n">
        <v>316</v>
      </c>
      <c r="C351" s="86" t="s">
        <v>1185</v>
      </c>
      <c r="D351" s="86"/>
      <c r="E351" s="86" t="s">
        <v>1185</v>
      </c>
      <c r="F351" s="87" t="s">
        <v>3872</v>
      </c>
      <c r="G351" s="97" t="s">
        <v>948</v>
      </c>
      <c r="H351" s="97" t="s">
        <v>3874</v>
      </c>
      <c r="I351" s="218" t="s">
        <v>101</v>
      </c>
      <c r="J351" s="97"/>
      <c r="K351" s="97"/>
      <c r="L351" s="97"/>
      <c r="M351" s="97"/>
      <c r="N351" s="97"/>
      <c r="O351" s="97"/>
      <c r="P351" s="97"/>
      <c r="Q351" s="218" t="s">
        <v>101</v>
      </c>
      <c r="R351" s="86"/>
      <c r="S351" s="87" t="s">
        <v>3872</v>
      </c>
      <c r="T351" s="86"/>
      <c r="U351" s="86"/>
      <c r="V351" s="86"/>
      <c r="W351" s="86"/>
      <c r="X351" s="86"/>
      <c r="Y351" s="86"/>
      <c r="Z351" s="97"/>
      <c r="AA351" s="97"/>
      <c r="AB351" s="97"/>
      <c r="AC351" s="97"/>
      <c r="AD351" s="97"/>
      <c r="AE351" s="97"/>
      <c r="AF351" s="97"/>
      <c r="AG351" s="97"/>
      <c r="AH351" s="97"/>
      <c r="AI351" s="97"/>
      <c r="AJ351" s="97"/>
      <c r="AK351" s="97"/>
      <c r="AL351" s="97"/>
      <c r="AM351" s="97"/>
    </row>
    <row r="352" customFormat="false" ht="21.75" hidden="false" customHeight="true" outlineLevel="0" collapsed="false">
      <c r="A352" s="95" t="n">
        <v>317</v>
      </c>
      <c r="B352" s="95" t="n">
        <v>317</v>
      </c>
      <c r="C352" s="97" t="s">
        <v>62</v>
      </c>
      <c r="D352" s="98" t="s">
        <v>949</v>
      </c>
      <c r="E352" s="98"/>
      <c r="F352" s="209" t="s">
        <v>131</v>
      </c>
      <c r="G352" s="97" t="s">
        <v>950</v>
      </c>
      <c r="H352" s="97" t="s">
        <v>950</v>
      </c>
      <c r="I352" s="97"/>
      <c r="J352" s="97"/>
      <c r="K352" s="97"/>
      <c r="L352" s="97"/>
      <c r="M352" s="97"/>
      <c r="N352" s="97"/>
      <c r="O352" s="97"/>
      <c r="P352" s="97"/>
      <c r="Q352" s="209" t="s">
        <v>131</v>
      </c>
      <c r="R352" s="97"/>
      <c r="S352" s="97"/>
      <c r="T352" s="97"/>
      <c r="U352" s="97"/>
      <c r="V352" s="97"/>
      <c r="W352" s="97"/>
      <c r="X352" s="97"/>
      <c r="Y352" s="97"/>
      <c r="Z352" s="97"/>
      <c r="AA352" s="97"/>
      <c r="AB352" s="97"/>
      <c r="AC352" s="97"/>
      <c r="AD352" s="97"/>
      <c r="AE352" s="97"/>
      <c r="AF352" s="97"/>
      <c r="AG352" s="97"/>
      <c r="AH352" s="97"/>
      <c r="AI352" s="97"/>
      <c r="AJ352" s="97"/>
      <c r="AK352" s="97"/>
      <c r="AL352" s="97"/>
      <c r="AM352" s="97"/>
    </row>
    <row r="353" customFormat="false" ht="21.75" hidden="false" customHeight="true" outlineLevel="0" collapsed="false">
      <c r="A353" s="95" t="n">
        <v>318</v>
      </c>
      <c r="B353" s="95" t="n">
        <v>318</v>
      </c>
      <c r="C353" s="97" t="s">
        <v>62</v>
      </c>
      <c r="D353" s="98" t="s">
        <v>952</v>
      </c>
      <c r="E353" s="98"/>
      <c r="F353" s="209" t="s">
        <v>131</v>
      </c>
      <c r="G353" s="97" t="s">
        <v>3895</v>
      </c>
      <c r="H353" s="97" t="s">
        <v>3895</v>
      </c>
      <c r="I353" s="97"/>
      <c r="J353" s="97"/>
      <c r="K353" s="97"/>
      <c r="L353" s="97"/>
      <c r="M353" s="97"/>
      <c r="N353" s="97"/>
      <c r="O353" s="97"/>
      <c r="P353" s="97"/>
      <c r="Q353" s="209" t="s">
        <v>131</v>
      </c>
      <c r="R353" s="97"/>
      <c r="S353" s="97"/>
      <c r="T353" s="97"/>
      <c r="U353" s="97"/>
      <c r="V353" s="97"/>
      <c r="W353" s="97"/>
      <c r="X353" s="97"/>
      <c r="Y353" s="97"/>
      <c r="Z353" s="97"/>
      <c r="AA353" s="97"/>
      <c r="AB353" s="97"/>
      <c r="AC353" s="97"/>
      <c r="AD353" s="97"/>
      <c r="AE353" s="97"/>
      <c r="AF353" s="97"/>
      <c r="AG353" s="97"/>
      <c r="AH353" s="97"/>
      <c r="AI353" s="97"/>
      <c r="AJ353" s="97"/>
      <c r="AK353" s="97"/>
      <c r="AL353" s="97"/>
      <c r="AM353" s="97"/>
    </row>
    <row r="354" customFormat="false" ht="21.75" hidden="false" customHeight="true" outlineLevel="0" collapsed="false">
      <c r="A354" s="95" t="n">
        <v>319</v>
      </c>
      <c r="B354" s="95" t="n">
        <v>319</v>
      </c>
      <c r="C354" s="97" t="s">
        <v>62</v>
      </c>
      <c r="D354" s="98" t="s">
        <v>954</v>
      </c>
      <c r="E354" s="98"/>
      <c r="F354" s="209" t="s">
        <v>131</v>
      </c>
      <c r="G354" s="97" t="s">
        <v>3898</v>
      </c>
      <c r="H354" s="97" t="s">
        <v>3898</v>
      </c>
      <c r="I354" s="97"/>
      <c r="J354" s="97"/>
      <c r="K354" s="97"/>
      <c r="L354" s="97"/>
      <c r="M354" s="97"/>
      <c r="N354" s="97"/>
      <c r="O354" s="97"/>
      <c r="P354" s="97"/>
      <c r="Q354" s="209" t="s">
        <v>131</v>
      </c>
      <c r="R354" s="97"/>
      <c r="S354" s="97"/>
      <c r="T354" s="97"/>
      <c r="U354" s="97"/>
      <c r="V354" s="97"/>
      <c r="W354" s="97"/>
      <c r="X354" s="97"/>
      <c r="Y354" s="97"/>
      <c r="Z354" s="97"/>
      <c r="AA354" s="97"/>
      <c r="AB354" s="97"/>
      <c r="AC354" s="97"/>
      <c r="AD354" s="97"/>
      <c r="AE354" s="97"/>
      <c r="AF354" s="97"/>
      <c r="AG354" s="97"/>
      <c r="AH354" s="97"/>
      <c r="AI354" s="97"/>
      <c r="AJ354" s="97"/>
      <c r="AK354" s="97"/>
      <c r="AL354" s="97"/>
      <c r="AM354" s="97"/>
    </row>
    <row r="355" customFormat="false" ht="21.75" hidden="false" customHeight="true" outlineLevel="0" collapsed="false">
      <c r="A355" s="95" t="n">
        <v>320</v>
      </c>
      <c r="B355" s="95" t="n">
        <v>320</v>
      </c>
      <c r="C355" s="97" t="s">
        <v>62</v>
      </c>
      <c r="D355" s="98" t="s">
        <v>958</v>
      </c>
      <c r="E355" s="98"/>
      <c r="F355" s="209" t="s">
        <v>131</v>
      </c>
      <c r="G355" s="97" t="s">
        <v>959</v>
      </c>
      <c r="H355" s="97" t="s">
        <v>959</v>
      </c>
      <c r="I355" s="97"/>
      <c r="J355" s="97"/>
      <c r="K355" s="97"/>
      <c r="L355" s="97"/>
      <c r="M355" s="97"/>
      <c r="N355" s="97"/>
      <c r="O355" s="97"/>
      <c r="P355" s="97"/>
      <c r="Q355" s="209" t="s">
        <v>131</v>
      </c>
      <c r="R355" s="97"/>
      <c r="S355" s="97"/>
      <c r="T355" s="97"/>
      <c r="U355" s="97"/>
      <c r="V355" s="97"/>
      <c r="W355" s="97"/>
      <c r="X355" s="97"/>
      <c r="Y355" s="97"/>
      <c r="Z355" s="97"/>
      <c r="AA355" s="97"/>
      <c r="AB355" s="97"/>
      <c r="AC355" s="97"/>
      <c r="AD355" s="97"/>
      <c r="AE355" s="97"/>
      <c r="AF355" s="97"/>
      <c r="AG355" s="97"/>
      <c r="AH355" s="97"/>
      <c r="AI355" s="97"/>
      <c r="AJ355" s="97"/>
      <c r="AK355" s="97"/>
      <c r="AL355" s="97"/>
      <c r="AM355" s="97"/>
    </row>
    <row r="356" customFormat="false" ht="21.75" hidden="false" customHeight="true" outlineLevel="0" collapsed="false">
      <c r="A356" s="95" t="n">
        <v>321</v>
      </c>
      <c r="B356" s="95" t="n">
        <v>321</v>
      </c>
      <c r="C356" s="86" t="s">
        <v>1185</v>
      </c>
      <c r="D356" s="86"/>
      <c r="E356" s="86" t="s">
        <v>1185</v>
      </c>
      <c r="F356" s="87" t="s">
        <v>3906</v>
      </c>
      <c r="G356" s="86" t="s">
        <v>5015</v>
      </c>
      <c r="H356" s="97" t="s">
        <v>3908</v>
      </c>
      <c r="I356" s="219" t="s">
        <v>70</v>
      </c>
      <c r="J356" s="97"/>
      <c r="K356" s="97"/>
      <c r="L356" s="97"/>
      <c r="M356" s="97"/>
      <c r="N356" s="97"/>
      <c r="O356" s="97"/>
      <c r="P356" s="97"/>
      <c r="Q356" s="219" t="s">
        <v>70</v>
      </c>
      <c r="R356" s="86"/>
      <c r="S356" s="87" t="s">
        <v>3906</v>
      </c>
      <c r="T356" s="86"/>
      <c r="U356" s="86"/>
      <c r="V356" s="86"/>
      <c r="W356" s="86"/>
      <c r="X356" s="86"/>
      <c r="Y356" s="86"/>
      <c r="Z356" s="97"/>
      <c r="AA356" s="97"/>
      <c r="AB356" s="97"/>
      <c r="AC356" s="97"/>
      <c r="AD356" s="97"/>
      <c r="AE356" s="97"/>
      <c r="AF356" s="97"/>
      <c r="AG356" s="97"/>
      <c r="AH356" s="97"/>
      <c r="AI356" s="97"/>
      <c r="AJ356" s="97"/>
      <c r="AK356" s="97"/>
      <c r="AL356" s="97"/>
      <c r="AM356" s="97"/>
    </row>
    <row r="357" customFormat="false" ht="21.75" hidden="false" customHeight="true" outlineLevel="0" collapsed="false">
      <c r="A357" s="95" t="n">
        <v>322</v>
      </c>
      <c r="B357" s="95" t="n">
        <v>322</v>
      </c>
      <c r="C357" s="97" t="s">
        <v>62</v>
      </c>
      <c r="D357" s="98" t="s">
        <v>963</v>
      </c>
      <c r="E357" s="86" t="s">
        <v>1009</v>
      </c>
      <c r="F357" s="87" t="s">
        <v>3917</v>
      </c>
      <c r="G357" s="86" t="s">
        <v>5017</v>
      </c>
      <c r="H357" s="97" t="s">
        <v>964</v>
      </c>
      <c r="I357" s="219" t="s">
        <v>70</v>
      </c>
      <c r="J357" s="97"/>
      <c r="K357" s="97"/>
      <c r="L357" s="97"/>
      <c r="M357" s="97"/>
      <c r="N357" s="97"/>
      <c r="O357" s="97"/>
      <c r="P357" s="97"/>
      <c r="Q357" s="219" t="s">
        <v>70</v>
      </c>
      <c r="R357" s="97" t="s">
        <v>5019</v>
      </c>
      <c r="S357" s="87" t="s">
        <v>3917</v>
      </c>
      <c r="T357" s="86"/>
      <c r="U357" s="86"/>
      <c r="V357" s="86"/>
      <c r="W357" s="86"/>
      <c r="X357" s="86"/>
      <c r="Y357" s="97"/>
      <c r="Z357" s="97"/>
      <c r="AA357" s="97"/>
      <c r="AB357" s="97"/>
      <c r="AC357" s="97"/>
      <c r="AD357" s="97"/>
      <c r="AE357" s="97"/>
      <c r="AF357" s="97"/>
      <c r="AG357" s="97"/>
      <c r="AH357" s="97"/>
      <c r="AI357" s="97"/>
      <c r="AJ357" s="97"/>
      <c r="AK357" s="97"/>
      <c r="AL357" s="97"/>
      <c r="AM357" s="97"/>
    </row>
    <row r="358" customFormat="false" ht="21.75" hidden="false" customHeight="true" outlineLevel="0" collapsed="false">
      <c r="A358" s="95" t="n">
        <v>323</v>
      </c>
      <c r="B358" s="95" t="n">
        <v>323.1</v>
      </c>
      <c r="C358" s="86" t="s">
        <v>1185</v>
      </c>
      <c r="D358" s="86"/>
      <c r="E358" s="86" t="s">
        <v>1185</v>
      </c>
      <c r="F358" s="87" t="s">
        <v>3927</v>
      </c>
      <c r="G358" s="86" t="s">
        <v>5020</v>
      </c>
      <c r="H358" s="97" t="s">
        <v>3929</v>
      </c>
      <c r="I358" s="369" t="s">
        <v>101</v>
      </c>
      <c r="J358" s="97"/>
      <c r="K358" s="97"/>
      <c r="L358" s="97"/>
      <c r="M358" s="97"/>
      <c r="N358" s="97"/>
      <c r="O358" s="97"/>
      <c r="P358" s="97"/>
      <c r="Q358" s="218" t="s">
        <v>101</v>
      </c>
      <c r="R358" s="86"/>
      <c r="S358" s="87" t="s">
        <v>3927</v>
      </c>
      <c r="T358" s="86"/>
      <c r="U358" s="86"/>
      <c r="V358" s="86"/>
      <c r="W358" s="86"/>
      <c r="X358" s="86"/>
      <c r="Y358" s="86"/>
      <c r="Z358" s="97"/>
      <c r="AA358" s="97"/>
      <c r="AB358" s="97"/>
      <c r="AC358" s="97"/>
      <c r="AD358" s="97"/>
      <c r="AE358" s="97"/>
      <c r="AF358" s="97"/>
      <c r="AG358" s="97"/>
      <c r="AH358" s="97"/>
      <c r="AI358" s="97"/>
      <c r="AJ358" s="97"/>
      <c r="AK358" s="97"/>
      <c r="AL358" s="97"/>
      <c r="AM358" s="97"/>
    </row>
    <row r="359" customFormat="false" ht="21.75" hidden="false" customHeight="true" outlineLevel="0" collapsed="false">
      <c r="A359" s="95" t="n">
        <v>323</v>
      </c>
      <c r="B359" s="95" t="n">
        <v>323.2</v>
      </c>
      <c r="C359" s="97" t="s">
        <v>62</v>
      </c>
      <c r="D359" s="87" t="s">
        <v>965</v>
      </c>
      <c r="E359" s="86"/>
      <c r="F359" s="87" t="s">
        <v>3927</v>
      </c>
      <c r="G359" s="86" t="s">
        <v>5023</v>
      </c>
      <c r="H359" s="86" t="s">
        <v>3941</v>
      </c>
      <c r="I359" s="218" t="s">
        <v>101</v>
      </c>
      <c r="J359" s="86"/>
      <c r="K359" s="86"/>
      <c r="L359" s="86"/>
      <c r="M359" s="86"/>
      <c r="N359" s="86"/>
      <c r="O359" s="86"/>
      <c r="P359" s="86"/>
      <c r="Q359" s="209" t="s">
        <v>131</v>
      </c>
      <c r="R359" s="86"/>
      <c r="S359" s="86"/>
      <c r="T359" s="86"/>
      <c r="U359" s="86"/>
      <c r="V359" s="86"/>
      <c r="W359" s="86"/>
      <c r="X359" s="86"/>
      <c r="Y359" s="86"/>
      <c r="Z359" s="97"/>
      <c r="AA359" s="97"/>
      <c r="AB359" s="97"/>
      <c r="AC359" s="97"/>
      <c r="AD359" s="97"/>
      <c r="AE359" s="97"/>
      <c r="AF359" s="97"/>
      <c r="AG359" s="97"/>
      <c r="AH359" s="97"/>
      <c r="AI359" s="97"/>
      <c r="AJ359" s="97"/>
      <c r="AK359" s="97"/>
      <c r="AL359" s="97"/>
      <c r="AM359" s="97"/>
    </row>
    <row r="360" customFormat="false" ht="21.75" hidden="false" customHeight="true" outlineLevel="0" collapsed="false">
      <c r="A360" s="95" t="n">
        <v>323</v>
      </c>
      <c r="B360" s="95" t="n">
        <v>323.3</v>
      </c>
      <c r="C360" s="97" t="s">
        <v>62</v>
      </c>
      <c r="D360" s="87" t="s">
        <v>965</v>
      </c>
      <c r="E360" s="86"/>
      <c r="F360" s="87" t="s">
        <v>3927</v>
      </c>
      <c r="G360" s="86" t="s">
        <v>971</v>
      </c>
      <c r="H360" s="86" t="s">
        <v>3948</v>
      </c>
      <c r="I360" s="218" t="s">
        <v>101</v>
      </c>
      <c r="J360" s="86"/>
      <c r="K360" s="86"/>
      <c r="L360" s="86"/>
      <c r="M360" s="86"/>
      <c r="N360" s="86"/>
      <c r="O360" s="86"/>
      <c r="P360" s="86"/>
      <c r="Q360" s="209" t="s">
        <v>131</v>
      </c>
      <c r="R360" s="86"/>
      <c r="S360" s="86"/>
      <c r="T360" s="86"/>
      <c r="U360" s="86"/>
      <c r="V360" s="86"/>
      <c r="W360" s="86"/>
      <c r="X360" s="86"/>
      <c r="Y360" s="86"/>
      <c r="Z360" s="97"/>
      <c r="AA360" s="97"/>
      <c r="AB360" s="97"/>
      <c r="AC360" s="97"/>
      <c r="AD360" s="97"/>
      <c r="AE360" s="97"/>
      <c r="AF360" s="97"/>
      <c r="AG360" s="97"/>
      <c r="AH360" s="97"/>
      <c r="AI360" s="97"/>
      <c r="AJ360" s="97"/>
      <c r="AK360" s="97"/>
      <c r="AL360" s="97"/>
      <c r="AM360" s="97"/>
    </row>
    <row r="361" customFormat="false" ht="21.75" hidden="false" customHeight="true" outlineLevel="0" collapsed="false">
      <c r="A361" s="95" t="n">
        <v>324</v>
      </c>
      <c r="B361" s="95" t="n">
        <v>324</v>
      </c>
      <c r="C361" s="97" t="s">
        <v>62</v>
      </c>
      <c r="D361" s="87" t="s">
        <v>973</v>
      </c>
      <c r="E361" s="86"/>
      <c r="F361" s="86" t="s">
        <v>78</v>
      </c>
      <c r="G361" s="86" t="s">
        <v>178</v>
      </c>
      <c r="H361" s="86" t="s">
        <v>730</v>
      </c>
      <c r="I361" s="105" t="s">
        <v>1004</v>
      </c>
      <c r="J361" s="86"/>
      <c r="K361" s="86"/>
      <c r="L361" s="86"/>
      <c r="M361" s="86"/>
      <c r="N361" s="86"/>
      <c r="O361" s="86"/>
      <c r="P361" s="86"/>
      <c r="Q361" s="216" t="s">
        <v>1004</v>
      </c>
      <c r="R361" s="86"/>
      <c r="S361" s="86" t="s">
        <v>78</v>
      </c>
      <c r="T361" s="86"/>
      <c r="U361" s="86"/>
      <c r="V361" s="86"/>
      <c r="W361" s="86"/>
      <c r="X361" s="86"/>
      <c r="Y361" s="97"/>
      <c r="Z361" s="97"/>
      <c r="AA361" s="97"/>
      <c r="AB361" s="97"/>
      <c r="AC361" s="97"/>
      <c r="AD361" s="97"/>
      <c r="AE361" s="97"/>
      <c r="AF361" s="97"/>
      <c r="AG361" s="97"/>
      <c r="AH361" s="97"/>
      <c r="AI361" s="97"/>
      <c r="AJ361" s="97"/>
      <c r="AK361" s="97"/>
      <c r="AL361" s="97"/>
      <c r="AM361" s="97"/>
    </row>
    <row r="362" customFormat="false" ht="21.75" hidden="false" customHeight="true" outlineLevel="0" collapsed="false">
      <c r="A362" s="95" t="n">
        <v>325</v>
      </c>
      <c r="B362" s="95" t="n">
        <v>325</v>
      </c>
      <c r="C362" s="86" t="s">
        <v>1185</v>
      </c>
      <c r="D362" s="86"/>
      <c r="E362" s="86" t="s">
        <v>1185</v>
      </c>
      <c r="F362" s="87" t="s">
        <v>3961</v>
      </c>
      <c r="G362" s="97" t="s">
        <v>975</v>
      </c>
      <c r="H362" s="97" t="s">
        <v>3963</v>
      </c>
      <c r="I362" s="218" t="s">
        <v>101</v>
      </c>
      <c r="J362" s="97"/>
      <c r="K362" s="97"/>
      <c r="L362" s="97"/>
      <c r="M362" s="97"/>
      <c r="N362" s="97"/>
      <c r="O362" s="97"/>
      <c r="P362" s="97"/>
      <c r="Q362" s="218" t="s">
        <v>101</v>
      </c>
      <c r="R362" s="86"/>
      <c r="S362" s="87" t="s">
        <v>3961</v>
      </c>
      <c r="T362" s="86"/>
      <c r="U362" s="86"/>
      <c r="V362" s="86"/>
      <c r="W362" s="86"/>
      <c r="X362" s="86"/>
      <c r="Y362" s="86"/>
      <c r="Z362" s="97"/>
      <c r="AA362" s="97"/>
      <c r="AB362" s="97"/>
      <c r="AC362" s="97"/>
      <c r="AD362" s="97"/>
      <c r="AE362" s="97"/>
      <c r="AF362" s="97"/>
      <c r="AG362" s="97"/>
      <c r="AH362" s="97"/>
      <c r="AI362" s="97"/>
      <c r="AJ362" s="97"/>
      <c r="AK362" s="97"/>
      <c r="AL362" s="97"/>
      <c r="AM362" s="97"/>
    </row>
    <row r="363" customFormat="false" ht="21.75" hidden="false" customHeight="true" outlineLevel="0" collapsed="false">
      <c r="A363" s="95" t="n">
        <v>326</v>
      </c>
      <c r="B363" s="95" t="n">
        <v>326</v>
      </c>
      <c r="C363" s="97" t="s">
        <v>62</v>
      </c>
      <c r="D363" s="98" t="s">
        <v>976</v>
      </c>
      <c r="E363" s="98"/>
      <c r="F363" s="209" t="s">
        <v>131</v>
      </c>
      <c r="G363" s="97" t="s">
        <v>977</v>
      </c>
      <c r="H363" s="97" t="s">
        <v>977</v>
      </c>
      <c r="I363" s="97"/>
      <c r="J363" s="97"/>
      <c r="K363" s="97"/>
      <c r="L363" s="97"/>
      <c r="M363" s="97"/>
      <c r="N363" s="97"/>
      <c r="O363" s="97"/>
      <c r="P363" s="97"/>
      <c r="Q363" s="209" t="s">
        <v>131</v>
      </c>
      <c r="R363" s="97"/>
      <c r="S363" s="97"/>
      <c r="T363" s="97"/>
      <c r="U363" s="97"/>
      <c r="V363" s="97"/>
      <c r="W363" s="97"/>
      <c r="X363" s="97"/>
      <c r="Y363" s="97"/>
      <c r="Z363" s="97"/>
      <c r="AA363" s="97"/>
      <c r="AB363" s="97"/>
      <c r="AC363" s="97"/>
      <c r="AD363" s="97"/>
      <c r="AE363" s="97"/>
      <c r="AF363" s="97"/>
      <c r="AG363" s="97"/>
      <c r="AH363" s="97"/>
      <c r="AI363" s="97"/>
      <c r="AJ363" s="97"/>
      <c r="AK363" s="97"/>
      <c r="AL363" s="97"/>
      <c r="AM363" s="97"/>
    </row>
    <row r="364" customFormat="false" ht="21.75" hidden="false" customHeight="true" outlineLevel="0" collapsed="false">
      <c r="A364" s="95" t="n">
        <v>327</v>
      </c>
      <c r="B364" s="95" t="n">
        <v>327</v>
      </c>
      <c r="C364" s="97" t="s">
        <v>62</v>
      </c>
      <c r="D364" s="98" t="s">
        <v>979</v>
      </c>
      <c r="E364" s="97" t="s">
        <v>1001</v>
      </c>
      <c r="F364" s="87" t="s">
        <v>3982</v>
      </c>
      <c r="G364" s="86" t="s">
        <v>4565</v>
      </c>
      <c r="H364" s="97" t="s">
        <v>3983</v>
      </c>
      <c r="I364" s="369" t="s">
        <v>1924</v>
      </c>
      <c r="J364" s="97"/>
      <c r="K364" s="97"/>
      <c r="L364" s="97"/>
      <c r="M364" s="97"/>
      <c r="N364" s="97"/>
      <c r="O364" s="97"/>
      <c r="P364" s="97"/>
      <c r="Q364" s="219" t="s">
        <v>70</v>
      </c>
      <c r="R364" s="97" t="s">
        <v>5032</v>
      </c>
      <c r="S364" s="87" t="s">
        <v>5029</v>
      </c>
      <c r="T364" s="86"/>
      <c r="U364" s="86"/>
      <c r="V364" s="86"/>
      <c r="W364" s="97"/>
      <c r="X364" s="97"/>
      <c r="Y364" s="97"/>
      <c r="Z364" s="97"/>
      <c r="AA364" s="97"/>
      <c r="AB364" s="97"/>
      <c r="AC364" s="97"/>
      <c r="AD364" s="97"/>
      <c r="AE364" s="97"/>
      <c r="AF364" s="97"/>
      <c r="AG364" s="97"/>
      <c r="AH364" s="97"/>
      <c r="AI364" s="97"/>
      <c r="AJ364" s="97"/>
      <c r="AK364" s="97"/>
      <c r="AL364" s="97"/>
      <c r="AM364" s="97"/>
    </row>
    <row r="365" customFormat="false" ht="21.75" hidden="false" customHeight="true" outlineLevel="0" collapsed="false">
      <c r="A365" s="95" t="n">
        <v>328</v>
      </c>
      <c r="B365" s="95" t="n">
        <v>328</v>
      </c>
      <c r="C365" s="97" t="s">
        <v>62</v>
      </c>
      <c r="D365" s="98" t="s">
        <v>981</v>
      </c>
      <c r="E365" s="98"/>
      <c r="F365" s="209" t="s">
        <v>131</v>
      </c>
      <c r="G365" s="97" t="s">
        <v>982</v>
      </c>
      <c r="H365" s="97" t="s">
        <v>982</v>
      </c>
      <c r="I365" s="97"/>
      <c r="J365" s="97"/>
      <c r="K365" s="97"/>
      <c r="L365" s="97"/>
      <c r="M365" s="97"/>
      <c r="N365" s="97"/>
      <c r="O365" s="97"/>
      <c r="P365" s="97"/>
      <c r="Q365" s="209" t="s">
        <v>131</v>
      </c>
      <c r="R365" s="97"/>
      <c r="S365" s="97"/>
      <c r="T365" s="97"/>
      <c r="U365" s="97"/>
      <c r="V365" s="97"/>
      <c r="W365" s="97"/>
      <c r="X365" s="97"/>
      <c r="Y365" s="97"/>
      <c r="Z365" s="97"/>
      <c r="AA365" s="97"/>
      <c r="AB365" s="97"/>
      <c r="AC365" s="97"/>
      <c r="AD365" s="97"/>
      <c r="AE365" s="97"/>
      <c r="AF365" s="97"/>
      <c r="AG365" s="97"/>
      <c r="AH365" s="97"/>
      <c r="AI365" s="97"/>
      <c r="AJ365" s="97"/>
      <c r="AK365" s="97"/>
      <c r="AL365" s="97"/>
      <c r="AM365" s="97"/>
    </row>
    <row r="366" customFormat="false" ht="21.75" hidden="false" customHeight="true" outlineLevel="0" collapsed="false">
      <c r="A366" s="95" t="n">
        <v>329</v>
      </c>
      <c r="B366" s="95" t="n">
        <v>329</v>
      </c>
      <c r="C366" s="97" t="s">
        <v>62</v>
      </c>
      <c r="D366" s="98" t="s">
        <v>983</v>
      </c>
      <c r="E366" s="98"/>
      <c r="F366" s="209" t="s">
        <v>131</v>
      </c>
      <c r="G366" s="97" t="s">
        <v>984</v>
      </c>
      <c r="H366" s="97" t="s">
        <v>984</v>
      </c>
      <c r="I366" s="97"/>
      <c r="J366" s="97"/>
      <c r="K366" s="97"/>
      <c r="L366" s="97"/>
      <c r="M366" s="97"/>
      <c r="N366" s="97"/>
      <c r="O366" s="97"/>
      <c r="P366" s="97"/>
      <c r="Q366" s="209" t="s">
        <v>131</v>
      </c>
      <c r="R366" s="97"/>
      <c r="S366" s="97"/>
      <c r="T366" s="97"/>
      <c r="U366" s="97"/>
      <c r="V366" s="97"/>
      <c r="W366" s="97"/>
      <c r="X366" s="97"/>
      <c r="Y366" s="97"/>
      <c r="Z366" s="97"/>
      <c r="AA366" s="97"/>
      <c r="AB366" s="97"/>
      <c r="AC366" s="97"/>
      <c r="AD366" s="97"/>
      <c r="AE366" s="97"/>
      <c r="AF366" s="97"/>
      <c r="AG366" s="97"/>
      <c r="AH366" s="97"/>
      <c r="AI366" s="97"/>
      <c r="AJ366" s="97"/>
      <c r="AK366" s="97"/>
      <c r="AL366" s="97"/>
      <c r="AM366" s="97"/>
    </row>
    <row r="367" customFormat="false" ht="21.75" hidden="false" customHeight="true" outlineLevel="0" collapsed="false">
      <c r="A367" s="95" t="n">
        <v>330</v>
      </c>
      <c r="B367" s="95" t="n">
        <v>330</v>
      </c>
      <c r="C367" s="97" t="s">
        <v>62</v>
      </c>
      <c r="D367" s="98" t="s">
        <v>985</v>
      </c>
      <c r="E367" s="98"/>
      <c r="F367" s="209" t="s">
        <v>131</v>
      </c>
      <c r="G367" s="97" t="s">
        <v>986</v>
      </c>
      <c r="H367" s="97" t="s">
        <v>3998</v>
      </c>
      <c r="I367" s="97"/>
      <c r="J367" s="97"/>
      <c r="K367" s="97"/>
      <c r="L367" s="97"/>
      <c r="M367" s="97"/>
      <c r="N367" s="97"/>
      <c r="O367" s="97"/>
      <c r="P367" s="97"/>
      <c r="Q367" s="209" t="s">
        <v>131</v>
      </c>
      <c r="R367" s="97"/>
      <c r="S367" s="97"/>
      <c r="T367" s="97"/>
      <c r="U367" s="97"/>
      <c r="V367" s="97"/>
      <c r="W367" s="97"/>
      <c r="X367" s="97"/>
      <c r="Y367" s="97"/>
      <c r="Z367" s="97"/>
      <c r="AA367" s="97"/>
      <c r="AB367" s="97"/>
      <c r="AC367" s="97"/>
      <c r="AD367" s="97"/>
      <c r="AE367" s="97"/>
      <c r="AF367" s="97"/>
      <c r="AG367" s="97"/>
      <c r="AH367" s="97"/>
      <c r="AI367" s="97"/>
      <c r="AJ367" s="97"/>
      <c r="AK367" s="97"/>
      <c r="AL367" s="97"/>
      <c r="AM367" s="97"/>
    </row>
    <row r="368" customFormat="false" ht="21.75" hidden="false" customHeight="true" outlineLevel="0" collapsed="false">
      <c r="A368" s="95" t="n">
        <v>331</v>
      </c>
      <c r="B368" s="95" t="n">
        <v>331</v>
      </c>
      <c r="C368" s="86" t="s">
        <v>1185</v>
      </c>
      <c r="D368" s="86"/>
      <c r="E368" s="86" t="s">
        <v>1185</v>
      </c>
      <c r="F368" s="87" t="s">
        <v>4006</v>
      </c>
      <c r="G368" s="86" t="s">
        <v>5035</v>
      </c>
      <c r="H368" s="97" t="s">
        <v>4008</v>
      </c>
      <c r="I368" s="218" t="s">
        <v>101</v>
      </c>
      <c r="J368" s="97"/>
      <c r="K368" s="97"/>
      <c r="L368" s="97"/>
      <c r="M368" s="97"/>
      <c r="N368" s="97"/>
      <c r="O368" s="97"/>
      <c r="P368" s="97"/>
      <c r="Q368" s="218" t="s">
        <v>101</v>
      </c>
      <c r="R368" s="86"/>
      <c r="S368" s="87" t="s">
        <v>4006</v>
      </c>
      <c r="T368" s="86"/>
      <c r="U368" s="86"/>
      <c r="V368" s="86"/>
      <c r="W368" s="86"/>
      <c r="X368" s="86"/>
      <c r="Y368" s="86"/>
      <c r="Z368" s="97"/>
      <c r="AA368" s="97"/>
      <c r="AB368" s="97"/>
      <c r="AC368" s="97"/>
      <c r="AD368" s="97"/>
      <c r="AE368" s="97"/>
      <c r="AF368" s="97"/>
      <c r="AG368" s="97"/>
      <c r="AH368" s="97"/>
      <c r="AI368" s="97"/>
      <c r="AJ368" s="97"/>
      <c r="AK368" s="97"/>
      <c r="AL368" s="97"/>
      <c r="AM368" s="97"/>
    </row>
    <row r="369" customFormat="false" ht="21.75" hidden="false" customHeight="true" outlineLevel="0" collapsed="false">
      <c r="A369" s="95" t="n">
        <v>332</v>
      </c>
      <c r="B369" s="95" t="n">
        <v>332</v>
      </c>
      <c r="C369" s="97" t="s">
        <v>62</v>
      </c>
      <c r="D369" s="98" t="s">
        <v>989</v>
      </c>
      <c r="E369" s="98"/>
      <c r="F369" s="209" t="s">
        <v>131</v>
      </c>
      <c r="G369" s="97" t="s">
        <v>991</v>
      </c>
      <c r="H369" s="97" t="s">
        <v>991</v>
      </c>
      <c r="I369" s="97"/>
      <c r="J369" s="97"/>
      <c r="K369" s="97"/>
      <c r="L369" s="97"/>
      <c r="M369" s="97"/>
      <c r="N369" s="97"/>
      <c r="O369" s="97"/>
      <c r="P369" s="97"/>
      <c r="Q369" s="209" t="s">
        <v>131</v>
      </c>
      <c r="R369" s="97"/>
      <c r="S369" s="97"/>
      <c r="T369" s="97"/>
      <c r="U369" s="97"/>
      <c r="V369" s="97"/>
      <c r="W369" s="97"/>
      <c r="X369" s="97"/>
      <c r="Y369" s="97"/>
      <c r="Z369" s="97"/>
      <c r="AA369" s="97"/>
      <c r="AB369" s="97"/>
      <c r="AC369" s="97"/>
      <c r="AD369" s="97"/>
      <c r="AE369" s="97"/>
      <c r="AF369" s="97"/>
      <c r="AG369" s="97"/>
      <c r="AH369" s="97"/>
      <c r="AI369" s="97"/>
      <c r="AJ369" s="97"/>
      <c r="AK369" s="97"/>
      <c r="AL369" s="97"/>
      <c r="AM369" s="97"/>
    </row>
    <row r="370" customFormat="false" ht="21.75" hidden="false" customHeight="true" outlineLevel="0" collapsed="false">
      <c r="A370" s="95" t="n">
        <v>333</v>
      </c>
      <c r="B370" s="95" t="n">
        <v>333</v>
      </c>
      <c r="C370" s="86" t="s">
        <v>1185</v>
      </c>
      <c r="D370" s="86"/>
      <c r="E370" s="86" t="s">
        <v>1185</v>
      </c>
      <c r="F370" s="87" t="s">
        <v>4028</v>
      </c>
      <c r="G370" s="97" t="s">
        <v>994</v>
      </c>
      <c r="H370" s="97" t="s">
        <v>4030</v>
      </c>
      <c r="I370" s="218" t="s">
        <v>101</v>
      </c>
      <c r="J370" s="97"/>
      <c r="K370" s="97"/>
      <c r="L370" s="97"/>
      <c r="M370" s="97"/>
      <c r="N370" s="97"/>
      <c r="O370" s="97"/>
      <c r="P370" s="97"/>
      <c r="Q370" s="218" t="s">
        <v>101</v>
      </c>
      <c r="R370" s="86"/>
      <c r="S370" s="87" t="s">
        <v>4028</v>
      </c>
      <c r="T370" s="86"/>
      <c r="U370" s="116"/>
      <c r="V370" s="86"/>
      <c r="W370" s="86"/>
      <c r="X370" s="86"/>
      <c r="Y370" s="86"/>
      <c r="Z370" s="97"/>
      <c r="AA370" s="97"/>
      <c r="AB370" s="97"/>
      <c r="AC370" s="97"/>
      <c r="AD370" s="97"/>
      <c r="AE370" s="97"/>
      <c r="AF370" s="97"/>
      <c r="AG370" s="97"/>
      <c r="AH370" s="97"/>
      <c r="AI370" s="97"/>
      <c r="AJ370" s="97"/>
      <c r="AK370" s="97"/>
      <c r="AL370" s="97"/>
      <c r="AM370" s="97"/>
    </row>
    <row r="371" customFormat="false" ht="21.75" hidden="false" customHeight="true" outlineLevel="0" collapsed="false">
      <c r="A371" s="95" t="n">
        <v>334</v>
      </c>
      <c r="B371" s="95" t="n">
        <v>334</v>
      </c>
      <c r="C371" s="97" t="s">
        <v>62</v>
      </c>
      <c r="D371" s="98" t="s">
        <v>995</v>
      </c>
      <c r="E371" s="98"/>
      <c r="F371" s="209" t="s">
        <v>131</v>
      </c>
      <c r="G371" s="97" t="s">
        <v>996</v>
      </c>
      <c r="H371" s="97" t="s">
        <v>996</v>
      </c>
      <c r="I371" s="97"/>
      <c r="J371" s="97"/>
      <c r="K371" s="97"/>
      <c r="L371" s="97"/>
      <c r="M371" s="97"/>
      <c r="N371" s="97"/>
      <c r="O371" s="97"/>
      <c r="P371" s="97"/>
      <c r="Q371" s="209" t="s">
        <v>131</v>
      </c>
      <c r="R371" s="97"/>
      <c r="S371" s="97"/>
      <c r="T371" s="97"/>
      <c r="U371" s="97"/>
      <c r="V371" s="97"/>
      <c r="W371" s="97"/>
      <c r="X371" s="97"/>
      <c r="Y371" s="97"/>
      <c r="Z371" s="97"/>
      <c r="AA371" s="97"/>
      <c r="AB371" s="97"/>
      <c r="AC371" s="97"/>
      <c r="AD371" s="97"/>
      <c r="AE371" s="97"/>
      <c r="AF371" s="97"/>
      <c r="AG371" s="97"/>
      <c r="AH371" s="97"/>
      <c r="AI371" s="97"/>
      <c r="AJ371" s="97"/>
      <c r="AK371" s="97"/>
      <c r="AL371" s="97"/>
      <c r="AM371" s="97"/>
    </row>
    <row r="372" customFormat="false" ht="21.75" hidden="false" customHeight="true" outlineLevel="0" collapsed="false">
      <c r="A372" s="95" t="n">
        <v>335</v>
      </c>
      <c r="B372" s="95" t="n">
        <v>335</v>
      </c>
      <c r="C372" s="86" t="s">
        <v>1185</v>
      </c>
      <c r="D372" s="86"/>
      <c r="E372" s="86" t="s">
        <v>1185</v>
      </c>
      <c r="F372" s="87" t="s">
        <v>4052</v>
      </c>
      <c r="G372" s="97" t="s">
        <v>1000</v>
      </c>
      <c r="H372" s="97" t="s">
        <v>4054</v>
      </c>
      <c r="I372" s="218" t="s">
        <v>101</v>
      </c>
      <c r="J372" s="97"/>
      <c r="K372" s="97"/>
      <c r="L372" s="97"/>
      <c r="M372" s="97"/>
      <c r="N372" s="97"/>
      <c r="O372" s="97"/>
      <c r="P372" s="97"/>
      <c r="Q372" s="217" t="s">
        <v>60</v>
      </c>
      <c r="R372" s="86"/>
      <c r="S372" s="86" t="s">
        <v>78</v>
      </c>
      <c r="T372" s="86"/>
      <c r="U372" s="86"/>
      <c r="V372" s="86"/>
      <c r="W372" s="86"/>
      <c r="X372" s="86"/>
      <c r="Y372" s="86"/>
      <c r="Z372" s="97"/>
      <c r="AA372" s="97"/>
      <c r="AB372" s="97"/>
      <c r="AC372" s="97"/>
      <c r="AD372" s="97"/>
      <c r="AE372" s="97"/>
      <c r="AF372" s="97"/>
      <c r="AG372" s="97"/>
      <c r="AH372" s="97"/>
      <c r="AI372" s="97"/>
      <c r="AJ372" s="97"/>
      <c r="AK372" s="97"/>
      <c r="AL372" s="97"/>
      <c r="AM372" s="97"/>
    </row>
    <row r="373" customFormat="false" ht="21.75" hidden="false" customHeight="true" outlineLevel="0" collapsed="false">
      <c r="A373" s="95" t="n">
        <v>336</v>
      </c>
      <c r="B373" s="95" t="n">
        <v>336</v>
      </c>
      <c r="C373" s="86" t="s">
        <v>131</v>
      </c>
      <c r="D373" s="97"/>
      <c r="E373" s="86" t="s">
        <v>1001</v>
      </c>
      <c r="F373" s="87" t="s">
        <v>5044</v>
      </c>
      <c r="G373" s="86" t="s">
        <v>933</v>
      </c>
      <c r="H373" s="86" t="s">
        <v>1058</v>
      </c>
      <c r="I373" s="219" t="s">
        <v>70</v>
      </c>
      <c r="J373" s="86"/>
      <c r="K373" s="86"/>
      <c r="L373" s="86"/>
      <c r="M373" s="86"/>
      <c r="N373" s="86"/>
      <c r="O373" s="86"/>
      <c r="P373" s="86"/>
      <c r="Q373" s="219" t="s">
        <v>70</v>
      </c>
      <c r="R373" s="86" t="s">
        <v>5043</v>
      </c>
      <c r="S373" s="87" t="s">
        <v>5044</v>
      </c>
      <c r="T373" s="86"/>
      <c r="U373" s="86"/>
      <c r="V373" s="86"/>
      <c r="W373" s="86"/>
      <c r="X373" s="86"/>
      <c r="Y373" s="97"/>
      <c r="Z373" s="97"/>
      <c r="AA373" s="97"/>
      <c r="AB373" s="97"/>
      <c r="AC373" s="97"/>
      <c r="AD373" s="97"/>
      <c r="AE373" s="97"/>
      <c r="AF373" s="97"/>
      <c r="AG373" s="97"/>
      <c r="AH373" s="97"/>
      <c r="AI373" s="97"/>
      <c r="AJ373" s="97"/>
      <c r="AK373" s="97"/>
      <c r="AL373" s="97"/>
      <c r="AM373" s="97"/>
    </row>
    <row r="374" customFormat="false" ht="21.75" hidden="false" customHeight="true" outlineLevel="0" collapsed="false">
      <c r="A374" s="95" t="n">
        <v>337</v>
      </c>
      <c r="B374" s="95" t="n">
        <v>337</v>
      </c>
      <c r="C374" s="86" t="s">
        <v>1005</v>
      </c>
      <c r="D374" s="86"/>
      <c r="E374" s="86" t="s">
        <v>1005</v>
      </c>
      <c r="F374" s="87" t="s">
        <v>1006</v>
      </c>
      <c r="G374" s="86" t="s">
        <v>1008</v>
      </c>
      <c r="H374" s="97" t="s">
        <v>4075</v>
      </c>
      <c r="I374" s="97" t="s">
        <v>60</v>
      </c>
      <c r="J374" s="97"/>
      <c r="K374" s="97"/>
      <c r="L374" s="97"/>
      <c r="M374" s="97"/>
      <c r="N374" s="97"/>
      <c r="O374" s="97"/>
      <c r="P374" s="97"/>
      <c r="Q374" s="217" t="s">
        <v>60</v>
      </c>
      <c r="R374" s="86"/>
      <c r="S374" s="86" t="s">
        <v>78</v>
      </c>
      <c r="T374" s="86"/>
      <c r="U374" s="86"/>
      <c r="V374" s="86"/>
      <c r="W374" s="86"/>
      <c r="X374" s="86"/>
      <c r="Y374" s="86"/>
      <c r="Z374" s="97"/>
      <c r="AA374" s="97"/>
      <c r="AB374" s="97"/>
      <c r="AC374" s="97"/>
      <c r="AD374" s="97"/>
      <c r="AE374" s="97"/>
      <c r="AF374" s="97"/>
      <c r="AG374" s="97"/>
      <c r="AH374" s="97"/>
      <c r="AI374" s="97"/>
      <c r="AJ374" s="97"/>
      <c r="AK374" s="97"/>
      <c r="AL374" s="97"/>
      <c r="AM374" s="97"/>
    </row>
    <row r="375" customFormat="false" ht="21.75" hidden="false" customHeight="true" outlineLevel="0" collapsed="false">
      <c r="A375" s="95" t="n">
        <v>338</v>
      </c>
      <c r="B375" s="95" t="n">
        <v>338</v>
      </c>
      <c r="C375" s="86" t="s">
        <v>131</v>
      </c>
      <c r="D375" s="105"/>
      <c r="E375" s="86" t="s">
        <v>1009</v>
      </c>
      <c r="F375" s="98" t="s">
        <v>1010</v>
      </c>
      <c r="G375" s="97" t="s">
        <v>1012</v>
      </c>
      <c r="H375" s="97" t="s">
        <v>4078</v>
      </c>
      <c r="I375" s="97" t="s">
        <v>167</v>
      </c>
      <c r="J375" s="97"/>
      <c r="K375" s="97"/>
      <c r="L375" s="97"/>
      <c r="M375" s="97"/>
      <c r="N375" s="97"/>
      <c r="O375" s="97"/>
      <c r="P375" s="97"/>
      <c r="Q375" s="97" t="s">
        <v>167</v>
      </c>
      <c r="R375" s="97" t="s">
        <v>5048</v>
      </c>
      <c r="S375" s="98" t="s">
        <v>1010</v>
      </c>
      <c r="T375" s="97"/>
      <c r="U375" s="97"/>
      <c r="V375" s="97"/>
      <c r="W375" s="97"/>
      <c r="X375" s="97"/>
      <c r="Y375" s="97"/>
      <c r="Z375" s="97"/>
      <c r="AA375" s="97"/>
      <c r="AB375" s="97"/>
      <c r="AC375" s="97"/>
      <c r="AD375" s="97"/>
      <c r="AE375" s="97"/>
      <c r="AF375" s="97"/>
      <c r="AG375" s="97"/>
      <c r="AH375" s="97"/>
      <c r="AI375" s="97"/>
      <c r="AJ375" s="97"/>
      <c r="AK375" s="97"/>
      <c r="AL375" s="97"/>
      <c r="AM375" s="97"/>
    </row>
    <row r="376" customFormat="false" ht="21.75" hidden="false" customHeight="true" outlineLevel="0" collapsed="false">
      <c r="A376" s="95" t="n">
        <v>339</v>
      </c>
      <c r="B376" s="95" t="n">
        <v>339</v>
      </c>
      <c r="C376" s="86" t="s">
        <v>1005</v>
      </c>
      <c r="D376" s="86"/>
      <c r="E376" s="86" t="s">
        <v>1005</v>
      </c>
      <c r="F376" s="87" t="s">
        <v>1013</v>
      </c>
      <c r="G376" s="86" t="s">
        <v>1014</v>
      </c>
      <c r="H376" s="97" t="s">
        <v>4090</v>
      </c>
      <c r="I376" s="97" t="s">
        <v>60</v>
      </c>
      <c r="J376" s="97"/>
      <c r="K376" s="97"/>
      <c r="L376" s="97"/>
      <c r="M376" s="97"/>
      <c r="N376" s="97"/>
      <c r="O376" s="97"/>
      <c r="P376" s="97"/>
      <c r="Q376" s="217" t="s">
        <v>60</v>
      </c>
      <c r="R376" s="86"/>
      <c r="S376" s="86" t="s">
        <v>78</v>
      </c>
      <c r="T376" s="86"/>
      <c r="U376" s="86"/>
      <c r="V376" s="86"/>
      <c r="W376" s="86"/>
      <c r="X376" s="86"/>
      <c r="Y376" s="86"/>
      <c r="Z376" s="97"/>
      <c r="AA376" s="97"/>
      <c r="AB376" s="97"/>
      <c r="AC376" s="97"/>
      <c r="AD376" s="97"/>
      <c r="AE376" s="97"/>
      <c r="AF376" s="97"/>
      <c r="AG376" s="97"/>
      <c r="AH376" s="97"/>
      <c r="AI376" s="97"/>
      <c r="AJ376" s="97"/>
      <c r="AK376" s="97"/>
      <c r="AL376" s="97"/>
      <c r="AM376" s="97"/>
    </row>
    <row r="377" customFormat="false" ht="21.75" hidden="false" customHeight="true" outlineLevel="0" collapsed="false">
      <c r="A377" s="95" t="n">
        <v>340</v>
      </c>
      <c r="B377" s="95" t="n">
        <v>340</v>
      </c>
      <c r="C377" s="86" t="s">
        <v>1005</v>
      </c>
      <c r="D377" s="86"/>
      <c r="E377" s="86" t="s">
        <v>1005</v>
      </c>
      <c r="F377" s="87" t="s">
        <v>1016</v>
      </c>
      <c r="G377" s="86" t="s">
        <v>1018</v>
      </c>
      <c r="H377" s="97" t="s">
        <v>4092</v>
      </c>
      <c r="I377" s="97" t="s">
        <v>60</v>
      </c>
      <c r="J377" s="97"/>
      <c r="K377" s="97"/>
      <c r="L377" s="97"/>
      <c r="M377" s="97"/>
      <c r="N377" s="97"/>
      <c r="O377" s="97"/>
      <c r="P377" s="97"/>
      <c r="Q377" s="217" t="s">
        <v>60</v>
      </c>
      <c r="R377" s="86"/>
      <c r="S377" s="86" t="s">
        <v>78</v>
      </c>
      <c r="T377" s="86"/>
      <c r="U377" s="86"/>
      <c r="V377" s="86"/>
      <c r="W377" s="86"/>
      <c r="X377" s="86"/>
      <c r="Y377" s="86"/>
      <c r="Z377" s="97"/>
      <c r="AA377" s="97"/>
      <c r="AB377" s="97"/>
      <c r="AC377" s="97"/>
      <c r="AD377" s="97"/>
      <c r="AE377" s="97"/>
      <c r="AF377" s="97"/>
      <c r="AG377" s="97"/>
      <c r="AH377" s="97"/>
      <c r="AI377" s="97"/>
      <c r="AJ377" s="97"/>
      <c r="AK377" s="97"/>
      <c r="AL377" s="97"/>
      <c r="AM377" s="97"/>
    </row>
    <row r="378" customFormat="false" ht="21.75" hidden="false" customHeight="true" outlineLevel="0" collapsed="false">
      <c r="A378" s="97" t="n">
        <v>341</v>
      </c>
      <c r="B378" s="97" t="n">
        <v>341</v>
      </c>
      <c r="C378" s="97"/>
      <c r="D378" s="97"/>
      <c r="E378" s="97" t="s">
        <v>1019</v>
      </c>
      <c r="F378" s="86" t="s">
        <v>1020</v>
      </c>
      <c r="G378" s="97"/>
      <c r="H378" s="105" t="s">
        <v>1022</v>
      </c>
      <c r="I378" s="105"/>
      <c r="J378" s="105"/>
      <c r="K378" s="105"/>
      <c r="L378" s="105"/>
      <c r="M378" s="105"/>
      <c r="N378" s="105"/>
      <c r="O378" s="105"/>
      <c r="P378" s="105"/>
      <c r="Q378" s="97"/>
      <c r="R378" s="97"/>
      <c r="S378" s="97"/>
      <c r="T378" s="97"/>
      <c r="U378" s="97"/>
      <c r="V378" s="97"/>
      <c r="W378" s="97"/>
      <c r="X378" s="97"/>
      <c r="Y378" s="97"/>
      <c r="Z378" s="97"/>
      <c r="AA378" s="97"/>
      <c r="AB378" s="97"/>
      <c r="AC378" s="97"/>
      <c r="AD378" s="97"/>
      <c r="AE378" s="97"/>
      <c r="AF378" s="97"/>
      <c r="AG378" s="97"/>
      <c r="AH378" s="97"/>
      <c r="AI378" s="97"/>
      <c r="AJ378" s="97"/>
      <c r="AK378" s="97"/>
      <c r="AL378" s="97"/>
      <c r="AM378" s="97"/>
    </row>
    <row r="379" customFormat="false" ht="21.75" hidden="false" customHeight="true" outlineLevel="0" collapsed="false">
      <c r="A379" s="97" t="n">
        <v>342</v>
      </c>
      <c r="B379" s="97" t="n">
        <v>342</v>
      </c>
      <c r="C379" s="97"/>
      <c r="D379" s="97"/>
      <c r="E379" s="97" t="s">
        <v>1019</v>
      </c>
      <c r="F379" s="98" t="s">
        <v>1025</v>
      </c>
      <c r="G379" s="97"/>
      <c r="H379" s="105" t="s">
        <v>1026</v>
      </c>
      <c r="I379" s="105"/>
      <c r="J379" s="105"/>
      <c r="K379" s="105"/>
      <c r="L379" s="105"/>
      <c r="M379" s="105"/>
      <c r="N379" s="105"/>
      <c r="O379" s="105"/>
      <c r="P379" s="105"/>
      <c r="Q379" s="97"/>
      <c r="R379" s="97"/>
      <c r="S379" s="97"/>
      <c r="T379" s="97"/>
      <c r="U379" s="97"/>
      <c r="V379" s="97"/>
      <c r="W379" s="97"/>
      <c r="X379" s="97"/>
      <c r="Y379" s="97"/>
      <c r="Z379" s="97"/>
      <c r="AA379" s="97"/>
      <c r="AB379" s="97"/>
      <c r="AC379" s="97"/>
      <c r="AD379" s="97"/>
      <c r="AE379" s="97"/>
      <c r="AF379" s="97"/>
      <c r="AG379" s="97"/>
      <c r="AH379" s="97"/>
      <c r="AI379" s="97"/>
      <c r="AJ379" s="97"/>
      <c r="AK379" s="97"/>
      <c r="AL379" s="97"/>
      <c r="AM379" s="97"/>
    </row>
    <row r="380" customFormat="false" ht="21.75" hidden="false" customHeight="true" outlineLevel="0" collapsed="false">
      <c r="A380" s="97" t="n">
        <v>343</v>
      </c>
      <c r="B380" s="97" t="n">
        <v>343</v>
      </c>
      <c r="C380" s="97"/>
      <c r="D380" s="97"/>
      <c r="E380" s="97" t="s">
        <v>1019</v>
      </c>
      <c r="F380" s="98" t="s">
        <v>1027</v>
      </c>
      <c r="G380" s="97"/>
      <c r="H380" s="105" t="s">
        <v>1029</v>
      </c>
      <c r="I380" s="105"/>
      <c r="J380" s="105"/>
      <c r="K380" s="105"/>
      <c r="L380" s="105"/>
      <c r="M380" s="105"/>
      <c r="N380" s="105"/>
      <c r="O380" s="105"/>
      <c r="P380" s="105"/>
      <c r="Q380" s="97"/>
      <c r="R380" s="97"/>
      <c r="S380" s="97"/>
      <c r="T380" s="97"/>
      <c r="U380" s="97"/>
      <c r="V380" s="97"/>
      <c r="W380" s="97"/>
      <c r="X380" s="97"/>
      <c r="Y380" s="97"/>
      <c r="Z380" s="97"/>
      <c r="AA380" s="97"/>
      <c r="AB380" s="97"/>
      <c r="AC380" s="97"/>
      <c r="AD380" s="97"/>
      <c r="AE380" s="97"/>
      <c r="AF380" s="97"/>
      <c r="AG380" s="97"/>
      <c r="AH380" s="97"/>
      <c r="AI380" s="97"/>
      <c r="AJ380" s="97"/>
      <c r="AK380" s="97"/>
      <c r="AL380" s="97"/>
      <c r="AM380" s="97"/>
    </row>
    <row r="381" customFormat="false" ht="21.75" hidden="false" customHeight="true" outlineLevel="0" collapsed="false">
      <c r="A381" s="97" t="n">
        <v>344</v>
      </c>
      <c r="B381" s="97" t="n">
        <v>344</v>
      </c>
      <c r="C381" s="97"/>
      <c r="D381" s="97"/>
      <c r="E381" s="97" t="s">
        <v>1019</v>
      </c>
      <c r="F381" s="98" t="s">
        <v>1030</v>
      </c>
      <c r="G381" s="97"/>
      <c r="H381" s="100" t="s">
        <v>1032</v>
      </c>
      <c r="I381" s="100"/>
      <c r="J381" s="105"/>
      <c r="K381" s="105"/>
      <c r="L381" s="105"/>
      <c r="M381" s="105"/>
      <c r="N381" s="105"/>
      <c r="O381" s="105"/>
      <c r="P381" s="105"/>
      <c r="Q381" s="97"/>
      <c r="R381" s="97"/>
      <c r="S381" s="97"/>
      <c r="T381" s="97"/>
      <c r="U381" s="97"/>
      <c r="V381" s="97"/>
      <c r="W381" s="97"/>
      <c r="X381" s="97"/>
      <c r="Y381" s="97"/>
      <c r="Z381" s="97"/>
      <c r="AA381" s="97"/>
      <c r="AB381" s="97"/>
      <c r="AC381" s="97"/>
      <c r="AD381" s="97"/>
      <c r="AE381" s="97"/>
      <c r="AF381" s="97"/>
      <c r="AG381" s="97"/>
      <c r="AH381" s="97"/>
      <c r="AI381" s="97"/>
      <c r="AJ381" s="97"/>
      <c r="AK381" s="97"/>
      <c r="AL381" s="97"/>
      <c r="AM381" s="97"/>
    </row>
    <row r="382" customFormat="false" ht="21.75" hidden="false" customHeight="true" outlineLevel="0" collapsed="false">
      <c r="A382" s="97" t="n">
        <v>345</v>
      </c>
      <c r="B382" s="97" t="n">
        <v>345</v>
      </c>
      <c r="C382" s="97"/>
      <c r="D382" s="97"/>
      <c r="E382" s="97" t="s">
        <v>1019</v>
      </c>
      <c r="F382" s="98" t="s">
        <v>1035</v>
      </c>
      <c r="G382" s="97"/>
      <c r="H382" s="100" t="s">
        <v>4135</v>
      </c>
      <c r="I382" s="100"/>
      <c r="J382" s="105"/>
      <c r="K382" s="105"/>
      <c r="L382" s="105"/>
      <c r="M382" s="105"/>
      <c r="N382" s="105"/>
      <c r="O382" s="105"/>
      <c r="P382" s="105"/>
      <c r="Q382" s="97"/>
      <c r="R382" s="97"/>
      <c r="S382" s="97"/>
      <c r="T382" s="97"/>
      <c r="U382" s="97"/>
      <c r="V382" s="97"/>
      <c r="W382" s="97"/>
      <c r="X382" s="97"/>
      <c r="Y382" s="97"/>
      <c r="Z382" s="97"/>
      <c r="AA382" s="97"/>
      <c r="AB382" s="97"/>
      <c r="AC382" s="97"/>
      <c r="AD382" s="97"/>
      <c r="AE382" s="97"/>
      <c r="AF382" s="97"/>
      <c r="AG382" s="97"/>
      <c r="AH382" s="97"/>
      <c r="AI382" s="97"/>
      <c r="AJ382" s="97"/>
      <c r="AK382" s="97"/>
      <c r="AL382" s="97"/>
      <c r="AM382" s="97"/>
    </row>
    <row r="383" customFormat="false" ht="21.75" hidden="false" customHeight="true" outlineLevel="0" collapsed="false">
      <c r="A383" s="97"/>
      <c r="B383" s="97"/>
      <c r="C383" s="97"/>
      <c r="D383" s="97"/>
      <c r="E383" s="97"/>
      <c r="F383" s="98"/>
      <c r="G383" s="97"/>
      <c r="H383" s="105"/>
      <c r="I383" s="105"/>
      <c r="J383" s="105"/>
      <c r="K383" s="105"/>
      <c r="L383" s="105"/>
      <c r="M383" s="105"/>
      <c r="N383" s="105"/>
      <c r="O383" s="105"/>
      <c r="P383" s="105"/>
      <c r="Q383" s="97"/>
      <c r="R383" s="97"/>
      <c r="S383" s="97"/>
      <c r="T383" s="97"/>
      <c r="U383" s="97"/>
      <c r="V383" s="97"/>
      <c r="W383" s="97"/>
      <c r="X383" s="97"/>
      <c r="Y383" s="97"/>
      <c r="Z383" s="97"/>
      <c r="AA383" s="97"/>
      <c r="AB383" s="97"/>
      <c r="AC383" s="97"/>
      <c r="AD383" s="97"/>
      <c r="AE383" s="97"/>
      <c r="AF383" s="97"/>
      <c r="AG383" s="97"/>
      <c r="AH383" s="97"/>
      <c r="AI383" s="97"/>
      <c r="AJ383" s="97"/>
      <c r="AK383" s="97"/>
      <c r="AL383" s="97"/>
      <c r="AM383" s="97"/>
    </row>
    <row r="384" customFormat="false" ht="21.75" hidden="false" customHeight="true" outlineLevel="0" collapsed="false">
      <c r="A384" s="97"/>
      <c r="B384" s="97"/>
      <c r="C384" s="97"/>
      <c r="D384" s="97"/>
      <c r="E384" s="97"/>
      <c r="F384" s="98"/>
      <c r="G384" s="97"/>
      <c r="H384" s="105"/>
      <c r="I384" s="105"/>
      <c r="J384" s="105"/>
      <c r="K384" s="105"/>
      <c r="L384" s="105"/>
      <c r="M384" s="105"/>
      <c r="N384" s="105"/>
      <c r="O384" s="105"/>
      <c r="P384" s="105"/>
      <c r="Q384" s="97"/>
      <c r="R384" s="97"/>
      <c r="S384" s="97"/>
      <c r="T384" s="97"/>
      <c r="U384" s="97"/>
      <c r="V384" s="97"/>
      <c r="W384" s="97"/>
      <c r="X384" s="97"/>
      <c r="Y384" s="97"/>
      <c r="Z384" s="97"/>
      <c r="AA384" s="97"/>
      <c r="AB384" s="97"/>
      <c r="AC384" s="97"/>
      <c r="AD384" s="97"/>
      <c r="AE384" s="97"/>
      <c r="AF384" s="97"/>
      <c r="AG384" s="97"/>
      <c r="AH384" s="97"/>
      <c r="AI384" s="97"/>
      <c r="AJ384" s="97"/>
      <c r="AK384" s="97"/>
      <c r="AL384" s="97"/>
      <c r="AM384" s="97"/>
    </row>
    <row r="385" customFormat="false" ht="21.75" hidden="false" customHeight="true" outlineLevel="0" collapsed="false">
      <c r="A385" s="97"/>
      <c r="B385" s="97"/>
      <c r="C385" s="97"/>
      <c r="D385" s="97"/>
      <c r="E385" s="97"/>
      <c r="F385" s="98"/>
      <c r="G385" s="97"/>
      <c r="H385" s="105"/>
      <c r="I385" s="105"/>
      <c r="J385" s="105"/>
      <c r="K385" s="105"/>
      <c r="L385" s="105"/>
      <c r="M385" s="105"/>
      <c r="N385" s="105"/>
      <c r="O385" s="105"/>
      <c r="P385" s="105"/>
      <c r="Q385" s="97"/>
      <c r="R385" s="97"/>
      <c r="S385" s="97"/>
      <c r="T385" s="97"/>
      <c r="U385" s="97"/>
      <c r="V385" s="97"/>
      <c r="W385" s="97"/>
      <c r="X385" s="97"/>
      <c r="Y385" s="97"/>
      <c r="Z385" s="97"/>
      <c r="AA385" s="97"/>
      <c r="AB385" s="97"/>
      <c r="AC385" s="97"/>
      <c r="AD385" s="97"/>
      <c r="AE385" s="97"/>
      <c r="AF385" s="97"/>
      <c r="AG385" s="97"/>
      <c r="AH385" s="97"/>
      <c r="AI385" s="97"/>
      <c r="AJ385" s="97"/>
      <c r="AK385" s="97"/>
      <c r="AL385" s="97"/>
      <c r="AM385" s="97"/>
    </row>
    <row r="386" customFormat="false" ht="21.75" hidden="false" customHeight="true" outlineLevel="0" collapsed="false">
      <c r="A386" s="97"/>
      <c r="B386" s="97"/>
      <c r="C386" s="97"/>
      <c r="D386" s="97"/>
      <c r="E386" s="97"/>
      <c r="F386" s="98"/>
      <c r="G386" s="97"/>
      <c r="H386" s="105"/>
      <c r="I386" s="105"/>
      <c r="J386" s="105"/>
      <c r="K386" s="105"/>
      <c r="L386" s="105"/>
      <c r="M386" s="105"/>
      <c r="N386" s="105"/>
      <c r="O386" s="105"/>
      <c r="P386" s="105"/>
      <c r="Q386" s="97"/>
      <c r="R386" s="97"/>
      <c r="S386" s="97"/>
      <c r="T386" s="97"/>
      <c r="U386" s="97"/>
      <c r="V386" s="97"/>
      <c r="W386" s="97"/>
      <c r="X386" s="97"/>
      <c r="Y386" s="97"/>
      <c r="Z386" s="97"/>
      <c r="AA386" s="97"/>
      <c r="AB386" s="97"/>
      <c r="AC386" s="97"/>
      <c r="AD386" s="97"/>
      <c r="AE386" s="97"/>
      <c r="AF386" s="97"/>
      <c r="AG386" s="97"/>
      <c r="AH386" s="97"/>
      <c r="AI386" s="97"/>
      <c r="AJ386" s="97"/>
      <c r="AK386" s="97"/>
      <c r="AL386" s="97"/>
      <c r="AM386" s="97"/>
    </row>
    <row r="387" customFormat="false" ht="21.75" hidden="false" customHeight="true" outlineLevel="0" collapsed="false">
      <c r="A387" s="97"/>
      <c r="B387" s="97"/>
      <c r="C387" s="97"/>
      <c r="D387" s="97"/>
      <c r="E387" s="97"/>
      <c r="F387" s="98"/>
      <c r="G387" s="97"/>
      <c r="H387" s="97"/>
      <c r="I387" s="97"/>
      <c r="J387" s="97"/>
      <c r="K387" s="97"/>
      <c r="L387" s="97"/>
      <c r="M387" s="97"/>
      <c r="N387" s="97"/>
      <c r="O387" s="97"/>
      <c r="P387" s="97"/>
      <c r="Q387" s="97"/>
      <c r="R387" s="97"/>
      <c r="S387" s="97"/>
      <c r="T387" s="97"/>
      <c r="U387" s="97"/>
      <c r="V387" s="97"/>
      <c r="W387" s="97"/>
      <c r="X387" s="97"/>
      <c r="Y387" s="97"/>
      <c r="Z387" s="97"/>
      <c r="AA387" s="97"/>
      <c r="AB387" s="97"/>
      <c r="AC387" s="97"/>
      <c r="AD387" s="97"/>
      <c r="AE387" s="97"/>
      <c r="AF387" s="97"/>
      <c r="AG387" s="97"/>
      <c r="AH387" s="97"/>
      <c r="AI387" s="97"/>
      <c r="AJ387" s="97"/>
      <c r="AK387" s="97"/>
      <c r="AL387" s="97"/>
      <c r="AM387" s="97"/>
    </row>
    <row r="388" customFormat="false" ht="21.75" hidden="false" customHeight="true" outlineLevel="0" collapsed="false">
      <c r="A388" s="97"/>
      <c r="B388" s="97"/>
      <c r="C388" s="97"/>
      <c r="D388" s="97"/>
      <c r="E388" s="97"/>
      <c r="F388" s="98"/>
      <c r="G388" s="97"/>
      <c r="H388" s="97"/>
      <c r="I388" s="97"/>
      <c r="J388" s="97"/>
      <c r="K388" s="97"/>
      <c r="L388" s="97"/>
      <c r="M388" s="97"/>
      <c r="N388" s="97"/>
      <c r="O388" s="97"/>
      <c r="P388" s="97"/>
      <c r="Q388" s="97"/>
      <c r="R388" s="97"/>
      <c r="S388" s="97"/>
      <c r="T388" s="97"/>
      <c r="U388" s="97"/>
      <c r="V388" s="97"/>
      <c r="W388" s="97"/>
      <c r="X388" s="97"/>
      <c r="Y388" s="97"/>
      <c r="Z388" s="97"/>
      <c r="AA388" s="97"/>
      <c r="AB388" s="97"/>
      <c r="AC388" s="97"/>
      <c r="AD388" s="97"/>
      <c r="AE388" s="97"/>
      <c r="AF388" s="97"/>
      <c r="AG388" s="97"/>
      <c r="AH388" s="97"/>
      <c r="AI388" s="97"/>
      <c r="AJ388" s="97"/>
      <c r="AK388" s="97"/>
      <c r="AL388" s="97"/>
      <c r="AM388" s="97"/>
    </row>
    <row r="389" customFormat="false" ht="21.75" hidden="false" customHeight="true" outlineLevel="0" collapsed="false">
      <c r="A389" s="97"/>
      <c r="B389" s="97"/>
      <c r="C389" s="97"/>
      <c r="D389" s="97"/>
      <c r="E389" s="97"/>
      <c r="F389" s="98"/>
      <c r="G389" s="97"/>
      <c r="H389" s="97"/>
      <c r="I389" s="97"/>
      <c r="J389" s="97"/>
      <c r="K389" s="97"/>
      <c r="L389" s="97"/>
      <c r="M389" s="97"/>
      <c r="N389" s="97"/>
      <c r="O389" s="97"/>
      <c r="P389" s="97"/>
      <c r="Q389" s="97"/>
      <c r="R389" s="97"/>
      <c r="S389" s="97"/>
      <c r="T389" s="97"/>
      <c r="U389" s="97"/>
      <c r="V389" s="97"/>
      <c r="W389" s="97"/>
      <c r="X389" s="97"/>
      <c r="Y389" s="97"/>
      <c r="Z389" s="97"/>
      <c r="AA389" s="97"/>
      <c r="AB389" s="97"/>
      <c r="AC389" s="97"/>
      <c r="AD389" s="97"/>
      <c r="AE389" s="97"/>
      <c r="AF389" s="97"/>
      <c r="AG389" s="97"/>
      <c r="AH389" s="97"/>
      <c r="AI389" s="97"/>
      <c r="AJ389" s="97"/>
      <c r="AK389" s="97"/>
      <c r="AL389" s="97"/>
      <c r="AM389" s="97"/>
    </row>
    <row r="390" customFormat="false" ht="21.75" hidden="false" customHeight="true" outlineLevel="0" collapsed="false">
      <c r="A390" s="97"/>
      <c r="B390" s="97"/>
      <c r="C390" s="97"/>
      <c r="D390" s="97"/>
      <c r="E390" s="97"/>
      <c r="F390" s="98"/>
      <c r="G390" s="97"/>
      <c r="H390" s="97"/>
      <c r="I390" s="97"/>
      <c r="J390" s="97"/>
      <c r="K390" s="97"/>
      <c r="L390" s="97"/>
      <c r="M390" s="97"/>
      <c r="N390" s="97"/>
      <c r="O390" s="97"/>
      <c r="P390" s="97"/>
      <c r="Q390" s="97"/>
      <c r="R390" s="97"/>
      <c r="S390" s="97"/>
      <c r="T390" s="97"/>
      <c r="U390" s="97"/>
      <c r="V390" s="97"/>
      <c r="W390" s="97"/>
      <c r="X390" s="97"/>
      <c r="Y390" s="97"/>
      <c r="Z390" s="97"/>
      <c r="AA390" s="97"/>
      <c r="AB390" s="97"/>
      <c r="AC390" s="97"/>
      <c r="AD390" s="97"/>
      <c r="AE390" s="97"/>
      <c r="AF390" s="97"/>
      <c r="AG390" s="97"/>
      <c r="AH390" s="97"/>
      <c r="AI390" s="97"/>
      <c r="AJ390" s="97"/>
      <c r="AK390" s="97"/>
      <c r="AL390" s="97"/>
      <c r="AM390" s="97"/>
    </row>
    <row r="391" customFormat="false" ht="21.75" hidden="false" customHeight="true" outlineLevel="0" collapsed="false">
      <c r="A391" s="97"/>
      <c r="B391" s="97"/>
      <c r="C391" s="97"/>
      <c r="D391" s="97"/>
      <c r="E391" s="97"/>
      <c r="F391" s="98"/>
      <c r="G391" s="97"/>
      <c r="H391" s="97"/>
      <c r="I391" s="97"/>
      <c r="J391" s="97"/>
      <c r="K391" s="97"/>
      <c r="L391" s="97"/>
      <c r="M391" s="97"/>
      <c r="N391" s="97"/>
      <c r="O391" s="97"/>
      <c r="P391" s="97"/>
      <c r="Q391" s="97"/>
      <c r="R391" s="97"/>
      <c r="S391" s="97"/>
      <c r="T391" s="97"/>
      <c r="U391" s="97"/>
      <c r="V391" s="97"/>
      <c r="W391" s="97"/>
      <c r="X391" s="97"/>
      <c r="Y391" s="97"/>
      <c r="Z391" s="97"/>
      <c r="AA391" s="97"/>
      <c r="AB391" s="97"/>
      <c r="AC391" s="97"/>
      <c r="AD391" s="97"/>
      <c r="AE391" s="97"/>
      <c r="AF391" s="97"/>
      <c r="AG391" s="97"/>
      <c r="AH391" s="97"/>
      <c r="AI391" s="97"/>
      <c r="AJ391" s="97"/>
      <c r="AK391" s="97"/>
      <c r="AL391" s="97"/>
      <c r="AM391" s="97"/>
    </row>
    <row r="392" customFormat="false" ht="21.75" hidden="false" customHeight="true" outlineLevel="0" collapsed="false">
      <c r="A392" s="97"/>
      <c r="B392" s="97"/>
      <c r="C392" s="97"/>
      <c r="D392" s="97"/>
      <c r="E392" s="97"/>
      <c r="F392" s="98"/>
      <c r="G392" s="97"/>
      <c r="H392" s="97"/>
      <c r="I392" s="97"/>
      <c r="J392" s="97"/>
      <c r="K392" s="97"/>
      <c r="L392" s="97"/>
      <c r="M392" s="97"/>
      <c r="N392" s="97"/>
      <c r="O392" s="97"/>
      <c r="P392" s="97"/>
      <c r="Q392" s="97"/>
      <c r="R392" s="97"/>
      <c r="S392" s="97"/>
      <c r="T392" s="97"/>
      <c r="U392" s="97"/>
      <c r="V392" s="97"/>
      <c r="W392" s="97"/>
      <c r="X392" s="97"/>
      <c r="Y392" s="97"/>
      <c r="Z392" s="97"/>
      <c r="AA392" s="97"/>
      <c r="AB392" s="97"/>
      <c r="AC392" s="97"/>
      <c r="AD392" s="97"/>
      <c r="AE392" s="97"/>
      <c r="AF392" s="97"/>
      <c r="AG392" s="97"/>
      <c r="AH392" s="97"/>
      <c r="AI392" s="97"/>
      <c r="AJ392" s="97"/>
      <c r="AK392" s="97"/>
      <c r="AL392" s="97"/>
      <c r="AM392" s="97"/>
    </row>
    <row r="393" customFormat="false" ht="21.75" hidden="false" customHeight="true" outlineLevel="0" collapsed="false">
      <c r="A393" s="97"/>
      <c r="B393" s="97"/>
      <c r="C393" s="97"/>
      <c r="D393" s="97"/>
      <c r="E393" s="97"/>
      <c r="F393" s="98"/>
      <c r="G393" s="97"/>
      <c r="H393" s="97"/>
      <c r="I393" s="97"/>
      <c r="J393" s="97"/>
      <c r="K393" s="97"/>
      <c r="L393" s="97"/>
      <c r="M393" s="97"/>
      <c r="N393" s="97"/>
      <c r="O393" s="97"/>
      <c r="P393" s="97"/>
      <c r="Q393" s="97"/>
      <c r="R393" s="97"/>
      <c r="S393" s="97"/>
      <c r="T393" s="97"/>
      <c r="U393" s="97"/>
      <c r="V393" s="97"/>
      <c r="W393" s="97"/>
      <c r="X393" s="97"/>
      <c r="Y393" s="97"/>
      <c r="Z393" s="97"/>
      <c r="AA393" s="97"/>
      <c r="AB393" s="97"/>
      <c r="AC393" s="97"/>
      <c r="AD393" s="97"/>
      <c r="AE393" s="97"/>
      <c r="AF393" s="97"/>
      <c r="AG393" s="97"/>
      <c r="AH393" s="97"/>
      <c r="AI393" s="97"/>
      <c r="AJ393" s="97"/>
      <c r="AK393" s="97"/>
      <c r="AL393" s="97"/>
      <c r="AM393" s="97"/>
    </row>
    <row r="394" customFormat="false" ht="21.75" hidden="false" customHeight="true" outlineLevel="0" collapsed="false">
      <c r="A394" s="97"/>
      <c r="B394" s="97"/>
      <c r="C394" s="97"/>
      <c r="D394" s="97"/>
      <c r="E394" s="97"/>
      <c r="F394" s="98"/>
      <c r="G394" s="97"/>
      <c r="H394" s="97"/>
      <c r="I394" s="97"/>
      <c r="J394" s="97"/>
      <c r="K394" s="97"/>
      <c r="L394" s="97"/>
      <c r="M394" s="97"/>
      <c r="N394" s="97"/>
      <c r="O394" s="97"/>
      <c r="P394" s="97"/>
      <c r="Q394" s="97"/>
      <c r="R394" s="97"/>
      <c r="S394" s="97"/>
      <c r="T394" s="97"/>
      <c r="U394" s="97"/>
      <c r="V394" s="97"/>
      <c r="W394" s="97"/>
      <c r="X394" s="97"/>
      <c r="Y394" s="97"/>
      <c r="Z394" s="97"/>
      <c r="AA394" s="97"/>
      <c r="AB394" s="97"/>
      <c r="AC394" s="97"/>
      <c r="AD394" s="97"/>
      <c r="AE394" s="97"/>
      <c r="AF394" s="97"/>
      <c r="AG394" s="97"/>
      <c r="AH394" s="97"/>
      <c r="AI394" s="97"/>
      <c r="AJ394" s="97"/>
      <c r="AK394" s="97"/>
      <c r="AL394" s="97"/>
      <c r="AM394" s="97"/>
    </row>
    <row r="395" customFormat="false" ht="21.75" hidden="false" customHeight="true" outlineLevel="0" collapsed="false">
      <c r="A395" s="97"/>
      <c r="B395" s="97"/>
      <c r="C395" s="97"/>
      <c r="D395" s="97"/>
      <c r="E395" s="97"/>
      <c r="F395" s="98"/>
      <c r="G395" s="97"/>
      <c r="H395" s="97"/>
      <c r="I395" s="97"/>
      <c r="J395" s="97"/>
      <c r="K395" s="97"/>
      <c r="L395" s="97"/>
      <c r="M395" s="97"/>
      <c r="N395" s="97"/>
      <c r="O395" s="97"/>
      <c r="P395" s="97"/>
      <c r="Q395" s="97"/>
      <c r="R395" s="97"/>
      <c r="S395" s="97"/>
      <c r="T395" s="97"/>
      <c r="U395" s="97"/>
      <c r="V395" s="97"/>
      <c r="W395" s="97"/>
      <c r="X395" s="97"/>
      <c r="Y395" s="97"/>
      <c r="Z395" s="97"/>
      <c r="AA395" s="97"/>
      <c r="AB395" s="97"/>
      <c r="AC395" s="97"/>
      <c r="AD395" s="97"/>
      <c r="AE395" s="97"/>
      <c r="AF395" s="97"/>
      <c r="AG395" s="97"/>
      <c r="AH395" s="97"/>
      <c r="AI395" s="97"/>
      <c r="AJ395" s="97"/>
      <c r="AK395" s="97"/>
      <c r="AL395" s="97"/>
      <c r="AM395" s="97"/>
    </row>
    <row r="396" customFormat="false" ht="21.75" hidden="false" customHeight="true" outlineLevel="0" collapsed="false">
      <c r="A396" s="97"/>
      <c r="B396" s="97"/>
      <c r="C396" s="97"/>
      <c r="D396" s="97"/>
      <c r="E396" s="97"/>
      <c r="F396" s="98"/>
      <c r="G396" s="97"/>
      <c r="H396" s="97"/>
      <c r="I396" s="97"/>
      <c r="J396" s="97"/>
      <c r="K396" s="97"/>
      <c r="L396" s="97"/>
      <c r="M396" s="97"/>
      <c r="N396" s="97"/>
      <c r="O396" s="97"/>
      <c r="P396" s="97"/>
      <c r="Q396" s="97"/>
      <c r="R396" s="97"/>
      <c r="S396" s="97"/>
      <c r="T396" s="97"/>
      <c r="U396" s="97"/>
      <c r="V396" s="97"/>
      <c r="W396" s="97"/>
      <c r="X396" s="97"/>
      <c r="Y396" s="97"/>
      <c r="Z396" s="97"/>
      <c r="AA396" s="97"/>
      <c r="AB396" s="97"/>
      <c r="AC396" s="97"/>
      <c r="AD396" s="97"/>
      <c r="AE396" s="97"/>
      <c r="AF396" s="97"/>
      <c r="AG396" s="97"/>
      <c r="AH396" s="97"/>
      <c r="AI396" s="97"/>
      <c r="AJ396" s="97"/>
      <c r="AK396" s="97"/>
      <c r="AL396" s="97"/>
      <c r="AM396" s="97"/>
    </row>
    <row r="397" customFormat="false" ht="21.75" hidden="false" customHeight="true" outlineLevel="0" collapsed="false">
      <c r="A397" s="97"/>
      <c r="B397" s="97"/>
      <c r="C397" s="97"/>
      <c r="D397" s="97"/>
      <c r="E397" s="97"/>
      <c r="F397" s="98"/>
      <c r="G397" s="97"/>
      <c r="H397" s="97"/>
      <c r="I397" s="97"/>
      <c r="J397" s="97"/>
      <c r="K397" s="97"/>
      <c r="L397" s="97"/>
      <c r="M397" s="97"/>
      <c r="N397" s="97"/>
      <c r="O397" s="97"/>
      <c r="P397" s="97"/>
      <c r="Q397" s="97"/>
      <c r="R397" s="97"/>
      <c r="S397" s="97"/>
      <c r="T397" s="97"/>
      <c r="U397" s="97"/>
      <c r="V397" s="97"/>
      <c r="W397" s="97"/>
      <c r="X397" s="97"/>
      <c r="Y397" s="97"/>
      <c r="Z397" s="97"/>
      <c r="AA397" s="97"/>
      <c r="AB397" s="97"/>
      <c r="AC397" s="97"/>
      <c r="AD397" s="97"/>
      <c r="AE397" s="97"/>
      <c r="AF397" s="97"/>
      <c r="AG397" s="97"/>
      <c r="AH397" s="97"/>
      <c r="AI397" s="97"/>
      <c r="AJ397" s="97"/>
      <c r="AK397" s="97"/>
      <c r="AL397" s="97"/>
      <c r="AM397" s="97"/>
    </row>
    <row r="398" customFormat="false" ht="21.75" hidden="false" customHeight="true" outlineLevel="0" collapsed="false">
      <c r="A398" s="97"/>
      <c r="B398" s="97"/>
      <c r="C398" s="97"/>
      <c r="D398" s="97"/>
      <c r="E398" s="97"/>
      <c r="F398" s="98"/>
      <c r="G398" s="97"/>
      <c r="H398" s="97"/>
      <c r="I398" s="97"/>
      <c r="J398" s="97"/>
      <c r="K398" s="97"/>
      <c r="L398" s="97"/>
      <c r="M398" s="97"/>
      <c r="N398" s="97"/>
      <c r="O398" s="97"/>
      <c r="P398" s="97"/>
      <c r="Q398" s="97"/>
      <c r="R398" s="97"/>
      <c r="S398" s="97"/>
      <c r="T398" s="97"/>
      <c r="U398" s="97"/>
      <c r="V398" s="97"/>
      <c r="W398" s="97"/>
      <c r="X398" s="97"/>
      <c r="Y398" s="97"/>
      <c r="Z398" s="97"/>
      <c r="AA398" s="97"/>
      <c r="AB398" s="97"/>
      <c r="AC398" s="97"/>
      <c r="AD398" s="97"/>
      <c r="AE398" s="97"/>
      <c r="AF398" s="97"/>
      <c r="AG398" s="97"/>
      <c r="AH398" s="97"/>
      <c r="AI398" s="97"/>
      <c r="AJ398" s="97"/>
      <c r="AK398" s="97"/>
      <c r="AL398" s="97"/>
      <c r="AM398" s="97"/>
    </row>
    <row r="399" customFormat="false" ht="21.75" hidden="false" customHeight="true" outlineLevel="0" collapsed="false">
      <c r="A399" s="97"/>
      <c r="B399" s="97"/>
      <c r="C399" s="97"/>
      <c r="D399" s="97"/>
      <c r="E399" s="97"/>
      <c r="F399" s="98"/>
      <c r="G399" s="97"/>
      <c r="H399" s="97"/>
      <c r="I399" s="97"/>
      <c r="J399" s="97"/>
      <c r="K399" s="97"/>
      <c r="L399" s="97"/>
      <c r="M399" s="97"/>
      <c r="N399" s="97"/>
      <c r="O399" s="97"/>
      <c r="P399" s="97"/>
      <c r="Q399" s="97"/>
      <c r="R399" s="97"/>
      <c r="S399" s="97"/>
      <c r="T399" s="97"/>
      <c r="U399" s="97"/>
      <c r="V399" s="97"/>
      <c r="W399" s="97"/>
      <c r="X399" s="97"/>
      <c r="Y399" s="97"/>
      <c r="Z399" s="97"/>
      <c r="AA399" s="97"/>
      <c r="AB399" s="97"/>
      <c r="AC399" s="97"/>
      <c r="AD399" s="97"/>
      <c r="AE399" s="97"/>
      <c r="AF399" s="97"/>
      <c r="AG399" s="97"/>
      <c r="AH399" s="97"/>
      <c r="AI399" s="97"/>
      <c r="AJ399" s="97"/>
      <c r="AK399" s="97"/>
      <c r="AL399" s="97"/>
      <c r="AM399" s="97"/>
    </row>
    <row r="400" customFormat="false" ht="21.75" hidden="false" customHeight="true" outlineLevel="0" collapsed="false">
      <c r="A400" s="97"/>
      <c r="B400" s="97"/>
      <c r="C400" s="97"/>
      <c r="D400" s="97"/>
      <c r="E400" s="97"/>
      <c r="F400" s="98"/>
      <c r="G400" s="97"/>
      <c r="H400" s="97"/>
      <c r="I400" s="97"/>
      <c r="J400" s="97"/>
      <c r="K400" s="97"/>
      <c r="L400" s="97"/>
      <c r="M400" s="97"/>
      <c r="N400" s="97"/>
      <c r="O400" s="97"/>
      <c r="P400" s="97"/>
      <c r="Q400" s="97"/>
      <c r="R400" s="97"/>
      <c r="S400" s="97"/>
      <c r="T400" s="97"/>
      <c r="U400" s="97"/>
      <c r="V400" s="97"/>
      <c r="W400" s="97"/>
      <c r="X400" s="97"/>
      <c r="Y400" s="97"/>
      <c r="Z400" s="97"/>
      <c r="AA400" s="97"/>
      <c r="AB400" s="97"/>
      <c r="AC400" s="97"/>
      <c r="AD400" s="97"/>
      <c r="AE400" s="97"/>
      <c r="AF400" s="97"/>
      <c r="AG400" s="97"/>
      <c r="AH400" s="97"/>
      <c r="AI400" s="97"/>
      <c r="AJ400" s="97"/>
      <c r="AK400" s="97"/>
      <c r="AL400" s="97"/>
      <c r="AM400" s="97"/>
    </row>
    <row r="401" customFormat="false" ht="21.75" hidden="false" customHeight="true" outlineLevel="0" collapsed="false">
      <c r="A401" s="97"/>
      <c r="B401" s="97"/>
      <c r="C401" s="97"/>
      <c r="D401" s="97"/>
      <c r="E401" s="97"/>
      <c r="F401" s="98"/>
      <c r="G401" s="97"/>
      <c r="H401" s="97"/>
      <c r="I401" s="97"/>
      <c r="J401" s="97"/>
      <c r="K401" s="97"/>
      <c r="L401" s="97"/>
      <c r="M401" s="97"/>
      <c r="N401" s="97"/>
      <c r="O401" s="97"/>
      <c r="P401" s="97"/>
      <c r="Q401" s="97"/>
      <c r="R401" s="97"/>
      <c r="S401" s="97"/>
      <c r="T401" s="97"/>
      <c r="U401" s="97"/>
      <c r="V401" s="97"/>
      <c r="W401" s="97"/>
      <c r="X401" s="97"/>
      <c r="Y401" s="97"/>
      <c r="Z401" s="97"/>
      <c r="AA401" s="97"/>
      <c r="AB401" s="97"/>
      <c r="AC401" s="97"/>
      <c r="AD401" s="97"/>
      <c r="AE401" s="97"/>
      <c r="AF401" s="97"/>
      <c r="AG401" s="97"/>
      <c r="AH401" s="97"/>
      <c r="AI401" s="97"/>
      <c r="AJ401" s="97"/>
      <c r="AK401" s="97"/>
      <c r="AL401" s="97"/>
      <c r="AM401" s="97"/>
    </row>
    <row r="402" customFormat="false" ht="21.75" hidden="false" customHeight="true" outlineLevel="0" collapsed="false">
      <c r="A402" s="97"/>
      <c r="B402" s="97"/>
      <c r="C402" s="97"/>
      <c r="D402" s="97"/>
      <c r="E402" s="97"/>
      <c r="F402" s="98"/>
      <c r="G402" s="97"/>
      <c r="H402" s="97"/>
      <c r="I402" s="97"/>
      <c r="J402" s="97"/>
      <c r="K402" s="97"/>
      <c r="L402" s="97"/>
      <c r="M402" s="97"/>
      <c r="N402" s="97"/>
      <c r="O402" s="97"/>
      <c r="P402" s="97"/>
      <c r="Q402" s="97"/>
      <c r="R402" s="97"/>
      <c r="S402" s="97"/>
      <c r="T402" s="97"/>
      <c r="U402" s="97"/>
      <c r="V402" s="97"/>
      <c r="W402" s="97"/>
      <c r="X402" s="97"/>
      <c r="Y402" s="97"/>
      <c r="Z402" s="97"/>
      <c r="AA402" s="97"/>
      <c r="AB402" s="97"/>
      <c r="AC402" s="97"/>
      <c r="AD402" s="97"/>
      <c r="AE402" s="97"/>
      <c r="AF402" s="97"/>
      <c r="AG402" s="97"/>
      <c r="AH402" s="97"/>
      <c r="AI402" s="97"/>
      <c r="AJ402" s="97"/>
      <c r="AK402" s="97"/>
      <c r="AL402" s="97"/>
      <c r="AM402" s="97"/>
    </row>
    <row r="403" customFormat="false" ht="21.75" hidden="false" customHeight="true" outlineLevel="0" collapsed="false">
      <c r="A403" s="97"/>
      <c r="B403" s="97"/>
      <c r="C403" s="97"/>
      <c r="D403" s="97"/>
      <c r="E403" s="97"/>
      <c r="F403" s="98"/>
      <c r="G403" s="97"/>
      <c r="H403" s="97"/>
      <c r="I403" s="97"/>
      <c r="J403" s="97"/>
      <c r="K403" s="97"/>
      <c r="L403" s="97"/>
      <c r="M403" s="97"/>
      <c r="N403" s="97"/>
      <c r="O403" s="97"/>
      <c r="P403" s="97"/>
      <c r="Q403" s="97"/>
      <c r="R403" s="97"/>
      <c r="S403" s="97"/>
      <c r="T403" s="97"/>
      <c r="U403" s="97"/>
      <c r="V403" s="97"/>
      <c r="W403" s="97"/>
      <c r="X403" s="97"/>
      <c r="Y403" s="97"/>
      <c r="Z403" s="97"/>
      <c r="AA403" s="97"/>
      <c r="AB403" s="97"/>
      <c r="AC403" s="97"/>
      <c r="AD403" s="97"/>
      <c r="AE403" s="97"/>
      <c r="AF403" s="97"/>
      <c r="AG403" s="97"/>
      <c r="AH403" s="97"/>
      <c r="AI403" s="97"/>
      <c r="AJ403" s="97"/>
      <c r="AK403" s="97"/>
      <c r="AL403" s="97"/>
      <c r="AM403" s="97"/>
    </row>
    <row r="404" customFormat="false" ht="21.75" hidden="false" customHeight="true" outlineLevel="0" collapsed="false">
      <c r="A404" s="97"/>
      <c r="B404" s="97"/>
      <c r="C404" s="97"/>
      <c r="D404" s="97"/>
      <c r="E404" s="97"/>
      <c r="F404" s="98"/>
      <c r="G404" s="97"/>
      <c r="H404" s="97"/>
      <c r="I404" s="97"/>
      <c r="J404" s="97"/>
      <c r="K404" s="97"/>
      <c r="L404" s="97"/>
      <c r="M404" s="97"/>
      <c r="N404" s="97"/>
      <c r="O404" s="97"/>
      <c r="P404" s="97"/>
      <c r="Q404" s="97"/>
      <c r="R404" s="97"/>
      <c r="S404" s="97"/>
      <c r="T404" s="97"/>
      <c r="U404" s="97"/>
      <c r="V404" s="97"/>
      <c r="W404" s="97"/>
      <c r="X404" s="97"/>
      <c r="Y404" s="97"/>
      <c r="Z404" s="97"/>
      <c r="AA404" s="97"/>
      <c r="AB404" s="97"/>
      <c r="AC404" s="97"/>
      <c r="AD404" s="97"/>
      <c r="AE404" s="97"/>
      <c r="AF404" s="97"/>
      <c r="AG404" s="97"/>
      <c r="AH404" s="97"/>
      <c r="AI404" s="97"/>
      <c r="AJ404" s="97"/>
      <c r="AK404" s="97"/>
      <c r="AL404" s="97"/>
      <c r="AM404" s="97"/>
    </row>
    <row r="405" customFormat="false" ht="21.75" hidden="false" customHeight="true" outlineLevel="0" collapsed="false">
      <c r="A405" s="97"/>
      <c r="B405" s="97"/>
      <c r="C405" s="97"/>
      <c r="D405" s="97"/>
      <c r="E405" s="97"/>
      <c r="F405" s="98"/>
      <c r="G405" s="97"/>
      <c r="H405" s="97"/>
      <c r="I405" s="97"/>
      <c r="J405" s="97"/>
      <c r="K405" s="97"/>
      <c r="L405" s="97"/>
      <c r="M405" s="97"/>
      <c r="N405" s="97"/>
      <c r="O405" s="97"/>
      <c r="P405" s="97"/>
      <c r="Q405" s="97"/>
      <c r="R405" s="97"/>
      <c r="S405" s="97"/>
      <c r="T405" s="97"/>
      <c r="U405" s="97"/>
      <c r="V405" s="97"/>
      <c r="W405" s="97"/>
      <c r="X405" s="97"/>
      <c r="Y405" s="97"/>
      <c r="Z405" s="97"/>
      <c r="AA405" s="97"/>
      <c r="AB405" s="97"/>
      <c r="AC405" s="97"/>
      <c r="AD405" s="97"/>
      <c r="AE405" s="97"/>
      <c r="AF405" s="97"/>
      <c r="AG405" s="97"/>
      <c r="AH405" s="97"/>
      <c r="AI405" s="97"/>
      <c r="AJ405" s="97"/>
      <c r="AK405" s="97"/>
      <c r="AL405" s="97"/>
      <c r="AM405" s="97"/>
    </row>
    <row r="406" customFormat="false" ht="21.75" hidden="false" customHeight="true" outlineLevel="0" collapsed="false">
      <c r="A406" s="97"/>
      <c r="B406" s="97"/>
      <c r="C406" s="97"/>
      <c r="D406" s="97"/>
      <c r="E406" s="97"/>
      <c r="F406" s="98"/>
      <c r="G406" s="97"/>
      <c r="H406" s="97"/>
      <c r="I406" s="97"/>
      <c r="J406" s="97"/>
      <c r="K406" s="97"/>
      <c r="L406" s="97"/>
      <c r="M406" s="97"/>
      <c r="N406" s="97"/>
      <c r="O406" s="97"/>
      <c r="P406" s="97"/>
      <c r="Q406" s="97"/>
      <c r="R406" s="97"/>
      <c r="S406" s="97"/>
      <c r="T406" s="97"/>
      <c r="U406" s="97"/>
      <c r="V406" s="97"/>
      <c r="W406" s="97"/>
      <c r="X406" s="97"/>
      <c r="Y406" s="97"/>
      <c r="Z406" s="97"/>
      <c r="AA406" s="97"/>
      <c r="AB406" s="97"/>
      <c r="AC406" s="97"/>
      <c r="AD406" s="97"/>
      <c r="AE406" s="97"/>
      <c r="AF406" s="97"/>
      <c r="AG406" s="97"/>
      <c r="AH406" s="97"/>
      <c r="AI406" s="97"/>
      <c r="AJ406" s="97"/>
      <c r="AK406" s="97"/>
      <c r="AL406" s="97"/>
      <c r="AM406" s="97"/>
    </row>
    <row r="407" customFormat="false" ht="21.75" hidden="false" customHeight="true" outlineLevel="0" collapsed="false">
      <c r="A407" s="97"/>
      <c r="B407" s="97"/>
      <c r="C407" s="97"/>
      <c r="D407" s="97"/>
      <c r="E407" s="97"/>
      <c r="F407" s="98"/>
      <c r="G407" s="97"/>
      <c r="H407" s="97"/>
      <c r="I407" s="97"/>
      <c r="J407" s="97"/>
      <c r="K407" s="97"/>
      <c r="L407" s="97"/>
      <c r="M407" s="97"/>
      <c r="N407" s="97"/>
      <c r="O407" s="97"/>
      <c r="P407" s="97"/>
      <c r="Q407" s="97"/>
      <c r="R407" s="97"/>
      <c r="S407" s="97"/>
      <c r="T407" s="97"/>
      <c r="U407" s="97"/>
      <c r="V407" s="97"/>
      <c r="W407" s="97"/>
      <c r="X407" s="97"/>
      <c r="Y407" s="97"/>
      <c r="Z407" s="97"/>
      <c r="AA407" s="97"/>
      <c r="AB407" s="97"/>
      <c r="AC407" s="97"/>
      <c r="AD407" s="97"/>
      <c r="AE407" s="97"/>
      <c r="AF407" s="97"/>
      <c r="AG407" s="97"/>
      <c r="AH407" s="97"/>
      <c r="AI407" s="97"/>
      <c r="AJ407" s="97"/>
      <c r="AK407" s="97"/>
      <c r="AL407" s="97"/>
      <c r="AM407" s="97"/>
    </row>
    <row r="408" customFormat="false" ht="21.75" hidden="false" customHeight="true" outlineLevel="0" collapsed="false">
      <c r="A408" s="97"/>
      <c r="B408" s="97"/>
      <c r="C408" s="97"/>
      <c r="D408" s="97"/>
      <c r="E408" s="97"/>
      <c r="F408" s="98"/>
      <c r="G408" s="97"/>
      <c r="H408" s="97"/>
      <c r="I408" s="97"/>
      <c r="J408" s="97"/>
      <c r="K408" s="97"/>
      <c r="L408" s="97"/>
      <c r="M408" s="97"/>
      <c r="N408" s="97"/>
      <c r="O408" s="97"/>
      <c r="P408" s="97"/>
      <c r="Q408" s="97"/>
      <c r="R408" s="97"/>
      <c r="S408" s="97"/>
      <c r="T408" s="97"/>
      <c r="U408" s="97"/>
      <c r="V408" s="97"/>
      <c r="W408" s="97"/>
      <c r="X408" s="97"/>
      <c r="Y408" s="97"/>
      <c r="Z408" s="97"/>
      <c r="AA408" s="97"/>
      <c r="AB408" s="97"/>
      <c r="AC408" s="97"/>
      <c r="AD408" s="97"/>
      <c r="AE408" s="97"/>
      <c r="AF408" s="97"/>
      <c r="AG408" s="97"/>
      <c r="AH408" s="97"/>
      <c r="AI408" s="97"/>
      <c r="AJ408" s="97"/>
      <c r="AK408" s="97"/>
      <c r="AL408" s="97"/>
      <c r="AM408" s="97"/>
    </row>
    <row r="409" customFormat="false" ht="21.75" hidden="false" customHeight="true" outlineLevel="0" collapsed="false">
      <c r="A409" s="97"/>
      <c r="B409" s="97"/>
      <c r="C409" s="97"/>
      <c r="D409" s="97"/>
      <c r="E409" s="97"/>
      <c r="F409" s="98"/>
      <c r="G409" s="97"/>
      <c r="H409" s="97"/>
      <c r="I409" s="97"/>
      <c r="J409" s="97"/>
      <c r="K409" s="97"/>
      <c r="L409" s="97"/>
      <c r="M409" s="97"/>
      <c r="N409" s="97"/>
      <c r="O409" s="97"/>
      <c r="P409" s="97"/>
      <c r="Q409" s="97"/>
      <c r="R409" s="97"/>
      <c r="S409" s="97"/>
      <c r="T409" s="97"/>
      <c r="U409" s="97"/>
      <c r="V409" s="97"/>
      <c r="W409" s="97"/>
      <c r="X409" s="97"/>
      <c r="Y409" s="97"/>
      <c r="Z409" s="97"/>
      <c r="AA409" s="97"/>
      <c r="AB409" s="97"/>
      <c r="AC409" s="97"/>
      <c r="AD409" s="97"/>
      <c r="AE409" s="97"/>
      <c r="AF409" s="97"/>
      <c r="AG409" s="97"/>
      <c r="AH409" s="97"/>
      <c r="AI409" s="97"/>
      <c r="AJ409" s="97"/>
      <c r="AK409" s="97"/>
      <c r="AL409" s="97"/>
      <c r="AM409" s="97"/>
    </row>
    <row r="410" customFormat="false" ht="21.75" hidden="false" customHeight="true" outlineLevel="0" collapsed="false">
      <c r="A410" s="97"/>
      <c r="B410" s="97"/>
      <c r="C410" s="97"/>
      <c r="D410" s="97"/>
      <c r="E410" s="97"/>
      <c r="F410" s="98"/>
      <c r="G410" s="97"/>
      <c r="H410" s="97"/>
      <c r="I410" s="97"/>
      <c r="J410" s="97"/>
      <c r="K410" s="97"/>
      <c r="L410" s="97"/>
      <c r="M410" s="97"/>
      <c r="N410" s="97"/>
      <c r="O410" s="97"/>
      <c r="P410" s="97"/>
      <c r="Q410" s="97"/>
      <c r="R410" s="97"/>
      <c r="S410" s="97"/>
      <c r="T410" s="97"/>
      <c r="U410" s="97"/>
      <c r="V410" s="97"/>
      <c r="W410" s="97"/>
      <c r="X410" s="97"/>
      <c r="Y410" s="97"/>
      <c r="Z410" s="97"/>
      <c r="AA410" s="97"/>
      <c r="AB410" s="97"/>
      <c r="AC410" s="97"/>
      <c r="AD410" s="97"/>
      <c r="AE410" s="97"/>
      <c r="AF410" s="97"/>
      <c r="AG410" s="97"/>
      <c r="AH410" s="97"/>
      <c r="AI410" s="97"/>
      <c r="AJ410" s="97"/>
      <c r="AK410" s="97"/>
      <c r="AL410" s="97"/>
      <c r="AM410" s="97"/>
    </row>
    <row r="411" customFormat="false" ht="21.75" hidden="false" customHeight="true" outlineLevel="0" collapsed="false">
      <c r="A411" s="97"/>
      <c r="B411" s="97"/>
      <c r="C411" s="97"/>
      <c r="D411" s="97"/>
      <c r="E411" s="97"/>
      <c r="F411" s="98"/>
      <c r="G411" s="97"/>
      <c r="H411" s="97"/>
      <c r="I411" s="97"/>
      <c r="J411" s="97"/>
      <c r="K411" s="97"/>
      <c r="L411" s="97"/>
      <c r="M411" s="97"/>
      <c r="N411" s="97"/>
      <c r="O411" s="97"/>
      <c r="P411" s="97"/>
      <c r="Q411" s="97"/>
      <c r="R411" s="97"/>
      <c r="S411" s="97"/>
      <c r="T411" s="97"/>
      <c r="U411" s="97"/>
      <c r="V411" s="97"/>
      <c r="W411" s="97"/>
      <c r="X411" s="97"/>
      <c r="Y411" s="97"/>
      <c r="Z411" s="97"/>
      <c r="AA411" s="97"/>
      <c r="AB411" s="97"/>
      <c r="AC411" s="97"/>
      <c r="AD411" s="97"/>
      <c r="AE411" s="97"/>
      <c r="AF411" s="97"/>
      <c r="AG411" s="97"/>
      <c r="AH411" s="97"/>
      <c r="AI411" s="97"/>
      <c r="AJ411" s="97"/>
      <c r="AK411" s="97"/>
      <c r="AL411" s="97"/>
      <c r="AM411" s="97"/>
    </row>
    <row r="412" customFormat="false" ht="21.75" hidden="false" customHeight="true" outlineLevel="0" collapsed="false">
      <c r="A412" s="97"/>
      <c r="B412" s="97"/>
      <c r="C412" s="97"/>
      <c r="D412" s="97"/>
      <c r="E412" s="97"/>
      <c r="F412" s="98"/>
      <c r="G412" s="97"/>
      <c r="H412" s="97"/>
      <c r="I412" s="97"/>
      <c r="J412" s="97"/>
      <c r="K412" s="97"/>
      <c r="L412" s="97"/>
      <c r="M412" s="97"/>
      <c r="N412" s="97"/>
      <c r="O412" s="97"/>
      <c r="P412" s="97"/>
      <c r="Q412" s="97"/>
      <c r="R412" s="97"/>
      <c r="S412" s="97"/>
      <c r="T412" s="97"/>
      <c r="U412" s="97"/>
      <c r="V412" s="97"/>
      <c r="W412" s="97"/>
      <c r="X412" s="97"/>
      <c r="Y412" s="97"/>
      <c r="Z412" s="97"/>
      <c r="AA412" s="97"/>
      <c r="AB412" s="97"/>
      <c r="AC412" s="97"/>
      <c r="AD412" s="97"/>
      <c r="AE412" s="97"/>
      <c r="AF412" s="97"/>
      <c r="AG412" s="97"/>
      <c r="AH412" s="97"/>
      <c r="AI412" s="97"/>
      <c r="AJ412" s="97"/>
      <c r="AK412" s="97"/>
      <c r="AL412" s="97"/>
      <c r="AM412" s="97"/>
    </row>
    <row r="413" customFormat="false" ht="21.75" hidden="false" customHeight="true" outlineLevel="0" collapsed="false">
      <c r="A413" s="97"/>
      <c r="B413" s="97"/>
      <c r="C413" s="97"/>
      <c r="D413" s="97"/>
      <c r="E413" s="97"/>
      <c r="F413" s="98"/>
      <c r="G413" s="97"/>
      <c r="H413" s="97"/>
      <c r="I413" s="97"/>
      <c r="J413" s="97"/>
      <c r="K413" s="97"/>
      <c r="L413" s="97"/>
      <c r="M413" s="97"/>
      <c r="N413" s="97"/>
      <c r="O413" s="97"/>
      <c r="P413" s="97"/>
      <c r="Q413" s="97"/>
      <c r="R413" s="97"/>
      <c r="S413" s="97"/>
      <c r="T413" s="97"/>
      <c r="U413" s="97"/>
      <c r="V413" s="97"/>
      <c r="W413" s="97"/>
      <c r="X413" s="97"/>
      <c r="Y413" s="97"/>
      <c r="Z413" s="97"/>
      <c r="AA413" s="97"/>
      <c r="AB413" s="97"/>
      <c r="AC413" s="97"/>
      <c r="AD413" s="97"/>
      <c r="AE413" s="97"/>
      <c r="AF413" s="97"/>
      <c r="AG413" s="97"/>
      <c r="AH413" s="97"/>
      <c r="AI413" s="97"/>
      <c r="AJ413" s="97"/>
      <c r="AK413" s="97"/>
      <c r="AL413" s="97"/>
      <c r="AM413" s="97"/>
    </row>
    <row r="414" customFormat="false" ht="21.75" hidden="false" customHeight="true" outlineLevel="0" collapsed="false">
      <c r="A414" s="97"/>
      <c r="B414" s="97"/>
      <c r="C414" s="97"/>
      <c r="D414" s="97"/>
      <c r="E414" s="97"/>
      <c r="F414" s="98"/>
      <c r="G414" s="97"/>
      <c r="H414" s="97"/>
      <c r="I414" s="97"/>
      <c r="J414" s="97"/>
      <c r="K414" s="97"/>
      <c r="L414" s="97"/>
      <c r="M414" s="97"/>
      <c r="N414" s="97"/>
      <c r="O414" s="97"/>
      <c r="P414" s="97"/>
      <c r="Q414" s="97"/>
      <c r="R414" s="97"/>
      <c r="S414" s="97"/>
      <c r="T414" s="97"/>
      <c r="U414" s="97"/>
      <c r="V414" s="97"/>
      <c r="W414" s="97"/>
      <c r="X414" s="97"/>
      <c r="Y414" s="97"/>
      <c r="Z414" s="97"/>
      <c r="AA414" s="97"/>
      <c r="AB414" s="97"/>
      <c r="AC414" s="97"/>
      <c r="AD414" s="97"/>
      <c r="AE414" s="97"/>
      <c r="AF414" s="97"/>
      <c r="AG414" s="97"/>
      <c r="AH414" s="97"/>
      <c r="AI414" s="97"/>
      <c r="AJ414" s="97"/>
      <c r="AK414" s="97"/>
      <c r="AL414" s="97"/>
      <c r="AM414" s="97"/>
    </row>
    <row r="415" customFormat="false" ht="21.75" hidden="false" customHeight="true" outlineLevel="0" collapsed="false">
      <c r="A415" s="97"/>
      <c r="B415" s="97"/>
      <c r="C415" s="97"/>
      <c r="D415" s="97"/>
      <c r="E415" s="97"/>
      <c r="F415" s="98"/>
      <c r="G415" s="97"/>
      <c r="H415" s="97"/>
      <c r="I415" s="97"/>
      <c r="J415" s="97"/>
      <c r="K415" s="97"/>
      <c r="L415" s="97"/>
      <c r="M415" s="97"/>
      <c r="N415" s="97"/>
      <c r="O415" s="97"/>
      <c r="P415" s="97"/>
      <c r="Q415" s="97"/>
      <c r="R415" s="97"/>
      <c r="S415" s="97"/>
      <c r="T415" s="97"/>
      <c r="U415" s="97"/>
      <c r="V415" s="97"/>
      <c r="W415" s="97"/>
      <c r="X415" s="97"/>
      <c r="Y415" s="97"/>
      <c r="Z415" s="97"/>
      <c r="AA415" s="97"/>
      <c r="AB415" s="97"/>
      <c r="AC415" s="97"/>
      <c r="AD415" s="97"/>
      <c r="AE415" s="97"/>
      <c r="AF415" s="97"/>
      <c r="AG415" s="97"/>
      <c r="AH415" s="97"/>
      <c r="AI415" s="97"/>
      <c r="AJ415" s="97"/>
      <c r="AK415" s="97"/>
      <c r="AL415" s="97"/>
      <c r="AM415" s="97"/>
    </row>
    <row r="416" customFormat="false" ht="21.75" hidden="false" customHeight="true" outlineLevel="0" collapsed="false">
      <c r="A416" s="97"/>
      <c r="B416" s="97"/>
      <c r="C416" s="97"/>
      <c r="D416" s="97"/>
      <c r="E416" s="97"/>
      <c r="F416" s="98"/>
      <c r="G416" s="97"/>
      <c r="H416" s="97"/>
      <c r="I416" s="97"/>
      <c r="J416" s="97"/>
      <c r="K416" s="97"/>
      <c r="L416" s="97"/>
      <c r="M416" s="97"/>
      <c r="N416" s="97"/>
      <c r="O416" s="97"/>
      <c r="P416" s="97"/>
      <c r="Q416" s="97"/>
      <c r="R416" s="97"/>
      <c r="S416" s="97"/>
      <c r="T416" s="97"/>
      <c r="U416" s="97"/>
      <c r="V416" s="97"/>
      <c r="W416" s="97"/>
      <c r="X416" s="97"/>
      <c r="Y416" s="97"/>
      <c r="Z416" s="97"/>
      <c r="AA416" s="97"/>
      <c r="AB416" s="97"/>
      <c r="AC416" s="97"/>
      <c r="AD416" s="97"/>
      <c r="AE416" s="97"/>
      <c r="AF416" s="97"/>
      <c r="AG416" s="97"/>
      <c r="AH416" s="97"/>
      <c r="AI416" s="97"/>
      <c r="AJ416" s="97"/>
      <c r="AK416" s="97"/>
      <c r="AL416" s="97"/>
      <c r="AM416" s="97"/>
    </row>
    <row r="417" customFormat="false" ht="21.75" hidden="false" customHeight="true" outlineLevel="0" collapsed="false">
      <c r="A417" s="97"/>
      <c r="B417" s="97"/>
      <c r="C417" s="97"/>
      <c r="D417" s="97"/>
      <c r="E417" s="97"/>
      <c r="F417" s="98"/>
      <c r="G417" s="97"/>
      <c r="H417" s="97"/>
      <c r="I417" s="97"/>
      <c r="J417" s="97"/>
      <c r="K417" s="97"/>
      <c r="L417" s="97"/>
      <c r="M417" s="97"/>
      <c r="N417" s="97"/>
      <c r="O417" s="97"/>
      <c r="P417" s="97"/>
      <c r="Q417" s="97"/>
      <c r="R417" s="97"/>
      <c r="S417" s="97"/>
      <c r="T417" s="97"/>
      <c r="U417" s="97"/>
      <c r="V417" s="97"/>
      <c r="W417" s="97"/>
      <c r="X417" s="97"/>
      <c r="Y417" s="97"/>
      <c r="Z417" s="97"/>
      <c r="AA417" s="97"/>
      <c r="AB417" s="97"/>
      <c r="AC417" s="97"/>
      <c r="AD417" s="97"/>
      <c r="AE417" s="97"/>
      <c r="AF417" s="97"/>
      <c r="AG417" s="97"/>
      <c r="AH417" s="97"/>
      <c r="AI417" s="97"/>
      <c r="AJ417" s="97"/>
      <c r="AK417" s="97"/>
      <c r="AL417" s="97"/>
      <c r="AM417" s="97"/>
    </row>
    <row r="418" customFormat="false" ht="21.75" hidden="false" customHeight="true" outlineLevel="0" collapsed="false">
      <c r="A418" s="97"/>
      <c r="B418" s="97"/>
      <c r="C418" s="97"/>
      <c r="D418" s="97"/>
      <c r="E418" s="97"/>
      <c r="F418" s="98"/>
      <c r="G418" s="97"/>
      <c r="H418" s="97"/>
      <c r="I418" s="97"/>
      <c r="J418" s="97"/>
      <c r="K418" s="97"/>
      <c r="L418" s="97"/>
      <c r="M418" s="97"/>
      <c r="N418" s="97"/>
      <c r="O418" s="97"/>
      <c r="P418" s="97"/>
      <c r="Q418" s="97"/>
      <c r="R418" s="97"/>
      <c r="S418" s="97"/>
      <c r="T418" s="97"/>
      <c r="U418" s="97"/>
      <c r="V418" s="97"/>
      <c r="W418" s="97"/>
      <c r="X418" s="97"/>
      <c r="Y418" s="97"/>
      <c r="Z418" s="97"/>
      <c r="AA418" s="97"/>
      <c r="AB418" s="97"/>
      <c r="AC418" s="97"/>
      <c r="AD418" s="97"/>
      <c r="AE418" s="97"/>
      <c r="AF418" s="97"/>
      <c r="AG418" s="97"/>
      <c r="AH418" s="97"/>
      <c r="AI418" s="97"/>
      <c r="AJ418" s="97"/>
      <c r="AK418" s="97"/>
      <c r="AL418" s="97"/>
      <c r="AM418" s="97"/>
    </row>
    <row r="419" customFormat="false" ht="21.75" hidden="false" customHeight="true" outlineLevel="0" collapsed="false">
      <c r="A419" s="97"/>
      <c r="B419" s="97"/>
      <c r="C419" s="97"/>
      <c r="D419" s="97"/>
      <c r="E419" s="97"/>
      <c r="F419" s="98"/>
      <c r="G419" s="97"/>
      <c r="H419" s="97"/>
      <c r="I419" s="97"/>
      <c r="J419" s="97"/>
      <c r="K419" s="97"/>
      <c r="L419" s="97"/>
      <c r="M419" s="97"/>
      <c r="N419" s="97"/>
      <c r="O419" s="97"/>
      <c r="P419" s="97"/>
      <c r="Q419" s="97"/>
      <c r="R419" s="97"/>
      <c r="S419" s="97"/>
      <c r="T419" s="97"/>
      <c r="U419" s="97"/>
      <c r="V419" s="97"/>
      <c r="W419" s="97"/>
      <c r="X419" s="97"/>
      <c r="Y419" s="97"/>
      <c r="Z419" s="97"/>
      <c r="AA419" s="97"/>
      <c r="AB419" s="97"/>
      <c r="AC419" s="97"/>
      <c r="AD419" s="97"/>
      <c r="AE419" s="97"/>
      <c r="AF419" s="97"/>
      <c r="AG419" s="97"/>
      <c r="AH419" s="97"/>
      <c r="AI419" s="97"/>
      <c r="AJ419" s="97"/>
      <c r="AK419" s="97"/>
      <c r="AL419" s="97"/>
      <c r="AM419" s="97"/>
    </row>
    <row r="420" customFormat="false" ht="21.75" hidden="false" customHeight="true" outlineLevel="0" collapsed="false">
      <c r="A420" s="97"/>
      <c r="B420" s="97"/>
      <c r="C420" s="97"/>
      <c r="D420" s="97"/>
      <c r="E420" s="97"/>
      <c r="F420" s="98"/>
      <c r="G420" s="97"/>
      <c r="H420" s="97"/>
      <c r="I420" s="97"/>
      <c r="J420" s="97"/>
      <c r="K420" s="97"/>
      <c r="L420" s="97"/>
      <c r="M420" s="97"/>
      <c r="N420" s="97"/>
      <c r="O420" s="97"/>
      <c r="P420" s="97"/>
      <c r="Q420" s="97"/>
      <c r="R420" s="97"/>
      <c r="S420" s="97"/>
      <c r="T420" s="97"/>
      <c r="U420" s="97"/>
      <c r="V420" s="97"/>
      <c r="W420" s="97"/>
      <c r="X420" s="97"/>
      <c r="Y420" s="97"/>
      <c r="Z420" s="97"/>
      <c r="AA420" s="97"/>
      <c r="AB420" s="97"/>
      <c r="AC420" s="97"/>
      <c r="AD420" s="97"/>
      <c r="AE420" s="97"/>
      <c r="AF420" s="97"/>
      <c r="AG420" s="97"/>
      <c r="AH420" s="97"/>
      <c r="AI420" s="97"/>
      <c r="AJ420" s="97"/>
      <c r="AK420" s="97"/>
      <c r="AL420" s="97"/>
      <c r="AM420" s="97"/>
    </row>
    <row r="421" customFormat="false" ht="21.75" hidden="false" customHeight="true" outlineLevel="0" collapsed="false">
      <c r="A421" s="97"/>
      <c r="B421" s="97"/>
      <c r="C421" s="97"/>
      <c r="D421" s="97"/>
      <c r="E421" s="97"/>
      <c r="F421" s="98"/>
      <c r="G421" s="97"/>
      <c r="H421" s="97"/>
      <c r="I421" s="97"/>
      <c r="J421" s="97"/>
      <c r="K421" s="97"/>
      <c r="L421" s="97"/>
      <c r="M421" s="97"/>
      <c r="N421" s="97"/>
      <c r="O421" s="97"/>
      <c r="P421" s="97"/>
      <c r="Q421" s="97"/>
      <c r="R421" s="97"/>
      <c r="S421" s="97"/>
      <c r="T421" s="97"/>
      <c r="U421" s="97"/>
      <c r="V421" s="97"/>
      <c r="W421" s="97"/>
      <c r="X421" s="97"/>
      <c r="Y421" s="97"/>
      <c r="Z421" s="97"/>
      <c r="AA421" s="97"/>
      <c r="AB421" s="97"/>
      <c r="AC421" s="97"/>
      <c r="AD421" s="97"/>
      <c r="AE421" s="97"/>
      <c r="AF421" s="97"/>
      <c r="AG421" s="97"/>
      <c r="AH421" s="97"/>
      <c r="AI421" s="97"/>
      <c r="AJ421" s="97"/>
      <c r="AK421" s="97"/>
      <c r="AL421" s="97"/>
      <c r="AM421" s="97"/>
    </row>
    <row r="422" customFormat="false" ht="21.75" hidden="false" customHeight="true" outlineLevel="0" collapsed="false">
      <c r="A422" s="97"/>
      <c r="B422" s="97"/>
      <c r="C422" s="97"/>
      <c r="D422" s="97"/>
      <c r="E422" s="97"/>
      <c r="F422" s="98"/>
      <c r="G422" s="97"/>
      <c r="H422" s="97"/>
      <c r="I422" s="97"/>
      <c r="J422" s="97"/>
      <c r="K422" s="97"/>
      <c r="L422" s="97"/>
      <c r="M422" s="97"/>
      <c r="N422" s="97"/>
      <c r="O422" s="97"/>
      <c r="P422" s="97"/>
      <c r="Q422" s="97"/>
      <c r="R422" s="97"/>
      <c r="S422" s="97"/>
      <c r="T422" s="97"/>
      <c r="U422" s="97"/>
      <c r="V422" s="97"/>
      <c r="W422" s="97"/>
      <c r="X422" s="97"/>
      <c r="Y422" s="97"/>
      <c r="Z422" s="97"/>
      <c r="AA422" s="97"/>
      <c r="AB422" s="97"/>
      <c r="AC422" s="97"/>
      <c r="AD422" s="97"/>
      <c r="AE422" s="97"/>
      <c r="AF422" s="97"/>
      <c r="AG422" s="97"/>
      <c r="AH422" s="97"/>
      <c r="AI422" s="97"/>
      <c r="AJ422" s="97"/>
      <c r="AK422" s="97"/>
      <c r="AL422" s="97"/>
      <c r="AM422" s="97"/>
    </row>
    <row r="423" customFormat="false" ht="21.75" hidden="false" customHeight="true" outlineLevel="0" collapsed="false">
      <c r="A423" s="97"/>
      <c r="B423" s="97"/>
      <c r="C423" s="97"/>
      <c r="D423" s="97"/>
      <c r="E423" s="97"/>
      <c r="F423" s="98"/>
      <c r="G423" s="97"/>
      <c r="H423" s="97"/>
      <c r="I423" s="97"/>
      <c r="J423" s="97"/>
      <c r="K423" s="97"/>
      <c r="L423" s="97"/>
      <c r="M423" s="97"/>
      <c r="N423" s="97"/>
      <c r="O423" s="97"/>
      <c r="P423" s="97"/>
      <c r="Q423" s="97"/>
      <c r="R423" s="97"/>
      <c r="S423" s="97"/>
      <c r="T423" s="97"/>
      <c r="U423" s="97"/>
      <c r="V423" s="97"/>
      <c r="W423" s="97"/>
      <c r="X423" s="97"/>
      <c r="Y423" s="97"/>
      <c r="Z423" s="97"/>
      <c r="AA423" s="97"/>
      <c r="AB423" s="97"/>
      <c r="AC423" s="97"/>
      <c r="AD423" s="97"/>
      <c r="AE423" s="97"/>
      <c r="AF423" s="97"/>
      <c r="AG423" s="97"/>
      <c r="AH423" s="97"/>
      <c r="AI423" s="97"/>
      <c r="AJ423" s="97"/>
      <c r="AK423" s="97"/>
      <c r="AL423" s="97"/>
      <c r="AM423" s="97"/>
    </row>
    <row r="424" customFormat="false" ht="21.75" hidden="false" customHeight="true" outlineLevel="0" collapsed="false">
      <c r="A424" s="97"/>
      <c r="B424" s="97"/>
      <c r="C424" s="97"/>
      <c r="D424" s="97"/>
      <c r="E424" s="97"/>
      <c r="F424" s="98"/>
      <c r="G424" s="97"/>
      <c r="H424" s="97"/>
      <c r="I424" s="97"/>
      <c r="J424" s="97"/>
      <c r="K424" s="97"/>
      <c r="L424" s="97"/>
      <c r="M424" s="97"/>
      <c r="N424" s="97"/>
      <c r="O424" s="97"/>
      <c r="P424" s="97"/>
      <c r="Q424" s="97"/>
      <c r="R424" s="97"/>
      <c r="S424" s="97"/>
      <c r="T424" s="97"/>
      <c r="U424" s="97"/>
      <c r="V424" s="97"/>
      <c r="W424" s="97"/>
      <c r="X424" s="97"/>
      <c r="Y424" s="97"/>
      <c r="Z424" s="97"/>
      <c r="AA424" s="97"/>
      <c r="AB424" s="97"/>
      <c r="AC424" s="97"/>
      <c r="AD424" s="97"/>
      <c r="AE424" s="97"/>
      <c r="AF424" s="97"/>
      <c r="AG424" s="97"/>
      <c r="AH424" s="97"/>
      <c r="AI424" s="97"/>
      <c r="AJ424" s="97"/>
      <c r="AK424" s="97"/>
      <c r="AL424" s="97"/>
      <c r="AM424" s="97"/>
    </row>
    <row r="425" customFormat="false" ht="21.75" hidden="false" customHeight="true" outlineLevel="0" collapsed="false">
      <c r="A425" s="97"/>
      <c r="B425" s="97"/>
      <c r="C425" s="97"/>
      <c r="D425" s="97"/>
      <c r="E425" s="97"/>
      <c r="F425" s="98"/>
      <c r="G425" s="97"/>
      <c r="H425" s="97"/>
      <c r="I425" s="97"/>
      <c r="J425" s="97"/>
      <c r="K425" s="97"/>
      <c r="L425" s="97"/>
      <c r="M425" s="97"/>
      <c r="N425" s="97"/>
      <c r="O425" s="97"/>
      <c r="P425" s="97"/>
      <c r="Q425" s="97"/>
      <c r="R425" s="97"/>
      <c r="S425" s="97"/>
      <c r="T425" s="97"/>
      <c r="U425" s="97"/>
      <c r="V425" s="97"/>
      <c r="W425" s="97"/>
      <c r="X425" s="97"/>
      <c r="Y425" s="97"/>
      <c r="Z425" s="97"/>
      <c r="AA425" s="97"/>
      <c r="AB425" s="97"/>
      <c r="AC425" s="97"/>
      <c r="AD425" s="97"/>
      <c r="AE425" s="97"/>
      <c r="AF425" s="97"/>
      <c r="AG425" s="97"/>
      <c r="AH425" s="97"/>
      <c r="AI425" s="97"/>
      <c r="AJ425" s="97"/>
      <c r="AK425" s="97"/>
      <c r="AL425" s="97"/>
      <c r="AM425" s="97"/>
    </row>
    <row r="426" customFormat="false" ht="21.75" hidden="false" customHeight="true" outlineLevel="0" collapsed="false">
      <c r="A426" s="97"/>
      <c r="B426" s="97"/>
      <c r="C426" s="97"/>
      <c r="D426" s="97"/>
      <c r="E426" s="97"/>
      <c r="F426" s="98"/>
      <c r="G426" s="97"/>
      <c r="H426" s="97"/>
      <c r="I426" s="97"/>
      <c r="J426" s="97"/>
      <c r="K426" s="97"/>
      <c r="L426" s="97"/>
      <c r="M426" s="97"/>
      <c r="N426" s="97"/>
      <c r="O426" s="97"/>
      <c r="P426" s="97"/>
      <c r="Q426" s="97"/>
      <c r="R426" s="97"/>
      <c r="S426" s="97"/>
      <c r="T426" s="97"/>
      <c r="U426" s="97"/>
      <c r="V426" s="97"/>
      <c r="W426" s="97"/>
      <c r="X426" s="97"/>
      <c r="Y426" s="97"/>
      <c r="Z426" s="97"/>
      <c r="AA426" s="97"/>
      <c r="AB426" s="97"/>
      <c r="AC426" s="97"/>
      <c r="AD426" s="97"/>
      <c r="AE426" s="97"/>
      <c r="AF426" s="97"/>
      <c r="AG426" s="97"/>
      <c r="AH426" s="97"/>
      <c r="AI426" s="97"/>
      <c r="AJ426" s="97"/>
      <c r="AK426" s="97"/>
      <c r="AL426" s="97"/>
      <c r="AM426" s="97"/>
    </row>
    <row r="427" customFormat="false" ht="21.75" hidden="false" customHeight="true" outlineLevel="0" collapsed="false">
      <c r="A427" s="97"/>
      <c r="B427" s="97"/>
      <c r="C427" s="97"/>
      <c r="D427" s="97"/>
      <c r="E427" s="97"/>
      <c r="F427" s="98"/>
      <c r="G427" s="97"/>
      <c r="H427" s="97"/>
      <c r="I427" s="97"/>
      <c r="J427" s="97"/>
      <c r="K427" s="97"/>
      <c r="L427" s="97"/>
      <c r="M427" s="97"/>
      <c r="N427" s="97"/>
      <c r="O427" s="97"/>
      <c r="P427" s="97"/>
      <c r="Q427" s="97"/>
      <c r="R427" s="97"/>
      <c r="S427" s="97"/>
      <c r="T427" s="97"/>
      <c r="U427" s="97"/>
      <c r="V427" s="97"/>
      <c r="W427" s="97"/>
      <c r="X427" s="97"/>
      <c r="Y427" s="97"/>
      <c r="Z427" s="97"/>
      <c r="AA427" s="97"/>
      <c r="AB427" s="97"/>
      <c r="AC427" s="97"/>
      <c r="AD427" s="97"/>
      <c r="AE427" s="97"/>
      <c r="AF427" s="97"/>
      <c r="AG427" s="97"/>
      <c r="AH427" s="97"/>
      <c r="AI427" s="97"/>
      <c r="AJ427" s="97"/>
      <c r="AK427" s="97"/>
      <c r="AL427" s="97"/>
      <c r="AM427" s="97"/>
    </row>
    <row r="428" customFormat="false" ht="21.75" hidden="false" customHeight="true" outlineLevel="0" collapsed="false">
      <c r="A428" s="97"/>
      <c r="B428" s="97"/>
      <c r="C428" s="97"/>
      <c r="D428" s="97"/>
      <c r="E428" s="97"/>
      <c r="F428" s="98"/>
      <c r="G428" s="97"/>
      <c r="H428" s="97"/>
      <c r="I428" s="97"/>
      <c r="J428" s="97"/>
      <c r="K428" s="97"/>
      <c r="L428" s="97"/>
      <c r="M428" s="97"/>
      <c r="N428" s="97"/>
      <c r="O428" s="97"/>
      <c r="P428" s="97"/>
      <c r="Q428" s="97"/>
      <c r="R428" s="97"/>
      <c r="S428" s="97"/>
      <c r="T428" s="97"/>
      <c r="U428" s="97"/>
      <c r="V428" s="97"/>
      <c r="W428" s="97"/>
      <c r="X428" s="97"/>
      <c r="Y428" s="97"/>
      <c r="Z428" s="97"/>
      <c r="AA428" s="97"/>
      <c r="AB428" s="97"/>
      <c r="AC428" s="97"/>
      <c r="AD428" s="97"/>
      <c r="AE428" s="97"/>
      <c r="AF428" s="97"/>
      <c r="AG428" s="97"/>
      <c r="AH428" s="97"/>
      <c r="AI428" s="97"/>
      <c r="AJ428" s="97"/>
      <c r="AK428" s="97"/>
      <c r="AL428" s="97"/>
      <c r="AM428" s="97"/>
    </row>
    <row r="429" customFormat="false" ht="21.75" hidden="false" customHeight="true" outlineLevel="0" collapsed="false">
      <c r="A429" s="97"/>
      <c r="B429" s="97"/>
      <c r="C429" s="97"/>
      <c r="D429" s="97"/>
      <c r="E429" s="97"/>
      <c r="F429" s="98"/>
      <c r="G429" s="97"/>
      <c r="H429" s="97"/>
      <c r="I429" s="97"/>
      <c r="J429" s="97"/>
      <c r="K429" s="97"/>
      <c r="L429" s="97"/>
      <c r="M429" s="97"/>
      <c r="N429" s="97"/>
      <c r="O429" s="97"/>
      <c r="P429" s="97"/>
      <c r="Q429" s="97"/>
      <c r="R429" s="97"/>
      <c r="S429" s="97"/>
      <c r="T429" s="97"/>
      <c r="U429" s="97"/>
      <c r="V429" s="97"/>
      <c r="W429" s="97"/>
      <c r="X429" s="97"/>
      <c r="Y429" s="97"/>
      <c r="Z429" s="97"/>
      <c r="AA429" s="97"/>
      <c r="AB429" s="97"/>
      <c r="AC429" s="97"/>
      <c r="AD429" s="97"/>
      <c r="AE429" s="97"/>
      <c r="AF429" s="97"/>
      <c r="AG429" s="97"/>
      <c r="AH429" s="97"/>
      <c r="AI429" s="97"/>
      <c r="AJ429" s="97"/>
      <c r="AK429" s="97"/>
      <c r="AL429" s="97"/>
      <c r="AM429" s="97"/>
    </row>
    <row r="430" customFormat="false" ht="21.75" hidden="false" customHeight="true" outlineLevel="0" collapsed="false">
      <c r="A430" s="97"/>
      <c r="B430" s="97"/>
      <c r="C430" s="97"/>
      <c r="D430" s="97"/>
      <c r="E430" s="97"/>
      <c r="F430" s="98"/>
      <c r="G430" s="97"/>
      <c r="H430" s="97"/>
      <c r="I430" s="97"/>
      <c r="J430" s="97"/>
      <c r="K430" s="97"/>
      <c r="L430" s="97"/>
      <c r="M430" s="97"/>
      <c r="N430" s="97"/>
      <c r="O430" s="97"/>
      <c r="P430" s="97"/>
      <c r="Q430" s="97"/>
      <c r="R430" s="97"/>
      <c r="S430" s="97"/>
      <c r="T430" s="97"/>
      <c r="U430" s="97"/>
      <c r="V430" s="97"/>
      <c r="W430" s="97"/>
      <c r="X430" s="97"/>
      <c r="Y430" s="97"/>
      <c r="Z430" s="97"/>
      <c r="AA430" s="97"/>
      <c r="AB430" s="97"/>
      <c r="AC430" s="97"/>
      <c r="AD430" s="97"/>
      <c r="AE430" s="97"/>
      <c r="AF430" s="97"/>
      <c r="AG430" s="97"/>
      <c r="AH430" s="97"/>
      <c r="AI430" s="97"/>
      <c r="AJ430" s="97"/>
      <c r="AK430" s="97"/>
      <c r="AL430" s="97"/>
      <c r="AM430" s="97"/>
    </row>
    <row r="431" customFormat="false" ht="21.75" hidden="false" customHeight="true" outlineLevel="0" collapsed="false">
      <c r="A431" s="97"/>
      <c r="B431" s="97"/>
      <c r="C431" s="97"/>
      <c r="D431" s="97"/>
      <c r="E431" s="97"/>
      <c r="F431" s="98"/>
      <c r="G431" s="97"/>
      <c r="H431" s="97"/>
      <c r="I431" s="97"/>
      <c r="J431" s="97"/>
      <c r="K431" s="97"/>
      <c r="L431" s="97"/>
      <c r="M431" s="97"/>
      <c r="N431" s="97"/>
      <c r="O431" s="97"/>
      <c r="P431" s="97"/>
      <c r="Q431" s="97"/>
      <c r="R431" s="97"/>
      <c r="S431" s="97"/>
      <c r="T431" s="97"/>
      <c r="U431" s="97"/>
      <c r="V431" s="97"/>
      <c r="W431" s="97"/>
      <c r="X431" s="97"/>
      <c r="Y431" s="97"/>
      <c r="Z431" s="97"/>
      <c r="AA431" s="97"/>
      <c r="AB431" s="97"/>
      <c r="AC431" s="97"/>
      <c r="AD431" s="97"/>
      <c r="AE431" s="97"/>
      <c r="AF431" s="97"/>
      <c r="AG431" s="97"/>
      <c r="AH431" s="97"/>
      <c r="AI431" s="97"/>
      <c r="AJ431" s="97"/>
      <c r="AK431" s="97"/>
      <c r="AL431" s="97"/>
      <c r="AM431" s="97"/>
    </row>
    <row r="432" customFormat="false" ht="21.75" hidden="false" customHeight="true" outlineLevel="0" collapsed="false">
      <c r="A432" s="97"/>
      <c r="B432" s="97"/>
      <c r="C432" s="97"/>
      <c r="D432" s="97"/>
      <c r="E432" s="97"/>
      <c r="F432" s="98"/>
      <c r="G432" s="97"/>
      <c r="H432" s="97"/>
      <c r="I432" s="97"/>
      <c r="J432" s="97"/>
      <c r="K432" s="97"/>
      <c r="L432" s="97"/>
      <c r="M432" s="97"/>
      <c r="N432" s="97"/>
      <c r="O432" s="97"/>
      <c r="P432" s="97"/>
      <c r="Q432" s="97"/>
      <c r="R432" s="97"/>
      <c r="S432" s="97"/>
      <c r="T432" s="97"/>
      <c r="U432" s="97"/>
      <c r="V432" s="97"/>
      <c r="W432" s="97"/>
      <c r="X432" s="97"/>
      <c r="Y432" s="97"/>
      <c r="Z432" s="97"/>
      <c r="AA432" s="97"/>
      <c r="AB432" s="97"/>
      <c r="AC432" s="97"/>
      <c r="AD432" s="97"/>
      <c r="AE432" s="97"/>
      <c r="AF432" s="97"/>
      <c r="AG432" s="97"/>
      <c r="AH432" s="97"/>
      <c r="AI432" s="97"/>
      <c r="AJ432" s="97"/>
      <c r="AK432" s="97"/>
      <c r="AL432" s="97"/>
      <c r="AM432" s="97"/>
    </row>
    <row r="433" customFormat="false" ht="21.75" hidden="false" customHeight="true" outlineLevel="0" collapsed="false">
      <c r="A433" s="97"/>
      <c r="B433" s="97"/>
      <c r="C433" s="97"/>
      <c r="D433" s="97"/>
      <c r="E433" s="97"/>
      <c r="F433" s="98"/>
      <c r="G433" s="97"/>
      <c r="H433" s="97"/>
      <c r="I433" s="97"/>
      <c r="J433" s="97"/>
      <c r="K433" s="97"/>
      <c r="L433" s="97"/>
      <c r="M433" s="97"/>
      <c r="N433" s="97"/>
      <c r="O433" s="97"/>
      <c r="P433" s="97"/>
      <c r="Q433" s="97"/>
      <c r="R433" s="97"/>
      <c r="S433" s="97"/>
      <c r="T433" s="97"/>
      <c r="U433" s="97"/>
      <c r="V433" s="97"/>
      <c r="W433" s="97"/>
      <c r="X433" s="97"/>
      <c r="Y433" s="97"/>
      <c r="Z433" s="97"/>
      <c r="AA433" s="97"/>
      <c r="AB433" s="97"/>
      <c r="AC433" s="97"/>
      <c r="AD433" s="97"/>
      <c r="AE433" s="97"/>
      <c r="AF433" s="97"/>
      <c r="AG433" s="97"/>
      <c r="AH433" s="97"/>
      <c r="AI433" s="97"/>
      <c r="AJ433" s="97"/>
      <c r="AK433" s="97"/>
      <c r="AL433" s="97"/>
      <c r="AM433" s="97"/>
    </row>
    <row r="434" customFormat="false" ht="21.75" hidden="false" customHeight="true" outlineLevel="0" collapsed="false">
      <c r="A434" s="97"/>
      <c r="B434" s="97"/>
      <c r="C434" s="97"/>
      <c r="D434" s="97"/>
      <c r="E434" s="97"/>
      <c r="F434" s="98"/>
      <c r="G434" s="97"/>
      <c r="H434" s="97"/>
      <c r="I434" s="97"/>
      <c r="J434" s="97"/>
      <c r="K434" s="97"/>
      <c r="L434" s="97"/>
      <c r="M434" s="97"/>
      <c r="N434" s="97"/>
      <c r="O434" s="97"/>
      <c r="P434" s="97"/>
      <c r="Q434" s="97"/>
      <c r="R434" s="97"/>
      <c r="S434" s="97"/>
      <c r="T434" s="97"/>
      <c r="U434" s="97"/>
      <c r="V434" s="97"/>
      <c r="W434" s="97"/>
      <c r="X434" s="97"/>
      <c r="Y434" s="97"/>
      <c r="Z434" s="97"/>
      <c r="AA434" s="97"/>
      <c r="AB434" s="97"/>
      <c r="AC434" s="97"/>
      <c r="AD434" s="97"/>
      <c r="AE434" s="97"/>
      <c r="AF434" s="97"/>
      <c r="AG434" s="97"/>
      <c r="AH434" s="97"/>
      <c r="AI434" s="97"/>
      <c r="AJ434" s="97"/>
      <c r="AK434" s="97"/>
      <c r="AL434" s="97"/>
      <c r="AM434" s="97"/>
    </row>
    <row r="435" customFormat="false" ht="21.75" hidden="false" customHeight="true" outlineLevel="0" collapsed="false">
      <c r="A435" s="97"/>
      <c r="B435" s="97"/>
      <c r="C435" s="97"/>
      <c r="D435" s="97"/>
      <c r="E435" s="97"/>
      <c r="F435" s="98"/>
      <c r="G435" s="97"/>
      <c r="H435" s="97"/>
      <c r="I435" s="97"/>
      <c r="J435" s="97"/>
      <c r="K435" s="97"/>
      <c r="L435" s="97"/>
      <c r="M435" s="97"/>
      <c r="N435" s="97"/>
      <c r="O435" s="97"/>
      <c r="P435" s="97"/>
      <c r="Q435" s="97"/>
      <c r="R435" s="97"/>
      <c r="S435" s="97"/>
      <c r="T435" s="97"/>
      <c r="U435" s="97"/>
      <c r="V435" s="97"/>
      <c r="W435" s="97"/>
      <c r="X435" s="97"/>
      <c r="Y435" s="97"/>
      <c r="Z435" s="97"/>
      <c r="AA435" s="97"/>
      <c r="AB435" s="97"/>
      <c r="AC435" s="97"/>
      <c r="AD435" s="97"/>
      <c r="AE435" s="97"/>
      <c r="AF435" s="97"/>
      <c r="AG435" s="97"/>
      <c r="AH435" s="97"/>
      <c r="AI435" s="97"/>
      <c r="AJ435" s="97"/>
      <c r="AK435" s="97"/>
      <c r="AL435" s="97"/>
      <c r="AM435" s="97"/>
    </row>
    <row r="436" customFormat="false" ht="21.75" hidden="false" customHeight="true" outlineLevel="0" collapsed="false">
      <c r="A436" s="97"/>
      <c r="B436" s="97"/>
      <c r="C436" s="97"/>
      <c r="D436" s="97"/>
      <c r="E436" s="97"/>
      <c r="F436" s="98"/>
      <c r="G436" s="97"/>
      <c r="H436" s="97"/>
      <c r="I436" s="97"/>
      <c r="J436" s="97"/>
      <c r="K436" s="97"/>
      <c r="L436" s="97"/>
      <c r="M436" s="97"/>
      <c r="N436" s="97"/>
      <c r="O436" s="97"/>
      <c r="P436" s="97"/>
      <c r="Q436" s="97"/>
      <c r="R436" s="97"/>
      <c r="S436" s="97"/>
      <c r="T436" s="97"/>
      <c r="U436" s="97"/>
      <c r="V436" s="97"/>
      <c r="W436" s="97"/>
      <c r="X436" s="97"/>
      <c r="Y436" s="97"/>
      <c r="Z436" s="97"/>
      <c r="AA436" s="97"/>
      <c r="AB436" s="97"/>
      <c r="AC436" s="97"/>
      <c r="AD436" s="97"/>
      <c r="AE436" s="97"/>
      <c r="AF436" s="97"/>
      <c r="AG436" s="97"/>
      <c r="AH436" s="97"/>
      <c r="AI436" s="97"/>
      <c r="AJ436" s="97"/>
      <c r="AK436" s="97"/>
      <c r="AL436" s="97"/>
      <c r="AM436" s="97"/>
    </row>
    <row r="437" customFormat="false" ht="21.75" hidden="false" customHeight="true" outlineLevel="0" collapsed="false">
      <c r="A437" s="97"/>
      <c r="B437" s="97"/>
      <c r="C437" s="97"/>
      <c r="D437" s="97"/>
      <c r="E437" s="97"/>
      <c r="F437" s="98"/>
      <c r="G437" s="97"/>
      <c r="H437" s="97"/>
      <c r="I437" s="97"/>
      <c r="J437" s="97"/>
      <c r="K437" s="97"/>
      <c r="L437" s="97"/>
      <c r="M437" s="97"/>
      <c r="N437" s="97"/>
      <c r="O437" s="97"/>
      <c r="P437" s="97"/>
      <c r="Q437" s="97"/>
      <c r="R437" s="97"/>
      <c r="S437" s="97"/>
      <c r="T437" s="97"/>
      <c r="U437" s="97"/>
      <c r="V437" s="97"/>
      <c r="W437" s="97"/>
      <c r="X437" s="97"/>
      <c r="Y437" s="97"/>
      <c r="Z437" s="97"/>
      <c r="AA437" s="97"/>
      <c r="AB437" s="97"/>
      <c r="AC437" s="97"/>
      <c r="AD437" s="97"/>
      <c r="AE437" s="97"/>
      <c r="AF437" s="97"/>
      <c r="AG437" s="97"/>
      <c r="AH437" s="97"/>
      <c r="AI437" s="97"/>
      <c r="AJ437" s="97"/>
      <c r="AK437" s="97"/>
      <c r="AL437" s="97"/>
      <c r="AM437" s="97"/>
    </row>
    <row r="438" customFormat="false" ht="21.75" hidden="false" customHeight="true" outlineLevel="0" collapsed="false">
      <c r="A438" s="97"/>
      <c r="B438" s="97"/>
      <c r="C438" s="97"/>
      <c r="D438" s="97"/>
      <c r="E438" s="97"/>
      <c r="F438" s="98"/>
      <c r="G438" s="97"/>
      <c r="H438" s="97"/>
      <c r="I438" s="97"/>
      <c r="J438" s="97"/>
      <c r="K438" s="97"/>
      <c r="L438" s="97"/>
      <c r="M438" s="97"/>
      <c r="N438" s="97"/>
      <c r="O438" s="97"/>
      <c r="P438" s="97"/>
      <c r="Q438" s="97"/>
      <c r="R438" s="97"/>
      <c r="S438" s="97"/>
      <c r="T438" s="97"/>
      <c r="U438" s="97"/>
      <c r="V438" s="97"/>
      <c r="W438" s="97"/>
      <c r="X438" s="97"/>
      <c r="Y438" s="97"/>
      <c r="Z438" s="97"/>
      <c r="AA438" s="97"/>
      <c r="AB438" s="97"/>
      <c r="AC438" s="97"/>
      <c r="AD438" s="97"/>
      <c r="AE438" s="97"/>
      <c r="AF438" s="97"/>
      <c r="AG438" s="97"/>
      <c r="AH438" s="97"/>
      <c r="AI438" s="97"/>
      <c r="AJ438" s="97"/>
      <c r="AK438" s="97"/>
      <c r="AL438" s="97"/>
      <c r="AM438" s="97"/>
    </row>
    <row r="439" customFormat="false" ht="21.75" hidden="false" customHeight="true" outlineLevel="0" collapsed="false">
      <c r="A439" s="97"/>
      <c r="B439" s="97"/>
      <c r="C439" s="97"/>
      <c r="D439" s="97"/>
      <c r="E439" s="97"/>
      <c r="F439" s="98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  <c r="AF439" s="97"/>
      <c r="AG439" s="97"/>
      <c r="AH439" s="97"/>
      <c r="AI439" s="97"/>
      <c r="AJ439" s="97"/>
      <c r="AK439" s="97"/>
      <c r="AL439" s="97"/>
      <c r="AM439" s="97"/>
    </row>
    <row r="440" customFormat="false" ht="21.75" hidden="false" customHeight="true" outlineLevel="0" collapsed="false">
      <c r="A440" s="97"/>
      <c r="B440" s="97"/>
      <c r="C440" s="97"/>
      <c r="D440" s="97"/>
      <c r="E440" s="97"/>
      <c r="F440" s="98"/>
      <c r="G440" s="97"/>
      <c r="H440" s="97"/>
      <c r="I440" s="97"/>
      <c r="J440" s="97"/>
      <c r="K440" s="97"/>
      <c r="L440" s="97"/>
      <c r="M440" s="97"/>
      <c r="N440" s="97"/>
      <c r="O440" s="97"/>
      <c r="P440" s="97"/>
      <c r="Q440" s="97"/>
      <c r="R440" s="97"/>
      <c r="S440" s="97"/>
      <c r="T440" s="97"/>
      <c r="U440" s="97"/>
      <c r="V440" s="97"/>
      <c r="W440" s="97"/>
      <c r="X440" s="97"/>
      <c r="Y440" s="97"/>
      <c r="Z440" s="97"/>
      <c r="AA440" s="97"/>
      <c r="AB440" s="97"/>
      <c r="AC440" s="97"/>
      <c r="AD440" s="97"/>
      <c r="AE440" s="97"/>
      <c r="AF440" s="97"/>
      <c r="AG440" s="97"/>
      <c r="AH440" s="97"/>
      <c r="AI440" s="97"/>
      <c r="AJ440" s="97"/>
      <c r="AK440" s="97"/>
      <c r="AL440" s="97"/>
      <c r="AM440" s="97"/>
    </row>
    <row r="441" customFormat="false" ht="21.75" hidden="false" customHeight="true" outlineLevel="0" collapsed="false">
      <c r="A441" s="97"/>
      <c r="B441" s="97"/>
      <c r="C441" s="97"/>
      <c r="D441" s="97"/>
      <c r="E441" s="97"/>
      <c r="F441" s="98"/>
      <c r="G441" s="97"/>
      <c r="H441" s="97"/>
      <c r="I441" s="97"/>
      <c r="J441" s="97"/>
      <c r="K441" s="97"/>
      <c r="L441" s="97"/>
      <c r="M441" s="97"/>
      <c r="N441" s="97"/>
      <c r="O441" s="97"/>
      <c r="P441" s="97"/>
      <c r="Q441" s="97"/>
      <c r="R441" s="97"/>
      <c r="S441" s="97"/>
      <c r="T441" s="97"/>
      <c r="U441" s="97"/>
      <c r="V441" s="97"/>
      <c r="W441" s="97"/>
      <c r="X441" s="97"/>
      <c r="Y441" s="97"/>
      <c r="Z441" s="97"/>
      <c r="AA441" s="97"/>
      <c r="AB441" s="97"/>
      <c r="AC441" s="97"/>
      <c r="AD441" s="97"/>
      <c r="AE441" s="97"/>
      <c r="AF441" s="97"/>
      <c r="AG441" s="97"/>
      <c r="AH441" s="97"/>
      <c r="AI441" s="97"/>
      <c r="AJ441" s="97"/>
      <c r="AK441" s="97"/>
      <c r="AL441" s="97"/>
      <c r="AM441" s="97"/>
    </row>
    <row r="442" customFormat="false" ht="21.75" hidden="false" customHeight="true" outlineLevel="0" collapsed="false">
      <c r="A442" s="97"/>
      <c r="B442" s="97"/>
      <c r="C442" s="97"/>
      <c r="D442" s="97"/>
      <c r="E442" s="97"/>
      <c r="F442" s="98"/>
      <c r="G442" s="97"/>
      <c r="H442" s="97"/>
      <c r="I442" s="97"/>
      <c r="J442" s="97"/>
      <c r="K442" s="97"/>
      <c r="L442" s="97"/>
      <c r="M442" s="97"/>
      <c r="N442" s="97"/>
      <c r="O442" s="97"/>
      <c r="P442" s="97"/>
      <c r="Q442" s="97"/>
      <c r="R442" s="97"/>
      <c r="S442" s="97"/>
      <c r="T442" s="97"/>
      <c r="U442" s="97"/>
      <c r="V442" s="97"/>
      <c r="W442" s="97"/>
      <c r="X442" s="97"/>
      <c r="Y442" s="97"/>
      <c r="Z442" s="97"/>
      <c r="AA442" s="97"/>
      <c r="AB442" s="97"/>
      <c r="AC442" s="97"/>
      <c r="AD442" s="97"/>
      <c r="AE442" s="97"/>
      <c r="AF442" s="97"/>
      <c r="AG442" s="97"/>
      <c r="AH442" s="97"/>
      <c r="AI442" s="97"/>
      <c r="AJ442" s="97"/>
      <c r="AK442" s="97"/>
      <c r="AL442" s="97"/>
      <c r="AM442" s="97"/>
    </row>
    <row r="443" customFormat="false" ht="21.75" hidden="false" customHeight="true" outlineLevel="0" collapsed="false">
      <c r="A443" s="97"/>
      <c r="B443" s="97"/>
      <c r="C443" s="97"/>
      <c r="D443" s="97"/>
      <c r="E443" s="97"/>
      <c r="F443" s="98"/>
      <c r="G443" s="97"/>
      <c r="H443" s="97"/>
      <c r="I443" s="97"/>
      <c r="J443" s="97"/>
      <c r="K443" s="97"/>
      <c r="L443" s="97"/>
      <c r="M443" s="97"/>
      <c r="N443" s="97"/>
      <c r="O443" s="97"/>
      <c r="P443" s="97"/>
      <c r="Q443" s="97"/>
      <c r="R443" s="97"/>
      <c r="S443" s="97"/>
      <c r="T443" s="97"/>
      <c r="U443" s="97"/>
      <c r="V443" s="97"/>
      <c r="W443" s="97"/>
      <c r="X443" s="97"/>
      <c r="Y443" s="97"/>
      <c r="Z443" s="97"/>
      <c r="AA443" s="97"/>
      <c r="AB443" s="97"/>
      <c r="AC443" s="97"/>
      <c r="AD443" s="97"/>
      <c r="AE443" s="97"/>
      <c r="AF443" s="97"/>
      <c r="AG443" s="97"/>
      <c r="AH443" s="97"/>
      <c r="AI443" s="97"/>
      <c r="AJ443" s="97"/>
      <c r="AK443" s="97"/>
      <c r="AL443" s="97"/>
      <c r="AM443" s="97"/>
    </row>
    <row r="444" customFormat="false" ht="21.75" hidden="false" customHeight="true" outlineLevel="0" collapsed="false">
      <c r="A444" s="97"/>
      <c r="B444" s="97"/>
      <c r="C444" s="97"/>
      <c r="D444" s="97"/>
      <c r="E444" s="97"/>
      <c r="F444" s="98"/>
      <c r="G444" s="97"/>
      <c r="H444" s="97"/>
      <c r="I444" s="97"/>
      <c r="J444" s="97"/>
      <c r="K444" s="97"/>
      <c r="L444" s="97"/>
      <c r="M444" s="97"/>
      <c r="N444" s="97"/>
      <c r="O444" s="97"/>
      <c r="P444" s="97"/>
      <c r="Q444" s="97"/>
      <c r="R444" s="97"/>
      <c r="S444" s="97"/>
      <c r="T444" s="97"/>
      <c r="U444" s="97"/>
      <c r="V444" s="97"/>
      <c r="W444" s="97"/>
      <c r="X444" s="97"/>
      <c r="Y444" s="97"/>
      <c r="Z444" s="97"/>
      <c r="AA444" s="97"/>
      <c r="AB444" s="97"/>
      <c r="AC444" s="97"/>
      <c r="AD444" s="97"/>
      <c r="AE444" s="97"/>
      <c r="AF444" s="97"/>
      <c r="AG444" s="97"/>
      <c r="AH444" s="97"/>
      <c r="AI444" s="97"/>
      <c r="AJ444" s="97"/>
      <c r="AK444" s="97"/>
      <c r="AL444" s="97"/>
      <c r="AM444" s="97"/>
    </row>
    <row r="445" customFormat="false" ht="21.75" hidden="false" customHeight="true" outlineLevel="0" collapsed="false">
      <c r="A445" s="97"/>
      <c r="B445" s="97"/>
      <c r="C445" s="97"/>
      <c r="D445" s="97"/>
      <c r="E445" s="97"/>
      <c r="F445" s="98"/>
      <c r="G445" s="97"/>
      <c r="H445" s="97"/>
      <c r="I445" s="97"/>
      <c r="J445" s="97"/>
      <c r="K445" s="97"/>
      <c r="L445" s="97"/>
      <c r="M445" s="97"/>
      <c r="N445" s="97"/>
      <c r="O445" s="97"/>
      <c r="P445" s="97"/>
      <c r="Q445" s="97"/>
      <c r="R445" s="97"/>
      <c r="S445" s="97"/>
      <c r="T445" s="97"/>
      <c r="U445" s="97"/>
      <c r="V445" s="97"/>
      <c r="W445" s="97"/>
      <c r="X445" s="97"/>
      <c r="Y445" s="97"/>
      <c r="Z445" s="97"/>
      <c r="AA445" s="97"/>
      <c r="AB445" s="97"/>
      <c r="AC445" s="97"/>
      <c r="AD445" s="97"/>
      <c r="AE445" s="97"/>
      <c r="AF445" s="97"/>
      <c r="AG445" s="97"/>
      <c r="AH445" s="97"/>
      <c r="AI445" s="97"/>
      <c r="AJ445" s="97"/>
      <c r="AK445" s="97"/>
      <c r="AL445" s="97"/>
      <c r="AM445" s="97"/>
    </row>
    <row r="446" customFormat="false" ht="21.75" hidden="false" customHeight="true" outlineLevel="0" collapsed="false">
      <c r="A446" s="97"/>
      <c r="B446" s="97"/>
      <c r="C446" s="97"/>
      <c r="D446" s="97"/>
      <c r="E446" s="97"/>
      <c r="F446" s="98"/>
      <c r="G446" s="97"/>
      <c r="H446" s="97"/>
      <c r="I446" s="97"/>
      <c r="J446" s="97"/>
      <c r="K446" s="97"/>
      <c r="L446" s="97"/>
      <c r="M446" s="97"/>
      <c r="N446" s="97"/>
      <c r="O446" s="97"/>
      <c r="P446" s="97"/>
      <c r="Q446" s="97"/>
      <c r="R446" s="97"/>
      <c r="S446" s="97"/>
      <c r="T446" s="97"/>
      <c r="U446" s="97"/>
      <c r="V446" s="97"/>
      <c r="W446" s="97"/>
      <c r="X446" s="97"/>
      <c r="Y446" s="97"/>
      <c r="Z446" s="97"/>
      <c r="AA446" s="97"/>
      <c r="AB446" s="97"/>
      <c r="AC446" s="97"/>
      <c r="AD446" s="97"/>
      <c r="AE446" s="97"/>
      <c r="AF446" s="97"/>
      <c r="AG446" s="97"/>
      <c r="AH446" s="97"/>
      <c r="AI446" s="97"/>
      <c r="AJ446" s="97"/>
      <c r="AK446" s="97"/>
      <c r="AL446" s="97"/>
      <c r="AM446" s="97"/>
    </row>
    <row r="447" customFormat="false" ht="21.75" hidden="false" customHeight="true" outlineLevel="0" collapsed="false">
      <c r="A447" s="97"/>
      <c r="B447" s="97"/>
      <c r="C447" s="97"/>
      <c r="D447" s="97"/>
      <c r="E447" s="97"/>
      <c r="F447" s="98"/>
      <c r="G447" s="97"/>
      <c r="H447" s="97"/>
      <c r="I447" s="97"/>
      <c r="J447" s="97"/>
      <c r="K447" s="97"/>
      <c r="L447" s="97"/>
      <c r="M447" s="97"/>
      <c r="N447" s="97"/>
      <c r="O447" s="97"/>
      <c r="P447" s="97"/>
      <c r="Q447" s="97"/>
      <c r="R447" s="97"/>
      <c r="S447" s="97"/>
      <c r="T447" s="97"/>
      <c r="U447" s="97"/>
      <c r="V447" s="97"/>
      <c r="W447" s="97"/>
      <c r="X447" s="97"/>
      <c r="Y447" s="97"/>
      <c r="Z447" s="97"/>
      <c r="AA447" s="97"/>
      <c r="AB447" s="97"/>
      <c r="AC447" s="97"/>
      <c r="AD447" s="97"/>
      <c r="AE447" s="97"/>
      <c r="AF447" s="97"/>
      <c r="AG447" s="97"/>
      <c r="AH447" s="97"/>
      <c r="AI447" s="97"/>
      <c r="AJ447" s="97"/>
      <c r="AK447" s="97"/>
      <c r="AL447" s="97"/>
      <c r="AM447" s="97"/>
    </row>
    <row r="448" customFormat="false" ht="21.75" hidden="false" customHeight="true" outlineLevel="0" collapsed="false">
      <c r="A448" s="97"/>
      <c r="B448" s="97"/>
      <c r="C448" s="97"/>
      <c r="D448" s="97"/>
      <c r="E448" s="97"/>
      <c r="F448" s="98"/>
      <c r="G448" s="97"/>
      <c r="H448" s="97"/>
      <c r="I448" s="97"/>
      <c r="J448" s="97"/>
      <c r="K448" s="97"/>
      <c r="L448" s="97"/>
      <c r="M448" s="97"/>
      <c r="N448" s="97"/>
      <c r="O448" s="97"/>
      <c r="P448" s="97"/>
      <c r="Q448" s="97"/>
      <c r="R448" s="97"/>
      <c r="S448" s="97"/>
      <c r="T448" s="97"/>
      <c r="U448" s="97"/>
      <c r="V448" s="97"/>
      <c r="W448" s="97"/>
      <c r="X448" s="97"/>
      <c r="Y448" s="97"/>
      <c r="Z448" s="97"/>
      <c r="AA448" s="97"/>
      <c r="AB448" s="97"/>
      <c r="AC448" s="97"/>
      <c r="AD448" s="97"/>
      <c r="AE448" s="97"/>
      <c r="AF448" s="97"/>
      <c r="AG448" s="97"/>
      <c r="AH448" s="97"/>
      <c r="AI448" s="97"/>
      <c r="AJ448" s="97"/>
      <c r="AK448" s="97"/>
      <c r="AL448" s="97"/>
      <c r="AM448" s="97"/>
    </row>
    <row r="449" customFormat="false" ht="21.75" hidden="false" customHeight="true" outlineLevel="0" collapsed="false">
      <c r="A449" s="97"/>
      <c r="B449" s="97"/>
      <c r="C449" s="97"/>
      <c r="D449" s="97"/>
      <c r="E449" s="97"/>
      <c r="F449" s="98"/>
      <c r="G449" s="97"/>
      <c r="H449" s="97"/>
      <c r="I449" s="97"/>
      <c r="J449" s="97"/>
      <c r="K449" s="97"/>
      <c r="L449" s="97"/>
      <c r="M449" s="97"/>
      <c r="N449" s="97"/>
      <c r="O449" s="97"/>
      <c r="P449" s="97"/>
      <c r="Q449" s="97"/>
      <c r="R449" s="97"/>
      <c r="S449" s="97"/>
      <c r="T449" s="97"/>
      <c r="U449" s="97"/>
      <c r="V449" s="97"/>
      <c r="W449" s="97"/>
      <c r="X449" s="97"/>
      <c r="Y449" s="97"/>
      <c r="Z449" s="97"/>
      <c r="AA449" s="97"/>
      <c r="AB449" s="97"/>
      <c r="AC449" s="97"/>
      <c r="AD449" s="97"/>
      <c r="AE449" s="97"/>
      <c r="AF449" s="97"/>
      <c r="AG449" s="97"/>
      <c r="AH449" s="97"/>
      <c r="AI449" s="97"/>
      <c r="AJ449" s="97"/>
      <c r="AK449" s="97"/>
      <c r="AL449" s="97"/>
      <c r="AM449" s="97"/>
    </row>
    <row r="450" customFormat="false" ht="21.75" hidden="false" customHeight="true" outlineLevel="0" collapsed="false">
      <c r="A450" s="97"/>
      <c r="B450" s="97"/>
      <c r="C450" s="97"/>
      <c r="D450" s="97"/>
      <c r="E450" s="97"/>
      <c r="F450" s="98"/>
      <c r="G450" s="97"/>
      <c r="H450" s="97"/>
      <c r="I450" s="97"/>
      <c r="J450" s="97"/>
      <c r="K450" s="97"/>
      <c r="L450" s="97"/>
      <c r="M450" s="97"/>
      <c r="N450" s="97"/>
      <c r="O450" s="97"/>
      <c r="P450" s="97"/>
      <c r="Q450" s="97"/>
      <c r="R450" s="97"/>
      <c r="S450" s="97"/>
      <c r="T450" s="97"/>
      <c r="U450" s="97"/>
      <c r="V450" s="97"/>
      <c r="W450" s="97"/>
      <c r="X450" s="97"/>
      <c r="Y450" s="97"/>
      <c r="Z450" s="97"/>
      <c r="AA450" s="97"/>
      <c r="AB450" s="97"/>
      <c r="AC450" s="97"/>
      <c r="AD450" s="97"/>
      <c r="AE450" s="97"/>
      <c r="AF450" s="97"/>
      <c r="AG450" s="97"/>
      <c r="AH450" s="97"/>
      <c r="AI450" s="97"/>
      <c r="AJ450" s="97"/>
      <c r="AK450" s="97"/>
      <c r="AL450" s="97"/>
      <c r="AM450" s="97"/>
    </row>
    <row r="451" customFormat="false" ht="21.75" hidden="false" customHeight="true" outlineLevel="0" collapsed="false">
      <c r="A451" s="97"/>
      <c r="B451" s="97"/>
      <c r="C451" s="97"/>
      <c r="D451" s="97"/>
      <c r="E451" s="97"/>
      <c r="F451" s="98"/>
      <c r="G451" s="97"/>
      <c r="H451" s="97"/>
      <c r="I451" s="97"/>
      <c r="J451" s="97"/>
      <c r="K451" s="97"/>
      <c r="L451" s="97"/>
      <c r="M451" s="97"/>
      <c r="N451" s="97"/>
      <c r="O451" s="97"/>
      <c r="P451" s="97"/>
      <c r="Q451" s="97"/>
      <c r="R451" s="97"/>
      <c r="S451" s="97"/>
      <c r="T451" s="97"/>
      <c r="U451" s="97"/>
      <c r="V451" s="97"/>
      <c r="W451" s="97"/>
      <c r="X451" s="97"/>
      <c r="Y451" s="97"/>
      <c r="Z451" s="97"/>
      <c r="AA451" s="97"/>
      <c r="AB451" s="97"/>
      <c r="AC451" s="97"/>
      <c r="AD451" s="97"/>
      <c r="AE451" s="97"/>
      <c r="AF451" s="97"/>
      <c r="AG451" s="97"/>
      <c r="AH451" s="97"/>
      <c r="AI451" s="97"/>
      <c r="AJ451" s="97"/>
      <c r="AK451" s="97"/>
      <c r="AL451" s="97"/>
      <c r="AM451" s="97"/>
    </row>
    <row r="452" customFormat="false" ht="21.75" hidden="false" customHeight="true" outlineLevel="0" collapsed="false">
      <c r="A452" s="97"/>
      <c r="B452" s="97"/>
      <c r="C452" s="97"/>
      <c r="D452" s="97"/>
      <c r="E452" s="97"/>
      <c r="F452" s="98"/>
      <c r="G452" s="97"/>
      <c r="H452" s="97"/>
      <c r="I452" s="97"/>
      <c r="J452" s="97"/>
      <c r="K452" s="97"/>
      <c r="L452" s="97"/>
      <c r="M452" s="97"/>
      <c r="N452" s="97"/>
      <c r="O452" s="97"/>
      <c r="P452" s="97"/>
      <c r="Q452" s="97"/>
      <c r="R452" s="97"/>
      <c r="S452" s="97"/>
      <c r="T452" s="97"/>
      <c r="U452" s="97"/>
      <c r="V452" s="97"/>
      <c r="W452" s="97"/>
      <c r="X452" s="97"/>
      <c r="Y452" s="97"/>
      <c r="Z452" s="97"/>
      <c r="AA452" s="97"/>
      <c r="AB452" s="97"/>
      <c r="AC452" s="97"/>
      <c r="AD452" s="97"/>
      <c r="AE452" s="97"/>
      <c r="AF452" s="97"/>
      <c r="AG452" s="97"/>
      <c r="AH452" s="97"/>
      <c r="AI452" s="97"/>
      <c r="AJ452" s="97"/>
      <c r="AK452" s="97"/>
      <c r="AL452" s="97"/>
      <c r="AM452" s="97"/>
    </row>
    <row r="453" customFormat="false" ht="21.75" hidden="false" customHeight="true" outlineLevel="0" collapsed="false">
      <c r="A453" s="97"/>
      <c r="B453" s="97"/>
      <c r="C453" s="97"/>
      <c r="D453" s="97"/>
      <c r="E453" s="97"/>
      <c r="F453" s="98"/>
      <c r="G453" s="97"/>
      <c r="H453" s="97"/>
      <c r="I453" s="97"/>
      <c r="J453" s="97"/>
      <c r="K453" s="97"/>
      <c r="L453" s="97"/>
      <c r="M453" s="97"/>
      <c r="N453" s="97"/>
      <c r="O453" s="97"/>
      <c r="P453" s="97"/>
      <c r="Q453" s="97"/>
      <c r="R453" s="97"/>
      <c r="S453" s="97"/>
      <c r="T453" s="97"/>
      <c r="U453" s="97"/>
      <c r="V453" s="97"/>
      <c r="W453" s="97"/>
      <c r="X453" s="97"/>
      <c r="Y453" s="97"/>
      <c r="Z453" s="97"/>
      <c r="AA453" s="97"/>
      <c r="AB453" s="97"/>
      <c r="AC453" s="97"/>
      <c r="AD453" s="97"/>
      <c r="AE453" s="97"/>
      <c r="AF453" s="97"/>
      <c r="AG453" s="97"/>
      <c r="AH453" s="97"/>
      <c r="AI453" s="97"/>
      <c r="AJ453" s="97"/>
      <c r="AK453" s="97"/>
      <c r="AL453" s="97"/>
      <c r="AM453" s="97"/>
    </row>
    <row r="454" customFormat="false" ht="21.75" hidden="false" customHeight="true" outlineLevel="0" collapsed="false">
      <c r="A454" s="97"/>
      <c r="B454" s="97"/>
      <c r="C454" s="97"/>
      <c r="D454" s="97"/>
      <c r="E454" s="97"/>
      <c r="F454" s="98"/>
      <c r="G454" s="97"/>
      <c r="H454" s="97"/>
      <c r="I454" s="97"/>
      <c r="J454" s="97"/>
      <c r="K454" s="97"/>
      <c r="L454" s="97"/>
      <c r="M454" s="97"/>
      <c r="N454" s="97"/>
      <c r="O454" s="97"/>
      <c r="P454" s="97"/>
      <c r="Q454" s="97"/>
      <c r="R454" s="97"/>
      <c r="S454" s="97"/>
      <c r="T454" s="97"/>
      <c r="U454" s="97"/>
      <c r="V454" s="97"/>
      <c r="W454" s="97"/>
      <c r="X454" s="97"/>
      <c r="Y454" s="97"/>
      <c r="Z454" s="97"/>
      <c r="AA454" s="97"/>
      <c r="AB454" s="97"/>
      <c r="AC454" s="97"/>
      <c r="AD454" s="97"/>
      <c r="AE454" s="97"/>
      <c r="AF454" s="97"/>
      <c r="AG454" s="97"/>
      <c r="AH454" s="97"/>
      <c r="AI454" s="97"/>
      <c r="AJ454" s="97"/>
      <c r="AK454" s="97"/>
      <c r="AL454" s="97"/>
      <c r="AM454" s="97"/>
    </row>
    <row r="455" customFormat="false" ht="21.75" hidden="false" customHeight="true" outlineLevel="0" collapsed="false">
      <c r="A455" s="97"/>
      <c r="B455" s="97"/>
      <c r="C455" s="97"/>
      <c r="D455" s="97"/>
      <c r="E455" s="97"/>
      <c r="F455" s="98"/>
      <c r="G455" s="97"/>
      <c r="H455" s="97"/>
      <c r="I455" s="97"/>
      <c r="J455" s="97"/>
      <c r="K455" s="97"/>
      <c r="L455" s="97"/>
      <c r="M455" s="97"/>
      <c r="N455" s="97"/>
      <c r="O455" s="97"/>
      <c r="P455" s="97"/>
      <c r="Q455" s="97"/>
      <c r="R455" s="97"/>
      <c r="S455" s="97"/>
      <c r="T455" s="97"/>
      <c r="U455" s="97"/>
      <c r="V455" s="97"/>
      <c r="W455" s="97"/>
      <c r="X455" s="97"/>
      <c r="Y455" s="97"/>
      <c r="Z455" s="97"/>
      <c r="AA455" s="97"/>
      <c r="AB455" s="97"/>
      <c r="AC455" s="97"/>
      <c r="AD455" s="97"/>
      <c r="AE455" s="97"/>
      <c r="AF455" s="97"/>
      <c r="AG455" s="97"/>
      <c r="AH455" s="97"/>
      <c r="AI455" s="97"/>
      <c r="AJ455" s="97"/>
      <c r="AK455" s="97"/>
      <c r="AL455" s="97"/>
      <c r="AM455" s="97"/>
    </row>
    <row r="456" customFormat="false" ht="21.75" hidden="false" customHeight="true" outlineLevel="0" collapsed="false">
      <c r="A456" s="97"/>
      <c r="B456" s="97"/>
      <c r="C456" s="97"/>
      <c r="D456" s="97"/>
      <c r="E456" s="97"/>
      <c r="F456" s="98"/>
      <c r="G456" s="97"/>
      <c r="H456" s="97"/>
      <c r="I456" s="97"/>
      <c r="J456" s="97"/>
      <c r="K456" s="97"/>
      <c r="L456" s="97"/>
      <c r="M456" s="97"/>
      <c r="N456" s="97"/>
      <c r="O456" s="97"/>
      <c r="P456" s="97"/>
      <c r="Q456" s="97"/>
      <c r="R456" s="97"/>
      <c r="S456" s="97"/>
      <c r="T456" s="97"/>
      <c r="U456" s="97"/>
      <c r="V456" s="97"/>
      <c r="W456" s="97"/>
      <c r="X456" s="97"/>
      <c r="Y456" s="97"/>
      <c r="Z456" s="97"/>
      <c r="AA456" s="97"/>
      <c r="AB456" s="97"/>
      <c r="AC456" s="97"/>
      <c r="AD456" s="97"/>
      <c r="AE456" s="97"/>
      <c r="AF456" s="97"/>
      <c r="AG456" s="97"/>
      <c r="AH456" s="97"/>
      <c r="AI456" s="97"/>
      <c r="AJ456" s="97"/>
      <c r="AK456" s="97"/>
      <c r="AL456" s="97"/>
      <c r="AM456" s="97"/>
    </row>
    <row r="457" customFormat="false" ht="21.75" hidden="false" customHeight="true" outlineLevel="0" collapsed="false">
      <c r="A457" s="97"/>
      <c r="B457" s="97"/>
      <c r="C457" s="97"/>
      <c r="D457" s="97"/>
      <c r="E457" s="97"/>
      <c r="F457" s="98"/>
      <c r="G457" s="97"/>
      <c r="H457" s="97"/>
      <c r="I457" s="97"/>
      <c r="J457" s="97"/>
      <c r="K457" s="97"/>
      <c r="L457" s="97"/>
      <c r="M457" s="97"/>
      <c r="N457" s="97"/>
      <c r="O457" s="97"/>
      <c r="P457" s="97"/>
      <c r="Q457" s="97"/>
      <c r="R457" s="97"/>
      <c r="S457" s="97"/>
      <c r="T457" s="97"/>
      <c r="U457" s="97"/>
      <c r="V457" s="97"/>
      <c r="W457" s="97"/>
      <c r="X457" s="97"/>
      <c r="Y457" s="97"/>
      <c r="Z457" s="97"/>
      <c r="AA457" s="97"/>
      <c r="AB457" s="97"/>
      <c r="AC457" s="97"/>
      <c r="AD457" s="97"/>
      <c r="AE457" s="97"/>
      <c r="AF457" s="97"/>
      <c r="AG457" s="97"/>
      <c r="AH457" s="97"/>
      <c r="AI457" s="97"/>
      <c r="AJ457" s="97"/>
      <c r="AK457" s="97"/>
      <c r="AL457" s="97"/>
      <c r="AM457" s="97"/>
    </row>
    <row r="458" customFormat="false" ht="21.75" hidden="false" customHeight="true" outlineLevel="0" collapsed="false">
      <c r="A458" s="97"/>
      <c r="B458" s="97"/>
      <c r="C458" s="97"/>
      <c r="D458" s="97"/>
      <c r="E458" s="97"/>
      <c r="F458" s="98"/>
      <c r="G458" s="97"/>
      <c r="H458" s="97"/>
      <c r="I458" s="97"/>
      <c r="J458" s="97"/>
      <c r="K458" s="97"/>
      <c r="L458" s="97"/>
      <c r="M458" s="97"/>
      <c r="N458" s="97"/>
      <c r="O458" s="97"/>
      <c r="P458" s="97"/>
      <c r="Q458" s="97"/>
      <c r="R458" s="97"/>
      <c r="S458" s="97"/>
      <c r="T458" s="97"/>
      <c r="U458" s="97"/>
      <c r="V458" s="97"/>
      <c r="W458" s="97"/>
      <c r="X458" s="97"/>
      <c r="Y458" s="97"/>
      <c r="Z458" s="97"/>
      <c r="AA458" s="97"/>
      <c r="AB458" s="97"/>
      <c r="AC458" s="97"/>
      <c r="AD458" s="97"/>
      <c r="AE458" s="97"/>
      <c r="AF458" s="97"/>
      <c r="AG458" s="97"/>
      <c r="AH458" s="97"/>
      <c r="AI458" s="97"/>
      <c r="AJ458" s="97"/>
      <c r="AK458" s="97"/>
      <c r="AL458" s="97"/>
      <c r="AM458" s="97"/>
    </row>
    <row r="459" customFormat="false" ht="21.75" hidden="false" customHeight="true" outlineLevel="0" collapsed="false">
      <c r="A459" s="97"/>
      <c r="B459" s="97"/>
      <c r="C459" s="97"/>
      <c r="D459" s="97"/>
      <c r="E459" s="97"/>
      <c r="F459" s="98"/>
      <c r="G459" s="97"/>
      <c r="H459" s="97"/>
      <c r="I459" s="97"/>
      <c r="J459" s="97"/>
      <c r="K459" s="97"/>
      <c r="L459" s="97"/>
      <c r="M459" s="97"/>
      <c r="N459" s="97"/>
      <c r="O459" s="97"/>
      <c r="P459" s="97"/>
      <c r="Q459" s="97"/>
      <c r="R459" s="97"/>
      <c r="S459" s="97"/>
      <c r="T459" s="97"/>
      <c r="U459" s="97"/>
      <c r="V459" s="97"/>
      <c r="W459" s="97"/>
      <c r="X459" s="97"/>
      <c r="Y459" s="97"/>
      <c r="Z459" s="97"/>
      <c r="AA459" s="97"/>
      <c r="AB459" s="97"/>
      <c r="AC459" s="97"/>
      <c r="AD459" s="97"/>
      <c r="AE459" s="97"/>
      <c r="AF459" s="97"/>
      <c r="AG459" s="97"/>
      <c r="AH459" s="97"/>
      <c r="AI459" s="97"/>
      <c r="AJ459" s="97"/>
      <c r="AK459" s="97"/>
      <c r="AL459" s="97"/>
      <c r="AM459" s="97"/>
    </row>
    <row r="460" customFormat="false" ht="21.75" hidden="false" customHeight="true" outlineLevel="0" collapsed="false">
      <c r="A460" s="97"/>
      <c r="B460" s="97"/>
      <c r="C460" s="97"/>
      <c r="D460" s="97"/>
      <c r="E460" s="97"/>
      <c r="F460" s="98"/>
      <c r="G460" s="97"/>
      <c r="H460" s="97"/>
      <c r="I460" s="97"/>
      <c r="J460" s="97"/>
      <c r="K460" s="97"/>
      <c r="L460" s="97"/>
      <c r="M460" s="97"/>
      <c r="N460" s="97"/>
      <c r="O460" s="97"/>
      <c r="P460" s="97"/>
      <c r="Q460" s="97"/>
      <c r="R460" s="97"/>
      <c r="S460" s="97"/>
      <c r="T460" s="97"/>
      <c r="U460" s="97"/>
      <c r="V460" s="97"/>
      <c r="W460" s="97"/>
      <c r="X460" s="97"/>
      <c r="Y460" s="97"/>
      <c r="Z460" s="97"/>
      <c r="AA460" s="97"/>
      <c r="AB460" s="97"/>
      <c r="AC460" s="97"/>
      <c r="AD460" s="97"/>
      <c r="AE460" s="97"/>
      <c r="AF460" s="97"/>
      <c r="AG460" s="97"/>
      <c r="AH460" s="97"/>
      <c r="AI460" s="97"/>
      <c r="AJ460" s="97"/>
      <c r="AK460" s="97"/>
      <c r="AL460" s="97"/>
      <c r="AM460" s="97"/>
    </row>
    <row r="461" customFormat="false" ht="21.75" hidden="false" customHeight="true" outlineLevel="0" collapsed="false">
      <c r="A461" s="97"/>
      <c r="B461" s="97"/>
      <c r="C461" s="97"/>
      <c r="D461" s="97"/>
      <c r="E461" s="97"/>
      <c r="F461" s="98"/>
      <c r="G461" s="97"/>
      <c r="H461" s="97"/>
      <c r="I461" s="97"/>
      <c r="J461" s="97"/>
      <c r="K461" s="97"/>
      <c r="L461" s="97"/>
      <c r="M461" s="97"/>
      <c r="N461" s="97"/>
      <c r="O461" s="97"/>
      <c r="P461" s="97"/>
      <c r="Q461" s="97"/>
      <c r="R461" s="97"/>
      <c r="S461" s="97"/>
      <c r="T461" s="97"/>
      <c r="U461" s="97"/>
      <c r="V461" s="97"/>
      <c r="W461" s="97"/>
      <c r="X461" s="97"/>
      <c r="Y461" s="97"/>
      <c r="Z461" s="97"/>
      <c r="AA461" s="97"/>
      <c r="AB461" s="97"/>
      <c r="AC461" s="97"/>
      <c r="AD461" s="97"/>
      <c r="AE461" s="97"/>
      <c r="AF461" s="97"/>
      <c r="AG461" s="97"/>
      <c r="AH461" s="97"/>
      <c r="AI461" s="97"/>
      <c r="AJ461" s="97"/>
      <c r="AK461" s="97"/>
      <c r="AL461" s="97"/>
      <c r="AM461" s="97"/>
    </row>
    <row r="462" customFormat="false" ht="21.75" hidden="false" customHeight="true" outlineLevel="0" collapsed="false">
      <c r="A462" s="97"/>
      <c r="B462" s="97"/>
      <c r="C462" s="97"/>
      <c r="D462" s="97"/>
      <c r="E462" s="97"/>
      <c r="F462" s="98"/>
      <c r="G462" s="97"/>
      <c r="H462" s="97"/>
      <c r="I462" s="97"/>
      <c r="J462" s="97"/>
      <c r="K462" s="97"/>
      <c r="L462" s="97"/>
      <c r="M462" s="97"/>
      <c r="N462" s="97"/>
      <c r="O462" s="97"/>
      <c r="P462" s="97"/>
      <c r="Q462" s="97"/>
      <c r="R462" s="97"/>
      <c r="S462" s="97"/>
      <c r="T462" s="97"/>
      <c r="U462" s="97"/>
      <c r="V462" s="97"/>
      <c r="W462" s="97"/>
      <c r="X462" s="97"/>
      <c r="Y462" s="97"/>
      <c r="Z462" s="97"/>
      <c r="AA462" s="97"/>
      <c r="AB462" s="97"/>
      <c r="AC462" s="97"/>
      <c r="AD462" s="97"/>
      <c r="AE462" s="97"/>
      <c r="AF462" s="97"/>
      <c r="AG462" s="97"/>
      <c r="AH462" s="97"/>
      <c r="AI462" s="97"/>
      <c r="AJ462" s="97"/>
      <c r="AK462" s="97"/>
      <c r="AL462" s="97"/>
      <c r="AM462" s="97"/>
    </row>
    <row r="463" customFormat="false" ht="21.75" hidden="false" customHeight="true" outlineLevel="0" collapsed="false">
      <c r="A463" s="97"/>
      <c r="B463" s="97"/>
      <c r="C463" s="97"/>
      <c r="D463" s="97"/>
      <c r="E463" s="97"/>
      <c r="F463" s="98"/>
      <c r="G463" s="97"/>
      <c r="H463" s="97"/>
      <c r="I463" s="97"/>
      <c r="J463" s="97"/>
      <c r="K463" s="97"/>
      <c r="L463" s="97"/>
      <c r="M463" s="97"/>
      <c r="N463" s="97"/>
      <c r="O463" s="97"/>
      <c r="P463" s="97"/>
      <c r="Q463" s="97"/>
      <c r="R463" s="97"/>
      <c r="S463" s="97"/>
      <c r="T463" s="97"/>
      <c r="U463" s="97"/>
      <c r="V463" s="97"/>
      <c r="W463" s="97"/>
      <c r="X463" s="97"/>
      <c r="Y463" s="97"/>
      <c r="Z463" s="97"/>
      <c r="AA463" s="97"/>
      <c r="AB463" s="97"/>
      <c r="AC463" s="97"/>
      <c r="AD463" s="97"/>
      <c r="AE463" s="97"/>
      <c r="AF463" s="97"/>
      <c r="AG463" s="97"/>
      <c r="AH463" s="97"/>
      <c r="AI463" s="97"/>
      <c r="AJ463" s="97"/>
      <c r="AK463" s="97"/>
      <c r="AL463" s="97"/>
      <c r="AM463" s="97"/>
    </row>
    <row r="464" customFormat="false" ht="21.75" hidden="false" customHeight="true" outlineLevel="0" collapsed="false">
      <c r="A464" s="97"/>
      <c r="B464" s="97"/>
      <c r="C464" s="97"/>
      <c r="D464" s="97"/>
      <c r="E464" s="97"/>
      <c r="F464" s="98"/>
      <c r="G464" s="97"/>
      <c r="H464" s="97"/>
      <c r="I464" s="97"/>
      <c r="J464" s="97"/>
      <c r="K464" s="97"/>
      <c r="L464" s="97"/>
      <c r="M464" s="97"/>
      <c r="N464" s="97"/>
      <c r="O464" s="97"/>
      <c r="P464" s="97"/>
      <c r="Q464" s="97"/>
      <c r="R464" s="97"/>
      <c r="S464" s="97"/>
      <c r="T464" s="97"/>
      <c r="U464" s="97"/>
      <c r="V464" s="97"/>
      <c r="W464" s="97"/>
      <c r="X464" s="97"/>
      <c r="Y464" s="97"/>
      <c r="Z464" s="97"/>
      <c r="AA464" s="97"/>
      <c r="AB464" s="97"/>
      <c r="AC464" s="97"/>
      <c r="AD464" s="97"/>
      <c r="AE464" s="97"/>
      <c r="AF464" s="97"/>
      <c r="AG464" s="97"/>
      <c r="AH464" s="97"/>
      <c r="AI464" s="97"/>
      <c r="AJ464" s="97"/>
      <c r="AK464" s="97"/>
      <c r="AL464" s="97"/>
      <c r="AM464" s="97"/>
    </row>
    <row r="465" customFormat="false" ht="21.75" hidden="false" customHeight="true" outlineLevel="0" collapsed="false">
      <c r="A465" s="97"/>
      <c r="B465" s="97"/>
      <c r="C465" s="97"/>
      <c r="D465" s="97"/>
      <c r="E465" s="97"/>
      <c r="F465" s="98"/>
      <c r="G465" s="97"/>
      <c r="H465" s="97"/>
      <c r="I465" s="97"/>
      <c r="J465" s="97"/>
      <c r="K465" s="97"/>
      <c r="L465" s="97"/>
      <c r="M465" s="97"/>
      <c r="N465" s="97"/>
      <c r="O465" s="97"/>
      <c r="P465" s="97"/>
      <c r="Q465" s="97"/>
      <c r="R465" s="97"/>
      <c r="S465" s="97"/>
      <c r="T465" s="97"/>
      <c r="U465" s="97"/>
      <c r="V465" s="97"/>
      <c r="W465" s="97"/>
      <c r="X465" s="97"/>
      <c r="Y465" s="97"/>
      <c r="Z465" s="97"/>
      <c r="AA465" s="97"/>
      <c r="AB465" s="97"/>
      <c r="AC465" s="97"/>
      <c r="AD465" s="97"/>
      <c r="AE465" s="97"/>
      <c r="AF465" s="97"/>
      <c r="AG465" s="97"/>
      <c r="AH465" s="97"/>
      <c r="AI465" s="97"/>
      <c r="AJ465" s="97"/>
      <c r="AK465" s="97"/>
      <c r="AL465" s="97"/>
      <c r="AM465" s="97"/>
    </row>
    <row r="466" customFormat="false" ht="21.75" hidden="false" customHeight="true" outlineLevel="0" collapsed="false">
      <c r="A466" s="97"/>
      <c r="B466" s="97"/>
      <c r="C466" s="97"/>
      <c r="D466" s="97"/>
      <c r="E466" s="97"/>
      <c r="F466" s="98"/>
      <c r="G466" s="97"/>
      <c r="H466" s="97"/>
      <c r="I466" s="97"/>
      <c r="J466" s="97"/>
      <c r="K466" s="97"/>
      <c r="L466" s="97"/>
      <c r="M466" s="97"/>
      <c r="N466" s="97"/>
      <c r="O466" s="97"/>
      <c r="P466" s="97"/>
      <c r="Q466" s="97"/>
      <c r="R466" s="97"/>
      <c r="S466" s="97"/>
      <c r="T466" s="97"/>
      <c r="U466" s="97"/>
      <c r="V466" s="97"/>
      <c r="W466" s="97"/>
      <c r="X466" s="97"/>
      <c r="Y466" s="97"/>
      <c r="Z466" s="97"/>
      <c r="AA466" s="97"/>
      <c r="AB466" s="97"/>
      <c r="AC466" s="97"/>
      <c r="AD466" s="97"/>
      <c r="AE466" s="97"/>
      <c r="AF466" s="97"/>
      <c r="AG466" s="97"/>
      <c r="AH466" s="97"/>
      <c r="AI466" s="97"/>
      <c r="AJ466" s="97"/>
      <c r="AK466" s="97"/>
      <c r="AL466" s="97"/>
      <c r="AM466" s="97"/>
    </row>
    <row r="467" customFormat="false" ht="21.75" hidden="false" customHeight="true" outlineLevel="0" collapsed="false">
      <c r="A467" s="97"/>
      <c r="B467" s="97"/>
      <c r="C467" s="97"/>
      <c r="D467" s="97"/>
      <c r="E467" s="97"/>
      <c r="F467" s="98"/>
      <c r="G467" s="97"/>
      <c r="H467" s="97"/>
      <c r="I467" s="97"/>
      <c r="J467" s="97"/>
      <c r="K467" s="97"/>
      <c r="L467" s="97"/>
      <c r="M467" s="97"/>
      <c r="N467" s="97"/>
      <c r="O467" s="97"/>
      <c r="P467" s="97"/>
      <c r="Q467" s="97"/>
      <c r="R467" s="97"/>
      <c r="S467" s="97"/>
      <c r="T467" s="97"/>
      <c r="U467" s="97"/>
      <c r="V467" s="97"/>
      <c r="W467" s="97"/>
      <c r="X467" s="97"/>
      <c r="Y467" s="97"/>
      <c r="Z467" s="97"/>
      <c r="AA467" s="97"/>
      <c r="AB467" s="97"/>
      <c r="AC467" s="97"/>
      <c r="AD467" s="97"/>
      <c r="AE467" s="97"/>
      <c r="AF467" s="97"/>
      <c r="AG467" s="97"/>
      <c r="AH467" s="97"/>
      <c r="AI467" s="97"/>
      <c r="AJ467" s="97"/>
      <c r="AK467" s="97"/>
      <c r="AL467" s="97"/>
      <c r="AM467" s="97"/>
    </row>
    <row r="468" customFormat="false" ht="21.75" hidden="false" customHeight="true" outlineLevel="0" collapsed="false">
      <c r="A468" s="97"/>
      <c r="B468" s="97"/>
      <c r="C468" s="97"/>
      <c r="D468" s="97"/>
      <c r="E468" s="97"/>
      <c r="F468" s="98"/>
      <c r="G468" s="97"/>
      <c r="H468" s="97"/>
      <c r="I468" s="97"/>
      <c r="J468" s="97"/>
      <c r="K468" s="97"/>
      <c r="L468" s="97"/>
      <c r="M468" s="97"/>
      <c r="N468" s="97"/>
      <c r="O468" s="97"/>
      <c r="P468" s="97"/>
      <c r="Q468" s="97"/>
      <c r="R468" s="97"/>
      <c r="S468" s="97"/>
      <c r="T468" s="97"/>
      <c r="U468" s="97"/>
      <c r="V468" s="97"/>
      <c r="W468" s="97"/>
      <c r="X468" s="97"/>
      <c r="Y468" s="97"/>
      <c r="Z468" s="97"/>
      <c r="AA468" s="97"/>
      <c r="AB468" s="97"/>
      <c r="AC468" s="97"/>
      <c r="AD468" s="97"/>
      <c r="AE468" s="97"/>
      <c r="AF468" s="97"/>
      <c r="AG468" s="97"/>
      <c r="AH468" s="97"/>
      <c r="AI468" s="97"/>
      <c r="AJ468" s="97"/>
      <c r="AK468" s="97"/>
      <c r="AL468" s="97"/>
      <c r="AM468" s="97"/>
    </row>
    <row r="469" customFormat="false" ht="21.75" hidden="false" customHeight="true" outlineLevel="0" collapsed="false">
      <c r="A469" s="97"/>
      <c r="B469" s="97"/>
      <c r="C469" s="97"/>
      <c r="D469" s="97"/>
      <c r="E469" s="97"/>
      <c r="F469" s="98"/>
      <c r="G469" s="97"/>
      <c r="H469" s="97"/>
      <c r="I469" s="97"/>
      <c r="J469" s="97"/>
      <c r="K469" s="97"/>
      <c r="L469" s="97"/>
      <c r="M469" s="97"/>
      <c r="N469" s="97"/>
      <c r="O469" s="97"/>
      <c r="P469" s="97"/>
      <c r="Q469" s="97"/>
      <c r="R469" s="97"/>
      <c r="S469" s="97"/>
      <c r="T469" s="97"/>
      <c r="U469" s="97"/>
      <c r="V469" s="97"/>
      <c r="W469" s="97"/>
      <c r="X469" s="97"/>
      <c r="Y469" s="97"/>
      <c r="Z469" s="97"/>
      <c r="AA469" s="97"/>
      <c r="AB469" s="97"/>
      <c r="AC469" s="97"/>
      <c r="AD469" s="97"/>
      <c r="AE469" s="97"/>
      <c r="AF469" s="97"/>
      <c r="AG469" s="97"/>
      <c r="AH469" s="97"/>
      <c r="AI469" s="97"/>
      <c r="AJ469" s="97"/>
      <c r="AK469" s="97"/>
      <c r="AL469" s="97"/>
      <c r="AM469" s="97"/>
    </row>
    <row r="470" customFormat="false" ht="21.75" hidden="false" customHeight="true" outlineLevel="0" collapsed="false">
      <c r="A470" s="97"/>
      <c r="B470" s="97"/>
      <c r="C470" s="97"/>
      <c r="D470" s="97"/>
      <c r="E470" s="97"/>
      <c r="F470" s="98"/>
      <c r="G470" s="97"/>
      <c r="H470" s="97"/>
      <c r="I470" s="97"/>
      <c r="J470" s="97"/>
      <c r="K470" s="97"/>
      <c r="L470" s="97"/>
      <c r="M470" s="97"/>
      <c r="N470" s="97"/>
      <c r="O470" s="97"/>
      <c r="P470" s="97"/>
      <c r="Q470" s="97"/>
      <c r="R470" s="97"/>
      <c r="S470" s="97"/>
      <c r="T470" s="97"/>
      <c r="U470" s="97"/>
      <c r="V470" s="97"/>
      <c r="W470" s="97"/>
      <c r="X470" s="97"/>
      <c r="Y470" s="97"/>
      <c r="Z470" s="97"/>
      <c r="AA470" s="97"/>
      <c r="AB470" s="97"/>
      <c r="AC470" s="97"/>
      <c r="AD470" s="97"/>
      <c r="AE470" s="97"/>
      <c r="AF470" s="97"/>
      <c r="AG470" s="97"/>
      <c r="AH470" s="97"/>
      <c r="AI470" s="97"/>
      <c r="AJ470" s="97"/>
      <c r="AK470" s="97"/>
      <c r="AL470" s="97"/>
      <c r="AM470" s="97"/>
    </row>
    <row r="471" customFormat="false" ht="21.75" hidden="false" customHeight="true" outlineLevel="0" collapsed="false">
      <c r="A471" s="97"/>
      <c r="B471" s="97"/>
      <c r="C471" s="97"/>
      <c r="D471" s="97"/>
      <c r="E471" s="97"/>
      <c r="F471" s="98"/>
      <c r="G471" s="97"/>
      <c r="H471" s="97"/>
      <c r="I471" s="97"/>
      <c r="J471" s="97"/>
      <c r="K471" s="97"/>
      <c r="L471" s="97"/>
      <c r="M471" s="97"/>
      <c r="N471" s="97"/>
      <c r="O471" s="97"/>
      <c r="P471" s="97"/>
      <c r="Q471" s="97"/>
      <c r="R471" s="97"/>
      <c r="S471" s="97"/>
      <c r="T471" s="97"/>
      <c r="U471" s="97"/>
      <c r="V471" s="97"/>
      <c r="W471" s="97"/>
      <c r="X471" s="97"/>
      <c r="Y471" s="97"/>
      <c r="Z471" s="97"/>
      <c r="AA471" s="97"/>
      <c r="AB471" s="97"/>
      <c r="AC471" s="97"/>
      <c r="AD471" s="97"/>
      <c r="AE471" s="97"/>
      <c r="AF471" s="97"/>
      <c r="AG471" s="97"/>
      <c r="AH471" s="97"/>
      <c r="AI471" s="97"/>
      <c r="AJ471" s="97"/>
      <c r="AK471" s="97"/>
      <c r="AL471" s="97"/>
      <c r="AM471" s="97"/>
    </row>
    <row r="472" customFormat="false" ht="21.75" hidden="false" customHeight="true" outlineLevel="0" collapsed="false">
      <c r="A472" s="97"/>
      <c r="B472" s="97"/>
      <c r="C472" s="97"/>
      <c r="D472" s="97"/>
      <c r="E472" s="97"/>
      <c r="F472" s="98"/>
      <c r="G472" s="97"/>
      <c r="H472" s="97"/>
      <c r="I472" s="97"/>
      <c r="J472" s="97"/>
      <c r="K472" s="97"/>
      <c r="L472" s="97"/>
      <c r="M472" s="97"/>
      <c r="N472" s="97"/>
      <c r="O472" s="97"/>
      <c r="P472" s="97"/>
      <c r="Q472" s="97"/>
      <c r="R472" s="97"/>
      <c r="S472" s="97"/>
      <c r="T472" s="97"/>
      <c r="U472" s="97"/>
      <c r="V472" s="97"/>
      <c r="W472" s="97"/>
      <c r="X472" s="97"/>
      <c r="Y472" s="97"/>
      <c r="Z472" s="97"/>
      <c r="AA472" s="97"/>
      <c r="AB472" s="97"/>
      <c r="AC472" s="97"/>
      <c r="AD472" s="97"/>
      <c r="AE472" s="97"/>
      <c r="AF472" s="97"/>
      <c r="AG472" s="97"/>
      <c r="AH472" s="97"/>
      <c r="AI472" s="97"/>
      <c r="AJ472" s="97"/>
      <c r="AK472" s="97"/>
      <c r="AL472" s="97"/>
      <c r="AM472" s="97"/>
    </row>
    <row r="473" customFormat="false" ht="21.75" hidden="false" customHeight="true" outlineLevel="0" collapsed="false">
      <c r="A473" s="97"/>
      <c r="B473" s="97"/>
      <c r="C473" s="97"/>
      <c r="D473" s="97"/>
      <c r="E473" s="97"/>
      <c r="F473" s="98"/>
      <c r="G473" s="97"/>
      <c r="H473" s="97"/>
      <c r="I473" s="97"/>
      <c r="J473" s="97"/>
      <c r="K473" s="97"/>
      <c r="L473" s="97"/>
      <c r="M473" s="97"/>
      <c r="N473" s="97"/>
      <c r="O473" s="97"/>
      <c r="P473" s="97"/>
      <c r="Q473" s="97"/>
      <c r="R473" s="97"/>
      <c r="S473" s="97"/>
      <c r="T473" s="97"/>
      <c r="U473" s="97"/>
      <c r="V473" s="97"/>
      <c r="W473" s="97"/>
      <c r="X473" s="97"/>
      <c r="Y473" s="97"/>
      <c r="Z473" s="97"/>
      <c r="AA473" s="97"/>
      <c r="AB473" s="97"/>
      <c r="AC473" s="97"/>
      <c r="AD473" s="97"/>
      <c r="AE473" s="97"/>
      <c r="AF473" s="97"/>
      <c r="AG473" s="97"/>
      <c r="AH473" s="97"/>
      <c r="AI473" s="97"/>
      <c r="AJ473" s="97"/>
      <c r="AK473" s="97"/>
      <c r="AL473" s="97"/>
      <c r="AM473" s="97"/>
    </row>
    <row r="474" customFormat="false" ht="21.75" hidden="false" customHeight="true" outlineLevel="0" collapsed="false">
      <c r="A474" s="97"/>
      <c r="B474" s="97"/>
      <c r="C474" s="97"/>
      <c r="D474" s="97"/>
      <c r="E474" s="97"/>
      <c r="F474" s="98"/>
      <c r="G474" s="97"/>
      <c r="H474" s="97"/>
      <c r="I474" s="97"/>
      <c r="J474" s="97"/>
      <c r="K474" s="97"/>
      <c r="L474" s="97"/>
      <c r="M474" s="97"/>
      <c r="N474" s="97"/>
      <c r="O474" s="97"/>
      <c r="P474" s="97"/>
      <c r="Q474" s="97"/>
      <c r="R474" s="97"/>
      <c r="S474" s="97"/>
      <c r="T474" s="97"/>
      <c r="U474" s="97"/>
      <c r="V474" s="97"/>
      <c r="W474" s="97"/>
      <c r="X474" s="97"/>
      <c r="Y474" s="97"/>
      <c r="Z474" s="97"/>
      <c r="AA474" s="97"/>
      <c r="AB474" s="97"/>
      <c r="AC474" s="97"/>
      <c r="AD474" s="97"/>
      <c r="AE474" s="97"/>
      <c r="AF474" s="97"/>
      <c r="AG474" s="97"/>
      <c r="AH474" s="97"/>
      <c r="AI474" s="97"/>
      <c r="AJ474" s="97"/>
      <c r="AK474" s="97"/>
      <c r="AL474" s="97"/>
      <c r="AM474" s="97"/>
    </row>
    <row r="475" customFormat="false" ht="21.75" hidden="false" customHeight="true" outlineLevel="0" collapsed="false">
      <c r="A475" s="97"/>
      <c r="B475" s="97"/>
      <c r="C475" s="97"/>
      <c r="D475" s="97"/>
      <c r="E475" s="97"/>
      <c r="F475" s="98"/>
      <c r="G475" s="97"/>
      <c r="H475" s="97"/>
      <c r="I475" s="97"/>
      <c r="J475" s="97"/>
      <c r="K475" s="97"/>
      <c r="L475" s="97"/>
      <c r="M475" s="97"/>
      <c r="N475" s="97"/>
      <c r="O475" s="97"/>
      <c r="P475" s="97"/>
      <c r="Q475" s="97"/>
      <c r="R475" s="97"/>
      <c r="S475" s="97"/>
      <c r="T475" s="97"/>
      <c r="U475" s="97"/>
      <c r="V475" s="97"/>
      <c r="W475" s="97"/>
      <c r="X475" s="97"/>
      <c r="Y475" s="97"/>
      <c r="Z475" s="97"/>
      <c r="AA475" s="97"/>
      <c r="AB475" s="97"/>
      <c r="AC475" s="97"/>
      <c r="AD475" s="97"/>
      <c r="AE475" s="97"/>
      <c r="AF475" s="97"/>
      <c r="AG475" s="97"/>
      <c r="AH475" s="97"/>
      <c r="AI475" s="97"/>
      <c r="AJ475" s="97"/>
      <c r="AK475" s="97"/>
      <c r="AL475" s="97"/>
      <c r="AM475" s="97"/>
    </row>
    <row r="476" customFormat="false" ht="21.75" hidden="false" customHeight="true" outlineLevel="0" collapsed="false">
      <c r="A476" s="97"/>
      <c r="B476" s="97"/>
      <c r="C476" s="97"/>
      <c r="D476" s="97"/>
      <c r="E476" s="97"/>
      <c r="F476" s="98"/>
      <c r="G476" s="97"/>
      <c r="H476" s="97"/>
      <c r="I476" s="97"/>
      <c r="J476" s="97"/>
      <c r="K476" s="97"/>
      <c r="L476" s="97"/>
      <c r="M476" s="97"/>
      <c r="N476" s="97"/>
      <c r="O476" s="97"/>
      <c r="P476" s="97"/>
      <c r="Q476" s="97"/>
      <c r="R476" s="97"/>
      <c r="S476" s="97"/>
      <c r="T476" s="97"/>
      <c r="U476" s="97"/>
      <c r="V476" s="97"/>
      <c r="W476" s="97"/>
      <c r="X476" s="97"/>
      <c r="Y476" s="97"/>
      <c r="Z476" s="97"/>
      <c r="AA476" s="97"/>
      <c r="AB476" s="97"/>
      <c r="AC476" s="97"/>
      <c r="AD476" s="97"/>
      <c r="AE476" s="97"/>
      <c r="AF476" s="97"/>
      <c r="AG476" s="97"/>
      <c r="AH476" s="97"/>
      <c r="AI476" s="97"/>
      <c r="AJ476" s="97"/>
      <c r="AK476" s="97"/>
      <c r="AL476" s="97"/>
      <c r="AM476" s="97"/>
    </row>
    <row r="477" customFormat="false" ht="21.75" hidden="false" customHeight="true" outlineLevel="0" collapsed="false">
      <c r="A477" s="97"/>
      <c r="B477" s="97"/>
      <c r="C477" s="97"/>
      <c r="D477" s="97"/>
      <c r="E477" s="97"/>
      <c r="F477" s="98"/>
      <c r="G477" s="97"/>
      <c r="H477" s="97"/>
      <c r="I477" s="97"/>
      <c r="J477" s="97"/>
      <c r="K477" s="97"/>
      <c r="L477" s="97"/>
      <c r="M477" s="97"/>
      <c r="N477" s="97"/>
      <c r="O477" s="97"/>
      <c r="P477" s="97"/>
      <c r="Q477" s="97"/>
      <c r="R477" s="97"/>
      <c r="S477" s="97"/>
      <c r="T477" s="97"/>
      <c r="U477" s="97"/>
      <c r="V477" s="97"/>
      <c r="W477" s="97"/>
      <c r="X477" s="97"/>
      <c r="Y477" s="97"/>
      <c r="Z477" s="97"/>
      <c r="AA477" s="97"/>
      <c r="AB477" s="97"/>
      <c r="AC477" s="97"/>
      <c r="AD477" s="97"/>
      <c r="AE477" s="97"/>
      <c r="AF477" s="97"/>
      <c r="AG477" s="97"/>
      <c r="AH477" s="97"/>
      <c r="AI477" s="97"/>
      <c r="AJ477" s="97"/>
      <c r="AK477" s="97"/>
      <c r="AL477" s="97"/>
      <c r="AM477" s="97"/>
    </row>
    <row r="478" customFormat="false" ht="21.75" hidden="false" customHeight="true" outlineLevel="0" collapsed="false">
      <c r="A478" s="97"/>
      <c r="B478" s="97"/>
      <c r="C478" s="97"/>
      <c r="D478" s="97"/>
      <c r="E478" s="97"/>
      <c r="F478" s="98"/>
      <c r="G478" s="97"/>
      <c r="H478" s="97"/>
      <c r="I478" s="97"/>
      <c r="J478" s="97"/>
      <c r="K478" s="97"/>
      <c r="L478" s="97"/>
      <c r="M478" s="97"/>
      <c r="N478" s="97"/>
      <c r="O478" s="97"/>
      <c r="P478" s="97"/>
      <c r="Q478" s="97"/>
      <c r="R478" s="97"/>
      <c r="S478" s="97"/>
      <c r="T478" s="97"/>
      <c r="U478" s="97"/>
      <c r="V478" s="97"/>
      <c r="W478" s="97"/>
      <c r="X478" s="97"/>
      <c r="Y478" s="97"/>
      <c r="Z478" s="97"/>
      <c r="AA478" s="97"/>
      <c r="AB478" s="97"/>
      <c r="AC478" s="97"/>
      <c r="AD478" s="97"/>
      <c r="AE478" s="97"/>
      <c r="AF478" s="97"/>
      <c r="AG478" s="97"/>
      <c r="AH478" s="97"/>
      <c r="AI478" s="97"/>
      <c r="AJ478" s="97"/>
      <c r="AK478" s="97"/>
      <c r="AL478" s="97"/>
      <c r="AM478" s="97"/>
    </row>
    <row r="479" customFormat="false" ht="21.75" hidden="false" customHeight="true" outlineLevel="0" collapsed="false">
      <c r="A479" s="97"/>
      <c r="B479" s="97"/>
      <c r="C479" s="97"/>
      <c r="D479" s="97"/>
      <c r="E479" s="97"/>
      <c r="F479" s="98"/>
      <c r="G479" s="97"/>
      <c r="H479" s="97"/>
      <c r="I479" s="97"/>
      <c r="J479" s="97"/>
      <c r="K479" s="97"/>
      <c r="L479" s="97"/>
      <c r="M479" s="97"/>
      <c r="N479" s="97"/>
      <c r="O479" s="97"/>
      <c r="P479" s="97"/>
      <c r="Q479" s="97"/>
      <c r="R479" s="97"/>
      <c r="S479" s="97"/>
      <c r="T479" s="97"/>
      <c r="U479" s="97"/>
      <c r="V479" s="97"/>
      <c r="W479" s="97"/>
      <c r="X479" s="97"/>
      <c r="Y479" s="97"/>
      <c r="Z479" s="97"/>
      <c r="AA479" s="97"/>
      <c r="AB479" s="97"/>
      <c r="AC479" s="97"/>
      <c r="AD479" s="97"/>
      <c r="AE479" s="97"/>
      <c r="AF479" s="97"/>
      <c r="AG479" s="97"/>
      <c r="AH479" s="97"/>
      <c r="AI479" s="97"/>
      <c r="AJ479" s="97"/>
      <c r="AK479" s="97"/>
      <c r="AL479" s="97"/>
      <c r="AM479" s="97"/>
    </row>
    <row r="480" customFormat="false" ht="21.75" hidden="false" customHeight="true" outlineLevel="0" collapsed="false">
      <c r="A480" s="97"/>
      <c r="B480" s="97"/>
      <c r="C480" s="97"/>
      <c r="D480" s="97"/>
      <c r="E480" s="97"/>
      <c r="F480" s="98"/>
      <c r="G480" s="97"/>
      <c r="H480" s="97"/>
      <c r="I480" s="97"/>
      <c r="J480" s="97"/>
      <c r="K480" s="97"/>
      <c r="L480" s="97"/>
      <c r="M480" s="97"/>
      <c r="N480" s="97"/>
      <c r="O480" s="97"/>
      <c r="P480" s="97"/>
      <c r="Q480" s="97"/>
      <c r="R480" s="97"/>
      <c r="S480" s="97"/>
      <c r="T480" s="97"/>
      <c r="U480" s="97"/>
      <c r="V480" s="97"/>
      <c r="W480" s="97"/>
      <c r="X480" s="97"/>
      <c r="Y480" s="97"/>
      <c r="Z480" s="97"/>
      <c r="AA480" s="97"/>
      <c r="AB480" s="97"/>
      <c r="AC480" s="97"/>
      <c r="AD480" s="97"/>
      <c r="AE480" s="97"/>
      <c r="AF480" s="97"/>
      <c r="AG480" s="97"/>
      <c r="AH480" s="97"/>
      <c r="AI480" s="97"/>
      <c r="AJ480" s="97"/>
      <c r="AK480" s="97"/>
      <c r="AL480" s="97"/>
      <c r="AM480" s="97"/>
    </row>
    <row r="481" customFormat="false" ht="21.75" hidden="false" customHeight="true" outlineLevel="0" collapsed="false">
      <c r="A481" s="97"/>
      <c r="B481" s="97"/>
      <c r="C481" s="97"/>
      <c r="D481" s="97"/>
      <c r="E481" s="97"/>
      <c r="F481" s="98"/>
      <c r="G481" s="97"/>
      <c r="H481" s="97"/>
      <c r="I481" s="97"/>
      <c r="J481" s="97"/>
      <c r="K481" s="97"/>
      <c r="L481" s="97"/>
      <c r="M481" s="97"/>
      <c r="N481" s="97"/>
      <c r="O481" s="97"/>
      <c r="P481" s="97"/>
      <c r="Q481" s="97"/>
      <c r="R481" s="97"/>
      <c r="S481" s="97"/>
      <c r="T481" s="97"/>
      <c r="U481" s="97"/>
      <c r="V481" s="97"/>
      <c r="W481" s="97"/>
      <c r="X481" s="97"/>
      <c r="Y481" s="97"/>
      <c r="Z481" s="97"/>
      <c r="AA481" s="97"/>
      <c r="AB481" s="97"/>
      <c r="AC481" s="97"/>
      <c r="AD481" s="97"/>
      <c r="AE481" s="97"/>
      <c r="AF481" s="97"/>
      <c r="AG481" s="97"/>
      <c r="AH481" s="97"/>
      <c r="AI481" s="97"/>
      <c r="AJ481" s="97"/>
      <c r="AK481" s="97"/>
      <c r="AL481" s="97"/>
      <c r="AM481" s="97"/>
    </row>
    <row r="482" customFormat="false" ht="21.75" hidden="false" customHeight="true" outlineLevel="0" collapsed="false">
      <c r="A482" s="97"/>
      <c r="B482" s="97"/>
      <c r="C482" s="97"/>
      <c r="D482" s="97"/>
      <c r="E482" s="97"/>
      <c r="F482" s="98"/>
      <c r="G482" s="97"/>
      <c r="H482" s="97"/>
      <c r="I482" s="97"/>
      <c r="J482" s="97"/>
      <c r="K482" s="97"/>
      <c r="L482" s="97"/>
      <c r="M482" s="97"/>
      <c r="N482" s="97"/>
      <c r="O482" s="97"/>
      <c r="P482" s="97"/>
      <c r="Q482" s="97"/>
      <c r="R482" s="97"/>
      <c r="S482" s="97"/>
      <c r="T482" s="97"/>
      <c r="U482" s="97"/>
      <c r="V482" s="97"/>
      <c r="W482" s="97"/>
      <c r="X482" s="97"/>
      <c r="Y482" s="97"/>
      <c r="Z482" s="97"/>
      <c r="AA482" s="97"/>
      <c r="AB482" s="97"/>
      <c r="AC482" s="97"/>
      <c r="AD482" s="97"/>
      <c r="AE482" s="97"/>
      <c r="AF482" s="97"/>
      <c r="AG482" s="97"/>
      <c r="AH482" s="97"/>
      <c r="AI482" s="97"/>
      <c r="AJ482" s="97"/>
      <c r="AK482" s="97"/>
      <c r="AL482" s="97"/>
      <c r="AM482" s="97"/>
    </row>
    <row r="483" customFormat="false" ht="21.75" hidden="false" customHeight="true" outlineLevel="0" collapsed="false">
      <c r="A483" s="97"/>
      <c r="B483" s="97"/>
      <c r="C483" s="97"/>
      <c r="D483" s="97"/>
      <c r="E483" s="97"/>
      <c r="F483" s="98"/>
      <c r="G483" s="97"/>
      <c r="H483" s="97"/>
      <c r="I483" s="97"/>
      <c r="J483" s="97"/>
      <c r="K483" s="97"/>
      <c r="L483" s="97"/>
      <c r="M483" s="97"/>
      <c r="N483" s="97"/>
      <c r="O483" s="97"/>
      <c r="P483" s="97"/>
      <c r="Q483" s="97"/>
      <c r="R483" s="97"/>
      <c r="S483" s="97"/>
      <c r="T483" s="97"/>
      <c r="U483" s="97"/>
      <c r="V483" s="97"/>
      <c r="W483" s="97"/>
      <c r="X483" s="97"/>
      <c r="Y483" s="97"/>
      <c r="Z483" s="97"/>
      <c r="AA483" s="97"/>
      <c r="AB483" s="97"/>
      <c r="AC483" s="97"/>
      <c r="AD483" s="97"/>
      <c r="AE483" s="97"/>
      <c r="AF483" s="97"/>
      <c r="AG483" s="97"/>
      <c r="AH483" s="97"/>
      <c r="AI483" s="97"/>
      <c r="AJ483" s="97"/>
      <c r="AK483" s="97"/>
      <c r="AL483" s="97"/>
      <c r="AM483" s="97"/>
    </row>
    <row r="484" customFormat="false" ht="21.75" hidden="false" customHeight="true" outlineLevel="0" collapsed="false">
      <c r="A484" s="97"/>
      <c r="B484" s="97"/>
      <c r="C484" s="97"/>
      <c r="D484" s="97"/>
      <c r="E484" s="97"/>
      <c r="F484" s="98"/>
      <c r="G484" s="97"/>
      <c r="H484" s="97"/>
      <c r="I484" s="97"/>
      <c r="J484" s="97"/>
      <c r="K484" s="97"/>
      <c r="L484" s="97"/>
      <c r="M484" s="97"/>
      <c r="N484" s="97"/>
      <c r="O484" s="97"/>
      <c r="P484" s="97"/>
      <c r="Q484" s="97"/>
      <c r="R484" s="97"/>
      <c r="S484" s="97"/>
      <c r="T484" s="97"/>
      <c r="U484" s="97"/>
      <c r="V484" s="97"/>
      <c r="W484" s="97"/>
      <c r="X484" s="97"/>
      <c r="Y484" s="97"/>
      <c r="Z484" s="97"/>
      <c r="AA484" s="97"/>
      <c r="AB484" s="97"/>
      <c r="AC484" s="97"/>
      <c r="AD484" s="97"/>
      <c r="AE484" s="97"/>
      <c r="AF484" s="97"/>
      <c r="AG484" s="97"/>
      <c r="AH484" s="97"/>
      <c r="AI484" s="97"/>
      <c r="AJ484" s="97"/>
      <c r="AK484" s="97"/>
      <c r="AL484" s="97"/>
      <c r="AM484" s="97"/>
    </row>
    <row r="485" customFormat="false" ht="21.75" hidden="false" customHeight="true" outlineLevel="0" collapsed="false">
      <c r="A485" s="97"/>
      <c r="B485" s="97"/>
      <c r="C485" s="97"/>
      <c r="D485" s="97"/>
      <c r="E485" s="97"/>
      <c r="F485" s="98"/>
      <c r="G485" s="97"/>
      <c r="H485" s="97"/>
      <c r="I485" s="97"/>
      <c r="J485" s="97"/>
      <c r="K485" s="97"/>
      <c r="L485" s="97"/>
      <c r="M485" s="97"/>
      <c r="N485" s="97"/>
      <c r="O485" s="97"/>
      <c r="P485" s="97"/>
      <c r="Q485" s="97"/>
      <c r="R485" s="97"/>
      <c r="S485" s="97"/>
      <c r="T485" s="97"/>
      <c r="U485" s="97"/>
      <c r="V485" s="97"/>
      <c r="W485" s="97"/>
      <c r="X485" s="97"/>
      <c r="Y485" s="97"/>
      <c r="Z485" s="97"/>
      <c r="AA485" s="97"/>
      <c r="AB485" s="97"/>
      <c r="AC485" s="97"/>
      <c r="AD485" s="97"/>
      <c r="AE485" s="97"/>
      <c r="AF485" s="97"/>
      <c r="AG485" s="97"/>
      <c r="AH485" s="97"/>
      <c r="AI485" s="97"/>
      <c r="AJ485" s="97"/>
      <c r="AK485" s="97"/>
      <c r="AL485" s="97"/>
      <c r="AM485" s="97"/>
    </row>
    <row r="486" customFormat="false" ht="21.75" hidden="false" customHeight="true" outlineLevel="0" collapsed="false">
      <c r="A486" s="97"/>
      <c r="B486" s="97"/>
      <c r="C486" s="97"/>
      <c r="D486" s="97"/>
      <c r="E486" s="97"/>
      <c r="F486" s="98"/>
      <c r="G486" s="97"/>
      <c r="H486" s="97"/>
      <c r="I486" s="97"/>
      <c r="J486" s="97"/>
      <c r="K486" s="97"/>
      <c r="L486" s="97"/>
      <c r="M486" s="97"/>
      <c r="N486" s="97"/>
      <c r="O486" s="97"/>
      <c r="P486" s="97"/>
      <c r="Q486" s="97"/>
      <c r="R486" s="97"/>
      <c r="S486" s="97"/>
      <c r="T486" s="97"/>
      <c r="U486" s="97"/>
      <c r="V486" s="97"/>
      <c r="W486" s="97"/>
      <c r="X486" s="97"/>
      <c r="Y486" s="97"/>
      <c r="Z486" s="97"/>
      <c r="AA486" s="97"/>
      <c r="AB486" s="97"/>
      <c r="AC486" s="97"/>
      <c r="AD486" s="97"/>
      <c r="AE486" s="97"/>
      <c r="AF486" s="97"/>
      <c r="AG486" s="97"/>
      <c r="AH486" s="97"/>
      <c r="AI486" s="97"/>
      <c r="AJ486" s="97"/>
      <c r="AK486" s="97"/>
      <c r="AL486" s="97"/>
      <c r="AM486" s="97"/>
    </row>
    <row r="487" customFormat="false" ht="21.75" hidden="false" customHeight="true" outlineLevel="0" collapsed="false">
      <c r="A487" s="97"/>
      <c r="B487" s="97"/>
      <c r="C487" s="97"/>
      <c r="D487" s="97"/>
      <c r="E487" s="97"/>
      <c r="F487" s="98"/>
      <c r="G487" s="97"/>
      <c r="H487" s="97"/>
      <c r="I487" s="97"/>
      <c r="J487" s="97"/>
      <c r="K487" s="97"/>
      <c r="L487" s="97"/>
      <c r="M487" s="97"/>
      <c r="N487" s="97"/>
      <c r="O487" s="97"/>
      <c r="P487" s="97"/>
      <c r="Q487" s="97"/>
      <c r="R487" s="97"/>
      <c r="S487" s="97"/>
      <c r="T487" s="97"/>
      <c r="U487" s="97"/>
      <c r="V487" s="97"/>
      <c r="W487" s="97"/>
      <c r="X487" s="97"/>
      <c r="Y487" s="97"/>
      <c r="Z487" s="97"/>
      <c r="AA487" s="97"/>
      <c r="AB487" s="97"/>
      <c r="AC487" s="97"/>
      <c r="AD487" s="97"/>
      <c r="AE487" s="97"/>
      <c r="AF487" s="97"/>
      <c r="AG487" s="97"/>
      <c r="AH487" s="97"/>
      <c r="AI487" s="97"/>
      <c r="AJ487" s="97"/>
      <c r="AK487" s="97"/>
      <c r="AL487" s="97"/>
      <c r="AM487" s="97"/>
    </row>
    <row r="488" customFormat="false" ht="21.75" hidden="false" customHeight="true" outlineLevel="0" collapsed="false">
      <c r="A488" s="97"/>
      <c r="B488" s="97"/>
      <c r="C488" s="97"/>
      <c r="D488" s="97"/>
      <c r="E488" s="97"/>
      <c r="F488" s="98"/>
      <c r="G488" s="97"/>
      <c r="H488" s="97"/>
      <c r="I488" s="97"/>
      <c r="J488" s="97"/>
      <c r="K488" s="97"/>
      <c r="L488" s="97"/>
      <c r="M488" s="97"/>
      <c r="N488" s="97"/>
      <c r="O488" s="97"/>
      <c r="P488" s="97"/>
      <c r="Q488" s="97"/>
      <c r="R488" s="97"/>
      <c r="S488" s="97"/>
      <c r="T488" s="97"/>
      <c r="U488" s="97"/>
      <c r="V488" s="97"/>
      <c r="W488" s="97"/>
      <c r="X488" s="97"/>
      <c r="Y488" s="97"/>
      <c r="Z488" s="97"/>
      <c r="AA488" s="97"/>
      <c r="AB488" s="97"/>
      <c r="AC488" s="97"/>
      <c r="AD488" s="97"/>
      <c r="AE488" s="97"/>
      <c r="AF488" s="97"/>
      <c r="AG488" s="97"/>
      <c r="AH488" s="97"/>
      <c r="AI488" s="97"/>
      <c r="AJ488" s="97"/>
      <c r="AK488" s="97"/>
      <c r="AL488" s="97"/>
      <c r="AM488" s="97"/>
    </row>
    <row r="489" customFormat="false" ht="21.75" hidden="false" customHeight="true" outlineLevel="0" collapsed="false">
      <c r="A489" s="97"/>
      <c r="B489" s="97"/>
      <c r="C489" s="97"/>
      <c r="D489" s="97"/>
      <c r="E489" s="97"/>
      <c r="F489" s="98"/>
      <c r="G489" s="97"/>
      <c r="H489" s="97"/>
      <c r="I489" s="97"/>
      <c r="J489" s="97"/>
      <c r="K489" s="97"/>
      <c r="L489" s="97"/>
      <c r="M489" s="97"/>
      <c r="N489" s="97"/>
      <c r="O489" s="97"/>
      <c r="P489" s="97"/>
      <c r="Q489" s="97"/>
      <c r="R489" s="97"/>
      <c r="S489" s="97"/>
      <c r="T489" s="97"/>
      <c r="U489" s="97"/>
      <c r="V489" s="97"/>
      <c r="W489" s="97"/>
      <c r="X489" s="97"/>
      <c r="Y489" s="97"/>
      <c r="Z489" s="97"/>
      <c r="AA489" s="97"/>
      <c r="AB489" s="97"/>
      <c r="AC489" s="97"/>
      <c r="AD489" s="97"/>
      <c r="AE489" s="97"/>
      <c r="AF489" s="97"/>
      <c r="AG489" s="97"/>
      <c r="AH489" s="97"/>
      <c r="AI489" s="97"/>
      <c r="AJ489" s="97"/>
      <c r="AK489" s="97"/>
      <c r="AL489" s="97"/>
      <c r="AM489" s="97"/>
    </row>
    <row r="490" customFormat="false" ht="21.75" hidden="false" customHeight="true" outlineLevel="0" collapsed="false">
      <c r="A490" s="97"/>
      <c r="B490" s="97"/>
      <c r="C490" s="97"/>
      <c r="D490" s="97"/>
      <c r="E490" s="97"/>
      <c r="F490" s="98"/>
      <c r="G490" s="97"/>
      <c r="H490" s="97"/>
      <c r="I490" s="97"/>
      <c r="J490" s="97"/>
      <c r="K490" s="97"/>
      <c r="L490" s="97"/>
      <c r="M490" s="97"/>
      <c r="N490" s="97"/>
      <c r="O490" s="97"/>
      <c r="P490" s="97"/>
      <c r="Q490" s="97"/>
      <c r="R490" s="97"/>
      <c r="S490" s="97"/>
      <c r="T490" s="97"/>
      <c r="U490" s="97"/>
      <c r="V490" s="97"/>
      <c r="W490" s="97"/>
      <c r="X490" s="97"/>
      <c r="Y490" s="97"/>
      <c r="Z490" s="97"/>
      <c r="AA490" s="97"/>
      <c r="AB490" s="97"/>
      <c r="AC490" s="97"/>
      <c r="AD490" s="97"/>
      <c r="AE490" s="97"/>
      <c r="AF490" s="97"/>
      <c r="AG490" s="97"/>
      <c r="AH490" s="97"/>
      <c r="AI490" s="97"/>
      <c r="AJ490" s="97"/>
      <c r="AK490" s="97"/>
      <c r="AL490" s="97"/>
      <c r="AM490" s="97"/>
    </row>
    <row r="491" customFormat="false" ht="21.75" hidden="false" customHeight="true" outlineLevel="0" collapsed="false">
      <c r="A491" s="97"/>
      <c r="B491" s="97"/>
      <c r="C491" s="97"/>
      <c r="D491" s="97"/>
      <c r="E491" s="97"/>
      <c r="F491" s="98"/>
      <c r="G491" s="97"/>
      <c r="H491" s="97"/>
      <c r="I491" s="97"/>
      <c r="J491" s="97"/>
      <c r="K491" s="97"/>
      <c r="L491" s="97"/>
      <c r="M491" s="97"/>
      <c r="N491" s="97"/>
      <c r="O491" s="97"/>
      <c r="P491" s="97"/>
      <c r="Q491" s="97"/>
      <c r="R491" s="97"/>
      <c r="S491" s="97"/>
      <c r="T491" s="97"/>
      <c r="U491" s="97"/>
      <c r="V491" s="97"/>
      <c r="W491" s="97"/>
      <c r="X491" s="97"/>
      <c r="Y491" s="97"/>
      <c r="Z491" s="97"/>
      <c r="AA491" s="97"/>
      <c r="AB491" s="97"/>
      <c r="AC491" s="97"/>
      <c r="AD491" s="97"/>
      <c r="AE491" s="97"/>
      <c r="AF491" s="97"/>
      <c r="AG491" s="97"/>
      <c r="AH491" s="97"/>
      <c r="AI491" s="97"/>
      <c r="AJ491" s="97"/>
      <c r="AK491" s="97"/>
      <c r="AL491" s="97"/>
      <c r="AM491" s="97"/>
    </row>
    <row r="492" customFormat="false" ht="21.75" hidden="false" customHeight="true" outlineLevel="0" collapsed="false">
      <c r="A492" s="97"/>
      <c r="B492" s="97"/>
      <c r="C492" s="97"/>
      <c r="D492" s="97"/>
      <c r="E492" s="97"/>
      <c r="F492" s="98"/>
      <c r="G492" s="97"/>
      <c r="H492" s="97"/>
      <c r="I492" s="97"/>
      <c r="J492" s="97"/>
      <c r="K492" s="97"/>
      <c r="L492" s="97"/>
      <c r="M492" s="97"/>
      <c r="N492" s="97"/>
      <c r="O492" s="97"/>
      <c r="P492" s="97"/>
      <c r="Q492" s="97"/>
      <c r="R492" s="97"/>
      <c r="S492" s="97"/>
      <c r="T492" s="97"/>
      <c r="U492" s="97"/>
      <c r="V492" s="97"/>
      <c r="W492" s="97"/>
      <c r="X492" s="97"/>
      <c r="Y492" s="97"/>
      <c r="Z492" s="97"/>
      <c r="AA492" s="97"/>
      <c r="AB492" s="97"/>
      <c r="AC492" s="97"/>
      <c r="AD492" s="97"/>
      <c r="AE492" s="97"/>
      <c r="AF492" s="97"/>
      <c r="AG492" s="97"/>
      <c r="AH492" s="97"/>
      <c r="AI492" s="97"/>
      <c r="AJ492" s="97"/>
      <c r="AK492" s="97"/>
      <c r="AL492" s="97"/>
      <c r="AM492" s="97"/>
    </row>
    <row r="493" customFormat="false" ht="21.75" hidden="false" customHeight="true" outlineLevel="0" collapsed="false">
      <c r="A493" s="97"/>
      <c r="B493" s="97"/>
      <c r="C493" s="97"/>
      <c r="D493" s="97"/>
      <c r="E493" s="97"/>
      <c r="F493" s="98"/>
      <c r="G493" s="97"/>
      <c r="H493" s="97"/>
      <c r="I493" s="97"/>
      <c r="J493" s="97"/>
      <c r="K493" s="97"/>
      <c r="L493" s="97"/>
      <c r="M493" s="97"/>
      <c r="N493" s="97"/>
      <c r="O493" s="97"/>
      <c r="P493" s="97"/>
      <c r="Q493" s="97"/>
      <c r="R493" s="97"/>
      <c r="S493" s="97"/>
      <c r="T493" s="97"/>
      <c r="U493" s="97"/>
      <c r="V493" s="97"/>
      <c r="W493" s="97"/>
      <c r="X493" s="97"/>
      <c r="Y493" s="97"/>
      <c r="Z493" s="97"/>
      <c r="AA493" s="97"/>
      <c r="AB493" s="97"/>
      <c r="AC493" s="97"/>
      <c r="AD493" s="97"/>
      <c r="AE493" s="97"/>
      <c r="AF493" s="97"/>
      <c r="AG493" s="97"/>
      <c r="AH493" s="97"/>
      <c r="AI493" s="97"/>
      <c r="AJ493" s="97"/>
      <c r="AK493" s="97"/>
      <c r="AL493" s="97"/>
      <c r="AM493" s="97"/>
    </row>
    <row r="494" customFormat="false" ht="21.75" hidden="false" customHeight="true" outlineLevel="0" collapsed="false">
      <c r="A494" s="97"/>
      <c r="B494" s="97"/>
      <c r="C494" s="97"/>
      <c r="D494" s="97"/>
      <c r="E494" s="97"/>
      <c r="F494" s="98"/>
      <c r="G494" s="97"/>
      <c r="H494" s="97"/>
      <c r="I494" s="97"/>
      <c r="J494" s="97"/>
      <c r="K494" s="97"/>
      <c r="L494" s="97"/>
      <c r="M494" s="97"/>
      <c r="N494" s="97"/>
      <c r="O494" s="97"/>
      <c r="P494" s="97"/>
      <c r="Q494" s="97"/>
      <c r="R494" s="97"/>
      <c r="S494" s="97"/>
      <c r="T494" s="97"/>
      <c r="U494" s="97"/>
      <c r="V494" s="97"/>
      <c r="W494" s="97"/>
      <c r="X494" s="97"/>
      <c r="Y494" s="97"/>
      <c r="Z494" s="97"/>
      <c r="AA494" s="97"/>
      <c r="AB494" s="97"/>
      <c r="AC494" s="97"/>
      <c r="AD494" s="97"/>
      <c r="AE494" s="97"/>
      <c r="AF494" s="97"/>
      <c r="AG494" s="97"/>
      <c r="AH494" s="97"/>
      <c r="AI494" s="97"/>
      <c r="AJ494" s="97"/>
      <c r="AK494" s="97"/>
      <c r="AL494" s="97"/>
      <c r="AM494" s="97"/>
    </row>
    <row r="495" customFormat="false" ht="21.75" hidden="false" customHeight="true" outlineLevel="0" collapsed="false">
      <c r="A495" s="97"/>
      <c r="B495" s="97"/>
      <c r="C495" s="97"/>
      <c r="D495" s="97"/>
      <c r="E495" s="97"/>
      <c r="F495" s="98"/>
      <c r="G495" s="97"/>
      <c r="H495" s="97"/>
      <c r="I495" s="97"/>
      <c r="J495" s="97"/>
      <c r="K495" s="97"/>
      <c r="L495" s="97"/>
      <c r="M495" s="97"/>
      <c r="N495" s="97"/>
      <c r="O495" s="97"/>
      <c r="P495" s="97"/>
      <c r="Q495" s="97"/>
      <c r="R495" s="97"/>
      <c r="S495" s="97"/>
      <c r="T495" s="97"/>
      <c r="U495" s="97"/>
      <c r="V495" s="97"/>
      <c r="W495" s="97"/>
      <c r="X495" s="97"/>
      <c r="Y495" s="97"/>
      <c r="Z495" s="97"/>
      <c r="AA495" s="97"/>
      <c r="AB495" s="97"/>
      <c r="AC495" s="97"/>
      <c r="AD495" s="97"/>
      <c r="AE495" s="97"/>
      <c r="AF495" s="97"/>
      <c r="AG495" s="97"/>
      <c r="AH495" s="97"/>
      <c r="AI495" s="97"/>
      <c r="AJ495" s="97"/>
      <c r="AK495" s="97"/>
      <c r="AL495" s="97"/>
      <c r="AM495" s="97"/>
    </row>
    <row r="496" customFormat="false" ht="21.75" hidden="false" customHeight="true" outlineLevel="0" collapsed="false">
      <c r="A496" s="97"/>
      <c r="B496" s="97"/>
      <c r="C496" s="97"/>
      <c r="D496" s="97"/>
      <c r="E496" s="97"/>
      <c r="F496" s="98"/>
      <c r="G496" s="97"/>
      <c r="H496" s="97"/>
      <c r="I496" s="97"/>
      <c r="J496" s="97"/>
      <c r="K496" s="97"/>
      <c r="L496" s="97"/>
      <c r="M496" s="97"/>
      <c r="N496" s="97"/>
      <c r="O496" s="97"/>
      <c r="P496" s="97"/>
      <c r="Q496" s="97"/>
      <c r="R496" s="97"/>
      <c r="S496" s="97"/>
      <c r="T496" s="97"/>
      <c r="U496" s="97"/>
      <c r="V496" s="97"/>
      <c r="W496" s="97"/>
      <c r="X496" s="97"/>
      <c r="Y496" s="97"/>
      <c r="Z496" s="97"/>
      <c r="AA496" s="97"/>
      <c r="AB496" s="97"/>
      <c r="AC496" s="97"/>
      <c r="AD496" s="97"/>
      <c r="AE496" s="97"/>
      <c r="AF496" s="97"/>
      <c r="AG496" s="97"/>
      <c r="AH496" s="97"/>
      <c r="AI496" s="97"/>
      <c r="AJ496" s="97"/>
      <c r="AK496" s="97"/>
      <c r="AL496" s="97"/>
      <c r="AM496" s="97"/>
    </row>
    <row r="497" customFormat="false" ht="21.75" hidden="false" customHeight="true" outlineLevel="0" collapsed="false">
      <c r="A497" s="97"/>
      <c r="B497" s="97"/>
      <c r="C497" s="97"/>
      <c r="D497" s="97"/>
      <c r="E497" s="97"/>
      <c r="F497" s="98"/>
      <c r="G497" s="97"/>
      <c r="H497" s="97"/>
      <c r="I497" s="97"/>
      <c r="J497" s="97"/>
      <c r="K497" s="97"/>
      <c r="L497" s="97"/>
      <c r="M497" s="97"/>
      <c r="N497" s="97"/>
      <c r="O497" s="97"/>
      <c r="P497" s="97"/>
      <c r="Q497" s="97"/>
      <c r="R497" s="97"/>
      <c r="S497" s="97"/>
      <c r="T497" s="97"/>
      <c r="U497" s="97"/>
      <c r="V497" s="97"/>
      <c r="W497" s="97"/>
      <c r="X497" s="97"/>
      <c r="Y497" s="97"/>
      <c r="Z497" s="97"/>
      <c r="AA497" s="97"/>
      <c r="AB497" s="97"/>
      <c r="AC497" s="97"/>
      <c r="AD497" s="97"/>
      <c r="AE497" s="97"/>
      <c r="AF497" s="97"/>
      <c r="AG497" s="97"/>
      <c r="AH497" s="97"/>
      <c r="AI497" s="97"/>
      <c r="AJ497" s="97"/>
      <c r="AK497" s="97"/>
      <c r="AL497" s="97"/>
      <c r="AM497" s="97"/>
    </row>
    <row r="498" customFormat="false" ht="21.75" hidden="false" customHeight="true" outlineLevel="0" collapsed="false">
      <c r="A498" s="97"/>
      <c r="B498" s="97"/>
      <c r="C498" s="97"/>
      <c r="D498" s="97"/>
      <c r="E498" s="97"/>
      <c r="F498" s="98"/>
      <c r="G498" s="97"/>
      <c r="H498" s="97"/>
      <c r="I498" s="97"/>
      <c r="J498" s="97"/>
      <c r="K498" s="97"/>
      <c r="L498" s="97"/>
      <c r="M498" s="97"/>
      <c r="N498" s="97"/>
      <c r="O498" s="97"/>
      <c r="P498" s="97"/>
      <c r="Q498" s="97"/>
      <c r="R498" s="97"/>
      <c r="S498" s="97"/>
      <c r="T498" s="97"/>
      <c r="U498" s="97"/>
      <c r="V498" s="97"/>
      <c r="W498" s="97"/>
      <c r="X498" s="97"/>
      <c r="Y498" s="97"/>
      <c r="Z498" s="97"/>
      <c r="AA498" s="97"/>
      <c r="AB498" s="97"/>
      <c r="AC498" s="97"/>
      <c r="AD498" s="97"/>
      <c r="AE498" s="97"/>
      <c r="AF498" s="97"/>
      <c r="AG498" s="97"/>
      <c r="AH498" s="97"/>
      <c r="AI498" s="97"/>
      <c r="AJ498" s="97"/>
      <c r="AK498" s="97"/>
      <c r="AL498" s="97"/>
      <c r="AM498" s="97"/>
    </row>
    <row r="499" customFormat="false" ht="21.75" hidden="false" customHeight="true" outlineLevel="0" collapsed="false">
      <c r="A499" s="97"/>
      <c r="B499" s="97"/>
      <c r="C499" s="97"/>
      <c r="D499" s="97"/>
      <c r="E499" s="97"/>
      <c r="F499" s="98"/>
      <c r="G499" s="97"/>
      <c r="H499" s="97"/>
      <c r="I499" s="97"/>
      <c r="J499" s="97"/>
      <c r="K499" s="97"/>
      <c r="L499" s="97"/>
      <c r="M499" s="97"/>
      <c r="N499" s="97"/>
      <c r="O499" s="97"/>
      <c r="P499" s="97"/>
      <c r="Q499" s="97"/>
      <c r="R499" s="97"/>
      <c r="S499" s="97"/>
      <c r="T499" s="97"/>
      <c r="U499" s="97"/>
      <c r="V499" s="97"/>
      <c r="W499" s="97"/>
      <c r="X499" s="97"/>
      <c r="Y499" s="97"/>
      <c r="Z499" s="97"/>
      <c r="AA499" s="97"/>
      <c r="AB499" s="97"/>
      <c r="AC499" s="97"/>
      <c r="AD499" s="97"/>
      <c r="AE499" s="97"/>
      <c r="AF499" s="97"/>
      <c r="AG499" s="97"/>
      <c r="AH499" s="97"/>
      <c r="AI499" s="97"/>
      <c r="AJ499" s="97"/>
      <c r="AK499" s="97"/>
      <c r="AL499" s="97"/>
      <c r="AM499" s="97"/>
    </row>
    <row r="500" customFormat="false" ht="21.75" hidden="false" customHeight="true" outlineLevel="0" collapsed="false">
      <c r="A500" s="97"/>
      <c r="B500" s="97"/>
      <c r="C500" s="97"/>
      <c r="D500" s="97"/>
      <c r="E500" s="97"/>
      <c r="F500" s="98"/>
      <c r="G500" s="97"/>
      <c r="H500" s="97"/>
      <c r="I500" s="97"/>
      <c r="J500" s="97"/>
      <c r="K500" s="97"/>
      <c r="L500" s="97"/>
      <c r="M500" s="97"/>
      <c r="N500" s="97"/>
      <c r="O500" s="97"/>
      <c r="P500" s="97"/>
      <c r="Q500" s="97"/>
      <c r="R500" s="97"/>
      <c r="S500" s="97"/>
      <c r="T500" s="97"/>
      <c r="U500" s="97"/>
      <c r="V500" s="97"/>
      <c r="W500" s="97"/>
      <c r="X500" s="97"/>
      <c r="Y500" s="97"/>
      <c r="Z500" s="97"/>
      <c r="AA500" s="97"/>
      <c r="AB500" s="97"/>
      <c r="AC500" s="97"/>
      <c r="AD500" s="97"/>
      <c r="AE500" s="97"/>
      <c r="AF500" s="97"/>
      <c r="AG500" s="97"/>
      <c r="AH500" s="97"/>
      <c r="AI500" s="97"/>
      <c r="AJ500" s="97"/>
      <c r="AK500" s="97"/>
      <c r="AL500" s="97"/>
      <c r="AM500" s="97"/>
    </row>
    <row r="501" customFormat="false" ht="21.75" hidden="false" customHeight="true" outlineLevel="0" collapsed="false">
      <c r="A501" s="97"/>
      <c r="B501" s="97"/>
      <c r="C501" s="97"/>
      <c r="D501" s="97"/>
      <c r="E501" s="97"/>
      <c r="F501" s="98"/>
      <c r="G501" s="97"/>
      <c r="H501" s="97"/>
      <c r="I501" s="97"/>
      <c r="J501" s="97"/>
      <c r="K501" s="97"/>
      <c r="L501" s="97"/>
      <c r="M501" s="97"/>
      <c r="N501" s="97"/>
      <c r="O501" s="97"/>
      <c r="P501" s="97"/>
      <c r="Q501" s="97"/>
      <c r="R501" s="97"/>
      <c r="S501" s="97"/>
      <c r="T501" s="97"/>
      <c r="U501" s="97"/>
      <c r="V501" s="97"/>
      <c r="W501" s="97"/>
      <c r="X501" s="97"/>
      <c r="Y501" s="97"/>
      <c r="Z501" s="97"/>
      <c r="AA501" s="97"/>
      <c r="AB501" s="97"/>
      <c r="AC501" s="97"/>
      <c r="AD501" s="97"/>
      <c r="AE501" s="97"/>
      <c r="AF501" s="97"/>
      <c r="AG501" s="97"/>
      <c r="AH501" s="97"/>
      <c r="AI501" s="97"/>
      <c r="AJ501" s="97"/>
      <c r="AK501" s="97"/>
      <c r="AL501" s="97"/>
      <c r="AM501" s="97"/>
    </row>
    <row r="502" customFormat="false" ht="21.75" hidden="false" customHeight="true" outlineLevel="0" collapsed="false">
      <c r="A502" s="97"/>
      <c r="B502" s="97"/>
      <c r="C502" s="97"/>
      <c r="D502" s="97"/>
      <c r="E502" s="97"/>
      <c r="F502" s="98"/>
      <c r="G502" s="97"/>
      <c r="H502" s="97"/>
      <c r="I502" s="97"/>
      <c r="J502" s="97"/>
      <c r="K502" s="97"/>
      <c r="L502" s="97"/>
      <c r="M502" s="97"/>
      <c r="N502" s="97"/>
      <c r="O502" s="97"/>
      <c r="P502" s="97"/>
      <c r="Q502" s="97"/>
      <c r="R502" s="97"/>
      <c r="S502" s="97"/>
      <c r="T502" s="97"/>
      <c r="U502" s="97"/>
      <c r="V502" s="97"/>
      <c r="W502" s="97"/>
      <c r="X502" s="97"/>
      <c r="Y502" s="97"/>
      <c r="Z502" s="97"/>
      <c r="AA502" s="97"/>
      <c r="AB502" s="97"/>
      <c r="AC502" s="97"/>
      <c r="AD502" s="97"/>
      <c r="AE502" s="97"/>
      <c r="AF502" s="97"/>
      <c r="AG502" s="97"/>
      <c r="AH502" s="97"/>
      <c r="AI502" s="97"/>
      <c r="AJ502" s="97"/>
      <c r="AK502" s="97"/>
      <c r="AL502" s="97"/>
      <c r="AM502" s="97"/>
    </row>
    <row r="503" customFormat="false" ht="21.75" hidden="false" customHeight="true" outlineLevel="0" collapsed="false">
      <c r="A503" s="97"/>
      <c r="B503" s="97"/>
      <c r="C503" s="97"/>
      <c r="D503" s="97"/>
      <c r="E503" s="97"/>
      <c r="F503" s="98"/>
      <c r="G503" s="97"/>
      <c r="H503" s="97"/>
      <c r="I503" s="97"/>
      <c r="J503" s="97"/>
      <c r="K503" s="97"/>
      <c r="L503" s="97"/>
      <c r="M503" s="97"/>
      <c r="N503" s="97"/>
      <c r="O503" s="97"/>
      <c r="P503" s="97"/>
      <c r="Q503" s="97"/>
      <c r="R503" s="97"/>
      <c r="S503" s="97"/>
      <c r="T503" s="97"/>
      <c r="U503" s="97"/>
      <c r="V503" s="97"/>
      <c r="W503" s="97"/>
      <c r="X503" s="97"/>
      <c r="Y503" s="97"/>
      <c r="Z503" s="97"/>
      <c r="AA503" s="97"/>
      <c r="AB503" s="97"/>
      <c r="AC503" s="97"/>
      <c r="AD503" s="97"/>
      <c r="AE503" s="97"/>
      <c r="AF503" s="97"/>
      <c r="AG503" s="97"/>
      <c r="AH503" s="97"/>
      <c r="AI503" s="97"/>
      <c r="AJ503" s="97"/>
      <c r="AK503" s="97"/>
      <c r="AL503" s="97"/>
      <c r="AM503" s="97"/>
    </row>
    <row r="504" customFormat="false" ht="21.75" hidden="false" customHeight="true" outlineLevel="0" collapsed="false">
      <c r="A504" s="97"/>
      <c r="B504" s="97"/>
      <c r="C504" s="97"/>
      <c r="D504" s="97"/>
      <c r="E504" s="97"/>
      <c r="F504" s="98"/>
      <c r="G504" s="97"/>
      <c r="H504" s="97"/>
      <c r="I504" s="97"/>
      <c r="J504" s="97"/>
      <c r="K504" s="97"/>
      <c r="L504" s="97"/>
      <c r="M504" s="97"/>
      <c r="N504" s="97"/>
      <c r="O504" s="97"/>
      <c r="P504" s="97"/>
      <c r="Q504" s="97"/>
      <c r="R504" s="97"/>
      <c r="S504" s="97"/>
      <c r="T504" s="97"/>
      <c r="U504" s="97"/>
      <c r="V504" s="97"/>
      <c r="W504" s="97"/>
      <c r="X504" s="97"/>
      <c r="Y504" s="97"/>
      <c r="Z504" s="97"/>
      <c r="AA504" s="97"/>
      <c r="AB504" s="97"/>
      <c r="AC504" s="97"/>
      <c r="AD504" s="97"/>
      <c r="AE504" s="97"/>
      <c r="AF504" s="97"/>
      <c r="AG504" s="97"/>
      <c r="AH504" s="97"/>
      <c r="AI504" s="97"/>
      <c r="AJ504" s="97"/>
      <c r="AK504" s="97"/>
      <c r="AL504" s="97"/>
      <c r="AM504" s="97"/>
    </row>
    <row r="505" customFormat="false" ht="21.75" hidden="false" customHeight="true" outlineLevel="0" collapsed="false">
      <c r="A505" s="97"/>
      <c r="B505" s="97"/>
      <c r="C505" s="97"/>
      <c r="D505" s="97"/>
      <c r="E505" s="97"/>
      <c r="F505" s="98"/>
      <c r="G505" s="97"/>
      <c r="H505" s="97"/>
      <c r="I505" s="97"/>
      <c r="J505" s="97"/>
      <c r="K505" s="97"/>
      <c r="L505" s="97"/>
      <c r="M505" s="97"/>
      <c r="N505" s="97"/>
      <c r="O505" s="97"/>
      <c r="P505" s="97"/>
      <c r="Q505" s="97"/>
      <c r="R505" s="97"/>
      <c r="S505" s="97"/>
      <c r="T505" s="97"/>
      <c r="U505" s="97"/>
      <c r="V505" s="97"/>
      <c r="W505" s="97"/>
      <c r="X505" s="97"/>
      <c r="Y505" s="97"/>
      <c r="Z505" s="97"/>
      <c r="AA505" s="97"/>
      <c r="AB505" s="97"/>
      <c r="AC505" s="97"/>
      <c r="AD505" s="97"/>
      <c r="AE505" s="97"/>
      <c r="AF505" s="97"/>
      <c r="AG505" s="97"/>
      <c r="AH505" s="97"/>
      <c r="AI505" s="97"/>
      <c r="AJ505" s="97"/>
      <c r="AK505" s="97"/>
      <c r="AL505" s="97"/>
      <c r="AM505" s="97"/>
    </row>
    <row r="506" customFormat="false" ht="21.75" hidden="false" customHeight="true" outlineLevel="0" collapsed="false">
      <c r="A506" s="97"/>
      <c r="B506" s="97"/>
      <c r="C506" s="97"/>
      <c r="D506" s="97"/>
      <c r="E506" s="97"/>
      <c r="F506" s="98"/>
      <c r="G506" s="97"/>
      <c r="H506" s="97"/>
      <c r="I506" s="97"/>
      <c r="J506" s="97"/>
      <c r="K506" s="97"/>
      <c r="L506" s="97"/>
      <c r="M506" s="97"/>
      <c r="N506" s="97"/>
      <c r="O506" s="97"/>
      <c r="P506" s="97"/>
      <c r="Q506" s="97"/>
      <c r="R506" s="97"/>
      <c r="S506" s="97"/>
      <c r="T506" s="97"/>
      <c r="U506" s="97"/>
      <c r="V506" s="97"/>
      <c r="W506" s="97"/>
      <c r="X506" s="97"/>
      <c r="Y506" s="97"/>
      <c r="Z506" s="97"/>
      <c r="AA506" s="97"/>
      <c r="AB506" s="97"/>
      <c r="AC506" s="97"/>
      <c r="AD506" s="97"/>
      <c r="AE506" s="97"/>
      <c r="AF506" s="97"/>
      <c r="AG506" s="97"/>
      <c r="AH506" s="97"/>
      <c r="AI506" s="97"/>
      <c r="AJ506" s="97"/>
      <c r="AK506" s="97"/>
      <c r="AL506" s="97"/>
      <c r="AM506" s="97"/>
    </row>
    <row r="507" customFormat="false" ht="21.75" hidden="false" customHeight="true" outlineLevel="0" collapsed="false">
      <c r="A507" s="97"/>
      <c r="B507" s="97"/>
      <c r="C507" s="97"/>
      <c r="D507" s="97"/>
      <c r="E507" s="97"/>
      <c r="F507" s="98"/>
      <c r="G507" s="97"/>
      <c r="H507" s="97"/>
      <c r="I507" s="97"/>
      <c r="J507" s="97"/>
      <c r="K507" s="97"/>
      <c r="L507" s="97"/>
      <c r="M507" s="97"/>
      <c r="N507" s="97"/>
      <c r="O507" s="97"/>
      <c r="P507" s="97"/>
      <c r="Q507" s="97"/>
      <c r="R507" s="97"/>
      <c r="S507" s="97"/>
      <c r="T507" s="97"/>
      <c r="U507" s="97"/>
      <c r="V507" s="97"/>
      <c r="W507" s="97"/>
      <c r="X507" s="97"/>
      <c r="Y507" s="97"/>
      <c r="Z507" s="97"/>
      <c r="AA507" s="97"/>
      <c r="AB507" s="97"/>
      <c r="AC507" s="97"/>
      <c r="AD507" s="97"/>
      <c r="AE507" s="97"/>
      <c r="AF507" s="97"/>
      <c r="AG507" s="97"/>
      <c r="AH507" s="97"/>
      <c r="AI507" s="97"/>
      <c r="AJ507" s="97"/>
      <c r="AK507" s="97"/>
      <c r="AL507" s="97"/>
      <c r="AM507" s="97"/>
    </row>
    <row r="508" customFormat="false" ht="21.75" hidden="false" customHeight="true" outlineLevel="0" collapsed="false">
      <c r="A508" s="97"/>
      <c r="B508" s="97"/>
      <c r="C508" s="97"/>
      <c r="D508" s="97"/>
      <c r="E508" s="97"/>
      <c r="F508" s="98"/>
      <c r="G508" s="97"/>
      <c r="H508" s="97"/>
      <c r="I508" s="97"/>
      <c r="J508" s="97"/>
      <c r="K508" s="97"/>
      <c r="L508" s="97"/>
      <c r="M508" s="97"/>
      <c r="N508" s="97"/>
      <c r="O508" s="97"/>
      <c r="P508" s="97"/>
      <c r="Q508" s="97"/>
      <c r="R508" s="97"/>
      <c r="S508" s="97"/>
      <c r="T508" s="97"/>
      <c r="U508" s="97"/>
      <c r="V508" s="97"/>
      <c r="W508" s="97"/>
      <c r="X508" s="97"/>
      <c r="Y508" s="97"/>
      <c r="Z508" s="97"/>
      <c r="AA508" s="97"/>
      <c r="AB508" s="97"/>
      <c r="AC508" s="97"/>
      <c r="AD508" s="97"/>
      <c r="AE508" s="97"/>
      <c r="AF508" s="97"/>
      <c r="AG508" s="97"/>
      <c r="AH508" s="97"/>
      <c r="AI508" s="97"/>
      <c r="AJ508" s="97"/>
      <c r="AK508" s="97"/>
      <c r="AL508" s="97"/>
      <c r="AM508" s="97"/>
    </row>
    <row r="509" customFormat="false" ht="21.75" hidden="false" customHeight="true" outlineLevel="0" collapsed="false">
      <c r="A509" s="97"/>
      <c r="B509" s="97"/>
      <c r="C509" s="97"/>
      <c r="D509" s="97"/>
      <c r="E509" s="97"/>
      <c r="F509" s="98"/>
      <c r="G509" s="97"/>
      <c r="H509" s="97"/>
      <c r="I509" s="97"/>
      <c r="J509" s="97"/>
      <c r="K509" s="97"/>
      <c r="L509" s="97"/>
      <c r="M509" s="97"/>
      <c r="N509" s="97"/>
      <c r="O509" s="97"/>
      <c r="P509" s="97"/>
      <c r="Q509" s="97"/>
      <c r="R509" s="97"/>
      <c r="S509" s="97"/>
      <c r="T509" s="97"/>
      <c r="U509" s="97"/>
      <c r="V509" s="97"/>
      <c r="W509" s="97"/>
      <c r="X509" s="97"/>
      <c r="Y509" s="97"/>
      <c r="Z509" s="97"/>
      <c r="AA509" s="97"/>
      <c r="AB509" s="97"/>
      <c r="AC509" s="97"/>
      <c r="AD509" s="97"/>
      <c r="AE509" s="97"/>
      <c r="AF509" s="97"/>
      <c r="AG509" s="97"/>
      <c r="AH509" s="97"/>
      <c r="AI509" s="97"/>
      <c r="AJ509" s="97"/>
      <c r="AK509" s="97"/>
      <c r="AL509" s="97"/>
      <c r="AM509" s="97"/>
    </row>
    <row r="510" customFormat="false" ht="21.75" hidden="false" customHeight="true" outlineLevel="0" collapsed="false">
      <c r="A510" s="97"/>
      <c r="B510" s="97"/>
      <c r="C510" s="97"/>
      <c r="D510" s="97"/>
      <c r="E510" s="97"/>
      <c r="F510" s="98"/>
      <c r="G510" s="97"/>
      <c r="H510" s="97"/>
      <c r="I510" s="97"/>
      <c r="J510" s="97"/>
      <c r="K510" s="97"/>
      <c r="L510" s="97"/>
      <c r="M510" s="97"/>
      <c r="N510" s="97"/>
      <c r="O510" s="97"/>
      <c r="P510" s="97"/>
      <c r="Q510" s="97"/>
      <c r="R510" s="97"/>
      <c r="S510" s="97"/>
      <c r="T510" s="97"/>
      <c r="U510" s="97"/>
      <c r="V510" s="97"/>
      <c r="W510" s="97"/>
      <c r="X510" s="97"/>
      <c r="Y510" s="97"/>
      <c r="Z510" s="97"/>
      <c r="AA510" s="97"/>
      <c r="AB510" s="97"/>
      <c r="AC510" s="97"/>
      <c r="AD510" s="97"/>
      <c r="AE510" s="97"/>
      <c r="AF510" s="97"/>
      <c r="AG510" s="97"/>
      <c r="AH510" s="97"/>
      <c r="AI510" s="97"/>
      <c r="AJ510" s="97"/>
      <c r="AK510" s="97"/>
      <c r="AL510" s="97"/>
      <c r="AM510" s="97"/>
    </row>
    <row r="511" customFormat="false" ht="21.75" hidden="false" customHeight="true" outlineLevel="0" collapsed="false">
      <c r="A511" s="97"/>
      <c r="B511" s="97"/>
      <c r="C511" s="97"/>
      <c r="D511" s="97"/>
      <c r="E511" s="97"/>
      <c r="F511" s="98"/>
      <c r="G511" s="97"/>
      <c r="H511" s="97"/>
      <c r="I511" s="97"/>
      <c r="J511" s="97"/>
      <c r="K511" s="97"/>
      <c r="L511" s="97"/>
      <c r="M511" s="97"/>
      <c r="N511" s="97"/>
      <c r="O511" s="97"/>
      <c r="P511" s="97"/>
      <c r="Q511" s="97"/>
      <c r="R511" s="97"/>
      <c r="S511" s="97"/>
      <c r="T511" s="97"/>
      <c r="U511" s="97"/>
      <c r="V511" s="97"/>
      <c r="W511" s="97"/>
      <c r="X511" s="97"/>
      <c r="Y511" s="97"/>
      <c r="Z511" s="97"/>
      <c r="AA511" s="97"/>
      <c r="AB511" s="97"/>
      <c r="AC511" s="97"/>
      <c r="AD511" s="97"/>
      <c r="AE511" s="97"/>
      <c r="AF511" s="97"/>
      <c r="AG511" s="97"/>
      <c r="AH511" s="97"/>
      <c r="AI511" s="97"/>
      <c r="AJ511" s="97"/>
      <c r="AK511" s="97"/>
      <c r="AL511" s="97"/>
      <c r="AM511" s="97"/>
    </row>
    <row r="512" customFormat="false" ht="21.75" hidden="false" customHeight="true" outlineLevel="0" collapsed="false">
      <c r="A512" s="97"/>
      <c r="B512" s="97"/>
      <c r="C512" s="97"/>
      <c r="D512" s="97"/>
      <c r="E512" s="97"/>
      <c r="F512" s="98"/>
      <c r="G512" s="97"/>
      <c r="H512" s="97"/>
      <c r="I512" s="97"/>
      <c r="J512" s="97"/>
      <c r="K512" s="97"/>
      <c r="L512" s="97"/>
      <c r="M512" s="97"/>
      <c r="N512" s="97"/>
      <c r="O512" s="97"/>
      <c r="P512" s="97"/>
      <c r="Q512" s="97"/>
      <c r="R512" s="97"/>
      <c r="S512" s="97"/>
      <c r="T512" s="97"/>
      <c r="U512" s="97"/>
      <c r="V512" s="97"/>
      <c r="W512" s="97"/>
      <c r="X512" s="97"/>
      <c r="Y512" s="97"/>
      <c r="Z512" s="97"/>
      <c r="AA512" s="97"/>
      <c r="AB512" s="97"/>
      <c r="AC512" s="97"/>
      <c r="AD512" s="97"/>
      <c r="AE512" s="97"/>
      <c r="AF512" s="97"/>
      <c r="AG512" s="97"/>
      <c r="AH512" s="97"/>
      <c r="AI512" s="97"/>
      <c r="AJ512" s="97"/>
      <c r="AK512" s="97"/>
      <c r="AL512" s="97"/>
      <c r="AM512" s="97"/>
    </row>
    <row r="513" customFormat="false" ht="21.75" hidden="false" customHeight="true" outlineLevel="0" collapsed="false">
      <c r="A513" s="97"/>
      <c r="B513" s="97"/>
      <c r="C513" s="97"/>
      <c r="D513" s="97"/>
      <c r="E513" s="97"/>
      <c r="F513" s="98"/>
      <c r="G513" s="97"/>
      <c r="H513" s="97"/>
      <c r="I513" s="97"/>
      <c r="J513" s="97"/>
      <c r="K513" s="97"/>
      <c r="L513" s="97"/>
      <c r="M513" s="97"/>
      <c r="N513" s="97"/>
      <c r="O513" s="97"/>
      <c r="P513" s="97"/>
      <c r="Q513" s="97"/>
      <c r="R513" s="97"/>
      <c r="S513" s="97"/>
      <c r="T513" s="97"/>
      <c r="U513" s="97"/>
      <c r="V513" s="97"/>
      <c r="W513" s="97"/>
      <c r="X513" s="97"/>
      <c r="Y513" s="97"/>
      <c r="Z513" s="97"/>
      <c r="AA513" s="97"/>
      <c r="AB513" s="97"/>
      <c r="AC513" s="97"/>
      <c r="AD513" s="97"/>
      <c r="AE513" s="97"/>
      <c r="AF513" s="97"/>
      <c r="AG513" s="97"/>
      <c r="AH513" s="97"/>
      <c r="AI513" s="97"/>
      <c r="AJ513" s="97"/>
      <c r="AK513" s="97"/>
      <c r="AL513" s="97"/>
      <c r="AM513" s="97"/>
    </row>
    <row r="514" customFormat="false" ht="21.75" hidden="false" customHeight="true" outlineLevel="0" collapsed="false">
      <c r="A514" s="97"/>
      <c r="B514" s="97"/>
      <c r="C514" s="97"/>
      <c r="D514" s="97"/>
      <c r="E514" s="97"/>
      <c r="F514" s="98"/>
      <c r="G514" s="97"/>
      <c r="H514" s="97"/>
      <c r="I514" s="97"/>
      <c r="J514" s="97"/>
      <c r="K514" s="97"/>
      <c r="L514" s="97"/>
      <c r="M514" s="97"/>
      <c r="N514" s="97"/>
      <c r="O514" s="97"/>
      <c r="P514" s="97"/>
      <c r="Q514" s="97"/>
      <c r="R514" s="97"/>
      <c r="S514" s="97"/>
      <c r="T514" s="97"/>
      <c r="U514" s="97"/>
      <c r="V514" s="97"/>
      <c r="W514" s="97"/>
      <c r="X514" s="97"/>
      <c r="Y514" s="97"/>
      <c r="Z514" s="97"/>
      <c r="AA514" s="97"/>
      <c r="AB514" s="97"/>
      <c r="AC514" s="97"/>
      <c r="AD514" s="97"/>
      <c r="AE514" s="97"/>
      <c r="AF514" s="97"/>
      <c r="AG514" s="97"/>
      <c r="AH514" s="97"/>
      <c r="AI514" s="97"/>
      <c r="AJ514" s="97"/>
      <c r="AK514" s="97"/>
      <c r="AL514" s="97"/>
      <c r="AM514" s="97"/>
    </row>
    <row r="515" customFormat="false" ht="21.75" hidden="false" customHeight="true" outlineLevel="0" collapsed="false">
      <c r="A515" s="97"/>
      <c r="B515" s="97"/>
      <c r="C515" s="97"/>
      <c r="D515" s="97"/>
      <c r="E515" s="97"/>
      <c r="F515" s="98"/>
      <c r="G515" s="97"/>
      <c r="H515" s="97"/>
      <c r="I515" s="97"/>
      <c r="J515" s="97"/>
      <c r="K515" s="97"/>
      <c r="L515" s="97"/>
      <c r="M515" s="97"/>
      <c r="N515" s="97"/>
      <c r="O515" s="97"/>
      <c r="P515" s="97"/>
      <c r="Q515" s="97"/>
      <c r="R515" s="97"/>
      <c r="S515" s="97"/>
      <c r="T515" s="97"/>
      <c r="U515" s="97"/>
      <c r="V515" s="97"/>
      <c r="W515" s="97"/>
      <c r="X515" s="97"/>
      <c r="Y515" s="97"/>
      <c r="Z515" s="97"/>
      <c r="AA515" s="97"/>
      <c r="AB515" s="97"/>
      <c r="AC515" s="97"/>
      <c r="AD515" s="97"/>
      <c r="AE515" s="97"/>
      <c r="AF515" s="97"/>
      <c r="AG515" s="97"/>
      <c r="AH515" s="97"/>
      <c r="AI515" s="97"/>
      <c r="AJ515" s="97"/>
      <c r="AK515" s="97"/>
      <c r="AL515" s="97"/>
      <c r="AM515" s="97"/>
    </row>
    <row r="516" customFormat="false" ht="21.75" hidden="false" customHeight="true" outlineLevel="0" collapsed="false">
      <c r="A516" s="97"/>
      <c r="B516" s="97"/>
      <c r="C516" s="97"/>
      <c r="D516" s="97"/>
      <c r="E516" s="97"/>
      <c r="F516" s="98"/>
      <c r="G516" s="97"/>
      <c r="H516" s="97"/>
      <c r="I516" s="97"/>
      <c r="J516" s="97"/>
      <c r="K516" s="97"/>
      <c r="L516" s="97"/>
      <c r="M516" s="97"/>
      <c r="N516" s="97"/>
      <c r="O516" s="97"/>
      <c r="P516" s="97"/>
      <c r="Q516" s="97"/>
      <c r="R516" s="97"/>
      <c r="S516" s="97"/>
      <c r="T516" s="97"/>
      <c r="U516" s="97"/>
      <c r="V516" s="97"/>
      <c r="W516" s="97"/>
      <c r="X516" s="97"/>
      <c r="Y516" s="97"/>
      <c r="Z516" s="97"/>
      <c r="AA516" s="97"/>
      <c r="AB516" s="97"/>
      <c r="AC516" s="97"/>
      <c r="AD516" s="97"/>
      <c r="AE516" s="97"/>
      <c r="AF516" s="97"/>
      <c r="AG516" s="97"/>
      <c r="AH516" s="97"/>
      <c r="AI516" s="97"/>
      <c r="AJ516" s="97"/>
      <c r="AK516" s="97"/>
      <c r="AL516" s="97"/>
      <c r="AM516" s="97"/>
    </row>
    <row r="517" customFormat="false" ht="21.75" hidden="false" customHeight="true" outlineLevel="0" collapsed="false">
      <c r="A517" s="97"/>
      <c r="B517" s="97"/>
      <c r="C517" s="97"/>
      <c r="D517" s="97"/>
      <c r="E517" s="97"/>
      <c r="F517" s="98"/>
      <c r="G517" s="97"/>
      <c r="H517" s="97"/>
      <c r="I517" s="97"/>
      <c r="J517" s="97"/>
      <c r="K517" s="97"/>
      <c r="L517" s="97"/>
      <c r="M517" s="97"/>
      <c r="N517" s="97"/>
      <c r="O517" s="97"/>
      <c r="P517" s="97"/>
      <c r="Q517" s="97"/>
      <c r="R517" s="97"/>
      <c r="S517" s="97"/>
      <c r="T517" s="97"/>
      <c r="U517" s="97"/>
      <c r="V517" s="97"/>
      <c r="W517" s="97"/>
      <c r="X517" s="97"/>
      <c r="Y517" s="97"/>
      <c r="Z517" s="97"/>
      <c r="AA517" s="97"/>
      <c r="AB517" s="97"/>
      <c r="AC517" s="97"/>
      <c r="AD517" s="97"/>
      <c r="AE517" s="97"/>
      <c r="AF517" s="97"/>
      <c r="AG517" s="97"/>
      <c r="AH517" s="97"/>
      <c r="AI517" s="97"/>
      <c r="AJ517" s="97"/>
      <c r="AK517" s="97"/>
      <c r="AL517" s="97"/>
      <c r="AM517" s="97"/>
    </row>
    <row r="518" customFormat="false" ht="21.75" hidden="false" customHeight="true" outlineLevel="0" collapsed="false">
      <c r="A518" s="97"/>
      <c r="B518" s="97"/>
      <c r="C518" s="97"/>
      <c r="D518" s="97"/>
      <c r="E518" s="97"/>
      <c r="F518" s="98"/>
      <c r="G518" s="97"/>
      <c r="H518" s="97"/>
      <c r="I518" s="97"/>
      <c r="J518" s="97"/>
      <c r="K518" s="97"/>
      <c r="L518" s="97"/>
      <c r="M518" s="97"/>
      <c r="N518" s="97"/>
      <c r="O518" s="97"/>
      <c r="P518" s="97"/>
      <c r="Q518" s="97"/>
      <c r="R518" s="97"/>
      <c r="S518" s="97"/>
      <c r="T518" s="97"/>
      <c r="U518" s="97"/>
      <c r="V518" s="97"/>
      <c r="W518" s="97"/>
      <c r="X518" s="97"/>
      <c r="Y518" s="97"/>
      <c r="Z518" s="97"/>
      <c r="AA518" s="97"/>
      <c r="AB518" s="97"/>
      <c r="AC518" s="97"/>
      <c r="AD518" s="97"/>
      <c r="AE518" s="97"/>
      <c r="AF518" s="97"/>
      <c r="AG518" s="97"/>
      <c r="AH518" s="97"/>
      <c r="AI518" s="97"/>
      <c r="AJ518" s="97"/>
      <c r="AK518" s="97"/>
      <c r="AL518" s="97"/>
      <c r="AM518" s="97"/>
    </row>
    <row r="519" customFormat="false" ht="21.75" hidden="false" customHeight="true" outlineLevel="0" collapsed="false">
      <c r="A519" s="97"/>
      <c r="B519" s="97"/>
      <c r="C519" s="97"/>
      <c r="D519" s="97"/>
      <c r="E519" s="97"/>
      <c r="F519" s="98"/>
      <c r="G519" s="97"/>
      <c r="H519" s="97"/>
      <c r="I519" s="97"/>
      <c r="J519" s="97"/>
      <c r="K519" s="97"/>
      <c r="L519" s="97"/>
      <c r="M519" s="97"/>
      <c r="N519" s="97"/>
      <c r="O519" s="97"/>
      <c r="P519" s="97"/>
      <c r="Q519" s="97"/>
      <c r="R519" s="97"/>
      <c r="S519" s="97"/>
      <c r="T519" s="97"/>
      <c r="U519" s="97"/>
      <c r="V519" s="97"/>
      <c r="W519" s="97"/>
      <c r="X519" s="97"/>
      <c r="Y519" s="97"/>
      <c r="Z519" s="97"/>
      <c r="AA519" s="97"/>
      <c r="AB519" s="97"/>
      <c r="AC519" s="97"/>
      <c r="AD519" s="97"/>
      <c r="AE519" s="97"/>
      <c r="AF519" s="97"/>
      <c r="AG519" s="97"/>
      <c r="AH519" s="97"/>
      <c r="AI519" s="97"/>
      <c r="AJ519" s="97"/>
      <c r="AK519" s="97"/>
      <c r="AL519" s="97"/>
      <c r="AM519" s="97"/>
    </row>
    <row r="520" customFormat="false" ht="21.75" hidden="false" customHeight="true" outlineLevel="0" collapsed="false">
      <c r="A520" s="97"/>
      <c r="B520" s="97"/>
      <c r="C520" s="97"/>
      <c r="D520" s="97"/>
      <c r="E520" s="97"/>
      <c r="F520" s="98"/>
      <c r="G520" s="97"/>
      <c r="H520" s="97"/>
      <c r="I520" s="97"/>
      <c r="J520" s="97"/>
      <c r="K520" s="97"/>
      <c r="L520" s="97"/>
      <c r="M520" s="97"/>
      <c r="N520" s="97"/>
      <c r="O520" s="97"/>
      <c r="P520" s="97"/>
      <c r="Q520" s="97"/>
      <c r="R520" s="97"/>
      <c r="S520" s="97"/>
      <c r="T520" s="97"/>
      <c r="U520" s="97"/>
      <c r="V520" s="97"/>
      <c r="W520" s="97"/>
      <c r="X520" s="97"/>
      <c r="Y520" s="97"/>
      <c r="Z520" s="97"/>
      <c r="AA520" s="97"/>
      <c r="AB520" s="97"/>
      <c r="AC520" s="97"/>
      <c r="AD520" s="97"/>
      <c r="AE520" s="97"/>
      <c r="AF520" s="97"/>
      <c r="AG520" s="97"/>
      <c r="AH520" s="97"/>
      <c r="AI520" s="97"/>
      <c r="AJ520" s="97"/>
      <c r="AK520" s="97"/>
      <c r="AL520" s="97"/>
      <c r="AM520" s="97"/>
    </row>
    <row r="521" customFormat="false" ht="21.75" hidden="false" customHeight="true" outlineLevel="0" collapsed="false">
      <c r="A521" s="97"/>
      <c r="B521" s="97"/>
      <c r="C521" s="97"/>
      <c r="D521" s="97"/>
      <c r="E521" s="97"/>
      <c r="F521" s="98"/>
      <c r="G521" s="97"/>
      <c r="H521" s="97"/>
      <c r="I521" s="97"/>
      <c r="J521" s="97"/>
      <c r="K521" s="97"/>
      <c r="L521" s="97"/>
      <c r="M521" s="97"/>
      <c r="N521" s="97"/>
      <c r="O521" s="97"/>
      <c r="P521" s="97"/>
      <c r="Q521" s="97"/>
      <c r="R521" s="97"/>
      <c r="S521" s="97"/>
      <c r="T521" s="97"/>
      <c r="U521" s="97"/>
      <c r="V521" s="97"/>
      <c r="W521" s="97"/>
      <c r="X521" s="97"/>
      <c r="Y521" s="97"/>
      <c r="Z521" s="97"/>
      <c r="AA521" s="97"/>
      <c r="AB521" s="97"/>
      <c r="AC521" s="97"/>
      <c r="AD521" s="97"/>
      <c r="AE521" s="97"/>
      <c r="AF521" s="97"/>
      <c r="AG521" s="97"/>
      <c r="AH521" s="97"/>
      <c r="AI521" s="97"/>
      <c r="AJ521" s="97"/>
      <c r="AK521" s="97"/>
      <c r="AL521" s="97"/>
      <c r="AM521" s="97"/>
    </row>
    <row r="522" customFormat="false" ht="21.75" hidden="false" customHeight="true" outlineLevel="0" collapsed="false">
      <c r="A522" s="97"/>
      <c r="B522" s="97"/>
      <c r="C522" s="97"/>
      <c r="D522" s="97"/>
      <c r="E522" s="97"/>
      <c r="F522" s="98"/>
      <c r="G522" s="97"/>
      <c r="H522" s="97"/>
      <c r="I522" s="97"/>
      <c r="J522" s="97"/>
      <c r="K522" s="97"/>
      <c r="L522" s="97"/>
      <c r="M522" s="97"/>
      <c r="N522" s="97"/>
      <c r="O522" s="97"/>
      <c r="P522" s="97"/>
      <c r="Q522" s="97"/>
      <c r="R522" s="97"/>
      <c r="S522" s="97"/>
      <c r="T522" s="97"/>
      <c r="U522" s="97"/>
      <c r="V522" s="97"/>
      <c r="W522" s="97"/>
      <c r="X522" s="97"/>
      <c r="Y522" s="97"/>
      <c r="Z522" s="97"/>
      <c r="AA522" s="97"/>
      <c r="AB522" s="97"/>
      <c r="AC522" s="97"/>
      <c r="AD522" s="97"/>
      <c r="AE522" s="97"/>
      <c r="AF522" s="97"/>
      <c r="AG522" s="97"/>
      <c r="AH522" s="97"/>
      <c r="AI522" s="97"/>
      <c r="AJ522" s="97"/>
      <c r="AK522" s="97"/>
      <c r="AL522" s="97"/>
      <c r="AM522" s="97"/>
    </row>
    <row r="523" customFormat="false" ht="21.75" hidden="false" customHeight="true" outlineLevel="0" collapsed="false">
      <c r="A523" s="97"/>
      <c r="B523" s="97"/>
      <c r="C523" s="97"/>
      <c r="D523" s="97"/>
      <c r="E523" s="97"/>
      <c r="F523" s="98"/>
      <c r="G523" s="97"/>
      <c r="H523" s="97"/>
      <c r="I523" s="97"/>
      <c r="J523" s="97"/>
      <c r="K523" s="97"/>
      <c r="L523" s="97"/>
      <c r="M523" s="97"/>
      <c r="N523" s="97"/>
      <c r="O523" s="97"/>
      <c r="P523" s="97"/>
      <c r="Q523" s="97"/>
      <c r="R523" s="97"/>
      <c r="S523" s="97"/>
      <c r="T523" s="97"/>
      <c r="U523" s="97"/>
      <c r="V523" s="97"/>
      <c r="W523" s="97"/>
      <c r="X523" s="97"/>
      <c r="Y523" s="97"/>
      <c r="Z523" s="97"/>
      <c r="AA523" s="97"/>
      <c r="AB523" s="97"/>
      <c r="AC523" s="97"/>
      <c r="AD523" s="97"/>
      <c r="AE523" s="97"/>
      <c r="AF523" s="97"/>
      <c r="AG523" s="97"/>
      <c r="AH523" s="97"/>
      <c r="AI523" s="97"/>
      <c r="AJ523" s="97"/>
      <c r="AK523" s="97"/>
      <c r="AL523" s="97"/>
      <c r="AM523" s="97"/>
    </row>
    <row r="524" customFormat="false" ht="21.75" hidden="false" customHeight="true" outlineLevel="0" collapsed="false">
      <c r="A524" s="97"/>
      <c r="B524" s="97"/>
      <c r="C524" s="97"/>
      <c r="D524" s="97"/>
      <c r="E524" s="97"/>
      <c r="F524" s="98"/>
      <c r="G524" s="97"/>
      <c r="H524" s="97"/>
      <c r="I524" s="97"/>
      <c r="J524" s="97"/>
      <c r="K524" s="97"/>
      <c r="L524" s="97"/>
      <c r="M524" s="97"/>
      <c r="N524" s="97"/>
      <c r="O524" s="97"/>
      <c r="P524" s="97"/>
      <c r="Q524" s="97"/>
      <c r="R524" s="97"/>
      <c r="S524" s="97"/>
      <c r="T524" s="97"/>
      <c r="U524" s="97"/>
      <c r="V524" s="97"/>
      <c r="W524" s="97"/>
      <c r="X524" s="97"/>
      <c r="Y524" s="97"/>
      <c r="Z524" s="97"/>
      <c r="AA524" s="97"/>
      <c r="AB524" s="97"/>
      <c r="AC524" s="97"/>
      <c r="AD524" s="97"/>
      <c r="AE524" s="97"/>
      <c r="AF524" s="97"/>
      <c r="AG524" s="97"/>
      <c r="AH524" s="97"/>
      <c r="AI524" s="97"/>
      <c r="AJ524" s="97"/>
      <c r="AK524" s="97"/>
      <c r="AL524" s="97"/>
      <c r="AM524" s="97"/>
    </row>
    <row r="525" customFormat="false" ht="21.75" hidden="false" customHeight="true" outlineLevel="0" collapsed="false">
      <c r="A525" s="97"/>
      <c r="B525" s="97"/>
      <c r="C525" s="97"/>
      <c r="D525" s="97"/>
      <c r="E525" s="97"/>
      <c r="F525" s="98"/>
      <c r="G525" s="97"/>
      <c r="H525" s="97"/>
      <c r="I525" s="97"/>
      <c r="J525" s="97"/>
      <c r="K525" s="97"/>
      <c r="L525" s="97"/>
      <c r="M525" s="97"/>
      <c r="N525" s="97"/>
      <c r="O525" s="97"/>
      <c r="P525" s="97"/>
      <c r="Q525" s="97"/>
      <c r="R525" s="97"/>
      <c r="S525" s="97"/>
      <c r="T525" s="97"/>
      <c r="U525" s="97"/>
      <c r="V525" s="97"/>
      <c r="W525" s="97"/>
      <c r="X525" s="97"/>
      <c r="Y525" s="97"/>
      <c r="Z525" s="97"/>
      <c r="AA525" s="97"/>
      <c r="AB525" s="97"/>
      <c r="AC525" s="97"/>
      <c r="AD525" s="97"/>
      <c r="AE525" s="97"/>
      <c r="AF525" s="97"/>
      <c r="AG525" s="97"/>
      <c r="AH525" s="97"/>
      <c r="AI525" s="97"/>
      <c r="AJ525" s="97"/>
      <c r="AK525" s="97"/>
      <c r="AL525" s="97"/>
      <c r="AM525" s="97"/>
    </row>
    <row r="526" customFormat="false" ht="21.75" hidden="false" customHeight="true" outlineLevel="0" collapsed="false">
      <c r="A526" s="97"/>
      <c r="B526" s="97"/>
      <c r="C526" s="97"/>
      <c r="D526" s="97"/>
      <c r="E526" s="97"/>
      <c r="F526" s="98"/>
      <c r="G526" s="97"/>
      <c r="H526" s="97"/>
      <c r="I526" s="97"/>
      <c r="J526" s="97"/>
      <c r="K526" s="97"/>
      <c r="L526" s="97"/>
      <c r="M526" s="97"/>
      <c r="N526" s="97"/>
      <c r="O526" s="97"/>
      <c r="P526" s="97"/>
      <c r="Q526" s="97"/>
      <c r="R526" s="97"/>
      <c r="S526" s="97"/>
      <c r="T526" s="97"/>
      <c r="U526" s="97"/>
      <c r="V526" s="97"/>
      <c r="W526" s="97"/>
      <c r="X526" s="97"/>
      <c r="Y526" s="97"/>
      <c r="Z526" s="97"/>
      <c r="AA526" s="97"/>
      <c r="AB526" s="97"/>
      <c r="AC526" s="97"/>
      <c r="AD526" s="97"/>
      <c r="AE526" s="97"/>
      <c r="AF526" s="97"/>
      <c r="AG526" s="97"/>
      <c r="AH526" s="97"/>
      <c r="AI526" s="97"/>
      <c r="AJ526" s="97"/>
      <c r="AK526" s="97"/>
      <c r="AL526" s="97"/>
      <c r="AM526" s="97"/>
    </row>
    <row r="527" customFormat="false" ht="21.75" hidden="false" customHeight="true" outlineLevel="0" collapsed="false">
      <c r="A527" s="97"/>
      <c r="B527" s="97"/>
      <c r="C527" s="97"/>
      <c r="D527" s="97"/>
      <c r="E527" s="97"/>
      <c r="F527" s="98"/>
      <c r="G527" s="97"/>
      <c r="H527" s="97"/>
      <c r="I527" s="97"/>
      <c r="J527" s="97"/>
      <c r="K527" s="97"/>
      <c r="L527" s="97"/>
      <c r="M527" s="97"/>
      <c r="N527" s="97"/>
      <c r="O527" s="97"/>
      <c r="P527" s="97"/>
      <c r="Q527" s="97"/>
      <c r="R527" s="97"/>
      <c r="S527" s="97"/>
      <c r="T527" s="97"/>
      <c r="U527" s="97"/>
      <c r="V527" s="97"/>
      <c r="W527" s="97"/>
      <c r="X527" s="97"/>
      <c r="Y527" s="97"/>
      <c r="Z527" s="97"/>
      <c r="AA527" s="97"/>
      <c r="AB527" s="97"/>
      <c r="AC527" s="97"/>
      <c r="AD527" s="97"/>
      <c r="AE527" s="97"/>
      <c r="AF527" s="97"/>
      <c r="AG527" s="97"/>
      <c r="AH527" s="97"/>
      <c r="AI527" s="97"/>
      <c r="AJ527" s="97"/>
      <c r="AK527" s="97"/>
      <c r="AL527" s="97"/>
      <c r="AM527" s="97"/>
    </row>
    <row r="528" customFormat="false" ht="21.75" hidden="false" customHeight="true" outlineLevel="0" collapsed="false">
      <c r="A528" s="97"/>
      <c r="B528" s="97"/>
      <c r="C528" s="97"/>
      <c r="D528" s="97"/>
      <c r="E528" s="97"/>
      <c r="F528" s="98"/>
      <c r="G528" s="97"/>
      <c r="H528" s="97"/>
      <c r="I528" s="97"/>
      <c r="J528" s="97"/>
      <c r="K528" s="97"/>
      <c r="L528" s="97"/>
      <c r="M528" s="97"/>
      <c r="N528" s="97"/>
      <c r="O528" s="97"/>
      <c r="P528" s="97"/>
      <c r="Q528" s="97"/>
      <c r="R528" s="97"/>
      <c r="S528" s="97"/>
      <c r="T528" s="97"/>
      <c r="U528" s="97"/>
      <c r="V528" s="97"/>
      <c r="W528" s="97"/>
      <c r="X528" s="97"/>
      <c r="Y528" s="97"/>
      <c r="Z528" s="97"/>
      <c r="AA528" s="97"/>
      <c r="AB528" s="97"/>
      <c r="AC528" s="97"/>
      <c r="AD528" s="97"/>
      <c r="AE528" s="97"/>
      <c r="AF528" s="97"/>
      <c r="AG528" s="97"/>
      <c r="AH528" s="97"/>
      <c r="AI528" s="97"/>
      <c r="AJ528" s="97"/>
      <c r="AK528" s="97"/>
      <c r="AL528" s="97"/>
      <c r="AM528" s="97"/>
    </row>
    <row r="529" customFormat="false" ht="21.75" hidden="false" customHeight="true" outlineLevel="0" collapsed="false">
      <c r="A529" s="97"/>
      <c r="B529" s="97"/>
      <c r="C529" s="97"/>
      <c r="D529" s="97"/>
      <c r="E529" s="97"/>
      <c r="F529" s="98"/>
      <c r="G529" s="97"/>
      <c r="H529" s="97"/>
      <c r="I529" s="97"/>
      <c r="J529" s="97"/>
      <c r="K529" s="97"/>
      <c r="L529" s="97"/>
      <c r="M529" s="97"/>
      <c r="N529" s="97"/>
      <c r="O529" s="97"/>
      <c r="P529" s="97"/>
      <c r="Q529" s="97"/>
      <c r="R529" s="97"/>
      <c r="S529" s="97"/>
      <c r="T529" s="97"/>
      <c r="U529" s="97"/>
      <c r="V529" s="97"/>
      <c r="W529" s="97"/>
      <c r="X529" s="97"/>
      <c r="Y529" s="97"/>
      <c r="Z529" s="97"/>
      <c r="AA529" s="97"/>
      <c r="AB529" s="97"/>
      <c r="AC529" s="97"/>
      <c r="AD529" s="97"/>
      <c r="AE529" s="97"/>
      <c r="AF529" s="97"/>
      <c r="AG529" s="97"/>
      <c r="AH529" s="97"/>
      <c r="AI529" s="97"/>
      <c r="AJ529" s="97"/>
      <c r="AK529" s="97"/>
      <c r="AL529" s="97"/>
      <c r="AM529" s="97"/>
    </row>
    <row r="530" customFormat="false" ht="21.75" hidden="false" customHeight="true" outlineLevel="0" collapsed="false">
      <c r="A530" s="97"/>
      <c r="B530" s="97"/>
      <c r="C530" s="97"/>
      <c r="D530" s="97"/>
      <c r="E530" s="97"/>
      <c r="F530" s="98"/>
      <c r="G530" s="97"/>
      <c r="H530" s="97"/>
      <c r="I530" s="97"/>
      <c r="J530" s="97"/>
      <c r="K530" s="97"/>
      <c r="L530" s="97"/>
      <c r="M530" s="97"/>
      <c r="N530" s="97"/>
      <c r="O530" s="97"/>
      <c r="P530" s="97"/>
      <c r="Q530" s="97"/>
      <c r="R530" s="97"/>
      <c r="S530" s="97"/>
      <c r="T530" s="97"/>
      <c r="U530" s="97"/>
      <c r="V530" s="97"/>
      <c r="W530" s="97"/>
      <c r="X530" s="97"/>
      <c r="Y530" s="97"/>
      <c r="Z530" s="97"/>
      <c r="AA530" s="97"/>
      <c r="AB530" s="97"/>
      <c r="AC530" s="97"/>
      <c r="AD530" s="97"/>
      <c r="AE530" s="97"/>
      <c r="AF530" s="97"/>
      <c r="AG530" s="97"/>
      <c r="AH530" s="97"/>
      <c r="AI530" s="97"/>
      <c r="AJ530" s="97"/>
      <c r="AK530" s="97"/>
      <c r="AL530" s="97"/>
      <c r="AM530" s="97"/>
    </row>
    <row r="531" customFormat="false" ht="21.75" hidden="false" customHeight="true" outlineLevel="0" collapsed="false">
      <c r="A531" s="97"/>
      <c r="B531" s="97"/>
      <c r="C531" s="97"/>
      <c r="D531" s="97"/>
      <c r="E531" s="97"/>
      <c r="F531" s="98"/>
      <c r="G531" s="97"/>
      <c r="H531" s="97"/>
      <c r="I531" s="97"/>
      <c r="J531" s="97"/>
      <c r="K531" s="97"/>
      <c r="L531" s="97"/>
      <c r="M531" s="97"/>
      <c r="N531" s="97"/>
      <c r="O531" s="97"/>
      <c r="P531" s="97"/>
      <c r="Q531" s="97"/>
      <c r="R531" s="97"/>
      <c r="S531" s="97"/>
      <c r="T531" s="97"/>
      <c r="U531" s="97"/>
      <c r="V531" s="97"/>
      <c r="W531" s="97"/>
      <c r="X531" s="97"/>
      <c r="Y531" s="97"/>
      <c r="Z531" s="97"/>
      <c r="AA531" s="97"/>
      <c r="AB531" s="97"/>
      <c r="AC531" s="97"/>
      <c r="AD531" s="97"/>
      <c r="AE531" s="97"/>
      <c r="AF531" s="97"/>
      <c r="AG531" s="97"/>
      <c r="AH531" s="97"/>
      <c r="AI531" s="97"/>
      <c r="AJ531" s="97"/>
      <c r="AK531" s="97"/>
      <c r="AL531" s="97"/>
      <c r="AM531" s="97"/>
    </row>
    <row r="532" customFormat="false" ht="21.75" hidden="false" customHeight="true" outlineLevel="0" collapsed="false">
      <c r="A532" s="97"/>
      <c r="B532" s="97"/>
      <c r="C532" s="97"/>
      <c r="D532" s="97"/>
      <c r="E532" s="97"/>
      <c r="F532" s="98"/>
      <c r="G532" s="97"/>
      <c r="H532" s="97"/>
      <c r="I532" s="97"/>
      <c r="J532" s="97"/>
      <c r="K532" s="97"/>
      <c r="L532" s="97"/>
      <c r="M532" s="97"/>
      <c r="N532" s="97"/>
      <c r="O532" s="97"/>
      <c r="P532" s="97"/>
      <c r="Q532" s="97"/>
      <c r="R532" s="97"/>
      <c r="S532" s="97"/>
      <c r="T532" s="97"/>
      <c r="U532" s="97"/>
      <c r="V532" s="97"/>
      <c r="W532" s="97"/>
      <c r="X532" s="97"/>
      <c r="Y532" s="97"/>
      <c r="Z532" s="97"/>
      <c r="AA532" s="97"/>
      <c r="AB532" s="97"/>
      <c r="AC532" s="97"/>
      <c r="AD532" s="97"/>
      <c r="AE532" s="97"/>
      <c r="AF532" s="97"/>
      <c r="AG532" s="97"/>
      <c r="AH532" s="97"/>
      <c r="AI532" s="97"/>
      <c r="AJ532" s="97"/>
      <c r="AK532" s="97"/>
      <c r="AL532" s="97"/>
      <c r="AM532" s="97"/>
    </row>
    <row r="533" customFormat="false" ht="21.75" hidden="false" customHeight="true" outlineLevel="0" collapsed="false">
      <c r="A533" s="97"/>
      <c r="B533" s="97"/>
      <c r="C533" s="97"/>
      <c r="D533" s="97"/>
      <c r="E533" s="97"/>
      <c r="F533" s="98"/>
      <c r="G533" s="97"/>
      <c r="H533" s="97"/>
      <c r="I533" s="97"/>
      <c r="J533" s="97"/>
      <c r="K533" s="97"/>
      <c r="L533" s="97"/>
      <c r="M533" s="97"/>
      <c r="N533" s="97"/>
      <c r="O533" s="97"/>
      <c r="P533" s="97"/>
      <c r="Q533" s="97"/>
      <c r="R533" s="97"/>
      <c r="S533" s="97"/>
      <c r="T533" s="97"/>
      <c r="U533" s="97"/>
      <c r="V533" s="97"/>
      <c r="W533" s="97"/>
      <c r="X533" s="97"/>
      <c r="Y533" s="97"/>
      <c r="Z533" s="97"/>
      <c r="AA533" s="97"/>
      <c r="AB533" s="97"/>
      <c r="AC533" s="97"/>
      <c r="AD533" s="97"/>
      <c r="AE533" s="97"/>
      <c r="AF533" s="97"/>
      <c r="AG533" s="97"/>
      <c r="AH533" s="97"/>
      <c r="AI533" s="97"/>
      <c r="AJ533" s="97"/>
      <c r="AK533" s="97"/>
      <c r="AL533" s="97"/>
      <c r="AM533" s="97"/>
    </row>
    <row r="534" customFormat="false" ht="21.75" hidden="false" customHeight="true" outlineLevel="0" collapsed="false">
      <c r="A534" s="97"/>
      <c r="B534" s="97"/>
      <c r="C534" s="97"/>
      <c r="D534" s="97"/>
      <c r="E534" s="97"/>
      <c r="F534" s="98"/>
      <c r="G534" s="97"/>
      <c r="H534" s="97"/>
      <c r="I534" s="97"/>
      <c r="J534" s="97"/>
      <c r="K534" s="97"/>
      <c r="L534" s="97"/>
      <c r="M534" s="97"/>
      <c r="N534" s="97"/>
      <c r="O534" s="97"/>
      <c r="P534" s="97"/>
      <c r="Q534" s="97"/>
      <c r="R534" s="97"/>
      <c r="S534" s="97"/>
      <c r="T534" s="97"/>
      <c r="U534" s="97"/>
      <c r="V534" s="97"/>
      <c r="W534" s="97"/>
      <c r="X534" s="97"/>
      <c r="Y534" s="97"/>
      <c r="Z534" s="97"/>
      <c r="AA534" s="97"/>
      <c r="AB534" s="97"/>
      <c r="AC534" s="97"/>
      <c r="AD534" s="97"/>
      <c r="AE534" s="97"/>
      <c r="AF534" s="97"/>
      <c r="AG534" s="97"/>
      <c r="AH534" s="97"/>
      <c r="AI534" s="97"/>
      <c r="AJ534" s="97"/>
      <c r="AK534" s="97"/>
      <c r="AL534" s="97"/>
      <c r="AM534" s="97"/>
    </row>
    <row r="535" customFormat="false" ht="21.75" hidden="false" customHeight="true" outlineLevel="0" collapsed="false">
      <c r="A535" s="97"/>
      <c r="B535" s="97"/>
      <c r="C535" s="97"/>
      <c r="D535" s="97"/>
      <c r="E535" s="97"/>
      <c r="F535" s="98"/>
      <c r="G535" s="97"/>
      <c r="H535" s="97"/>
      <c r="I535" s="97"/>
      <c r="J535" s="97"/>
      <c r="K535" s="97"/>
      <c r="L535" s="97"/>
      <c r="M535" s="97"/>
      <c r="N535" s="97"/>
      <c r="O535" s="97"/>
      <c r="P535" s="97"/>
      <c r="Q535" s="97"/>
      <c r="R535" s="97"/>
      <c r="S535" s="97"/>
      <c r="T535" s="97"/>
      <c r="U535" s="97"/>
      <c r="V535" s="97"/>
      <c r="W535" s="97"/>
      <c r="X535" s="97"/>
      <c r="Y535" s="97"/>
      <c r="Z535" s="97"/>
      <c r="AA535" s="97"/>
      <c r="AB535" s="97"/>
      <c r="AC535" s="97"/>
      <c r="AD535" s="97"/>
      <c r="AE535" s="97"/>
      <c r="AF535" s="97"/>
      <c r="AG535" s="97"/>
      <c r="AH535" s="97"/>
      <c r="AI535" s="97"/>
      <c r="AJ535" s="97"/>
      <c r="AK535" s="97"/>
      <c r="AL535" s="97"/>
      <c r="AM535" s="97"/>
    </row>
    <row r="536" customFormat="false" ht="21.75" hidden="false" customHeight="true" outlineLevel="0" collapsed="false">
      <c r="A536" s="97"/>
      <c r="B536" s="97"/>
      <c r="C536" s="97"/>
      <c r="D536" s="97"/>
      <c r="E536" s="97"/>
      <c r="F536" s="98"/>
      <c r="G536" s="97"/>
      <c r="H536" s="97"/>
      <c r="I536" s="97"/>
      <c r="J536" s="97"/>
      <c r="K536" s="97"/>
      <c r="L536" s="97"/>
      <c r="M536" s="97"/>
      <c r="N536" s="97"/>
      <c r="O536" s="97"/>
      <c r="P536" s="97"/>
      <c r="Q536" s="97"/>
      <c r="R536" s="97"/>
      <c r="S536" s="97"/>
      <c r="T536" s="97"/>
      <c r="U536" s="97"/>
      <c r="V536" s="97"/>
      <c r="W536" s="97"/>
      <c r="X536" s="97"/>
      <c r="Y536" s="97"/>
      <c r="Z536" s="97"/>
      <c r="AA536" s="97"/>
      <c r="AB536" s="97"/>
      <c r="AC536" s="97"/>
      <c r="AD536" s="97"/>
      <c r="AE536" s="97"/>
      <c r="AF536" s="97"/>
      <c r="AG536" s="97"/>
      <c r="AH536" s="97"/>
      <c r="AI536" s="97"/>
      <c r="AJ536" s="97"/>
      <c r="AK536" s="97"/>
      <c r="AL536" s="97"/>
      <c r="AM536" s="97"/>
    </row>
    <row r="537" customFormat="false" ht="21.75" hidden="false" customHeight="true" outlineLevel="0" collapsed="false">
      <c r="A537" s="97"/>
      <c r="B537" s="97"/>
      <c r="C537" s="97"/>
      <c r="D537" s="97"/>
      <c r="E537" s="97"/>
      <c r="F537" s="98"/>
      <c r="G537" s="97"/>
      <c r="H537" s="97"/>
      <c r="I537" s="97"/>
      <c r="J537" s="97"/>
      <c r="K537" s="97"/>
      <c r="L537" s="97"/>
      <c r="M537" s="97"/>
      <c r="N537" s="97"/>
      <c r="O537" s="97"/>
      <c r="P537" s="97"/>
      <c r="Q537" s="97"/>
      <c r="R537" s="97"/>
      <c r="S537" s="97"/>
      <c r="T537" s="97"/>
      <c r="U537" s="97"/>
      <c r="V537" s="97"/>
      <c r="W537" s="97"/>
      <c r="X537" s="97"/>
      <c r="Y537" s="97"/>
      <c r="Z537" s="97"/>
      <c r="AA537" s="97"/>
      <c r="AB537" s="97"/>
      <c r="AC537" s="97"/>
      <c r="AD537" s="97"/>
      <c r="AE537" s="97"/>
      <c r="AF537" s="97"/>
      <c r="AG537" s="97"/>
      <c r="AH537" s="97"/>
      <c r="AI537" s="97"/>
      <c r="AJ537" s="97"/>
      <c r="AK537" s="97"/>
      <c r="AL537" s="97"/>
      <c r="AM537" s="97"/>
    </row>
    <row r="538" customFormat="false" ht="21.75" hidden="false" customHeight="true" outlineLevel="0" collapsed="false">
      <c r="A538" s="97"/>
      <c r="B538" s="97"/>
      <c r="C538" s="97"/>
      <c r="D538" s="97"/>
      <c r="E538" s="97"/>
      <c r="F538" s="98"/>
      <c r="G538" s="97"/>
      <c r="H538" s="97"/>
      <c r="I538" s="97"/>
      <c r="J538" s="97"/>
      <c r="K538" s="97"/>
      <c r="L538" s="97"/>
      <c r="M538" s="97"/>
      <c r="N538" s="97"/>
      <c r="O538" s="97"/>
      <c r="P538" s="97"/>
      <c r="Q538" s="97"/>
      <c r="R538" s="97"/>
      <c r="S538" s="97"/>
      <c r="T538" s="97"/>
      <c r="U538" s="97"/>
      <c r="V538" s="97"/>
      <c r="W538" s="97"/>
      <c r="X538" s="97"/>
      <c r="Y538" s="97"/>
      <c r="Z538" s="97"/>
      <c r="AA538" s="97"/>
      <c r="AB538" s="97"/>
      <c r="AC538" s="97"/>
      <c r="AD538" s="97"/>
      <c r="AE538" s="97"/>
      <c r="AF538" s="97"/>
      <c r="AG538" s="97"/>
      <c r="AH538" s="97"/>
      <c r="AI538" s="97"/>
      <c r="AJ538" s="97"/>
      <c r="AK538" s="97"/>
      <c r="AL538" s="97"/>
      <c r="AM538" s="97"/>
    </row>
    <row r="539" customFormat="false" ht="21.75" hidden="false" customHeight="true" outlineLevel="0" collapsed="false">
      <c r="A539" s="97"/>
      <c r="B539" s="97"/>
      <c r="C539" s="97"/>
      <c r="D539" s="97"/>
      <c r="E539" s="97"/>
      <c r="F539" s="98"/>
      <c r="G539" s="97"/>
      <c r="H539" s="97"/>
      <c r="I539" s="97"/>
      <c r="J539" s="97"/>
      <c r="K539" s="97"/>
      <c r="L539" s="97"/>
      <c r="M539" s="97"/>
      <c r="N539" s="97"/>
      <c r="O539" s="97"/>
      <c r="P539" s="97"/>
      <c r="Q539" s="97"/>
      <c r="R539" s="97"/>
      <c r="S539" s="97"/>
      <c r="T539" s="97"/>
      <c r="U539" s="97"/>
      <c r="V539" s="97"/>
      <c r="W539" s="97"/>
      <c r="X539" s="97"/>
      <c r="Y539" s="97"/>
      <c r="Z539" s="97"/>
      <c r="AA539" s="97"/>
      <c r="AB539" s="97"/>
      <c r="AC539" s="97"/>
      <c r="AD539" s="97"/>
      <c r="AE539" s="97"/>
      <c r="AF539" s="97"/>
      <c r="AG539" s="97"/>
      <c r="AH539" s="97"/>
      <c r="AI539" s="97"/>
      <c r="AJ539" s="97"/>
      <c r="AK539" s="97"/>
      <c r="AL539" s="97"/>
      <c r="AM539" s="97"/>
    </row>
    <row r="540" customFormat="false" ht="21.75" hidden="false" customHeight="true" outlineLevel="0" collapsed="false">
      <c r="A540" s="97"/>
      <c r="B540" s="97"/>
      <c r="C540" s="97"/>
      <c r="D540" s="97"/>
      <c r="E540" s="97"/>
      <c r="F540" s="98"/>
      <c r="G540" s="97"/>
      <c r="H540" s="97"/>
      <c r="I540" s="97"/>
      <c r="J540" s="97"/>
      <c r="K540" s="97"/>
      <c r="L540" s="97"/>
      <c r="M540" s="97"/>
      <c r="N540" s="97"/>
      <c r="O540" s="97"/>
      <c r="P540" s="97"/>
      <c r="Q540" s="97"/>
      <c r="R540" s="97"/>
      <c r="S540" s="97"/>
      <c r="T540" s="97"/>
      <c r="U540" s="97"/>
      <c r="V540" s="97"/>
      <c r="W540" s="97"/>
      <c r="X540" s="97"/>
      <c r="Y540" s="97"/>
      <c r="Z540" s="97"/>
      <c r="AA540" s="97"/>
      <c r="AB540" s="97"/>
      <c r="AC540" s="97"/>
      <c r="AD540" s="97"/>
      <c r="AE540" s="97"/>
      <c r="AF540" s="97"/>
      <c r="AG540" s="97"/>
      <c r="AH540" s="97"/>
      <c r="AI540" s="97"/>
      <c r="AJ540" s="97"/>
      <c r="AK540" s="97"/>
      <c r="AL540" s="97"/>
      <c r="AM540" s="97"/>
    </row>
    <row r="541" customFormat="false" ht="21.75" hidden="false" customHeight="true" outlineLevel="0" collapsed="false">
      <c r="A541" s="97"/>
      <c r="B541" s="97"/>
      <c r="C541" s="97"/>
      <c r="D541" s="97"/>
      <c r="E541" s="97"/>
      <c r="F541" s="98"/>
      <c r="G541" s="97"/>
      <c r="H541" s="97"/>
      <c r="I541" s="97"/>
      <c r="J541" s="97"/>
      <c r="K541" s="97"/>
      <c r="L541" s="97"/>
      <c r="M541" s="97"/>
      <c r="N541" s="97"/>
      <c r="O541" s="97"/>
      <c r="P541" s="97"/>
      <c r="Q541" s="97"/>
      <c r="R541" s="97"/>
      <c r="S541" s="97"/>
      <c r="T541" s="97"/>
      <c r="U541" s="97"/>
      <c r="V541" s="97"/>
      <c r="W541" s="97"/>
      <c r="X541" s="97"/>
      <c r="Y541" s="97"/>
      <c r="Z541" s="97"/>
      <c r="AA541" s="97"/>
      <c r="AB541" s="97"/>
      <c r="AC541" s="97"/>
      <c r="AD541" s="97"/>
      <c r="AE541" s="97"/>
      <c r="AF541" s="97"/>
      <c r="AG541" s="97"/>
      <c r="AH541" s="97"/>
      <c r="AI541" s="97"/>
      <c r="AJ541" s="97"/>
      <c r="AK541" s="97"/>
      <c r="AL541" s="97"/>
      <c r="AM541" s="97"/>
    </row>
    <row r="542" customFormat="false" ht="21.75" hidden="false" customHeight="true" outlineLevel="0" collapsed="false">
      <c r="A542" s="97"/>
      <c r="B542" s="97"/>
      <c r="C542" s="97"/>
      <c r="D542" s="97"/>
      <c r="E542" s="97"/>
      <c r="F542" s="98"/>
      <c r="G542" s="97"/>
      <c r="H542" s="97"/>
      <c r="I542" s="97"/>
      <c r="J542" s="97"/>
      <c r="K542" s="97"/>
      <c r="L542" s="97"/>
      <c r="M542" s="97"/>
      <c r="N542" s="97"/>
      <c r="O542" s="97"/>
      <c r="P542" s="97"/>
      <c r="Q542" s="97"/>
      <c r="R542" s="97"/>
      <c r="S542" s="97"/>
      <c r="T542" s="97"/>
      <c r="U542" s="97"/>
      <c r="V542" s="97"/>
      <c r="W542" s="97"/>
      <c r="X542" s="97"/>
      <c r="Y542" s="97"/>
      <c r="Z542" s="97"/>
      <c r="AA542" s="97"/>
      <c r="AB542" s="97"/>
      <c r="AC542" s="97"/>
      <c r="AD542" s="97"/>
      <c r="AE542" s="97"/>
      <c r="AF542" s="97"/>
      <c r="AG542" s="97"/>
      <c r="AH542" s="97"/>
      <c r="AI542" s="97"/>
      <c r="AJ542" s="97"/>
      <c r="AK542" s="97"/>
      <c r="AL542" s="97"/>
      <c r="AM542" s="97"/>
    </row>
    <row r="543" customFormat="false" ht="21.75" hidden="false" customHeight="true" outlineLevel="0" collapsed="false">
      <c r="A543" s="97"/>
      <c r="B543" s="97"/>
      <c r="C543" s="97"/>
      <c r="D543" s="97"/>
      <c r="E543" s="97"/>
      <c r="F543" s="98"/>
      <c r="G543" s="97"/>
      <c r="H543" s="97"/>
      <c r="I543" s="97"/>
      <c r="J543" s="97"/>
      <c r="K543" s="97"/>
      <c r="L543" s="97"/>
      <c r="M543" s="97"/>
      <c r="N543" s="97"/>
      <c r="O543" s="97"/>
      <c r="P543" s="97"/>
      <c r="Q543" s="97"/>
      <c r="R543" s="97"/>
      <c r="S543" s="97"/>
      <c r="T543" s="97"/>
      <c r="U543" s="97"/>
      <c r="V543" s="97"/>
      <c r="W543" s="97"/>
      <c r="X543" s="97"/>
      <c r="Y543" s="97"/>
      <c r="Z543" s="97"/>
      <c r="AA543" s="97"/>
      <c r="AB543" s="97"/>
      <c r="AC543" s="97"/>
      <c r="AD543" s="97"/>
      <c r="AE543" s="97"/>
      <c r="AF543" s="97"/>
      <c r="AG543" s="97"/>
      <c r="AH543" s="97"/>
      <c r="AI543" s="97"/>
      <c r="AJ543" s="97"/>
      <c r="AK543" s="97"/>
      <c r="AL543" s="97"/>
      <c r="AM543" s="97"/>
    </row>
    <row r="544" customFormat="false" ht="21.75" hidden="false" customHeight="true" outlineLevel="0" collapsed="false">
      <c r="A544" s="97"/>
      <c r="B544" s="97"/>
      <c r="C544" s="97"/>
      <c r="D544" s="97"/>
      <c r="E544" s="97"/>
      <c r="F544" s="98"/>
      <c r="G544" s="97"/>
      <c r="H544" s="97"/>
      <c r="I544" s="97"/>
      <c r="J544" s="97"/>
      <c r="K544" s="97"/>
      <c r="L544" s="97"/>
      <c r="M544" s="97"/>
      <c r="N544" s="97"/>
      <c r="O544" s="97"/>
      <c r="P544" s="97"/>
      <c r="Q544" s="97"/>
      <c r="R544" s="97"/>
      <c r="S544" s="97"/>
      <c r="T544" s="97"/>
      <c r="U544" s="97"/>
      <c r="V544" s="97"/>
      <c r="W544" s="97"/>
      <c r="X544" s="97"/>
      <c r="Y544" s="97"/>
      <c r="Z544" s="97"/>
      <c r="AA544" s="97"/>
      <c r="AB544" s="97"/>
      <c r="AC544" s="97"/>
      <c r="AD544" s="97"/>
      <c r="AE544" s="97"/>
      <c r="AF544" s="97"/>
      <c r="AG544" s="97"/>
      <c r="AH544" s="97"/>
      <c r="AI544" s="97"/>
      <c r="AJ544" s="97"/>
      <c r="AK544" s="97"/>
      <c r="AL544" s="97"/>
      <c r="AM544" s="97"/>
    </row>
    <row r="545" customFormat="false" ht="21.75" hidden="false" customHeight="true" outlineLevel="0" collapsed="false">
      <c r="A545" s="97"/>
      <c r="B545" s="97"/>
      <c r="C545" s="97"/>
      <c r="D545" s="97"/>
      <c r="E545" s="97"/>
      <c r="F545" s="98"/>
      <c r="G545" s="97"/>
      <c r="H545" s="97"/>
      <c r="I545" s="97"/>
      <c r="J545" s="97"/>
      <c r="K545" s="97"/>
      <c r="L545" s="97"/>
      <c r="M545" s="97"/>
      <c r="N545" s="97"/>
      <c r="O545" s="97"/>
      <c r="P545" s="97"/>
      <c r="Q545" s="97"/>
      <c r="R545" s="97"/>
      <c r="S545" s="97"/>
      <c r="T545" s="97"/>
      <c r="U545" s="97"/>
      <c r="V545" s="97"/>
      <c r="W545" s="97"/>
      <c r="X545" s="97"/>
      <c r="Y545" s="97"/>
      <c r="Z545" s="97"/>
      <c r="AA545" s="97"/>
      <c r="AB545" s="97"/>
      <c r="AC545" s="97"/>
      <c r="AD545" s="97"/>
      <c r="AE545" s="97"/>
      <c r="AF545" s="97"/>
      <c r="AG545" s="97"/>
      <c r="AH545" s="97"/>
      <c r="AI545" s="97"/>
      <c r="AJ545" s="97"/>
      <c r="AK545" s="97"/>
      <c r="AL545" s="97"/>
      <c r="AM545" s="97"/>
    </row>
    <row r="546" customFormat="false" ht="21.75" hidden="false" customHeight="true" outlineLevel="0" collapsed="false">
      <c r="A546" s="97"/>
      <c r="B546" s="97"/>
      <c r="C546" s="97"/>
      <c r="D546" s="97"/>
      <c r="E546" s="97"/>
      <c r="F546" s="98"/>
      <c r="G546" s="97"/>
      <c r="H546" s="97"/>
      <c r="I546" s="97"/>
      <c r="J546" s="97"/>
      <c r="K546" s="97"/>
      <c r="L546" s="97"/>
      <c r="M546" s="97"/>
      <c r="N546" s="97"/>
      <c r="O546" s="97"/>
      <c r="P546" s="97"/>
      <c r="Q546" s="97"/>
      <c r="R546" s="97"/>
      <c r="S546" s="97"/>
      <c r="T546" s="97"/>
      <c r="U546" s="97"/>
      <c r="V546" s="97"/>
      <c r="W546" s="97"/>
      <c r="X546" s="97"/>
      <c r="Y546" s="97"/>
      <c r="Z546" s="97"/>
      <c r="AA546" s="97"/>
      <c r="AB546" s="97"/>
      <c r="AC546" s="97"/>
      <c r="AD546" s="97"/>
      <c r="AE546" s="97"/>
      <c r="AF546" s="97"/>
      <c r="AG546" s="97"/>
      <c r="AH546" s="97"/>
      <c r="AI546" s="97"/>
      <c r="AJ546" s="97"/>
      <c r="AK546" s="97"/>
      <c r="AL546" s="97"/>
      <c r="AM546" s="97"/>
    </row>
    <row r="547" customFormat="false" ht="21.75" hidden="false" customHeight="true" outlineLevel="0" collapsed="false">
      <c r="A547" s="97"/>
      <c r="B547" s="97"/>
      <c r="C547" s="97"/>
      <c r="D547" s="97"/>
      <c r="E547" s="97"/>
      <c r="F547" s="98"/>
      <c r="G547" s="97"/>
      <c r="H547" s="97"/>
      <c r="I547" s="97"/>
      <c r="J547" s="97"/>
      <c r="K547" s="97"/>
      <c r="L547" s="97"/>
      <c r="M547" s="97"/>
      <c r="N547" s="97"/>
      <c r="O547" s="97"/>
      <c r="P547" s="97"/>
      <c r="Q547" s="97"/>
      <c r="R547" s="97"/>
      <c r="S547" s="97"/>
      <c r="T547" s="97"/>
      <c r="U547" s="97"/>
      <c r="V547" s="97"/>
      <c r="W547" s="97"/>
      <c r="X547" s="97"/>
      <c r="Y547" s="97"/>
      <c r="Z547" s="97"/>
      <c r="AA547" s="97"/>
      <c r="AB547" s="97"/>
      <c r="AC547" s="97"/>
      <c r="AD547" s="97"/>
      <c r="AE547" s="97"/>
      <c r="AF547" s="97"/>
      <c r="AG547" s="97"/>
      <c r="AH547" s="97"/>
      <c r="AI547" s="97"/>
      <c r="AJ547" s="97"/>
      <c r="AK547" s="97"/>
      <c r="AL547" s="97"/>
      <c r="AM547" s="97"/>
    </row>
    <row r="548" customFormat="false" ht="21.75" hidden="false" customHeight="true" outlineLevel="0" collapsed="false">
      <c r="A548" s="97"/>
      <c r="B548" s="97"/>
      <c r="C548" s="97"/>
      <c r="D548" s="97"/>
      <c r="E548" s="97"/>
      <c r="F548" s="98"/>
      <c r="G548" s="97"/>
      <c r="H548" s="97"/>
      <c r="I548" s="97"/>
      <c r="J548" s="97"/>
      <c r="K548" s="97"/>
      <c r="L548" s="97"/>
      <c r="M548" s="97"/>
      <c r="N548" s="97"/>
      <c r="O548" s="97"/>
      <c r="P548" s="97"/>
      <c r="Q548" s="97"/>
      <c r="R548" s="97"/>
      <c r="S548" s="97"/>
      <c r="T548" s="97"/>
      <c r="U548" s="97"/>
      <c r="V548" s="97"/>
      <c r="W548" s="97"/>
      <c r="X548" s="97"/>
      <c r="Y548" s="97"/>
      <c r="Z548" s="97"/>
      <c r="AA548" s="97"/>
      <c r="AB548" s="97"/>
      <c r="AC548" s="97"/>
      <c r="AD548" s="97"/>
      <c r="AE548" s="97"/>
      <c r="AF548" s="97"/>
      <c r="AG548" s="97"/>
      <c r="AH548" s="97"/>
      <c r="AI548" s="97"/>
      <c r="AJ548" s="97"/>
      <c r="AK548" s="97"/>
      <c r="AL548" s="97"/>
      <c r="AM548" s="97"/>
    </row>
    <row r="549" customFormat="false" ht="21.75" hidden="false" customHeight="true" outlineLevel="0" collapsed="false">
      <c r="A549" s="97"/>
      <c r="B549" s="97"/>
      <c r="C549" s="97"/>
      <c r="D549" s="97"/>
      <c r="E549" s="97"/>
      <c r="F549" s="98"/>
      <c r="G549" s="97"/>
      <c r="H549" s="97"/>
      <c r="I549" s="97"/>
      <c r="J549" s="97"/>
      <c r="K549" s="97"/>
      <c r="L549" s="97"/>
      <c r="M549" s="97"/>
      <c r="N549" s="97"/>
      <c r="O549" s="97"/>
      <c r="P549" s="97"/>
      <c r="Q549" s="97"/>
      <c r="R549" s="97"/>
      <c r="S549" s="97"/>
      <c r="T549" s="97"/>
      <c r="U549" s="97"/>
      <c r="V549" s="97"/>
      <c r="W549" s="97"/>
      <c r="X549" s="97"/>
      <c r="Y549" s="97"/>
      <c r="Z549" s="97"/>
      <c r="AA549" s="97"/>
      <c r="AB549" s="97"/>
      <c r="AC549" s="97"/>
      <c r="AD549" s="97"/>
      <c r="AE549" s="97"/>
      <c r="AF549" s="97"/>
      <c r="AG549" s="97"/>
      <c r="AH549" s="97"/>
      <c r="AI549" s="97"/>
      <c r="AJ549" s="97"/>
      <c r="AK549" s="97"/>
      <c r="AL549" s="97"/>
      <c r="AM549" s="97"/>
    </row>
    <row r="550" customFormat="false" ht="21.75" hidden="false" customHeight="true" outlineLevel="0" collapsed="false">
      <c r="A550" s="97"/>
      <c r="B550" s="97"/>
      <c r="C550" s="97"/>
      <c r="D550" s="97"/>
      <c r="E550" s="97"/>
      <c r="F550" s="98"/>
      <c r="G550" s="97"/>
      <c r="H550" s="97"/>
      <c r="I550" s="97"/>
      <c r="J550" s="97"/>
      <c r="K550" s="97"/>
      <c r="L550" s="97"/>
      <c r="M550" s="97"/>
      <c r="N550" s="97"/>
      <c r="O550" s="97"/>
      <c r="P550" s="97"/>
      <c r="Q550" s="97"/>
      <c r="R550" s="97"/>
      <c r="S550" s="97"/>
      <c r="T550" s="97"/>
      <c r="U550" s="97"/>
      <c r="V550" s="97"/>
      <c r="W550" s="97"/>
      <c r="X550" s="97"/>
      <c r="Y550" s="97"/>
      <c r="Z550" s="97"/>
      <c r="AA550" s="97"/>
      <c r="AB550" s="97"/>
      <c r="AC550" s="97"/>
      <c r="AD550" s="97"/>
      <c r="AE550" s="97"/>
      <c r="AF550" s="97"/>
      <c r="AG550" s="97"/>
      <c r="AH550" s="97"/>
      <c r="AI550" s="97"/>
      <c r="AJ550" s="97"/>
      <c r="AK550" s="97"/>
      <c r="AL550" s="97"/>
      <c r="AM550" s="97"/>
    </row>
    <row r="551" customFormat="false" ht="21.75" hidden="false" customHeight="true" outlineLevel="0" collapsed="false">
      <c r="A551" s="97"/>
      <c r="B551" s="97"/>
      <c r="C551" s="97"/>
      <c r="D551" s="97"/>
      <c r="E551" s="97"/>
      <c r="F551" s="98"/>
      <c r="G551" s="97"/>
      <c r="H551" s="97"/>
      <c r="I551" s="97"/>
      <c r="J551" s="97"/>
      <c r="K551" s="97"/>
      <c r="L551" s="97"/>
      <c r="M551" s="97"/>
      <c r="N551" s="97"/>
      <c r="O551" s="97"/>
      <c r="P551" s="97"/>
      <c r="Q551" s="97"/>
      <c r="R551" s="97"/>
      <c r="S551" s="97"/>
      <c r="T551" s="97"/>
      <c r="U551" s="97"/>
      <c r="V551" s="97"/>
      <c r="W551" s="97"/>
      <c r="X551" s="97"/>
      <c r="Y551" s="97"/>
      <c r="Z551" s="97"/>
      <c r="AA551" s="97"/>
      <c r="AB551" s="97"/>
      <c r="AC551" s="97"/>
      <c r="AD551" s="97"/>
      <c r="AE551" s="97"/>
      <c r="AF551" s="97"/>
      <c r="AG551" s="97"/>
      <c r="AH551" s="97"/>
      <c r="AI551" s="97"/>
      <c r="AJ551" s="97"/>
      <c r="AK551" s="97"/>
      <c r="AL551" s="97"/>
      <c r="AM551" s="97"/>
    </row>
    <row r="552" customFormat="false" ht="21.75" hidden="false" customHeight="true" outlineLevel="0" collapsed="false">
      <c r="A552" s="97"/>
      <c r="B552" s="97"/>
      <c r="C552" s="97"/>
      <c r="D552" s="97"/>
      <c r="E552" s="97"/>
      <c r="F552" s="98"/>
      <c r="G552" s="97"/>
      <c r="H552" s="97"/>
      <c r="I552" s="97"/>
      <c r="J552" s="97"/>
      <c r="K552" s="97"/>
      <c r="L552" s="97"/>
      <c r="M552" s="97"/>
      <c r="N552" s="97"/>
      <c r="O552" s="97"/>
      <c r="P552" s="97"/>
      <c r="Q552" s="97"/>
      <c r="R552" s="97"/>
      <c r="S552" s="97"/>
      <c r="T552" s="97"/>
      <c r="U552" s="97"/>
      <c r="V552" s="97"/>
      <c r="W552" s="97"/>
      <c r="X552" s="97"/>
      <c r="Y552" s="97"/>
      <c r="Z552" s="97"/>
      <c r="AA552" s="97"/>
      <c r="AB552" s="97"/>
      <c r="AC552" s="97"/>
      <c r="AD552" s="97"/>
      <c r="AE552" s="97"/>
      <c r="AF552" s="97"/>
      <c r="AG552" s="97"/>
      <c r="AH552" s="97"/>
      <c r="AI552" s="97"/>
      <c r="AJ552" s="97"/>
      <c r="AK552" s="97"/>
      <c r="AL552" s="97"/>
      <c r="AM552" s="97"/>
    </row>
    <row r="553" customFormat="false" ht="21.75" hidden="false" customHeight="true" outlineLevel="0" collapsed="false">
      <c r="A553" s="97"/>
      <c r="B553" s="97"/>
      <c r="C553" s="97"/>
      <c r="D553" s="97"/>
      <c r="E553" s="97"/>
      <c r="F553" s="98"/>
      <c r="G553" s="97"/>
      <c r="H553" s="97"/>
      <c r="I553" s="97"/>
      <c r="J553" s="97"/>
      <c r="K553" s="97"/>
      <c r="L553" s="97"/>
      <c r="M553" s="97"/>
      <c r="N553" s="97"/>
      <c r="O553" s="97"/>
      <c r="P553" s="97"/>
      <c r="Q553" s="97"/>
      <c r="R553" s="97"/>
      <c r="S553" s="97"/>
      <c r="T553" s="97"/>
      <c r="U553" s="97"/>
      <c r="V553" s="97"/>
      <c r="W553" s="97"/>
      <c r="X553" s="97"/>
      <c r="Y553" s="97"/>
      <c r="Z553" s="97"/>
      <c r="AA553" s="97"/>
      <c r="AB553" s="97"/>
      <c r="AC553" s="97"/>
      <c r="AD553" s="97"/>
      <c r="AE553" s="97"/>
      <c r="AF553" s="97"/>
      <c r="AG553" s="97"/>
      <c r="AH553" s="97"/>
      <c r="AI553" s="97"/>
      <c r="AJ553" s="97"/>
      <c r="AK553" s="97"/>
      <c r="AL553" s="97"/>
      <c r="AM553" s="97"/>
    </row>
    <row r="554" customFormat="false" ht="21.75" hidden="false" customHeight="true" outlineLevel="0" collapsed="false">
      <c r="A554" s="97"/>
      <c r="B554" s="97"/>
      <c r="C554" s="97"/>
      <c r="D554" s="97"/>
      <c r="E554" s="97"/>
      <c r="F554" s="98"/>
      <c r="G554" s="97"/>
      <c r="H554" s="97"/>
      <c r="I554" s="97"/>
      <c r="J554" s="97"/>
      <c r="K554" s="97"/>
      <c r="L554" s="97"/>
      <c r="M554" s="97"/>
      <c r="N554" s="97"/>
      <c r="O554" s="97"/>
      <c r="P554" s="97"/>
      <c r="Q554" s="97"/>
      <c r="R554" s="97"/>
      <c r="S554" s="97"/>
      <c r="T554" s="97"/>
      <c r="U554" s="97"/>
      <c r="V554" s="97"/>
      <c r="W554" s="97"/>
      <c r="X554" s="97"/>
      <c r="Y554" s="97"/>
      <c r="Z554" s="97"/>
      <c r="AA554" s="97"/>
      <c r="AB554" s="97"/>
      <c r="AC554" s="97"/>
      <c r="AD554" s="97"/>
      <c r="AE554" s="97"/>
      <c r="AF554" s="97"/>
      <c r="AG554" s="97"/>
      <c r="AH554" s="97"/>
      <c r="AI554" s="97"/>
      <c r="AJ554" s="97"/>
      <c r="AK554" s="97"/>
      <c r="AL554" s="97"/>
      <c r="AM554" s="97"/>
    </row>
    <row r="555" customFormat="false" ht="21.75" hidden="false" customHeight="true" outlineLevel="0" collapsed="false">
      <c r="A555" s="97"/>
      <c r="B555" s="97"/>
      <c r="C555" s="97"/>
      <c r="D555" s="97"/>
      <c r="E555" s="97"/>
      <c r="F555" s="98"/>
      <c r="G555" s="97"/>
      <c r="H555" s="97"/>
      <c r="I555" s="97"/>
      <c r="J555" s="97"/>
      <c r="K555" s="97"/>
      <c r="L555" s="97"/>
      <c r="M555" s="97"/>
      <c r="N555" s="97"/>
      <c r="O555" s="97"/>
      <c r="P555" s="97"/>
      <c r="Q555" s="97"/>
      <c r="R555" s="97"/>
      <c r="S555" s="97"/>
      <c r="T555" s="97"/>
      <c r="U555" s="97"/>
      <c r="V555" s="97"/>
      <c r="W555" s="97"/>
      <c r="X555" s="97"/>
      <c r="Y555" s="97"/>
      <c r="Z555" s="97"/>
      <c r="AA555" s="97"/>
      <c r="AB555" s="97"/>
      <c r="AC555" s="97"/>
      <c r="AD555" s="97"/>
      <c r="AE555" s="97"/>
      <c r="AF555" s="97"/>
      <c r="AG555" s="97"/>
      <c r="AH555" s="97"/>
      <c r="AI555" s="97"/>
      <c r="AJ555" s="97"/>
      <c r="AK555" s="97"/>
      <c r="AL555" s="97"/>
      <c r="AM555" s="97"/>
    </row>
    <row r="556" customFormat="false" ht="21.75" hidden="false" customHeight="true" outlineLevel="0" collapsed="false">
      <c r="A556" s="97"/>
      <c r="B556" s="97"/>
      <c r="C556" s="97"/>
      <c r="D556" s="97"/>
      <c r="E556" s="97"/>
      <c r="F556" s="98"/>
      <c r="G556" s="97"/>
      <c r="H556" s="97"/>
      <c r="I556" s="97"/>
      <c r="J556" s="97"/>
      <c r="K556" s="97"/>
      <c r="L556" s="97"/>
      <c r="M556" s="97"/>
      <c r="N556" s="97"/>
      <c r="O556" s="97"/>
      <c r="P556" s="97"/>
      <c r="Q556" s="97"/>
      <c r="R556" s="97"/>
      <c r="S556" s="97"/>
      <c r="T556" s="97"/>
      <c r="U556" s="97"/>
      <c r="V556" s="97"/>
      <c r="W556" s="97"/>
      <c r="X556" s="97"/>
      <c r="Y556" s="97"/>
      <c r="Z556" s="97"/>
      <c r="AA556" s="97"/>
      <c r="AB556" s="97"/>
      <c r="AC556" s="97"/>
      <c r="AD556" s="97"/>
      <c r="AE556" s="97"/>
      <c r="AF556" s="97"/>
      <c r="AG556" s="97"/>
      <c r="AH556" s="97"/>
      <c r="AI556" s="97"/>
      <c r="AJ556" s="97"/>
      <c r="AK556" s="97"/>
      <c r="AL556" s="97"/>
      <c r="AM556" s="97"/>
    </row>
    <row r="557" customFormat="false" ht="21.75" hidden="false" customHeight="true" outlineLevel="0" collapsed="false">
      <c r="A557" s="97"/>
      <c r="B557" s="97"/>
      <c r="C557" s="97"/>
      <c r="D557" s="97"/>
      <c r="E557" s="97"/>
      <c r="F557" s="98"/>
      <c r="G557" s="97"/>
      <c r="H557" s="97"/>
      <c r="I557" s="97"/>
      <c r="J557" s="97"/>
      <c r="K557" s="97"/>
      <c r="L557" s="97"/>
      <c r="M557" s="97"/>
      <c r="N557" s="97"/>
      <c r="O557" s="97"/>
      <c r="P557" s="97"/>
      <c r="Q557" s="97"/>
      <c r="R557" s="97"/>
      <c r="S557" s="97"/>
      <c r="T557" s="97"/>
      <c r="U557" s="97"/>
      <c r="V557" s="97"/>
      <c r="W557" s="97"/>
      <c r="X557" s="97"/>
      <c r="Y557" s="97"/>
      <c r="Z557" s="97"/>
      <c r="AA557" s="97"/>
      <c r="AB557" s="97"/>
      <c r="AC557" s="97"/>
      <c r="AD557" s="97"/>
      <c r="AE557" s="97"/>
      <c r="AF557" s="97"/>
      <c r="AG557" s="97"/>
      <c r="AH557" s="97"/>
      <c r="AI557" s="97"/>
      <c r="AJ557" s="97"/>
      <c r="AK557" s="97"/>
      <c r="AL557" s="97"/>
      <c r="AM557" s="97"/>
    </row>
    <row r="558" customFormat="false" ht="21.75" hidden="false" customHeight="true" outlineLevel="0" collapsed="false">
      <c r="A558" s="97"/>
      <c r="B558" s="97"/>
      <c r="C558" s="97"/>
      <c r="D558" s="97"/>
      <c r="E558" s="97"/>
      <c r="F558" s="98"/>
      <c r="G558" s="97"/>
      <c r="H558" s="97"/>
      <c r="I558" s="97"/>
      <c r="J558" s="97"/>
      <c r="K558" s="97"/>
      <c r="L558" s="97"/>
      <c r="M558" s="97"/>
      <c r="N558" s="97"/>
      <c r="O558" s="97"/>
      <c r="P558" s="97"/>
      <c r="Q558" s="97"/>
      <c r="R558" s="97"/>
      <c r="S558" s="97"/>
      <c r="T558" s="97"/>
      <c r="U558" s="97"/>
      <c r="V558" s="97"/>
      <c r="W558" s="97"/>
      <c r="X558" s="97"/>
      <c r="Y558" s="97"/>
      <c r="Z558" s="97"/>
      <c r="AA558" s="97"/>
      <c r="AB558" s="97"/>
      <c r="AC558" s="97"/>
      <c r="AD558" s="97"/>
      <c r="AE558" s="97"/>
      <c r="AF558" s="97"/>
      <c r="AG558" s="97"/>
      <c r="AH558" s="97"/>
      <c r="AI558" s="97"/>
      <c r="AJ558" s="97"/>
      <c r="AK558" s="97"/>
      <c r="AL558" s="97"/>
      <c r="AM558" s="97"/>
    </row>
    <row r="559" customFormat="false" ht="21.75" hidden="false" customHeight="true" outlineLevel="0" collapsed="false">
      <c r="A559" s="97"/>
      <c r="B559" s="97"/>
      <c r="C559" s="97"/>
      <c r="D559" s="97"/>
      <c r="E559" s="97"/>
      <c r="F559" s="98"/>
      <c r="G559" s="97"/>
      <c r="H559" s="97"/>
      <c r="I559" s="97"/>
      <c r="J559" s="97"/>
      <c r="K559" s="97"/>
      <c r="L559" s="97"/>
      <c r="M559" s="97"/>
      <c r="N559" s="97"/>
      <c r="O559" s="97"/>
      <c r="P559" s="97"/>
      <c r="Q559" s="97"/>
      <c r="R559" s="97"/>
      <c r="S559" s="97"/>
      <c r="T559" s="97"/>
      <c r="U559" s="97"/>
      <c r="V559" s="97"/>
      <c r="W559" s="97"/>
      <c r="X559" s="97"/>
      <c r="Y559" s="97"/>
      <c r="Z559" s="97"/>
      <c r="AA559" s="97"/>
      <c r="AB559" s="97"/>
      <c r="AC559" s="97"/>
      <c r="AD559" s="97"/>
      <c r="AE559" s="97"/>
      <c r="AF559" s="97"/>
      <c r="AG559" s="97"/>
      <c r="AH559" s="97"/>
      <c r="AI559" s="97"/>
      <c r="AJ559" s="97"/>
      <c r="AK559" s="97"/>
      <c r="AL559" s="97"/>
      <c r="AM559" s="97"/>
    </row>
    <row r="560" customFormat="false" ht="21.75" hidden="false" customHeight="true" outlineLevel="0" collapsed="false">
      <c r="A560" s="97"/>
      <c r="B560" s="97"/>
      <c r="C560" s="97"/>
      <c r="D560" s="97"/>
      <c r="E560" s="97"/>
      <c r="F560" s="98"/>
      <c r="G560" s="97"/>
      <c r="H560" s="97"/>
      <c r="I560" s="97"/>
      <c r="J560" s="97"/>
      <c r="K560" s="97"/>
      <c r="L560" s="97"/>
      <c r="M560" s="97"/>
      <c r="N560" s="97"/>
      <c r="O560" s="97"/>
      <c r="P560" s="97"/>
      <c r="Q560" s="97"/>
      <c r="R560" s="97"/>
      <c r="S560" s="97"/>
      <c r="T560" s="97"/>
      <c r="U560" s="97"/>
      <c r="V560" s="97"/>
      <c r="W560" s="97"/>
      <c r="X560" s="97"/>
      <c r="Y560" s="97"/>
      <c r="Z560" s="97"/>
      <c r="AA560" s="97"/>
      <c r="AB560" s="97"/>
      <c r="AC560" s="97"/>
      <c r="AD560" s="97"/>
      <c r="AE560" s="97"/>
      <c r="AF560" s="97"/>
      <c r="AG560" s="97"/>
      <c r="AH560" s="97"/>
      <c r="AI560" s="97"/>
      <c r="AJ560" s="97"/>
      <c r="AK560" s="97"/>
      <c r="AL560" s="97"/>
      <c r="AM560" s="97"/>
    </row>
    <row r="561" customFormat="false" ht="21.75" hidden="false" customHeight="true" outlineLevel="0" collapsed="false">
      <c r="A561" s="97"/>
      <c r="B561" s="97"/>
      <c r="C561" s="97"/>
      <c r="D561" s="97"/>
      <c r="E561" s="97"/>
      <c r="F561" s="98"/>
      <c r="G561" s="97"/>
      <c r="H561" s="97"/>
      <c r="I561" s="97"/>
      <c r="J561" s="97"/>
      <c r="K561" s="97"/>
      <c r="L561" s="97"/>
      <c r="M561" s="97"/>
      <c r="N561" s="97"/>
      <c r="O561" s="97"/>
      <c r="P561" s="97"/>
      <c r="Q561" s="97"/>
      <c r="R561" s="97"/>
      <c r="S561" s="97"/>
      <c r="T561" s="97"/>
      <c r="U561" s="97"/>
      <c r="V561" s="97"/>
      <c r="W561" s="97"/>
      <c r="X561" s="97"/>
      <c r="Y561" s="97"/>
      <c r="Z561" s="97"/>
      <c r="AA561" s="97"/>
      <c r="AB561" s="97"/>
      <c r="AC561" s="97"/>
      <c r="AD561" s="97"/>
      <c r="AE561" s="97"/>
      <c r="AF561" s="97"/>
      <c r="AG561" s="97"/>
      <c r="AH561" s="97"/>
      <c r="AI561" s="97"/>
      <c r="AJ561" s="97"/>
      <c r="AK561" s="97"/>
      <c r="AL561" s="97"/>
      <c r="AM561" s="97"/>
    </row>
    <row r="562" customFormat="false" ht="21.75" hidden="false" customHeight="true" outlineLevel="0" collapsed="false">
      <c r="A562" s="97"/>
      <c r="B562" s="97"/>
      <c r="C562" s="97"/>
      <c r="D562" s="97"/>
      <c r="E562" s="97"/>
      <c r="F562" s="98"/>
      <c r="G562" s="97"/>
      <c r="H562" s="97"/>
      <c r="I562" s="97"/>
      <c r="J562" s="97"/>
      <c r="K562" s="97"/>
      <c r="L562" s="97"/>
      <c r="M562" s="97"/>
      <c r="N562" s="97"/>
      <c r="O562" s="97"/>
      <c r="P562" s="97"/>
      <c r="Q562" s="97"/>
      <c r="R562" s="97"/>
      <c r="S562" s="97"/>
      <c r="T562" s="97"/>
      <c r="U562" s="97"/>
      <c r="V562" s="97"/>
      <c r="W562" s="97"/>
      <c r="X562" s="97"/>
      <c r="Y562" s="97"/>
      <c r="Z562" s="97"/>
      <c r="AA562" s="97"/>
      <c r="AB562" s="97"/>
      <c r="AC562" s="97"/>
      <c r="AD562" s="97"/>
      <c r="AE562" s="97"/>
      <c r="AF562" s="97"/>
      <c r="AG562" s="97"/>
      <c r="AH562" s="97"/>
      <c r="AI562" s="97"/>
      <c r="AJ562" s="97"/>
      <c r="AK562" s="97"/>
      <c r="AL562" s="97"/>
      <c r="AM562" s="97"/>
    </row>
    <row r="563" customFormat="false" ht="21.75" hidden="false" customHeight="true" outlineLevel="0" collapsed="false">
      <c r="A563" s="97"/>
      <c r="B563" s="97"/>
      <c r="C563" s="97"/>
      <c r="D563" s="97"/>
      <c r="E563" s="97"/>
      <c r="F563" s="98"/>
      <c r="G563" s="97"/>
      <c r="H563" s="97"/>
      <c r="I563" s="97"/>
      <c r="J563" s="97"/>
      <c r="K563" s="97"/>
      <c r="L563" s="97"/>
      <c r="M563" s="97"/>
      <c r="N563" s="97"/>
      <c r="O563" s="97"/>
      <c r="P563" s="97"/>
      <c r="Q563" s="97"/>
      <c r="R563" s="97"/>
      <c r="S563" s="97"/>
      <c r="T563" s="97"/>
      <c r="U563" s="97"/>
      <c r="V563" s="97"/>
      <c r="W563" s="97"/>
      <c r="X563" s="97"/>
      <c r="Y563" s="97"/>
      <c r="Z563" s="97"/>
      <c r="AA563" s="97"/>
      <c r="AB563" s="97"/>
      <c r="AC563" s="97"/>
      <c r="AD563" s="97"/>
      <c r="AE563" s="97"/>
      <c r="AF563" s="97"/>
      <c r="AG563" s="97"/>
      <c r="AH563" s="97"/>
      <c r="AI563" s="97"/>
      <c r="AJ563" s="97"/>
      <c r="AK563" s="97"/>
      <c r="AL563" s="97"/>
      <c r="AM563" s="97"/>
    </row>
    <row r="564" customFormat="false" ht="21.75" hidden="false" customHeight="true" outlineLevel="0" collapsed="false">
      <c r="A564" s="97"/>
      <c r="B564" s="97"/>
      <c r="C564" s="97"/>
      <c r="D564" s="97"/>
      <c r="E564" s="97"/>
      <c r="F564" s="98"/>
      <c r="G564" s="97"/>
      <c r="H564" s="97"/>
      <c r="I564" s="97"/>
      <c r="J564" s="97"/>
      <c r="K564" s="97"/>
      <c r="L564" s="97"/>
      <c r="M564" s="97"/>
      <c r="N564" s="97"/>
      <c r="O564" s="97"/>
      <c r="P564" s="97"/>
      <c r="Q564" s="97"/>
      <c r="R564" s="97"/>
      <c r="S564" s="97"/>
      <c r="T564" s="97"/>
      <c r="U564" s="97"/>
      <c r="V564" s="97"/>
      <c r="W564" s="97"/>
      <c r="X564" s="97"/>
      <c r="Y564" s="97"/>
      <c r="Z564" s="97"/>
      <c r="AA564" s="97"/>
      <c r="AB564" s="97"/>
      <c r="AC564" s="97"/>
      <c r="AD564" s="97"/>
      <c r="AE564" s="97"/>
      <c r="AF564" s="97"/>
      <c r="AG564" s="97"/>
      <c r="AH564" s="97"/>
      <c r="AI564" s="97"/>
      <c r="AJ564" s="97"/>
      <c r="AK564" s="97"/>
      <c r="AL564" s="97"/>
      <c r="AM564" s="97"/>
    </row>
    <row r="565" customFormat="false" ht="21.75" hidden="false" customHeight="true" outlineLevel="0" collapsed="false">
      <c r="A565" s="97"/>
      <c r="B565" s="97"/>
      <c r="C565" s="97"/>
      <c r="D565" s="97"/>
      <c r="E565" s="97"/>
      <c r="F565" s="98"/>
      <c r="G565" s="97"/>
      <c r="H565" s="97"/>
      <c r="I565" s="97"/>
      <c r="J565" s="97"/>
      <c r="K565" s="97"/>
      <c r="L565" s="97"/>
      <c r="M565" s="97"/>
      <c r="N565" s="97"/>
      <c r="O565" s="97"/>
      <c r="P565" s="97"/>
      <c r="Q565" s="97"/>
      <c r="R565" s="97"/>
      <c r="S565" s="97"/>
      <c r="T565" s="97"/>
      <c r="U565" s="97"/>
      <c r="V565" s="97"/>
      <c r="W565" s="97"/>
      <c r="X565" s="97"/>
      <c r="Y565" s="97"/>
      <c r="Z565" s="97"/>
      <c r="AA565" s="97"/>
      <c r="AB565" s="97"/>
      <c r="AC565" s="97"/>
      <c r="AD565" s="97"/>
      <c r="AE565" s="97"/>
      <c r="AF565" s="97"/>
      <c r="AG565" s="97"/>
      <c r="AH565" s="97"/>
      <c r="AI565" s="97"/>
      <c r="AJ565" s="97"/>
      <c r="AK565" s="97"/>
      <c r="AL565" s="97"/>
      <c r="AM565" s="97"/>
    </row>
    <row r="566" customFormat="false" ht="21.75" hidden="false" customHeight="true" outlineLevel="0" collapsed="false">
      <c r="A566" s="97"/>
      <c r="B566" s="97"/>
      <c r="C566" s="97"/>
      <c r="D566" s="97"/>
      <c r="E566" s="97"/>
      <c r="F566" s="98"/>
      <c r="G566" s="97"/>
      <c r="H566" s="97"/>
      <c r="I566" s="97"/>
      <c r="J566" s="97"/>
      <c r="K566" s="97"/>
      <c r="L566" s="97"/>
      <c r="M566" s="97"/>
      <c r="N566" s="97"/>
      <c r="O566" s="97"/>
      <c r="P566" s="97"/>
      <c r="Q566" s="97"/>
      <c r="R566" s="97"/>
      <c r="S566" s="97"/>
      <c r="T566" s="97"/>
      <c r="U566" s="97"/>
      <c r="V566" s="97"/>
      <c r="W566" s="97"/>
      <c r="X566" s="97"/>
      <c r="Y566" s="97"/>
      <c r="Z566" s="97"/>
      <c r="AA566" s="97"/>
      <c r="AB566" s="97"/>
      <c r="AC566" s="97"/>
      <c r="AD566" s="97"/>
      <c r="AE566" s="97"/>
      <c r="AF566" s="97"/>
      <c r="AG566" s="97"/>
      <c r="AH566" s="97"/>
      <c r="AI566" s="97"/>
      <c r="AJ566" s="97"/>
      <c r="AK566" s="97"/>
      <c r="AL566" s="97"/>
      <c r="AM566" s="97"/>
    </row>
    <row r="567" customFormat="false" ht="21.75" hidden="false" customHeight="true" outlineLevel="0" collapsed="false">
      <c r="A567" s="97"/>
      <c r="B567" s="97"/>
      <c r="C567" s="97"/>
      <c r="D567" s="97"/>
      <c r="E567" s="97"/>
      <c r="F567" s="98"/>
      <c r="G567" s="97"/>
      <c r="H567" s="97"/>
      <c r="I567" s="97"/>
      <c r="J567" s="97"/>
      <c r="K567" s="97"/>
      <c r="L567" s="97"/>
      <c r="M567" s="97"/>
      <c r="N567" s="97"/>
      <c r="O567" s="97"/>
      <c r="P567" s="97"/>
      <c r="Q567" s="97"/>
      <c r="R567" s="97"/>
      <c r="S567" s="97"/>
      <c r="T567" s="97"/>
      <c r="U567" s="97"/>
      <c r="V567" s="97"/>
      <c r="W567" s="97"/>
      <c r="X567" s="97"/>
      <c r="Y567" s="97"/>
      <c r="Z567" s="97"/>
      <c r="AA567" s="97"/>
      <c r="AB567" s="97"/>
      <c r="AC567" s="97"/>
      <c r="AD567" s="97"/>
      <c r="AE567" s="97"/>
      <c r="AF567" s="97"/>
      <c r="AG567" s="97"/>
      <c r="AH567" s="97"/>
      <c r="AI567" s="97"/>
      <c r="AJ567" s="97"/>
      <c r="AK567" s="97"/>
      <c r="AL567" s="97"/>
      <c r="AM567" s="97"/>
    </row>
    <row r="568" customFormat="false" ht="21.75" hidden="false" customHeight="true" outlineLevel="0" collapsed="false">
      <c r="A568" s="97"/>
      <c r="B568" s="97"/>
      <c r="C568" s="97"/>
      <c r="D568" s="97"/>
      <c r="E568" s="97"/>
      <c r="F568" s="98"/>
      <c r="G568" s="97"/>
      <c r="H568" s="97"/>
      <c r="I568" s="97"/>
      <c r="J568" s="97"/>
      <c r="K568" s="97"/>
      <c r="L568" s="97"/>
      <c r="M568" s="97"/>
      <c r="N568" s="97"/>
      <c r="O568" s="97"/>
      <c r="P568" s="97"/>
      <c r="Q568" s="97"/>
      <c r="R568" s="97"/>
      <c r="S568" s="97"/>
      <c r="T568" s="97"/>
      <c r="U568" s="97"/>
      <c r="V568" s="97"/>
      <c r="W568" s="97"/>
      <c r="X568" s="97"/>
      <c r="Y568" s="97"/>
      <c r="Z568" s="97"/>
      <c r="AA568" s="97"/>
      <c r="AB568" s="97"/>
      <c r="AC568" s="97"/>
      <c r="AD568" s="97"/>
      <c r="AE568" s="97"/>
      <c r="AF568" s="97"/>
      <c r="AG568" s="97"/>
      <c r="AH568" s="97"/>
      <c r="AI568" s="97"/>
      <c r="AJ568" s="97"/>
      <c r="AK568" s="97"/>
      <c r="AL568" s="97"/>
      <c r="AM568" s="97"/>
    </row>
    <row r="569" customFormat="false" ht="21.75" hidden="false" customHeight="true" outlineLevel="0" collapsed="false">
      <c r="A569" s="97"/>
      <c r="B569" s="97"/>
      <c r="C569" s="97"/>
      <c r="D569" s="97"/>
      <c r="E569" s="97"/>
      <c r="F569" s="98"/>
      <c r="G569" s="97"/>
      <c r="H569" s="97"/>
      <c r="I569" s="97"/>
      <c r="J569" s="97"/>
      <c r="K569" s="97"/>
      <c r="L569" s="97"/>
      <c r="M569" s="97"/>
      <c r="N569" s="97"/>
      <c r="O569" s="97"/>
      <c r="P569" s="97"/>
      <c r="Q569" s="97"/>
      <c r="R569" s="97"/>
      <c r="S569" s="97"/>
      <c r="T569" s="97"/>
      <c r="U569" s="97"/>
      <c r="V569" s="97"/>
      <c r="W569" s="97"/>
      <c r="X569" s="97"/>
      <c r="Y569" s="97"/>
      <c r="Z569" s="97"/>
      <c r="AA569" s="97"/>
      <c r="AB569" s="97"/>
      <c r="AC569" s="97"/>
      <c r="AD569" s="97"/>
      <c r="AE569" s="97"/>
      <c r="AF569" s="97"/>
      <c r="AG569" s="97"/>
      <c r="AH569" s="97"/>
      <c r="AI569" s="97"/>
      <c r="AJ569" s="97"/>
      <c r="AK569" s="97"/>
      <c r="AL569" s="97"/>
      <c r="AM569" s="97"/>
    </row>
    <row r="570" customFormat="false" ht="21.75" hidden="false" customHeight="true" outlineLevel="0" collapsed="false">
      <c r="A570" s="97"/>
      <c r="B570" s="97"/>
      <c r="C570" s="97"/>
      <c r="D570" s="97"/>
      <c r="E570" s="97"/>
      <c r="F570" s="98"/>
      <c r="G570" s="97"/>
      <c r="H570" s="97"/>
      <c r="I570" s="97"/>
      <c r="J570" s="97"/>
      <c r="K570" s="97"/>
      <c r="L570" s="97"/>
      <c r="M570" s="97"/>
      <c r="N570" s="97"/>
      <c r="O570" s="97"/>
      <c r="P570" s="97"/>
      <c r="Q570" s="97"/>
      <c r="R570" s="97"/>
      <c r="S570" s="97"/>
      <c r="T570" s="97"/>
      <c r="U570" s="97"/>
      <c r="V570" s="97"/>
      <c r="W570" s="97"/>
      <c r="X570" s="97"/>
      <c r="Y570" s="97"/>
      <c r="Z570" s="97"/>
      <c r="AA570" s="97"/>
      <c r="AB570" s="97"/>
      <c r="AC570" s="97"/>
      <c r="AD570" s="97"/>
      <c r="AE570" s="97"/>
      <c r="AF570" s="97"/>
      <c r="AG570" s="97"/>
      <c r="AH570" s="97"/>
      <c r="AI570" s="97"/>
      <c r="AJ570" s="97"/>
      <c r="AK570" s="97"/>
      <c r="AL570" s="97"/>
      <c r="AM570" s="97"/>
    </row>
    <row r="571" customFormat="false" ht="21.75" hidden="false" customHeight="true" outlineLevel="0" collapsed="false">
      <c r="A571" s="97"/>
      <c r="B571" s="97"/>
      <c r="C571" s="97"/>
      <c r="D571" s="97"/>
      <c r="E571" s="97"/>
      <c r="F571" s="98"/>
      <c r="G571" s="97"/>
      <c r="H571" s="97"/>
      <c r="I571" s="97"/>
      <c r="J571" s="97"/>
      <c r="K571" s="97"/>
      <c r="L571" s="97"/>
      <c r="M571" s="97"/>
      <c r="N571" s="97"/>
      <c r="O571" s="97"/>
      <c r="P571" s="97"/>
      <c r="Q571" s="97"/>
      <c r="R571" s="97"/>
      <c r="S571" s="97"/>
      <c r="T571" s="97"/>
      <c r="U571" s="97"/>
      <c r="V571" s="97"/>
      <c r="W571" s="97"/>
      <c r="X571" s="97"/>
      <c r="Y571" s="97"/>
      <c r="Z571" s="97"/>
      <c r="AA571" s="97"/>
      <c r="AB571" s="97"/>
      <c r="AC571" s="97"/>
      <c r="AD571" s="97"/>
      <c r="AE571" s="97"/>
      <c r="AF571" s="97"/>
      <c r="AG571" s="97"/>
      <c r="AH571" s="97"/>
      <c r="AI571" s="97"/>
      <c r="AJ571" s="97"/>
      <c r="AK571" s="97"/>
      <c r="AL571" s="97"/>
      <c r="AM571" s="97"/>
    </row>
    <row r="572" customFormat="false" ht="21.75" hidden="false" customHeight="true" outlineLevel="0" collapsed="false">
      <c r="A572" s="97"/>
      <c r="B572" s="97"/>
      <c r="C572" s="97"/>
      <c r="D572" s="97"/>
      <c r="E572" s="97"/>
      <c r="F572" s="98"/>
      <c r="G572" s="97"/>
      <c r="H572" s="97"/>
      <c r="I572" s="97"/>
      <c r="J572" s="97"/>
      <c r="K572" s="97"/>
      <c r="L572" s="97"/>
      <c r="M572" s="97"/>
      <c r="N572" s="97"/>
      <c r="O572" s="97"/>
      <c r="P572" s="97"/>
      <c r="Q572" s="97"/>
      <c r="R572" s="97"/>
      <c r="S572" s="97"/>
      <c r="T572" s="97"/>
      <c r="U572" s="97"/>
      <c r="V572" s="97"/>
      <c r="W572" s="97"/>
      <c r="X572" s="97"/>
      <c r="Y572" s="97"/>
      <c r="Z572" s="97"/>
      <c r="AA572" s="97"/>
      <c r="AB572" s="97"/>
      <c r="AC572" s="97"/>
      <c r="AD572" s="97"/>
      <c r="AE572" s="97"/>
      <c r="AF572" s="97"/>
      <c r="AG572" s="97"/>
      <c r="AH572" s="97"/>
      <c r="AI572" s="97"/>
      <c r="AJ572" s="97"/>
      <c r="AK572" s="97"/>
      <c r="AL572" s="97"/>
      <c r="AM572" s="97"/>
    </row>
    <row r="573" customFormat="false" ht="21.75" hidden="false" customHeight="true" outlineLevel="0" collapsed="false">
      <c r="A573" s="97"/>
      <c r="B573" s="97"/>
      <c r="C573" s="97"/>
      <c r="D573" s="97"/>
      <c r="E573" s="97"/>
      <c r="F573" s="98"/>
      <c r="G573" s="97"/>
      <c r="H573" s="97"/>
      <c r="I573" s="97"/>
      <c r="J573" s="97"/>
      <c r="K573" s="97"/>
      <c r="L573" s="97"/>
      <c r="M573" s="97"/>
      <c r="N573" s="97"/>
      <c r="O573" s="97"/>
      <c r="P573" s="97"/>
      <c r="Q573" s="97"/>
      <c r="R573" s="97"/>
      <c r="S573" s="97"/>
      <c r="T573" s="97"/>
      <c r="U573" s="97"/>
      <c r="V573" s="97"/>
      <c r="W573" s="97"/>
      <c r="X573" s="97"/>
      <c r="Y573" s="97"/>
      <c r="Z573" s="97"/>
      <c r="AA573" s="97"/>
      <c r="AB573" s="97"/>
      <c r="AC573" s="97"/>
      <c r="AD573" s="97"/>
      <c r="AE573" s="97"/>
      <c r="AF573" s="97"/>
      <c r="AG573" s="97"/>
      <c r="AH573" s="97"/>
      <c r="AI573" s="97"/>
      <c r="AJ573" s="97"/>
      <c r="AK573" s="97"/>
      <c r="AL573" s="97"/>
      <c r="AM573" s="97"/>
    </row>
    <row r="574" customFormat="false" ht="21.75" hidden="false" customHeight="true" outlineLevel="0" collapsed="false">
      <c r="A574" s="97"/>
      <c r="B574" s="97"/>
      <c r="C574" s="97"/>
      <c r="D574" s="97"/>
      <c r="E574" s="97"/>
      <c r="F574" s="98"/>
      <c r="G574" s="97"/>
      <c r="H574" s="97"/>
      <c r="I574" s="97"/>
      <c r="J574" s="97"/>
      <c r="K574" s="97"/>
      <c r="L574" s="97"/>
      <c r="M574" s="97"/>
      <c r="N574" s="97"/>
      <c r="O574" s="97"/>
      <c r="P574" s="97"/>
      <c r="Q574" s="97"/>
      <c r="R574" s="97"/>
      <c r="S574" s="97"/>
      <c r="T574" s="97"/>
      <c r="U574" s="97"/>
      <c r="V574" s="97"/>
      <c r="W574" s="97"/>
      <c r="X574" s="97"/>
      <c r="Y574" s="97"/>
      <c r="Z574" s="97"/>
      <c r="AA574" s="97"/>
      <c r="AB574" s="97"/>
      <c r="AC574" s="97"/>
      <c r="AD574" s="97"/>
      <c r="AE574" s="97"/>
      <c r="AF574" s="97"/>
      <c r="AG574" s="97"/>
      <c r="AH574" s="97"/>
      <c r="AI574" s="97"/>
      <c r="AJ574" s="97"/>
      <c r="AK574" s="97"/>
      <c r="AL574" s="97"/>
      <c r="AM574" s="97"/>
    </row>
    <row r="575" customFormat="false" ht="21.75" hidden="false" customHeight="true" outlineLevel="0" collapsed="false">
      <c r="A575" s="97"/>
      <c r="B575" s="97"/>
      <c r="C575" s="97"/>
      <c r="D575" s="97"/>
      <c r="E575" s="97"/>
      <c r="F575" s="98"/>
      <c r="G575" s="97"/>
      <c r="H575" s="97"/>
      <c r="I575" s="97"/>
      <c r="J575" s="97"/>
      <c r="K575" s="97"/>
      <c r="L575" s="97"/>
      <c r="M575" s="97"/>
      <c r="N575" s="97"/>
      <c r="O575" s="97"/>
      <c r="P575" s="97"/>
      <c r="Q575" s="97"/>
      <c r="R575" s="97"/>
      <c r="S575" s="97"/>
      <c r="T575" s="97"/>
      <c r="U575" s="97"/>
      <c r="V575" s="97"/>
      <c r="W575" s="97"/>
      <c r="X575" s="97"/>
      <c r="Y575" s="97"/>
      <c r="Z575" s="97"/>
      <c r="AA575" s="97"/>
      <c r="AB575" s="97"/>
      <c r="AC575" s="97"/>
      <c r="AD575" s="97"/>
      <c r="AE575" s="97"/>
      <c r="AF575" s="97"/>
      <c r="AG575" s="97"/>
      <c r="AH575" s="97"/>
      <c r="AI575" s="97"/>
      <c r="AJ575" s="97"/>
      <c r="AK575" s="97"/>
      <c r="AL575" s="97"/>
      <c r="AM575" s="97"/>
    </row>
    <row r="576" customFormat="false" ht="21.75" hidden="false" customHeight="true" outlineLevel="0" collapsed="false">
      <c r="A576" s="97"/>
      <c r="B576" s="97"/>
      <c r="C576" s="97"/>
      <c r="D576" s="97"/>
      <c r="E576" s="97"/>
      <c r="F576" s="98"/>
      <c r="G576" s="97"/>
      <c r="H576" s="97"/>
      <c r="I576" s="97"/>
      <c r="J576" s="97"/>
      <c r="K576" s="97"/>
      <c r="L576" s="97"/>
      <c r="M576" s="97"/>
      <c r="N576" s="97"/>
      <c r="O576" s="97"/>
      <c r="P576" s="97"/>
      <c r="Q576" s="97"/>
      <c r="R576" s="97"/>
      <c r="S576" s="97"/>
      <c r="T576" s="97"/>
      <c r="U576" s="97"/>
      <c r="V576" s="97"/>
      <c r="W576" s="97"/>
      <c r="X576" s="97"/>
      <c r="Y576" s="97"/>
      <c r="Z576" s="97"/>
      <c r="AA576" s="97"/>
      <c r="AB576" s="97"/>
      <c r="AC576" s="97"/>
      <c r="AD576" s="97"/>
      <c r="AE576" s="97"/>
      <c r="AF576" s="97"/>
      <c r="AG576" s="97"/>
      <c r="AH576" s="97"/>
      <c r="AI576" s="97"/>
      <c r="AJ576" s="97"/>
      <c r="AK576" s="97"/>
      <c r="AL576" s="97"/>
      <c r="AM576" s="97"/>
    </row>
    <row r="577" customFormat="false" ht="21.75" hidden="false" customHeight="true" outlineLevel="0" collapsed="false">
      <c r="A577" s="97"/>
      <c r="B577" s="97"/>
      <c r="C577" s="97"/>
      <c r="D577" s="97"/>
      <c r="E577" s="97"/>
      <c r="F577" s="98"/>
      <c r="G577" s="97"/>
      <c r="H577" s="97"/>
      <c r="I577" s="97"/>
      <c r="J577" s="97"/>
      <c r="K577" s="97"/>
      <c r="L577" s="97"/>
      <c r="M577" s="97"/>
      <c r="N577" s="97"/>
      <c r="O577" s="97"/>
      <c r="P577" s="97"/>
      <c r="Q577" s="97"/>
      <c r="R577" s="97"/>
      <c r="S577" s="97"/>
      <c r="T577" s="97"/>
      <c r="U577" s="97"/>
      <c r="V577" s="97"/>
      <c r="W577" s="97"/>
      <c r="X577" s="97"/>
      <c r="Y577" s="97"/>
      <c r="Z577" s="97"/>
      <c r="AA577" s="97"/>
      <c r="AB577" s="97"/>
      <c r="AC577" s="97"/>
      <c r="AD577" s="97"/>
      <c r="AE577" s="97"/>
      <c r="AF577" s="97"/>
      <c r="AG577" s="97"/>
      <c r="AH577" s="97"/>
      <c r="AI577" s="97"/>
      <c r="AJ577" s="97"/>
      <c r="AK577" s="97"/>
      <c r="AL577" s="97"/>
      <c r="AM577" s="97"/>
    </row>
    <row r="578" customFormat="false" ht="21.75" hidden="false" customHeight="true" outlineLevel="0" collapsed="false">
      <c r="A578" s="97"/>
      <c r="B578" s="97"/>
      <c r="C578" s="97"/>
      <c r="D578" s="97"/>
      <c r="E578" s="97"/>
      <c r="F578" s="98"/>
      <c r="G578" s="97"/>
      <c r="H578" s="97"/>
      <c r="I578" s="97"/>
      <c r="J578" s="97"/>
      <c r="K578" s="97"/>
      <c r="L578" s="97"/>
      <c r="M578" s="97"/>
      <c r="N578" s="97"/>
      <c r="O578" s="97"/>
      <c r="P578" s="97"/>
      <c r="Q578" s="97"/>
      <c r="R578" s="97"/>
      <c r="S578" s="97"/>
      <c r="T578" s="97"/>
      <c r="U578" s="97"/>
      <c r="V578" s="97"/>
      <c r="W578" s="97"/>
      <c r="X578" s="97"/>
      <c r="Y578" s="97"/>
      <c r="Z578" s="97"/>
      <c r="AA578" s="97"/>
      <c r="AB578" s="97"/>
      <c r="AC578" s="97"/>
      <c r="AD578" s="97"/>
      <c r="AE578" s="97"/>
      <c r="AF578" s="97"/>
      <c r="AG578" s="97"/>
      <c r="AH578" s="97"/>
      <c r="AI578" s="97"/>
      <c r="AJ578" s="97"/>
      <c r="AK578" s="97"/>
      <c r="AL578" s="97"/>
      <c r="AM578" s="97"/>
    </row>
    <row r="579" customFormat="false" ht="21.75" hidden="false" customHeight="true" outlineLevel="0" collapsed="false">
      <c r="A579" s="97"/>
      <c r="B579" s="97"/>
      <c r="C579" s="97"/>
      <c r="D579" s="97"/>
      <c r="E579" s="97"/>
      <c r="F579" s="98"/>
      <c r="G579" s="97"/>
      <c r="H579" s="97"/>
      <c r="I579" s="97"/>
      <c r="J579" s="97"/>
      <c r="K579" s="97"/>
      <c r="L579" s="97"/>
      <c r="M579" s="97"/>
      <c r="N579" s="97"/>
      <c r="O579" s="97"/>
      <c r="P579" s="97"/>
      <c r="Q579" s="97"/>
      <c r="R579" s="97"/>
      <c r="S579" s="97"/>
      <c r="T579" s="97"/>
      <c r="U579" s="97"/>
      <c r="V579" s="97"/>
      <c r="W579" s="97"/>
      <c r="X579" s="97"/>
      <c r="Y579" s="97"/>
      <c r="Z579" s="97"/>
      <c r="AA579" s="97"/>
      <c r="AB579" s="97"/>
      <c r="AC579" s="97"/>
      <c r="AD579" s="97"/>
      <c r="AE579" s="97"/>
      <c r="AF579" s="97"/>
      <c r="AG579" s="97"/>
      <c r="AH579" s="97"/>
      <c r="AI579" s="97"/>
      <c r="AJ579" s="97"/>
      <c r="AK579" s="97"/>
      <c r="AL579" s="97"/>
      <c r="AM579" s="97"/>
    </row>
    <row r="580" customFormat="false" ht="21.75" hidden="false" customHeight="true" outlineLevel="0" collapsed="false">
      <c r="A580" s="97"/>
      <c r="B580" s="97"/>
      <c r="C580" s="97"/>
      <c r="D580" s="97"/>
      <c r="E580" s="97"/>
      <c r="F580" s="98"/>
      <c r="G580" s="97"/>
      <c r="H580" s="97"/>
      <c r="I580" s="97"/>
      <c r="J580" s="97"/>
      <c r="K580" s="97"/>
      <c r="L580" s="97"/>
      <c r="M580" s="97"/>
      <c r="N580" s="97"/>
      <c r="O580" s="97"/>
      <c r="P580" s="97"/>
      <c r="Q580" s="97"/>
      <c r="R580" s="97"/>
      <c r="S580" s="97"/>
      <c r="T580" s="97"/>
      <c r="U580" s="97"/>
      <c r="V580" s="97"/>
      <c r="W580" s="97"/>
      <c r="X580" s="97"/>
      <c r="Y580" s="97"/>
      <c r="Z580" s="97"/>
      <c r="AA580" s="97"/>
      <c r="AB580" s="97"/>
      <c r="AC580" s="97"/>
      <c r="AD580" s="97"/>
      <c r="AE580" s="97"/>
      <c r="AF580" s="97"/>
      <c r="AG580" s="97"/>
      <c r="AH580" s="97"/>
      <c r="AI580" s="97"/>
      <c r="AJ580" s="97"/>
      <c r="AK580" s="97"/>
      <c r="AL580" s="97"/>
      <c r="AM580" s="97"/>
    </row>
    <row r="581" customFormat="false" ht="21.75" hidden="false" customHeight="true" outlineLevel="0" collapsed="false">
      <c r="A581" s="97"/>
      <c r="B581" s="97"/>
      <c r="C581" s="97"/>
      <c r="D581" s="97"/>
      <c r="E581" s="97"/>
      <c r="F581" s="98"/>
      <c r="G581" s="97"/>
      <c r="H581" s="97"/>
      <c r="I581" s="97"/>
      <c r="J581" s="97"/>
      <c r="K581" s="97"/>
      <c r="L581" s="97"/>
      <c r="M581" s="97"/>
      <c r="N581" s="97"/>
      <c r="O581" s="97"/>
      <c r="P581" s="97"/>
      <c r="Q581" s="97"/>
      <c r="R581" s="97"/>
      <c r="S581" s="97"/>
      <c r="T581" s="97"/>
      <c r="U581" s="97"/>
      <c r="V581" s="97"/>
      <c r="W581" s="97"/>
      <c r="X581" s="97"/>
      <c r="Y581" s="97"/>
      <c r="Z581" s="97"/>
      <c r="AA581" s="97"/>
      <c r="AB581" s="97"/>
      <c r="AC581" s="97"/>
      <c r="AD581" s="97"/>
      <c r="AE581" s="97"/>
      <c r="AF581" s="97"/>
      <c r="AG581" s="97"/>
      <c r="AH581" s="97"/>
      <c r="AI581" s="97"/>
      <c r="AJ581" s="97"/>
      <c r="AK581" s="97"/>
      <c r="AL581" s="97"/>
      <c r="AM581" s="97"/>
    </row>
    <row r="582" customFormat="false" ht="21.75" hidden="false" customHeight="true" outlineLevel="0" collapsed="false">
      <c r="A582" s="97"/>
      <c r="B582" s="97"/>
      <c r="C582" s="97"/>
      <c r="D582" s="97"/>
      <c r="E582" s="97"/>
      <c r="F582" s="98"/>
      <c r="G582" s="97"/>
      <c r="H582" s="97"/>
      <c r="I582" s="97"/>
      <c r="J582" s="97"/>
      <c r="K582" s="97"/>
      <c r="L582" s="97"/>
      <c r="M582" s="97"/>
      <c r="N582" s="97"/>
      <c r="O582" s="97"/>
      <c r="P582" s="97"/>
      <c r="Q582" s="97"/>
      <c r="R582" s="97"/>
      <c r="S582" s="97"/>
      <c r="T582" s="97"/>
      <c r="U582" s="97"/>
      <c r="V582" s="97"/>
      <c r="W582" s="97"/>
      <c r="X582" s="97"/>
      <c r="Y582" s="97"/>
      <c r="Z582" s="97"/>
      <c r="AA582" s="97"/>
      <c r="AB582" s="97"/>
      <c r="AC582" s="97"/>
      <c r="AD582" s="97"/>
      <c r="AE582" s="97"/>
      <c r="AF582" s="97"/>
      <c r="AG582" s="97"/>
      <c r="AH582" s="97"/>
      <c r="AI582" s="97"/>
      <c r="AJ582" s="97"/>
      <c r="AK582" s="97"/>
      <c r="AL582" s="97"/>
      <c r="AM582" s="97"/>
    </row>
    <row r="583" customFormat="false" ht="21.75" hidden="false" customHeight="true" outlineLevel="0" collapsed="false">
      <c r="A583" s="105"/>
      <c r="B583" s="105"/>
      <c r="C583" s="105"/>
      <c r="D583" s="105"/>
      <c r="E583" s="105"/>
      <c r="F583" s="105"/>
      <c r="G583" s="105"/>
      <c r="H583" s="105"/>
      <c r="I583" s="105"/>
      <c r="J583" s="105"/>
      <c r="K583" s="105"/>
      <c r="L583" s="105"/>
      <c r="M583" s="105"/>
      <c r="N583" s="105"/>
      <c r="O583" s="105"/>
      <c r="P583" s="105"/>
      <c r="Q583" s="105"/>
      <c r="R583" s="105"/>
      <c r="S583" s="105"/>
      <c r="T583" s="105"/>
      <c r="U583" s="105"/>
      <c r="V583" s="105"/>
      <c r="W583" s="105"/>
      <c r="X583" s="105"/>
      <c r="Y583" s="105"/>
      <c r="Z583" s="105"/>
      <c r="AA583" s="105"/>
      <c r="AB583" s="105"/>
      <c r="AC583" s="105"/>
      <c r="AD583" s="105"/>
      <c r="AE583" s="105"/>
      <c r="AF583" s="105"/>
      <c r="AG583" s="105"/>
      <c r="AH583" s="105"/>
      <c r="AI583" s="105"/>
      <c r="AJ583" s="105"/>
      <c r="AK583" s="105"/>
      <c r="AL583" s="105"/>
      <c r="AM583" s="105"/>
    </row>
    <row r="584" customFormat="false" ht="21.75" hidden="false" customHeight="true" outlineLevel="0" collapsed="false">
      <c r="A584" s="105"/>
      <c r="B584" s="105"/>
      <c r="C584" s="105"/>
      <c r="D584" s="105"/>
      <c r="E584" s="105"/>
      <c r="F584" s="105"/>
      <c r="G584" s="105"/>
      <c r="H584" s="105"/>
      <c r="I584" s="105"/>
      <c r="J584" s="105"/>
      <c r="K584" s="105"/>
      <c r="L584" s="105"/>
      <c r="M584" s="105"/>
      <c r="N584" s="105"/>
      <c r="O584" s="105"/>
      <c r="P584" s="105"/>
      <c r="Q584" s="105"/>
      <c r="R584" s="105"/>
      <c r="S584" s="105"/>
      <c r="T584" s="105"/>
      <c r="U584" s="105"/>
      <c r="V584" s="105"/>
      <c r="W584" s="105"/>
      <c r="X584" s="105"/>
      <c r="Y584" s="105"/>
      <c r="Z584" s="105"/>
      <c r="AA584" s="105"/>
      <c r="AB584" s="105"/>
      <c r="AC584" s="105"/>
      <c r="AD584" s="105"/>
      <c r="AE584" s="105"/>
      <c r="AF584" s="105"/>
      <c r="AG584" s="105"/>
      <c r="AH584" s="105"/>
      <c r="AI584" s="105"/>
      <c r="AJ584" s="105"/>
      <c r="AK584" s="105"/>
      <c r="AL584" s="105"/>
      <c r="AM584" s="105"/>
    </row>
    <row r="585" customFormat="false" ht="21.75" hidden="false" customHeight="true" outlineLevel="0" collapsed="false">
      <c r="A585" s="105"/>
      <c r="B585" s="105"/>
      <c r="C585" s="105"/>
      <c r="D585" s="105"/>
      <c r="E585" s="105"/>
      <c r="F585" s="105"/>
      <c r="G585" s="105"/>
      <c r="H585" s="105"/>
      <c r="I585" s="105"/>
      <c r="J585" s="105"/>
      <c r="K585" s="105"/>
      <c r="L585" s="105"/>
      <c r="M585" s="105"/>
      <c r="N585" s="105"/>
      <c r="O585" s="105"/>
      <c r="P585" s="105"/>
      <c r="Q585" s="105"/>
      <c r="R585" s="105"/>
      <c r="S585" s="105"/>
      <c r="T585" s="105"/>
      <c r="U585" s="105"/>
      <c r="V585" s="105"/>
      <c r="W585" s="105"/>
      <c r="X585" s="105"/>
      <c r="Y585" s="105"/>
      <c r="Z585" s="105"/>
      <c r="AA585" s="105"/>
      <c r="AB585" s="105"/>
      <c r="AC585" s="105"/>
      <c r="AD585" s="105"/>
      <c r="AE585" s="105"/>
      <c r="AF585" s="105"/>
      <c r="AG585" s="105"/>
      <c r="AH585" s="105"/>
      <c r="AI585" s="105"/>
      <c r="AJ585" s="105"/>
      <c r="AK585" s="105"/>
      <c r="AL585" s="105"/>
      <c r="AM585" s="105"/>
    </row>
    <row r="586" customFormat="false" ht="21.75" hidden="false" customHeight="true" outlineLevel="0" collapsed="false">
      <c r="A586" s="105"/>
      <c r="B586" s="105"/>
      <c r="C586" s="105"/>
      <c r="D586" s="105"/>
      <c r="E586" s="105"/>
      <c r="F586" s="105"/>
      <c r="G586" s="105"/>
      <c r="H586" s="105"/>
      <c r="I586" s="105"/>
      <c r="J586" s="105"/>
      <c r="K586" s="105"/>
      <c r="L586" s="105"/>
      <c r="M586" s="105"/>
      <c r="N586" s="105"/>
      <c r="O586" s="105"/>
      <c r="P586" s="105"/>
      <c r="Q586" s="105"/>
      <c r="R586" s="105"/>
      <c r="S586" s="105"/>
      <c r="T586" s="105"/>
      <c r="U586" s="105"/>
      <c r="V586" s="105"/>
      <c r="W586" s="105"/>
      <c r="X586" s="105"/>
      <c r="Y586" s="105"/>
      <c r="Z586" s="105"/>
      <c r="AA586" s="105"/>
      <c r="AB586" s="105"/>
      <c r="AC586" s="105"/>
      <c r="AD586" s="105"/>
      <c r="AE586" s="105"/>
      <c r="AF586" s="105"/>
      <c r="AG586" s="105"/>
      <c r="AH586" s="105"/>
      <c r="AI586" s="105"/>
      <c r="AJ586" s="105"/>
      <c r="AK586" s="105"/>
      <c r="AL586" s="105"/>
      <c r="AM586" s="105"/>
    </row>
    <row r="587" customFormat="false" ht="21.75" hidden="false" customHeight="true" outlineLevel="0" collapsed="false">
      <c r="A587" s="105"/>
      <c r="B587" s="105"/>
      <c r="C587" s="105"/>
      <c r="D587" s="105"/>
      <c r="E587" s="105"/>
      <c r="F587" s="105"/>
      <c r="G587" s="105"/>
      <c r="H587" s="105"/>
      <c r="I587" s="105"/>
      <c r="J587" s="105"/>
      <c r="K587" s="105"/>
      <c r="L587" s="105"/>
      <c r="M587" s="105"/>
      <c r="N587" s="105"/>
      <c r="O587" s="105"/>
      <c r="P587" s="105"/>
      <c r="Q587" s="105"/>
      <c r="R587" s="105"/>
      <c r="S587" s="105"/>
      <c r="T587" s="105"/>
      <c r="U587" s="105"/>
      <c r="V587" s="105"/>
      <c r="W587" s="105"/>
      <c r="X587" s="105"/>
      <c r="Y587" s="105"/>
      <c r="Z587" s="105"/>
      <c r="AA587" s="105"/>
      <c r="AB587" s="105"/>
      <c r="AC587" s="105"/>
      <c r="AD587" s="105"/>
      <c r="AE587" s="105"/>
      <c r="AF587" s="105"/>
      <c r="AG587" s="105"/>
      <c r="AH587" s="105"/>
      <c r="AI587" s="105"/>
      <c r="AJ587" s="105"/>
      <c r="AK587" s="105"/>
      <c r="AL587" s="105"/>
      <c r="AM587" s="105"/>
    </row>
    <row r="588" customFormat="false" ht="21.75" hidden="false" customHeight="true" outlineLevel="0" collapsed="false">
      <c r="A588" s="105"/>
      <c r="B588" s="105"/>
      <c r="C588" s="105"/>
      <c r="D588" s="105"/>
      <c r="E588" s="105"/>
      <c r="F588" s="105"/>
      <c r="G588" s="105"/>
      <c r="H588" s="105"/>
      <c r="I588" s="105"/>
      <c r="J588" s="105"/>
      <c r="K588" s="105"/>
      <c r="L588" s="105"/>
      <c r="M588" s="105"/>
      <c r="N588" s="105"/>
      <c r="O588" s="105"/>
      <c r="P588" s="105"/>
      <c r="Q588" s="105"/>
      <c r="R588" s="105"/>
      <c r="S588" s="105"/>
      <c r="T588" s="105"/>
      <c r="U588" s="105"/>
      <c r="V588" s="105"/>
      <c r="W588" s="105"/>
      <c r="X588" s="105"/>
      <c r="Y588" s="105"/>
      <c r="Z588" s="105"/>
      <c r="AA588" s="105"/>
      <c r="AB588" s="105"/>
      <c r="AC588" s="105"/>
      <c r="AD588" s="105"/>
      <c r="AE588" s="105"/>
      <c r="AF588" s="105"/>
      <c r="AG588" s="105"/>
      <c r="AH588" s="105"/>
      <c r="AI588" s="105"/>
      <c r="AJ588" s="105"/>
      <c r="AK588" s="105"/>
      <c r="AL588" s="105"/>
      <c r="AM588" s="105"/>
    </row>
    <row r="589" customFormat="false" ht="21.75" hidden="false" customHeight="true" outlineLevel="0" collapsed="false">
      <c r="A589" s="105"/>
      <c r="B589" s="105"/>
      <c r="C589" s="105"/>
      <c r="D589" s="105"/>
      <c r="E589" s="105"/>
      <c r="F589" s="105"/>
      <c r="G589" s="105"/>
      <c r="H589" s="105"/>
      <c r="I589" s="105"/>
      <c r="J589" s="105"/>
      <c r="K589" s="105"/>
      <c r="L589" s="105"/>
      <c r="M589" s="105"/>
      <c r="N589" s="105"/>
      <c r="O589" s="105"/>
      <c r="P589" s="105"/>
      <c r="Q589" s="105"/>
      <c r="R589" s="105"/>
      <c r="S589" s="105"/>
      <c r="T589" s="105"/>
      <c r="U589" s="105"/>
      <c r="V589" s="105"/>
      <c r="W589" s="105"/>
      <c r="X589" s="105"/>
      <c r="Y589" s="105"/>
      <c r="Z589" s="105"/>
      <c r="AA589" s="105"/>
      <c r="AB589" s="105"/>
      <c r="AC589" s="105"/>
      <c r="AD589" s="105"/>
      <c r="AE589" s="105"/>
      <c r="AF589" s="105"/>
      <c r="AG589" s="105"/>
      <c r="AH589" s="105"/>
      <c r="AI589" s="105"/>
      <c r="AJ589" s="105"/>
      <c r="AK589" s="105"/>
      <c r="AL589" s="105"/>
      <c r="AM589" s="105"/>
    </row>
    <row r="590" customFormat="false" ht="21.75" hidden="false" customHeight="true" outlineLevel="0" collapsed="false">
      <c r="A590" s="105"/>
      <c r="B590" s="105"/>
      <c r="C590" s="105"/>
      <c r="D590" s="105"/>
      <c r="E590" s="105"/>
      <c r="F590" s="105"/>
      <c r="G590" s="105"/>
      <c r="H590" s="105"/>
      <c r="I590" s="105"/>
      <c r="J590" s="105"/>
      <c r="K590" s="105"/>
      <c r="L590" s="105"/>
      <c r="M590" s="105"/>
      <c r="N590" s="105"/>
      <c r="O590" s="105"/>
      <c r="P590" s="105"/>
      <c r="Q590" s="105"/>
      <c r="R590" s="105"/>
      <c r="S590" s="105"/>
      <c r="T590" s="105"/>
      <c r="U590" s="105"/>
      <c r="V590" s="105"/>
      <c r="W590" s="105"/>
      <c r="X590" s="105"/>
      <c r="Y590" s="105"/>
      <c r="Z590" s="105"/>
      <c r="AA590" s="105"/>
      <c r="AB590" s="105"/>
      <c r="AC590" s="105"/>
      <c r="AD590" s="105"/>
      <c r="AE590" s="105"/>
      <c r="AF590" s="105"/>
      <c r="AG590" s="105"/>
      <c r="AH590" s="105"/>
      <c r="AI590" s="105"/>
      <c r="AJ590" s="105"/>
      <c r="AK590" s="105"/>
      <c r="AL590" s="105"/>
      <c r="AM590" s="105"/>
    </row>
    <row r="591" customFormat="false" ht="21.75" hidden="false" customHeight="true" outlineLevel="0" collapsed="false">
      <c r="A591" s="105"/>
      <c r="B591" s="105"/>
      <c r="C591" s="105"/>
      <c r="D591" s="105"/>
      <c r="E591" s="105"/>
      <c r="F591" s="105"/>
      <c r="G591" s="105"/>
      <c r="H591" s="105"/>
      <c r="I591" s="105"/>
      <c r="J591" s="105"/>
      <c r="K591" s="105"/>
      <c r="L591" s="105"/>
      <c r="M591" s="105"/>
      <c r="N591" s="105"/>
      <c r="O591" s="105"/>
      <c r="P591" s="105"/>
      <c r="Q591" s="105"/>
      <c r="R591" s="105"/>
      <c r="S591" s="105"/>
      <c r="T591" s="105"/>
      <c r="U591" s="105"/>
      <c r="V591" s="105"/>
      <c r="W591" s="105"/>
      <c r="X591" s="105"/>
      <c r="Y591" s="105"/>
      <c r="Z591" s="105"/>
      <c r="AA591" s="105"/>
      <c r="AB591" s="105"/>
      <c r="AC591" s="105"/>
      <c r="AD591" s="105"/>
      <c r="AE591" s="105"/>
      <c r="AF591" s="105"/>
      <c r="AG591" s="105"/>
      <c r="AH591" s="105"/>
      <c r="AI591" s="105"/>
      <c r="AJ591" s="105"/>
      <c r="AK591" s="105"/>
      <c r="AL591" s="105"/>
      <c r="AM591" s="105"/>
    </row>
    <row r="592" customFormat="false" ht="21.75" hidden="false" customHeight="true" outlineLevel="0" collapsed="false">
      <c r="A592" s="105"/>
      <c r="B592" s="105"/>
      <c r="C592" s="105"/>
      <c r="D592" s="105"/>
      <c r="E592" s="105"/>
      <c r="F592" s="105"/>
      <c r="G592" s="105"/>
      <c r="H592" s="105"/>
      <c r="I592" s="105"/>
      <c r="J592" s="105"/>
      <c r="K592" s="105"/>
      <c r="L592" s="105"/>
      <c r="M592" s="105"/>
      <c r="N592" s="105"/>
      <c r="O592" s="105"/>
      <c r="P592" s="105"/>
      <c r="Q592" s="105"/>
      <c r="R592" s="105"/>
      <c r="S592" s="105"/>
      <c r="T592" s="105"/>
      <c r="U592" s="105"/>
      <c r="V592" s="105"/>
      <c r="W592" s="105"/>
      <c r="X592" s="105"/>
      <c r="Y592" s="105"/>
      <c r="Z592" s="105"/>
      <c r="AA592" s="105"/>
      <c r="AB592" s="105"/>
      <c r="AC592" s="105"/>
      <c r="AD592" s="105"/>
      <c r="AE592" s="105"/>
      <c r="AF592" s="105"/>
      <c r="AG592" s="105"/>
      <c r="AH592" s="105"/>
      <c r="AI592" s="105"/>
      <c r="AJ592" s="105"/>
      <c r="AK592" s="105"/>
      <c r="AL592" s="105"/>
      <c r="AM592" s="105"/>
    </row>
    <row r="593" customFormat="false" ht="21.75" hidden="false" customHeight="true" outlineLevel="0" collapsed="false">
      <c r="A593" s="105"/>
      <c r="B593" s="105"/>
      <c r="C593" s="105"/>
      <c r="D593" s="105"/>
      <c r="E593" s="105"/>
      <c r="F593" s="105"/>
      <c r="G593" s="105"/>
      <c r="H593" s="105"/>
      <c r="I593" s="105"/>
      <c r="J593" s="105"/>
      <c r="K593" s="105"/>
      <c r="L593" s="105"/>
      <c r="M593" s="105"/>
      <c r="N593" s="105"/>
      <c r="O593" s="105"/>
      <c r="P593" s="105"/>
      <c r="Q593" s="105"/>
      <c r="R593" s="105"/>
      <c r="S593" s="105"/>
      <c r="T593" s="105"/>
      <c r="U593" s="105"/>
      <c r="V593" s="105"/>
      <c r="W593" s="105"/>
      <c r="X593" s="105"/>
      <c r="Y593" s="105"/>
      <c r="Z593" s="105"/>
      <c r="AA593" s="105"/>
      <c r="AB593" s="105"/>
      <c r="AC593" s="105"/>
      <c r="AD593" s="105"/>
      <c r="AE593" s="105"/>
      <c r="AF593" s="105"/>
      <c r="AG593" s="105"/>
      <c r="AH593" s="105"/>
      <c r="AI593" s="105"/>
      <c r="AJ593" s="105"/>
      <c r="AK593" s="105"/>
      <c r="AL593" s="105"/>
      <c r="AM593" s="105"/>
    </row>
    <row r="594" customFormat="false" ht="21.75" hidden="false" customHeight="true" outlineLevel="0" collapsed="false">
      <c r="A594" s="105"/>
      <c r="B594" s="105"/>
      <c r="C594" s="105"/>
      <c r="D594" s="105"/>
      <c r="E594" s="105"/>
      <c r="F594" s="105"/>
      <c r="G594" s="105"/>
      <c r="H594" s="105"/>
      <c r="I594" s="105"/>
      <c r="J594" s="105"/>
      <c r="K594" s="105"/>
      <c r="L594" s="105"/>
      <c r="M594" s="105"/>
      <c r="N594" s="105"/>
      <c r="O594" s="105"/>
      <c r="P594" s="105"/>
      <c r="Q594" s="105"/>
      <c r="R594" s="105"/>
      <c r="S594" s="105"/>
      <c r="T594" s="105"/>
      <c r="U594" s="105"/>
      <c r="V594" s="105"/>
      <c r="W594" s="105"/>
      <c r="X594" s="105"/>
      <c r="Y594" s="105"/>
      <c r="Z594" s="105"/>
      <c r="AA594" s="105"/>
      <c r="AB594" s="105"/>
      <c r="AC594" s="105"/>
      <c r="AD594" s="105"/>
      <c r="AE594" s="105"/>
      <c r="AF594" s="105"/>
      <c r="AG594" s="105"/>
      <c r="AH594" s="105"/>
      <c r="AI594" s="105"/>
      <c r="AJ594" s="105"/>
      <c r="AK594" s="105"/>
      <c r="AL594" s="105"/>
      <c r="AM594" s="105"/>
    </row>
    <row r="595" customFormat="false" ht="21.75" hidden="false" customHeight="true" outlineLevel="0" collapsed="false">
      <c r="A595" s="105"/>
      <c r="B595" s="105"/>
      <c r="C595" s="105"/>
      <c r="D595" s="105"/>
      <c r="E595" s="105"/>
      <c r="F595" s="105"/>
      <c r="G595" s="105"/>
      <c r="H595" s="105"/>
      <c r="I595" s="105"/>
      <c r="J595" s="105"/>
      <c r="K595" s="105"/>
      <c r="L595" s="105"/>
      <c r="M595" s="105"/>
      <c r="N595" s="105"/>
      <c r="O595" s="105"/>
      <c r="P595" s="105"/>
      <c r="Q595" s="105"/>
      <c r="R595" s="105"/>
      <c r="S595" s="105"/>
      <c r="T595" s="105"/>
      <c r="U595" s="105"/>
      <c r="V595" s="105"/>
      <c r="W595" s="105"/>
      <c r="X595" s="105"/>
      <c r="Y595" s="105"/>
      <c r="Z595" s="105"/>
      <c r="AA595" s="105"/>
      <c r="AB595" s="105"/>
      <c r="AC595" s="105"/>
      <c r="AD595" s="105"/>
      <c r="AE595" s="105"/>
      <c r="AF595" s="105"/>
      <c r="AG595" s="105"/>
      <c r="AH595" s="105"/>
      <c r="AI595" s="105"/>
      <c r="AJ595" s="105"/>
      <c r="AK595" s="105"/>
      <c r="AL595" s="105"/>
      <c r="AM595" s="105"/>
    </row>
    <row r="596" customFormat="false" ht="21.75" hidden="false" customHeight="true" outlineLevel="0" collapsed="false">
      <c r="A596" s="105"/>
      <c r="B596" s="105"/>
      <c r="C596" s="105"/>
      <c r="D596" s="105"/>
      <c r="E596" s="105"/>
      <c r="F596" s="105"/>
      <c r="G596" s="105"/>
      <c r="H596" s="105"/>
      <c r="I596" s="105"/>
      <c r="J596" s="105"/>
      <c r="K596" s="105"/>
      <c r="L596" s="105"/>
      <c r="M596" s="105"/>
      <c r="N596" s="105"/>
      <c r="O596" s="105"/>
      <c r="P596" s="105"/>
      <c r="Q596" s="105"/>
      <c r="R596" s="105"/>
      <c r="S596" s="105"/>
      <c r="T596" s="105"/>
      <c r="U596" s="105"/>
      <c r="V596" s="105"/>
      <c r="W596" s="105"/>
      <c r="X596" s="105"/>
      <c r="Y596" s="105"/>
      <c r="Z596" s="105"/>
      <c r="AA596" s="105"/>
      <c r="AB596" s="105"/>
      <c r="AC596" s="105"/>
      <c r="AD596" s="105"/>
      <c r="AE596" s="105"/>
      <c r="AF596" s="105"/>
      <c r="AG596" s="105"/>
      <c r="AH596" s="105"/>
      <c r="AI596" s="105"/>
      <c r="AJ596" s="105"/>
      <c r="AK596" s="105"/>
      <c r="AL596" s="105"/>
      <c r="AM596" s="105"/>
    </row>
    <row r="597" customFormat="false" ht="21.75" hidden="false" customHeight="true" outlineLevel="0" collapsed="false">
      <c r="A597" s="105"/>
      <c r="B597" s="105"/>
      <c r="C597" s="105"/>
      <c r="D597" s="105"/>
      <c r="E597" s="105"/>
      <c r="F597" s="105"/>
      <c r="G597" s="105"/>
      <c r="H597" s="105"/>
      <c r="I597" s="105"/>
      <c r="J597" s="105"/>
      <c r="K597" s="105"/>
      <c r="L597" s="105"/>
      <c r="M597" s="105"/>
      <c r="N597" s="105"/>
      <c r="O597" s="105"/>
      <c r="P597" s="105"/>
      <c r="Q597" s="105"/>
      <c r="R597" s="105"/>
      <c r="S597" s="105"/>
      <c r="T597" s="105"/>
      <c r="U597" s="105"/>
      <c r="V597" s="105"/>
      <c r="W597" s="105"/>
      <c r="X597" s="105"/>
      <c r="Y597" s="105"/>
      <c r="Z597" s="105"/>
      <c r="AA597" s="105"/>
      <c r="AB597" s="105"/>
      <c r="AC597" s="105"/>
      <c r="AD597" s="105"/>
      <c r="AE597" s="105"/>
      <c r="AF597" s="105"/>
      <c r="AG597" s="105"/>
      <c r="AH597" s="105"/>
      <c r="AI597" s="105"/>
      <c r="AJ597" s="105"/>
      <c r="AK597" s="105"/>
      <c r="AL597" s="105"/>
      <c r="AM597" s="105"/>
    </row>
    <row r="598" customFormat="false" ht="21.75" hidden="false" customHeight="true" outlineLevel="0" collapsed="false">
      <c r="A598" s="105"/>
      <c r="B598" s="105"/>
      <c r="C598" s="105"/>
      <c r="D598" s="105"/>
      <c r="E598" s="105"/>
      <c r="F598" s="105"/>
      <c r="G598" s="105"/>
      <c r="H598" s="105"/>
      <c r="I598" s="105"/>
      <c r="J598" s="105"/>
      <c r="K598" s="105"/>
      <c r="L598" s="105"/>
      <c r="M598" s="105"/>
      <c r="N598" s="105"/>
      <c r="O598" s="105"/>
      <c r="P598" s="105"/>
      <c r="Q598" s="105"/>
      <c r="R598" s="105"/>
      <c r="S598" s="105"/>
      <c r="T598" s="105"/>
      <c r="U598" s="105"/>
      <c r="V598" s="105"/>
      <c r="W598" s="105"/>
      <c r="X598" s="105"/>
      <c r="Y598" s="105"/>
      <c r="Z598" s="105"/>
      <c r="AA598" s="105"/>
      <c r="AB598" s="105"/>
      <c r="AC598" s="105"/>
      <c r="AD598" s="105"/>
      <c r="AE598" s="105"/>
      <c r="AF598" s="105"/>
      <c r="AG598" s="105"/>
      <c r="AH598" s="105"/>
      <c r="AI598" s="105"/>
      <c r="AJ598" s="105"/>
      <c r="AK598" s="105"/>
      <c r="AL598" s="105"/>
      <c r="AM598" s="105"/>
    </row>
    <row r="599" customFormat="false" ht="21.75" hidden="false" customHeight="true" outlineLevel="0" collapsed="false">
      <c r="A599" s="105"/>
      <c r="B599" s="105"/>
      <c r="C599" s="105"/>
      <c r="D599" s="105"/>
      <c r="E599" s="105"/>
      <c r="F599" s="105"/>
      <c r="G599" s="105"/>
      <c r="H599" s="105"/>
      <c r="I599" s="105"/>
      <c r="J599" s="105"/>
      <c r="K599" s="105"/>
      <c r="L599" s="105"/>
      <c r="M599" s="105"/>
      <c r="N599" s="105"/>
      <c r="O599" s="105"/>
      <c r="P599" s="105"/>
      <c r="Q599" s="105"/>
      <c r="R599" s="105"/>
      <c r="S599" s="105"/>
      <c r="T599" s="105"/>
      <c r="U599" s="105"/>
      <c r="V599" s="105"/>
      <c r="W599" s="105"/>
      <c r="X599" s="105"/>
      <c r="Y599" s="105"/>
      <c r="Z599" s="105"/>
      <c r="AA599" s="105"/>
      <c r="AB599" s="105"/>
      <c r="AC599" s="105"/>
      <c r="AD599" s="105"/>
      <c r="AE599" s="105"/>
      <c r="AF599" s="105"/>
      <c r="AG599" s="105"/>
      <c r="AH599" s="105"/>
      <c r="AI599" s="105"/>
      <c r="AJ599" s="105"/>
      <c r="AK599" s="105"/>
      <c r="AL599" s="105"/>
      <c r="AM599" s="105"/>
    </row>
    <row r="600" customFormat="false" ht="21.75" hidden="false" customHeight="true" outlineLevel="0" collapsed="false">
      <c r="A600" s="105"/>
      <c r="B600" s="105"/>
      <c r="C600" s="105"/>
      <c r="D600" s="105"/>
      <c r="E600" s="105"/>
      <c r="F600" s="105"/>
      <c r="G600" s="105"/>
      <c r="H600" s="105"/>
      <c r="I600" s="105"/>
      <c r="J600" s="105"/>
      <c r="K600" s="105"/>
      <c r="L600" s="105"/>
      <c r="M600" s="105"/>
      <c r="N600" s="105"/>
      <c r="O600" s="105"/>
      <c r="P600" s="105"/>
      <c r="Q600" s="105"/>
      <c r="R600" s="105"/>
      <c r="S600" s="105"/>
      <c r="T600" s="105"/>
      <c r="U600" s="105"/>
      <c r="V600" s="105"/>
      <c r="W600" s="105"/>
      <c r="X600" s="105"/>
      <c r="Y600" s="105"/>
      <c r="Z600" s="105"/>
      <c r="AA600" s="105"/>
      <c r="AB600" s="105"/>
      <c r="AC600" s="105"/>
      <c r="AD600" s="105"/>
      <c r="AE600" s="105"/>
      <c r="AF600" s="105"/>
      <c r="AG600" s="105"/>
      <c r="AH600" s="105"/>
      <c r="AI600" s="105"/>
      <c r="AJ600" s="105"/>
      <c r="AK600" s="105"/>
      <c r="AL600" s="105"/>
      <c r="AM600" s="105"/>
    </row>
    <row r="601" customFormat="false" ht="21.75" hidden="false" customHeight="true" outlineLevel="0" collapsed="false">
      <c r="A601" s="105"/>
      <c r="B601" s="105"/>
      <c r="C601" s="105"/>
      <c r="D601" s="105"/>
      <c r="E601" s="105"/>
      <c r="F601" s="105"/>
      <c r="G601" s="105"/>
      <c r="H601" s="105"/>
      <c r="I601" s="105"/>
      <c r="J601" s="105"/>
      <c r="K601" s="105"/>
      <c r="L601" s="105"/>
      <c r="M601" s="105"/>
      <c r="N601" s="105"/>
      <c r="O601" s="105"/>
      <c r="P601" s="105"/>
      <c r="Q601" s="105"/>
      <c r="R601" s="105"/>
      <c r="S601" s="105"/>
      <c r="T601" s="105"/>
      <c r="U601" s="105"/>
      <c r="V601" s="105"/>
      <c r="W601" s="105"/>
      <c r="X601" s="105"/>
      <c r="Y601" s="105"/>
      <c r="Z601" s="105"/>
      <c r="AA601" s="105"/>
      <c r="AB601" s="105"/>
      <c r="AC601" s="105"/>
      <c r="AD601" s="105"/>
      <c r="AE601" s="105"/>
      <c r="AF601" s="105"/>
      <c r="AG601" s="105"/>
      <c r="AH601" s="105"/>
      <c r="AI601" s="105"/>
      <c r="AJ601" s="105"/>
      <c r="AK601" s="105"/>
      <c r="AL601" s="105"/>
      <c r="AM601" s="105"/>
    </row>
    <row r="602" customFormat="false" ht="21.75" hidden="false" customHeight="true" outlineLevel="0" collapsed="false">
      <c r="A602" s="105"/>
      <c r="B602" s="105"/>
      <c r="C602" s="105"/>
      <c r="D602" s="105"/>
      <c r="E602" s="105"/>
      <c r="F602" s="105"/>
      <c r="G602" s="105"/>
      <c r="H602" s="105"/>
      <c r="I602" s="105"/>
      <c r="J602" s="105"/>
      <c r="K602" s="105"/>
      <c r="L602" s="105"/>
      <c r="M602" s="105"/>
      <c r="N602" s="105"/>
      <c r="O602" s="105"/>
      <c r="P602" s="105"/>
      <c r="Q602" s="105"/>
      <c r="R602" s="105"/>
      <c r="S602" s="105"/>
      <c r="T602" s="105"/>
      <c r="U602" s="105"/>
      <c r="V602" s="105"/>
      <c r="W602" s="105"/>
      <c r="X602" s="105"/>
      <c r="Y602" s="105"/>
      <c r="Z602" s="105"/>
      <c r="AA602" s="105"/>
      <c r="AB602" s="105"/>
      <c r="AC602" s="105"/>
      <c r="AD602" s="105"/>
      <c r="AE602" s="105"/>
      <c r="AF602" s="105"/>
      <c r="AG602" s="105"/>
      <c r="AH602" s="105"/>
      <c r="AI602" s="105"/>
      <c r="AJ602" s="105"/>
      <c r="AK602" s="105"/>
      <c r="AL602" s="105"/>
      <c r="AM602" s="105"/>
    </row>
    <row r="603" customFormat="false" ht="21.75" hidden="false" customHeight="true" outlineLevel="0" collapsed="false">
      <c r="A603" s="105"/>
      <c r="B603" s="105"/>
      <c r="C603" s="105"/>
      <c r="D603" s="105"/>
      <c r="E603" s="105"/>
      <c r="F603" s="105"/>
      <c r="G603" s="105"/>
      <c r="H603" s="105"/>
      <c r="I603" s="105"/>
      <c r="J603" s="105"/>
      <c r="K603" s="105"/>
      <c r="L603" s="105"/>
      <c r="M603" s="105"/>
      <c r="N603" s="105"/>
      <c r="O603" s="105"/>
      <c r="P603" s="105"/>
      <c r="Q603" s="105"/>
      <c r="R603" s="105"/>
      <c r="S603" s="105"/>
      <c r="T603" s="105"/>
      <c r="U603" s="105"/>
      <c r="V603" s="105"/>
      <c r="W603" s="105"/>
      <c r="X603" s="105"/>
      <c r="Y603" s="105"/>
      <c r="Z603" s="105"/>
      <c r="AA603" s="105"/>
      <c r="AB603" s="105"/>
      <c r="AC603" s="105"/>
      <c r="AD603" s="105"/>
      <c r="AE603" s="105"/>
      <c r="AF603" s="105"/>
      <c r="AG603" s="105"/>
      <c r="AH603" s="105"/>
      <c r="AI603" s="105"/>
      <c r="AJ603" s="105"/>
      <c r="AK603" s="105"/>
      <c r="AL603" s="105"/>
      <c r="AM603" s="105"/>
    </row>
    <row r="604" customFormat="false" ht="21.75" hidden="false" customHeight="true" outlineLevel="0" collapsed="false">
      <c r="A604" s="105"/>
      <c r="B604" s="105"/>
      <c r="C604" s="105"/>
      <c r="D604" s="105"/>
      <c r="E604" s="105"/>
      <c r="F604" s="105"/>
      <c r="G604" s="105"/>
      <c r="H604" s="105"/>
      <c r="I604" s="105"/>
      <c r="J604" s="105"/>
      <c r="K604" s="105"/>
      <c r="L604" s="105"/>
      <c r="M604" s="105"/>
      <c r="N604" s="105"/>
      <c r="O604" s="105"/>
      <c r="P604" s="105"/>
      <c r="Q604" s="105"/>
      <c r="R604" s="105"/>
      <c r="S604" s="105"/>
      <c r="T604" s="105"/>
      <c r="U604" s="105"/>
      <c r="V604" s="105"/>
      <c r="W604" s="105"/>
      <c r="X604" s="105"/>
      <c r="Y604" s="105"/>
      <c r="Z604" s="105"/>
      <c r="AA604" s="105"/>
      <c r="AB604" s="105"/>
      <c r="AC604" s="105"/>
      <c r="AD604" s="105"/>
      <c r="AE604" s="105"/>
      <c r="AF604" s="105"/>
      <c r="AG604" s="105"/>
      <c r="AH604" s="105"/>
      <c r="AI604" s="105"/>
      <c r="AJ604" s="105"/>
      <c r="AK604" s="105"/>
      <c r="AL604" s="105"/>
      <c r="AM604" s="105"/>
    </row>
    <row r="605" customFormat="false" ht="21.75" hidden="false" customHeight="true" outlineLevel="0" collapsed="false">
      <c r="A605" s="105"/>
      <c r="B605" s="105"/>
      <c r="C605" s="105"/>
      <c r="D605" s="105"/>
      <c r="E605" s="105"/>
      <c r="F605" s="105"/>
      <c r="G605" s="105"/>
      <c r="H605" s="105"/>
      <c r="I605" s="105"/>
      <c r="J605" s="105"/>
      <c r="K605" s="105"/>
      <c r="L605" s="105"/>
      <c r="M605" s="105"/>
      <c r="N605" s="105"/>
      <c r="O605" s="105"/>
      <c r="P605" s="105"/>
      <c r="Q605" s="105"/>
      <c r="R605" s="105"/>
      <c r="S605" s="105"/>
      <c r="T605" s="105"/>
      <c r="U605" s="105"/>
      <c r="V605" s="105"/>
      <c r="W605" s="105"/>
      <c r="X605" s="105"/>
      <c r="Y605" s="105"/>
      <c r="Z605" s="105"/>
      <c r="AA605" s="105"/>
      <c r="AB605" s="105"/>
      <c r="AC605" s="105"/>
      <c r="AD605" s="105"/>
      <c r="AE605" s="105"/>
      <c r="AF605" s="105"/>
      <c r="AG605" s="105"/>
      <c r="AH605" s="105"/>
      <c r="AI605" s="105"/>
      <c r="AJ605" s="105"/>
      <c r="AK605" s="105"/>
      <c r="AL605" s="105"/>
      <c r="AM605" s="105"/>
    </row>
    <row r="606" customFormat="false" ht="21.75" hidden="false" customHeight="true" outlineLevel="0" collapsed="false">
      <c r="A606" s="105"/>
      <c r="B606" s="105"/>
      <c r="C606" s="105"/>
      <c r="D606" s="105"/>
      <c r="E606" s="105"/>
      <c r="F606" s="105"/>
      <c r="G606" s="105"/>
      <c r="H606" s="105"/>
      <c r="I606" s="105"/>
      <c r="J606" s="105"/>
      <c r="K606" s="105"/>
      <c r="L606" s="105"/>
      <c r="M606" s="105"/>
      <c r="N606" s="105"/>
      <c r="O606" s="105"/>
      <c r="P606" s="105"/>
      <c r="Q606" s="105"/>
      <c r="R606" s="105"/>
      <c r="S606" s="105"/>
      <c r="T606" s="105"/>
      <c r="U606" s="105"/>
      <c r="V606" s="105"/>
      <c r="W606" s="105"/>
      <c r="X606" s="105"/>
      <c r="Y606" s="105"/>
      <c r="Z606" s="105"/>
      <c r="AA606" s="105"/>
      <c r="AB606" s="105"/>
      <c r="AC606" s="105"/>
      <c r="AD606" s="105"/>
      <c r="AE606" s="105"/>
      <c r="AF606" s="105"/>
      <c r="AG606" s="105"/>
      <c r="AH606" s="105"/>
      <c r="AI606" s="105"/>
      <c r="AJ606" s="105"/>
      <c r="AK606" s="105"/>
      <c r="AL606" s="105"/>
      <c r="AM606" s="105"/>
    </row>
    <row r="607" customFormat="false" ht="21.75" hidden="false" customHeight="true" outlineLevel="0" collapsed="false">
      <c r="A607" s="105"/>
      <c r="B607" s="105"/>
      <c r="C607" s="105"/>
      <c r="D607" s="105"/>
      <c r="E607" s="105"/>
      <c r="F607" s="105"/>
      <c r="G607" s="105"/>
      <c r="H607" s="105"/>
      <c r="I607" s="105"/>
      <c r="J607" s="105"/>
      <c r="K607" s="105"/>
      <c r="L607" s="105"/>
      <c r="M607" s="105"/>
      <c r="N607" s="105"/>
      <c r="O607" s="105"/>
      <c r="P607" s="105"/>
      <c r="Q607" s="105"/>
      <c r="R607" s="105"/>
      <c r="S607" s="105"/>
      <c r="T607" s="105"/>
      <c r="U607" s="105"/>
      <c r="V607" s="105"/>
      <c r="W607" s="105"/>
      <c r="X607" s="105"/>
      <c r="Y607" s="105"/>
      <c r="Z607" s="105"/>
      <c r="AA607" s="105"/>
      <c r="AB607" s="105"/>
      <c r="AC607" s="105"/>
      <c r="AD607" s="105"/>
      <c r="AE607" s="105"/>
      <c r="AF607" s="105"/>
      <c r="AG607" s="105"/>
      <c r="AH607" s="105"/>
      <c r="AI607" s="105"/>
      <c r="AJ607" s="105"/>
      <c r="AK607" s="105"/>
      <c r="AL607" s="105"/>
      <c r="AM607" s="105"/>
    </row>
    <row r="608" customFormat="false" ht="21.75" hidden="false" customHeight="true" outlineLevel="0" collapsed="false">
      <c r="A608" s="105"/>
      <c r="B608" s="105"/>
      <c r="C608" s="105"/>
      <c r="D608" s="105"/>
      <c r="E608" s="105"/>
      <c r="F608" s="105"/>
      <c r="G608" s="105"/>
      <c r="H608" s="105"/>
      <c r="I608" s="105"/>
      <c r="J608" s="105"/>
      <c r="K608" s="105"/>
      <c r="L608" s="105"/>
      <c r="M608" s="105"/>
      <c r="N608" s="105"/>
      <c r="O608" s="105"/>
      <c r="P608" s="105"/>
      <c r="Q608" s="105"/>
      <c r="R608" s="105"/>
      <c r="S608" s="105"/>
      <c r="T608" s="105"/>
      <c r="U608" s="105"/>
      <c r="V608" s="105"/>
      <c r="W608" s="105"/>
      <c r="X608" s="105"/>
      <c r="Y608" s="105"/>
      <c r="Z608" s="105"/>
      <c r="AA608" s="105"/>
      <c r="AB608" s="105"/>
      <c r="AC608" s="105"/>
      <c r="AD608" s="105"/>
      <c r="AE608" s="105"/>
      <c r="AF608" s="105"/>
      <c r="AG608" s="105"/>
      <c r="AH608" s="105"/>
      <c r="AI608" s="105"/>
      <c r="AJ608" s="105"/>
      <c r="AK608" s="105"/>
      <c r="AL608" s="105"/>
      <c r="AM608" s="105"/>
    </row>
    <row r="609" customFormat="false" ht="21.75" hidden="false" customHeight="true" outlineLevel="0" collapsed="false">
      <c r="A609" s="105"/>
      <c r="B609" s="105"/>
      <c r="C609" s="105"/>
      <c r="D609" s="105"/>
      <c r="E609" s="105"/>
      <c r="F609" s="105"/>
      <c r="G609" s="105"/>
      <c r="H609" s="105"/>
      <c r="I609" s="105"/>
      <c r="J609" s="105"/>
      <c r="K609" s="105"/>
      <c r="L609" s="105"/>
      <c r="M609" s="105"/>
      <c r="N609" s="105"/>
      <c r="O609" s="105"/>
      <c r="P609" s="105"/>
      <c r="Q609" s="105"/>
      <c r="R609" s="105"/>
      <c r="S609" s="105"/>
      <c r="T609" s="105"/>
      <c r="U609" s="105"/>
      <c r="V609" s="105"/>
      <c r="W609" s="105"/>
      <c r="X609" s="105"/>
      <c r="Y609" s="105"/>
      <c r="Z609" s="105"/>
      <c r="AA609" s="105"/>
      <c r="AB609" s="105"/>
      <c r="AC609" s="105"/>
      <c r="AD609" s="105"/>
      <c r="AE609" s="105"/>
      <c r="AF609" s="105"/>
      <c r="AG609" s="105"/>
      <c r="AH609" s="105"/>
      <c r="AI609" s="105"/>
      <c r="AJ609" s="105"/>
      <c r="AK609" s="105"/>
      <c r="AL609" s="105"/>
      <c r="AM609" s="105"/>
    </row>
    <row r="610" customFormat="false" ht="21.75" hidden="false" customHeight="true" outlineLevel="0" collapsed="false">
      <c r="A610" s="105"/>
      <c r="B610" s="105"/>
      <c r="C610" s="105"/>
      <c r="D610" s="105"/>
      <c r="E610" s="105"/>
      <c r="F610" s="105"/>
      <c r="G610" s="105"/>
      <c r="H610" s="105"/>
      <c r="I610" s="105"/>
      <c r="J610" s="105"/>
      <c r="K610" s="105"/>
      <c r="L610" s="105"/>
      <c r="M610" s="105"/>
      <c r="N610" s="105"/>
      <c r="O610" s="105"/>
      <c r="P610" s="105"/>
      <c r="Q610" s="105"/>
      <c r="R610" s="105"/>
      <c r="S610" s="105"/>
      <c r="T610" s="105"/>
      <c r="U610" s="105"/>
      <c r="V610" s="105"/>
      <c r="W610" s="105"/>
      <c r="X610" s="105"/>
      <c r="Y610" s="105"/>
      <c r="Z610" s="105"/>
      <c r="AA610" s="105"/>
      <c r="AB610" s="105"/>
      <c r="AC610" s="105"/>
      <c r="AD610" s="105"/>
      <c r="AE610" s="105"/>
      <c r="AF610" s="105"/>
      <c r="AG610" s="105"/>
      <c r="AH610" s="105"/>
      <c r="AI610" s="105"/>
      <c r="AJ610" s="105"/>
      <c r="AK610" s="105"/>
      <c r="AL610" s="105"/>
      <c r="AM610" s="105"/>
    </row>
    <row r="611" customFormat="false" ht="21.75" hidden="false" customHeight="true" outlineLevel="0" collapsed="false">
      <c r="A611" s="105"/>
      <c r="B611" s="105"/>
      <c r="C611" s="105"/>
      <c r="D611" s="105"/>
      <c r="E611" s="105"/>
      <c r="F611" s="105"/>
      <c r="G611" s="105"/>
      <c r="H611" s="105"/>
      <c r="I611" s="105"/>
      <c r="J611" s="105"/>
      <c r="K611" s="105"/>
      <c r="L611" s="105"/>
      <c r="M611" s="105"/>
      <c r="N611" s="105"/>
      <c r="O611" s="105"/>
      <c r="P611" s="105"/>
      <c r="Q611" s="105"/>
      <c r="R611" s="105"/>
      <c r="S611" s="105"/>
      <c r="T611" s="105"/>
      <c r="U611" s="105"/>
      <c r="V611" s="105"/>
      <c r="W611" s="105"/>
      <c r="X611" s="105"/>
      <c r="Y611" s="105"/>
      <c r="Z611" s="105"/>
      <c r="AA611" s="105"/>
      <c r="AB611" s="105"/>
      <c r="AC611" s="105"/>
      <c r="AD611" s="105"/>
      <c r="AE611" s="105"/>
      <c r="AF611" s="105"/>
      <c r="AG611" s="105"/>
      <c r="AH611" s="105"/>
      <c r="AI611" s="105"/>
      <c r="AJ611" s="105"/>
      <c r="AK611" s="105"/>
      <c r="AL611" s="105"/>
      <c r="AM611" s="105"/>
    </row>
    <row r="612" customFormat="false" ht="21.75" hidden="false" customHeight="true" outlineLevel="0" collapsed="false">
      <c r="A612" s="105"/>
      <c r="B612" s="105"/>
      <c r="C612" s="105"/>
      <c r="D612" s="105"/>
      <c r="E612" s="105"/>
      <c r="F612" s="105"/>
      <c r="G612" s="105"/>
      <c r="H612" s="105"/>
      <c r="I612" s="105"/>
      <c r="J612" s="105"/>
      <c r="K612" s="105"/>
      <c r="L612" s="105"/>
      <c r="M612" s="105"/>
      <c r="N612" s="105"/>
      <c r="O612" s="105"/>
      <c r="P612" s="105"/>
      <c r="Q612" s="105"/>
      <c r="R612" s="105"/>
      <c r="S612" s="105"/>
      <c r="T612" s="105"/>
      <c r="U612" s="105"/>
      <c r="V612" s="105"/>
      <c r="W612" s="105"/>
      <c r="X612" s="105"/>
      <c r="Y612" s="105"/>
      <c r="Z612" s="105"/>
      <c r="AA612" s="105"/>
      <c r="AB612" s="105"/>
      <c r="AC612" s="105"/>
      <c r="AD612" s="105"/>
      <c r="AE612" s="105"/>
      <c r="AF612" s="105"/>
      <c r="AG612" s="105"/>
      <c r="AH612" s="105"/>
      <c r="AI612" s="105"/>
      <c r="AJ612" s="105"/>
      <c r="AK612" s="105"/>
      <c r="AL612" s="105"/>
      <c r="AM612" s="105"/>
    </row>
    <row r="613" customFormat="false" ht="21.75" hidden="false" customHeight="true" outlineLevel="0" collapsed="false">
      <c r="A613" s="105"/>
      <c r="B613" s="105"/>
      <c r="C613" s="105"/>
      <c r="D613" s="105"/>
      <c r="E613" s="105"/>
      <c r="F613" s="105"/>
      <c r="G613" s="105"/>
      <c r="H613" s="105"/>
      <c r="I613" s="105"/>
      <c r="J613" s="105"/>
      <c r="K613" s="105"/>
      <c r="L613" s="105"/>
      <c r="M613" s="105"/>
      <c r="N613" s="105"/>
      <c r="O613" s="105"/>
      <c r="P613" s="105"/>
      <c r="Q613" s="105"/>
      <c r="R613" s="105"/>
      <c r="S613" s="105"/>
      <c r="T613" s="105"/>
      <c r="U613" s="105"/>
      <c r="V613" s="105"/>
      <c r="W613" s="105"/>
      <c r="X613" s="105"/>
      <c r="Y613" s="105"/>
      <c r="Z613" s="105"/>
      <c r="AA613" s="105"/>
      <c r="AB613" s="105"/>
      <c r="AC613" s="105"/>
      <c r="AD613" s="105"/>
      <c r="AE613" s="105"/>
      <c r="AF613" s="105"/>
      <c r="AG613" s="105"/>
      <c r="AH613" s="105"/>
      <c r="AI613" s="105"/>
      <c r="AJ613" s="105"/>
      <c r="AK613" s="105"/>
      <c r="AL613" s="105"/>
      <c r="AM613" s="105"/>
    </row>
    <row r="614" customFormat="false" ht="21.75" hidden="false" customHeight="true" outlineLevel="0" collapsed="false">
      <c r="A614" s="105"/>
      <c r="B614" s="105"/>
      <c r="C614" s="105"/>
      <c r="D614" s="105"/>
      <c r="E614" s="105"/>
      <c r="F614" s="105"/>
      <c r="G614" s="105"/>
      <c r="H614" s="105"/>
      <c r="I614" s="105"/>
      <c r="J614" s="105"/>
      <c r="K614" s="105"/>
      <c r="L614" s="105"/>
      <c r="M614" s="105"/>
      <c r="N614" s="105"/>
      <c r="O614" s="105"/>
      <c r="P614" s="105"/>
      <c r="Q614" s="105"/>
      <c r="R614" s="105"/>
      <c r="S614" s="105"/>
      <c r="T614" s="105"/>
      <c r="U614" s="105"/>
      <c r="V614" s="105"/>
      <c r="W614" s="105"/>
      <c r="X614" s="105"/>
      <c r="Y614" s="105"/>
      <c r="Z614" s="105"/>
      <c r="AA614" s="105"/>
      <c r="AB614" s="105"/>
      <c r="AC614" s="105"/>
      <c r="AD614" s="105"/>
      <c r="AE614" s="105"/>
      <c r="AF614" s="105"/>
      <c r="AG614" s="105"/>
      <c r="AH614" s="105"/>
      <c r="AI614" s="105"/>
      <c r="AJ614" s="105"/>
      <c r="AK614" s="105"/>
      <c r="AL614" s="105"/>
      <c r="AM614" s="105"/>
    </row>
    <row r="615" customFormat="false" ht="21.75" hidden="false" customHeight="true" outlineLevel="0" collapsed="false">
      <c r="A615" s="105"/>
      <c r="B615" s="105"/>
      <c r="C615" s="105"/>
      <c r="D615" s="105"/>
      <c r="E615" s="105"/>
      <c r="F615" s="105"/>
      <c r="G615" s="105"/>
      <c r="H615" s="105"/>
      <c r="I615" s="105"/>
      <c r="J615" s="105"/>
      <c r="K615" s="105"/>
      <c r="L615" s="105"/>
      <c r="M615" s="105"/>
      <c r="N615" s="105"/>
      <c r="O615" s="105"/>
      <c r="P615" s="105"/>
      <c r="Q615" s="105"/>
      <c r="R615" s="105"/>
      <c r="S615" s="105"/>
      <c r="T615" s="105"/>
      <c r="U615" s="105"/>
      <c r="V615" s="105"/>
      <c r="W615" s="105"/>
      <c r="X615" s="105"/>
      <c r="Y615" s="105"/>
      <c r="Z615" s="105"/>
      <c r="AA615" s="105"/>
      <c r="AB615" s="105"/>
      <c r="AC615" s="105"/>
      <c r="AD615" s="105"/>
      <c r="AE615" s="105"/>
      <c r="AF615" s="105"/>
      <c r="AG615" s="105"/>
      <c r="AH615" s="105"/>
      <c r="AI615" s="105"/>
      <c r="AJ615" s="105"/>
      <c r="AK615" s="105"/>
      <c r="AL615" s="105"/>
      <c r="AM615" s="105"/>
    </row>
    <row r="616" customFormat="false" ht="21.75" hidden="false" customHeight="true" outlineLevel="0" collapsed="false">
      <c r="A616" s="105"/>
      <c r="B616" s="105"/>
      <c r="C616" s="105"/>
      <c r="D616" s="105"/>
      <c r="E616" s="105"/>
      <c r="F616" s="105"/>
      <c r="G616" s="105"/>
      <c r="H616" s="105"/>
      <c r="I616" s="105"/>
      <c r="J616" s="105"/>
      <c r="K616" s="105"/>
      <c r="L616" s="105"/>
      <c r="M616" s="105"/>
      <c r="N616" s="105"/>
      <c r="O616" s="105"/>
      <c r="P616" s="105"/>
      <c r="Q616" s="105"/>
      <c r="R616" s="105"/>
      <c r="S616" s="105"/>
      <c r="T616" s="105"/>
      <c r="U616" s="105"/>
      <c r="V616" s="105"/>
      <c r="W616" s="105"/>
      <c r="X616" s="105"/>
      <c r="Y616" s="105"/>
      <c r="Z616" s="105"/>
      <c r="AA616" s="105"/>
      <c r="AB616" s="105"/>
      <c r="AC616" s="105"/>
      <c r="AD616" s="105"/>
      <c r="AE616" s="105"/>
      <c r="AF616" s="105"/>
      <c r="AG616" s="105"/>
      <c r="AH616" s="105"/>
      <c r="AI616" s="105"/>
      <c r="AJ616" s="105"/>
      <c r="AK616" s="105"/>
      <c r="AL616" s="105"/>
      <c r="AM616" s="105"/>
    </row>
    <row r="617" customFormat="false" ht="21.75" hidden="false" customHeight="true" outlineLevel="0" collapsed="false">
      <c r="A617" s="105"/>
      <c r="B617" s="105"/>
      <c r="C617" s="105"/>
      <c r="D617" s="105"/>
      <c r="E617" s="105"/>
      <c r="F617" s="105"/>
      <c r="G617" s="105"/>
      <c r="H617" s="105"/>
      <c r="I617" s="105"/>
      <c r="J617" s="105"/>
      <c r="K617" s="105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</row>
    <row r="618" customFormat="false" ht="21.75" hidden="false" customHeight="true" outlineLevel="0" collapsed="false">
      <c r="A618" s="105"/>
      <c r="B618" s="105"/>
      <c r="C618" s="105"/>
      <c r="D618" s="105"/>
      <c r="E618" s="105"/>
      <c r="F618" s="105"/>
      <c r="G618" s="105"/>
      <c r="H618" s="105"/>
      <c r="I618" s="105"/>
      <c r="J618" s="105"/>
      <c r="K618" s="105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</row>
    <row r="619" customFormat="false" ht="21.75" hidden="false" customHeight="true" outlineLevel="0" collapsed="false">
      <c r="A619" s="105"/>
      <c r="B619" s="105"/>
      <c r="C619" s="105"/>
      <c r="D619" s="105"/>
      <c r="E619" s="105"/>
      <c r="F619" s="105"/>
      <c r="G619" s="105"/>
      <c r="H619" s="105"/>
      <c r="I619" s="105"/>
      <c r="J619" s="105"/>
      <c r="K619" s="105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</row>
    <row r="620" customFormat="false" ht="21.75" hidden="false" customHeight="true" outlineLevel="0" collapsed="false">
      <c r="A620" s="105"/>
      <c r="B620" s="105"/>
      <c r="C620" s="105"/>
      <c r="D620" s="105"/>
      <c r="E620" s="105"/>
      <c r="F620" s="105"/>
      <c r="G620" s="105"/>
      <c r="H620" s="105"/>
      <c r="I620" s="105"/>
      <c r="J620" s="105"/>
      <c r="K620" s="105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</row>
    <row r="621" customFormat="false" ht="21.75" hidden="false" customHeight="true" outlineLevel="0" collapsed="false">
      <c r="A621" s="105"/>
      <c r="B621" s="105"/>
      <c r="C621" s="105"/>
      <c r="D621" s="105"/>
      <c r="E621" s="105"/>
      <c r="F621" s="105"/>
      <c r="G621" s="105"/>
      <c r="H621" s="105"/>
      <c r="I621" s="105"/>
      <c r="J621" s="105"/>
      <c r="K621" s="105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</row>
    <row r="622" customFormat="false" ht="21.75" hidden="false" customHeight="true" outlineLevel="0" collapsed="false">
      <c r="A622" s="105"/>
      <c r="B622" s="105"/>
      <c r="C622" s="105"/>
      <c r="D622" s="105"/>
      <c r="E622" s="105"/>
      <c r="F622" s="105"/>
      <c r="G622" s="105"/>
      <c r="H622" s="105"/>
      <c r="I622" s="105"/>
      <c r="J622" s="105"/>
      <c r="K622" s="105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</row>
    <row r="623" customFormat="false" ht="21.75" hidden="false" customHeight="true" outlineLevel="0" collapsed="false">
      <c r="A623" s="105"/>
      <c r="B623" s="105"/>
      <c r="C623" s="105"/>
      <c r="D623" s="105"/>
      <c r="E623" s="105"/>
      <c r="F623" s="105"/>
      <c r="G623" s="105"/>
      <c r="H623" s="105"/>
      <c r="I623" s="105"/>
      <c r="J623" s="105"/>
      <c r="K623" s="105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</row>
    <row r="624" customFormat="false" ht="21.75" hidden="false" customHeight="true" outlineLevel="0" collapsed="false">
      <c r="A624" s="105"/>
      <c r="B624" s="105"/>
      <c r="C624" s="105"/>
      <c r="D624" s="105"/>
      <c r="E624" s="105"/>
      <c r="F624" s="105"/>
      <c r="G624" s="105"/>
      <c r="H624" s="105"/>
      <c r="I624" s="105"/>
      <c r="J624" s="105"/>
      <c r="K624" s="105"/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</row>
    <row r="625" customFormat="false" ht="21.75" hidden="false" customHeight="true" outlineLevel="0" collapsed="false">
      <c r="A625" s="105"/>
      <c r="B625" s="105"/>
      <c r="C625" s="105"/>
      <c r="D625" s="105"/>
      <c r="E625" s="105"/>
      <c r="F625" s="105"/>
      <c r="G625" s="105"/>
      <c r="H625" s="105"/>
      <c r="I625" s="105"/>
      <c r="J625" s="105"/>
      <c r="K625" s="105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</row>
    <row r="626" customFormat="false" ht="21.75" hidden="false" customHeight="true" outlineLevel="0" collapsed="false">
      <c r="A626" s="105"/>
      <c r="B626" s="105"/>
      <c r="C626" s="105"/>
      <c r="D626" s="105"/>
      <c r="E626" s="105"/>
      <c r="F626" s="105"/>
      <c r="G626" s="105"/>
      <c r="H626" s="105"/>
      <c r="I626" s="105"/>
      <c r="J626" s="105"/>
      <c r="K626" s="105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</row>
    <row r="627" customFormat="false" ht="21.75" hidden="false" customHeight="true" outlineLevel="0" collapsed="false">
      <c r="A627" s="105"/>
      <c r="B627" s="105"/>
      <c r="C627" s="105"/>
      <c r="D627" s="105"/>
      <c r="E627" s="105"/>
      <c r="F627" s="105"/>
      <c r="G627" s="105"/>
      <c r="H627" s="105"/>
      <c r="I627" s="105"/>
      <c r="J627" s="105"/>
      <c r="K627" s="105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</row>
    <row r="628" customFormat="false" ht="21.75" hidden="false" customHeight="true" outlineLevel="0" collapsed="false">
      <c r="A628" s="105"/>
      <c r="B628" s="105"/>
      <c r="C628" s="105"/>
      <c r="D628" s="105"/>
      <c r="E628" s="105"/>
      <c r="F628" s="105"/>
      <c r="G628" s="105"/>
      <c r="H628" s="105"/>
      <c r="I628" s="105"/>
      <c r="J628" s="105"/>
      <c r="K628" s="105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</row>
    <row r="629" customFormat="false" ht="21.75" hidden="false" customHeight="true" outlineLevel="0" collapsed="false">
      <c r="A629" s="105"/>
      <c r="B629" s="105"/>
      <c r="C629" s="105"/>
      <c r="D629" s="105"/>
      <c r="E629" s="105"/>
      <c r="F629" s="105"/>
      <c r="G629" s="105"/>
      <c r="H629" s="105"/>
      <c r="I629" s="105"/>
      <c r="J629" s="105"/>
      <c r="K629" s="105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</row>
    <row r="630" customFormat="false" ht="21.75" hidden="false" customHeight="true" outlineLevel="0" collapsed="false">
      <c r="A630" s="105"/>
      <c r="B630" s="105"/>
      <c r="C630" s="105"/>
      <c r="D630" s="105"/>
      <c r="E630" s="105"/>
      <c r="F630" s="105"/>
      <c r="G630" s="105"/>
      <c r="H630" s="105"/>
      <c r="I630" s="105"/>
      <c r="J630" s="105"/>
      <c r="K630" s="105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</row>
    <row r="631" customFormat="false" ht="21.75" hidden="false" customHeight="true" outlineLevel="0" collapsed="false">
      <c r="A631" s="105"/>
      <c r="B631" s="105"/>
      <c r="C631" s="105"/>
      <c r="D631" s="105"/>
      <c r="E631" s="105"/>
      <c r="F631" s="105"/>
      <c r="G631" s="105"/>
      <c r="H631" s="105"/>
      <c r="I631" s="105"/>
      <c r="J631" s="105"/>
      <c r="K631" s="105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</row>
    <row r="632" customFormat="false" ht="21.75" hidden="false" customHeight="true" outlineLevel="0" collapsed="false">
      <c r="A632" s="105"/>
      <c r="B632" s="105"/>
      <c r="C632" s="105"/>
      <c r="D632" s="105"/>
      <c r="E632" s="105"/>
      <c r="F632" s="105"/>
      <c r="G632" s="105"/>
      <c r="H632" s="105"/>
      <c r="I632" s="105"/>
      <c r="J632" s="105"/>
      <c r="K632" s="105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</row>
    <row r="633" customFormat="false" ht="21.75" hidden="false" customHeight="true" outlineLevel="0" collapsed="false">
      <c r="A633" s="105"/>
      <c r="B633" s="105"/>
      <c r="C633" s="105"/>
      <c r="D633" s="105"/>
      <c r="E633" s="105"/>
      <c r="F633" s="105"/>
      <c r="G633" s="105"/>
      <c r="H633" s="105"/>
      <c r="I633" s="105"/>
      <c r="J633" s="105"/>
      <c r="K633" s="105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</row>
    <row r="634" customFormat="false" ht="21.75" hidden="false" customHeight="true" outlineLevel="0" collapsed="false">
      <c r="A634" s="105"/>
      <c r="B634" s="105"/>
      <c r="C634" s="105"/>
      <c r="D634" s="105"/>
      <c r="E634" s="105"/>
      <c r="F634" s="105"/>
      <c r="G634" s="105"/>
      <c r="H634" s="105"/>
      <c r="I634" s="105"/>
      <c r="J634" s="105"/>
      <c r="K634" s="105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</row>
    <row r="635" customFormat="false" ht="21.75" hidden="false" customHeight="true" outlineLevel="0" collapsed="false">
      <c r="A635" s="105"/>
      <c r="B635" s="105"/>
      <c r="C635" s="105"/>
      <c r="D635" s="105"/>
      <c r="E635" s="105"/>
      <c r="F635" s="105"/>
      <c r="G635" s="105"/>
      <c r="H635" s="105"/>
      <c r="I635" s="105"/>
      <c r="J635" s="105"/>
      <c r="K635" s="105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</row>
    <row r="636" customFormat="false" ht="21.75" hidden="false" customHeight="true" outlineLevel="0" collapsed="false">
      <c r="A636" s="105"/>
      <c r="B636" s="105"/>
      <c r="C636" s="105"/>
      <c r="D636" s="105"/>
      <c r="E636" s="105"/>
      <c r="F636" s="105"/>
      <c r="G636" s="105"/>
      <c r="H636" s="105"/>
      <c r="I636" s="105"/>
      <c r="J636" s="105"/>
      <c r="K636" s="105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</row>
    <row r="637" customFormat="false" ht="21.75" hidden="false" customHeight="true" outlineLevel="0" collapsed="false">
      <c r="A637" s="105"/>
      <c r="B637" s="105"/>
      <c r="C637" s="105"/>
      <c r="D637" s="105"/>
      <c r="E637" s="105"/>
      <c r="F637" s="105"/>
      <c r="G637" s="105"/>
      <c r="H637" s="105"/>
      <c r="I637" s="105"/>
      <c r="J637" s="105"/>
      <c r="K637" s="105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</row>
    <row r="638" customFormat="false" ht="21.75" hidden="false" customHeight="true" outlineLevel="0" collapsed="false">
      <c r="A638" s="105"/>
      <c r="B638" s="105"/>
      <c r="C638" s="105"/>
      <c r="D638" s="105"/>
      <c r="E638" s="105"/>
      <c r="F638" s="105"/>
      <c r="G638" s="105"/>
      <c r="H638" s="105"/>
      <c r="I638" s="105"/>
      <c r="J638" s="105"/>
      <c r="K638" s="105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</row>
    <row r="639" customFormat="false" ht="21.75" hidden="false" customHeight="true" outlineLevel="0" collapsed="false">
      <c r="A639" s="105"/>
      <c r="B639" s="105"/>
      <c r="C639" s="105"/>
      <c r="D639" s="105"/>
      <c r="E639" s="105"/>
      <c r="F639" s="105"/>
      <c r="G639" s="105"/>
      <c r="H639" s="105"/>
      <c r="I639" s="105"/>
      <c r="J639" s="105"/>
      <c r="K639" s="105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</row>
    <row r="640" customFormat="false" ht="21.75" hidden="false" customHeight="true" outlineLevel="0" collapsed="false">
      <c r="A640" s="105"/>
      <c r="B640" s="105"/>
      <c r="C640" s="105"/>
      <c r="D640" s="105"/>
      <c r="E640" s="105"/>
      <c r="F640" s="105"/>
      <c r="G640" s="105"/>
      <c r="H640" s="105"/>
      <c r="I640" s="105"/>
      <c r="J640" s="105"/>
      <c r="K640" s="105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</row>
    <row r="641" customFormat="false" ht="21.75" hidden="false" customHeight="true" outlineLevel="0" collapsed="false">
      <c r="A641" s="105"/>
      <c r="B641" s="105"/>
      <c r="C641" s="105"/>
      <c r="D641" s="105"/>
      <c r="E641" s="105"/>
      <c r="F641" s="105"/>
      <c r="G641" s="105"/>
      <c r="H641" s="105"/>
      <c r="I641" s="105"/>
      <c r="J641" s="105"/>
      <c r="K641" s="105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</row>
    <row r="642" customFormat="false" ht="21.75" hidden="false" customHeight="true" outlineLevel="0" collapsed="false">
      <c r="A642" s="105"/>
      <c r="B642" s="105"/>
      <c r="C642" s="105"/>
      <c r="D642" s="105"/>
      <c r="E642" s="105"/>
      <c r="F642" s="105"/>
      <c r="G642" s="105"/>
      <c r="H642" s="105"/>
      <c r="I642" s="105"/>
      <c r="J642" s="105"/>
      <c r="K642" s="105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</row>
    <row r="643" customFormat="false" ht="21.75" hidden="false" customHeight="true" outlineLevel="0" collapsed="false">
      <c r="A643" s="105"/>
      <c r="B643" s="105"/>
      <c r="C643" s="105"/>
      <c r="D643" s="105"/>
      <c r="E643" s="105"/>
      <c r="F643" s="105"/>
      <c r="G643" s="105"/>
      <c r="H643" s="105"/>
      <c r="I643" s="105"/>
      <c r="J643" s="105"/>
      <c r="K643" s="105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</row>
    <row r="644" customFormat="false" ht="21.75" hidden="false" customHeight="true" outlineLevel="0" collapsed="false">
      <c r="A644" s="105"/>
      <c r="B644" s="105"/>
      <c r="C644" s="105"/>
      <c r="D644" s="105"/>
      <c r="E644" s="105"/>
      <c r="F644" s="105"/>
      <c r="G644" s="105"/>
      <c r="H644" s="105"/>
      <c r="I644" s="105"/>
      <c r="J644" s="105"/>
      <c r="K644" s="105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</row>
    <row r="645" customFormat="false" ht="21.75" hidden="false" customHeight="true" outlineLevel="0" collapsed="false">
      <c r="A645" s="105"/>
      <c r="B645" s="105"/>
      <c r="C645" s="105"/>
      <c r="D645" s="105"/>
      <c r="E645" s="105"/>
      <c r="F645" s="105"/>
      <c r="G645" s="105"/>
      <c r="H645" s="105"/>
      <c r="I645" s="105"/>
      <c r="J645" s="105"/>
      <c r="K645" s="105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</row>
    <row r="646" customFormat="false" ht="21.75" hidden="false" customHeight="true" outlineLevel="0" collapsed="false">
      <c r="A646" s="105"/>
      <c r="B646" s="105"/>
      <c r="C646" s="105"/>
      <c r="D646" s="105"/>
      <c r="E646" s="105"/>
      <c r="F646" s="105"/>
      <c r="G646" s="105"/>
      <c r="H646" s="105"/>
      <c r="I646" s="105"/>
      <c r="J646" s="105"/>
      <c r="K646" s="105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</row>
    <row r="647" customFormat="false" ht="21.75" hidden="false" customHeight="true" outlineLevel="0" collapsed="false">
      <c r="A647" s="105"/>
      <c r="B647" s="105"/>
      <c r="C647" s="105"/>
      <c r="D647" s="105"/>
      <c r="E647" s="105"/>
      <c r="F647" s="105"/>
      <c r="G647" s="105"/>
      <c r="H647" s="105"/>
      <c r="I647" s="105"/>
      <c r="J647" s="105"/>
      <c r="K647" s="105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</row>
    <row r="648" customFormat="false" ht="21.75" hidden="false" customHeight="true" outlineLevel="0" collapsed="false">
      <c r="A648" s="105"/>
      <c r="B648" s="105"/>
      <c r="C648" s="105"/>
      <c r="D648" s="105"/>
      <c r="E648" s="105"/>
      <c r="F648" s="105"/>
      <c r="G648" s="105"/>
      <c r="H648" s="105"/>
      <c r="I648" s="105"/>
      <c r="J648" s="105"/>
      <c r="K648" s="105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</row>
    <row r="649" customFormat="false" ht="21.75" hidden="false" customHeight="true" outlineLevel="0" collapsed="false">
      <c r="A649" s="105"/>
      <c r="B649" s="105"/>
      <c r="C649" s="105"/>
      <c r="D649" s="105"/>
      <c r="E649" s="105"/>
      <c r="F649" s="105"/>
      <c r="G649" s="105"/>
      <c r="H649" s="105"/>
      <c r="I649" s="105"/>
      <c r="J649" s="105"/>
      <c r="K649" s="105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</row>
    <row r="650" customFormat="false" ht="21.75" hidden="false" customHeight="true" outlineLevel="0" collapsed="false">
      <c r="A650" s="105"/>
      <c r="B650" s="105"/>
      <c r="C650" s="105"/>
      <c r="D650" s="105"/>
      <c r="E650" s="105"/>
      <c r="F650" s="105"/>
      <c r="G650" s="105"/>
      <c r="H650" s="105"/>
      <c r="I650" s="105"/>
      <c r="J650" s="105"/>
      <c r="K650" s="105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</row>
    <row r="651" customFormat="false" ht="21.75" hidden="false" customHeight="true" outlineLevel="0" collapsed="false">
      <c r="A651" s="105"/>
      <c r="B651" s="105"/>
      <c r="C651" s="105"/>
      <c r="D651" s="105"/>
      <c r="E651" s="105"/>
      <c r="F651" s="105"/>
      <c r="G651" s="105"/>
      <c r="H651" s="105"/>
      <c r="I651" s="105"/>
      <c r="J651" s="105"/>
      <c r="K651" s="105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</row>
    <row r="652" customFormat="false" ht="21.75" hidden="false" customHeight="true" outlineLevel="0" collapsed="false">
      <c r="A652" s="105"/>
      <c r="B652" s="105"/>
      <c r="C652" s="105"/>
      <c r="D652" s="105"/>
      <c r="E652" s="105"/>
      <c r="F652" s="105"/>
      <c r="G652" s="105"/>
      <c r="H652" s="105"/>
      <c r="I652" s="105"/>
      <c r="J652" s="105"/>
      <c r="K652" s="105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</row>
    <row r="653" customFormat="false" ht="21.75" hidden="false" customHeight="true" outlineLevel="0" collapsed="false">
      <c r="A653" s="105"/>
      <c r="B653" s="105"/>
      <c r="C653" s="105"/>
      <c r="D653" s="105"/>
      <c r="E653" s="105"/>
      <c r="F653" s="105"/>
      <c r="G653" s="105"/>
      <c r="H653" s="105"/>
      <c r="I653" s="105"/>
      <c r="J653" s="105"/>
      <c r="K653" s="105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</row>
    <row r="654" customFormat="false" ht="21.75" hidden="false" customHeight="true" outlineLevel="0" collapsed="false">
      <c r="A654" s="105"/>
      <c r="B654" s="105"/>
      <c r="C654" s="105"/>
      <c r="D654" s="105"/>
      <c r="E654" s="105"/>
      <c r="F654" s="105"/>
      <c r="G654" s="105"/>
      <c r="H654" s="105"/>
      <c r="I654" s="105"/>
      <c r="J654" s="105"/>
      <c r="K654" s="105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</row>
    <row r="655" customFormat="false" ht="21.75" hidden="false" customHeight="true" outlineLevel="0" collapsed="false">
      <c r="A655" s="105"/>
      <c r="B655" s="105"/>
      <c r="C655" s="105"/>
      <c r="D655" s="105"/>
      <c r="E655" s="105"/>
      <c r="F655" s="105"/>
      <c r="G655" s="105"/>
      <c r="H655" s="105"/>
      <c r="I655" s="105"/>
      <c r="J655" s="105"/>
      <c r="K655" s="105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</row>
    <row r="656" customFormat="false" ht="21.75" hidden="false" customHeight="true" outlineLevel="0" collapsed="false">
      <c r="A656" s="105"/>
      <c r="B656" s="105"/>
      <c r="C656" s="105"/>
      <c r="D656" s="105"/>
      <c r="E656" s="105"/>
      <c r="F656" s="105"/>
      <c r="G656" s="105"/>
      <c r="H656" s="105"/>
      <c r="I656" s="105"/>
      <c r="J656" s="105"/>
      <c r="K656" s="105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</row>
    <row r="657" customFormat="false" ht="21.75" hidden="false" customHeight="true" outlineLevel="0" collapsed="false">
      <c r="A657" s="105"/>
      <c r="B657" s="105"/>
      <c r="C657" s="105"/>
      <c r="D657" s="105"/>
      <c r="E657" s="105"/>
      <c r="F657" s="105"/>
      <c r="G657" s="105"/>
      <c r="H657" s="105"/>
      <c r="I657" s="105"/>
      <c r="J657" s="105"/>
      <c r="K657" s="105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</row>
    <row r="658" customFormat="false" ht="21.75" hidden="false" customHeight="true" outlineLevel="0" collapsed="false">
      <c r="A658" s="105"/>
      <c r="B658" s="105"/>
      <c r="C658" s="105"/>
      <c r="D658" s="105"/>
      <c r="E658" s="105"/>
      <c r="F658" s="105"/>
      <c r="G658" s="105"/>
      <c r="H658" s="105"/>
      <c r="I658" s="105"/>
      <c r="J658" s="105"/>
      <c r="K658" s="105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</row>
    <row r="659" customFormat="false" ht="21.75" hidden="false" customHeight="true" outlineLevel="0" collapsed="false">
      <c r="A659" s="105"/>
      <c r="B659" s="105"/>
      <c r="C659" s="105"/>
      <c r="D659" s="105"/>
      <c r="E659" s="105"/>
      <c r="F659" s="105"/>
      <c r="G659" s="105"/>
      <c r="H659" s="105"/>
      <c r="I659" s="105"/>
      <c r="J659" s="105"/>
      <c r="K659" s="105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</row>
    <row r="660" customFormat="false" ht="21.75" hidden="false" customHeight="true" outlineLevel="0" collapsed="false">
      <c r="A660" s="105"/>
      <c r="B660" s="105"/>
      <c r="C660" s="105"/>
      <c r="D660" s="105"/>
      <c r="E660" s="105"/>
      <c r="F660" s="105"/>
      <c r="G660" s="105"/>
      <c r="H660" s="105"/>
      <c r="I660" s="105"/>
      <c r="J660" s="105"/>
      <c r="K660" s="105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</row>
    <row r="661" customFormat="false" ht="21.75" hidden="false" customHeight="true" outlineLevel="0" collapsed="false">
      <c r="A661" s="105"/>
      <c r="B661" s="105"/>
      <c r="C661" s="105"/>
      <c r="D661" s="105"/>
      <c r="E661" s="105"/>
      <c r="F661" s="105"/>
      <c r="G661" s="105"/>
      <c r="H661" s="105"/>
      <c r="I661" s="105"/>
      <c r="J661" s="105"/>
      <c r="K661" s="105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</row>
    <row r="662" customFormat="false" ht="21.75" hidden="false" customHeight="true" outlineLevel="0" collapsed="false">
      <c r="A662" s="105"/>
      <c r="B662" s="105"/>
      <c r="C662" s="105"/>
      <c r="D662" s="105"/>
      <c r="E662" s="105"/>
      <c r="F662" s="105"/>
      <c r="G662" s="105"/>
      <c r="H662" s="105"/>
      <c r="I662" s="105"/>
      <c r="J662" s="105"/>
      <c r="K662" s="105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</row>
    <row r="663" customFormat="false" ht="21.75" hidden="false" customHeight="true" outlineLevel="0" collapsed="false">
      <c r="A663" s="105"/>
      <c r="B663" s="105"/>
      <c r="C663" s="105"/>
      <c r="D663" s="105"/>
      <c r="E663" s="105"/>
      <c r="F663" s="105"/>
      <c r="G663" s="105"/>
      <c r="H663" s="105"/>
      <c r="I663" s="105"/>
      <c r="J663" s="105"/>
      <c r="K663" s="105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</row>
    <row r="664" customFormat="false" ht="21.75" hidden="false" customHeight="true" outlineLevel="0" collapsed="false">
      <c r="A664" s="105"/>
      <c r="B664" s="105"/>
      <c r="C664" s="105"/>
      <c r="D664" s="105"/>
      <c r="E664" s="105"/>
      <c r="F664" s="105"/>
      <c r="G664" s="105"/>
      <c r="H664" s="105"/>
      <c r="I664" s="105"/>
      <c r="J664" s="105"/>
      <c r="K664" s="105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</row>
    <row r="665" customFormat="false" ht="21.75" hidden="false" customHeight="true" outlineLevel="0" collapsed="false">
      <c r="A665" s="105"/>
      <c r="B665" s="105"/>
      <c r="C665" s="105"/>
      <c r="D665" s="105"/>
      <c r="E665" s="105"/>
      <c r="F665" s="105"/>
      <c r="G665" s="105"/>
      <c r="H665" s="105"/>
      <c r="I665" s="105"/>
      <c r="J665" s="105"/>
      <c r="K665" s="105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</row>
    <row r="666" customFormat="false" ht="21.75" hidden="false" customHeight="true" outlineLevel="0" collapsed="false">
      <c r="A666" s="105"/>
      <c r="B666" s="105"/>
      <c r="C666" s="105"/>
      <c r="D666" s="105"/>
      <c r="E666" s="105"/>
      <c r="F666" s="105"/>
      <c r="G666" s="105"/>
      <c r="H666" s="105"/>
      <c r="I666" s="105"/>
      <c r="J666" s="105"/>
      <c r="K666" s="105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</row>
    <row r="667" customFormat="false" ht="21.75" hidden="false" customHeight="true" outlineLevel="0" collapsed="false">
      <c r="A667" s="105"/>
      <c r="B667" s="105"/>
      <c r="C667" s="105"/>
      <c r="D667" s="105"/>
      <c r="E667" s="105"/>
      <c r="F667" s="105"/>
      <c r="G667" s="105"/>
      <c r="H667" s="105"/>
      <c r="I667" s="105"/>
      <c r="J667" s="105"/>
      <c r="K667" s="105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</row>
    <row r="668" customFormat="false" ht="21.75" hidden="false" customHeight="true" outlineLevel="0" collapsed="false">
      <c r="A668" s="105"/>
      <c r="B668" s="105"/>
      <c r="C668" s="105"/>
      <c r="D668" s="105"/>
      <c r="E668" s="105"/>
      <c r="F668" s="105"/>
      <c r="G668" s="105"/>
      <c r="H668" s="105"/>
      <c r="I668" s="105"/>
      <c r="J668" s="105"/>
      <c r="K668" s="105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</row>
    <row r="669" customFormat="false" ht="21.75" hidden="false" customHeight="true" outlineLevel="0" collapsed="false">
      <c r="A669" s="105"/>
      <c r="B669" s="105"/>
      <c r="C669" s="105"/>
      <c r="D669" s="105"/>
      <c r="E669" s="105"/>
      <c r="F669" s="105"/>
      <c r="G669" s="105"/>
      <c r="H669" s="105"/>
      <c r="I669" s="105"/>
      <c r="J669" s="105"/>
      <c r="K669" s="105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</row>
    <row r="670" customFormat="false" ht="21.75" hidden="false" customHeight="true" outlineLevel="0" collapsed="false">
      <c r="A670" s="105"/>
      <c r="B670" s="105"/>
      <c r="C670" s="105"/>
      <c r="D670" s="105"/>
      <c r="E670" s="105"/>
      <c r="F670" s="105"/>
      <c r="G670" s="105"/>
      <c r="H670" s="105"/>
      <c r="I670" s="105"/>
      <c r="J670" s="105"/>
      <c r="K670" s="105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</row>
    <row r="671" customFormat="false" ht="21.75" hidden="false" customHeight="true" outlineLevel="0" collapsed="false">
      <c r="A671" s="105"/>
      <c r="B671" s="105"/>
      <c r="C671" s="105"/>
      <c r="D671" s="105"/>
      <c r="E671" s="105"/>
      <c r="F671" s="105"/>
      <c r="G671" s="105"/>
      <c r="H671" s="105"/>
      <c r="I671" s="105"/>
      <c r="J671" s="105"/>
      <c r="K671" s="105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</row>
    <row r="672" customFormat="false" ht="21.75" hidden="false" customHeight="true" outlineLevel="0" collapsed="false">
      <c r="A672" s="105"/>
      <c r="B672" s="105"/>
      <c r="C672" s="105"/>
      <c r="D672" s="105"/>
      <c r="E672" s="105"/>
      <c r="F672" s="105"/>
      <c r="G672" s="105"/>
      <c r="H672" s="105"/>
      <c r="I672" s="105"/>
      <c r="J672" s="105"/>
      <c r="K672" s="105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</row>
    <row r="673" customFormat="false" ht="21.75" hidden="false" customHeight="true" outlineLevel="0" collapsed="false">
      <c r="A673" s="105"/>
      <c r="B673" s="105"/>
      <c r="C673" s="105"/>
      <c r="D673" s="105"/>
      <c r="E673" s="105"/>
      <c r="F673" s="105"/>
      <c r="G673" s="105"/>
      <c r="H673" s="105"/>
      <c r="I673" s="105"/>
      <c r="J673" s="105"/>
      <c r="K673" s="105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</row>
    <row r="674" customFormat="false" ht="21.75" hidden="false" customHeight="true" outlineLevel="0" collapsed="false">
      <c r="A674" s="105"/>
      <c r="B674" s="105"/>
      <c r="C674" s="105"/>
      <c r="D674" s="105"/>
      <c r="E674" s="105"/>
      <c r="F674" s="105"/>
      <c r="G674" s="105"/>
      <c r="H674" s="105"/>
      <c r="I674" s="105"/>
      <c r="J674" s="105"/>
      <c r="K674" s="105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</row>
    <row r="675" customFormat="false" ht="21.75" hidden="false" customHeight="true" outlineLevel="0" collapsed="false">
      <c r="A675" s="105"/>
      <c r="B675" s="105"/>
      <c r="C675" s="105"/>
      <c r="D675" s="105"/>
      <c r="E675" s="105"/>
      <c r="F675" s="105"/>
      <c r="G675" s="105"/>
      <c r="H675" s="105"/>
      <c r="I675" s="105"/>
      <c r="J675" s="105"/>
      <c r="K675" s="105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</row>
    <row r="676" customFormat="false" ht="21.75" hidden="false" customHeight="true" outlineLevel="0" collapsed="false">
      <c r="A676" s="105"/>
      <c r="B676" s="105"/>
      <c r="C676" s="105"/>
      <c r="D676" s="105"/>
      <c r="E676" s="105"/>
      <c r="F676" s="105"/>
      <c r="G676" s="105"/>
      <c r="H676" s="105"/>
      <c r="I676" s="105"/>
      <c r="J676" s="105"/>
      <c r="K676" s="105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</row>
    <row r="677" customFormat="false" ht="21.75" hidden="false" customHeight="true" outlineLevel="0" collapsed="false">
      <c r="A677" s="105"/>
      <c r="B677" s="105"/>
      <c r="C677" s="105"/>
      <c r="D677" s="105"/>
      <c r="E677" s="105"/>
      <c r="F677" s="105"/>
      <c r="G677" s="105"/>
      <c r="H677" s="105"/>
      <c r="I677" s="105"/>
      <c r="J677" s="105"/>
      <c r="K677" s="105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</row>
    <row r="678" customFormat="false" ht="21.75" hidden="false" customHeight="true" outlineLevel="0" collapsed="false">
      <c r="A678" s="105"/>
      <c r="B678" s="105"/>
      <c r="C678" s="105"/>
      <c r="D678" s="105"/>
      <c r="E678" s="105"/>
      <c r="F678" s="105"/>
      <c r="G678" s="105"/>
      <c r="H678" s="105"/>
      <c r="I678" s="105"/>
      <c r="J678" s="105"/>
      <c r="K678" s="105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</row>
    <row r="679" customFormat="false" ht="21.75" hidden="false" customHeight="true" outlineLevel="0" collapsed="false">
      <c r="A679" s="105"/>
      <c r="B679" s="105"/>
      <c r="C679" s="105"/>
      <c r="D679" s="105"/>
      <c r="E679" s="105"/>
      <c r="F679" s="105"/>
      <c r="G679" s="105"/>
      <c r="H679" s="105"/>
      <c r="I679" s="105"/>
      <c r="J679" s="105"/>
      <c r="K679" s="105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</row>
    <row r="680" customFormat="false" ht="21.75" hidden="false" customHeight="true" outlineLevel="0" collapsed="false">
      <c r="A680" s="105"/>
      <c r="B680" s="105"/>
      <c r="C680" s="105"/>
      <c r="D680" s="105"/>
      <c r="E680" s="105"/>
      <c r="F680" s="105"/>
      <c r="G680" s="105"/>
      <c r="H680" s="105"/>
      <c r="I680" s="105"/>
      <c r="J680" s="105"/>
      <c r="K680" s="105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</row>
    <row r="681" customFormat="false" ht="21.75" hidden="false" customHeight="true" outlineLevel="0" collapsed="false">
      <c r="A681" s="105"/>
      <c r="B681" s="105"/>
      <c r="C681" s="105"/>
      <c r="D681" s="105"/>
      <c r="E681" s="105"/>
      <c r="F681" s="105"/>
      <c r="G681" s="105"/>
      <c r="H681" s="105"/>
      <c r="I681" s="105"/>
      <c r="J681" s="105"/>
      <c r="K681" s="105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</row>
    <row r="682" customFormat="false" ht="21.75" hidden="false" customHeight="true" outlineLevel="0" collapsed="false">
      <c r="A682" s="105"/>
      <c r="B682" s="105"/>
      <c r="C682" s="105"/>
      <c r="D682" s="105"/>
      <c r="E682" s="105"/>
      <c r="F682" s="105"/>
      <c r="G682" s="105"/>
      <c r="H682" s="105"/>
      <c r="I682" s="105"/>
      <c r="J682" s="105"/>
      <c r="K682" s="105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</row>
    <row r="683" customFormat="false" ht="21.75" hidden="false" customHeight="true" outlineLevel="0" collapsed="false">
      <c r="A683" s="105"/>
      <c r="B683" s="105"/>
      <c r="C683" s="105"/>
      <c r="D683" s="105"/>
      <c r="E683" s="105"/>
      <c r="F683" s="105"/>
      <c r="G683" s="105"/>
      <c r="H683" s="105"/>
      <c r="I683" s="105"/>
      <c r="J683" s="105"/>
      <c r="K683" s="105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</row>
    <row r="684" customFormat="false" ht="21.75" hidden="false" customHeight="true" outlineLevel="0" collapsed="false">
      <c r="A684" s="105"/>
      <c r="B684" s="105"/>
      <c r="C684" s="105"/>
      <c r="D684" s="105"/>
      <c r="E684" s="105"/>
      <c r="F684" s="105"/>
      <c r="G684" s="105"/>
      <c r="H684" s="105"/>
      <c r="I684" s="105"/>
      <c r="J684" s="105"/>
      <c r="K684" s="105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</row>
    <row r="685" customFormat="false" ht="21.75" hidden="false" customHeight="true" outlineLevel="0" collapsed="false">
      <c r="A685" s="105"/>
      <c r="B685" s="105"/>
      <c r="C685" s="105"/>
      <c r="D685" s="105"/>
      <c r="E685" s="105"/>
      <c r="F685" s="105"/>
      <c r="G685" s="105"/>
      <c r="H685" s="105"/>
      <c r="I685" s="105"/>
      <c r="J685" s="105"/>
      <c r="K685" s="105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</row>
    <row r="686" customFormat="false" ht="21.75" hidden="false" customHeight="true" outlineLevel="0" collapsed="false">
      <c r="A686" s="105"/>
      <c r="B686" s="105"/>
      <c r="C686" s="105"/>
      <c r="D686" s="105"/>
      <c r="E686" s="105"/>
      <c r="F686" s="105"/>
      <c r="G686" s="105"/>
      <c r="H686" s="105"/>
      <c r="I686" s="105"/>
      <c r="J686" s="105"/>
      <c r="K686" s="105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</row>
    <row r="687" customFormat="false" ht="21.75" hidden="false" customHeight="true" outlineLevel="0" collapsed="false">
      <c r="A687" s="105"/>
      <c r="B687" s="105"/>
      <c r="C687" s="105"/>
      <c r="D687" s="105"/>
      <c r="E687" s="105"/>
      <c r="F687" s="105"/>
      <c r="G687" s="105"/>
      <c r="H687" s="105"/>
      <c r="I687" s="105"/>
      <c r="J687" s="105"/>
      <c r="K687" s="105"/>
      <c r="L687" s="105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</row>
    <row r="688" customFormat="false" ht="21.75" hidden="false" customHeight="true" outlineLevel="0" collapsed="false">
      <c r="A688" s="105"/>
      <c r="B688" s="105"/>
      <c r="C688" s="105"/>
      <c r="D688" s="105"/>
      <c r="E688" s="105"/>
      <c r="F688" s="105"/>
      <c r="G688" s="105"/>
      <c r="H688" s="105"/>
      <c r="I688" s="105"/>
      <c r="J688" s="105"/>
      <c r="K688" s="105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</row>
    <row r="689" customFormat="false" ht="21.75" hidden="false" customHeight="true" outlineLevel="0" collapsed="false">
      <c r="A689" s="105"/>
      <c r="B689" s="105"/>
      <c r="C689" s="105"/>
      <c r="D689" s="105"/>
      <c r="E689" s="105"/>
      <c r="F689" s="105"/>
      <c r="G689" s="105"/>
      <c r="H689" s="105"/>
      <c r="I689" s="105"/>
      <c r="J689" s="105"/>
      <c r="K689" s="105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</row>
    <row r="690" customFormat="false" ht="21.75" hidden="false" customHeight="true" outlineLevel="0" collapsed="false">
      <c r="A690" s="105"/>
      <c r="B690" s="105"/>
      <c r="C690" s="105"/>
      <c r="D690" s="105"/>
      <c r="E690" s="105"/>
      <c r="F690" s="105"/>
      <c r="G690" s="105"/>
      <c r="H690" s="105"/>
      <c r="I690" s="105"/>
      <c r="J690" s="105"/>
      <c r="K690" s="105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</row>
    <row r="691" customFormat="false" ht="21.75" hidden="false" customHeight="true" outlineLevel="0" collapsed="false">
      <c r="A691" s="105"/>
      <c r="B691" s="105"/>
      <c r="C691" s="105"/>
      <c r="D691" s="105"/>
      <c r="E691" s="105"/>
      <c r="F691" s="105"/>
      <c r="G691" s="105"/>
      <c r="H691" s="105"/>
      <c r="I691" s="105"/>
      <c r="J691" s="105"/>
      <c r="K691" s="105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</row>
    <row r="692" customFormat="false" ht="21.75" hidden="false" customHeight="true" outlineLevel="0" collapsed="false">
      <c r="A692" s="105"/>
      <c r="B692" s="105"/>
      <c r="C692" s="105"/>
      <c r="D692" s="105"/>
      <c r="E692" s="105"/>
      <c r="F692" s="105"/>
      <c r="G692" s="105"/>
      <c r="H692" s="105"/>
      <c r="I692" s="105"/>
      <c r="J692" s="105"/>
      <c r="K692" s="105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</row>
    <row r="693" customFormat="false" ht="21.75" hidden="false" customHeight="true" outlineLevel="0" collapsed="false">
      <c r="A693" s="105"/>
      <c r="B693" s="105"/>
      <c r="C693" s="105"/>
      <c r="D693" s="105"/>
      <c r="E693" s="105"/>
      <c r="F693" s="105"/>
      <c r="G693" s="105"/>
      <c r="H693" s="105"/>
      <c r="I693" s="105"/>
      <c r="J693" s="105"/>
      <c r="K693" s="105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</row>
    <row r="694" customFormat="false" ht="21.75" hidden="false" customHeight="true" outlineLevel="0" collapsed="false">
      <c r="A694" s="105"/>
      <c r="B694" s="105"/>
      <c r="C694" s="105"/>
      <c r="D694" s="105"/>
      <c r="E694" s="105"/>
      <c r="F694" s="105"/>
      <c r="G694" s="105"/>
      <c r="H694" s="105"/>
      <c r="I694" s="105"/>
      <c r="J694" s="105"/>
      <c r="K694" s="105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</row>
    <row r="695" customFormat="false" ht="21.75" hidden="false" customHeight="true" outlineLevel="0" collapsed="false">
      <c r="A695" s="105"/>
      <c r="B695" s="105"/>
      <c r="C695" s="105"/>
      <c r="D695" s="105"/>
      <c r="E695" s="105"/>
      <c r="F695" s="105"/>
      <c r="G695" s="105"/>
      <c r="H695" s="105"/>
      <c r="I695" s="105"/>
      <c r="J695" s="105"/>
      <c r="K695" s="105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</row>
    <row r="696" customFormat="false" ht="21.75" hidden="false" customHeight="true" outlineLevel="0" collapsed="false">
      <c r="A696" s="105"/>
      <c r="B696" s="105"/>
      <c r="C696" s="105"/>
      <c r="D696" s="105"/>
      <c r="E696" s="105"/>
      <c r="F696" s="105"/>
      <c r="G696" s="105"/>
      <c r="H696" s="105"/>
      <c r="I696" s="105"/>
      <c r="J696" s="105"/>
      <c r="K696" s="105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</row>
    <row r="697" customFormat="false" ht="21.75" hidden="false" customHeight="true" outlineLevel="0" collapsed="false">
      <c r="A697" s="105"/>
      <c r="B697" s="105"/>
      <c r="C697" s="105"/>
      <c r="D697" s="105"/>
      <c r="E697" s="105"/>
      <c r="F697" s="105"/>
      <c r="G697" s="105"/>
      <c r="H697" s="105"/>
      <c r="I697" s="105"/>
      <c r="J697" s="105"/>
      <c r="K697" s="105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</row>
    <row r="698" customFormat="false" ht="21.75" hidden="false" customHeight="true" outlineLevel="0" collapsed="false">
      <c r="A698" s="105"/>
      <c r="B698" s="105"/>
      <c r="C698" s="105"/>
      <c r="D698" s="105"/>
      <c r="E698" s="105"/>
      <c r="F698" s="105"/>
      <c r="G698" s="105"/>
      <c r="H698" s="105"/>
      <c r="I698" s="105"/>
      <c r="J698" s="105"/>
      <c r="K698" s="105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</row>
    <row r="699" customFormat="false" ht="21.75" hidden="false" customHeight="true" outlineLevel="0" collapsed="false">
      <c r="A699" s="105"/>
      <c r="B699" s="105"/>
      <c r="C699" s="105"/>
      <c r="D699" s="105"/>
      <c r="E699" s="105"/>
      <c r="F699" s="105"/>
      <c r="G699" s="105"/>
      <c r="H699" s="105"/>
      <c r="I699" s="105"/>
      <c r="J699" s="105"/>
      <c r="K699" s="105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</row>
    <row r="700" customFormat="false" ht="21.75" hidden="false" customHeight="true" outlineLevel="0" collapsed="false">
      <c r="A700" s="105"/>
      <c r="B700" s="105"/>
      <c r="C700" s="105"/>
      <c r="D700" s="105"/>
      <c r="E700" s="105"/>
      <c r="F700" s="105"/>
      <c r="G700" s="105"/>
      <c r="H700" s="105"/>
      <c r="I700" s="105"/>
      <c r="J700" s="105"/>
      <c r="K700" s="105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</row>
    <row r="701" customFormat="false" ht="21.75" hidden="false" customHeight="true" outlineLevel="0" collapsed="false">
      <c r="A701" s="105"/>
      <c r="B701" s="105"/>
      <c r="C701" s="105"/>
      <c r="D701" s="105"/>
      <c r="E701" s="105"/>
      <c r="F701" s="105"/>
      <c r="G701" s="105"/>
      <c r="H701" s="105"/>
      <c r="I701" s="105"/>
      <c r="J701" s="105"/>
      <c r="K701" s="105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</row>
    <row r="702" customFormat="false" ht="21.75" hidden="false" customHeight="true" outlineLevel="0" collapsed="false">
      <c r="A702" s="105"/>
      <c r="B702" s="105"/>
      <c r="C702" s="105"/>
      <c r="D702" s="105"/>
      <c r="E702" s="105"/>
      <c r="F702" s="105"/>
      <c r="G702" s="105"/>
      <c r="H702" s="105"/>
      <c r="I702" s="105"/>
      <c r="J702" s="105"/>
      <c r="K702" s="105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</row>
    <row r="703" customFormat="false" ht="21.75" hidden="false" customHeight="true" outlineLevel="0" collapsed="false">
      <c r="A703" s="105"/>
      <c r="B703" s="105"/>
      <c r="C703" s="105"/>
      <c r="D703" s="105"/>
      <c r="E703" s="105"/>
      <c r="F703" s="105"/>
      <c r="G703" s="105"/>
      <c r="H703" s="105"/>
      <c r="I703" s="105"/>
      <c r="J703" s="105"/>
      <c r="K703" s="105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</row>
    <row r="704" customFormat="false" ht="21.75" hidden="false" customHeight="true" outlineLevel="0" collapsed="false">
      <c r="A704" s="105"/>
      <c r="B704" s="105"/>
      <c r="C704" s="105"/>
      <c r="D704" s="105"/>
      <c r="E704" s="105"/>
      <c r="F704" s="105"/>
      <c r="G704" s="105"/>
      <c r="H704" s="105"/>
      <c r="I704" s="105"/>
      <c r="J704" s="105"/>
      <c r="K704" s="105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</row>
    <row r="705" customFormat="false" ht="21.75" hidden="false" customHeight="true" outlineLevel="0" collapsed="false">
      <c r="A705" s="105"/>
      <c r="B705" s="105"/>
      <c r="C705" s="105"/>
      <c r="D705" s="105"/>
      <c r="E705" s="105"/>
      <c r="F705" s="105"/>
      <c r="G705" s="105"/>
      <c r="H705" s="105"/>
      <c r="I705" s="105"/>
      <c r="J705" s="105"/>
      <c r="K705" s="105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</row>
    <row r="706" customFormat="false" ht="21.75" hidden="false" customHeight="true" outlineLevel="0" collapsed="false">
      <c r="A706" s="105"/>
      <c r="B706" s="105"/>
      <c r="C706" s="105"/>
      <c r="D706" s="105"/>
      <c r="E706" s="105"/>
      <c r="F706" s="105"/>
      <c r="G706" s="105"/>
      <c r="H706" s="105"/>
      <c r="I706" s="105"/>
      <c r="J706" s="105"/>
      <c r="K706" s="105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  <c r="AK706" s="105"/>
      <c r="AL706" s="105"/>
      <c r="AM706" s="105"/>
    </row>
    <row r="707" customFormat="false" ht="21.75" hidden="false" customHeight="true" outlineLevel="0" collapsed="false">
      <c r="A707" s="105"/>
      <c r="B707" s="105"/>
      <c r="C707" s="105"/>
      <c r="D707" s="105"/>
      <c r="E707" s="105"/>
      <c r="F707" s="105"/>
      <c r="G707" s="105"/>
      <c r="H707" s="105"/>
      <c r="I707" s="105"/>
      <c r="J707" s="105"/>
      <c r="K707" s="105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  <c r="AK707" s="105"/>
      <c r="AL707" s="105"/>
      <c r="AM707" s="105"/>
    </row>
    <row r="708" customFormat="false" ht="21.75" hidden="false" customHeight="true" outlineLevel="0" collapsed="false">
      <c r="A708" s="105"/>
      <c r="B708" s="105"/>
      <c r="C708" s="105"/>
      <c r="D708" s="105"/>
      <c r="E708" s="105"/>
      <c r="F708" s="105"/>
      <c r="G708" s="105"/>
      <c r="H708" s="105"/>
      <c r="I708" s="105"/>
      <c r="J708" s="105"/>
      <c r="K708" s="105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  <c r="AK708" s="105"/>
      <c r="AL708" s="105"/>
      <c r="AM708" s="105"/>
    </row>
    <row r="709" customFormat="false" ht="21.75" hidden="false" customHeight="true" outlineLevel="0" collapsed="false">
      <c r="A709" s="105"/>
      <c r="B709" s="105"/>
      <c r="C709" s="105"/>
      <c r="D709" s="105"/>
      <c r="E709" s="105"/>
      <c r="F709" s="105"/>
      <c r="G709" s="105"/>
      <c r="H709" s="105"/>
      <c r="I709" s="105"/>
      <c r="J709" s="105"/>
      <c r="K709" s="105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  <c r="AK709" s="105"/>
      <c r="AL709" s="105"/>
      <c r="AM709" s="105"/>
    </row>
    <row r="710" customFormat="false" ht="21.75" hidden="false" customHeight="true" outlineLevel="0" collapsed="false">
      <c r="A710" s="105"/>
      <c r="B710" s="105"/>
      <c r="C710" s="105"/>
      <c r="D710" s="105"/>
      <c r="E710" s="105"/>
      <c r="F710" s="105"/>
      <c r="G710" s="105"/>
      <c r="H710" s="105"/>
      <c r="I710" s="105"/>
      <c r="J710" s="105"/>
      <c r="K710" s="105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  <c r="AK710" s="105"/>
      <c r="AL710" s="105"/>
      <c r="AM710" s="105"/>
    </row>
    <row r="711" customFormat="false" ht="21.75" hidden="false" customHeight="true" outlineLevel="0" collapsed="false">
      <c r="A711" s="105"/>
      <c r="B711" s="105"/>
      <c r="C711" s="105"/>
      <c r="D711" s="105"/>
      <c r="E711" s="105"/>
      <c r="F711" s="105"/>
      <c r="G711" s="105"/>
      <c r="H711" s="105"/>
      <c r="I711" s="105"/>
      <c r="J711" s="105"/>
      <c r="K711" s="105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  <c r="AK711" s="105"/>
      <c r="AL711" s="105"/>
      <c r="AM711" s="105"/>
    </row>
    <row r="712" customFormat="false" ht="21.75" hidden="false" customHeight="true" outlineLevel="0" collapsed="false">
      <c r="A712" s="105"/>
      <c r="B712" s="105"/>
      <c r="C712" s="105"/>
      <c r="D712" s="105"/>
      <c r="E712" s="105"/>
      <c r="F712" s="105"/>
      <c r="G712" s="105"/>
      <c r="H712" s="105"/>
      <c r="I712" s="105"/>
      <c r="J712" s="105"/>
      <c r="K712" s="105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  <c r="AK712" s="105"/>
      <c r="AL712" s="105"/>
      <c r="AM712" s="105"/>
    </row>
    <row r="713" customFormat="false" ht="21.75" hidden="false" customHeight="true" outlineLevel="0" collapsed="false">
      <c r="A713" s="105"/>
      <c r="B713" s="105"/>
      <c r="C713" s="105"/>
      <c r="D713" s="105"/>
      <c r="E713" s="105"/>
      <c r="F713" s="105"/>
      <c r="G713" s="105"/>
      <c r="H713" s="105"/>
      <c r="I713" s="105"/>
      <c r="J713" s="105"/>
      <c r="K713" s="105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  <c r="AK713" s="105"/>
      <c r="AL713" s="105"/>
      <c r="AM713" s="105"/>
    </row>
    <row r="714" customFormat="false" ht="21.75" hidden="false" customHeight="true" outlineLevel="0" collapsed="false">
      <c r="A714" s="105"/>
      <c r="B714" s="105"/>
      <c r="C714" s="105"/>
      <c r="D714" s="105"/>
      <c r="E714" s="105"/>
      <c r="F714" s="105"/>
      <c r="G714" s="105"/>
      <c r="H714" s="105"/>
      <c r="I714" s="105"/>
      <c r="J714" s="105"/>
      <c r="K714" s="105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  <c r="AK714" s="105"/>
      <c r="AL714" s="105"/>
      <c r="AM714" s="105"/>
    </row>
    <row r="715" customFormat="false" ht="21.75" hidden="false" customHeight="true" outlineLevel="0" collapsed="false">
      <c r="A715" s="105"/>
      <c r="B715" s="105"/>
      <c r="C715" s="105"/>
      <c r="D715" s="105"/>
      <c r="E715" s="105"/>
      <c r="F715" s="105"/>
      <c r="G715" s="105"/>
      <c r="H715" s="105"/>
      <c r="I715" s="105"/>
      <c r="J715" s="105"/>
      <c r="K715" s="105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  <c r="AK715" s="105"/>
      <c r="AL715" s="105"/>
      <c r="AM715" s="105"/>
    </row>
    <row r="716" customFormat="false" ht="21.75" hidden="false" customHeight="true" outlineLevel="0" collapsed="false">
      <c r="A716" s="105"/>
      <c r="B716" s="105"/>
      <c r="C716" s="105"/>
      <c r="D716" s="105"/>
      <c r="E716" s="105"/>
      <c r="F716" s="105"/>
      <c r="G716" s="105"/>
      <c r="H716" s="105"/>
      <c r="I716" s="105"/>
      <c r="J716" s="105"/>
      <c r="K716" s="105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  <c r="AK716" s="105"/>
      <c r="AL716" s="105"/>
      <c r="AM716" s="105"/>
    </row>
    <row r="717" customFormat="false" ht="21.75" hidden="false" customHeight="true" outlineLevel="0" collapsed="false">
      <c r="A717" s="105"/>
      <c r="B717" s="105"/>
      <c r="C717" s="105"/>
      <c r="D717" s="105"/>
      <c r="E717" s="105"/>
      <c r="F717" s="105"/>
      <c r="G717" s="105"/>
      <c r="H717" s="105"/>
      <c r="I717" s="105"/>
      <c r="J717" s="105"/>
      <c r="K717" s="105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  <c r="AK717" s="105"/>
      <c r="AL717" s="105"/>
      <c r="AM717" s="105"/>
    </row>
    <row r="718" customFormat="false" ht="21.75" hidden="false" customHeight="true" outlineLevel="0" collapsed="false">
      <c r="A718" s="105"/>
      <c r="B718" s="105"/>
      <c r="C718" s="105"/>
      <c r="D718" s="105"/>
      <c r="E718" s="105"/>
      <c r="F718" s="105"/>
      <c r="G718" s="105"/>
      <c r="H718" s="105"/>
      <c r="I718" s="105"/>
      <c r="J718" s="105"/>
      <c r="K718" s="105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  <c r="AK718" s="105"/>
      <c r="AL718" s="105"/>
      <c r="AM718" s="105"/>
    </row>
    <row r="719" customFormat="false" ht="21.75" hidden="false" customHeight="true" outlineLevel="0" collapsed="false">
      <c r="A719" s="105"/>
      <c r="B719" s="105"/>
      <c r="C719" s="105"/>
      <c r="D719" s="105"/>
      <c r="E719" s="105"/>
      <c r="F719" s="105"/>
      <c r="G719" s="105"/>
      <c r="H719" s="105"/>
      <c r="I719" s="105"/>
      <c r="J719" s="105"/>
      <c r="K719" s="105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  <c r="AK719" s="105"/>
      <c r="AL719" s="105"/>
      <c r="AM719" s="105"/>
    </row>
    <row r="720" customFormat="false" ht="21.75" hidden="false" customHeight="true" outlineLevel="0" collapsed="false">
      <c r="A720" s="105"/>
      <c r="B720" s="105"/>
      <c r="C720" s="105"/>
      <c r="D720" s="105"/>
      <c r="E720" s="105"/>
      <c r="F720" s="105"/>
      <c r="G720" s="105"/>
      <c r="H720" s="105"/>
      <c r="I720" s="105"/>
      <c r="J720" s="105"/>
      <c r="K720" s="105"/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  <c r="AK720" s="105"/>
      <c r="AL720" s="105"/>
      <c r="AM720" s="105"/>
    </row>
    <row r="721" customFormat="false" ht="21.75" hidden="false" customHeight="true" outlineLevel="0" collapsed="false">
      <c r="A721" s="105"/>
      <c r="B721" s="105"/>
      <c r="C721" s="105"/>
      <c r="D721" s="105"/>
      <c r="E721" s="105"/>
      <c r="F721" s="105"/>
      <c r="G721" s="105"/>
      <c r="H721" s="105"/>
      <c r="I721" s="105"/>
      <c r="J721" s="105"/>
      <c r="K721" s="105"/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  <c r="AK721" s="105"/>
      <c r="AL721" s="105"/>
      <c r="AM721" s="105"/>
    </row>
    <row r="722" customFormat="false" ht="21.75" hidden="false" customHeight="true" outlineLevel="0" collapsed="false">
      <c r="A722" s="105"/>
      <c r="B722" s="105"/>
      <c r="C722" s="105"/>
      <c r="D722" s="105"/>
      <c r="E722" s="105"/>
      <c r="F722" s="105"/>
      <c r="G722" s="105"/>
      <c r="H722" s="105"/>
      <c r="I722" s="105"/>
      <c r="J722" s="105"/>
      <c r="K722" s="105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  <c r="AF722" s="105"/>
      <c r="AG722" s="105"/>
      <c r="AH722" s="105"/>
      <c r="AI722" s="105"/>
      <c r="AJ722" s="105"/>
      <c r="AK722" s="105"/>
      <c r="AL722" s="105"/>
      <c r="AM722" s="105"/>
    </row>
    <row r="723" customFormat="false" ht="21.75" hidden="false" customHeight="true" outlineLevel="0" collapsed="false">
      <c r="A723" s="105"/>
      <c r="B723" s="105"/>
      <c r="C723" s="105"/>
      <c r="D723" s="105"/>
      <c r="E723" s="105"/>
      <c r="F723" s="105"/>
      <c r="G723" s="105"/>
      <c r="H723" s="105"/>
      <c r="I723" s="105"/>
      <c r="J723" s="105"/>
      <c r="K723" s="105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  <c r="AF723" s="105"/>
      <c r="AG723" s="105"/>
      <c r="AH723" s="105"/>
      <c r="AI723" s="105"/>
      <c r="AJ723" s="105"/>
      <c r="AK723" s="105"/>
      <c r="AL723" s="105"/>
      <c r="AM723" s="105"/>
    </row>
    <row r="724" customFormat="false" ht="21.75" hidden="false" customHeight="true" outlineLevel="0" collapsed="false">
      <c r="A724" s="105"/>
      <c r="B724" s="105"/>
      <c r="C724" s="105"/>
      <c r="D724" s="105"/>
      <c r="E724" s="105"/>
      <c r="F724" s="105"/>
      <c r="G724" s="105"/>
      <c r="H724" s="105"/>
      <c r="I724" s="105"/>
      <c r="J724" s="105"/>
      <c r="K724" s="105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  <c r="AF724" s="105"/>
      <c r="AG724" s="105"/>
      <c r="AH724" s="105"/>
      <c r="AI724" s="105"/>
      <c r="AJ724" s="105"/>
      <c r="AK724" s="105"/>
      <c r="AL724" s="105"/>
      <c r="AM724" s="105"/>
    </row>
    <row r="725" customFormat="false" ht="21.75" hidden="false" customHeight="true" outlineLevel="0" collapsed="false">
      <c r="A725" s="105"/>
      <c r="B725" s="105"/>
      <c r="C725" s="105"/>
      <c r="D725" s="105"/>
      <c r="E725" s="105"/>
      <c r="F725" s="105"/>
      <c r="G725" s="105"/>
      <c r="H725" s="105"/>
      <c r="I725" s="105"/>
      <c r="J725" s="105"/>
      <c r="K725" s="105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  <c r="AF725" s="105"/>
      <c r="AG725" s="105"/>
      <c r="AH725" s="105"/>
      <c r="AI725" s="105"/>
      <c r="AJ725" s="105"/>
      <c r="AK725" s="105"/>
      <c r="AL725" s="105"/>
      <c r="AM725" s="105"/>
    </row>
    <row r="726" customFormat="false" ht="21.75" hidden="false" customHeight="true" outlineLevel="0" collapsed="false">
      <c r="A726" s="105"/>
      <c r="B726" s="105"/>
      <c r="C726" s="105"/>
      <c r="D726" s="105"/>
      <c r="E726" s="105"/>
      <c r="F726" s="105"/>
      <c r="G726" s="105"/>
      <c r="H726" s="105"/>
      <c r="I726" s="105"/>
      <c r="J726" s="105"/>
      <c r="K726" s="105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  <c r="AF726" s="105"/>
      <c r="AG726" s="105"/>
      <c r="AH726" s="105"/>
      <c r="AI726" s="105"/>
      <c r="AJ726" s="105"/>
      <c r="AK726" s="105"/>
      <c r="AL726" s="105"/>
      <c r="AM726" s="105"/>
    </row>
    <row r="727" customFormat="false" ht="21.75" hidden="false" customHeight="true" outlineLevel="0" collapsed="false">
      <c r="A727" s="105"/>
      <c r="B727" s="105"/>
      <c r="C727" s="105"/>
      <c r="D727" s="105"/>
      <c r="E727" s="105"/>
      <c r="F727" s="105"/>
      <c r="G727" s="105"/>
      <c r="H727" s="105"/>
      <c r="I727" s="105"/>
      <c r="J727" s="105"/>
      <c r="K727" s="105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  <c r="AF727" s="105"/>
      <c r="AG727" s="105"/>
      <c r="AH727" s="105"/>
      <c r="AI727" s="105"/>
      <c r="AJ727" s="105"/>
      <c r="AK727" s="105"/>
      <c r="AL727" s="105"/>
      <c r="AM727" s="105"/>
    </row>
    <row r="728" customFormat="false" ht="21.75" hidden="false" customHeight="true" outlineLevel="0" collapsed="false">
      <c r="A728" s="105"/>
      <c r="B728" s="105"/>
      <c r="C728" s="105"/>
      <c r="D728" s="105"/>
      <c r="E728" s="105"/>
      <c r="F728" s="105"/>
      <c r="G728" s="105"/>
      <c r="H728" s="105"/>
      <c r="I728" s="105"/>
      <c r="J728" s="105"/>
      <c r="K728" s="105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  <c r="AK728" s="105"/>
      <c r="AL728" s="105"/>
      <c r="AM728" s="105"/>
    </row>
    <row r="729" customFormat="false" ht="21.75" hidden="false" customHeight="true" outlineLevel="0" collapsed="false">
      <c r="A729" s="105"/>
      <c r="B729" s="105"/>
      <c r="C729" s="105"/>
      <c r="D729" s="105"/>
      <c r="E729" s="105"/>
      <c r="F729" s="105"/>
      <c r="G729" s="105"/>
      <c r="H729" s="105"/>
      <c r="I729" s="105"/>
      <c r="J729" s="105"/>
      <c r="K729" s="105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  <c r="AF729" s="105"/>
      <c r="AG729" s="105"/>
      <c r="AH729" s="105"/>
      <c r="AI729" s="105"/>
      <c r="AJ729" s="105"/>
      <c r="AK729" s="105"/>
      <c r="AL729" s="105"/>
      <c r="AM729" s="105"/>
    </row>
    <row r="730" customFormat="false" ht="21.75" hidden="false" customHeight="true" outlineLevel="0" collapsed="false">
      <c r="A730" s="105"/>
      <c r="B730" s="105"/>
      <c r="C730" s="105"/>
      <c r="D730" s="105"/>
      <c r="E730" s="105"/>
      <c r="F730" s="105"/>
      <c r="G730" s="105"/>
      <c r="H730" s="105"/>
      <c r="I730" s="105"/>
      <c r="J730" s="105"/>
      <c r="K730" s="105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  <c r="AK730" s="105"/>
      <c r="AL730" s="105"/>
      <c r="AM730" s="105"/>
    </row>
    <row r="731" customFormat="false" ht="21.75" hidden="false" customHeight="true" outlineLevel="0" collapsed="false">
      <c r="A731" s="105"/>
      <c r="B731" s="105"/>
      <c r="C731" s="105"/>
      <c r="D731" s="105"/>
      <c r="E731" s="105"/>
      <c r="F731" s="105"/>
      <c r="G731" s="105"/>
      <c r="H731" s="105"/>
      <c r="I731" s="105"/>
      <c r="J731" s="105"/>
      <c r="K731" s="105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  <c r="AF731" s="105"/>
      <c r="AG731" s="105"/>
      <c r="AH731" s="105"/>
      <c r="AI731" s="105"/>
      <c r="AJ731" s="105"/>
      <c r="AK731" s="105"/>
      <c r="AL731" s="105"/>
      <c r="AM731" s="105"/>
    </row>
    <row r="732" customFormat="false" ht="21.75" hidden="false" customHeight="true" outlineLevel="0" collapsed="false">
      <c r="A732" s="105"/>
      <c r="B732" s="105"/>
      <c r="C732" s="105"/>
      <c r="D732" s="105"/>
      <c r="E732" s="105"/>
      <c r="F732" s="105"/>
      <c r="G732" s="105"/>
      <c r="H732" s="105"/>
      <c r="I732" s="105"/>
      <c r="J732" s="105"/>
      <c r="K732" s="105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  <c r="AF732" s="105"/>
      <c r="AG732" s="105"/>
      <c r="AH732" s="105"/>
      <c r="AI732" s="105"/>
      <c r="AJ732" s="105"/>
      <c r="AK732" s="105"/>
      <c r="AL732" s="105"/>
      <c r="AM732" s="105"/>
    </row>
    <row r="733" customFormat="false" ht="21.75" hidden="false" customHeight="true" outlineLevel="0" collapsed="false">
      <c r="A733" s="105"/>
      <c r="B733" s="105"/>
      <c r="C733" s="105"/>
      <c r="D733" s="105"/>
      <c r="E733" s="105"/>
      <c r="F733" s="105"/>
      <c r="G733" s="105"/>
      <c r="H733" s="105"/>
      <c r="I733" s="105"/>
      <c r="J733" s="105"/>
      <c r="K733" s="105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  <c r="AF733" s="105"/>
      <c r="AG733" s="105"/>
      <c r="AH733" s="105"/>
      <c r="AI733" s="105"/>
      <c r="AJ733" s="105"/>
      <c r="AK733" s="105"/>
      <c r="AL733" s="105"/>
      <c r="AM733" s="105"/>
    </row>
    <row r="734" customFormat="false" ht="21.75" hidden="false" customHeight="true" outlineLevel="0" collapsed="false">
      <c r="A734" s="105"/>
      <c r="B734" s="105"/>
      <c r="C734" s="105"/>
      <c r="D734" s="105"/>
      <c r="E734" s="105"/>
      <c r="F734" s="105"/>
      <c r="G734" s="105"/>
      <c r="H734" s="105"/>
      <c r="I734" s="105"/>
      <c r="J734" s="105"/>
      <c r="K734" s="105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</row>
    <row r="735" customFormat="false" ht="21.75" hidden="false" customHeight="true" outlineLevel="0" collapsed="false">
      <c r="A735" s="105"/>
      <c r="B735" s="105"/>
      <c r="C735" s="105"/>
      <c r="D735" s="105"/>
      <c r="E735" s="105"/>
      <c r="F735" s="105"/>
      <c r="G735" s="105"/>
      <c r="H735" s="105"/>
      <c r="I735" s="105"/>
      <c r="J735" s="105"/>
      <c r="K735" s="105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  <c r="AK735" s="105"/>
      <c r="AL735" s="105"/>
      <c r="AM735" s="105"/>
    </row>
    <row r="736" customFormat="false" ht="21.75" hidden="false" customHeight="true" outlineLevel="0" collapsed="false">
      <c r="A736" s="105"/>
      <c r="B736" s="105"/>
      <c r="C736" s="105"/>
      <c r="D736" s="105"/>
      <c r="E736" s="105"/>
      <c r="F736" s="105"/>
      <c r="G736" s="105"/>
      <c r="H736" s="105"/>
      <c r="I736" s="105"/>
      <c r="J736" s="105"/>
      <c r="K736" s="105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  <c r="AK736" s="105"/>
      <c r="AL736" s="105"/>
      <c r="AM736" s="105"/>
    </row>
    <row r="737" customFormat="false" ht="21.75" hidden="false" customHeight="true" outlineLevel="0" collapsed="false">
      <c r="A737" s="105"/>
      <c r="B737" s="105"/>
      <c r="C737" s="105"/>
      <c r="D737" s="105"/>
      <c r="E737" s="105"/>
      <c r="F737" s="105"/>
      <c r="G737" s="105"/>
      <c r="H737" s="105"/>
      <c r="I737" s="105"/>
      <c r="J737" s="105"/>
      <c r="K737" s="105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  <c r="AK737" s="105"/>
      <c r="AL737" s="105"/>
      <c r="AM737" s="105"/>
    </row>
    <row r="738" customFormat="false" ht="21.75" hidden="false" customHeight="true" outlineLevel="0" collapsed="false">
      <c r="A738" s="105"/>
      <c r="B738" s="105"/>
      <c r="C738" s="105"/>
      <c r="D738" s="105"/>
      <c r="E738" s="105"/>
      <c r="F738" s="105"/>
      <c r="G738" s="105"/>
      <c r="H738" s="105"/>
      <c r="I738" s="105"/>
      <c r="J738" s="105"/>
      <c r="K738" s="105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  <c r="AK738" s="105"/>
      <c r="AL738" s="105"/>
      <c r="AM738" s="105"/>
    </row>
    <row r="739" customFormat="false" ht="21.75" hidden="false" customHeight="true" outlineLevel="0" collapsed="false">
      <c r="A739" s="105"/>
      <c r="B739" s="105"/>
      <c r="C739" s="105"/>
      <c r="D739" s="105"/>
      <c r="E739" s="105"/>
      <c r="F739" s="105"/>
      <c r="G739" s="105"/>
      <c r="H739" s="105"/>
      <c r="I739" s="105"/>
      <c r="J739" s="105"/>
      <c r="K739" s="105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</row>
    <row r="740" customFormat="false" ht="21.75" hidden="false" customHeight="true" outlineLevel="0" collapsed="false">
      <c r="A740" s="105"/>
      <c r="B740" s="105"/>
      <c r="C740" s="105"/>
      <c r="D740" s="105"/>
      <c r="E740" s="105"/>
      <c r="F740" s="105"/>
      <c r="G740" s="105"/>
      <c r="H740" s="105"/>
      <c r="I740" s="105"/>
      <c r="J740" s="105"/>
      <c r="K740" s="105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  <c r="AK740" s="105"/>
      <c r="AL740" s="105"/>
      <c r="AM740" s="105"/>
    </row>
    <row r="741" customFormat="false" ht="21.75" hidden="false" customHeight="true" outlineLevel="0" collapsed="false">
      <c r="A741" s="105"/>
      <c r="B741" s="105"/>
      <c r="C741" s="105"/>
      <c r="D741" s="105"/>
      <c r="E741" s="105"/>
      <c r="F741" s="105"/>
      <c r="G741" s="105"/>
      <c r="H741" s="105"/>
      <c r="I741" s="105"/>
      <c r="J741" s="105"/>
      <c r="K741" s="105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  <c r="AK741" s="105"/>
      <c r="AL741" s="105"/>
      <c r="AM741" s="105"/>
    </row>
    <row r="742" customFormat="false" ht="21.75" hidden="false" customHeight="true" outlineLevel="0" collapsed="false">
      <c r="A742" s="105"/>
      <c r="B742" s="105"/>
      <c r="C742" s="105"/>
      <c r="D742" s="105"/>
      <c r="E742" s="105"/>
      <c r="F742" s="105"/>
      <c r="G742" s="105"/>
      <c r="H742" s="105"/>
      <c r="I742" s="105"/>
      <c r="J742" s="105"/>
      <c r="K742" s="105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  <c r="AK742" s="105"/>
      <c r="AL742" s="105"/>
      <c r="AM742" s="105"/>
    </row>
    <row r="743" customFormat="false" ht="21.75" hidden="false" customHeight="true" outlineLevel="0" collapsed="false">
      <c r="A743" s="105"/>
      <c r="B743" s="105"/>
      <c r="C743" s="105"/>
      <c r="D743" s="105"/>
      <c r="E743" s="105"/>
      <c r="F743" s="105"/>
      <c r="G743" s="105"/>
      <c r="H743" s="105"/>
      <c r="I743" s="105"/>
      <c r="J743" s="105"/>
      <c r="K743" s="105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  <c r="AK743" s="105"/>
      <c r="AL743" s="105"/>
      <c r="AM743" s="105"/>
    </row>
    <row r="744" customFormat="false" ht="21.75" hidden="false" customHeight="true" outlineLevel="0" collapsed="false">
      <c r="A744" s="105"/>
      <c r="B744" s="105"/>
      <c r="C744" s="105"/>
      <c r="D744" s="105"/>
      <c r="E744" s="105"/>
      <c r="F744" s="105"/>
      <c r="G744" s="105"/>
      <c r="H744" s="105"/>
      <c r="I744" s="105"/>
      <c r="J744" s="105"/>
      <c r="K744" s="105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</row>
    <row r="745" customFormat="false" ht="21.75" hidden="false" customHeight="true" outlineLevel="0" collapsed="false">
      <c r="A745" s="105"/>
      <c r="B745" s="105"/>
      <c r="C745" s="105"/>
      <c r="D745" s="105"/>
      <c r="E745" s="105"/>
      <c r="F745" s="105"/>
      <c r="G745" s="105"/>
      <c r="H745" s="105"/>
      <c r="I745" s="105"/>
      <c r="J745" s="105"/>
      <c r="K745" s="105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  <c r="AK745" s="105"/>
      <c r="AL745" s="105"/>
      <c r="AM745" s="105"/>
    </row>
    <row r="746" customFormat="false" ht="21.75" hidden="false" customHeight="true" outlineLevel="0" collapsed="false">
      <c r="A746" s="105"/>
      <c r="B746" s="105"/>
      <c r="C746" s="105"/>
      <c r="D746" s="105"/>
      <c r="E746" s="105"/>
      <c r="F746" s="105"/>
      <c r="G746" s="105"/>
      <c r="H746" s="105"/>
      <c r="I746" s="105"/>
      <c r="J746" s="105"/>
      <c r="K746" s="105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  <c r="AK746" s="105"/>
      <c r="AL746" s="105"/>
      <c r="AM746" s="105"/>
    </row>
    <row r="747" customFormat="false" ht="21.75" hidden="false" customHeight="true" outlineLevel="0" collapsed="false">
      <c r="A747" s="105"/>
      <c r="B747" s="105"/>
      <c r="C747" s="105"/>
      <c r="D747" s="105"/>
      <c r="E747" s="105"/>
      <c r="F747" s="105"/>
      <c r="G747" s="105"/>
      <c r="H747" s="105"/>
      <c r="I747" s="105"/>
      <c r="J747" s="105"/>
      <c r="K747" s="105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  <c r="AK747" s="105"/>
      <c r="AL747" s="105"/>
      <c r="AM747" s="105"/>
    </row>
    <row r="748" customFormat="false" ht="21.75" hidden="false" customHeight="true" outlineLevel="0" collapsed="false">
      <c r="A748" s="105"/>
      <c r="B748" s="105"/>
      <c r="C748" s="105"/>
      <c r="D748" s="105"/>
      <c r="E748" s="105"/>
      <c r="F748" s="105"/>
      <c r="G748" s="105"/>
      <c r="H748" s="105"/>
      <c r="I748" s="105"/>
      <c r="J748" s="105"/>
      <c r="K748" s="105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  <c r="AK748" s="105"/>
      <c r="AL748" s="105"/>
      <c r="AM748" s="105"/>
    </row>
    <row r="749" customFormat="false" ht="21.75" hidden="false" customHeight="true" outlineLevel="0" collapsed="false">
      <c r="A749" s="105"/>
      <c r="B749" s="105"/>
      <c r="C749" s="105"/>
      <c r="D749" s="105"/>
      <c r="E749" s="105"/>
      <c r="F749" s="105"/>
      <c r="G749" s="105"/>
      <c r="H749" s="105"/>
      <c r="I749" s="105"/>
      <c r="J749" s="105"/>
      <c r="K749" s="105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</row>
    <row r="750" customFormat="false" ht="21.75" hidden="false" customHeight="true" outlineLevel="0" collapsed="false">
      <c r="A750" s="105"/>
      <c r="B750" s="105"/>
      <c r="C750" s="105"/>
      <c r="D750" s="105"/>
      <c r="E750" s="105"/>
      <c r="F750" s="105"/>
      <c r="G750" s="105"/>
      <c r="H750" s="105"/>
      <c r="I750" s="105"/>
      <c r="J750" s="105"/>
      <c r="K750" s="105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  <c r="AK750" s="105"/>
      <c r="AL750" s="105"/>
      <c r="AM750" s="105"/>
    </row>
    <row r="751" customFormat="false" ht="21.75" hidden="false" customHeight="true" outlineLevel="0" collapsed="false">
      <c r="A751" s="105"/>
      <c r="B751" s="105"/>
      <c r="C751" s="105"/>
      <c r="D751" s="105"/>
      <c r="E751" s="105"/>
      <c r="F751" s="105"/>
      <c r="G751" s="105"/>
      <c r="H751" s="105"/>
      <c r="I751" s="105"/>
      <c r="J751" s="105"/>
      <c r="K751" s="105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  <c r="AK751" s="105"/>
      <c r="AL751" s="105"/>
      <c r="AM751" s="105"/>
    </row>
    <row r="752" customFormat="false" ht="21.75" hidden="false" customHeight="true" outlineLevel="0" collapsed="false">
      <c r="A752" s="105"/>
      <c r="B752" s="105"/>
      <c r="C752" s="105"/>
      <c r="D752" s="105"/>
      <c r="E752" s="105"/>
      <c r="F752" s="105"/>
      <c r="G752" s="105"/>
      <c r="H752" s="105"/>
      <c r="I752" s="105"/>
      <c r="J752" s="105"/>
      <c r="K752" s="105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  <c r="AK752" s="105"/>
      <c r="AL752" s="105"/>
      <c r="AM752" s="105"/>
    </row>
    <row r="753" customFormat="false" ht="21.75" hidden="false" customHeight="true" outlineLevel="0" collapsed="false">
      <c r="A753" s="105"/>
      <c r="B753" s="105"/>
      <c r="C753" s="105"/>
      <c r="D753" s="105"/>
      <c r="E753" s="105"/>
      <c r="F753" s="105"/>
      <c r="G753" s="105"/>
      <c r="H753" s="105"/>
      <c r="I753" s="105"/>
      <c r="J753" s="105"/>
      <c r="K753" s="105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  <c r="AK753" s="105"/>
      <c r="AL753" s="105"/>
      <c r="AM753" s="105"/>
    </row>
    <row r="754" customFormat="false" ht="21.75" hidden="false" customHeight="true" outlineLevel="0" collapsed="false">
      <c r="A754" s="105"/>
      <c r="B754" s="105"/>
      <c r="C754" s="105"/>
      <c r="D754" s="105"/>
      <c r="E754" s="105"/>
      <c r="F754" s="105"/>
      <c r="G754" s="105"/>
      <c r="H754" s="105"/>
      <c r="I754" s="105"/>
      <c r="J754" s="105"/>
      <c r="K754" s="105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</row>
    <row r="755" customFormat="false" ht="21.75" hidden="false" customHeight="true" outlineLevel="0" collapsed="false">
      <c r="A755" s="105"/>
      <c r="B755" s="105"/>
      <c r="C755" s="105"/>
      <c r="D755" s="105"/>
      <c r="E755" s="105"/>
      <c r="F755" s="105"/>
      <c r="G755" s="105"/>
      <c r="H755" s="105"/>
      <c r="I755" s="105"/>
      <c r="J755" s="105"/>
      <c r="K755" s="105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  <c r="AK755" s="105"/>
      <c r="AL755" s="105"/>
      <c r="AM755" s="105"/>
    </row>
    <row r="756" customFormat="false" ht="21.75" hidden="false" customHeight="true" outlineLevel="0" collapsed="false">
      <c r="A756" s="105"/>
      <c r="B756" s="105"/>
      <c r="C756" s="105"/>
      <c r="D756" s="105"/>
      <c r="E756" s="105"/>
      <c r="F756" s="105"/>
      <c r="G756" s="105"/>
      <c r="H756" s="105"/>
      <c r="I756" s="105"/>
      <c r="J756" s="105"/>
      <c r="K756" s="105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  <c r="AK756" s="105"/>
      <c r="AL756" s="105"/>
      <c r="AM756" s="105"/>
    </row>
    <row r="757" customFormat="false" ht="21.75" hidden="false" customHeight="true" outlineLevel="0" collapsed="false">
      <c r="A757" s="105"/>
      <c r="B757" s="105"/>
      <c r="C757" s="105"/>
      <c r="D757" s="105"/>
      <c r="E757" s="105"/>
      <c r="F757" s="105"/>
      <c r="G757" s="105"/>
      <c r="H757" s="105"/>
      <c r="I757" s="105"/>
      <c r="J757" s="105"/>
      <c r="K757" s="105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</row>
    <row r="758" customFormat="false" ht="21.75" hidden="false" customHeight="true" outlineLevel="0" collapsed="false">
      <c r="A758" s="105"/>
      <c r="B758" s="105"/>
      <c r="C758" s="105"/>
      <c r="D758" s="105"/>
      <c r="E758" s="105"/>
      <c r="F758" s="105"/>
      <c r="G758" s="105"/>
      <c r="H758" s="105"/>
      <c r="I758" s="105"/>
      <c r="J758" s="105"/>
      <c r="K758" s="105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  <c r="AK758" s="105"/>
      <c r="AL758" s="105"/>
      <c r="AM758" s="105"/>
    </row>
    <row r="759" customFormat="false" ht="21.75" hidden="false" customHeight="true" outlineLevel="0" collapsed="false">
      <c r="A759" s="105"/>
      <c r="B759" s="105"/>
      <c r="C759" s="105"/>
      <c r="D759" s="105"/>
      <c r="E759" s="105"/>
      <c r="F759" s="105"/>
      <c r="G759" s="105"/>
      <c r="H759" s="105"/>
      <c r="I759" s="105"/>
      <c r="J759" s="105"/>
      <c r="K759" s="105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  <c r="AK759" s="105"/>
      <c r="AL759" s="105"/>
      <c r="AM759" s="105"/>
    </row>
    <row r="760" customFormat="false" ht="21.75" hidden="false" customHeight="true" outlineLevel="0" collapsed="false">
      <c r="A760" s="105"/>
      <c r="B760" s="105"/>
      <c r="C760" s="105"/>
      <c r="D760" s="105"/>
      <c r="E760" s="105"/>
      <c r="F760" s="105"/>
      <c r="G760" s="105"/>
      <c r="H760" s="105"/>
      <c r="I760" s="105"/>
      <c r="J760" s="105"/>
      <c r="K760" s="105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  <c r="AK760" s="105"/>
      <c r="AL760" s="105"/>
      <c r="AM760" s="105"/>
    </row>
    <row r="761" customFormat="false" ht="21.75" hidden="false" customHeight="true" outlineLevel="0" collapsed="false">
      <c r="A761" s="105"/>
      <c r="B761" s="105"/>
      <c r="C761" s="105"/>
      <c r="D761" s="105"/>
      <c r="E761" s="105"/>
      <c r="F761" s="105"/>
      <c r="G761" s="105"/>
      <c r="H761" s="105"/>
      <c r="I761" s="105"/>
      <c r="J761" s="105"/>
      <c r="K761" s="105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  <c r="AK761" s="105"/>
      <c r="AL761" s="105"/>
      <c r="AM761" s="105"/>
    </row>
    <row r="762" customFormat="false" ht="21.75" hidden="false" customHeight="true" outlineLevel="0" collapsed="false">
      <c r="A762" s="105"/>
      <c r="B762" s="105"/>
      <c r="C762" s="105"/>
      <c r="D762" s="105"/>
      <c r="E762" s="105"/>
      <c r="F762" s="105"/>
      <c r="G762" s="105"/>
      <c r="H762" s="105"/>
      <c r="I762" s="105"/>
      <c r="J762" s="105"/>
      <c r="K762" s="105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  <c r="AK762" s="105"/>
      <c r="AL762" s="105"/>
      <c r="AM762" s="105"/>
    </row>
    <row r="763" customFormat="false" ht="21.75" hidden="false" customHeight="true" outlineLevel="0" collapsed="false">
      <c r="A763" s="105"/>
      <c r="B763" s="105"/>
      <c r="C763" s="105"/>
      <c r="D763" s="105"/>
      <c r="E763" s="105"/>
      <c r="F763" s="105"/>
      <c r="G763" s="105"/>
      <c r="H763" s="105"/>
      <c r="I763" s="105"/>
      <c r="J763" s="105"/>
      <c r="K763" s="105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  <c r="AK763" s="105"/>
      <c r="AL763" s="105"/>
      <c r="AM763" s="105"/>
    </row>
    <row r="764" customFormat="false" ht="21.75" hidden="false" customHeight="true" outlineLevel="0" collapsed="false">
      <c r="A764" s="105"/>
      <c r="B764" s="105"/>
      <c r="C764" s="105"/>
      <c r="D764" s="105"/>
      <c r="E764" s="105"/>
      <c r="F764" s="105"/>
      <c r="G764" s="105"/>
      <c r="H764" s="105"/>
      <c r="I764" s="105"/>
      <c r="J764" s="105"/>
      <c r="K764" s="105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</row>
    <row r="765" customFormat="false" ht="21.75" hidden="false" customHeight="true" outlineLevel="0" collapsed="false">
      <c r="A765" s="105"/>
      <c r="B765" s="105"/>
      <c r="C765" s="105"/>
      <c r="D765" s="105"/>
      <c r="E765" s="105"/>
      <c r="F765" s="105"/>
      <c r="G765" s="105"/>
      <c r="H765" s="105"/>
      <c r="I765" s="105"/>
      <c r="J765" s="105"/>
      <c r="K765" s="105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  <c r="AK765" s="105"/>
      <c r="AL765" s="105"/>
      <c r="AM765" s="105"/>
    </row>
    <row r="766" customFormat="false" ht="21.75" hidden="false" customHeight="true" outlineLevel="0" collapsed="false">
      <c r="A766" s="105"/>
      <c r="B766" s="105"/>
      <c r="C766" s="105"/>
      <c r="D766" s="105"/>
      <c r="E766" s="105"/>
      <c r="F766" s="105"/>
      <c r="G766" s="105"/>
      <c r="H766" s="105"/>
      <c r="I766" s="105"/>
      <c r="J766" s="105"/>
      <c r="K766" s="105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  <c r="AK766" s="105"/>
      <c r="AL766" s="105"/>
      <c r="AM766" s="105"/>
    </row>
    <row r="767" customFormat="false" ht="21.75" hidden="false" customHeight="true" outlineLevel="0" collapsed="false">
      <c r="A767" s="105"/>
      <c r="B767" s="105"/>
      <c r="C767" s="105"/>
      <c r="D767" s="105"/>
      <c r="E767" s="105"/>
      <c r="F767" s="105"/>
      <c r="G767" s="105"/>
      <c r="H767" s="105"/>
      <c r="I767" s="105"/>
      <c r="J767" s="105"/>
      <c r="K767" s="105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  <c r="AK767" s="105"/>
      <c r="AL767" s="105"/>
      <c r="AM767" s="105"/>
    </row>
    <row r="768" customFormat="false" ht="21.75" hidden="false" customHeight="true" outlineLevel="0" collapsed="false">
      <c r="A768" s="105"/>
      <c r="B768" s="105"/>
      <c r="C768" s="105"/>
      <c r="D768" s="105"/>
      <c r="E768" s="105"/>
      <c r="F768" s="105"/>
      <c r="G768" s="105"/>
      <c r="H768" s="105"/>
      <c r="I768" s="105"/>
      <c r="J768" s="105"/>
      <c r="K768" s="105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  <c r="AK768" s="105"/>
      <c r="AL768" s="105"/>
      <c r="AM768" s="105"/>
    </row>
    <row r="769" customFormat="false" ht="21.75" hidden="false" customHeight="true" outlineLevel="0" collapsed="false">
      <c r="A769" s="105"/>
      <c r="B769" s="105"/>
      <c r="C769" s="105"/>
      <c r="D769" s="105"/>
      <c r="E769" s="105"/>
      <c r="F769" s="105"/>
      <c r="G769" s="105"/>
      <c r="H769" s="105"/>
      <c r="I769" s="105"/>
      <c r="J769" s="105"/>
      <c r="K769" s="105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  <c r="AK769" s="105"/>
      <c r="AL769" s="105"/>
      <c r="AM769" s="105"/>
    </row>
    <row r="770" customFormat="false" ht="21.75" hidden="false" customHeight="true" outlineLevel="0" collapsed="false">
      <c r="A770" s="105"/>
      <c r="B770" s="105"/>
      <c r="C770" s="105"/>
      <c r="D770" s="105"/>
      <c r="E770" s="105"/>
      <c r="F770" s="105"/>
      <c r="G770" s="105"/>
      <c r="H770" s="105"/>
      <c r="I770" s="105"/>
      <c r="J770" s="105"/>
      <c r="K770" s="105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  <c r="AK770" s="105"/>
      <c r="AL770" s="105"/>
      <c r="AM770" s="105"/>
    </row>
    <row r="771" customFormat="false" ht="21.75" hidden="false" customHeight="true" outlineLevel="0" collapsed="false">
      <c r="A771" s="105"/>
      <c r="B771" s="105"/>
      <c r="C771" s="105"/>
      <c r="D771" s="105"/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  <c r="AK771" s="105"/>
      <c r="AL771" s="105"/>
      <c r="AM771" s="105"/>
    </row>
    <row r="772" customFormat="false" ht="21.75" hidden="false" customHeight="true" outlineLevel="0" collapsed="false">
      <c r="A772" s="105"/>
      <c r="B772" s="105"/>
      <c r="C772" s="105"/>
      <c r="D772" s="105"/>
      <c r="E772" s="105"/>
      <c r="F772" s="105"/>
      <c r="G772" s="105"/>
      <c r="H772" s="105"/>
      <c r="I772" s="105"/>
      <c r="J772" s="105"/>
      <c r="K772" s="105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  <c r="AK772" s="105"/>
      <c r="AL772" s="105"/>
      <c r="AM772" s="105"/>
    </row>
    <row r="773" customFormat="false" ht="21.75" hidden="false" customHeight="true" outlineLevel="0" collapsed="false">
      <c r="A773" s="105"/>
      <c r="B773" s="105"/>
      <c r="C773" s="105"/>
      <c r="D773" s="105"/>
      <c r="E773" s="105"/>
      <c r="F773" s="105"/>
      <c r="G773" s="105"/>
      <c r="H773" s="105"/>
      <c r="I773" s="105"/>
      <c r="J773" s="105"/>
      <c r="K773" s="105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  <c r="AK773" s="105"/>
      <c r="AL773" s="105"/>
      <c r="AM773" s="105"/>
    </row>
    <row r="774" customFormat="false" ht="21.75" hidden="false" customHeight="true" outlineLevel="0" collapsed="false">
      <c r="A774" s="105"/>
      <c r="B774" s="105"/>
      <c r="C774" s="105"/>
      <c r="D774" s="105"/>
      <c r="E774" s="105"/>
      <c r="F774" s="105"/>
      <c r="G774" s="105"/>
      <c r="H774" s="105"/>
      <c r="I774" s="105"/>
      <c r="J774" s="105"/>
      <c r="K774" s="105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</row>
    <row r="775" customFormat="false" ht="21.75" hidden="false" customHeight="true" outlineLevel="0" collapsed="false">
      <c r="A775" s="105"/>
      <c r="B775" s="105"/>
      <c r="C775" s="105"/>
      <c r="D775" s="105"/>
      <c r="E775" s="105"/>
      <c r="F775" s="105"/>
      <c r="G775" s="105"/>
      <c r="H775" s="105"/>
      <c r="I775" s="105"/>
      <c r="J775" s="105"/>
      <c r="K775" s="105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  <c r="AK775" s="105"/>
      <c r="AL775" s="105"/>
      <c r="AM775" s="105"/>
    </row>
    <row r="776" customFormat="false" ht="21.75" hidden="false" customHeight="true" outlineLevel="0" collapsed="false">
      <c r="A776" s="105"/>
      <c r="B776" s="105"/>
      <c r="C776" s="105"/>
      <c r="D776" s="105"/>
      <c r="E776" s="105"/>
      <c r="F776" s="105"/>
      <c r="G776" s="105"/>
      <c r="H776" s="105"/>
      <c r="I776" s="105"/>
      <c r="J776" s="105"/>
      <c r="K776" s="105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  <c r="AK776" s="105"/>
      <c r="AL776" s="105"/>
      <c r="AM776" s="105"/>
    </row>
    <row r="777" customFormat="false" ht="21.75" hidden="false" customHeight="true" outlineLevel="0" collapsed="false">
      <c r="A777" s="105"/>
      <c r="B777" s="105"/>
      <c r="C777" s="105"/>
      <c r="D777" s="105"/>
      <c r="E777" s="105"/>
      <c r="F777" s="105"/>
      <c r="G777" s="105"/>
      <c r="H777" s="105"/>
      <c r="I777" s="105"/>
      <c r="J777" s="105"/>
      <c r="K777" s="105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  <c r="AK777" s="105"/>
      <c r="AL777" s="105"/>
      <c r="AM777" s="105"/>
    </row>
    <row r="778" customFormat="false" ht="21.75" hidden="false" customHeight="true" outlineLevel="0" collapsed="false">
      <c r="A778" s="105"/>
      <c r="B778" s="105"/>
      <c r="C778" s="105"/>
      <c r="D778" s="105"/>
      <c r="E778" s="105"/>
      <c r="F778" s="105"/>
      <c r="G778" s="105"/>
      <c r="H778" s="105"/>
      <c r="I778" s="105"/>
      <c r="J778" s="105"/>
      <c r="K778" s="105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  <c r="AK778" s="105"/>
      <c r="AL778" s="105"/>
      <c r="AM778" s="105"/>
    </row>
    <row r="779" customFormat="false" ht="21.75" hidden="false" customHeight="true" outlineLevel="0" collapsed="false">
      <c r="A779" s="105"/>
      <c r="B779" s="105"/>
      <c r="C779" s="105"/>
      <c r="D779" s="105"/>
      <c r="E779" s="105"/>
      <c r="F779" s="105"/>
      <c r="G779" s="105"/>
      <c r="H779" s="105"/>
      <c r="I779" s="105"/>
      <c r="J779" s="105"/>
      <c r="K779" s="105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  <c r="AK779" s="105"/>
      <c r="AL779" s="105"/>
      <c r="AM779" s="105"/>
    </row>
    <row r="780" customFormat="false" ht="21.75" hidden="false" customHeight="true" outlineLevel="0" collapsed="false">
      <c r="A780" s="105"/>
      <c r="B780" s="105"/>
      <c r="C780" s="105"/>
      <c r="D780" s="105"/>
      <c r="E780" s="105"/>
      <c r="F780" s="105"/>
      <c r="G780" s="105"/>
      <c r="H780" s="105"/>
      <c r="I780" s="105"/>
      <c r="J780" s="105"/>
      <c r="K780" s="105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  <c r="AK780" s="105"/>
      <c r="AL780" s="105"/>
      <c r="AM780" s="105"/>
    </row>
    <row r="781" customFormat="false" ht="21.75" hidden="false" customHeight="true" outlineLevel="0" collapsed="false">
      <c r="A781" s="105"/>
      <c r="B781" s="105"/>
      <c r="C781" s="105"/>
      <c r="D781" s="105"/>
      <c r="E781" s="105"/>
      <c r="F781" s="105"/>
      <c r="G781" s="105"/>
      <c r="H781" s="105"/>
      <c r="I781" s="105"/>
      <c r="J781" s="105"/>
      <c r="K781" s="105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  <c r="AK781" s="105"/>
      <c r="AL781" s="105"/>
      <c r="AM781" s="105"/>
    </row>
    <row r="782" customFormat="false" ht="21.75" hidden="false" customHeight="true" outlineLevel="0" collapsed="false">
      <c r="A782" s="105"/>
      <c r="B782" s="105"/>
      <c r="C782" s="105"/>
      <c r="D782" s="105"/>
      <c r="E782" s="105"/>
      <c r="F782" s="105"/>
      <c r="G782" s="105"/>
      <c r="H782" s="105"/>
      <c r="I782" s="105"/>
      <c r="J782" s="105"/>
      <c r="K782" s="105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  <c r="AK782" s="105"/>
      <c r="AL782" s="105"/>
      <c r="AM782" s="105"/>
    </row>
    <row r="783" customFormat="false" ht="21.75" hidden="false" customHeight="true" outlineLevel="0" collapsed="false">
      <c r="A783" s="105"/>
      <c r="B783" s="105"/>
      <c r="C783" s="105"/>
      <c r="D783" s="105"/>
      <c r="E783" s="105"/>
      <c r="F783" s="105"/>
      <c r="G783" s="105"/>
      <c r="H783" s="105"/>
      <c r="I783" s="105"/>
      <c r="J783" s="105"/>
      <c r="K783" s="105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  <c r="AK783" s="105"/>
      <c r="AL783" s="105"/>
      <c r="AM783" s="105"/>
    </row>
    <row r="784" customFormat="false" ht="21.75" hidden="false" customHeight="true" outlineLevel="0" collapsed="false">
      <c r="A784" s="105"/>
      <c r="B784" s="105"/>
      <c r="C784" s="105"/>
      <c r="D784" s="105"/>
      <c r="E784" s="105"/>
      <c r="F784" s="105"/>
      <c r="G784" s="105"/>
      <c r="H784" s="105"/>
      <c r="I784" s="105"/>
      <c r="J784" s="105"/>
      <c r="K784" s="105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  <c r="AK784" s="105"/>
      <c r="AL784" s="105"/>
      <c r="AM784" s="105"/>
    </row>
    <row r="785" customFormat="false" ht="21.75" hidden="false" customHeight="true" outlineLevel="0" collapsed="false">
      <c r="A785" s="105"/>
      <c r="B785" s="105"/>
      <c r="C785" s="105"/>
      <c r="D785" s="105"/>
      <c r="E785" s="105"/>
      <c r="F785" s="105"/>
      <c r="G785" s="105"/>
      <c r="H785" s="105"/>
      <c r="I785" s="105"/>
      <c r="J785" s="105"/>
      <c r="K785" s="105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  <c r="AK785" s="105"/>
      <c r="AL785" s="105"/>
      <c r="AM785" s="105"/>
    </row>
    <row r="786" customFormat="false" ht="21.75" hidden="false" customHeight="true" outlineLevel="0" collapsed="false">
      <c r="A786" s="105"/>
      <c r="B786" s="105"/>
      <c r="C786" s="105"/>
      <c r="D786" s="105"/>
      <c r="E786" s="105"/>
      <c r="F786" s="105"/>
      <c r="G786" s="105"/>
      <c r="H786" s="105"/>
      <c r="I786" s="105"/>
      <c r="J786" s="105"/>
      <c r="K786" s="105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  <c r="AK786" s="105"/>
      <c r="AL786" s="105"/>
      <c r="AM786" s="105"/>
    </row>
    <row r="787" customFormat="false" ht="21.75" hidden="false" customHeight="true" outlineLevel="0" collapsed="false">
      <c r="A787" s="105"/>
      <c r="B787" s="105"/>
      <c r="C787" s="105"/>
      <c r="D787" s="105"/>
      <c r="E787" s="105"/>
      <c r="F787" s="105"/>
      <c r="G787" s="105"/>
      <c r="H787" s="105"/>
      <c r="I787" s="105"/>
      <c r="J787" s="105"/>
      <c r="K787" s="105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  <c r="AK787" s="105"/>
      <c r="AL787" s="105"/>
      <c r="AM787" s="105"/>
    </row>
    <row r="788" customFormat="false" ht="21.75" hidden="false" customHeight="true" outlineLevel="0" collapsed="false">
      <c r="A788" s="105"/>
      <c r="B788" s="105"/>
      <c r="C788" s="105"/>
      <c r="D788" s="105"/>
      <c r="E788" s="105"/>
      <c r="F788" s="105"/>
      <c r="G788" s="105"/>
      <c r="H788" s="105"/>
      <c r="I788" s="105"/>
      <c r="J788" s="105"/>
      <c r="K788" s="105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  <c r="AK788" s="105"/>
      <c r="AL788" s="105"/>
      <c r="AM788" s="105"/>
    </row>
    <row r="789" customFormat="false" ht="21.75" hidden="false" customHeight="true" outlineLevel="0" collapsed="false">
      <c r="A789" s="105"/>
      <c r="B789" s="105"/>
      <c r="C789" s="105"/>
      <c r="D789" s="105"/>
      <c r="E789" s="105"/>
      <c r="F789" s="105"/>
      <c r="G789" s="105"/>
      <c r="H789" s="105"/>
      <c r="I789" s="105"/>
      <c r="J789" s="105"/>
      <c r="K789" s="105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  <c r="AK789" s="105"/>
      <c r="AL789" s="105"/>
      <c r="AM789" s="105"/>
    </row>
    <row r="790" customFormat="false" ht="21.75" hidden="false" customHeight="true" outlineLevel="0" collapsed="false">
      <c r="A790" s="105"/>
      <c r="B790" s="105"/>
      <c r="C790" s="105"/>
      <c r="D790" s="105"/>
      <c r="E790" s="105"/>
      <c r="F790" s="105"/>
      <c r="G790" s="105"/>
      <c r="H790" s="105"/>
      <c r="I790" s="105"/>
      <c r="J790" s="105"/>
      <c r="K790" s="105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  <c r="AK790" s="105"/>
      <c r="AL790" s="105"/>
      <c r="AM790" s="105"/>
    </row>
    <row r="791" customFormat="false" ht="21.75" hidden="false" customHeight="true" outlineLevel="0" collapsed="false">
      <c r="A791" s="105"/>
      <c r="B791" s="105"/>
      <c r="C791" s="105"/>
      <c r="D791" s="105"/>
      <c r="E791" s="105"/>
      <c r="F791" s="105"/>
      <c r="G791" s="105"/>
      <c r="H791" s="105"/>
      <c r="I791" s="105"/>
      <c r="J791" s="105"/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  <c r="AK791" s="105"/>
      <c r="AL791" s="105"/>
      <c r="AM791" s="105"/>
    </row>
    <row r="792" customFormat="false" ht="21.75" hidden="false" customHeight="true" outlineLevel="0" collapsed="false">
      <c r="A792" s="105"/>
      <c r="B792" s="105"/>
      <c r="C792" s="105"/>
      <c r="D792" s="105"/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  <c r="AK792" s="105"/>
      <c r="AL792" s="105"/>
      <c r="AM792" s="105"/>
    </row>
    <row r="793" customFormat="false" ht="21.75" hidden="false" customHeight="true" outlineLevel="0" collapsed="false">
      <c r="A793" s="105"/>
      <c r="B793" s="105"/>
      <c r="C793" s="105"/>
      <c r="D793" s="105"/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  <c r="AK793" s="105"/>
      <c r="AL793" s="105"/>
      <c r="AM793" s="105"/>
    </row>
    <row r="794" customFormat="false" ht="21.75" hidden="false" customHeight="true" outlineLevel="0" collapsed="false">
      <c r="A794" s="105"/>
      <c r="B794" s="105"/>
      <c r="C794" s="105"/>
      <c r="D794" s="105"/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  <c r="AK794" s="105"/>
      <c r="AL794" s="105"/>
      <c r="AM794" s="105"/>
    </row>
    <row r="795" customFormat="false" ht="21.75" hidden="false" customHeight="true" outlineLevel="0" collapsed="false">
      <c r="A795" s="105"/>
      <c r="B795" s="105"/>
      <c r="C795" s="105"/>
      <c r="D795" s="105"/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  <c r="AK795" s="105"/>
      <c r="AL795" s="105"/>
      <c r="AM795" s="105"/>
    </row>
    <row r="796" customFormat="false" ht="21.75" hidden="false" customHeight="true" outlineLevel="0" collapsed="false">
      <c r="A796" s="105"/>
      <c r="B796" s="105"/>
      <c r="C796" s="105"/>
      <c r="D796" s="105"/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  <c r="AK796" s="105"/>
      <c r="AL796" s="105"/>
      <c r="AM796" s="105"/>
    </row>
    <row r="797" customFormat="false" ht="21.75" hidden="false" customHeight="true" outlineLevel="0" collapsed="false">
      <c r="A797" s="105"/>
      <c r="B797" s="105"/>
      <c r="C797" s="105"/>
      <c r="D797" s="105"/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  <c r="AK797" s="105"/>
      <c r="AL797" s="105"/>
      <c r="AM797" s="105"/>
    </row>
    <row r="798" customFormat="false" ht="21.75" hidden="false" customHeight="true" outlineLevel="0" collapsed="false">
      <c r="A798" s="105"/>
      <c r="B798" s="105"/>
      <c r="C798" s="105"/>
      <c r="D798" s="105"/>
      <c r="E798" s="105"/>
      <c r="F798" s="105"/>
      <c r="G798" s="105"/>
      <c r="H798" s="105"/>
      <c r="I798" s="105"/>
      <c r="J798" s="105"/>
      <c r="K798" s="105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  <c r="AK798" s="105"/>
      <c r="AL798" s="105"/>
      <c r="AM798" s="105"/>
    </row>
    <row r="799" customFormat="false" ht="21.75" hidden="false" customHeight="true" outlineLevel="0" collapsed="false">
      <c r="A799" s="105"/>
      <c r="B799" s="105"/>
      <c r="C799" s="105"/>
      <c r="D799" s="105"/>
      <c r="E799" s="105"/>
      <c r="F799" s="105"/>
      <c r="G799" s="105"/>
      <c r="H799" s="105"/>
      <c r="I799" s="105"/>
      <c r="J799" s="105"/>
      <c r="K799" s="105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  <c r="AK799" s="105"/>
      <c r="AL799" s="105"/>
      <c r="AM799" s="105"/>
    </row>
    <row r="800" customFormat="false" ht="21.75" hidden="false" customHeight="true" outlineLevel="0" collapsed="false">
      <c r="A800" s="105"/>
      <c r="B800" s="105"/>
      <c r="C800" s="105"/>
      <c r="D800" s="105"/>
      <c r="E800" s="105"/>
      <c r="F800" s="105"/>
      <c r="G800" s="105"/>
      <c r="H800" s="105"/>
      <c r="I800" s="105"/>
      <c r="J800" s="105"/>
      <c r="K800" s="105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  <c r="AK800" s="105"/>
      <c r="AL800" s="105"/>
      <c r="AM800" s="105"/>
    </row>
    <row r="801" customFormat="false" ht="21.75" hidden="false" customHeight="true" outlineLevel="0" collapsed="false">
      <c r="A801" s="105"/>
      <c r="B801" s="105"/>
      <c r="C801" s="105"/>
      <c r="D801" s="105"/>
      <c r="E801" s="105"/>
      <c r="F801" s="105"/>
      <c r="G801" s="105"/>
      <c r="H801" s="105"/>
      <c r="I801" s="105"/>
      <c r="J801" s="105"/>
      <c r="K801" s="105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  <c r="AK801" s="105"/>
      <c r="AL801" s="105"/>
      <c r="AM801" s="105"/>
    </row>
    <row r="802" customFormat="false" ht="21.75" hidden="false" customHeight="true" outlineLevel="0" collapsed="false">
      <c r="A802" s="105"/>
      <c r="B802" s="105"/>
      <c r="C802" s="105"/>
      <c r="D802" s="105"/>
      <c r="E802" s="105"/>
      <c r="F802" s="105"/>
      <c r="G802" s="105"/>
      <c r="H802" s="105"/>
      <c r="I802" s="105"/>
      <c r="J802" s="105"/>
      <c r="K802" s="105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  <c r="AK802" s="105"/>
      <c r="AL802" s="105"/>
      <c r="AM802" s="105"/>
    </row>
    <row r="803" customFormat="false" ht="21.75" hidden="false" customHeight="true" outlineLevel="0" collapsed="false">
      <c r="A803" s="105"/>
      <c r="B803" s="105"/>
      <c r="C803" s="105"/>
      <c r="D803" s="105"/>
      <c r="E803" s="105"/>
      <c r="F803" s="105"/>
      <c r="G803" s="105"/>
      <c r="H803" s="105"/>
      <c r="I803" s="105"/>
      <c r="J803" s="105"/>
      <c r="K803" s="105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  <c r="AK803" s="105"/>
      <c r="AL803" s="105"/>
      <c r="AM803" s="105"/>
    </row>
    <row r="804" customFormat="false" ht="21.75" hidden="false" customHeight="true" outlineLevel="0" collapsed="false">
      <c r="A804" s="105"/>
      <c r="B804" s="105"/>
      <c r="C804" s="105"/>
      <c r="D804" s="105"/>
      <c r="E804" s="105"/>
      <c r="F804" s="105"/>
      <c r="G804" s="105"/>
      <c r="H804" s="105"/>
      <c r="I804" s="105"/>
      <c r="J804" s="105"/>
      <c r="K804" s="105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  <c r="AK804" s="105"/>
      <c r="AL804" s="105"/>
      <c r="AM804" s="105"/>
    </row>
    <row r="805" customFormat="false" ht="21.75" hidden="false" customHeight="true" outlineLevel="0" collapsed="false">
      <c r="A805" s="105"/>
      <c r="B805" s="105"/>
      <c r="C805" s="105"/>
      <c r="D805" s="105"/>
      <c r="E805" s="105"/>
      <c r="F805" s="105"/>
      <c r="G805" s="105"/>
      <c r="H805" s="105"/>
      <c r="I805" s="105"/>
      <c r="J805" s="105"/>
      <c r="K805" s="105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  <c r="AK805" s="105"/>
      <c r="AL805" s="105"/>
      <c r="AM805" s="105"/>
    </row>
    <row r="806" customFormat="false" ht="21.75" hidden="false" customHeight="true" outlineLevel="0" collapsed="false">
      <c r="A806" s="105"/>
      <c r="B806" s="105"/>
      <c r="C806" s="105"/>
      <c r="D806" s="105"/>
      <c r="E806" s="105"/>
      <c r="F806" s="105"/>
      <c r="G806" s="105"/>
      <c r="H806" s="105"/>
      <c r="I806" s="105"/>
      <c r="J806" s="105"/>
      <c r="K806" s="105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  <c r="AK806" s="105"/>
      <c r="AL806" s="105"/>
      <c r="AM806" s="105"/>
    </row>
    <row r="807" customFormat="false" ht="21.75" hidden="false" customHeight="true" outlineLevel="0" collapsed="false">
      <c r="A807" s="105"/>
      <c r="B807" s="105"/>
      <c r="C807" s="105"/>
      <c r="D807" s="105"/>
      <c r="E807" s="105"/>
      <c r="F807" s="105"/>
      <c r="G807" s="105"/>
      <c r="H807" s="105"/>
      <c r="I807" s="105"/>
      <c r="J807" s="105"/>
      <c r="K807" s="105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  <c r="AK807" s="105"/>
      <c r="AL807" s="105"/>
      <c r="AM807" s="105"/>
    </row>
    <row r="808" customFormat="false" ht="21.75" hidden="false" customHeight="true" outlineLevel="0" collapsed="false">
      <c r="A808" s="105"/>
      <c r="B808" s="105"/>
      <c r="C808" s="105"/>
      <c r="D808" s="105"/>
      <c r="E808" s="105"/>
      <c r="F808" s="105"/>
      <c r="G808" s="105"/>
      <c r="H808" s="105"/>
      <c r="I808" s="105"/>
      <c r="J808" s="105"/>
      <c r="K808" s="105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  <c r="AK808" s="105"/>
      <c r="AL808" s="105"/>
      <c r="AM808" s="105"/>
    </row>
    <row r="809" customFormat="false" ht="21.75" hidden="false" customHeight="true" outlineLevel="0" collapsed="false">
      <c r="A809" s="105"/>
      <c r="B809" s="105"/>
      <c r="C809" s="105"/>
      <c r="D809" s="105"/>
      <c r="E809" s="105"/>
      <c r="F809" s="105"/>
      <c r="G809" s="105"/>
      <c r="H809" s="105"/>
      <c r="I809" s="105"/>
      <c r="J809" s="105"/>
      <c r="K809" s="105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  <c r="AK809" s="105"/>
      <c r="AL809" s="105"/>
      <c r="AM809" s="105"/>
    </row>
    <row r="810" customFormat="false" ht="21.75" hidden="false" customHeight="true" outlineLevel="0" collapsed="false">
      <c r="A810" s="105"/>
      <c r="B810" s="105"/>
      <c r="C810" s="105"/>
      <c r="D810" s="105"/>
      <c r="E810" s="105"/>
      <c r="F810" s="105"/>
      <c r="G810" s="105"/>
      <c r="H810" s="105"/>
      <c r="I810" s="105"/>
      <c r="J810" s="105"/>
      <c r="K810" s="105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  <c r="AK810" s="105"/>
      <c r="AL810" s="105"/>
      <c r="AM810" s="105"/>
    </row>
    <row r="811" customFormat="false" ht="21.75" hidden="false" customHeight="true" outlineLevel="0" collapsed="false">
      <c r="A811" s="105"/>
      <c r="B811" s="105"/>
      <c r="C811" s="105"/>
      <c r="D811" s="105"/>
      <c r="E811" s="105"/>
      <c r="F811" s="105"/>
      <c r="G811" s="105"/>
      <c r="H811" s="105"/>
      <c r="I811" s="105"/>
      <c r="J811" s="105"/>
      <c r="K811" s="105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  <c r="AK811" s="105"/>
      <c r="AL811" s="105"/>
      <c r="AM811" s="105"/>
    </row>
    <row r="812" customFormat="false" ht="21.75" hidden="false" customHeight="true" outlineLevel="0" collapsed="false">
      <c r="A812" s="105"/>
      <c r="B812" s="105"/>
      <c r="C812" s="105"/>
      <c r="D812" s="105"/>
      <c r="E812" s="105"/>
      <c r="F812" s="105"/>
      <c r="G812" s="105"/>
      <c r="H812" s="105"/>
      <c r="I812" s="105"/>
      <c r="J812" s="105"/>
      <c r="K812" s="105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  <c r="AK812" s="105"/>
      <c r="AL812" s="105"/>
      <c r="AM812" s="105"/>
    </row>
    <row r="813" customFormat="false" ht="21.75" hidden="false" customHeight="true" outlineLevel="0" collapsed="false">
      <c r="A813" s="105"/>
      <c r="B813" s="105"/>
      <c r="C813" s="105"/>
      <c r="D813" s="105"/>
      <c r="E813" s="105"/>
      <c r="F813" s="105"/>
      <c r="G813" s="105"/>
      <c r="H813" s="105"/>
      <c r="I813" s="105"/>
      <c r="J813" s="105"/>
      <c r="K813" s="105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  <c r="AK813" s="105"/>
      <c r="AL813" s="105"/>
      <c r="AM813" s="105"/>
    </row>
    <row r="814" customFormat="false" ht="21.75" hidden="false" customHeight="true" outlineLevel="0" collapsed="false">
      <c r="A814" s="105"/>
      <c r="B814" s="105"/>
      <c r="C814" s="105"/>
      <c r="D814" s="105"/>
      <c r="E814" s="105"/>
      <c r="F814" s="105"/>
      <c r="G814" s="105"/>
      <c r="H814" s="105"/>
      <c r="I814" s="105"/>
      <c r="J814" s="105"/>
      <c r="K814" s="105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  <c r="AK814" s="105"/>
      <c r="AL814" s="105"/>
      <c r="AM814" s="105"/>
    </row>
    <row r="815" customFormat="false" ht="21.75" hidden="false" customHeight="true" outlineLevel="0" collapsed="false">
      <c r="A815" s="105"/>
      <c r="B815" s="105"/>
      <c r="C815" s="105"/>
      <c r="D815" s="105"/>
      <c r="E815" s="105"/>
      <c r="F815" s="105"/>
      <c r="G815" s="105"/>
      <c r="H815" s="105"/>
      <c r="I815" s="105"/>
      <c r="J815" s="105"/>
      <c r="K815" s="105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  <c r="AK815" s="105"/>
      <c r="AL815" s="105"/>
      <c r="AM815" s="105"/>
    </row>
    <row r="816" customFormat="false" ht="21.75" hidden="false" customHeight="true" outlineLevel="0" collapsed="false">
      <c r="A816" s="105"/>
      <c r="B816" s="105"/>
      <c r="C816" s="105"/>
      <c r="D816" s="105"/>
      <c r="E816" s="105"/>
      <c r="F816" s="105"/>
      <c r="G816" s="105"/>
      <c r="H816" s="105"/>
      <c r="I816" s="105"/>
      <c r="J816" s="105"/>
      <c r="K816" s="105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  <c r="AK816" s="105"/>
      <c r="AL816" s="105"/>
      <c r="AM816" s="105"/>
    </row>
    <row r="817" customFormat="false" ht="21.75" hidden="false" customHeight="true" outlineLevel="0" collapsed="false">
      <c r="A817" s="105"/>
      <c r="B817" s="105"/>
      <c r="C817" s="105"/>
      <c r="D817" s="105"/>
      <c r="E817" s="105"/>
      <c r="F817" s="105"/>
      <c r="G817" s="105"/>
      <c r="H817" s="105"/>
      <c r="I817" s="105"/>
      <c r="J817" s="105"/>
      <c r="K817" s="105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  <c r="AK817" s="105"/>
      <c r="AL817" s="105"/>
      <c r="AM817" s="105"/>
    </row>
    <row r="818" customFormat="false" ht="21.75" hidden="false" customHeight="true" outlineLevel="0" collapsed="false">
      <c r="A818" s="105"/>
      <c r="B818" s="105"/>
      <c r="C818" s="105"/>
      <c r="D818" s="105"/>
      <c r="E818" s="105"/>
      <c r="F818" s="105"/>
      <c r="G818" s="105"/>
      <c r="H818" s="105"/>
      <c r="I818" s="105"/>
      <c r="J818" s="105"/>
      <c r="K818" s="105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  <c r="AK818" s="105"/>
      <c r="AL818" s="105"/>
      <c r="AM818" s="105"/>
    </row>
    <row r="819" customFormat="false" ht="21.75" hidden="false" customHeight="true" outlineLevel="0" collapsed="false">
      <c r="A819" s="105"/>
      <c r="B819" s="105"/>
      <c r="C819" s="105"/>
      <c r="D819" s="105"/>
      <c r="E819" s="105"/>
      <c r="F819" s="105"/>
      <c r="G819" s="105"/>
      <c r="H819" s="105"/>
      <c r="I819" s="105"/>
      <c r="J819" s="105"/>
      <c r="K819" s="105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  <c r="AK819" s="105"/>
      <c r="AL819" s="105"/>
      <c r="AM819" s="105"/>
    </row>
    <row r="820" customFormat="false" ht="21.75" hidden="false" customHeight="true" outlineLevel="0" collapsed="false">
      <c r="A820" s="105"/>
      <c r="B820" s="105"/>
      <c r="C820" s="105"/>
      <c r="D820" s="105"/>
      <c r="E820" s="105"/>
      <c r="F820" s="105"/>
      <c r="G820" s="105"/>
      <c r="H820" s="105"/>
      <c r="I820" s="105"/>
      <c r="J820" s="105"/>
      <c r="K820" s="105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  <c r="AK820" s="105"/>
      <c r="AL820" s="105"/>
      <c r="AM820" s="105"/>
    </row>
    <row r="821" customFormat="false" ht="21.75" hidden="false" customHeight="true" outlineLevel="0" collapsed="false">
      <c r="A821" s="105"/>
      <c r="B821" s="105"/>
      <c r="C821" s="105"/>
      <c r="D821" s="105"/>
      <c r="E821" s="105"/>
      <c r="F821" s="105"/>
      <c r="G821" s="105"/>
      <c r="H821" s="105"/>
      <c r="I821" s="105"/>
      <c r="J821" s="105"/>
      <c r="K821" s="105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  <c r="AK821" s="105"/>
      <c r="AL821" s="105"/>
      <c r="AM821" s="105"/>
    </row>
    <row r="822" customFormat="false" ht="21.75" hidden="false" customHeight="true" outlineLevel="0" collapsed="false">
      <c r="A822" s="105"/>
      <c r="B822" s="105"/>
      <c r="C822" s="105"/>
      <c r="D822" s="105"/>
      <c r="E822" s="105"/>
      <c r="F822" s="105"/>
      <c r="G822" s="105"/>
      <c r="H822" s="105"/>
      <c r="I822" s="105"/>
      <c r="J822" s="105"/>
      <c r="K822" s="105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  <c r="AK822" s="105"/>
      <c r="AL822" s="105"/>
      <c r="AM822" s="105"/>
    </row>
    <row r="823" customFormat="false" ht="21.75" hidden="false" customHeight="true" outlineLevel="0" collapsed="false">
      <c r="A823" s="105"/>
      <c r="B823" s="105"/>
      <c r="C823" s="105"/>
      <c r="D823" s="105"/>
      <c r="E823" s="105"/>
      <c r="F823" s="105"/>
      <c r="G823" s="105"/>
      <c r="H823" s="105"/>
      <c r="I823" s="105"/>
      <c r="J823" s="105"/>
      <c r="K823" s="105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  <c r="AK823" s="105"/>
      <c r="AL823" s="105"/>
      <c r="AM823" s="105"/>
    </row>
    <row r="824" customFormat="false" ht="21.75" hidden="false" customHeight="true" outlineLevel="0" collapsed="false">
      <c r="A824" s="105"/>
      <c r="B824" s="105"/>
      <c r="C824" s="105"/>
      <c r="D824" s="105"/>
      <c r="E824" s="105"/>
      <c r="F824" s="105"/>
      <c r="G824" s="105"/>
      <c r="H824" s="105"/>
      <c r="I824" s="105"/>
      <c r="J824" s="105"/>
      <c r="K824" s="105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  <c r="AK824" s="105"/>
      <c r="AL824" s="105"/>
      <c r="AM824" s="105"/>
    </row>
    <row r="825" customFormat="false" ht="21.75" hidden="false" customHeight="true" outlineLevel="0" collapsed="false">
      <c r="A825" s="105"/>
      <c r="B825" s="105"/>
      <c r="C825" s="105"/>
      <c r="D825" s="105"/>
      <c r="E825" s="105"/>
      <c r="F825" s="105"/>
      <c r="G825" s="105"/>
      <c r="H825" s="105"/>
      <c r="I825" s="105"/>
      <c r="J825" s="105"/>
      <c r="K825" s="105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  <c r="AK825" s="105"/>
      <c r="AL825" s="105"/>
      <c r="AM825" s="105"/>
    </row>
    <row r="826" customFormat="false" ht="21.75" hidden="false" customHeight="true" outlineLevel="0" collapsed="false">
      <c r="A826" s="105"/>
      <c r="B826" s="105"/>
      <c r="C826" s="105"/>
      <c r="D826" s="105"/>
      <c r="E826" s="105"/>
      <c r="F826" s="105"/>
      <c r="G826" s="105"/>
      <c r="H826" s="105"/>
      <c r="I826" s="105"/>
      <c r="J826" s="105"/>
      <c r="K826" s="105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  <c r="AK826" s="105"/>
      <c r="AL826" s="105"/>
      <c r="AM826" s="105"/>
    </row>
    <row r="827" customFormat="false" ht="21.75" hidden="false" customHeight="true" outlineLevel="0" collapsed="false">
      <c r="A827" s="105"/>
      <c r="B827" s="105"/>
      <c r="C827" s="105"/>
      <c r="D827" s="105"/>
      <c r="E827" s="105"/>
      <c r="F827" s="105"/>
      <c r="G827" s="105"/>
      <c r="H827" s="105"/>
      <c r="I827" s="105"/>
      <c r="J827" s="105"/>
      <c r="K827" s="105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  <c r="AK827" s="105"/>
      <c r="AL827" s="105"/>
      <c r="AM827" s="105"/>
    </row>
    <row r="828" customFormat="false" ht="21.75" hidden="false" customHeight="true" outlineLevel="0" collapsed="false">
      <c r="A828" s="105"/>
      <c r="B828" s="105"/>
      <c r="C828" s="105"/>
      <c r="D828" s="105"/>
      <c r="E828" s="105"/>
      <c r="F828" s="105"/>
      <c r="G828" s="105"/>
      <c r="H828" s="105"/>
      <c r="I828" s="105"/>
      <c r="J828" s="105"/>
      <c r="K828" s="105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  <c r="AK828" s="105"/>
      <c r="AL828" s="105"/>
      <c r="AM828" s="105"/>
    </row>
    <row r="829" customFormat="false" ht="21.75" hidden="false" customHeight="true" outlineLevel="0" collapsed="false">
      <c r="A829" s="105"/>
      <c r="B829" s="105"/>
      <c r="C829" s="105"/>
      <c r="D829" s="105"/>
      <c r="E829" s="105"/>
      <c r="F829" s="105"/>
      <c r="G829" s="105"/>
      <c r="H829" s="105"/>
      <c r="I829" s="105"/>
      <c r="J829" s="105"/>
      <c r="K829" s="105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  <c r="AK829" s="105"/>
      <c r="AL829" s="105"/>
      <c r="AM829" s="105"/>
    </row>
    <row r="830" customFormat="false" ht="21.75" hidden="false" customHeight="true" outlineLevel="0" collapsed="false">
      <c r="A830" s="105"/>
      <c r="B830" s="105"/>
      <c r="C830" s="105"/>
      <c r="D830" s="105"/>
      <c r="E830" s="105"/>
      <c r="F830" s="105"/>
      <c r="G830" s="105"/>
      <c r="H830" s="105"/>
      <c r="I830" s="105"/>
      <c r="J830" s="105"/>
      <c r="K830" s="105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  <c r="AK830" s="105"/>
      <c r="AL830" s="105"/>
      <c r="AM830" s="105"/>
    </row>
    <row r="831" customFormat="false" ht="21.75" hidden="false" customHeight="true" outlineLevel="0" collapsed="false">
      <c r="A831" s="105"/>
      <c r="B831" s="105"/>
      <c r="C831" s="105"/>
      <c r="D831" s="105"/>
      <c r="E831" s="105"/>
      <c r="F831" s="105"/>
      <c r="G831" s="105"/>
      <c r="H831" s="105"/>
      <c r="I831" s="105"/>
      <c r="J831" s="105"/>
      <c r="K831" s="105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  <c r="AK831" s="105"/>
      <c r="AL831" s="105"/>
      <c r="AM831" s="105"/>
    </row>
    <row r="832" customFormat="false" ht="21.75" hidden="false" customHeight="true" outlineLevel="0" collapsed="false">
      <c r="A832" s="105"/>
      <c r="B832" s="105"/>
      <c r="C832" s="105"/>
      <c r="D832" s="105"/>
      <c r="E832" s="105"/>
      <c r="F832" s="105"/>
      <c r="G832" s="105"/>
      <c r="H832" s="105"/>
      <c r="I832" s="105"/>
      <c r="J832" s="105"/>
      <c r="K832" s="105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  <c r="AK832" s="105"/>
      <c r="AL832" s="105"/>
      <c r="AM832" s="105"/>
    </row>
    <row r="833" customFormat="false" ht="21.75" hidden="false" customHeight="true" outlineLevel="0" collapsed="false">
      <c r="A833" s="105"/>
      <c r="B833" s="105"/>
      <c r="C833" s="105"/>
      <c r="D833" s="105"/>
      <c r="E833" s="105"/>
      <c r="F833" s="105"/>
      <c r="G833" s="105"/>
      <c r="H833" s="105"/>
      <c r="I833" s="105"/>
      <c r="J833" s="105"/>
      <c r="K833" s="105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  <c r="AK833" s="105"/>
      <c r="AL833" s="105"/>
      <c r="AM833" s="105"/>
    </row>
    <row r="834" customFormat="false" ht="21.75" hidden="false" customHeight="true" outlineLevel="0" collapsed="false">
      <c r="A834" s="105"/>
      <c r="B834" s="105"/>
      <c r="C834" s="105"/>
      <c r="D834" s="105"/>
      <c r="E834" s="105"/>
      <c r="F834" s="105"/>
      <c r="G834" s="105"/>
      <c r="H834" s="105"/>
      <c r="I834" s="105"/>
      <c r="J834" s="105"/>
      <c r="K834" s="105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  <c r="AK834" s="105"/>
      <c r="AL834" s="105"/>
      <c r="AM834" s="105"/>
    </row>
    <row r="835" customFormat="false" ht="21.75" hidden="false" customHeight="true" outlineLevel="0" collapsed="false">
      <c r="A835" s="105"/>
      <c r="B835" s="105"/>
      <c r="C835" s="105"/>
      <c r="D835" s="105"/>
      <c r="E835" s="105"/>
      <c r="F835" s="105"/>
      <c r="G835" s="105"/>
      <c r="H835" s="105"/>
      <c r="I835" s="105"/>
      <c r="J835" s="105"/>
      <c r="K835" s="105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  <c r="AK835" s="105"/>
      <c r="AL835" s="105"/>
      <c r="AM835" s="105"/>
    </row>
    <row r="836" customFormat="false" ht="21.75" hidden="false" customHeight="true" outlineLevel="0" collapsed="false">
      <c r="A836" s="105"/>
      <c r="B836" s="105"/>
      <c r="C836" s="105"/>
      <c r="D836" s="105"/>
      <c r="E836" s="105"/>
      <c r="F836" s="105"/>
      <c r="G836" s="105"/>
      <c r="H836" s="105"/>
      <c r="I836" s="105"/>
      <c r="J836" s="105"/>
      <c r="K836" s="105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  <c r="AK836" s="105"/>
      <c r="AL836" s="105"/>
      <c r="AM836" s="105"/>
    </row>
    <row r="837" customFormat="false" ht="21.75" hidden="false" customHeight="true" outlineLevel="0" collapsed="false">
      <c r="A837" s="105"/>
      <c r="B837" s="105"/>
      <c r="C837" s="105"/>
      <c r="D837" s="105"/>
      <c r="E837" s="105"/>
      <c r="F837" s="105"/>
      <c r="G837" s="105"/>
      <c r="H837" s="105"/>
      <c r="I837" s="105"/>
      <c r="J837" s="105"/>
      <c r="K837" s="105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  <c r="AK837" s="105"/>
      <c r="AL837" s="105"/>
      <c r="AM837" s="105"/>
    </row>
    <row r="838" customFormat="false" ht="21.75" hidden="false" customHeight="true" outlineLevel="0" collapsed="false">
      <c r="A838" s="105"/>
      <c r="B838" s="105"/>
      <c r="C838" s="105"/>
      <c r="D838" s="105"/>
      <c r="E838" s="105"/>
      <c r="F838" s="105"/>
      <c r="G838" s="105"/>
      <c r="H838" s="105"/>
      <c r="I838" s="105"/>
      <c r="J838" s="105"/>
      <c r="K838" s="105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  <c r="AK838" s="105"/>
      <c r="AL838" s="105"/>
      <c r="AM838" s="105"/>
    </row>
    <row r="839" customFormat="false" ht="21.75" hidden="false" customHeight="true" outlineLevel="0" collapsed="false">
      <c r="A839" s="105"/>
      <c r="B839" s="105"/>
      <c r="C839" s="105"/>
      <c r="D839" s="105"/>
      <c r="E839" s="105"/>
      <c r="F839" s="105"/>
      <c r="G839" s="105"/>
      <c r="H839" s="105"/>
      <c r="I839" s="105"/>
      <c r="J839" s="105"/>
      <c r="K839" s="105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  <c r="AK839" s="105"/>
      <c r="AL839" s="105"/>
      <c r="AM839" s="105"/>
    </row>
    <row r="840" customFormat="false" ht="21.75" hidden="false" customHeight="true" outlineLevel="0" collapsed="false">
      <c r="A840" s="105"/>
      <c r="B840" s="105"/>
      <c r="C840" s="105"/>
      <c r="D840" s="105"/>
      <c r="E840" s="105"/>
      <c r="F840" s="105"/>
      <c r="G840" s="105"/>
      <c r="H840" s="105"/>
      <c r="I840" s="105"/>
      <c r="J840" s="105"/>
      <c r="K840" s="105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  <c r="AK840" s="105"/>
      <c r="AL840" s="105"/>
      <c r="AM840" s="105"/>
    </row>
    <row r="841" customFormat="false" ht="21.75" hidden="false" customHeight="true" outlineLevel="0" collapsed="false">
      <c r="A841" s="105"/>
      <c r="B841" s="105"/>
      <c r="C841" s="105"/>
      <c r="D841" s="105"/>
      <c r="E841" s="105"/>
      <c r="F841" s="105"/>
      <c r="G841" s="105"/>
      <c r="H841" s="105"/>
      <c r="I841" s="105"/>
      <c r="J841" s="105"/>
      <c r="K841" s="105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  <c r="AK841" s="105"/>
      <c r="AL841" s="105"/>
      <c r="AM841" s="105"/>
    </row>
    <row r="842" customFormat="false" ht="21.75" hidden="false" customHeight="true" outlineLevel="0" collapsed="false">
      <c r="A842" s="105"/>
      <c r="B842" s="105"/>
      <c r="C842" s="105"/>
      <c r="D842" s="105"/>
      <c r="E842" s="105"/>
      <c r="F842" s="105"/>
      <c r="G842" s="105"/>
      <c r="H842" s="105"/>
      <c r="I842" s="105"/>
      <c r="J842" s="105"/>
      <c r="K842" s="105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  <c r="AK842" s="105"/>
      <c r="AL842" s="105"/>
      <c r="AM842" s="105"/>
    </row>
    <row r="843" customFormat="false" ht="21.75" hidden="false" customHeight="true" outlineLevel="0" collapsed="false">
      <c r="A843" s="105"/>
      <c r="B843" s="105"/>
      <c r="C843" s="105"/>
      <c r="D843" s="105"/>
      <c r="E843" s="105"/>
      <c r="F843" s="105"/>
      <c r="G843" s="105"/>
      <c r="H843" s="105"/>
      <c r="I843" s="105"/>
      <c r="J843" s="105"/>
      <c r="K843" s="105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</row>
    <row r="844" customFormat="false" ht="21.75" hidden="false" customHeight="true" outlineLevel="0" collapsed="false">
      <c r="A844" s="105"/>
      <c r="B844" s="105"/>
      <c r="C844" s="105"/>
      <c r="D844" s="105"/>
      <c r="E844" s="105"/>
      <c r="F844" s="105"/>
      <c r="G844" s="105"/>
      <c r="H844" s="105"/>
      <c r="I844" s="105"/>
      <c r="J844" s="105"/>
      <c r="K844" s="105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  <c r="AK844" s="105"/>
      <c r="AL844" s="105"/>
      <c r="AM844" s="105"/>
    </row>
    <row r="845" customFormat="false" ht="21.75" hidden="false" customHeight="true" outlineLevel="0" collapsed="false">
      <c r="A845" s="105"/>
      <c r="B845" s="105"/>
      <c r="C845" s="105"/>
      <c r="D845" s="105"/>
      <c r="E845" s="105"/>
      <c r="F845" s="105"/>
      <c r="G845" s="105"/>
      <c r="H845" s="105"/>
      <c r="I845" s="105"/>
      <c r="J845" s="105"/>
      <c r="K845" s="105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  <c r="AK845" s="105"/>
      <c r="AL845" s="105"/>
      <c r="AM845" s="105"/>
    </row>
    <row r="846" customFormat="false" ht="21.75" hidden="false" customHeight="true" outlineLevel="0" collapsed="false">
      <c r="A846" s="105"/>
      <c r="B846" s="105"/>
      <c r="C846" s="105"/>
      <c r="D846" s="105"/>
      <c r="E846" s="105"/>
      <c r="F846" s="105"/>
      <c r="G846" s="105"/>
      <c r="H846" s="105"/>
      <c r="I846" s="105"/>
      <c r="J846" s="105"/>
      <c r="K846" s="105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  <c r="AK846" s="105"/>
      <c r="AL846" s="105"/>
      <c r="AM846" s="105"/>
    </row>
    <row r="847" customFormat="false" ht="21.75" hidden="false" customHeight="true" outlineLevel="0" collapsed="false">
      <c r="A847" s="105"/>
      <c r="B847" s="105"/>
      <c r="C847" s="105"/>
      <c r="D847" s="105"/>
      <c r="E847" s="105"/>
      <c r="F847" s="105"/>
      <c r="G847" s="105"/>
      <c r="H847" s="105"/>
      <c r="I847" s="105"/>
      <c r="J847" s="105"/>
      <c r="K847" s="105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  <c r="AK847" s="105"/>
      <c r="AL847" s="105"/>
      <c r="AM847" s="105"/>
    </row>
    <row r="848" customFormat="false" ht="21.75" hidden="false" customHeight="true" outlineLevel="0" collapsed="false">
      <c r="A848" s="105"/>
      <c r="B848" s="105"/>
      <c r="C848" s="105"/>
      <c r="D848" s="105"/>
      <c r="E848" s="105"/>
      <c r="F848" s="105"/>
      <c r="G848" s="105"/>
      <c r="H848" s="105"/>
      <c r="I848" s="105"/>
      <c r="J848" s="105"/>
      <c r="K848" s="105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  <c r="AK848" s="105"/>
      <c r="AL848" s="105"/>
      <c r="AM848" s="105"/>
    </row>
    <row r="849" customFormat="false" ht="21.75" hidden="false" customHeight="true" outlineLevel="0" collapsed="false">
      <c r="A849" s="105"/>
      <c r="B849" s="105"/>
      <c r="C849" s="105"/>
      <c r="D849" s="105"/>
      <c r="E849" s="105"/>
      <c r="F849" s="105"/>
      <c r="G849" s="105"/>
      <c r="H849" s="105"/>
      <c r="I849" s="105"/>
      <c r="J849" s="105"/>
      <c r="K849" s="105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  <c r="AK849" s="105"/>
      <c r="AL849" s="105"/>
      <c r="AM849" s="105"/>
    </row>
    <row r="850" customFormat="false" ht="21.75" hidden="false" customHeight="true" outlineLevel="0" collapsed="false">
      <c r="A850" s="105"/>
      <c r="B850" s="105"/>
      <c r="C850" s="105"/>
      <c r="D850" s="105"/>
      <c r="E850" s="105"/>
      <c r="F850" s="105"/>
      <c r="G850" s="105"/>
      <c r="H850" s="105"/>
      <c r="I850" s="105"/>
      <c r="J850" s="105"/>
      <c r="K850" s="105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  <c r="AK850" s="105"/>
      <c r="AL850" s="105"/>
      <c r="AM850" s="105"/>
    </row>
    <row r="851" customFormat="false" ht="21.75" hidden="false" customHeight="true" outlineLevel="0" collapsed="false">
      <c r="A851" s="105"/>
      <c r="B851" s="105"/>
      <c r="C851" s="105"/>
      <c r="D851" s="105"/>
      <c r="E851" s="105"/>
      <c r="F851" s="105"/>
      <c r="G851" s="105"/>
      <c r="H851" s="105"/>
      <c r="I851" s="105"/>
      <c r="J851" s="105"/>
      <c r="K851" s="105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  <c r="AK851" s="105"/>
      <c r="AL851" s="105"/>
      <c r="AM851" s="105"/>
    </row>
    <row r="852" customFormat="false" ht="21.75" hidden="false" customHeight="true" outlineLevel="0" collapsed="false">
      <c r="A852" s="105"/>
      <c r="B852" s="105"/>
      <c r="C852" s="105"/>
      <c r="D852" s="105"/>
      <c r="E852" s="105"/>
      <c r="F852" s="105"/>
      <c r="G852" s="105"/>
      <c r="H852" s="105"/>
      <c r="I852" s="105"/>
      <c r="J852" s="105"/>
      <c r="K852" s="105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  <c r="AK852" s="105"/>
      <c r="AL852" s="105"/>
      <c r="AM852" s="105"/>
    </row>
    <row r="853" customFormat="false" ht="21.75" hidden="false" customHeight="true" outlineLevel="0" collapsed="false">
      <c r="A853" s="105"/>
      <c r="B853" s="105"/>
      <c r="C853" s="105"/>
      <c r="D853" s="105"/>
      <c r="E853" s="105"/>
      <c r="F853" s="105"/>
      <c r="G853" s="105"/>
      <c r="H853" s="105"/>
      <c r="I853" s="105"/>
      <c r="J853" s="105"/>
      <c r="K853" s="105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  <c r="AK853" s="105"/>
      <c r="AL853" s="105"/>
      <c r="AM853" s="105"/>
    </row>
    <row r="854" customFormat="false" ht="21.75" hidden="false" customHeight="true" outlineLevel="0" collapsed="false">
      <c r="A854" s="105"/>
      <c r="B854" s="105"/>
      <c r="C854" s="105"/>
      <c r="D854" s="105"/>
      <c r="E854" s="105"/>
      <c r="F854" s="105"/>
      <c r="G854" s="105"/>
      <c r="H854" s="105"/>
      <c r="I854" s="105"/>
      <c r="J854" s="105"/>
      <c r="K854" s="105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  <c r="AK854" s="105"/>
      <c r="AL854" s="105"/>
      <c r="AM854" s="105"/>
    </row>
    <row r="855" customFormat="false" ht="21.75" hidden="false" customHeight="true" outlineLevel="0" collapsed="false">
      <c r="A855" s="105"/>
      <c r="B855" s="105"/>
      <c r="C855" s="105"/>
      <c r="D855" s="105"/>
      <c r="E855" s="105"/>
      <c r="F855" s="105"/>
      <c r="G855" s="105"/>
      <c r="H855" s="105"/>
      <c r="I855" s="105"/>
      <c r="J855" s="105"/>
      <c r="K855" s="105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  <c r="AK855" s="105"/>
      <c r="AL855" s="105"/>
      <c r="AM855" s="105"/>
    </row>
    <row r="856" customFormat="false" ht="21.75" hidden="false" customHeight="true" outlineLevel="0" collapsed="false">
      <c r="A856" s="105"/>
      <c r="B856" s="105"/>
      <c r="C856" s="105"/>
      <c r="D856" s="105"/>
      <c r="E856" s="105"/>
      <c r="F856" s="105"/>
      <c r="G856" s="105"/>
      <c r="H856" s="105"/>
      <c r="I856" s="105"/>
      <c r="J856" s="105"/>
      <c r="K856" s="105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</row>
    <row r="857" customFormat="false" ht="21.75" hidden="false" customHeight="true" outlineLevel="0" collapsed="false">
      <c r="A857" s="105"/>
      <c r="B857" s="105"/>
      <c r="C857" s="105"/>
      <c r="D857" s="105"/>
      <c r="E857" s="105"/>
      <c r="F857" s="105"/>
      <c r="G857" s="105"/>
      <c r="H857" s="105"/>
      <c r="I857" s="105"/>
      <c r="J857" s="105"/>
      <c r="K857" s="105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  <c r="AK857" s="105"/>
      <c r="AL857" s="105"/>
      <c r="AM857" s="105"/>
    </row>
    <row r="858" customFormat="false" ht="21.75" hidden="false" customHeight="true" outlineLevel="0" collapsed="false">
      <c r="A858" s="105"/>
      <c r="B858" s="105"/>
      <c r="C858" s="105"/>
      <c r="D858" s="105"/>
      <c r="E858" s="105"/>
      <c r="F858" s="105"/>
      <c r="G858" s="105"/>
      <c r="H858" s="105"/>
      <c r="I858" s="105"/>
      <c r="J858" s="105"/>
      <c r="K858" s="105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  <c r="AK858" s="105"/>
      <c r="AL858" s="105"/>
      <c r="AM858" s="105"/>
    </row>
    <row r="859" customFormat="false" ht="21.75" hidden="false" customHeight="true" outlineLevel="0" collapsed="false">
      <c r="A859" s="105"/>
      <c r="B859" s="105"/>
      <c r="C859" s="105"/>
      <c r="D859" s="105"/>
      <c r="E859" s="105"/>
      <c r="F859" s="105"/>
      <c r="G859" s="105"/>
      <c r="H859" s="105"/>
      <c r="I859" s="105"/>
      <c r="J859" s="105"/>
      <c r="K859" s="105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</row>
    <row r="860" customFormat="false" ht="21.75" hidden="false" customHeight="true" outlineLevel="0" collapsed="false">
      <c r="A860" s="105"/>
      <c r="B860" s="105"/>
      <c r="C860" s="105"/>
      <c r="D860" s="105"/>
      <c r="E860" s="105"/>
      <c r="F860" s="105"/>
      <c r="G860" s="105"/>
      <c r="H860" s="105"/>
      <c r="I860" s="105"/>
      <c r="J860" s="105"/>
      <c r="K860" s="105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  <c r="AK860" s="105"/>
      <c r="AL860" s="105"/>
      <c r="AM860" s="105"/>
    </row>
    <row r="861" customFormat="false" ht="21.75" hidden="false" customHeight="true" outlineLevel="0" collapsed="false">
      <c r="A861" s="105"/>
      <c r="B861" s="105"/>
      <c r="C861" s="105"/>
      <c r="D861" s="105"/>
      <c r="E861" s="105"/>
      <c r="F861" s="105"/>
      <c r="G861" s="105"/>
      <c r="H861" s="105"/>
      <c r="I861" s="105"/>
      <c r="J861" s="105"/>
      <c r="K861" s="105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  <c r="AK861" s="105"/>
      <c r="AL861" s="105"/>
      <c r="AM861" s="105"/>
    </row>
    <row r="862" customFormat="false" ht="21.75" hidden="false" customHeight="true" outlineLevel="0" collapsed="false">
      <c r="A862" s="105"/>
      <c r="B862" s="105"/>
      <c r="C862" s="105"/>
      <c r="D862" s="105"/>
      <c r="E862" s="105"/>
      <c r="F862" s="105"/>
      <c r="G862" s="105"/>
      <c r="H862" s="105"/>
      <c r="I862" s="105"/>
      <c r="J862" s="105"/>
      <c r="K862" s="105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  <c r="AK862" s="105"/>
      <c r="AL862" s="105"/>
      <c r="AM862" s="105"/>
    </row>
    <row r="863" customFormat="false" ht="21.75" hidden="false" customHeight="true" outlineLevel="0" collapsed="false">
      <c r="A863" s="105"/>
      <c r="B863" s="105"/>
      <c r="C863" s="105"/>
      <c r="D863" s="105"/>
      <c r="E863" s="105"/>
      <c r="F863" s="105"/>
      <c r="G863" s="105"/>
      <c r="H863" s="105"/>
      <c r="I863" s="105"/>
      <c r="J863" s="105"/>
      <c r="K863" s="105"/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  <c r="AK863" s="105"/>
      <c r="AL863" s="105"/>
      <c r="AM863" s="105"/>
    </row>
    <row r="864" customFormat="false" ht="21.75" hidden="false" customHeight="true" outlineLevel="0" collapsed="false">
      <c r="A864" s="105"/>
      <c r="B864" s="105"/>
      <c r="C864" s="105"/>
      <c r="D864" s="105"/>
      <c r="E864" s="105"/>
      <c r="F864" s="105"/>
      <c r="G864" s="105"/>
      <c r="H864" s="105"/>
      <c r="I864" s="105"/>
      <c r="J864" s="105"/>
      <c r="K864" s="105"/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  <c r="AK864" s="105"/>
      <c r="AL864" s="105"/>
      <c r="AM864" s="105"/>
    </row>
    <row r="865" customFormat="false" ht="21.75" hidden="false" customHeight="true" outlineLevel="0" collapsed="false">
      <c r="A865" s="105"/>
      <c r="B865" s="105"/>
      <c r="C865" s="105"/>
      <c r="D865" s="105"/>
      <c r="E865" s="105"/>
      <c r="F865" s="105"/>
      <c r="G865" s="105"/>
      <c r="H865" s="105"/>
      <c r="I865" s="105"/>
      <c r="J865" s="105"/>
      <c r="K865" s="105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  <c r="AK865" s="105"/>
      <c r="AL865" s="105"/>
      <c r="AM865" s="105"/>
    </row>
    <row r="866" customFormat="false" ht="21.75" hidden="false" customHeight="true" outlineLevel="0" collapsed="false">
      <c r="A866" s="105"/>
      <c r="B866" s="105"/>
      <c r="C866" s="105"/>
      <c r="D866" s="105"/>
      <c r="E866" s="105"/>
      <c r="F866" s="105"/>
      <c r="G866" s="105"/>
      <c r="H866" s="105"/>
      <c r="I866" s="105"/>
      <c r="J866" s="105"/>
      <c r="K866" s="105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  <c r="AK866" s="105"/>
      <c r="AL866" s="105"/>
      <c r="AM866" s="105"/>
    </row>
    <row r="867" customFormat="false" ht="21.75" hidden="false" customHeight="true" outlineLevel="0" collapsed="false">
      <c r="A867" s="105"/>
      <c r="B867" s="105"/>
      <c r="C867" s="105"/>
      <c r="D867" s="105"/>
      <c r="E867" s="105"/>
      <c r="F867" s="105"/>
      <c r="G867" s="105"/>
      <c r="H867" s="105"/>
      <c r="I867" s="105"/>
      <c r="J867" s="105"/>
      <c r="K867" s="105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  <c r="AK867" s="105"/>
      <c r="AL867" s="105"/>
      <c r="AM867" s="105"/>
    </row>
    <row r="868" customFormat="false" ht="21.75" hidden="false" customHeight="true" outlineLevel="0" collapsed="false">
      <c r="A868" s="105"/>
      <c r="B868" s="105"/>
      <c r="C868" s="105"/>
      <c r="D868" s="105"/>
      <c r="E868" s="105"/>
      <c r="F868" s="105"/>
      <c r="G868" s="105"/>
      <c r="H868" s="105"/>
      <c r="I868" s="105"/>
      <c r="J868" s="105"/>
      <c r="K868" s="105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  <c r="AK868" s="105"/>
      <c r="AL868" s="105"/>
      <c r="AM868" s="105"/>
    </row>
    <row r="869" customFormat="false" ht="21.75" hidden="false" customHeight="true" outlineLevel="0" collapsed="false">
      <c r="A869" s="105"/>
      <c r="B869" s="105"/>
      <c r="C869" s="105"/>
      <c r="D869" s="105"/>
      <c r="E869" s="105"/>
      <c r="F869" s="105"/>
      <c r="G869" s="105"/>
      <c r="H869" s="105"/>
      <c r="I869" s="105"/>
      <c r="J869" s="105"/>
      <c r="K869" s="105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</row>
    <row r="870" customFormat="false" ht="21.75" hidden="false" customHeight="true" outlineLevel="0" collapsed="false">
      <c r="A870" s="105"/>
      <c r="B870" s="105"/>
      <c r="C870" s="105"/>
      <c r="D870" s="105"/>
      <c r="E870" s="105"/>
      <c r="F870" s="105"/>
      <c r="G870" s="105"/>
      <c r="H870" s="105"/>
      <c r="I870" s="105"/>
      <c r="J870" s="105"/>
      <c r="K870" s="105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  <c r="AK870" s="105"/>
      <c r="AL870" s="105"/>
      <c r="AM870" s="105"/>
    </row>
    <row r="871" customFormat="false" ht="21.75" hidden="false" customHeight="true" outlineLevel="0" collapsed="false">
      <c r="A871" s="105"/>
      <c r="B871" s="105"/>
      <c r="C871" s="105"/>
      <c r="D871" s="105"/>
      <c r="E871" s="105"/>
      <c r="F871" s="105"/>
      <c r="G871" s="105"/>
      <c r="H871" s="105"/>
      <c r="I871" s="105"/>
      <c r="J871" s="105"/>
      <c r="K871" s="105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  <c r="AK871" s="105"/>
      <c r="AL871" s="105"/>
      <c r="AM871" s="105"/>
    </row>
    <row r="872" customFormat="false" ht="21.75" hidden="false" customHeight="true" outlineLevel="0" collapsed="false">
      <c r="A872" s="105"/>
      <c r="B872" s="105"/>
      <c r="C872" s="105"/>
      <c r="D872" s="105"/>
      <c r="E872" s="105"/>
      <c r="F872" s="105"/>
      <c r="G872" s="105"/>
      <c r="H872" s="105"/>
      <c r="I872" s="105"/>
      <c r="J872" s="105"/>
      <c r="K872" s="105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  <c r="AK872" s="105"/>
      <c r="AL872" s="105"/>
      <c r="AM872" s="105"/>
    </row>
    <row r="873" customFormat="false" ht="21.75" hidden="false" customHeight="true" outlineLevel="0" collapsed="false">
      <c r="A873" s="105"/>
      <c r="B873" s="105"/>
      <c r="C873" s="105"/>
      <c r="D873" s="105"/>
      <c r="E873" s="105"/>
      <c r="F873" s="105"/>
      <c r="G873" s="105"/>
      <c r="H873" s="105"/>
      <c r="I873" s="105"/>
      <c r="J873" s="105"/>
      <c r="K873" s="105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  <c r="AK873" s="105"/>
      <c r="AL873" s="105"/>
      <c r="AM873" s="105"/>
    </row>
    <row r="874" customFormat="false" ht="21.75" hidden="false" customHeight="true" outlineLevel="0" collapsed="false">
      <c r="A874" s="105"/>
      <c r="B874" s="105"/>
      <c r="C874" s="105"/>
      <c r="D874" s="105"/>
      <c r="E874" s="105"/>
      <c r="F874" s="105"/>
      <c r="G874" s="105"/>
      <c r="H874" s="105"/>
      <c r="I874" s="105"/>
      <c r="J874" s="105"/>
      <c r="K874" s="105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  <c r="AK874" s="105"/>
      <c r="AL874" s="105"/>
      <c r="AM874" s="105"/>
    </row>
    <row r="875" customFormat="false" ht="21.75" hidden="false" customHeight="true" outlineLevel="0" collapsed="false">
      <c r="A875" s="105"/>
      <c r="B875" s="105"/>
      <c r="C875" s="105"/>
      <c r="D875" s="105"/>
      <c r="E875" s="105"/>
      <c r="F875" s="105"/>
      <c r="G875" s="105"/>
      <c r="H875" s="105"/>
      <c r="I875" s="105"/>
      <c r="J875" s="105"/>
      <c r="K875" s="105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  <c r="AK875" s="105"/>
      <c r="AL875" s="105"/>
      <c r="AM875" s="105"/>
    </row>
    <row r="876" customFormat="false" ht="21.75" hidden="false" customHeight="true" outlineLevel="0" collapsed="false">
      <c r="A876" s="105"/>
      <c r="B876" s="105"/>
      <c r="C876" s="105"/>
      <c r="D876" s="105"/>
      <c r="E876" s="105"/>
      <c r="F876" s="105"/>
      <c r="G876" s="105"/>
      <c r="H876" s="105"/>
      <c r="I876" s="105"/>
      <c r="J876" s="105"/>
      <c r="K876" s="105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</row>
    <row r="877" customFormat="false" ht="21.75" hidden="false" customHeight="true" outlineLevel="0" collapsed="false">
      <c r="A877" s="105"/>
      <c r="B877" s="105"/>
      <c r="C877" s="105"/>
      <c r="D877" s="105"/>
      <c r="E877" s="105"/>
      <c r="F877" s="105"/>
      <c r="G877" s="105"/>
      <c r="H877" s="105"/>
      <c r="I877" s="105"/>
      <c r="J877" s="105"/>
      <c r="K877" s="105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  <c r="AK877" s="105"/>
      <c r="AL877" s="105"/>
      <c r="AM877" s="105"/>
    </row>
    <row r="878" customFormat="false" ht="21.75" hidden="false" customHeight="true" outlineLevel="0" collapsed="false">
      <c r="A878" s="105"/>
      <c r="B878" s="105"/>
      <c r="C878" s="105"/>
      <c r="D878" s="105"/>
      <c r="E878" s="105"/>
      <c r="F878" s="105"/>
      <c r="G878" s="105"/>
      <c r="H878" s="105"/>
      <c r="I878" s="105"/>
      <c r="J878" s="105"/>
      <c r="K878" s="105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  <c r="AK878" s="105"/>
      <c r="AL878" s="105"/>
      <c r="AM878" s="105"/>
    </row>
    <row r="879" customFormat="false" ht="21.75" hidden="false" customHeight="true" outlineLevel="0" collapsed="false">
      <c r="A879" s="105"/>
      <c r="B879" s="105"/>
      <c r="C879" s="105"/>
      <c r="D879" s="105"/>
      <c r="E879" s="105"/>
      <c r="F879" s="105"/>
      <c r="G879" s="105"/>
      <c r="H879" s="105"/>
      <c r="I879" s="105"/>
      <c r="J879" s="105"/>
      <c r="K879" s="105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  <c r="AK879" s="105"/>
      <c r="AL879" s="105"/>
      <c r="AM879" s="105"/>
    </row>
    <row r="880" customFormat="false" ht="21.75" hidden="false" customHeight="true" outlineLevel="0" collapsed="false">
      <c r="A880" s="105"/>
      <c r="B880" s="105"/>
      <c r="C880" s="105"/>
      <c r="D880" s="105"/>
      <c r="E880" s="105"/>
      <c r="F880" s="105"/>
      <c r="G880" s="105"/>
      <c r="H880" s="105"/>
      <c r="I880" s="105"/>
      <c r="J880" s="105"/>
      <c r="K880" s="105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  <c r="AK880" s="105"/>
      <c r="AL880" s="105"/>
      <c r="AM880" s="105"/>
    </row>
    <row r="881" customFormat="false" ht="21.75" hidden="false" customHeight="true" outlineLevel="0" collapsed="false">
      <c r="A881" s="105"/>
      <c r="B881" s="105"/>
      <c r="C881" s="105"/>
      <c r="D881" s="105"/>
      <c r="E881" s="105"/>
      <c r="F881" s="105"/>
      <c r="G881" s="105"/>
      <c r="H881" s="105"/>
      <c r="I881" s="105"/>
      <c r="J881" s="105"/>
      <c r="K881" s="105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  <c r="AK881" s="105"/>
      <c r="AL881" s="105"/>
      <c r="AM881" s="105"/>
    </row>
    <row r="882" customFormat="false" ht="21.75" hidden="false" customHeight="true" outlineLevel="0" collapsed="false">
      <c r="A882" s="105"/>
      <c r="B882" s="105"/>
      <c r="C882" s="105"/>
      <c r="D882" s="105"/>
      <c r="E882" s="105"/>
      <c r="F882" s="105"/>
      <c r="G882" s="105"/>
      <c r="H882" s="105"/>
      <c r="I882" s="105"/>
      <c r="J882" s="105"/>
      <c r="K882" s="105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  <c r="AK882" s="105"/>
      <c r="AL882" s="105"/>
      <c r="AM882" s="105"/>
    </row>
    <row r="883" customFormat="false" ht="21.75" hidden="false" customHeight="true" outlineLevel="0" collapsed="false">
      <c r="A883" s="105"/>
      <c r="B883" s="105"/>
      <c r="C883" s="105"/>
      <c r="D883" s="105"/>
      <c r="E883" s="105"/>
      <c r="F883" s="105"/>
      <c r="G883" s="105"/>
      <c r="H883" s="105"/>
      <c r="I883" s="105"/>
      <c r="J883" s="105"/>
      <c r="K883" s="105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  <c r="AK883" s="105"/>
      <c r="AL883" s="105"/>
      <c r="AM883" s="105"/>
    </row>
    <row r="884" customFormat="false" ht="21.75" hidden="false" customHeight="true" outlineLevel="0" collapsed="false">
      <c r="A884" s="105"/>
      <c r="B884" s="105"/>
      <c r="C884" s="105"/>
      <c r="D884" s="105"/>
      <c r="E884" s="105"/>
      <c r="F884" s="105"/>
      <c r="G884" s="105"/>
      <c r="H884" s="105"/>
      <c r="I884" s="105"/>
      <c r="J884" s="105"/>
      <c r="K884" s="105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  <c r="AK884" s="105"/>
      <c r="AL884" s="105"/>
      <c r="AM884" s="105"/>
    </row>
    <row r="885" customFormat="false" ht="21.75" hidden="false" customHeight="true" outlineLevel="0" collapsed="false">
      <c r="A885" s="105"/>
      <c r="B885" s="105"/>
      <c r="C885" s="105"/>
      <c r="D885" s="105"/>
      <c r="E885" s="105"/>
      <c r="F885" s="105"/>
      <c r="G885" s="105"/>
      <c r="H885" s="105"/>
      <c r="I885" s="105"/>
      <c r="J885" s="105"/>
      <c r="K885" s="105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  <c r="AK885" s="105"/>
      <c r="AL885" s="105"/>
      <c r="AM885" s="105"/>
    </row>
    <row r="886" customFormat="false" ht="21.75" hidden="false" customHeight="true" outlineLevel="0" collapsed="false">
      <c r="A886" s="105"/>
      <c r="B886" s="105"/>
      <c r="C886" s="105"/>
      <c r="D886" s="105"/>
      <c r="E886" s="105"/>
      <c r="F886" s="105"/>
      <c r="G886" s="105"/>
      <c r="H886" s="105"/>
      <c r="I886" s="105"/>
      <c r="J886" s="105"/>
      <c r="K886" s="105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  <c r="AK886" s="105"/>
      <c r="AL886" s="105"/>
      <c r="AM886" s="105"/>
    </row>
    <row r="887" customFormat="false" ht="21.75" hidden="false" customHeight="true" outlineLevel="0" collapsed="false">
      <c r="A887" s="105"/>
      <c r="B887" s="105"/>
      <c r="C887" s="105"/>
      <c r="D887" s="105"/>
      <c r="E887" s="105"/>
      <c r="F887" s="105"/>
      <c r="G887" s="105"/>
      <c r="H887" s="105"/>
      <c r="I887" s="105"/>
      <c r="J887" s="105"/>
      <c r="K887" s="105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  <c r="AK887" s="105"/>
      <c r="AL887" s="105"/>
      <c r="AM887" s="105"/>
    </row>
    <row r="888" customFormat="false" ht="21.75" hidden="false" customHeight="true" outlineLevel="0" collapsed="false">
      <c r="A888" s="105"/>
      <c r="B888" s="105"/>
      <c r="C888" s="105"/>
      <c r="D888" s="105"/>
      <c r="E888" s="105"/>
      <c r="F888" s="105"/>
      <c r="G888" s="105"/>
      <c r="H888" s="105"/>
      <c r="I888" s="105"/>
      <c r="J888" s="105"/>
      <c r="K888" s="105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  <c r="AK888" s="105"/>
      <c r="AL888" s="105"/>
      <c r="AM888" s="105"/>
    </row>
    <row r="889" customFormat="false" ht="21.75" hidden="false" customHeight="true" outlineLevel="0" collapsed="false">
      <c r="A889" s="105"/>
      <c r="B889" s="105"/>
      <c r="C889" s="105"/>
      <c r="D889" s="105"/>
      <c r="E889" s="105"/>
      <c r="F889" s="105"/>
      <c r="G889" s="105"/>
      <c r="H889" s="105"/>
      <c r="I889" s="105"/>
      <c r="J889" s="105"/>
      <c r="K889" s="105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  <c r="AK889" s="105"/>
      <c r="AL889" s="105"/>
      <c r="AM889" s="105"/>
    </row>
    <row r="890" customFormat="false" ht="21.75" hidden="false" customHeight="true" outlineLevel="0" collapsed="false">
      <c r="A890" s="105"/>
      <c r="B890" s="105"/>
      <c r="C890" s="105"/>
      <c r="D890" s="105"/>
      <c r="E890" s="105"/>
      <c r="F890" s="105"/>
      <c r="G890" s="105"/>
      <c r="H890" s="105"/>
      <c r="I890" s="105"/>
      <c r="J890" s="105"/>
      <c r="K890" s="105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  <c r="AK890" s="105"/>
      <c r="AL890" s="105"/>
      <c r="AM890" s="105"/>
    </row>
    <row r="891" customFormat="false" ht="21.75" hidden="false" customHeight="true" outlineLevel="0" collapsed="false">
      <c r="A891" s="105"/>
      <c r="B891" s="105"/>
      <c r="C891" s="105"/>
      <c r="D891" s="105"/>
      <c r="E891" s="105"/>
      <c r="F891" s="105"/>
      <c r="G891" s="105"/>
      <c r="H891" s="105"/>
      <c r="I891" s="105"/>
      <c r="J891" s="105"/>
      <c r="K891" s="105"/>
      <c r="L891" s="10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  <c r="AK891" s="105"/>
      <c r="AL891" s="105"/>
      <c r="AM891" s="105"/>
    </row>
    <row r="892" customFormat="false" ht="21.75" hidden="false" customHeight="true" outlineLevel="0" collapsed="false">
      <c r="A892" s="105"/>
      <c r="B892" s="105"/>
      <c r="C892" s="105"/>
      <c r="D892" s="105"/>
      <c r="E892" s="105"/>
      <c r="F892" s="105"/>
      <c r="G892" s="105"/>
      <c r="H892" s="105"/>
      <c r="I892" s="105"/>
      <c r="J892" s="105"/>
      <c r="K892" s="105"/>
      <c r="L892" s="105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  <c r="AK892" s="105"/>
      <c r="AL892" s="105"/>
      <c r="AM892" s="105"/>
    </row>
    <row r="893" customFormat="false" ht="21.75" hidden="false" customHeight="true" outlineLevel="0" collapsed="false">
      <c r="A893" s="105"/>
      <c r="B893" s="105"/>
      <c r="C893" s="105"/>
      <c r="D893" s="105"/>
      <c r="E893" s="105"/>
      <c r="F893" s="105"/>
      <c r="G893" s="105"/>
      <c r="H893" s="105"/>
      <c r="I893" s="105"/>
      <c r="J893" s="105"/>
      <c r="K893" s="105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  <c r="AK893" s="105"/>
      <c r="AL893" s="105"/>
      <c r="AM893" s="105"/>
    </row>
    <row r="894" customFormat="false" ht="21.75" hidden="false" customHeight="true" outlineLevel="0" collapsed="false">
      <c r="A894" s="105"/>
      <c r="B894" s="105"/>
      <c r="C894" s="105"/>
      <c r="D894" s="105"/>
      <c r="E894" s="105"/>
      <c r="F894" s="105"/>
      <c r="G894" s="105"/>
      <c r="H894" s="105"/>
      <c r="I894" s="105"/>
      <c r="J894" s="105"/>
      <c r="K894" s="105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  <c r="AK894" s="105"/>
      <c r="AL894" s="105"/>
      <c r="AM894" s="105"/>
    </row>
    <row r="895" customFormat="false" ht="21.75" hidden="false" customHeight="true" outlineLevel="0" collapsed="false">
      <c r="A895" s="105"/>
      <c r="B895" s="105"/>
      <c r="C895" s="105"/>
      <c r="D895" s="105"/>
      <c r="E895" s="105"/>
      <c r="F895" s="105"/>
      <c r="G895" s="105"/>
      <c r="H895" s="105"/>
      <c r="I895" s="105"/>
      <c r="J895" s="105"/>
      <c r="K895" s="105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  <c r="AK895" s="105"/>
      <c r="AL895" s="105"/>
      <c r="AM895" s="105"/>
    </row>
    <row r="896" customFormat="false" ht="21.75" hidden="false" customHeight="true" outlineLevel="0" collapsed="false">
      <c r="A896" s="105"/>
      <c r="B896" s="105"/>
      <c r="C896" s="105"/>
      <c r="D896" s="105"/>
      <c r="E896" s="105"/>
      <c r="F896" s="105"/>
      <c r="G896" s="105"/>
      <c r="H896" s="105"/>
      <c r="I896" s="105"/>
      <c r="J896" s="105"/>
      <c r="K896" s="105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  <c r="AK896" s="105"/>
      <c r="AL896" s="105"/>
      <c r="AM896" s="105"/>
    </row>
    <row r="897" customFormat="false" ht="21.75" hidden="false" customHeight="true" outlineLevel="0" collapsed="false">
      <c r="A897" s="105"/>
      <c r="B897" s="105"/>
      <c r="C897" s="105"/>
      <c r="D897" s="105"/>
      <c r="E897" s="105"/>
      <c r="F897" s="105"/>
      <c r="G897" s="105"/>
      <c r="H897" s="105"/>
      <c r="I897" s="105"/>
      <c r="J897" s="105"/>
      <c r="K897" s="105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  <c r="AK897" s="105"/>
      <c r="AL897" s="105"/>
      <c r="AM897" s="105"/>
    </row>
    <row r="898" customFormat="false" ht="21.75" hidden="false" customHeight="true" outlineLevel="0" collapsed="false">
      <c r="A898" s="105"/>
      <c r="B898" s="105"/>
      <c r="C898" s="105"/>
      <c r="D898" s="105"/>
      <c r="E898" s="105"/>
      <c r="F898" s="105"/>
      <c r="G898" s="105"/>
      <c r="H898" s="105"/>
      <c r="I898" s="105"/>
      <c r="J898" s="105"/>
      <c r="K898" s="105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  <c r="AK898" s="105"/>
      <c r="AL898" s="105"/>
      <c r="AM898" s="105"/>
    </row>
    <row r="899" customFormat="false" ht="21.75" hidden="false" customHeight="true" outlineLevel="0" collapsed="false">
      <c r="A899" s="105"/>
      <c r="B899" s="105"/>
      <c r="C899" s="105"/>
      <c r="D899" s="105"/>
      <c r="E899" s="105"/>
      <c r="F899" s="105"/>
      <c r="G899" s="105"/>
      <c r="H899" s="105"/>
      <c r="I899" s="105"/>
      <c r="J899" s="105"/>
      <c r="K899" s="105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  <c r="AK899" s="105"/>
      <c r="AL899" s="105"/>
      <c r="AM899" s="105"/>
    </row>
    <row r="900" customFormat="false" ht="21.75" hidden="false" customHeight="true" outlineLevel="0" collapsed="false">
      <c r="A900" s="105"/>
      <c r="B900" s="105"/>
      <c r="C900" s="105"/>
      <c r="D900" s="105"/>
      <c r="E900" s="105"/>
      <c r="F900" s="105"/>
      <c r="G900" s="105"/>
      <c r="H900" s="105"/>
      <c r="I900" s="105"/>
      <c r="J900" s="105"/>
      <c r="K900" s="105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  <c r="AK900" s="105"/>
      <c r="AL900" s="105"/>
      <c r="AM900" s="105"/>
    </row>
    <row r="901" customFormat="false" ht="21.75" hidden="false" customHeight="true" outlineLevel="0" collapsed="false">
      <c r="A901" s="105"/>
      <c r="B901" s="105"/>
      <c r="C901" s="105"/>
      <c r="D901" s="105"/>
      <c r="E901" s="105"/>
      <c r="F901" s="105"/>
      <c r="G901" s="105"/>
      <c r="H901" s="105"/>
      <c r="I901" s="105"/>
      <c r="J901" s="105"/>
      <c r="K901" s="105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  <c r="AK901" s="105"/>
      <c r="AL901" s="105"/>
      <c r="AM901" s="105"/>
    </row>
    <row r="902" customFormat="false" ht="21.75" hidden="false" customHeight="true" outlineLevel="0" collapsed="false">
      <c r="A902" s="105"/>
      <c r="B902" s="105"/>
      <c r="C902" s="105"/>
      <c r="D902" s="105"/>
      <c r="E902" s="105"/>
      <c r="F902" s="105"/>
      <c r="G902" s="105"/>
      <c r="H902" s="105"/>
      <c r="I902" s="105"/>
      <c r="J902" s="105"/>
      <c r="K902" s="105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  <c r="AK902" s="105"/>
      <c r="AL902" s="105"/>
      <c r="AM902" s="105"/>
    </row>
    <row r="903" customFormat="false" ht="21.75" hidden="false" customHeight="true" outlineLevel="0" collapsed="false">
      <c r="A903" s="105"/>
      <c r="B903" s="105"/>
      <c r="C903" s="105"/>
      <c r="D903" s="105"/>
      <c r="E903" s="105"/>
      <c r="F903" s="105"/>
      <c r="G903" s="105"/>
      <c r="H903" s="105"/>
      <c r="I903" s="105"/>
      <c r="J903" s="105"/>
      <c r="K903" s="105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  <c r="AK903" s="105"/>
      <c r="AL903" s="105"/>
      <c r="AM903" s="105"/>
    </row>
    <row r="904" customFormat="false" ht="21.75" hidden="false" customHeight="true" outlineLevel="0" collapsed="false">
      <c r="A904" s="105"/>
      <c r="B904" s="105"/>
      <c r="C904" s="105"/>
      <c r="D904" s="105"/>
      <c r="E904" s="105"/>
      <c r="F904" s="105"/>
      <c r="G904" s="105"/>
      <c r="H904" s="105"/>
      <c r="I904" s="105"/>
      <c r="J904" s="105"/>
      <c r="K904" s="105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  <c r="AK904" s="105"/>
      <c r="AL904" s="105"/>
      <c r="AM904" s="105"/>
    </row>
    <row r="905" customFormat="false" ht="21.75" hidden="false" customHeight="true" outlineLevel="0" collapsed="false">
      <c r="A905" s="105"/>
      <c r="B905" s="105"/>
      <c r="C905" s="105"/>
      <c r="D905" s="105"/>
      <c r="E905" s="105"/>
      <c r="F905" s="105"/>
      <c r="G905" s="105"/>
      <c r="H905" s="105"/>
      <c r="I905" s="105"/>
      <c r="J905" s="105"/>
      <c r="K905" s="105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  <c r="AK905" s="105"/>
      <c r="AL905" s="105"/>
      <c r="AM905" s="105"/>
    </row>
    <row r="906" customFormat="false" ht="21.75" hidden="false" customHeight="true" outlineLevel="0" collapsed="false">
      <c r="A906" s="105"/>
      <c r="B906" s="105"/>
      <c r="C906" s="105"/>
      <c r="D906" s="105"/>
      <c r="E906" s="105"/>
      <c r="F906" s="105"/>
      <c r="G906" s="105"/>
      <c r="H906" s="105"/>
      <c r="I906" s="105"/>
      <c r="J906" s="105"/>
      <c r="K906" s="105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  <c r="AK906" s="105"/>
      <c r="AL906" s="105"/>
      <c r="AM906" s="105"/>
    </row>
    <row r="907" customFormat="false" ht="21.75" hidden="false" customHeight="true" outlineLevel="0" collapsed="false">
      <c r="A907" s="105"/>
      <c r="B907" s="105"/>
      <c r="C907" s="105"/>
      <c r="D907" s="105"/>
      <c r="E907" s="105"/>
      <c r="F907" s="105"/>
      <c r="G907" s="105"/>
      <c r="H907" s="105"/>
      <c r="I907" s="105"/>
      <c r="J907" s="105"/>
      <c r="K907" s="105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  <c r="AK907" s="105"/>
      <c r="AL907" s="105"/>
      <c r="AM907" s="105"/>
    </row>
    <row r="908" customFormat="false" ht="21.75" hidden="false" customHeight="true" outlineLevel="0" collapsed="false">
      <c r="A908" s="105"/>
      <c r="B908" s="105"/>
      <c r="C908" s="105"/>
      <c r="D908" s="105"/>
      <c r="E908" s="105"/>
      <c r="F908" s="105"/>
      <c r="G908" s="105"/>
      <c r="H908" s="105"/>
      <c r="I908" s="105"/>
      <c r="J908" s="105"/>
      <c r="K908" s="105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  <c r="AK908" s="105"/>
      <c r="AL908" s="105"/>
      <c r="AM908" s="105"/>
    </row>
    <row r="909" customFormat="false" ht="21.75" hidden="false" customHeight="true" outlineLevel="0" collapsed="false">
      <c r="A909" s="105"/>
      <c r="B909" s="105"/>
      <c r="C909" s="105"/>
      <c r="D909" s="105"/>
      <c r="E909" s="105"/>
      <c r="F909" s="105"/>
      <c r="G909" s="105"/>
      <c r="H909" s="105"/>
      <c r="I909" s="105"/>
      <c r="J909" s="105"/>
      <c r="K909" s="105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  <c r="AK909" s="105"/>
      <c r="AL909" s="105"/>
      <c r="AM909" s="105"/>
    </row>
    <row r="910" customFormat="false" ht="21.75" hidden="false" customHeight="true" outlineLevel="0" collapsed="false">
      <c r="A910" s="105"/>
      <c r="B910" s="105"/>
      <c r="C910" s="105"/>
      <c r="D910" s="105"/>
      <c r="E910" s="105"/>
      <c r="F910" s="105"/>
      <c r="G910" s="105"/>
      <c r="H910" s="105"/>
      <c r="I910" s="105"/>
      <c r="J910" s="105"/>
      <c r="K910" s="105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  <c r="AK910" s="105"/>
      <c r="AL910" s="105"/>
      <c r="AM910" s="105"/>
    </row>
    <row r="911" customFormat="false" ht="21.75" hidden="false" customHeight="true" outlineLevel="0" collapsed="false">
      <c r="A911" s="105"/>
      <c r="B911" s="105"/>
      <c r="C911" s="105"/>
      <c r="D911" s="105"/>
      <c r="E911" s="105"/>
      <c r="F911" s="105"/>
      <c r="G911" s="105"/>
      <c r="H911" s="105"/>
      <c r="I911" s="105"/>
      <c r="J911" s="105"/>
      <c r="K911" s="105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  <c r="AK911" s="105"/>
      <c r="AL911" s="105"/>
      <c r="AM911" s="105"/>
    </row>
    <row r="912" customFormat="false" ht="21.75" hidden="false" customHeight="true" outlineLevel="0" collapsed="false">
      <c r="A912" s="105"/>
      <c r="B912" s="105"/>
      <c r="C912" s="105"/>
      <c r="D912" s="105"/>
      <c r="E912" s="105"/>
      <c r="F912" s="105"/>
      <c r="G912" s="105"/>
      <c r="H912" s="105"/>
      <c r="I912" s="105"/>
      <c r="J912" s="105"/>
      <c r="K912" s="105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  <c r="AK912" s="105"/>
      <c r="AL912" s="105"/>
      <c r="AM912" s="105"/>
    </row>
    <row r="913" customFormat="false" ht="21.75" hidden="false" customHeight="true" outlineLevel="0" collapsed="false">
      <c r="A913" s="105"/>
      <c r="B913" s="105"/>
      <c r="C913" s="105"/>
      <c r="D913" s="105"/>
      <c r="E913" s="105"/>
      <c r="F913" s="105"/>
      <c r="G913" s="105"/>
      <c r="H913" s="105"/>
      <c r="I913" s="105"/>
      <c r="J913" s="105"/>
      <c r="K913" s="105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  <c r="AK913" s="105"/>
      <c r="AL913" s="105"/>
      <c r="AM913" s="105"/>
    </row>
    <row r="914" customFormat="false" ht="21.75" hidden="false" customHeight="true" outlineLevel="0" collapsed="false">
      <c r="A914" s="105"/>
      <c r="B914" s="105"/>
      <c r="C914" s="105"/>
      <c r="D914" s="105"/>
      <c r="E914" s="105"/>
      <c r="F914" s="105"/>
      <c r="G914" s="105"/>
      <c r="H914" s="105"/>
      <c r="I914" s="105"/>
      <c r="J914" s="105"/>
      <c r="K914" s="105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  <c r="AK914" s="105"/>
      <c r="AL914" s="105"/>
      <c r="AM914" s="105"/>
    </row>
    <row r="915" customFormat="false" ht="21.75" hidden="false" customHeight="true" outlineLevel="0" collapsed="false">
      <c r="A915" s="105"/>
      <c r="B915" s="105"/>
      <c r="C915" s="105"/>
      <c r="D915" s="105"/>
      <c r="E915" s="105"/>
      <c r="F915" s="105"/>
      <c r="G915" s="105"/>
      <c r="H915" s="105"/>
      <c r="I915" s="105"/>
      <c r="J915" s="105"/>
      <c r="K915" s="105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  <c r="AK915" s="105"/>
      <c r="AL915" s="105"/>
      <c r="AM915" s="105"/>
    </row>
    <row r="916" customFormat="false" ht="21.75" hidden="false" customHeight="true" outlineLevel="0" collapsed="false">
      <c r="A916" s="105"/>
      <c r="B916" s="105"/>
      <c r="C916" s="105"/>
      <c r="D916" s="105"/>
      <c r="E916" s="105"/>
      <c r="F916" s="105"/>
      <c r="G916" s="105"/>
      <c r="H916" s="105"/>
      <c r="I916" s="105"/>
      <c r="J916" s="105"/>
      <c r="K916" s="105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</row>
    <row r="917" customFormat="false" ht="21.75" hidden="false" customHeight="true" outlineLevel="0" collapsed="false">
      <c r="A917" s="105"/>
      <c r="B917" s="105"/>
      <c r="C917" s="105"/>
      <c r="D917" s="105"/>
      <c r="E917" s="105"/>
      <c r="F917" s="105"/>
      <c r="G917" s="105"/>
      <c r="H917" s="105"/>
      <c r="I917" s="105"/>
      <c r="J917" s="105"/>
      <c r="K917" s="105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</row>
    <row r="918" customFormat="false" ht="21.75" hidden="false" customHeight="true" outlineLevel="0" collapsed="false">
      <c r="A918" s="105"/>
      <c r="B918" s="105"/>
      <c r="C918" s="105"/>
      <c r="D918" s="105"/>
      <c r="E918" s="105"/>
      <c r="F918" s="105"/>
      <c r="G918" s="105"/>
      <c r="H918" s="105"/>
      <c r="I918" s="105"/>
      <c r="J918" s="105"/>
      <c r="K918" s="105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</row>
    <row r="919" customFormat="false" ht="21.75" hidden="false" customHeight="true" outlineLevel="0" collapsed="false">
      <c r="A919" s="105"/>
      <c r="B919" s="105"/>
      <c r="C919" s="105"/>
      <c r="D919" s="105"/>
      <c r="E919" s="105"/>
      <c r="F919" s="105"/>
      <c r="G919" s="105"/>
      <c r="H919" s="105"/>
      <c r="I919" s="105"/>
      <c r="J919" s="105"/>
      <c r="K919" s="105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</row>
    <row r="920" customFormat="false" ht="21.75" hidden="false" customHeight="true" outlineLevel="0" collapsed="false">
      <c r="A920" s="105"/>
      <c r="B920" s="105"/>
      <c r="C920" s="105"/>
      <c r="D920" s="105"/>
      <c r="E920" s="105"/>
      <c r="F920" s="105"/>
      <c r="G920" s="105"/>
      <c r="H920" s="105"/>
      <c r="I920" s="105"/>
      <c r="J920" s="105"/>
      <c r="K920" s="105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</row>
    <row r="921" customFormat="false" ht="21.75" hidden="false" customHeight="true" outlineLevel="0" collapsed="false">
      <c r="A921" s="105"/>
      <c r="B921" s="105"/>
      <c r="C921" s="105"/>
      <c r="D921" s="105"/>
      <c r="E921" s="105"/>
      <c r="F921" s="105"/>
      <c r="G921" s="105"/>
      <c r="H921" s="105"/>
      <c r="I921" s="105"/>
      <c r="J921" s="105"/>
      <c r="K921" s="105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</row>
    <row r="922" customFormat="false" ht="21.75" hidden="false" customHeight="true" outlineLevel="0" collapsed="false">
      <c r="A922" s="105"/>
      <c r="B922" s="105"/>
      <c r="C922" s="105"/>
      <c r="D922" s="105"/>
      <c r="E922" s="105"/>
      <c r="F922" s="105"/>
      <c r="G922" s="105"/>
      <c r="H922" s="105"/>
      <c r="I922" s="105"/>
      <c r="J922" s="105"/>
      <c r="K922" s="105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</row>
    <row r="923" customFormat="false" ht="21.75" hidden="false" customHeight="true" outlineLevel="0" collapsed="false">
      <c r="A923" s="105"/>
      <c r="B923" s="105"/>
      <c r="C923" s="105"/>
      <c r="D923" s="105"/>
      <c r="E923" s="105"/>
      <c r="F923" s="105"/>
      <c r="G923" s="105"/>
      <c r="H923" s="105"/>
      <c r="I923" s="105"/>
      <c r="J923" s="105"/>
      <c r="K923" s="105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</row>
    <row r="924" customFormat="false" ht="21.75" hidden="false" customHeight="true" outlineLevel="0" collapsed="false">
      <c r="A924" s="105"/>
      <c r="B924" s="105"/>
      <c r="C924" s="105"/>
      <c r="D924" s="105"/>
      <c r="E924" s="105"/>
      <c r="F924" s="105"/>
      <c r="G924" s="105"/>
      <c r="H924" s="105"/>
      <c r="I924" s="105"/>
      <c r="J924" s="105"/>
      <c r="K924" s="105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  <c r="AK924" s="105"/>
      <c r="AL924" s="105"/>
      <c r="AM924" s="105"/>
    </row>
    <row r="925" customFormat="false" ht="21.75" hidden="false" customHeight="true" outlineLevel="0" collapsed="false">
      <c r="A925" s="105"/>
      <c r="B925" s="105"/>
      <c r="C925" s="105"/>
      <c r="D925" s="105"/>
      <c r="E925" s="105"/>
      <c r="F925" s="105"/>
      <c r="G925" s="105"/>
      <c r="H925" s="105"/>
      <c r="I925" s="105"/>
      <c r="J925" s="105"/>
      <c r="K925" s="105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  <c r="AK925" s="105"/>
      <c r="AL925" s="105"/>
      <c r="AM925" s="105"/>
    </row>
    <row r="926" customFormat="false" ht="21.75" hidden="false" customHeight="true" outlineLevel="0" collapsed="false">
      <c r="A926" s="105"/>
      <c r="B926" s="105"/>
      <c r="C926" s="105"/>
      <c r="D926" s="105"/>
      <c r="E926" s="105"/>
      <c r="F926" s="105"/>
      <c r="G926" s="105"/>
      <c r="H926" s="105"/>
      <c r="I926" s="105"/>
      <c r="J926" s="105"/>
      <c r="K926" s="105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  <c r="AK926" s="105"/>
      <c r="AL926" s="105"/>
      <c r="AM926" s="105"/>
    </row>
    <row r="927" customFormat="false" ht="21.75" hidden="false" customHeight="true" outlineLevel="0" collapsed="false">
      <c r="A927" s="105"/>
      <c r="B927" s="105"/>
      <c r="C927" s="105"/>
      <c r="D927" s="105"/>
      <c r="E927" s="105"/>
      <c r="F927" s="105"/>
      <c r="G927" s="105"/>
      <c r="H927" s="105"/>
      <c r="I927" s="105"/>
      <c r="J927" s="105"/>
      <c r="K927" s="105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  <c r="AK927" s="105"/>
      <c r="AL927" s="105"/>
      <c r="AM927" s="105"/>
    </row>
    <row r="928" customFormat="false" ht="21.75" hidden="false" customHeight="true" outlineLevel="0" collapsed="false">
      <c r="A928" s="105"/>
      <c r="B928" s="105"/>
      <c r="C928" s="105"/>
      <c r="D928" s="105"/>
      <c r="E928" s="105"/>
      <c r="F928" s="105"/>
      <c r="G928" s="105"/>
      <c r="H928" s="105"/>
      <c r="I928" s="105"/>
      <c r="J928" s="105"/>
      <c r="K928" s="105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  <c r="AK928" s="105"/>
      <c r="AL928" s="105"/>
      <c r="AM928" s="105"/>
    </row>
    <row r="929" customFormat="false" ht="21.75" hidden="false" customHeight="true" outlineLevel="0" collapsed="false">
      <c r="A929" s="105"/>
      <c r="B929" s="105"/>
      <c r="C929" s="105"/>
      <c r="D929" s="105"/>
      <c r="E929" s="105"/>
      <c r="F929" s="105"/>
      <c r="G929" s="105"/>
      <c r="H929" s="105"/>
      <c r="I929" s="105"/>
      <c r="J929" s="105"/>
      <c r="K929" s="105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  <c r="AK929" s="105"/>
      <c r="AL929" s="105"/>
      <c r="AM929" s="105"/>
    </row>
    <row r="930" customFormat="false" ht="21.75" hidden="false" customHeight="true" outlineLevel="0" collapsed="false">
      <c r="A930" s="105"/>
      <c r="B930" s="105"/>
      <c r="C930" s="105"/>
      <c r="D930" s="105"/>
      <c r="E930" s="105"/>
      <c r="F930" s="105"/>
      <c r="G930" s="105"/>
      <c r="H930" s="105"/>
      <c r="I930" s="105"/>
      <c r="J930" s="105"/>
      <c r="K930" s="105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  <c r="AK930" s="105"/>
      <c r="AL930" s="105"/>
      <c r="AM930" s="105"/>
    </row>
    <row r="931" customFormat="false" ht="21.75" hidden="false" customHeight="true" outlineLevel="0" collapsed="false">
      <c r="A931" s="105"/>
      <c r="B931" s="105"/>
      <c r="C931" s="105"/>
      <c r="D931" s="105"/>
      <c r="E931" s="105"/>
      <c r="F931" s="105"/>
      <c r="G931" s="105"/>
      <c r="H931" s="105"/>
      <c r="I931" s="105"/>
      <c r="J931" s="105"/>
      <c r="K931" s="105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  <c r="AK931" s="105"/>
      <c r="AL931" s="105"/>
      <c r="AM931" s="105"/>
    </row>
    <row r="932" customFormat="false" ht="21.75" hidden="false" customHeight="true" outlineLevel="0" collapsed="false">
      <c r="A932" s="105"/>
      <c r="B932" s="105"/>
      <c r="C932" s="105"/>
      <c r="D932" s="105"/>
      <c r="E932" s="105"/>
      <c r="F932" s="105"/>
      <c r="G932" s="105"/>
      <c r="H932" s="105"/>
      <c r="I932" s="105"/>
      <c r="J932" s="105"/>
      <c r="K932" s="105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  <c r="AK932" s="105"/>
      <c r="AL932" s="105"/>
      <c r="AM932" s="105"/>
    </row>
    <row r="933" customFormat="false" ht="21.75" hidden="false" customHeight="true" outlineLevel="0" collapsed="false">
      <c r="A933" s="105"/>
      <c r="B933" s="105"/>
      <c r="C933" s="105"/>
      <c r="D933" s="105"/>
      <c r="E933" s="105"/>
      <c r="F933" s="105"/>
      <c r="G933" s="105"/>
      <c r="H933" s="105"/>
      <c r="I933" s="105"/>
      <c r="J933" s="105"/>
      <c r="K933" s="105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  <c r="AK933" s="105"/>
      <c r="AL933" s="105"/>
      <c r="AM933" s="105"/>
    </row>
    <row r="934" customFormat="false" ht="21.75" hidden="false" customHeight="true" outlineLevel="0" collapsed="false">
      <c r="A934" s="105"/>
      <c r="B934" s="105"/>
      <c r="C934" s="105"/>
      <c r="D934" s="105"/>
      <c r="E934" s="105"/>
      <c r="F934" s="105"/>
      <c r="G934" s="105"/>
      <c r="H934" s="105"/>
      <c r="I934" s="105"/>
      <c r="J934" s="105"/>
      <c r="K934" s="105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  <c r="AK934" s="105"/>
      <c r="AL934" s="105"/>
      <c r="AM934" s="105"/>
    </row>
    <row r="935" customFormat="false" ht="21.75" hidden="false" customHeight="true" outlineLevel="0" collapsed="false">
      <c r="A935" s="105"/>
      <c r="B935" s="105"/>
      <c r="C935" s="105"/>
      <c r="D935" s="105"/>
      <c r="E935" s="105"/>
      <c r="F935" s="105"/>
      <c r="G935" s="105"/>
      <c r="H935" s="105"/>
      <c r="I935" s="105"/>
      <c r="J935" s="105"/>
      <c r="K935" s="105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</row>
    <row r="936" customFormat="false" ht="21.75" hidden="false" customHeight="true" outlineLevel="0" collapsed="false">
      <c r="A936" s="105"/>
      <c r="B936" s="105"/>
      <c r="C936" s="105"/>
      <c r="D936" s="105"/>
      <c r="E936" s="105"/>
      <c r="F936" s="105"/>
      <c r="G936" s="105"/>
      <c r="H936" s="105"/>
      <c r="I936" s="105"/>
      <c r="J936" s="105"/>
      <c r="K936" s="105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  <c r="AK936" s="105"/>
      <c r="AL936" s="105"/>
      <c r="AM936" s="105"/>
    </row>
    <row r="937" customFormat="false" ht="21.75" hidden="false" customHeight="true" outlineLevel="0" collapsed="false">
      <c r="A937" s="105"/>
      <c r="B937" s="105"/>
      <c r="C937" s="105"/>
      <c r="D937" s="105"/>
      <c r="E937" s="105"/>
      <c r="F937" s="105"/>
      <c r="G937" s="105"/>
      <c r="H937" s="105"/>
      <c r="I937" s="105"/>
      <c r="J937" s="105"/>
      <c r="K937" s="105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  <c r="AK937" s="105"/>
      <c r="AL937" s="105"/>
      <c r="AM937" s="105"/>
    </row>
    <row r="938" customFormat="false" ht="21.75" hidden="false" customHeight="true" outlineLevel="0" collapsed="false">
      <c r="A938" s="105"/>
      <c r="B938" s="105"/>
      <c r="C938" s="105"/>
      <c r="D938" s="105"/>
      <c r="E938" s="105"/>
      <c r="F938" s="105"/>
      <c r="G938" s="105"/>
      <c r="H938" s="105"/>
      <c r="I938" s="105"/>
      <c r="J938" s="105"/>
      <c r="K938" s="105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  <c r="AK938" s="105"/>
      <c r="AL938" s="105"/>
      <c r="AM938" s="105"/>
    </row>
    <row r="939" customFormat="false" ht="21.75" hidden="false" customHeight="true" outlineLevel="0" collapsed="false">
      <c r="A939" s="105"/>
      <c r="B939" s="105"/>
      <c r="C939" s="105"/>
      <c r="D939" s="105"/>
      <c r="E939" s="105"/>
      <c r="F939" s="105"/>
      <c r="G939" s="105"/>
      <c r="H939" s="105"/>
      <c r="I939" s="105"/>
      <c r="J939" s="105"/>
      <c r="K939" s="105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</row>
    <row r="940" customFormat="false" ht="21.75" hidden="false" customHeight="true" outlineLevel="0" collapsed="false">
      <c r="A940" s="105"/>
      <c r="B940" s="105"/>
      <c r="C940" s="105"/>
      <c r="D940" s="105"/>
      <c r="E940" s="105"/>
      <c r="F940" s="105"/>
      <c r="G940" s="105"/>
      <c r="H940" s="105"/>
      <c r="I940" s="105"/>
      <c r="J940" s="105"/>
      <c r="K940" s="105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  <c r="AK940" s="105"/>
      <c r="AL940" s="105"/>
      <c r="AM940" s="105"/>
    </row>
    <row r="941" customFormat="false" ht="21.75" hidden="false" customHeight="true" outlineLevel="0" collapsed="false">
      <c r="A941" s="105"/>
      <c r="B941" s="105"/>
      <c r="C941" s="105"/>
      <c r="D941" s="105"/>
      <c r="E941" s="105"/>
      <c r="F941" s="105"/>
      <c r="G941" s="105"/>
      <c r="H941" s="105"/>
      <c r="I941" s="105"/>
      <c r="J941" s="105"/>
      <c r="K941" s="105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  <c r="AK941" s="105"/>
      <c r="AL941" s="105"/>
      <c r="AM941" s="105"/>
    </row>
    <row r="942" customFormat="false" ht="21.75" hidden="false" customHeight="true" outlineLevel="0" collapsed="false">
      <c r="A942" s="105"/>
      <c r="B942" s="105"/>
      <c r="C942" s="105"/>
      <c r="D942" s="105"/>
      <c r="E942" s="105"/>
      <c r="F942" s="105"/>
      <c r="G942" s="105"/>
      <c r="H942" s="105"/>
      <c r="I942" s="105"/>
      <c r="J942" s="105"/>
      <c r="K942" s="105"/>
      <c r="L942" s="105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  <c r="AK942" s="105"/>
      <c r="AL942" s="105"/>
      <c r="AM942" s="105"/>
    </row>
    <row r="943" customFormat="false" ht="21.75" hidden="false" customHeight="true" outlineLevel="0" collapsed="false">
      <c r="A943" s="105"/>
      <c r="B943" s="105"/>
      <c r="C943" s="105"/>
      <c r="D943" s="105"/>
      <c r="E943" s="105"/>
      <c r="F943" s="105"/>
      <c r="G943" s="105"/>
      <c r="H943" s="105"/>
      <c r="I943" s="105"/>
      <c r="J943" s="105"/>
      <c r="K943" s="105"/>
      <c r="L943" s="105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  <c r="AK943" s="105"/>
      <c r="AL943" s="105"/>
      <c r="AM943" s="105"/>
    </row>
    <row r="944" customFormat="false" ht="21.75" hidden="false" customHeight="true" outlineLevel="0" collapsed="false">
      <c r="A944" s="105"/>
      <c r="B944" s="105"/>
      <c r="C944" s="105"/>
      <c r="D944" s="105"/>
      <c r="E944" s="105"/>
      <c r="F944" s="105"/>
      <c r="G944" s="105"/>
      <c r="H944" s="105"/>
      <c r="I944" s="105"/>
      <c r="J944" s="105"/>
      <c r="K944" s="105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  <c r="AK944" s="105"/>
      <c r="AL944" s="105"/>
      <c r="AM944" s="105"/>
    </row>
    <row r="945" customFormat="false" ht="21.75" hidden="false" customHeight="true" outlineLevel="0" collapsed="false">
      <c r="A945" s="105"/>
      <c r="B945" s="105"/>
      <c r="C945" s="105"/>
      <c r="D945" s="105"/>
      <c r="E945" s="105"/>
      <c r="F945" s="105"/>
      <c r="G945" s="105"/>
      <c r="H945" s="105"/>
      <c r="I945" s="105"/>
      <c r="J945" s="105"/>
      <c r="K945" s="105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  <c r="AK945" s="105"/>
      <c r="AL945" s="105"/>
      <c r="AM945" s="105"/>
    </row>
    <row r="946" customFormat="false" ht="21.75" hidden="false" customHeight="true" outlineLevel="0" collapsed="false">
      <c r="A946" s="105"/>
      <c r="B946" s="105"/>
      <c r="C946" s="105"/>
      <c r="D946" s="105"/>
      <c r="E946" s="105"/>
      <c r="F946" s="105"/>
      <c r="G946" s="105"/>
      <c r="H946" s="105"/>
      <c r="I946" s="105"/>
      <c r="J946" s="105"/>
      <c r="K946" s="105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  <c r="AK946" s="105"/>
      <c r="AL946" s="105"/>
      <c r="AM946" s="105"/>
    </row>
    <row r="947" customFormat="false" ht="21.75" hidden="false" customHeight="true" outlineLevel="0" collapsed="false">
      <c r="A947" s="105"/>
      <c r="B947" s="105"/>
      <c r="C947" s="105"/>
      <c r="D947" s="105"/>
      <c r="E947" s="105"/>
      <c r="F947" s="105"/>
      <c r="G947" s="105"/>
      <c r="H947" s="105"/>
      <c r="I947" s="105"/>
      <c r="J947" s="105"/>
      <c r="K947" s="105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  <c r="AK947" s="105"/>
      <c r="AL947" s="105"/>
      <c r="AM947" s="105"/>
    </row>
    <row r="948" customFormat="false" ht="21.75" hidden="false" customHeight="true" outlineLevel="0" collapsed="false">
      <c r="A948" s="105"/>
      <c r="B948" s="105"/>
      <c r="C948" s="105"/>
      <c r="D948" s="105"/>
      <c r="E948" s="105"/>
      <c r="F948" s="105"/>
      <c r="G948" s="105"/>
      <c r="H948" s="105"/>
      <c r="I948" s="105"/>
      <c r="J948" s="105"/>
      <c r="K948" s="105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  <c r="AK948" s="105"/>
      <c r="AL948" s="105"/>
      <c r="AM948" s="105"/>
    </row>
    <row r="949" customFormat="false" ht="21.75" hidden="false" customHeight="true" outlineLevel="0" collapsed="false">
      <c r="A949" s="105"/>
      <c r="B949" s="105"/>
      <c r="C949" s="105"/>
      <c r="D949" s="105"/>
      <c r="E949" s="105"/>
      <c r="F949" s="105"/>
      <c r="G949" s="105"/>
      <c r="H949" s="105"/>
      <c r="I949" s="105"/>
      <c r="J949" s="105"/>
      <c r="K949" s="105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  <c r="AK949" s="105"/>
      <c r="AL949" s="105"/>
      <c r="AM949" s="105"/>
    </row>
    <row r="950" customFormat="false" ht="21.75" hidden="false" customHeight="true" outlineLevel="0" collapsed="false">
      <c r="A950" s="105"/>
      <c r="B950" s="105"/>
      <c r="C950" s="105"/>
      <c r="D950" s="105"/>
      <c r="E950" s="105"/>
      <c r="F950" s="105"/>
      <c r="G950" s="105"/>
      <c r="H950" s="105"/>
      <c r="I950" s="105"/>
      <c r="J950" s="105"/>
      <c r="K950" s="105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  <c r="AK950" s="105"/>
      <c r="AL950" s="105"/>
      <c r="AM950" s="105"/>
    </row>
    <row r="951" customFormat="false" ht="21.75" hidden="false" customHeight="true" outlineLevel="0" collapsed="false">
      <c r="A951" s="105"/>
      <c r="B951" s="105"/>
      <c r="C951" s="105"/>
      <c r="D951" s="105"/>
      <c r="E951" s="105"/>
      <c r="F951" s="105"/>
      <c r="G951" s="105"/>
      <c r="H951" s="105"/>
      <c r="I951" s="105"/>
      <c r="J951" s="105"/>
      <c r="K951" s="105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  <c r="AK951" s="105"/>
      <c r="AL951" s="105"/>
      <c r="AM951" s="105"/>
    </row>
    <row r="952" customFormat="false" ht="21.75" hidden="false" customHeight="true" outlineLevel="0" collapsed="false">
      <c r="A952" s="105"/>
      <c r="B952" s="105"/>
      <c r="C952" s="105"/>
      <c r="D952" s="105"/>
      <c r="E952" s="105"/>
      <c r="F952" s="105"/>
      <c r="G952" s="105"/>
      <c r="H952" s="105"/>
      <c r="I952" s="105"/>
      <c r="J952" s="105"/>
      <c r="K952" s="105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  <c r="AK952" s="105"/>
      <c r="AL952" s="105"/>
      <c r="AM952" s="105"/>
    </row>
    <row r="953" customFormat="false" ht="21.75" hidden="false" customHeight="true" outlineLevel="0" collapsed="false">
      <c r="A953" s="105"/>
      <c r="B953" s="105"/>
      <c r="C953" s="105"/>
      <c r="D953" s="105"/>
      <c r="E953" s="105"/>
      <c r="F953" s="105"/>
      <c r="G953" s="105"/>
      <c r="H953" s="105"/>
      <c r="I953" s="105"/>
      <c r="J953" s="105"/>
      <c r="K953" s="105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  <c r="AK953" s="105"/>
      <c r="AL953" s="105"/>
      <c r="AM953" s="105"/>
    </row>
    <row r="954" customFormat="false" ht="21.75" hidden="false" customHeight="true" outlineLevel="0" collapsed="false">
      <c r="A954" s="105"/>
      <c r="B954" s="105"/>
      <c r="C954" s="105"/>
      <c r="D954" s="105"/>
      <c r="E954" s="105"/>
      <c r="F954" s="105"/>
      <c r="G954" s="105"/>
      <c r="H954" s="105"/>
      <c r="I954" s="105"/>
      <c r="J954" s="105"/>
      <c r="K954" s="105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  <c r="AF954" s="105"/>
      <c r="AG954" s="105"/>
      <c r="AH954" s="105"/>
      <c r="AI954" s="105"/>
      <c r="AJ954" s="105"/>
      <c r="AK954" s="105"/>
      <c r="AL954" s="105"/>
      <c r="AM954" s="105"/>
    </row>
    <row r="955" customFormat="false" ht="21.75" hidden="false" customHeight="true" outlineLevel="0" collapsed="false">
      <c r="A955" s="105"/>
      <c r="B955" s="105"/>
      <c r="C955" s="105"/>
      <c r="D955" s="105"/>
      <c r="E955" s="105"/>
      <c r="F955" s="105"/>
      <c r="G955" s="105"/>
      <c r="H955" s="105"/>
      <c r="I955" s="105"/>
      <c r="J955" s="105"/>
      <c r="K955" s="105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  <c r="AF955" s="105"/>
      <c r="AG955" s="105"/>
      <c r="AH955" s="105"/>
      <c r="AI955" s="105"/>
      <c r="AJ955" s="105"/>
      <c r="AK955" s="105"/>
      <c r="AL955" s="105"/>
      <c r="AM955" s="105"/>
    </row>
    <row r="956" customFormat="false" ht="21.75" hidden="false" customHeight="true" outlineLevel="0" collapsed="false">
      <c r="A956" s="105"/>
      <c r="B956" s="105"/>
      <c r="C956" s="105"/>
      <c r="D956" s="105"/>
      <c r="E956" s="105"/>
      <c r="F956" s="105"/>
      <c r="G956" s="105"/>
      <c r="H956" s="105"/>
      <c r="I956" s="105"/>
      <c r="J956" s="105"/>
      <c r="K956" s="105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  <c r="AK956" s="105"/>
      <c r="AL956" s="105"/>
      <c r="AM956" s="105"/>
    </row>
    <row r="957" customFormat="false" ht="21.75" hidden="false" customHeight="true" outlineLevel="0" collapsed="false">
      <c r="A957" s="105"/>
      <c r="B957" s="105"/>
      <c r="C957" s="105"/>
      <c r="D957" s="105"/>
      <c r="E957" s="105"/>
      <c r="F957" s="105"/>
      <c r="G957" s="105"/>
      <c r="H957" s="105"/>
      <c r="I957" s="105"/>
      <c r="J957" s="105"/>
      <c r="K957" s="105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  <c r="AF957" s="105"/>
      <c r="AG957" s="105"/>
      <c r="AH957" s="105"/>
      <c r="AI957" s="105"/>
      <c r="AJ957" s="105"/>
      <c r="AK957" s="105"/>
      <c r="AL957" s="105"/>
      <c r="AM957" s="105"/>
    </row>
    <row r="958" customFormat="false" ht="21.75" hidden="false" customHeight="true" outlineLevel="0" collapsed="false">
      <c r="A958" s="105"/>
      <c r="B958" s="105"/>
      <c r="C958" s="105"/>
      <c r="D958" s="105"/>
      <c r="E958" s="105"/>
      <c r="F958" s="105"/>
      <c r="G958" s="105"/>
      <c r="H958" s="105"/>
      <c r="I958" s="105"/>
      <c r="J958" s="105"/>
      <c r="K958" s="105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  <c r="AF958" s="105"/>
      <c r="AG958" s="105"/>
      <c r="AH958" s="105"/>
      <c r="AI958" s="105"/>
      <c r="AJ958" s="105"/>
      <c r="AK958" s="105"/>
      <c r="AL958" s="105"/>
      <c r="AM958" s="105"/>
    </row>
    <row r="959" customFormat="false" ht="21.75" hidden="false" customHeight="true" outlineLevel="0" collapsed="false">
      <c r="A959" s="105"/>
      <c r="B959" s="105"/>
      <c r="C959" s="105"/>
      <c r="D959" s="105"/>
      <c r="E959" s="105"/>
      <c r="F959" s="105"/>
      <c r="G959" s="105"/>
      <c r="H959" s="105"/>
      <c r="I959" s="105"/>
      <c r="J959" s="105"/>
      <c r="K959" s="105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  <c r="AK959" s="105"/>
      <c r="AL959" s="105"/>
      <c r="AM959" s="105"/>
    </row>
    <row r="960" customFormat="false" ht="21.75" hidden="false" customHeight="true" outlineLevel="0" collapsed="false">
      <c r="A960" s="105"/>
      <c r="B960" s="105"/>
      <c r="C960" s="105"/>
      <c r="D960" s="105"/>
      <c r="E960" s="105"/>
      <c r="F960" s="105"/>
      <c r="G960" s="105"/>
      <c r="H960" s="105"/>
      <c r="I960" s="105"/>
      <c r="J960" s="105"/>
      <c r="K960" s="105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  <c r="AF960" s="105"/>
      <c r="AG960" s="105"/>
      <c r="AH960" s="105"/>
      <c r="AI960" s="105"/>
      <c r="AJ960" s="105"/>
      <c r="AK960" s="105"/>
      <c r="AL960" s="105"/>
      <c r="AM960" s="105"/>
    </row>
    <row r="961" customFormat="false" ht="21.75" hidden="false" customHeight="true" outlineLevel="0" collapsed="false">
      <c r="A961" s="105"/>
      <c r="B961" s="105"/>
      <c r="C961" s="105"/>
      <c r="D961" s="105"/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  <c r="AF961" s="105"/>
      <c r="AG961" s="105"/>
      <c r="AH961" s="105"/>
      <c r="AI961" s="105"/>
      <c r="AJ961" s="105"/>
      <c r="AK961" s="105"/>
      <c r="AL961" s="105"/>
      <c r="AM961" s="105"/>
    </row>
    <row r="962" customFormat="false" ht="21.75" hidden="false" customHeight="true" outlineLevel="0" collapsed="false">
      <c r="A962" s="105"/>
      <c r="B962" s="105"/>
      <c r="C962" s="105"/>
      <c r="D962" s="105"/>
      <c r="E962" s="105"/>
      <c r="F962" s="105"/>
      <c r="G962" s="105"/>
      <c r="H962" s="105"/>
      <c r="I962" s="105"/>
      <c r="J962" s="105"/>
      <c r="K962" s="105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  <c r="AK962" s="105"/>
      <c r="AL962" s="105"/>
      <c r="AM962" s="105"/>
    </row>
    <row r="963" customFormat="false" ht="21.75" hidden="false" customHeight="true" outlineLevel="0" collapsed="false">
      <c r="A963" s="105"/>
      <c r="B963" s="105"/>
      <c r="C963" s="105"/>
      <c r="D963" s="105"/>
      <c r="E963" s="105"/>
      <c r="F963" s="105"/>
      <c r="G963" s="105"/>
      <c r="H963" s="105"/>
      <c r="I963" s="105"/>
      <c r="J963" s="105"/>
      <c r="K963" s="105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  <c r="AF963" s="105"/>
      <c r="AG963" s="105"/>
      <c r="AH963" s="105"/>
      <c r="AI963" s="105"/>
      <c r="AJ963" s="105"/>
      <c r="AK963" s="105"/>
      <c r="AL963" s="105"/>
      <c r="AM963" s="105"/>
    </row>
    <row r="964" customFormat="false" ht="21.75" hidden="false" customHeight="true" outlineLevel="0" collapsed="false">
      <c r="A964" s="105"/>
      <c r="B964" s="105"/>
      <c r="C964" s="105"/>
      <c r="D964" s="105"/>
      <c r="E964" s="105"/>
      <c r="F964" s="105"/>
      <c r="G964" s="105"/>
      <c r="H964" s="105"/>
      <c r="I964" s="105"/>
      <c r="J964" s="105"/>
      <c r="K964" s="105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  <c r="AF964" s="105"/>
      <c r="AG964" s="105"/>
      <c r="AH964" s="105"/>
      <c r="AI964" s="105"/>
      <c r="AJ964" s="105"/>
      <c r="AK964" s="105"/>
      <c r="AL964" s="105"/>
      <c r="AM964" s="105"/>
    </row>
    <row r="965" customFormat="false" ht="21.75" hidden="false" customHeight="true" outlineLevel="0" collapsed="false">
      <c r="A965" s="105"/>
      <c r="B965" s="105"/>
      <c r="C965" s="105"/>
      <c r="D965" s="105"/>
      <c r="E965" s="105"/>
      <c r="F965" s="105"/>
      <c r="G965" s="105"/>
      <c r="H965" s="105"/>
      <c r="I965" s="105"/>
      <c r="J965" s="105"/>
      <c r="K965" s="105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  <c r="AF965" s="105"/>
      <c r="AG965" s="105"/>
      <c r="AH965" s="105"/>
      <c r="AI965" s="105"/>
      <c r="AJ965" s="105"/>
      <c r="AK965" s="105"/>
      <c r="AL965" s="105"/>
      <c r="AM965" s="105"/>
    </row>
    <row r="966" customFormat="false" ht="21.75" hidden="false" customHeight="true" outlineLevel="0" collapsed="false">
      <c r="A966" s="105"/>
      <c r="B966" s="105"/>
      <c r="C966" s="105"/>
      <c r="D966" s="105"/>
      <c r="E966" s="105"/>
      <c r="F966" s="105"/>
      <c r="G966" s="105"/>
      <c r="H966" s="105"/>
      <c r="I966" s="105"/>
      <c r="J966" s="105"/>
      <c r="K966" s="105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  <c r="AF966" s="105"/>
      <c r="AG966" s="105"/>
      <c r="AH966" s="105"/>
      <c r="AI966" s="105"/>
      <c r="AJ966" s="105"/>
      <c r="AK966" s="105"/>
      <c r="AL966" s="105"/>
      <c r="AM966" s="105"/>
    </row>
    <row r="967" customFormat="false" ht="21.75" hidden="false" customHeight="true" outlineLevel="0" collapsed="false">
      <c r="A967" s="105"/>
      <c r="B967" s="105"/>
      <c r="C967" s="105"/>
      <c r="D967" s="105"/>
      <c r="E967" s="105"/>
      <c r="F967" s="105"/>
      <c r="G967" s="105"/>
      <c r="H967" s="105"/>
      <c r="I967" s="105"/>
      <c r="J967" s="105"/>
      <c r="K967" s="105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  <c r="AF967" s="105"/>
      <c r="AG967" s="105"/>
      <c r="AH967" s="105"/>
      <c r="AI967" s="105"/>
      <c r="AJ967" s="105"/>
      <c r="AK967" s="105"/>
      <c r="AL967" s="105"/>
      <c r="AM967" s="105"/>
    </row>
    <row r="968" customFormat="false" ht="21.75" hidden="false" customHeight="true" outlineLevel="0" collapsed="false">
      <c r="A968" s="105"/>
      <c r="B968" s="105"/>
      <c r="C968" s="105"/>
      <c r="D968" s="105"/>
      <c r="E968" s="105"/>
      <c r="F968" s="105"/>
      <c r="G968" s="105"/>
      <c r="H968" s="105"/>
      <c r="I968" s="105"/>
      <c r="J968" s="105"/>
      <c r="K968" s="105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  <c r="AF968" s="105"/>
      <c r="AG968" s="105"/>
      <c r="AH968" s="105"/>
      <c r="AI968" s="105"/>
      <c r="AJ968" s="105"/>
      <c r="AK968" s="105"/>
      <c r="AL968" s="105"/>
      <c r="AM968" s="105"/>
    </row>
    <row r="969" customFormat="false" ht="21.75" hidden="false" customHeight="true" outlineLevel="0" collapsed="false">
      <c r="A969" s="105"/>
      <c r="B969" s="105"/>
      <c r="C969" s="105"/>
      <c r="D969" s="105"/>
      <c r="E969" s="105"/>
      <c r="F969" s="105"/>
      <c r="G969" s="105"/>
      <c r="H969" s="105"/>
      <c r="I969" s="105"/>
      <c r="J969" s="105"/>
      <c r="K969" s="105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  <c r="AF969" s="105"/>
      <c r="AG969" s="105"/>
      <c r="AH969" s="105"/>
      <c r="AI969" s="105"/>
      <c r="AJ969" s="105"/>
      <c r="AK969" s="105"/>
      <c r="AL969" s="105"/>
      <c r="AM969" s="105"/>
    </row>
    <row r="970" customFormat="false" ht="21.75" hidden="false" customHeight="true" outlineLevel="0" collapsed="false">
      <c r="A970" s="105"/>
      <c r="B970" s="105"/>
      <c r="C970" s="105"/>
      <c r="D970" s="105"/>
      <c r="E970" s="105"/>
      <c r="F970" s="105"/>
      <c r="G970" s="105"/>
      <c r="H970" s="105"/>
      <c r="I970" s="105"/>
      <c r="J970" s="105"/>
      <c r="K970" s="105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  <c r="AF970" s="105"/>
      <c r="AG970" s="105"/>
      <c r="AH970" s="105"/>
      <c r="AI970" s="105"/>
      <c r="AJ970" s="105"/>
      <c r="AK970" s="105"/>
      <c r="AL970" s="105"/>
      <c r="AM970" s="105"/>
    </row>
    <row r="971" customFormat="false" ht="21.75" hidden="false" customHeight="true" outlineLevel="0" collapsed="false">
      <c r="A971" s="105"/>
      <c r="B971" s="105"/>
      <c r="C971" s="105"/>
      <c r="D971" s="105"/>
      <c r="E971" s="105"/>
      <c r="F971" s="105"/>
      <c r="G971" s="105"/>
      <c r="H971" s="105"/>
      <c r="I971" s="105"/>
      <c r="J971" s="105"/>
      <c r="K971" s="105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  <c r="AF971" s="105"/>
      <c r="AG971" s="105"/>
      <c r="AH971" s="105"/>
      <c r="AI971" s="105"/>
      <c r="AJ971" s="105"/>
      <c r="AK971" s="105"/>
      <c r="AL971" s="105"/>
      <c r="AM971" s="105"/>
    </row>
    <row r="972" customFormat="false" ht="21.75" hidden="false" customHeight="true" outlineLevel="0" collapsed="false">
      <c r="A972" s="105"/>
      <c r="B972" s="105"/>
      <c r="C972" s="105"/>
      <c r="D972" s="105"/>
      <c r="E972" s="105"/>
      <c r="F972" s="105"/>
      <c r="G972" s="105"/>
      <c r="H972" s="105"/>
      <c r="I972" s="105"/>
      <c r="J972" s="105"/>
      <c r="K972" s="105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  <c r="AF972" s="105"/>
      <c r="AG972" s="105"/>
      <c r="AH972" s="105"/>
      <c r="AI972" s="105"/>
      <c r="AJ972" s="105"/>
      <c r="AK972" s="105"/>
      <c r="AL972" s="105"/>
      <c r="AM972" s="105"/>
    </row>
    <row r="973" customFormat="false" ht="21.75" hidden="false" customHeight="true" outlineLevel="0" collapsed="false">
      <c r="A973" s="105"/>
      <c r="B973" s="105"/>
      <c r="C973" s="105"/>
      <c r="D973" s="105"/>
      <c r="E973" s="105"/>
      <c r="F973" s="105"/>
      <c r="G973" s="105"/>
      <c r="H973" s="105"/>
      <c r="I973" s="105"/>
      <c r="J973" s="105"/>
      <c r="K973" s="105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  <c r="AF973" s="105"/>
      <c r="AG973" s="105"/>
      <c r="AH973" s="105"/>
      <c r="AI973" s="105"/>
      <c r="AJ973" s="105"/>
      <c r="AK973" s="105"/>
      <c r="AL973" s="105"/>
      <c r="AM973" s="105"/>
    </row>
    <row r="974" customFormat="false" ht="21.75" hidden="false" customHeight="true" outlineLevel="0" collapsed="false">
      <c r="A974" s="105"/>
      <c r="B974" s="105"/>
      <c r="C974" s="105"/>
      <c r="D974" s="105"/>
      <c r="E974" s="105"/>
      <c r="F974" s="105"/>
      <c r="G974" s="105"/>
      <c r="H974" s="105"/>
      <c r="I974" s="105"/>
      <c r="J974" s="105"/>
      <c r="K974" s="105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  <c r="AF974" s="105"/>
      <c r="AG974" s="105"/>
      <c r="AH974" s="105"/>
      <c r="AI974" s="105"/>
      <c r="AJ974" s="105"/>
      <c r="AK974" s="105"/>
      <c r="AL974" s="105"/>
      <c r="AM974" s="105"/>
    </row>
    <row r="975" customFormat="false" ht="21.75" hidden="false" customHeight="true" outlineLevel="0" collapsed="false">
      <c r="A975" s="105"/>
      <c r="B975" s="105"/>
      <c r="C975" s="105"/>
      <c r="D975" s="105"/>
      <c r="E975" s="105"/>
      <c r="F975" s="105"/>
      <c r="G975" s="105"/>
      <c r="H975" s="105"/>
      <c r="I975" s="105"/>
      <c r="J975" s="105"/>
      <c r="K975" s="105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  <c r="AF975" s="105"/>
      <c r="AG975" s="105"/>
      <c r="AH975" s="105"/>
      <c r="AI975" s="105"/>
      <c r="AJ975" s="105"/>
      <c r="AK975" s="105"/>
      <c r="AL975" s="105"/>
      <c r="AM975" s="105"/>
    </row>
    <row r="976" customFormat="false" ht="21.75" hidden="false" customHeight="true" outlineLevel="0" collapsed="false">
      <c r="A976" s="105"/>
      <c r="B976" s="105"/>
      <c r="C976" s="105"/>
      <c r="D976" s="105"/>
      <c r="E976" s="105"/>
      <c r="F976" s="105"/>
      <c r="G976" s="105"/>
      <c r="H976" s="105"/>
      <c r="I976" s="105"/>
      <c r="J976" s="105"/>
      <c r="K976" s="105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  <c r="AF976" s="105"/>
      <c r="AG976" s="105"/>
      <c r="AH976" s="105"/>
      <c r="AI976" s="105"/>
      <c r="AJ976" s="105"/>
      <c r="AK976" s="105"/>
      <c r="AL976" s="105"/>
      <c r="AM976" s="105"/>
    </row>
    <row r="977" customFormat="false" ht="21.75" hidden="false" customHeight="true" outlineLevel="0" collapsed="false">
      <c r="A977" s="105"/>
      <c r="B977" s="105"/>
      <c r="C977" s="105"/>
      <c r="D977" s="105"/>
      <c r="E977" s="105"/>
      <c r="F977" s="105"/>
      <c r="G977" s="105"/>
      <c r="H977" s="105"/>
      <c r="I977" s="105"/>
      <c r="J977" s="105"/>
      <c r="K977" s="105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  <c r="AF977" s="105"/>
      <c r="AG977" s="105"/>
      <c r="AH977" s="105"/>
      <c r="AI977" s="105"/>
      <c r="AJ977" s="105"/>
      <c r="AK977" s="105"/>
      <c r="AL977" s="105"/>
      <c r="AM977" s="105"/>
    </row>
    <row r="978" customFormat="false" ht="21.75" hidden="false" customHeight="true" outlineLevel="0" collapsed="false">
      <c r="A978" s="105"/>
      <c r="B978" s="105"/>
      <c r="C978" s="105"/>
      <c r="D978" s="105"/>
      <c r="E978" s="105"/>
      <c r="F978" s="105"/>
      <c r="G978" s="105"/>
      <c r="H978" s="105"/>
      <c r="I978" s="105"/>
      <c r="J978" s="105"/>
      <c r="K978" s="105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  <c r="AK978" s="105"/>
      <c r="AL978" s="105"/>
      <c r="AM978" s="105"/>
    </row>
    <row r="979" customFormat="false" ht="21.75" hidden="false" customHeight="true" outlineLevel="0" collapsed="false">
      <c r="A979" s="105"/>
      <c r="B979" s="105"/>
      <c r="C979" s="105"/>
      <c r="D979" s="105"/>
      <c r="E979" s="105"/>
      <c r="F979" s="105"/>
      <c r="G979" s="105"/>
      <c r="H979" s="105"/>
      <c r="I979" s="105"/>
      <c r="J979" s="105"/>
      <c r="K979" s="105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  <c r="AK979" s="105"/>
      <c r="AL979" s="105"/>
      <c r="AM979" s="105"/>
    </row>
    <row r="980" customFormat="false" ht="21.75" hidden="false" customHeight="true" outlineLevel="0" collapsed="false">
      <c r="A980" s="105"/>
      <c r="B980" s="105"/>
      <c r="C980" s="105"/>
      <c r="D980" s="105"/>
      <c r="E980" s="105"/>
      <c r="F980" s="105"/>
      <c r="G980" s="105"/>
      <c r="H980" s="105"/>
      <c r="I980" s="105"/>
      <c r="J980" s="105"/>
      <c r="K980" s="105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  <c r="AK980" s="105"/>
      <c r="AL980" s="105"/>
      <c r="AM980" s="105"/>
    </row>
    <row r="981" customFormat="false" ht="21.75" hidden="false" customHeight="true" outlineLevel="0" collapsed="false">
      <c r="A981" s="105"/>
      <c r="B981" s="105"/>
      <c r="C981" s="105"/>
      <c r="D981" s="105"/>
      <c r="E981" s="105"/>
      <c r="F981" s="105"/>
      <c r="G981" s="105"/>
      <c r="H981" s="105"/>
      <c r="I981" s="105"/>
      <c r="J981" s="105"/>
      <c r="K981" s="105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  <c r="AK981" s="105"/>
      <c r="AL981" s="105"/>
      <c r="AM981" s="105"/>
    </row>
    <row r="982" customFormat="false" ht="21.75" hidden="false" customHeight="true" outlineLevel="0" collapsed="false">
      <c r="A982" s="105"/>
      <c r="B982" s="105"/>
      <c r="C982" s="105"/>
      <c r="D982" s="105"/>
      <c r="E982" s="105"/>
      <c r="F982" s="105"/>
      <c r="G982" s="105"/>
      <c r="H982" s="105"/>
      <c r="I982" s="105"/>
      <c r="J982" s="105"/>
      <c r="K982" s="105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  <c r="AK982" s="105"/>
      <c r="AL982" s="105"/>
      <c r="AM982" s="105"/>
    </row>
    <row r="983" customFormat="false" ht="21.75" hidden="false" customHeight="true" outlineLevel="0" collapsed="false">
      <c r="A983" s="105"/>
      <c r="B983" s="105"/>
      <c r="C983" s="105"/>
      <c r="D983" s="105"/>
      <c r="E983" s="105"/>
      <c r="F983" s="105"/>
      <c r="G983" s="105"/>
      <c r="H983" s="105"/>
      <c r="I983" s="105"/>
      <c r="J983" s="105"/>
      <c r="K983" s="105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  <c r="AK983" s="105"/>
      <c r="AL983" s="105"/>
      <c r="AM983" s="105"/>
    </row>
    <row r="984" customFormat="false" ht="21.75" hidden="false" customHeight="true" outlineLevel="0" collapsed="false">
      <c r="A984" s="105"/>
      <c r="B984" s="105"/>
      <c r="C984" s="105"/>
      <c r="D984" s="105"/>
      <c r="E984" s="105"/>
      <c r="F984" s="105"/>
      <c r="G984" s="105"/>
      <c r="H984" s="105"/>
      <c r="I984" s="105"/>
      <c r="J984" s="105"/>
      <c r="K984" s="105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  <c r="AK984" s="105"/>
      <c r="AL984" s="105"/>
      <c r="AM984" s="105"/>
    </row>
    <row r="985" customFormat="false" ht="21.75" hidden="false" customHeight="true" outlineLevel="0" collapsed="false">
      <c r="A985" s="105"/>
      <c r="B985" s="105"/>
      <c r="C985" s="105"/>
      <c r="D985" s="105"/>
      <c r="E985" s="105"/>
      <c r="F985" s="105"/>
      <c r="G985" s="105"/>
      <c r="H985" s="105"/>
      <c r="I985" s="105"/>
      <c r="J985" s="105"/>
      <c r="K985" s="105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  <c r="AK985" s="105"/>
      <c r="AL985" s="105"/>
      <c r="AM985" s="105"/>
    </row>
    <row r="986" customFormat="false" ht="21.75" hidden="false" customHeight="true" outlineLevel="0" collapsed="false">
      <c r="A986" s="105"/>
      <c r="B986" s="105"/>
      <c r="C986" s="105"/>
      <c r="D986" s="105"/>
      <c r="E986" s="105"/>
      <c r="F986" s="105"/>
      <c r="G986" s="105"/>
      <c r="H986" s="105"/>
      <c r="I986" s="105"/>
      <c r="J986" s="105"/>
      <c r="K986" s="105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  <c r="AF986" s="105"/>
      <c r="AG986" s="105"/>
      <c r="AH986" s="105"/>
      <c r="AI986" s="105"/>
      <c r="AJ986" s="105"/>
      <c r="AK986" s="105"/>
      <c r="AL986" s="105"/>
      <c r="AM986" s="105"/>
    </row>
    <row r="987" customFormat="false" ht="21.75" hidden="false" customHeight="true" outlineLevel="0" collapsed="false">
      <c r="A987" s="105"/>
      <c r="B987" s="105"/>
      <c r="C987" s="105"/>
      <c r="D987" s="105"/>
      <c r="E987" s="105"/>
      <c r="F987" s="105"/>
      <c r="G987" s="105"/>
      <c r="H987" s="105"/>
      <c r="I987" s="105"/>
      <c r="J987" s="105"/>
      <c r="K987" s="105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  <c r="AF987" s="105"/>
      <c r="AG987" s="105"/>
      <c r="AH987" s="105"/>
      <c r="AI987" s="105"/>
      <c r="AJ987" s="105"/>
      <c r="AK987" s="105"/>
      <c r="AL987" s="105"/>
      <c r="AM987" s="105"/>
    </row>
    <row r="988" customFormat="false" ht="21.75" hidden="false" customHeight="true" outlineLevel="0" collapsed="false">
      <c r="A988" s="105"/>
      <c r="B988" s="105"/>
      <c r="C988" s="105"/>
      <c r="D988" s="105"/>
      <c r="E988" s="105"/>
      <c r="F988" s="105"/>
      <c r="G988" s="105"/>
      <c r="H988" s="105"/>
      <c r="I988" s="105"/>
      <c r="J988" s="105"/>
      <c r="K988" s="105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  <c r="AF988" s="105"/>
      <c r="AG988" s="105"/>
      <c r="AH988" s="105"/>
      <c r="AI988" s="105"/>
      <c r="AJ988" s="105"/>
      <c r="AK988" s="105"/>
      <c r="AL988" s="105"/>
      <c r="AM988" s="105"/>
    </row>
    <row r="989" customFormat="false" ht="21.75" hidden="false" customHeight="true" outlineLevel="0" collapsed="false">
      <c r="A989" s="105"/>
      <c r="B989" s="105"/>
      <c r="C989" s="105"/>
      <c r="D989" s="105"/>
      <c r="E989" s="105"/>
      <c r="F989" s="105"/>
      <c r="G989" s="105"/>
      <c r="H989" s="105"/>
      <c r="I989" s="105"/>
      <c r="J989" s="105"/>
      <c r="K989" s="105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  <c r="AF989" s="105"/>
      <c r="AG989" s="105"/>
      <c r="AH989" s="105"/>
      <c r="AI989" s="105"/>
      <c r="AJ989" s="105"/>
      <c r="AK989" s="105"/>
      <c r="AL989" s="105"/>
      <c r="AM989" s="105"/>
    </row>
    <row r="990" customFormat="false" ht="21.75" hidden="false" customHeight="true" outlineLevel="0" collapsed="false">
      <c r="A990" s="105"/>
      <c r="B990" s="105"/>
      <c r="C990" s="105"/>
      <c r="D990" s="105"/>
      <c r="E990" s="105"/>
      <c r="F990" s="105"/>
      <c r="G990" s="105"/>
      <c r="H990" s="105"/>
      <c r="I990" s="105"/>
      <c r="J990" s="105"/>
      <c r="K990" s="105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  <c r="AF990" s="105"/>
      <c r="AG990" s="105"/>
      <c r="AH990" s="105"/>
      <c r="AI990" s="105"/>
      <c r="AJ990" s="105"/>
      <c r="AK990" s="105"/>
      <c r="AL990" s="105"/>
      <c r="AM990" s="105"/>
    </row>
    <row r="991" customFormat="false" ht="21.75" hidden="false" customHeight="true" outlineLevel="0" collapsed="false">
      <c r="A991" s="105"/>
      <c r="B991" s="105"/>
      <c r="C991" s="105"/>
      <c r="D991" s="105"/>
      <c r="E991" s="105"/>
      <c r="F991" s="105"/>
      <c r="G991" s="105"/>
      <c r="H991" s="105"/>
      <c r="I991" s="105"/>
      <c r="J991" s="105"/>
      <c r="K991" s="105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  <c r="AF991" s="105"/>
      <c r="AG991" s="105"/>
      <c r="AH991" s="105"/>
      <c r="AI991" s="105"/>
      <c r="AJ991" s="105"/>
      <c r="AK991" s="105"/>
      <c r="AL991" s="105"/>
      <c r="AM991" s="105"/>
    </row>
    <row r="992" customFormat="false" ht="21.75" hidden="false" customHeight="true" outlineLevel="0" collapsed="false">
      <c r="A992" s="105"/>
      <c r="B992" s="105"/>
      <c r="C992" s="105"/>
      <c r="D992" s="105"/>
      <c r="E992" s="105"/>
      <c r="F992" s="105"/>
      <c r="G992" s="105"/>
      <c r="H992" s="105"/>
      <c r="I992" s="105"/>
      <c r="J992" s="105"/>
      <c r="K992" s="105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  <c r="AF992" s="105"/>
      <c r="AG992" s="105"/>
      <c r="AH992" s="105"/>
      <c r="AI992" s="105"/>
      <c r="AJ992" s="105"/>
      <c r="AK992" s="105"/>
      <c r="AL992" s="105"/>
      <c r="AM992" s="105"/>
    </row>
    <row r="993" customFormat="false" ht="21.75" hidden="false" customHeight="true" outlineLevel="0" collapsed="false">
      <c r="A993" s="105"/>
      <c r="B993" s="105"/>
      <c r="C993" s="105"/>
      <c r="D993" s="105"/>
      <c r="E993" s="105"/>
      <c r="F993" s="105"/>
      <c r="G993" s="105"/>
      <c r="H993" s="105"/>
      <c r="I993" s="105"/>
      <c r="J993" s="105"/>
      <c r="K993" s="105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  <c r="AF993" s="105"/>
      <c r="AG993" s="105"/>
      <c r="AH993" s="105"/>
      <c r="AI993" s="105"/>
      <c r="AJ993" s="105"/>
      <c r="AK993" s="105"/>
      <c r="AL993" s="105"/>
      <c r="AM993" s="105"/>
    </row>
    <row r="994" customFormat="false" ht="21.75" hidden="false" customHeight="true" outlineLevel="0" collapsed="false">
      <c r="A994" s="105"/>
      <c r="B994" s="105"/>
      <c r="C994" s="105"/>
      <c r="D994" s="105"/>
      <c r="E994" s="105"/>
      <c r="F994" s="105"/>
      <c r="G994" s="105"/>
      <c r="H994" s="105"/>
      <c r="I994" s="105"/>
      <c r="J994" s="105"/>
      <c r="K994" s="105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  <c r="AF994" s="105"/>
      <c r="AG994" s="105"/>
      <c r="AH994" s="105"/>
      <c r="AI994" s="105"/>
      <c r="AJ994" s="105"/>
      <c r="AK994" s="105"/>
      <c r="AL994" s="105"/>
      <c r="AM994" s="105"/>
    </row>
    <row r="995" customFormat="false" ht="21.75" hidden="false" customHeight="true" outlineLevel="0" collapsed="false">
      <c r="A995" s="105"/>
      <c r="B995" s="105"/>
      <c r="C995" s="105"/>
      <c r="D995" s="105"/>
      <c r="E995" s="105"/>
      <c r="F995" s="105"/>
      <c r="G995" s="105"/>
      <c r="H995" s="105"/>
      <c r="I995" s="105"/>
      <c r="J995" s="105"/>
      <c r="K995" s="105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  <c r="AF995" s="105"/>
      <c r="AG995" s="105"/>
      <c r="AH995" s="105"/>
      <c r="AI995" s="105"/>
      <c r="AJ995" s="105"/>
      <c r="AK995" s="105"/>
      <c r="AL995" s="105"/>
      <c r="AM995" s="105"/>
    </row>
    <row r="996" customFormat="false" ht="21.75" hidden="false" customHeight="true" outlineLevel="0" collapsed="false">
      <c r="A996" s="105"/>
      <c r="B996" s="105"/>
      <c r="C996" s="105"/>
      <c r="D996" s="105"/>
      <c r="E996" s="105"/>
      <c r="F996" s="105"/>
      <c r="G996" s="105"/>
      <c r="H996" s="105"/>
      <c r="I996" s="105"/>
      <c r="J996" s="105"/>
      <c r="K996" s="105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  <c r="AF996" s="105"/>
      <c r="AG996" s="105"/>
      <c r="AH996" s="105"/>
      <c r="AI996" s="105"/>
      <c r="AJ996" s="105"/>
      <c r="AK996" s="105"/>
      <c r="AL996" s="105"/>
      <c r="AM996" s="105"/>
    </row>
    <row r="997" customFormat="false" ht="21.75" hidden="false" customHeight="true" outlineLevel="0" collapsed="false">
      <c r="A997" s="105"/>
      <c r="B997" s="105"/>
      <c r="C997" s="105"/>
      <c r="D997" s="105"/>
      <c r="E997" s="105"/>
      <c r="F997" s="105"/>
      <c r="G997" s="105"/>
      <c r="H997" s="105"/>
      <c r="I997" s="105"/>
      <c r="J997" s="105"/>
      <c r="K997" s="105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  <c r="AF997" s="105"/>
      <c r="AG997" s="105"/>
      <c r="AH997" s="105"/>
      <c r="AI997" s="105"/>
      <c r="AJ997" s="105"/>
      <c r="AK997" s="105"/>
      <c r="AL997" s="105"/>
      <c r="AM997" s="105"/>
    </row>
    <row r="998" customFormat="false" ht="21.75" hidden="false" customHeight="true" outlineLevel="0" collapsed="false">
      <c r="A998" s="105"/>
      <c r="B998" s="105"/>
      <c r="C998" s="105"/>
      <c r="D998" s="105"/>
      <c r="E998" s="105"/>
      <c r="F998" s="105"/>
      <c r="G998" s="105"/>
      <c r="H998" s="105"/>
      <c r="I998" s="105"/>
      <c r="J998" s="105"/>
      <c r="K998" s="105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  <c r="AF998" s="105"/>
      <c r="AG998" s="105"/>
      <c r="AH998" s="105"/>
      <c r="AI998" s="105"/>
      <c r="AJ998" s="105"/>
      <c r="AK998" s="105"/>
      <c r="AL998" s="105"/>
      <c r="AM998" s="105"/>
    </row>
    <row r="999" customFormat="false" ht="21.75" hidden="false" customHeight="true" outlineLevel="0" collapsed="false">
      <c r="A999" s="105"/>
      <c r="B999" s="105"/>
      <c r="C999" s="105"/>
      <c r="D999" s="105"/>
      <c r="E999" s="105"/>
      <c r="F999" s="105"/>
      <c r="G999" s="105"/>
      <c r="H999" s="105"/>
      <c r="I999" s="105"/>
      <c r="J999" s="105"/>
      <c r="K999" s="105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  <c r="AF999" s="105"/>
      <c r="AG999" s="105"/>
      <c r="AH999" s="105"/>
      <c r="AI999" s="105"/>
      <c r="AJ999" s="105"/>
      <c r="AK999" s="105"/>
      <c r="AL999" s="105"/>
      <c r="AM999" s="105"/>
    </row>
    <row r="1000" customFormat="false" ht="21.75" hidden="false" customHeight="true" outlineLevel="0" collapsed="false">
      <c r="A1000" s="105"/>
      <c r="B1000" s="105"/>
      <c r="C1000" s="105"/>
      <c r="D1000" s="105"/>
      <c r="E1000" s="105"/>
      <c r="F1000" s="105"/>
      <c r="G1000" s="105"/>
      <c r="H1000" s="105"/>
      <c r="I1000" s="105"/>
      <c r="J1000" s="105"/>
      <c r="K1000" s="105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  <c r="AF1000" s="105"/>
      <c r="AG1000" s="105"/>
      <c r="AH1000" s="105"/>
      <c r="AI1000" s="105"/>
      <c r="AJ1000" s="105"/>
      <c r="AK1000" s="105"/>
      <c r="AL1000" s="105"/>
      <c r="AM1000" s="105"/>
    </row>
    <row r="1001" customFormat="false" ht="21.75" hidden="false" customHeight="true" outlineLevel="0" collapsed="false">
      <c r="A1001" s="105"/>
      <c r="B1001" s="105"/>
      <c r="C1001" s="105"/>
      <c r="D1001" s="105"/>
      <c r="E1001" s="105"/>
      <c r="F1001" s="105"/>
      <c r="G1001" s="105"/>
      <c r="H1001" s="105"/>
      <c r="I1001" s="105"/>
      <c r="J1001" s="105"/>
      <c r="K1001" s="105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  <c r="AA1001" s="105"/>
      <c r="AB1001" s="105"/>
      <c r="AC1001" s="105"/>
      <c r="AD1001" s="105"/>
      <c r="AE1001" s="105"/>
      <c r="AF1001" s="105"/>
      <c r="AG1001" s="105"/>
      <c r="AH1001" s="105"/>
      <c r="AI1001" s="105"/>
      <c r="AJ1001" s="105"/>
      <c r="AK1001" s="105"/>
      <c r="AL1001" s="105"/>
      <c r="AM1001" s="105"/>
    </row>
    <row r="1002" customFormat="false" ht="21.75" hidden="false" customHeight="true" outlineLevel="0" collapsed="false">
      <c r="A1002" s="105"/>
      <c r="B1002" s="105"/>
      <c r="C1002" s="105"/>
      <c r="D1002" s="105"/>
      <c r="E1002" s="105"/>
      <c r="F1002" s="105"/>
      <c r="G1002" s="105"/>
      <c r="H1002" s="105"/>
      <c r="I1002" s="105"/>
      <c r="J1002" s="105"/>
      <c r="K1002" s="105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  <c r="AA1002" s="105"/>
      <c r="AB1002" s="105"/>
      <c r="AC1002" s="105"/>
      <c r="AD1002" s="105"/>
      <c r="AE1002" s="105"/>
      <c r="AF1002" s="105"/>
      <c r="AG1002" s="105"/>
      <c r="AH1002" s="105"/>
      <c r="AI1002" s="105"/>
      <c r="AJ1002" s="105"/>
      <c r="AK1002" s="105"/>
      <c r="AL1002" s="105"/>
      <c r="AM1002" s="105"/>
    </row>
    <row r="1003" customFormat="false" ht="21.75" hidden="false" customHeight="true" outlineLevel="0" collapsed="false">
      <c r="A1003" s="105"/>
      <c r="B1003" s="105"/>
      <c r="C1003" s="105"/>
      <c r="D1003" s="105"/>
      <c r="E1003" s="105"/>
      <c r="F1003" s="105"/>
      <c r="G1003" s="105"/>
      <c r="H1003" s="105"/>
      <c r="I1003" s="105"/>
      <c r="J1003" s="105"/>
      <c r="K1003" s="105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  <c r="AA1003" s="105"/>
      <c r="AB1003" s="105"/>
      <c r="AC1003" s="105"/>
      <c r="AD1003" s="105"/>
      <c r="AE1003" s="105"/>
      <c r="AF1003" s="105"/>
      <c r="AG1003" s="105"/>
      <c r="AH1003" s="105"/>
      <c r="AI1003" s="105"/>
      <c r="AJ1003" s="105"/>
      <c r="AK1003" s="105"/>
      <c r="AL1003" s="105"/>
      <c r="AM1003" s="105"/>
    </row>
    <row r="1004" customFormat="false" ht="21.75" hidden="false" customHeight="true" outlineLevel="0" collapsed="false">
      <c r="A1004" s="105"/>
      <c r="B1004" s="105"/>
      <c r="C1004" s="105"/>
      <c r="D1004" s="105"/>
      <c r="E1004" s="105"/>
      <c r="F1004" s="105"/>
      <c r="G1004" s="105"/>
      <c r="H1004" s="105"/>
      <c r="I1004" s="105"/>
      <c r="J1004" s="105"/>
      <c r="K1004" s="105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  <c r="AA1004" s="105"/>
      <c r="AB1004" s="105"/>
      <c r="AC1004" s="105"/>
      <c r="AD1004" s="105"/>
      <c r="AE1004" s="105"/>
      <c r="AF1004" s="105"/>
      <c r="AG1004" s="105"/>
      <c r="AH1004" s="105"/>
      <c r="AI1004" s="105"/>
      <c r="AJ1004" s="105"/>
      <c r="AK1004" s="105"/>
      <c r="AL1004" s="105"/>
      <c r="AM1004" s="105"/>
    </row>
    <row r="1005" customFormat="false" ht="21.75" hidden="false" customHeight="true" outlineLevel="0" collapsed="false">
      <c r="A1005" s="105"/>
      <c r="B1005" s="105"/>
      <c r="C1005" s="105"/>
      <c r="D1005" s="105"/>
      <c r="E1005" s="105"/>
      <c r="F1005" s="105"/>
      <c r="G1005" s="105"/>
      <c r="H1005" s="105"/>
      <c r="I1005" s="105"/>
      <c r="J1005" s="105"/>
      <c r="K1005" s="105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  <c r="AA1005" s="105"/>
      <c r="AB1005" s="105"/>
      <c r="AC1005" s="105"/>
      <c r="AD1005" s="105"/>
      <c r="AE1005" s="105"/>
      <c r="AF1005" s="105"/>
      <c r="AG1005" s="105"/>
      <c r="AH1005" s="105"/>
      <c r="AI1005" s="105"/>
      <c r="AJ1005" s="105"/>
      <c r="AK1005" s="105"/>
      <c r="AL1005" s="105"/>
      <c r="AM1005" s="105"/>
    </row>
    <row r="1006" customFormat="false" ht="21.75" hidden="false" customHeight="true" outlineLevel="0" collapsed="false">
      <c r="A1006" s="105"/>
      <c r="B1006" s="105"/>
      <c r="C1006" s="105"/>
      <c r="D1006" s="105"/>
      <c r="E1006" s="105"/>
      <c r="F1006" s="105"/>
      <c r="G1006" s="105"/>
      <c r="H1006" s="105"/>
      <c r="I1006" s="105"/>
      <c r="J1006" s="105"/>
      <c r="K1006" s="105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  <c r="AA1006" s="105"/>
      <c r="AB1006" s="105"/>
      <c r="AC1006" s="105"/>
      <c r="AD1006" s="105"/>
      <c r="AE1006" s="105"/>
      <c r="AF1006" s="105"/>
      <c r="AG1006" s="105"/>
      <c r="AH1006" s="105"/>
      <c r="AI1006" s="105"/>
      <c r="AJ1006" s="105"/>
      <c r="AK1006" s="105"/>
      <c r="AL1006" s="105"/>
      <c r="AM1006" s="105"/>
    </row>
    <row r="1007" customFormat="false" ht="21.75" hidden="false" customHeight="true" outlineLevel="0" collapsed="false">
      <c r="A1007" s="105"/>
      <c r="B1007" s="105"/>
      <c r="C1007" s="105"/>
      <c r="D1007" s="105"/>
      <c r="E1007" s="105"/>
      <c r="F1007" s="105"/>
      <c r="G1007" s="105"/>
      <c r="H1007" s="105"/>
      <c r="I1007" s="105"/>
      <c r="J1007" s="105"/>
      <c r="K1007" s="105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  <c r="AA1007" s="105"/>
      <c r="AB1007" s="105"/>
      <c r="AC1007" s="105"/>
      <c r="AD1007" s="105"/>
      <c r="AE1007" s="105"/>
      <c r="AF1007" s="105"/>
      <c r="AG1007" s="105"/>
      <c r="AH1007" s="105"/>
      <c r="AI1007" s="105"/>
      <c r="AJ1007" s="105"/>
      <c r="AK1007" s="105"/>
      <c r="AL1007" s="105"/>
      <c r="AM1007" s="105"/>
    </row>
    <row r="1008" customFormat="false" ht="21.75" hidden="false" customHeight="true" outlineLevel="0" collapsed="false">
      <c r="A1008" s="105"/>
      <c r="B1008" s="105"/>
      <c r="C1008" s="105"/>
      <c r="D1008" s="105"/>
      <c r="E1008" s="105"/>
      <c r="F1008" s="105"/>
      <c r="G1008" s="105"/>
      <c r="H1008" s="105"/>
      <c r="I1008" s="105"/>
      <c r="J1008" s="105"/>
      <c r="K1008" s="105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  <c r="AA1008" s="105"/>
      <c r="AB1008" s="105"/>
      <c r="AC1008" s="105"/>
      <c r="AD1008" s="105"/>
      <c r="AE1008" s="105"/>
      <c r="AF1008" s="105"/>
      <c r="AG1008" s="105"/>
      <c r="AH1008" s="105"/>
      <c r="AI1008" s="105"/>
      <c r="AJ1008" s="105"/>
      <c r="AK1008" s="105"/>
      <c r="AL1008" s="105"/>
      <c r="AM1008" s="105"/>
    </row>
    <row r="1009" customFormat="false" ht="21.75" hidden="false" customHeight="true" outlineLevel="0" collapsed="false">
      <c r="A1009" s="105"/>
      <c r="B1009" s="105"/>
      <c r="C1009" s="105"/>
      <c r="D1009" s="105"/>
      <c r="E1009" s="105"/>
      <c r="F1009" s="105"/>
      <c r="G1009" s="105"/>
      <c r="H1009" s="105"/>
      <c r="I1009" s="105"/>
      <c r="J1009" s="105"/>
      <c r="K1009" s="105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  <c r="AA1009" s="105"/>
      <c r="AB1009" s="105"/>
      <c r="AC1009" s="105"/>
      <c r="AD1009" s="105"/>
      <c r="AE1009" s="105"/>
      <c r="AF1009" s="105"/>
      <c r="AG1009" s="105"/>
      <c r="AH1009" s="105"/>
      <c r="AI1009" s="105"/>
      <c r="AJ1009" s="105"/>
      <c r="AK1009" s="105"/>
      <c r="AL1009" s="105"/>
      <c r="AM1009" s="105"/>
    </row>
    <row r="1010" customFormat="false" ht="21.75" hidden="false" customHeight="true" outlineLevel="0" collapsed="false">
      <c r="A1010" s="105"/>
      <c r="B1010" s="105"/>
      <c r="C1010" s="105"/>
      <c r="D1010" s="105"/>
      <c r="E1010" s="105"/>
      <c r="F1010" s="105"/>
      <c r="G1010" s="105"/>
      <c r="H1010" s="105"/>
      <c r="I1010" s="105"/>
      <c r="J1010" s="105"/>
      <c r="K1010" s="105"/>
      <c r="L1010" s="105"/>
      <c r="M1010" s="105"/>
      <c r="N1010" s="105"/>
      <c r="O1010" s="105"/>
      <c r="P1010" s="105"/>
      <c r="Q1010" s="105"/>
      <c r="R1010" s="105"/>
      <c r="S1010" s="105"/>
      <c r="T1010" s="105"/>
      <c r="U1010" s="105"/>
      <c r="V1010" s="105"/>
      <c r="W1010" s="105"/>
      <c r="X1010" s="105"/>
      <c r="Y1010" s="105"/>
      <c r="Z1010" s="105"/>
      <c r="AA1010" s="105"/>
      <c r="AB1010" s="105"/>
      <c r="AC1010" s="105"/>
      <c r="AD1010" s="105"/>
      <c r="AE1010" s="105"/>
      <c r="AF1010" s="105"/>
      <c r="AG1010" s="105"/>
      <c r="AH1010" s="105"/>
      <c r="AI1010" s="105"/>
      <c r="AJ1010" s="105"/>
      <c r="AK1010" s="105"/>
      <c r="AL1010" s="105"/>
      <c r="AM1010" s="105"/>
    </row>
    <row r="1011" customFormat="false" ht="21.75" hidden="false" customHeight="true" outlineLevel="0" collapsed="false">
      <c r="A1011" s="105"/>
      <c r="B1011" s="105"/>
      <c r="C1011" s="105"/>
      <c r="D1011" s="105"/>
      <c r="E1011" s="105"/>
      <c r="F1011" s="105"/>
      <c r="G1011" s="105"/>
      <c r="H1011" s="105"/>
      <c r="I1011" s="105"/>
      <c r="J1011" s="105"/>
      <c r="K1011" s="105"/>
      <c r="L1011" s="105"/>
      <c r="M1011" s="105"/>
      <c r="N1011" s="105"/>
      <c r="O1011" s="105"/>
      <c r="P1011" s="105"/>
      <c r="Q1011" s="105"/>
      <c r="R1011" s="105"/>
      <c r="S1011" s="105"/>
      <c r="T1011" s="105"/>
      <c r="U1011" s="105"/>
      <c r="V1011" s="105"/>
      <c r="W1011" s="105"/>
      <c r="X1011" s="105"/>
      <c r="Y1011" s="105"/>
      <c r="Z1011" s="105"/>
      <c r="AA1011" s="105"/>
      <c r="AB1011" s="105"/>
      <c r="AC1011" s="105"/>
      <c r="AD1011" s="105"/>
      <c r="AE1011" s="105"/>
      <c r="AF1011" s="105"/>
      <c r="AG1011" s="105"/>
      <c r="AH1011" s="105"/>
      <c r="AI1011" s="105"/>
      <c r="AJ1011" s="105"/>
      <c r="AK1011" s="105"/>
      <c r="AL1011" s="105"/>
      <c r="AM1011" s="105"/>
    </row>
    <row r="1012" customFormat="false" ht="21.75" hidden="false" customHeight="true" outlineLevel="0" collapsed="false">
      <c r="A1012" s="105"/>
      <c r="B1012" s="105"/>
      <c r="C1012" s="105"/>
      <c r="D1012" s="105"/>
      <c r="E1012" s="105"/>
      <c r="F1012" s="105"/>
      <c r="G1012" s="105"/>
      <c r="H1012" s="105"/>
      <c r="I1012" s="105"/>
      <c r="J1012" s="105"/>
      <c r="K1012" s="105"/>
      <c r="L1012" s="105"/>
      <c r="M1012" s="105"/>
      <c r="N1012" s="105"/>
      <c r="O1012" s="105"/>
      <c r="P1012" s="105"/>
      <c r="Q1012" s="105"/>
      <c r="R1012" s="105"/>
      <c r="S1012" s="105"/>
      <c r="T1012" s="105"/>
      <c r="U1012" s="105"/>
      <c r="V1012" s="105"/>
      <c r="W1012" s="105"/>
      <c r="X1012" s="105"/>
      <c r="Y1012" s="105"/>
      <c r="Z1012" s="105"/>
      <c r="AA1012" s="105"/>
      <c r="AB1012" s="105"/>
      <c r="AC1012" s="105"/>
      <c r="AD1012" s="105"/>
      <c r="AE1012" s="105"/>
      <c r="AF1012" s="105"/>
      <c r="AG1012" s="105"/>
      <c r="AH1012" s="105"/>
      <c r="AI1012" s="105"/>
      <c r="AJ1012" s="105"/>
      <c r="AK1012" s="105"/>
      <c r="AL1012" s="105"/>
      <c r="AM1012" s="105"/>
    </row>
    <row r="1013" customFormat="false" ht="21.75" hidden="false" customHeight="true" outlineLevel="0" collapsed="false">
      <c r="A1013" s="105"/>
      <c r="B1013" s="105"/>
      <c r="C1013" s="105"/>
      <c r="D1013" s="105"/>
      <c r="E1013" s="105"/>
      <c r="F1013" s="105"/>
      <c r="G1013" s="105"/>
      <c r="H1013" s="105"/>
      <c r="I1013" s="105"/>
      <c r="J1013" s="105"/>
      <c r="K1013" s="105"/>
      <c r="L1013" s="105"/>
      <c r="M1013" s="105"/>
      <c r="N1013" s="105"/>
      <c r="O1013" s="105"/>
      <c r="P1013" s="105"/>
      <c r="Q1013" s="105"/>
      <c r="R1013" s="105"/>
      <c r="S1013" s="105"/>
      <c r="T1013" s="105"/>
      <c r="U1013" s="105"/>
      <c r="V1013" s="105"/>
      <c r="W1013" s="105"/>
      <c r="X1013" s="105"/>
      <c r="Y1013" s="105"/>
      <c r="Z1013" s="105"/>
      <c r="AA1013" s="105"/>
      <c r="AB1013" s="105"/>
      <c r="AC1013" s="105"/>
      <c r="AD1013" s="105"/>
      <c r="AE1013" s="105"/>
      <c r="AF1013" s="105"/>
      <c r="AG1013" s="105"/>
      <c r="AH1013" s="105"/>
      <c r="AI1013" s="105"/>
      <c r="AJ1013" s="105"/>
      <c r="AK1013" s="105"/>
      <c r="AL1013" s="105"/>
      <c r="AM1013" s="105"/>
    </row>
    <row r="1014" customFormat="false" ht="21.75" hidden="false" customHeight="true" outlineLevel="0" collapsed="false">
      <c r="A1014" s="105"/>
      <c r="B1014" s="105"/>
      <c r="C1014" s="105"/>
      <c r="D1014" s="105"/>
      <c r="E1014" s="105"/>
      <c r="F1014" s="105"/>
      <c r="G1014" s="105"/>
      <c r="H1014" s="105"/>
      <c r="I1014" s="105"/>
      <c r="J1014" s="105"/>
      <c r="K1014" s="105"/>
      <c r="L1014" s="105"/>
      <c r="M1014" s="105"/>
      <c r="N1014" s="105"/>
      <c r="O1014" s="105"/>
      <c r="P1014" s="105"/>
      <c r="Q1014" s="105"/>
      <c r="R1014" s="105"/>
      <c r="S1014" s="105"/>
      <c r="T1014" s="105"/>
      <c r="U1014" s="105"/>
      <c r="V1014" s="105"/>
      <c r="W1014" s="105"/>
      <c r="X1014" s="105"/>
      <c r="Y1014" s="105"/>
      <c r="Z1014" s="105"/>
      <c r="AA1014" s="105"/>
      <c r="AB1014" s="105"/>
      <c r="AC1014" s="105"/>
      <c r="AD1014" s="105"/>
      <c r="AE1014" s="105"/>
      <c r="AF1014" s="105"/>
      <c r="AG1014" s="105"/>
      <c r="AH1014" s="105"/>
      <c r="AI1014" s="105"/>
      <c r="AJ1014" s="105"/>
      <c r="AK1014" s="105"/>
      <c r="AL1014" s="105"/>
      <c r="AM1014" s="105"/>
    </row>
    <row r="1015" customFormat="false" ht="21.75" hidden="false" customHeight="true" outlineLevel="0" collapsed="false">
      <c r="A1015" s="105"/>
      <c r="B1015" s="105"/>
      <c r="C1015" s="105"/>
      <c r="D1015" s="105"/>
      <c r="E1015" s="105"/>
      <c r="F1015" s="105"/>
      <c r="G1015" s="105"/>
      <c r="H1015" s="105"/>
      <c r="I1015" s="105"/>
      <c r="J1015" s="105"/>
      <c r="K1015" s="105"/>
      <c r="L1015" s="105"/>
      <c r="M1015" s="105"/>
      <c r="N1015" s="105"/>
      <c r="O1015" s="105"/>
      <c r="P1015" s="105"/>
      <c r="Q1015" s="105"/>
      <c r="R1015" s="105"/>
      <c r="S1015" s="105"/>
      <c r="T1015" s="105"/>
      <c r="U1015" s="105"/>
      <c r="V1015" s="105"/>
      <c r="W1015" s="105"/>
      <c r="X1015" s="105"/>
      <c r="Y1015" s="105"/>
      <c r="Z1015" s="105"/>
      <c r="AA1015" s="105"/>
      <c r="AB1015" s="105"/>
      <c r="AC1015" s="105"/>
      <c r="AD1015" s="105"/>
      <c r="AE1015" s="105"/>
      <c r="AF1015" s="105"/>
      <c r="AG1015" s="105"/>
      <c r="AH1015" s="105"/>
      <c r="AI1015" s="105"/>
      <c r="AJ1015" s="105"/>
      <c r="AK1015" s="105"/>
      <c r="AL1015" s="105"/>
      <c r="AM1015" s="105"/>
    </row>
    <row r="1016" customFormat="false" ht="21.75" hidden="false" customHeight="true" outlineLevel="0" collapsed="false">
      <c r="A1016" s="105"/>
      <c r="B1016" s="105"/>
      <c r="C1016" s="105"/>
      <c r="D1016" s="105"/>
      <c r="E1016" s="105"/>
      <c r="F1016" s="105"/>
      <c r="G1016" s="105"/>
      <c r="H1016" s="105"/>
      <c r="I1016" s="105"/>
      <c r="J1016" s="105"/>
      <c r="K1016" s="105"/>
      <c r="L1016" s="105"/>
      <c r="M1016" s="105"/>
      <c r="N1016" s="105"/>
      <c r="O1016" s="105"/>
      <c r="P1016" s="105"/>
      <c r="Q1016" s="105"/>
      <c r="R1016" s="105"/>
      <c r="S1016" s="105"/>
      <c r="T1016" s="105"/>
      <c r="U1016" s="105"/>
      <c r="V1016" s="105"/>
      <c r="W1016" s="105"/>
      <c r="X1016" s="105"/>
      <c r="Y1016" s="105"/>
      <c r="Z1016" s="105"/>
      <c r="AA1016" s="105"/>
      <c r="AB1016" s="105"/>
      <c r="AC1016" s="105"/>
      <c r="AD1016" s="105"/>
      <c r="AE1016" s="105"/>
      <c r="AF1016" s="105"/>
      <c r="AG1016" s="105"/>
      <c r="AH1016" s="105"/>
      <c r="AI1016" s="105"/>
      <c r="AJ1016" s="105"/>
      <c r="AK1016" s="105"/>
      <c r="AL1016" s="105"/>
      <c r="AM1016" s="105"/>
    </row>
  </sheetData>
  <autoFilter ref="F1:F1016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E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7"/>
    <col collapsed="false" customWidth="true" hidden="false" outlineLevel="0" max="2" min="2" style="0" width="7.12"/>
    <col collapsed="false" customWidth="true" hidden="false" outlineLevel="0" max="3" min="3" style="0" width="15.38"/>
    <col collapsed="false" customWidth="true" hidden="false" outlineLevel="0" max="4" min="4" style="0" width="10.13"/>
    <col collapsed="false" customWidth="true" hidden="false" outlineLevel="0" max="5" min="5" style="0" width="13.88"/>
    <col collapsed="false" customWidth="true" hidden="false" outlineLevel="0" max="6" min="6" style="0" width="11.63"/>
    <col collapsed="false" customWidth="true" hidden="false" outlineLevel="0" max="7" min="7" style="0" width="9.63"/>
    <col collapsed="false" customWidth="true" hidden="false" outlineLevel="0" max="8" min="8" style="0" width="11"/>
    <col collapsed="false" customWidth="true" hidden="false" outlineLevel="0" max="9" min="9" style="0" width="12.13"/>
    <col collapsed="false" customWidth="true" hidden="false" outlineLevel="0" max="10" min="10" style="0" width="17.63"/>
    <col collapsed="false" customWidth="true" hidden="false" outlineLevel="0" max="11" min="11" style="0" width="19.51"/>
  </cols>
  <sheetData>
    <row r="1" customFormat="false" ht="15.75" hidden="false" customHeight="true" outlineLevel="0" collapsed="false">
      <c r="A1" s="376"/>
      <c r="B1" s="376"/>
      <c r="C1" s="376" t="s">
        <v>1059</v>
      </c>
      <c r="D1" s="376" t="s">
        <v>6760</v>
      </c>
      <c r="E1" s="377" t="s">
        <v>1062</v>
      </c>
      <c r="F1" s="376" t="s">
        <v>13</v>
      </c>
      <c r="G1" s="376" t="s">
        <v>6776</v>
      </c>
      <c r="H1" s="376" t="s">
        <v>17</v>
      </c>
      <c r="I1" s="376" t="s">
        <v>1082</v>
      </c>
      <c r="J1" s="378" t="s">
        <v>6777</v>
      </c>
      <c r="K1" s="376" t="s">
        <v>6778</v>
      </c>
      <c r="L1" s="376"/>
      <c r="M1" s="376"/>
      <c r="N1" s="376"/>
      <c r="O1" s="376"/>
      <c r="P1" s="376"/>
      <c r="Q1" s="376"/>
      <c r="R1" s="379"/>
      <c r="S1" s="379"/>
      <c r="T1" s="379"/>
      <c r="U1" s="379"/>
      <c r="V1" s="379"/>
      <c r="W1" s="379"/>
      <c r="X1" s="379"/>
      <c r="Y1" s="379"/>
      <c r="Z1" s="379"/>
      <c r="AA1" s="379"/>
      <c r="AB1" s="379"/>
      <c r="AC1" s="379"/>
      <c r="AD1" s="379"/>
      <c r="AE1" s="379"/>
    </row>
    <row r="2" customFormat="false" ht="15.75" hidden="false" customHeight="true" outlineLevel="0" collapsed="false">
      <c r="A2" s="357"/>
      <c r="B2" s="357"/>
      <c r="C2" s="357" t="s">
        <v>62</v>
      </c>
      <c r="D2" s="356" t="s">
        <v>2489</v>
      </c>
      <c r="E2" s="380" t="s">
        <v>131</v>
      </c>
      <c r="F2" s="357" t="s">
        <v>553</v>
      </c>
      <c r="G2" s="357"/>
      <c r="H2" s="357"/>
      <c r="I2" s="381" t="s">
        <v>131</v>
      </c>
      <c r="J2" s="382" t="s">
        <v>4191</v>
      </c>
      <c r="K2" s="357" t="s">
        <v>6779</v>
      </c>
      <c r="L2" s="383"/>
      <c r="M2" s="383"/>
      <c r="N2" s="383"/>
      <c r="O2" s="383"/>
      <c r="P2" s="383"/>
      <c r="Q2" s="383"/>
      <c r="R2" s="383"/>
      <c r="S2" s="383"/>
      <c r="T2" s="383"/>
      <c r="U2" s="383"/>
      <c r="V2" s="383"/>
      <c r="W2" s="383"/>
      <c r="X2" s="383"/>
      <c r="Y2" s="383"/>
      <c r="Z2" s="383"/>
      <c r="AA2" s="383"/>
      <c r="AB2" s="383"/>
      <c r="AC2" s="383"/>
      <c r="AD2" s="383"/>
      <c r="AE2" s="383"/>
    </row>
    <row r="3" customFormat="false" ht="15.75" hidden="false" customHeight="true" outlineLevel="0" collapsed="false">
      <c r="A3" s="381"/>
      <c r="B3" s="381"/>
      <c r="C3" s="381" t="s">
        <v>1185</v>
      </c>
      <c r="D3" s="381"/>
      <c r="E3" s="380" t="s">
        <v>3288</v>
      </c>
      <c r="F3" s="381" t="s">
        <v>3291</v>
      </c>
      <c r="G3" s="381"/>
      <c r="H3" s="381"/>
      <c r="I3" s="381" t="s">
        <v>131</v>
      </c>
      <c r="J3" s="382" t="s">
        <v>4191</v>
      </c>
      <c r="K3" s="381" t="s">
        <v>6779</v>
      </c>
      <c r="L3" s="384"/>
      <c r="M3" s="384"/>
      <c r="N3" s="384"/>
      <c r="O3" s="384"/>
      <c r="P3" s="384"/>
      <c r="Q3" s="384"/>
      <c r="R3" s="255"/>
      <c r="S3" s="255"/>
      <c r="T3" s="255"/>
      <c r="U3" s="255"/>
      <c r="V3" s="255"/>
      <c r="W3" s="255"/>
      <c r="X3" s="255"/>
      <c r="Y3" s="255"/>
      <c r="Z3" s="255"/>
      <c r="AA3" s="255"/>
      <c r="AB3" s="255"/>
      <c r="AC3" s="255"/>
      <c r="AD3" s="255"/>
      <c r="AE3" s="255"/>
    </row>
    <row r="4" customFormat="false" ht="15.75" hidden="false" customHeight="true" outlineLevel="0" collapsed="false">
      <c r="A4" s="357"/>
      <c r="B4" s="357"/>
      <c r="C4" s="357" t="s">
        <v>62</v>
      </c>
      <c r="D4" s="356" t="s">
        <v>2275</v>
      </c>
      <c r="E4" s="356" t="s">
        <v>2276</v>
      </c>
      <c r="F4" s="357" t="s">
        <v>2278</v>
      </c>
      <c r="H4" s="357"/>
      <c r="I4" s="385" t="s">
        <v>1924</v>
      </c>
      <c r="J4" s="382"/>
      <c r="K4" s="357"/>
      <c r="L4" s="255"/>
      <c r="M4" s="255"/>
      <c r="N4" s="255"/>
      <c r="O4" s="255"/>
      <c r="P4" s="255"/>
      <c r="Q4" s="255"/>
      <c r="R4" s="255"/>
      <c r="S4" s="255"/>
      <c r="T4" s="255"/>
      <c r="U4" s="255"/>
      <c r="V4" s="255"/>
      <c r="W4" s="255"/>
      <c r="X4" s="255"/>
      <c r="Y4" s="255"/>
      <c r="Z4" s="255"/>
      <c r="AA4" s="255"/>
      <c r="AB4" s="255"/>
      <c r="AC4" s="255"/>
      <c r="AD4" s="255"/>
      <c r="AE4" s="255"/>
    </row>
    <row r="5" customFormat="false" ht="15.75" hidden="false" customHeight="true" outlineLevel="0" collapsed="false">
      <c r="A5" s="357"/>
      <c r="B5" s="357"/>
      <c r="C5" s="357" t="s">
        <v>62</v>
      </c>
      <c r="D5" s="380" t="s">
        <v>3701</v>
      </c>
      <c r="E5" s="380" t="s">
        <v>3702</v>
      </c>
      <c r="F5" s="381" t="s">
        <v>4980</v>
      </c>
      <c r="G5" s="381"/>
      <c r="H5" s="381"/>
      <c r="I5" s="386" t="s">
        <v>70</v>
      </c>
      <c r="J5" s="382" t="s">
        <v>4187</v>
      </c>
      <c r="K5" s="381" t="n">
        <v>1</v>
      </c>
      <c r="L5" s="387"/>
      <c r="M5" s="381"/>
      <c r="N5" s="381"/>
      <c r="O5" s="388"/>
      <c r="P5" s="381"/>
      <c r="Q5" s="383"/>
      <c r="R5" s="383"/>
      <c r="S5" s="383"/>
      <c r="T5" s="383"/>
      <c r="U5" s="383"/>
      <c r="V5" s="383"/>
      <c r="W5" s="383"/>
      <c r="X5" s="383"/>
      <c r="Y5" s="383"/>
      <c r="Z5" s="383"/>
      <c r="AA5" s="383"/>
      <c r="AB5" s="383"/>
      <c r="AC5" s="383"/>
      <c r="AD5" s="383"/>
      <c r="AE5" s="383"/>
    </row>
    <row r="6" customFormat="false" ht="15.75" hidden="false" customHeight="true" outlineLevel="0" collapsed="false">
      <c r="A6" s="381"/>
      <c r="B6" s="381"/>
      <c r="C6" s="381" t="s">
        <v>1185</v>
      </c>
      <c r="D6" s="381"/>
      <c r="E6" s="380" t="s">
        <v>1345</v>
      </c>
      <c r="F6" s="381" t="s">
        <v>4488</v>
      </c>
      <c r="G6" s="381"/>
      <c r="H6" s="381" t="s">
        <v>6780</v>
      </c>
      <c r="I6" s="386" t="s">
        <v>70</v>
      </c>
      <c r="J6" s="382" t="s">
        <v>4187</v>
      </c>
      <c r="K6" s="381" t="n">
        <v>0</v>
      </c>
      <c r="L6" s="381"/>
      <c r="M6" s="388"/>
      <c r="N6" s="381"/>
      <c r="O6" s="384"/>
      <c r="P6" s="384"/>
      <c r="Q6" s="384"/>
      <c r="R6" s="255"/>
      <c r="S6" s="255"/>
      <c r="T6" s="255"/>
      <c r="U6" s="255"/>
      <c r="V6" s="255"/>
      <c r="W6" s="255"/>
      <c r="X6" s="255"/>
      <c r="Y6" s="255"/>
      <c r="Z6" s="255"/>
      <c r="AA6" s="255"/>
      <c r="AB6" s="255"/>
      <c r="AC6" s="255"/>
      <c r="AD6" s="255"/>
      <c r="AE6" s="255"/>
    </row>
    <row r="7" customFormat="false" ht="15.75" hidden="false" customHeight="true" outlineLevel="0" collapsed="false">
      <c r="A7" s="357"/>
      <c r="B7" s="357"/>
      <c r="C7" s="357" t="s">
        <v>62</v>
      </c>
      <c r="D7" s="380" t="s">
        <v>212</v>
      </c>
      <c r="E7" s="380" t="s">
        <v>1507</v>
      </c>
      <c r="F7" s="381" t="s">
        <v>4199</v>
      </c>
      <c r="G7" s="381"/>
      <c r="H7" s="381"/>
      <c r="I7" s="386" t="s">
        <v>70</v>
      </c>
      <c r="J7" s="382" t="s">
        <v>4191</v>
      </c>
      <c r="K7" s="381" t="n">
        <v>1</v>
      </c>
      <c r="L7" s="381"/>
      <c r="M7" s="381"/>
      <c r="N7" s="388"/>
      <c r="O7" s="255"/>
      <c r="P7" s="255"/>
      <c r="Q7" s="255"/>
      <c r="R7" s="255"/>
      <c r="S7" s="255"/>
      <c r="T7" s="255"/>
      <c r="U7" s="255"/>
      <c r="V7" s="255"/>
      <c r="W7" s="255"/>
      <c r="X7" s="255"/>
      <c r="Y7" s="255"/>
      <c r="Z7" s="255"/>
      <c r="AA7" s="255"/>
      <c r="AB7" s="255"/>
      <c r="AC7" s="255"/>
      <c r="AD7" s="255"/>
      <c r="AE7" s="255"/>
    </row>
    <row r="8" customFormat="false" ht="15.75" hidden="false" customHeight="true" outlineLevel="0" collapsed="false">
      <c r="A8" s="381"/>
      <c r="B8" s="381"/>
      <c r="C8" s="381" t="s">
        <v>1185</v>
      </c>
      <c r="D8" s="381"/>
      <c r="E8" s="380" t="s">
        <v>1782</v>
      </c>
      <c r="F8" s="381" t="s">
        <v>310</v>
      </c>
      <c r="G8" s="381"/>
      <c r="H8" s="360" t="s">
        <v>6781</v>
      </c>
      <c r="I8" s="386" t="s">
        <v>70</v>
      </c>
      <c r="J8" s="382" t="s">
        <v>4204</v>
      </c>
      <c r="K8" s="381" t="n">
        <v>1</v>
      </c>
      <c r="L8" s="381"/>
      <c r="M8" s="388"/>
      <c r="N8" s="384"/>
      <c r="O8" s="384"/>
      <c r="P8" s="384"/>
      <c r="Q8" s="384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5"/>
      <c r="AC8" s="255"/>
      <c r="AD8" s="255"/>
      <c r="AE8" s="255"/>
    </row>
    <row r="9" customFormat="false" ht="15.75" hidden="false" customHeight="true" outlineLevel="0" collapsed="false">
      <c r="A9" s="381"/>
      <c r="B9" s="381"/>
      <c r="C9" s="381" t="s">
        <v>1185</v>
      </c>
      <c r="D9" s="381"/>
      <c r="E9" s="380" t="s">
        <v>1915</v>
      </c>
      <c r="F9" s="381" t="s">
        <v>4588</v>
      </c>
      <c r="G9" s="381"/>
      <c r="H9" s="360" t="s">
        <v>6782</v>
      </c>
      <c r="I9" s="386" t="s">
        <v>70</v>
      </c>
      <c r="J9" s="382" t="s">
        <v>4191</v>
      </c>
      <c r="K9" s="381" t="n">
        <v>1</v>
      </c>
      <c r="L9" s="381"/>
      <c r="M9" s="381"/>
      <c r="N9" s="384"/>
      <c r="O9" s="384"/>
      <c r="P9" s="384"/>
      <c r="Q9" s="384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/>
      <c r="AE9" s="255"/>
    </row>
    <row r="10" customFormat="false" ht="15.75" hidden="false" customHeight="true" outlineLevel="0" collapsed="false">
      <c r="A10" s="357"/>
      <c r="B10" s="357"/>
      <c r="C10" s="357" t="s">
        <v>62</v>
      </c>
      <c r="D10" s="380" t="s">
        <v>2221</v>
      </c>
      <c r="E10" s="380" t="s">
        <v>2222</v>
      </c>
      <c r="F10" s="381" t="s">
        <v>4229</v>
      </c>
      <c r="G10" s="381"/>
      <c r="H10" s="381"/>
      <c r="I10" s="386" t="s">
        <v>70</v>
      </c>
      <c r="J10" s="382" t="s">
        <v>4187</v>
      </c>
      <c r="K10" s="381" t="n">
        <v>1</v>
      </c>
      <c r="L10" s="381"/>
      <c r="M10" s="381"/>
      <c r="N10" s="381"/>
      <c r="O10" s="381"/>
      <c r="P10" s="381"/>
      <c r="Q10" s="383"/>
      <c r="R10" s="383"/>
      <c r="S10" s="383"/>
      <c r="T10" s="383"/>
      <c r="U10" s="383"/>
      <c r="V10" s="383"/>
      <c r="W10" s="383"/>
      <c r="X10" s="383"/>
      <c r="Y10" s="383"/>
      <c r="Z10" s="383"/>
      <c r="AA10" s="383"/>
      <c r="AB10" s="383"/>
      <c r="AC10" s="383"/>
      <c r="AD10" s="383"/>
      <c r="AE10" s="383"/>
    </row>
    <row r="11" customFormat="false" ht="15.75" hidden="false" customHeight="true" outlineLevel="0" collapsed="false">
      <c r="A11" s="381"/>
      <c r="B11" s="381"/>
      <c r="C11" s="381" t="s">
        <v>1009</v>
      </c>
      <c r="D11" s="357"/>
      <c r="E11" s="356" t="s">
        <v>2235</v>
      </c>
      <c r="F11" s="357" t="s">
        <v>4653</v>
      </c>
      <c r="G11" s="357"/>
      <c r="H11" s="357"/>
      <c r="I11" s="386" t="s">
        <v>70</v>
      </c>
      <c r="J11" s="382" t="s">
        <v>4187</v>
      </c>
      <c r="K11" s="357" t="n">
        <v>0</v>
      </c>
      <c r="L11" s="381"/>
      <c r="M11" s="357"/>
      <c r="N11" s="380"/>
      <c r="O11" s="381"/>
      <c r="P11" s="357"/>
      <c r="Q11" s="357"/>
      <c r="R11" s="357"/>
      <c r="S11" s="357"/>
      <c r="T11" s="357"/>
      <c r="U11" s="357"/>
      <c r="V11" s="357"/>
      <c r="W11" s="357"/>
      <c r="X11" s="357"/>
      <c r="Y11" s="357"/>
      <c r="Z11" s="357"/>
      <c r="AA11" s="357"/>
      <c r="AB11" s="357"/>
      <c r="AC11" s="357"/>
      <c r="AD11" s="357"/>
      <c r="AE11" s="357"/>
    </row>
    <row r="12" customFormat="false" ht="15.75" hidden="false" customHeight="true" outlineLevel="0" collapsed="false">
      <c r="A12" s="357"/>
      <c r="B12" s="357"/>
      <c r="C12" s="357" t="s">
        <v>62</v>
      </c>
      <c r="D12" s="380" t="s">
        <v>472</v>
      </c>
      <c r="E12" s="380" t="s">
        <v>4659</v>
      </c>
      <c r="F12" s="381" t="s">
        <v>4660</v>
      </c>
      <c r="G12" s="381"/>
      <c r="H12" s="381"/>
      <c r="I12" s="386" t="s">
        <v>70</v>
      </c>
      <c r="J12" s="382" t="s">
        <v>4187</v>
      </c>
      <c r="K12" s="381" t="n">
        <v>1</v>
      </c>
      <c r="L12" s="381"/>
      <c r="M12" s="381"/>
      <c r="N12" s="381"/>
      <c r="O12" s="387"/>
      <c r="P12" s="381"/>
      <c r="Q12" s="383"/>
      <c r="R12" s="383"/>
      <c r="S12" s="383"/>
      <c r="T12" s="383"/>
      <c r="U12" s="383"/>
      <c r="V12" s="383"/>
      <c r="W12" s="383"/>
      <c r="X12" s="383"/>
      <c r="Y12" s="383"/>
      <c r="Z12" s="383"/>
      <c r="AA12" s="383"/>
      <c r="AB12" s="383"/>
      <c r="AC12" s="383"/>
      <c r="AD12" s="383"/>
      <c r="AE12" s="383"/>
    </row>
    <row r="13" customFormat="false" ht="15.75" hidden="false" customHeight="true" outlineLevel="0" collapsed="false">
      <c r="A13" s="381"/>
      <c r="B13" s="381"/>
      <c r="C13" s="381" t="s">
        <v>1185</v>
      </c>
      <c r="D13" s="381"/>
      <c r="E13" s="380" t="s">
        <v>2308</v>
      </c>
      <c r="F13" s="381" t="s">
        <v>491</v>
      </c>
      <c r="G13" s="381"/>
      <c r="H13" s="381"/>
      <c r="I13" s="386" t="s">
        <v>70</v>
      </c>
      <c r="J13" s="382" t="s">
        <v>4191</v>
      </c>
      <c r="K13" s="381" t="n">
        <v>1</v>
      </c>
      <c r="L13" s="381"/>
      <c r="M13" s="384"/>
      <c r="N13" s="384"/>
      <c r="O13" s="384"/>
      <c r="P13" s="384"/>
      <c r="Q13" s="384"/>
      <c r="R13" s="255"/>
      <c r="S13" s="255"/>
      <c r="T13" s="255"/>
      <c r="U13" s="255"/>
      <c r="V13" s="255"/>
      <c r="W13" s="255"/>
      <c r="X13" s="255"/>
      <c r="Y13" s="255"/>
      <c r="Z13" s="255"/>
      <c r="AA13" s="255"/>
      <c r="AB13" s="255"/>
      <c r="AC13" s="255"/>
      <c r="AD13" s="255"/>
      <c r="AE13" s="255"/>
    </row>
    <row r="14" customFormat="false" ht="15.75" hidden="false" customHeight="true" outlineLevel="0" collapsed="false">
      <c r="A14" s="381"/>
      <c r="B14" s="381"/>
      <c r="C14" s="381" t="s">
        <v>1185</v>
      </c>
      <c r="D14" s="381"/>
      <c r="E14" s="380" t="s">
        <v>2618</v>
      </c>
      <c r="F14" s="357" t="s">
        <v>578</v>
      </c>
      <c r="G14" s="357"/>
      <c r="H14" s="357"/>
      <c r="I14" s="386" t="s">
        <v>70</v>
      </c>
      <c r="J14" s="382" t="s">
        <v>4191</v>
      </c>
      <c r="K14" s="381" t="n">
        <v>1</v>
      </c>
      <c r="L14" s="381"/>
      <c r="M14" s="381"/>
      <c r="N14" s="381"/>
      <c r="O14" s="384"/>
      <c r="P14" s="384"/>
      <c r="Q14" s="384"/>
      <c r="R14" s="255"/>
      <c r="S14" s="255"/>
      <c r="T14" s="255"/>
      <c r="U14" s="255"/>
      <c r="V14" s="255"/>
      <c r="W14" s="255"/>
      <c r="X14" s="255"/>
      <c r="Y14" s="255"/>
      <c r="Z14" s="255"/>
      <c r="AA14" s="255"/>
      <c r="AB14" s="255"/>
      <c r="AC14" s="255"/>
      <c r="AD14" s="255"/>
      <c r="AE14" s="255"/>
    </row>
    <row r="15" customFormat="false" ht="15.75" hidden="false" customHeight="true" outlineLevel="0" collapsed="false">
      <c r="A15" s="357"/>
      <c r="B15" s="357"/>
      <c r="C15" s="357" t="s">
        <v>62</v>
      </c>
      <c r="D15" s="380" t="s">
        <v>6783</v>
      </c>
      <c r="E15" s="380" t="s">
        <v>2765</v>
      </c>
      <c r="F15" s="381" t="s">
        <v>2768</v>
      </c>
      <c r="G15" s="381"/>
      <c r="H15" s="381"/>
      <c r="I15" s="386" t="s">
        <v>70</v>
      </c>
      <c r="J15" s="382" t="s">
        <v>4191</v>
      </c>
      <c r="K15" s="381" t="n">
        <v>1</v>
      </c>
      <c r="L15" s="387"/>
      <c r="M15" s="381"/>
      <c r="N15" s="381"/>
      <c r="O15" s="381"/>
      <c r="P15" s="381"/>
      <c r="Q15" s="383"/>
      <c r="R15" s="383"/>
      <c r="S15" s="383"/>
      <c r="T15" s="383"/>
      <c r="U15" s="383"/>
      <c r="V15" s="383"/>
      <c r="W15" s="383"/>
      <c r="X15" s="383"/>
      <c r="Y15" s="383"/>
      <c r="Z15" s="383"/>
      <c r="AA15" s="383"/>
      <c r="AB15" s="383"/>
      <c r="AC15" s="383"/>
      <c r="AD15" s="383"/>
      <c r="AE15" s="383"/>
    </row>
    <row r="16" customFormat="false" ht="15.75" hidden="false" customHeight="true" outlineLevel="0" collapsed="false">
      <c r="A16" s="357"/>
      <c r="B16" s="357"/>
      <c r="C16" s="357" t="s">
        <v>62</v>
      </c>
      <c r="D16" s="380" t="s">
        <v>6784</v>
      </c>
      <c r="E16" s="356" t="s">
        <v>2831</v>
      </c>
      <c r="F16" s="381" t="s">
        <v>4777</v>
      </c>
      <c r="G16" s="381"/>
      <c r="H16" s="381"/>
      <c r="I16" s="386" t="s">
        <v>70</v>
      </c>
      <c r="J16" s="382" t="s">
        <v>4191</v>
      </c>
      <c r="K16" s="381" t="n">
        <v>0</v>
      </c>
      <c r="L16" s="381"/>
      <c r="M16" s="381"/>
      <c r="N16" s="381"/>
      <c r="O16" s="381"/>
      <c r="P16" s="381"/>
      <c r="Q16" s="383"/>
      <c r="R16" s="383"/>
      <c r="S16" s="383"/>
      <c r="T16" s="383"/>
      <c r="U16" s="383"/>
      <c r="V16" s="383"/>
      <c r="W16" s="383"/>
      <c r="X16" s="383"/>
      <c r="Y16" s="383"/>
      <c r="Z16" s="383"/>
      <c r="AA16" s="383"/>
      <c r="AB16" s="383"/>
      <c r="AC16" s="383"/>
      <c r="AD16" s="383"/>
      <c r="AE16" s="383"/>
    </row>
    <row r="17" customFormat="false" ht="15.75" hidden="false" customHeight="true" outlineLevel="0" collapsed="false">
      <c r="A17" s="381"/>
      <c r="B17" s="381"/>
      <c r="C17" s="381" t="s">
        <v>6785</v>
      </c>
      <c r="D17" s="381"/>
      <c r="E17" s="380" t="s">
        <v>3019</v>
      </c>
      <c r="F17" s="381" t="s">
        <v>4823</v>
      </c>
      <c r="G17" s="381"/>
      <c r="H17" s="381"/>
      <c r="I17" s="386" t="s">
        <v>70</v>
      </c>
      <c r="J17" s="382" t="s">
        <v>4191</v>
      </c>
      <c r="K17" s="381" t="n">
        <v>1</v>
      </c>
      <c r="L17" s="381"/>
      <c r="M17" s="388"/>
      <c r="N17" s="384"/>
      <c r="O17" s="384"/>
      <c r="P17" s="384"/>
      <c r="Q17" s="384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/>
      <c r="AE17" s="255"/>
    </row>
    <row r="18" customFormat="false" ht="15.75" hidden="false" customHeight="true" outlineLevel="0" collapsed="false">
      <c r="A18" s="381"/>
      <c r="B18" s="381"/>
      <c r="C18" s="381" t="s">
        <v>1185</v>
      </c>
      <c r="D18" s="381"/>
      <c r="E18" s="380" t="s">
        <v>3200</v>
      </c>
      <c r="F18" s="381" t="s">
        <v>3203</v>
      </c>
      <c r="G18" s="381"/>
      <c r="H18" s="381"/>
      <c r="I18" s="386" t="s">
        <v>70</v>
      </c>
      <c r="J18" s="382" t="s">
        <v>4191</v>
      </c>
      <c r="K18" s="381" t="n">
        <v>1</v>
      </c>
      <c r="L18" s="381"/>
      <c r="M18" s="381"/>
      <c r="N18" s="384"/>
      <c r="O18" s="384"/>
      <c r="P18" s="384"/>
      <c r="Q18" s="384"/>
      <c r="R18" s="255"/>
      <c r="S18" s="255"/>
      <c r="T18" s="255"/>
      <c r="U18" s="255"/>
      <c r="V18" s="255"/>
      <c r="W18" s="255"/>
      <c r="X18" s="255"/>
      <c r="Y18" s="255"/>
      <c r="Z18" s="255"/>
      <c r="AA18" s="255"/>
      <c r="AB18" s="255"/>
      <c r="AC18" s="255"/>
      <c r="AD18" s="255"/>
      <c r="AE18" s="255"/>
    </row>
    <row r="19" customFormat="false" ht="15.75" hidden="false" customHeight="true" outlineLevel="0" collapsed="false">
      <c r="A19" s="357"/>
      <c r="B19" s="357"/>
      <c r="C19" s="357" t="s">
        <v>62</v>
      </c>
      <c r="D19" s="380" t="s">
        <v>3317</v>
      </c>
      <c r="E19" s="380" t="s">
        <v>4899</v>
      </c>
      <c r="F19" s="381" t="s">
        <v>793</v>
      </c>
      <c r="G19" s="381"/>
      <c r="H19" s="381"/>
      <c r="I19" s="386" t="s">
        <v>70</v>
      </c>
      <c r="J19" s="382" t="s">
        <v>4261</v>
      </c>
      <c r="K19" s="381" t="n">
        <v>1</v>
      </c>
      <c r="L19" s="387"/>
      <c r="M19" s="381"/>
      <c r="N19" s="381"/>
      <c r="O19" s="381"/>
      <c r="P19" s="381"/>
      <c r="Q19" s="383"/>
      <c r="R19" s="383"/>
      <c r="S19" s="383"/>
      <c r="T19" s="383"/>
      <c r="U19" s="383"/>
      <c r="V19" s="383"/>
      <c r="W19" s="383"/>
      <c r="X19" s="383"/>
      <c r="Y19" s="383"/>
      <c r="Z19" s="383"/>
      <c r="AA19" s="383"/>
      <c r="AB19" s="383"/>
      <c r="AC19" s="383"/>
      <c r="AD19" s="383"/>
      <c r="AE19" s="383"/>
    </row>
    <row r="20" customFormat="false" ht="15.75" hidden="false" customHeight="true" outlineLevel="0" collapsed="false">
      <c r="A20" s="357"/>
      <c r="B20" s="357"/>
      <c r="C20" s="357" t="s">
        <v>62</v>
      </c>
      <c r="D20" s="380" t="s">
        <v>823</v>
      </c>
      <c r="E20" s="380" t="s">
        <v>3419</v>
      </c>
      <c r="F20" s="381" t="s">
        <v>3422</v>
      </c>
      <c r="G20" s="381"/>
      <c r="H20" s="381" t="s">
        <v>6786</v>
      </c>
      <c r="I20" s="386" t="s">
        <v>70</v>
      </c>
      <c r="J20" s="382" t="s">
        <v>4191</v>
      </c>
      <c r="K20" s="381" t="n">
        <v>1</v>
      </c>
      <c r="L20" s="387"/>
      <c r="M20" s="381"/>
      <c r="N20" s="381"/>
      <c r="O20" s="381"/>
      <c r="P20" s="381"/>
      <c r="Q20" s="383"/>
      <c r="R20" s="383"/>
      <c r="S20" s="383"/>
      <c r="T20" s="383"/>
      <c r="U20" s="383"/>
      <c r="V20" s="383"/>
      <c r="W20" s="383"/>
      <c r="X20" s="383"/>
      <c r="Y20" s="383"/>
      <c r="Z20" s="383"/>
      <c r="AA20" s="383"/>
      <c r="AB20" s="383"/>
      <c r="AC20" s="383"/>
      <c r="AD20" s="383"/>
      <c r="AE20" s="383"/>
    </row>
    <row r="21" customFormat="false" ht="15.75" hidden="false" customHeight="true" outlineLevel="0" collapsed="false">
      <c r="A21" s="381"/>
      <c r="B21" s="381"/>
      <c r="C21" s="381" t="s">
        <v>1185</v>
      </c>
      <c r="D21" s="381"/>
      <c r="E21" s="380" t="s">
        <v>3635</v>
      </c>
      <c r="F21" s="381" t="s">
        <v>4962</v>
      </c>
      <c r="G21" s="381"/>
      <c r="H21" s="381"/>
      <c r="I21" s="386" t="s">
        <v>70</v>
      </c>
      <c r="J21" s="389" t="s">
        <v>4237</v>
      </c>
      <c r="K21" s="381" t="n">
        <v>0</v>
      </c>
      <c r="L21" s="381"/>
      <c r="M21" s="381"/>
      <c r="N21" s="381"/>
      <c r="O21" s="384"/>
      <c r="P21" s="384"/>
      <c r="Q21" s="384"/>
      <c r="R21" s="255"/>
      <c r="S21" s="255"/>
      <c r="T21" s="255"/>
      <c r="U21" s="255"/>
      <c r="V21" s="255"/>
      <c r="W21" s="255"/>
      <c r="X21" s="255"/>
      <c r="Y21" s="255"/>
      <c r="Z21" s="255"/>
      <c r="AA21" s="255"/>
      <c r="AB21" s="255"/>
      <c r="AC21" s="255"/>
      <c r="AD21" s="255"/>
      <c r="AE21" s="255"/>
    </row>
    <row r="22" customFormat="false" ht="15.75" hidden="false" customHeight="true" outlineLevel="0" collapsed="false">
      <c r="A22" s="381"/>
      <c r="B22" s="381"/>
      <c r="C22" s="381" t="s">
        <v>1001</v>
      </c>
      <c r="D22" s="357"/>
      <c r="E22" s="380" t="s">
        <v>5044</v>
      </c>
      <c r="F22" s="381" t="s">
        <v>933</v>
      </c>
      <c r="G22" s="381"/>
      <c r="H22" s="381"/>
      <c r="I22" s="386" t="s">
        <v>70</v>
      </c>
      <c r="J22" s="382" t="s">
        <v>4187</v>
      </c>
      <c r="K22" s="381" t="n">
        <v>0</v>
      </c>
      <c r="L22" s="381"/>
      <c r="M22" s="381"/>
      <c r="N22" s="380"/>
      <c r="O22" s="381"/>
      <c r="P22" s="381"/>
      <c r="Q22" s="383"/>
      <c r="R22" s="383"/>
      <c r="S22" s="383"/>
      <c r="T22" s="383"/>
      <c r="U22" s="383"/>
      <c r="V22" s="383"/>
      <c r="W22" s="383"/>
      <c r="X22" s="383"/>
      <c r="Y22" s="383"/>
      <c r="Z22" s="383"/>
      <c r="AA22" s="383"/>
      <c r="AB22" s="383"/>
      <c r="AC22" s="383"/>
      <c r="AD22" s="383"/>
      <c r="AE22" s="383"/>
    </row>
    <row r="23" customFormat="false" ht="15.75" hidden="false" customHeight="true" outlineLevel="0" collapsed="false">
      <c r="A23" s="381"/>
      <c r="B23" s="381"/>
      <c r="C23" s="381" t="s">
        <v>1001</v>
      </c>
      <c r="D23" s="381"/>
      <c r="E23" s="380" t="s">
        <v>5029</v>
      </c>
      <c r="F23" s="381" t="s">
        <v>4565</v>
      </c>
      <c r="G23" s="381" t="s">
        <v>6787</v>
      </c>
      <c r="H23" s="360" t="s">
        <v>6788</v>
      </c>
      <c r="I23" s="386" t="s">
        <v>70</v>
      </c>
      <c r="J23" s="389" t="s">
        <v>4237</v>
      </c>
      <c r="K23" s="381" t="n">
        <v>0</v>
      </c>
      <c r="L23" s="381"/>
      <c r="M23" s="357"/>
      <c r="N23" s="380"/>
      <c r="O23" s="381"/>
      <c r="P23" s="255"/>
      <c r="Q23" s="255"/>
      <c r="R23" s="255"/>
      <c r="S23" s="255"/>
      <c r="T23" s="255"/>
      <c r="U23" s="255"/>
      <c r="V23" s="255"/>
      <c r="W23" s="255"/>
      <c r="X23" s="255"/>
      <c r="Y23" s="255"/>
      <c r="Z23" s="255"/>
      <c r="AA23" s="255"/>
      <c r="AB23" s="255"/>
      <c r="AC23" s="255"/>
      <c r="AD23" s="255"/>
      <c r="AE23" s="255"/>
    </row>
    <row r="24" customFormat="false" ht="15.75" hidden="false" customHeight="true" outlineLevel="0" collapsed="false">
      <c r="A24" s="381"/>
      <c r="B24" s="381"/>
      <c r="C24" s="381" t="s">
        <v>1185</v>
      </c>
      <c r="D24" s="381"/>
      <c r="E24" s="380" t="s">
        <v>3906</v>
      </c>
      <c r="F24" s="381" t="s">
        <v>5015</v>
      </c>
      <c r="G24" s="381"/>
      <c r="H24" s="381"/>
      <c r="I24" s="386" t="s">
        <v>70</v>
      </c>
      <c r="J24" s="389" t="s">
        <v>4237</v>
      </c>
      <c r="K24" s="381" t="n">
        <v>1</v>
      </c>
      <c r="L24" s="381"/>
      <c r="M24" s="381"/>
      <c r="N24" s="381"/>
      <c r="O24" s="384"/>
      <c r="P24" s="384"/>
      <c r="Q24" s="384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/>
      <c r="AE24" s="255"/>
    </row>
    <row r="25" customFormat="false" ht="15.75" hidden="false" customHeight="true" outlineLevel="0" collapsed="false">
      <c r="A25" s="381"/>
      <c r="B25" s="381"/>
      <c r="C25" s="381" t="s">
        <v>1009</v>
      </c>
      <c r="D25" s="357"/>
      <c r="E25" s="380" t="s">
        <v>3917</v>
      </c>
      <c r="F25" s="381" t="s">
        <v>5017</v>
      </c>
      <c r="G25" s="381"/>
      <c r="H25" s="381"/>
      <c r="I25" s="386" t="s">
        <v>70</v>
      </c>
      <c r="J25" s="382" t="s">
        <v>4261</v>
      </c>
      <c r="K25" s="381" t="n">
        <v>0</v>
      </c>
      <c r="L25" s="381"/>
      <c r="M25" s="357"/>
      <c r="N25" s="356"/>
      <c r="O25" s="357"/>
      <c r="P25" s="381"/>
      <c r="Q25" s="383"/>
      <c r="R25" s="383"/>
      <c r="S25" s="383"/>
      <c r="T25" s="383"/>
      <c r="U25" s="383"/>
      <c r="V25" s="383"/>
      <c r="W25" s="383"/>
      <c r="X25" s="383"/>
      <c r="Y25" s="383"/>
      <c r="Z25" s="383"/>
      <c r="AA25" s="383"/>
      <c r="AB25" s="383"/>
      <c r="AC25" s="383"/>
      <c r="AD25" s="383"/>
      <c r="AE25" s="383"/>
    </row>
    <row r="26" customFormat="false" ht="15.75" hidden="false" customHeight="true" outlineLevel="0" collapsed="false">
      <c r="A26" s="357"/>
      <c r="B26" s="357"/>
      <c r="C26" s="357" t="s">
        <v>62</v>
      </c>
      <c r="D26" s="380" t="s">
        <v>6789</v>
      </c>
      <c r="E26" s="380" t="s">
        <v>1638</v>
      </c>
      <c r="F26" s="381" t="s">
        <v>6790</v>
      </c>
      <c r="G26" s="381"/>
      <c r="H26" s="381"/>
      <c r="I26" s="386" t="s">
        <v>4546</v>
      </c>
      <c r="J26" s="382" t="s">
        <v>4261</v>
      </c>
      <c r="K26" s="381" t="n">
        <v>1</v>
      </c>
      <c r="L26" s="381"/>
      <c r="M26" s="381"/>
      <c r="N26" s="387"/>
      <c r="O26" s="387"/>
      <c r="P26" s="381"/>
      <c r="Q26" s="383"/>
      <c r="R26" s="383"/>
      <c r="S26" s="383"/>
      <c r="T26" s="383"/>
      <c r="U26" s="383"/>
      <c r="V26" s="383"/>
      <c r="W26" s="383"/>
      <c r="X26" s="383"/>
      <c r="Y26" s="383"/>
      <c r="Z26" s="383"/>
      <c r="AA26" s="383"/>
      <c r="AB26" s="383"/>
      <c r="AC26" s="383"/>
      <c r="AD26" s="383"/>
      <c r="AE26" s="383"/>
    </row>
    <row r="27" customFormat="false" ht="15.75" hidden="false" customHeight="true" outlineLevel="0" collapsed="false">
      <c r="A27" s="357"/>
      <c r="B27" s="357"/>
      <c r="C27" s="357" t="s">
        <v>62</v>
      </c>
      <c r="D27" s="380" t="s">
        <v>3794</v>
      </c>
      <c r="E27" s="380" t="s">
        <v>3795</v>
      </c>
      <c r="F27" s="381" t="s">
        <v>919</v>
      </c>
      <c r="G27" s="381"/>
      <c r="H27" s="381" t="s">
        <v>6791</v>
      </c>
      <c r="I27" s="366" t="s">
        <v>101</v>
      </c>
      <c r="J27" s="382" t="s">
        <v>4350</v>
      </c>
      <c r="K27" s="357" t="n">
        <v>1</v>
      </c>
      <c r="L27" s="381"/>
      <c r="M27" s="381"/>
      <c r="N27" s="381"/>
      <c r="O27" s="384"/>
      <c r="P27" s="384"/>
      <c r="Q27" s="384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</row>
    <row r="28" customFormat="false" ht="15.75" hidden="false" customHeight="true" outlineLevel="0" collapsed="false">
      <c r="A28" s="381"/>
      <c r="B28" s="381"/>
      <c r="C28" s="381" t="s">
        <v>1005</v>
      </c>
      <c r="D28" s="381"/>
      <c r="E28" s="380" t="s">
        <v>6792</v>
      </c>
      <c r="F28" s="381" t="s">
        <v>4999</v>
      </c>
      <c r="G28" s="381"/>
      <c r="H28" s="381" t="s">
        <v>6793</v>
      </c>
      <c r="I28" s="366" t="s">
        <v>101</v>
      </c>
      <c r="J28" s="382" t="s">
        <v>6794</v>
      </c>
      <c r="K28" s="357" t="n">
        <v>1</v>
      </c>
      <c r="L28" s="381"/>
      <c r="M28" s="381"/>
      <c r="N28" s="381"/>
      <c r="O28" s="384"/>
      <c r="P28" s="384"/>
      <c r="Q28" s="384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</row>
    <row r="29" customFormat="false" ht="15.75" hidden="false" customHeight="true" outlineLevel="0" collapsed="false">
      <c r="A29" s="381"/>
      <c r="B29" s="381"/>
      <c r="C29" s="381" t="s">
        <v>1185</v>
      </c>
      <c r="D29" s="381"/>
      <c r="E29" s="380" t="s">
        <v>3770</v>
      </c>
      <c r="F29" s="381" t="s">
        <v>4994</v>
      </c>
      <c r="G29" s="381"/>
      <c r="H29" s="360" t="s">
        <v>6795</v>
      </c>
      <c r="I29" s="366" t="s">
        <v>101</v>
      </c>
      <c r="J29" s="390" t="s">
        <v>4373</v>
      </c>
      <c r="K29" s="381" t="n">
        <v>1</v>
      </c>
      <c r="L29" s="381"/>
      <c r="M29" s="381"/>
      <c r="N29" s="384"/>
      <c r="O29" s="384"/>
      <c r="P29" s="384"/>
      <c r="Q29" s="384"/>
      <c r="R29" s="255"/>
      <c r="S29" s="255"/>
      <c r="T29" s="255"/>
      <c r="U29" s="255"/>
      <c r="V29" s="255"/>
      <c r="W29" s="255"/>
      <c r="X29" s="255"/>
      <c r="Y29" s="255"/>
      <c r="Z29" s="255"/>
      <c r="AA29" s="255"/>
      <c r="AB29" s="255"/>
      <c r="AC29" s="255"/>
      <c r="AD29" s="255"/>
      <c r="AE29" s="255"/>
    </row>
    <row r="30" customFormat="false" ht="15.75" hidden="false" customHeight="true" outlineLevel="0" collapsed="false">
      <c r="A30" s="381"/>
      <c r="B30" s="381"/>
      <c r="C30" s="381" t="s">
        <v>1185</v>
      </c>
      <c r="D30" s="381"/>
      <c r="E30" s="380" t="s">
        <v>1291</v>
      </c>
      <c r="F30" s="357" t="s">
        <v>140</v>
      </c>
      <c r="G30" s="357"/>
      <c r="H30" s="357" t="s">
        <v>6796</v>
      </c>
      <c r="I30" s="366" t="s">
        <v>101</v>
      </c>
      <c r="J30" s="382" t="s">
        <v>4350</v>
      </c>
      <c r="K30" s="381" t="n">
        <v>1</v>
      </c>
      <c r="L30" s="381"/>
      <c r="M30" s="381"/>
      <c r="N30" s="384"/>
      <c r="O30" s="384"/>
      <c r="P30" s="384"/>
      <c r="Q30" s="384"/>
      <c r="R30" s="255"/>
      <c r="S30" s="255"/>
      <c r="T30" s="255"/>
      <c r="U30" s="255"/>
      <c r="V30" s="255"/>
      <c r="W30" s="255"/>
      <c r="X30" s="255"/>
      <c r="Y30" s="255"/>
      <c r="Z30" s="255"/>
      <c r="AA30" s="255"/>
      <c r="AB30" s="255"/>
      <c r="AC30" s="255"/>
      <c r="AD30" s="255"/>
      <c r="AE30" s="255"/>
    </row>
    <row r="31" customFormat="false" ht="15.75" hidden="false" customHeight="true" outlineLevel="0" collapsed="false">
      <c r="A31" s="381"/>
      <c r="B31" s="381"/>
      <c r="C31" s="381" t="s">
        <v>1185</v>
      </c>
      <c r="D31" s="381"/>
      <c r="E31" s="380" t="s">
        <v>1437</v>
      </c>
      <c r="F31" s="381" t="s">
        <v>186</v>
      </c>
      <c r="G31" s="381"/>
      <c r="H31" s="360" t="s">
        <v>6797</v>
      </c>
      <c r="I31" s="366" t="s">
        <v>101</v>
      </c>
      <c r="J31" s="382" t="s">
        <v>6794</v>
      </c>
      <c r="K31" s="381" t="n">
        <v>1</v>
      </c>
      <c r="L31" s="381"/>
      <c r="M31" s="384"/>
      <c r="N31" s="384"/>
      <c r="O31" s="384"/>
      <c r="P31" s="384"/>
      <c r="Q31" s="384"/>
      <c r="R31" s="255"/>
      <c r="S31" s="255"/>
      <c r="T31" s="255"/>
      <c r="U31" s="255"/>
      <c r="V31" s="255"/>
      <c r="W31" s="255"/>
      <c r="X31" s="255"/>
      <c r="Y31" s="255"/>
      <c r="Z31" s="255"/>
      <c r="AA31" s="255"/>
      <c r="AB31" s="255"/>
      <c r="AC31" s="255"/>
      <c r="AD31" s="255"/>
      <c r="AE31" s="255"/>
    </row>
    <row r="32" customFormat="false" ht="15.75" hidden="false" customHeight="true" outlineLevel="0" collapsed="false">
      <c r="A32" s="381"/>
      <c r="B32" s="381"/>
      <c r="C32" s="381" t="s">
        <v>1185</v>
      </c>
      <c r="D32" s="381"/>
      <c r="E32" s="380" t="s">
        <v>1854</v>
      </c>
      <c r="F32" s="381" t="s">
        <v>337</v>
      </c>
      <c r="G32" s="381"/>
      <c r="H32" s="381" t="s">
        <v>6798</v>
      </c>
      <c r="I32" s="366" t="s">
        <v>101</v>
      </c>
      <c r="J32" s="382" t="s">
        <v>4345</v>
      </c>
      <c r="K32" s="381" t="n">
        <v>1</v>
      </c>
      <c r="L32" s="381"/>
      <c r="M32" s="388"/>
      <c r="N32" s="381"/>
      <c r="O32" s="384"/>
      <c r="P32" s="384"/>
      <c r="Q32" s="384"/>
      <c r="R32" s="255"/>
      <c r="S32" s="255"/>
      <c r="T32" s="255"/>
      <c r="U32" s="255"/>
      <c r="V32" s="255"/>
      <c r="W32" s="255"/>
      <c r="X32" s="255"/>
      <c r="Y32" s="255"/>
      <c r="Z32" s="255"/>
      <c r="AA32" s="255"/>
      <c r="AB32" s="255"/>
      <c r="AC32" s="255"/>
      <c r="AD32" s="255"/>
      <c r="AE32" s="255"/>
    </row>
    <row r="33" customFormat="false" ht="15.75" hidden="false" customHeight="true" outlineLevel="0" collapsed="false">
      <c r="A33" s="381"/>
      <c r="B33" s="381"/>
      <c r="C33" s="381" t="s">
        <v>1185</v>
      </c>
      <c r="D33" s="381"/>
      <c r="E33" s="380" t="s">
        <v>2038</v>
      </c>
      <c r="F33" s="381" t="s">
        <v>6799</v>
      </c>
      <c r="G33" s="381"/>
      <c r="H33" s="381" t="s">
        <v>6800</v>
      </c>
      <c r="I33" s="366" t="s">
        <v>101</v>
      </c>
      <c r="J33" s="382" t="s">
        <v>4345</v>
      </c>
      <c r="K33" s="381" t="n">
        <v>1</v>
      </c>
      <c r="L33" s="381"/>
      <c r="M33" s="388"/>
      <c r="N33" s="381"/>
      <c r="O33" s="384"/>
      <c r="P33" s="384"/>
      <c r="Q33" s="384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</row>
    <row r="34" customFormat="false" ht="15.75" hidden="false" customHeight="true" outlineLevel="0" collapsed="false">
      <c r="A34" s="381"/>
      <c r="B34" s="381"/>
      <c r="C34" s="381" t="s">
        <v>1185</v>
      </c>
      <c r="D34" s="381"/>
      <c r="E34" s="380" t="s">
        <v>1716</v>
      </c>
      <c r="F34" s="381" t="s">
        <v>1719</v>
      </c>
      <c r="G34" s="381"/>
      <c r="H34" s="381"/>
      <c r="I34" s="366" t="s">
        <v>101</v>
      </c>
      <c r="J34" s="382" t="s">
        <v>4345</v>
      </c>
      <c r="K34" s="381" t="n">
        <v>1</v>
      </c>
      <c r="L34" s="381"/>
      <c r="M34" s="388"/>
      <c r="N34" s="381"/>
      <c r="O34" s="384"/>
      <c r="P34" s="384"/>
      <c r="Q34" s="384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255"/>
    </row>
    <row r="35" customFormat="false" ht="15.75" hidden="false" customHeight="true" outlineLevel="0" collapsed="false">
      <c r="A35" s="381"/>
      <c r="B35" s="381"/>
      <c r="C35" s="381" t="s">
        <v>1185</v>
      </c>
      <c r="D35" s="381"/>
      <c r="E35" s="380" t="s">
        <v>2478</v>
      </c>
      <c r="F35" s="381" t="s">
        <v>4712</v>
      </c>
      <c r="G35" s="381"/>
      <c r="H35" s="381"/>
      <c r="I35" s="366" t="s">
        <v>101</v>
      </c>
      <c r="J35" s="382" t="s">
        <v>4350</v>
      </c>
      <c r="K35" s="381" t="n">
        <v>1</v>
      </c>
      <c r="L35" s="381"/>
      <c r="M35" s="384"/>
      <c r="N35" s="381"/>
      <c r="O35" s="384"/>
      <c r="P35" s="384"/>
      <c r="Q35" s="384"/>
      <c r="R35" s="255"/>
      <c r="S35" s="255"/>
      <c r="T35" s="255"/>
      <c r="U35" s="255"/>
      <c r="V35" s="255"/>
      <c r="W35" s="255"/>
      <c r="X35" s="255"/>
      <c r="Y35" s="255"/>
      <c r="Z35" s="255"/>
      <c r="AA35" s="255"/>
      <c r="AB35" s="255"/>
      <c r="AC35" s="255"/>
      <c r="AD35" s="255"/>
      <c r="AE35" s="255"/>
    </row>
    <row r="36" customFormat="false" ht="15.75" hidden="false" customHeight="true" outlineLevel="0" collapsed="false">
      <c r="A36" s="381"/>
      <c r="B36" s="381"/>
      <c r="C36" s="381" t="s">
        <v>1185</v>
      </c>
      <c r="D36" s="381"/>
      <c r="E36" s="380" t="s">
        <v>2509</v>
      </c>
      <c r="F36" s="381" t="s">
        <v>557</v>
      </c>
      <c r="G36" s="381"/>
      <c r="H36" s="381"/>
      <c r="I36" s="366" t="s">
        <v>101</v>
      </c>
      <c r="J36" s="382" t="s">
        <v>4345</v>
      </c>
      <c r="K36" s="381" t="n">
        <v>1</v>
      </c>
      <c r="L36" s="381"/>
      <c r="M36" s="384"/>
      <c r="N36" s="384"/>
      <c r="O36" s="384"/>
      <c r="P36" s="384"/>
      <c r="Q36" s="384"/>
      <c r="R36" s="255"/>
      <c r="S36" s="255"/>
      <c r="T36" s="255"/>
      <c r="U36" s="255"/>
      <c r="V36" s="255"/>
      <c r="W36" s="255"/>
      <c r="X36" s="255"/>
      <c r="Y36" s="255"/>
      <c r="Z36" s="255"/>
      <c r="AA36" s="255"/>
      <c r="AB36" s="255"/>
      <c r="AC36" s="255"/>
      <c r="AD36" s="255"/>
      <c r="AE36" s="255"/>
    </row>
    <row r="37" customFormat="false" ht="15.75" hidden="false" customHeight="true" outlineLevel="0" collapsed="false">
      <c r="A37" s="381"/>
      <c r="B37" s="381"/>
      <c r="C37" s="381" t="s">
        <v>1185</v>
      </c>
      <c r="D37" s="381"/>
      <c r="E37" s="380" t="s">
        <v>2519</v>
      </c>
      <c r="F37" s="381" t="s">
        <v>4720</v>
      </c>
      <c r="G37" s="381"/>
      <c r="H37" s="381"/>
      <c r="I37" s="366" t="s">
        <v>101</v>
      </c>
      <c r="J37" s="382" t="s">
        <v>4345</v>
      </c>
      <c r="K37" s="381" t="n">
        <v>1</v>
      </c>
      <c r="L37" s="381"/>
      <c r="M37" s="384"/>
      <c r="N37" s="384"/>
      <c r="O37" s="384"/>
      <c r="P37" s="384"/>
      <c r="Q37" s="384"/>
      <c r="R37" s="255"/>
      <c r="S37" s="255"/>
      <c r="T37" s="255"/>
      <c r="U37" s="255"/>
      <c r="V37" s="255"/>
      <c r="W37" s="255"/>
      <c r="X37" s="255"/>
      <c r="Y37" s="255"/>
      <c r="Z37" s="255"/>
      <c r="AA37" s="255"/>
      <c r="AB37" s="255"/>
      <c r="AC37" s="255"/>
      <c r="AD37" s="255"/>
      <c r="AE37" s="255"/>
    </row>
    <row r="38" customFormat="false" ht="15.75" hidden="false" customHeight="true" outlineLevel="0" collapsed="false">
      <c r="A38" s="381"/>
      <c r="B38" s="381"/>
      <c r="C38" s="381" t="s">
        <v>1185</v>
      </c>
      <c r="D38" s="381"/>
      <c r="E38" s="380" t="s">
        <v>2596</v>
      </c>
      <c r="F38" s="381" t="s">
        <v>6801</v>
      </c>
      <c r="G38" s="381"/>
      <c r="H38" s="381"/>
      <c r="I38" s="366" t="s">
        <v>101</v>
      </c>
      <c r="J38" s="390" t="s">
        <v>4373</v>
      </c>
      <c r="K38" s="381" t="n">
        <v>1</v>
      </c>
      <c r="L38" s="381"/>
      <c r="M38" s="381"/>
      <c r="N38" s="381"/>
      <c r="O38" s="384"/>
      <c r="P38" s="384"/>
      <c r="Q38" s="384"/>
      <c r="R38" s="255"/>
      <c r="S38" s="255"/>
      <c r="T38" s="255"/>
      <c r="U38" s="255"/>
      <c r="V38" s="255"/>
      <c r="W38" s="255"/>
      <c r="X38" s="255"/>
      <c r="Y38" s="255"/>
      <c r="Z38" s="255"/>
      <c r="AA38" s="255"/>
      <c r="AB38" s="255"/>
      <c r="AC38" s="255"/>
      <c r="AD38" s="255"/>
      <c r="AE38" s="255"/>
    </row>
    <row r="39" customFormat="false" ht="15.75" hidden="false" customHeight="true" outlineLevel="0" collapsed="false">
      <c r="A39" s="381"/>
      <c r="B39" s="381"/>
      <c r="C39" s="381" t="s">
        <v>1185</v>
      </c>
      <c r="D39" s="381"/>
      <c r="E39" s="380" t="s">
        <v>2860</v>
      </c>
      <c r="F39" s="357" t="s">
        <v>6802</v>
      </c>
      <c r="G39" s="357"/>
      <c r="H39" s="357"/>
      <c r="I39" s="366" t="s">
        <v>101</v>
      </c>
      <c r="J39" s="389" t="s">
        <v>4355</v>
      </c>
      <c r="K39" s="381" t="n">
        <v>1</v>
      </c>
      <c r="L39" s="381"/>
      <c r="M39" s="381"/>
      <c r="N39" s="381"/>
      <c r="O39" s="384"/>
      <c r="P39" s="384"/>
      <c r="Q39" s="384"/>
      <c r="R39" s="255"/>
      <c r="S39" s="255"/>
      <c r="T39" s="255"/>
      <c r="U39" s="255"/>
      <c r="V39" s="255"/>
      <c r="W39" s="255"/>
      <c r="X39" s="255"/>
      <c r="Y39" s="255"/>
      <c r="Z39" s="255"/>
      <c r="AA39" s="255"/>
      <c r="AB39" s="255"/>
      <c r="AC39" s="255"/>
      <c r="AD39" s="255"/>
      <c r="AE39" s="255"/>
    </row>
    <row r="40" customFormat="false" ht="15.75" hidden="false" customHeight="true" outlineLevel="0" collapsed="false">
      <c r="A40" s="381"/>
      <c r="B40" s="381"/>
      <c r="C40" s="381" t="s">
        <v>1185</v>
      </c>
      <c r="D40" s="381"/>
      <c r="E40" s="380" t="s">
        <v>2777</v>
      </c>
      <c r="F40" s="357" t="s">
        <v>4413</v>
      </c>
      <c r="G40" s="357"/>
      <c r="H40" s="357"/>
      <c r="I40" s="366" t="s">
        <v>101</v>
      </c>
      <c r="J40" s="389" t="s">
        <v>4355</v>
      </c>
      <c r="K40" s="381" t="n">
        <v>1</v>
      </c>
      <c r="L40" s="381"/>
      <c r="M40" s="381"/>
      <c r="N40" s="384"/>
      <c r="O40" s="384"/>
      <c r="P40" s="384"/>
      <c r="Q40" s="384"/>
      <c r="R40" s="255"/>
      <c r="S40" s="255"/>
      <c r="T40" s="255"/>
      <c r="U40" s="255"/>
      <c r="V40" s="255"/>
      <c r="W40" s="255"/>
      <c r="X40" s="255"/>
      <c r="Y40" s="255"/>
      <c r="Z40" s="255"/>
      <c r="AA40" s="255"/>
      <c r="AB40" s="255"/>
      <c r="AC40" s="255"/>
      <c r="AD40" s="255"/>
      <c r="AE40" s="255"/>
    </row>
    <row r="41" customFormat="false" ht="15.75" hidden="false" customHeight="true" outlineLevel="0" collapsed="false">
      <c r="A41" s="381"/>
      <c r="B41" s="381"/>
      <c r="C41" s="381" t="s">
        <v>1185</v>
      </c>
      <c r="D41" s="381"/>
      <c r="E41" s="380" t="s">
        <v>2792</v>
      </c>
      <c r="F41" s="381" t="s">
        <v>4364</v>
      </c>
      <c r="G41" s="381"/>
      <c r="H41" s="381"/>
      <c r="I41" s="366" t="s">
        <v>101</v>
      </c>
      <c r="J41" s="382" t="s">
        <v>4350</v>
      </c>
      <c r="K41" s="381" t="n">
        <v>1</v>
      </c>
      <c r="L41" s="381"/>
      <c r="M41" s="381"/>
      <c r="N41" s="384"/>
      <c r="O41" s="384"/>
      <c r="P41" s="384"/>
      <c r="Q41" s="384"/>
      <c r="R41" s="255"/>
      <c r="S41" s="255"/>
      <c r="T41" s="255"/>
      <c r="U41" s="255"/>
      <c r="V41" s="255"/>
      <c r="W41" s="255"/>
      <c r="X41" s="255"/>
      <c r="Y41" s="255"/>
      <c r="Z41" s="255"/>
      <c r="AA41" s="255"/>
      <c r="AB41" s="255"/>
      <c r="AC41" s="255"/>
      <c r="AD41" s="255"/>
      <c r="AE41" s="255"/>
    </row>
    <row r="42" customFormat="false" ht="15.75" hidden="false" customHeight="true" outlineLevel="0" collapsed="false">
      <c r="A42" s="357"/>
      <c r="B42" s="357"/>
      <c r="C42" s="357" t="s">
        <v>62</v>
      </c>
      <c r="D42" s="380" t="s">
        <v>2904</v>
      </c>
      <c r="E42" s="380" t="s">
        <v>2905</v>
      </c>
      <c r="F42" s="381" t="s">
        <v>4795</v>
      </c>
      <c r="G42" s="381"/>
      <c r="H42" s="381"/>
      <c r="I42" s="366" t="s">
        <v>101</v>
      </c>
      <c r="J42" s="389" t="s">
        <v>4204</v>
      </c>
      <c r="K42" s="381" t="n">
        <v>1</v>
      </c>
      <c r="L42" s="387"/>
      <c r="M42" s="381"/>
      <c r="N42" s="381"/>
      <c r="O42" s="387"/>
      <c r="P42" s="381"/>
      <c r="Q42" s="383"/>
      <c r="R42" s="383"/>
      <c r="S42" s="383"/>
      <c r="T42" s="383"/>
      <c r="U42" s="383"/>
      <c r="V42" s="383"/>
      <c r="W42" s="383"/>
      <c r="X42" s="383"/>
      <c r="Y42" s="383"/>
      <c r="Z42" s="383"/>
      <c r="AA42" s="383"/>
      <c r="AB42" s="383"/>
      <c r="AC42" s="383"/>
      <c r="AD42" s="383"/>
      <c r="AE42" s="383"/>
    </row>
    <row r="43" customFormat="false" ht="15.75" hidden="false" customHeight="true" outlineLevel="0" collapsed="false">
      <c r="A43" s="381"/>
      <c r="B43" s="381"/>
      <c r="C43" s="381" t="s">
        <v>1185</v>
      </c>
      <c r="D43" s="381"/>
      <c r="E43" s="380" t="s">
        <v>3125</v>
      </c>
      <c r="F43" s="381" t="s">
        <v>4855</v>
      </c>
      <c r="G43" s="381"/>
      <c r="H43" s="381"/>
      <c r="I43" s="366" t="s">
        <v>101</v>
      </c>
      <c r="J43" s="382" t="s">
        <v>4345</v>
      </c>
      <c r="K43" s="381" t="n">
        <v>1</v>
      </c>
      <c r="L43" s="381"/>
      <c r="M43" s="381"/>
      <c r="N43" s="384"/>
      <c r="O43" s="384"/>
      <c r="P43" s="384"/>
      <c r="Q43" s="384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</row>
    <row r="44" customFormat="false" ht="15.75" hidden="false" customHeight="true" outlineLevel="0" collapsed="false">
      <c r="A44" s="381"/>
      <c r="B44" s="381"/>
      <c r="C44" s="381" t="s">
        <v>1185</v>
      </c>
      <c r="D44" s="381"/>
      <c r="E44" s="380" t="s">
        <v>2646</v>
      </c>
      <c r="F44" s="357" t="s">
        <v>4742</v>
      </c>
      <c r="G44" s="357"/>
      <c r="H44" s="357"/>
      <c r="I44" s="366" t="s">
        <v>101</v>
      </c>
      <c r="J44" s="382" t="s">
        <v>4345</v>
      </c>
      <c r="K44" s="381" t="n">
        <v>1</v>
      </c>
      <c r="L44" s="381"/>
      <c r="M44" s="381"/>
      <c r="N44" s="384"/>
      <c r="O44" s="384"/>
      <c r="P44" s="384"/>
      <c r="Q44" s="384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</row>
    <row r="45" customFormat="false" ht="15.75" hidden="false" customHeight="true" outlineLevel="0" collapsed="false">
      <c r="A45" s="381"/>
      <c r="B45" s="381"/>
      <c r="C45" s="381" t="s">
        <v>1185</v>
      </c>
      <c r="D45" s="381"/>
      <c r="E45" s="380" t="s">
        <v>3094</v>
      </c>
      <c r="F45" s="381" t="s">
        <v>4849</v>
      </c>
      <c r="G45" s="381"/>
      <c r="H45" s="381"/>
      <c r="I45" s="366" t="s">
        <v>101</v>
      </c>
      <c r="J45" s="390" t="s">
        <v>4373</v>
      </c>
      <c r="K45" s="381" t="n">
        <v>1</v>
      </c>
      <c r="L45" s="381"/>
      <c r="M45" s="381"/>
      <c r="N45" s="384"/>
      <c r="O45" s="384"/>
      <c r="P45" s="384"/>
      <c r="Q45" s="384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5"/>
      <c r="AD45" s="255"/>
      <c r="AE45" s="255"/>
    </row>
    <row r="46" customFormat="false" ht="15.75" hidden="false" customHeight="true" outlineLevel="0" collapsed="false">
      <c r="A46" s="357"/>
      <c r="B46" s="357"/>
      <c r="C46" s="357" t="s">
        <v>62</v>
      </c>
      <c r="D46" s="380" t="s">
        <v>739</v>
      </c>
      <c r="E46" s="380" t="s">
        <v>3138</v>
      </c>
      <c r="F46" s="357" t="s">
        <v>740</v>
      </c>
      <c r="G46" s="357"/>
      <c r="H46" s="357"/>
      <c r="I46" s="366" t="s">
        <v>101</v>
      </c>
      <c r="J46" s="389" t="s">
        <v>4355</v>
      </c>
      <c r="K46" s="381" t="n">
        <v>1</v>
      </c>
      <c r="L46" s="381"/>
      <c r="M46" s="381"/>
      <c r="N46" s="381"/>
      <c r="O46" s="387"/>
      <c r="P46" s="387"/>
      <c r="Q46" s="383"/>
      <c r="R46" s="383"/>
      <c r="S46" s="383"/>
      <c r="T46" s="383"/>
      <c r="U46" s="383"/>
      <c r="V46" s="383"/>
      <c r="W46" s="383"/>
      <c r="X46" s="383"/>
      <c r="Y46" s="383"/>
      <c r="Z46" s="383"/>
      <c r="AA46" s="383"/>
      <c r="AB46" s="383"/>
      <c r="AC46" s="383"/>
      <c r="AD46" s="383"/>
      <c r="AE46" s="383"/>
    </row>
    <row r="47" customFormat="false" ht="15.75" hidden="false" customHeight="true" outlineLevel="0" collapsed="false">
      <c r="A47" s="381"/>
      <c r="B47" s="381"/>
      <c r="C47" s="381" t="s">
        <v>1185</v>
      </c>
      <c r="D47" s="381"/>
      <c r="E47" s="380" t="s">
        <v>3261</v>
      </c>
      <c r="F47" s="357" t="s">
        <v>780</v>
      </c>
      <c r="G47" s="357"/>
      <c r="H47" s="357"/>
      <c r="I47" s="366" t="s">
        <v>101</v>
      </c>
      <c r="J47" s="382" t="s">
        <v>4345</v>
      </c>
      <c r="K47" s="381" t="n">
        <v>1</v>
      </c>
      <c r="L47" s="381"/>
      <c r="M47" s="381"/>
      <c r="N47" s="381"/>
      <c r="O47" s="384"/>
      <c r="P47" s="384"/>
      <c r="Q47" s="384"/>
      <c r="R47" s="255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5"/>
      <c r="AD47" s="255"/>
      <c r="AE47" s="255"/>
    </row>
    <row r="48" customFormat="false" ht="15.75" hidden="false" customHeight="true" outlineLevel="0" collapsed="false">
      <c r="A48" s="381"/>
      <c r="B48" s="381"/>
      <c r="C48" s="381" t="s">
        <v>1185</v>
      </c>
      <c r="D48" s="381"/>
      <c r="E48" s="380" t="s">
        <v>3170</v>
      </c>
      <c r="F48" s="357" t="s">
        <v>747</v>
      </c>
      <c r="G48" s="357"/>
      <c r="H48" s="357"/>
      <c r="I48" s="366" t="s">
        <v>101</v>
      </c>
      <c r="J48" s="382" t="s">
        <v>4345</v>
      </c>
      <c r="K48" s="381" t="n">
        <v>1</v>
      </c>
      <c r="L48" s="384"/>
      <c r="M48" s="384"/>
      <c r="N48" s="381"/>
      <c r="O48" s="384"/>
      <c r="P48" s="384"/>
      <c r="Q48" s="384"/>
      <c r="R48" s="255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5"/>
      <c r="AD48" s="255"/>
      <c r="AE48" s="255"/>
    </row>
    <row r="49" customFormat="false" ht="15.75" hidden="false" customHeight="true" outlineLevel="0" collapsed="false">
      <c r="A49" s="381"/>
      <c r="B49" s="381"/>
      <c r="C49" s="381" t="s">
        <v>1185</v>
      </c>
      <c r="D49" s="381"/>
      <c r="E49" s="380" t="s">
        <v>3336</v>
      </c>
      <c r="F49" s="357" t="s">
        <v>797</v>
      </c>
      <c r="G49" s="357"/>
      <c r="H49" s="357"/>
      <c r="I49" s="366" t="s">
        <v>101</v>
      </c>
      <c r="J49" s="382" t="s">
        <v>4345</v>
      </c>
      <c r="K49" s="381" t="n">
        <v>1</v>
      </c>
      <c r="L49" s="381"/>
      <c r="M49" s="384"/>
      <c r="N49" s="381"/>
      <c r="O49" s="384"/>
      <c r="P49" s="384"/>
      <c r="Q49" s="384"/>
      <c r="R49" s="255"/>
      <c r="S49" s="255"/>
      <c r="T49" s="255"/>
      <c r="U49" s="255"/>
      <c r="V49" s="255"/>
      <c r="W49" s="255"/>
      <c r="X49" s="255"/>
      <c r="Y49" s="255"/>
      <c r="Z49" s="255"/>
      <c r="AA49" s="255"/>
      <c r="AB49" s="255"/>
      <c r="AC49" s="255"/>
      <c r="AD49" s="255"/>
      <c r="AE49" s="255"/>
    </row>
    <row r="50" customFormat="false" ht="15.75" hidden="false" customHeight="true" outlineLevel="0" collapsed="false">
      <c r="A50" s="381"/>
      <c r="B50" s="381"/>
      <c r="C50" s="381" t="s">
        <v>1185</v>
      </c>
      <c r="D50" s="381"/>
      <c r="E50" s="380" t="s">
        <v>3376</v>
      </c>
      <c r="F50" s="381" t="s">
        <v>3380</v>
      </c>
      <c r="G50" s="381"/>
      <c r="H50" s="381"/>
      <c r="I50" s="366" t="s">
        <v>101</v>
      </c>
      <c r="J50" s="382" t="s">
        <v>4261</v>
      </c>
      <c r="K50" s="381" t="n">
        <v>1</v>
      </c>
      <c r="L50" s="381"/>
      <c r="M50" s="381"/>
      <c r="N50" s="381"/>
      <c r="O50" s="384"/>
      <c r="P50" s="384"/>
      <c r="Q50" s="384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5"/>
    </row>
    <row r="51" customFormat="false" ht="15.75" hidden="false" customHeight="true" outlineLevel="0" collapsed="false">
      <c r="A51" s="381"/>
      <c r="B51" s="381"/>
      <c r="C51" s="381" t="s">
        <v>1185</v>
      </c>
      <c r="D51" s="381"/>
      <c r="E51" s="380" t="s">
        <v>3454</v>
      </c>
      <c r="F51" s="381" t="s">
        <v>834</v>
      </c>
      <c r="G51" s="381"/>
      <c r="H51" s="381"/>
      <c r="I51" s="366" t="s">
        <v>101</v>
      </c>
      <c r="J51" s="390" t="s">
        <v>4373</v>
      </c>
      <c r="K51" s="381" t="n">
        <v>1</v>
      </c>
      <c r="L51" s="384"/>
      <c r="M51" s="384"/>
      <c r="N51" s="384"/>
      <c r="O51" s="384"/>
      <c r="P51" s="384"/>
      <c r="Q51" s="384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</row>
    <row r="52" customFormat="false" ht="15.75" hidden="false" customHeight="true" outlineLevel="0" collapsed="false">
      <c r="A52" s="381"/>
      <c r="B52" s="381"/>
      <c r="C52" s="381" t="s">
        <v>1185</v>
      </c>
      <c r="D52" s="381"/>
      <c r="E52" s="380" t="s">
        <v>3464</v>
      </c>
      <c r="F52" s="381" t="s">
        <v>4927</v>
      </c>
      <c r="G52" s="381"/>
      <c r="H52" s="381"/>
      <c r="I52" s="366" t="s">
        <v>101</v>
      </c>
      <c r="J52" s="382" t="s">
        <v>4350</v>
      </c>
      <c r="K52" s="381" t="n">
        <v>1</v>
      </c>
      <c r="L52" s="381"/>
      <c r="M52" s="384"/>
      <c r="N52" s="384"/>
      <c r="O52" s="384"/>
      <c r="P52" s="384"/>
      <c r="Q52" s="384"/>
      <c r="R52" s="255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</row>
    <row r="53" customFormat="false" ht="15.75" hidden="false" customHeight="true" outlineLevel="0" collapsed="false">
      <c r="A53" s="381"/>
      <c r="B53" s="381"/>
      <c r="C53" s="381" t="s">
        <v>1185</v>
      </c>
      <c r="D53" s="381"/>
      <c r="E53" s="380" t="s">
        <v>3570</v>
      </c>
      <c r="F53" s="381" t="s">
        <v>4945</v>
      </c>
      <c r="G53" s="381"/>
      <c r="H53" s="381"/>
      <c r="I53" s="366" t="s">
        <v>101</v>
      </c>
      <c r="J53" s="382" t="s">
        <v>4345</v>
      </c>
      <c r="K53" s="381" t="n">
        <v>1</v>
      </c>
      <c r="L53" s="381"/>
      <c r="M53" s="381"/>
      <c r="N53" s="381"/>
      <c r="O53" s="384"/>
      <c r="P53" s="384"/>
      <c r="Q53" s="384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</row>
    <row r="54" customFormat="false" ht="15.75" hidden="false" customHeight="true" outlineLevel="0" collapsed="false">
      <c r="A54" s="381"/>
      <c r="B54" s="381"/>
      <c r="C54" s="381" t="s">
        <v>1185</v>
      </c>
      <c r="D54" s="381"/>
      <c r="E54" s="380" t="s">
        <v>3582</v>
      </c>
      <c r="F54" s="381" t="s">
        <v>4947</v>
      </c>
      <c r="G54" s="381"/>
      <c r="H54" s="381"/>
      <c r="I54" s="366" t="s">
        <v>101</v>
      </c>
      <c r="J54" s="390" t="s">
        <v>4373</v>
      </c>
      <c r="K54" s="381" t="n">
        <v>1</v>
      </c>
      <c r="L54" s="381"/>
      <c r="M54" s="388"/>
      <c r="N54" s="381"/>
      <c r="O54" s="384"/>
      <c r="P54" s="384"/>
      <c r="Q54" s="384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</row>
    <row r="55" customFormat="false" ht="15.75" hidden="false" customHeight="true" outlineLevel="0" collapsed="false">
      <c r="A55" s="381"/>
      <c r="B55" s="381"/>
      <c r="C55" s="381" t="s">
        <v>1185</v>
      </c>
      <c r="D55" s="381"/>
      <c r="E55" s="380" t="s">
        <v>6401</v>
      </c>
      <c r="F55" s="381" t="s">
        <v>6803</v>
      </c>
      <c r="G55" s="381"/>
      <c r="H55" s="381"/>
      <c r="I55" s="366" t="s">
        <v>101</v>
      </c>
      <c r="J55" s="382" t="s">
        <v>6794</v>
      </c>
      <c r="K55" s="381" t="n">
        <v>1</v>
      </c>
      <c r="L55" s="381"/>
      <c r="M55" s="384"/>
      <c r="N55" s="381"/>
      <c r="O55" s="384"/>
      <c r="P55" s="384"/>
      <c r="Q55" s="384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</row>
    <row r="56" customFormat="false" ht="15.75" hidden="false" customHeight="true" outlineLevel="0" collapsed="false">
      <c r="A56" s="381"/>
      <c r="B56" s="381"/>
      <c r="C56" s="381" t="s">
        <v>1185</v>
      </c>
      <c r="D56" s="381"/>
      <c r="E56" s="380" t="s">
        <v>3746</v>
      </c>
      <c r="F56" s="357" t="s">
        <v>4403</v>
      </c>
      <c r="G56" s="357"/>
      <c r="H56" s="357"/>
      <c r="I56" s="366" t="s">
        <v>101</v>
      </c>
      <c r="J56" s="382" t="s">
        <v>4345</v>
      </c>
      <c r="K56" s="381" t="n">
        <v>1</v>
      </c>
      <c r="L56" s="381"/>
      <c r="M56" s="381"/>
      <c r="N56" s="381"/>
      <c r="O56" s="384"/>
      <c r="P56" s="384"/>
      <c r="Q56" s="384"/>
      <c r="R56" s="255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</row>
    <row r="57" customFormat="false" ht="15.75" hidden="false" customHeight="true" outlineLevel="0" collapsed="false">
      <c r="A57" s="381"/>
      <c r="B57" s="381"/>
      <c r="C57" s="381" t="s">
        <v>1185</v>
      </c>
      <c r="D57" s="381"/>
      <c r="E57" s="380" t="s">
        <v>3783</v>
      </c>
      <c r="F57" s="381" t="s">
        <v>915</v>
      </c>
      <c r="G57" s="381"/>
      <c r="H57" s="381"/>
      <c r="I57" s="366" t="s">
        <v>101</v>
      </c>
      <c r="J57" s="389" t="s">
        <v>4355</v>
      </c>
      <c r="K57" s="381" t="n">
        <v>1</v>
      </c>
      <c r="L57" s="381"/>
      <c r="M57" s="381"/>
      <c r="N57" s="381"/>
      <c r="O57" s="384"/>
      <c r="P57" s="384"/>
      <c r="Q57" s="384"/>
      <c r="R57" s="255"/>
      <c r="S57" s="255"/>
      <c r="T57" s="255"/>
      <c r="U57" s="255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</row>
    <row r="58" customFormat="false" ht="15.75" hidden="false" customHeight="true" outlineLevel="0" collapsed="false">
      <c r="A58" s="381"/>
      <c r="B58" s="381"/>
      <c r="C58" s="381" t="s">
        <v>1185</v>
      </c>
      <c r="D58" s="381"/>
      <c r="E58" s="380" t="s">
        <v>3872</v>
      </c>
      <c r="F58" s="357" t="s">
        <v>948</v>
      </c>
      <c r="G58" s="357"/>
      <c r="H58" s="357"/>
      <c r="I58" s="366" t="s">
        <v>101</v>
      </c>
      <c r="J58" s="382" t="s">
        <v>4345</v>
      </c>
      <c r="K58" s="381" t="n">
        <v>1</v>
      </c>
      <c r="L58" s="381"/>
      <c r="M58" s="381"/>
      <c r="N58" s="384"/>
      <c r="O58" s="384"/>
      <c r="P58" s="384"/>
      <c r="Q58" s="384"/>
      <c r="R58" s="255"/>
      <c r="S58" s="255"/>
      <c r="T58" s="255"/>
      <c r="U58" s="255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</row>
    <row r="59" customFormat="false" ht="15.75" hidden="false" customHeight="true" outlineLevel="0" collapsed="false">
      <c r="A59" s="381"/>
      <c r="B59" s="381"/>
      <c r="C59" s="381" t="s">
        <v>1185</v>
      </c>
      <c r="D59" s="381"/>
      <c r="E59" s="380" t="s">
        <v>3927</v>
      </c>
      <c r="F59" s="381" t="s">
        <v>5020</v>
      </c>
      <c r="G59" s="381"/>
      <c r="H59" s="381"/>
      <c r="I59" s="366" t="s">
        <v>101</v>
      </c>
      <c r="J59" s="382" t="s">
        <v>4345</v>
      </c>
      <c r="K59" s="381" t="n">
        <v>1</v>
      </c>
      <c r="L59" s="381"/>
      <c r="M59" s="384"/>
      <c r="N59" s="381"/>
      <c r="O59" s="384"/>
      <c r="P59" s="384"/>
      <c r="Q59" s="384"/>
      <c r="R59" s="255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</row>
    <row r="60" customFormat="false" ht="15.75" hidden="false" customHeight="true" outlineLevel="0" collapsed="false">
      <c r="A60" s="381"/>
      <c r="B60" s="381"/>
      <c r="C60" s="381" t="s">
        <v>1185</v>
      </c>
      <c r="D60" s="381"/>
      <c r="E60" s="380" t="s">
        <v>3961</v>
      </c>
      <c r="F60" s="357" t="s">
        <v>975</v>
      </c>
      <c r="G60" s="357"/>
      <c r="H60" s="357"/>
      <c r="I60" s="366" t="s">
        <v>101</v>
      </c>
      <c r="J60" s="382" t="s">
        <v>4350</v>
      </c>
      <c r="K60" s="381" t="n">
        <v>1</v>
      </c>
      <c r="L60" s="381"/>
      <c r="M60" s="381"/>
      <c r="N60" s="384"/>
      <c r="O60" s="384"/>
      <c r="P60" s="384"/>
      <c r="Q60" s="384"/>
      <c r="R60" s="255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</row>
    <row r="61" customFormat="false" ht="15.75" hidden="false" customHeight="true" outlineLevel="0" collapsed="false">
      <c r="A61" s="381"/>
      <c r="B61" s="381"/>
      <c r="C61" s="381" t="s">
        <v>1185</v>
      </c>
      <c r="D61" s="381"/>
      <c r="E61" s="380" t="s">
        <v>4006</v>
      </c>
      <c r="F61" s="381" t="s">
        <v>5035</v>
      </c>
      <c r="G61" s="381"/>
      <c r="H61" s="381"/>
      <c r="I61" s="366" t="s">
        <v>101</v>
      </c>
      <c r="J61" s="382" t="s">
        <v>4350</v>
      </c>
      <c r="K61" s="381" t="n">
        <v>0</v>
      </c>
      <c r="L61" s="381"/>
      <c r="M61" s="381"/>
      <c r="N61" s="381"/>
      <c r="O61" s="384"/>
      <c r="P61" s="384"/>
      <c r="Q61" s="384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</row>
    <row r="62" customFormat="false" ht="15.75" hidden="false" customHeight="true" outlineLevel="0" collapsed="false">
      <c r="A62" s="381"/>
      <c r="B62" s="381"/>
      <c r="C62" s="381" t="s">
        <v>1185</v>
      </c>
      <c r="D62" s="381"/>
      <c r="E62" s="380" t="s">
        <v>4028</v>
      </c>
      <c r="F62" s="357" t="s">
        <v>994</v>
      </c>
      <c r="G62" s="357"/>
      <c r="H62" s="357"/>
      <c r="I62" s="366" t="s">
        <v>101</v>
      </c>
      <c r="J62" s="382" t="s">
        <v>4345</v>
      </c>
      <c r="K62" s="357" t="n">
        <v>1</v>
      </c>
      <c r="L62" s="381"/>
      <c r="M62" s="388"/>
      <c r="N62" s="384"/>
      <c r="O62" s="384"/>
      <c r="P62" s="384"/>
      <c r="Q62" s="384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</row>
    <row r="63" customFormat="false" ht="15.75" hidden="false" customHeight="true" outlineLevel="0" collapsed="false">
      <c r="A63" s="357"/>
      <c r="B63" s="357"/>
      <c r="C63" s="357" t="s">
        <v>62</v>
      </c>
      <c r="D63" s="380" t="s">
        <v>879</v>
      </c>
      <c r="E63" s="380" t="s">
        <v>3661</v>
      </c>
      <c r="F63" s="381" t="s">
        <v>6804</v>
      </c>
      <c r="G63" s="381"/>
      <c r="H63" s="381" t="s">
        <v>6805</v>
      </c>
      <c r="I63" s="391" t="s">
        <v>4968</v>
      </c>
      <c r="J63" s="382" t="s">
        <v>4350</v>
      </c>
      <c r="K63" s="382" t="n">
        <v>1</v>
      </c>
      <c r="L63" s="387"/>
      <c r="M63" s="381"/>
      <c r="N63" s="381"/>
      <c r="O63" s="387"/>
      <c r="P63" s="387"/>
      <c r="Q63" s="383"/>
      <c r="R63" s="383"/>
      <c r="S63" s="383"/>
      <c r="T63" s="383"/>
      <c r="U63" s="383"/>
      <c r="V63" s="383"/>
      <c r="W63" s="383"/>
      <c r="X63" s="383"/>
      <c r="Y63" s="383"/>
      <c r="Z63" s="383"/>
      <c r="AA63" s="383"/>
      <c r="AB63" s="383"/>
      <c r="AC63" s="383"/>
      <c r="AD63" s="383"/>
      <c r="AE63" s="383"/>
    </row>
    <row r="64" customFormat="false" ht="15.75" hidden="false" customHeight="true" outlineLevel="0" collapsed="false">
      <c r="A64" s="381"/>
      <c r="B64" s="381"/>
      <c r="C64" s="381" t="s">
        <v>1009</v>
      </c>
      <c r="E64" s="356" t="s">
        <v>1010</v>
      </c>
      <c r="F64" s="357" t="s">
        <v>1012</v>
      </c>
      <c r="H64" s="357"/>
      <c r="I64" s="357" t="s">
        <v>167</v>
      </c>
      <c r="J64" s="382"/>
      <c r="K64" s="357"/>
      <c r="L64" s="255"/>
      <c r="M64" s="255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</row>
    <row r="65" customFormat="false" ht="15.75" hidden="false" customHeight="true" outlineLevel="0" collapsed="false">
      <c r="A65" s="357"/>
      <c r="B65" s="357"/>
      <c r="C65" s="357" t="s">
        <v>62</v>
      </c>
      <c r="D65" s="380" t="s">
        <v>608</v>
      </c>
      <c r="E65" s="380" t="s">
        <v>2703</v>
      </c>
      <c r="F65" s="381" t="s">
        <v>4756</v>
      </c>
      <c r="G65" s="381"/>
      <c r="H65" s="381"/>
      <c r="I65" s="381" t="s">
        <v>167</v>
      </c>
      <c r="J65" s="382" t="s">
        <v>4261</v>
      </c>
      <c r="K65" s="357" t="n">
        <v>1</v>
      </c>
      <c r="L65" s="387"/>
      <c r="M65" s="381"/>
      <c r="N65" s="381"/>
      <c r="O65" s="387"/>
      <c r="P65" s="381"/>
      <c r="Q65" s="383"/>
      <c r="R65" s="383"/>
      <c r="S65" s="383"/>
      <c r="T65" s="383"/>
      <c r="U65" s="383"/>
      <c r="V65" s="383"/>
      <c r="W65" s="383"/>
      <c r="X65" s="383"/>
      <c r="Y65" s="383"/>
      <c r="Z65" s="383"/>
      <c r="AA65" s="383"/>
      <c r="AB65" s="383"/>
      <c r="AC65" s="383"/>
      <c r="AD65" s="383"/>
      <c r="AE65" s="383"/>
    </row>
    <row r="66" customFormat="false" ht="15.75" hidden="false" customHeight="true" outlineLevel="0" collapsed="false">
      <c r="A66" s="357"/>
      <c r="B66" s="357"/>
      <c r="C66" s="357" t="s">
        <v>62</v>
      </c>
      <c r="D66" s="380" t="s">
        <v>845</v>
      </c>
      <c r="E66" s="380" t="s">
        <v>3503</v>
      </c>
      <c r="F66" s="381" t="s">
        <v>6806</v>
      </c>
      <c r="G66" s="381"/>
      <c r="H66" s="381"/>
      <c r="I66" s="381" t="s">
        <v>167</v>
      </c>
      <c r="J66" s="382" t="s">
        <v>4261</v>
      </c>
      <c r="K66" s="382" t="n">
        <v>1</v>
      </c>
      <c r="L66" s="387"/>
      <c r="M66" s="381"/>
      <c r="N66" s="381"/>
      <c r="O66" s="387"/>
      <c r="P66" s="381"/>
      <c r="Q66" s="383"/>
      <c r="R66" s="383"/>
      <c r="S66" s="383"/>
      <c r="T66" s="383"/>
      <c r="U66" s="383"/>
      <c r="V66" s="383"/>
      <c r="W66" s="383"/>
      <c r="X66" s="383"/>
      <c r="Y66" s="383"/>
      <c r="Z66" s="383"/>
      <c r="AA66" s="383"/>
      <c r="AB66" s="383"/>
      <c r="AC66" s="383"/>
      <c r="AD66" s="383"/>
      <c r="AE66" s="383"/>
    </row>
    <row r="67" customFormat="false" ht="15.75" hidden="false" customHeight="true" outlineLevel="0" collapsed="false">
      <c r="A67" s="255"/>
      <c r="B67" s="255"/>
      <c r="C67" s="255"/>
      <c r="D67" s="255"/>
      <c r="E67" s="392"/>
      <c r="F67" s="255"/>
      <c r="G67" s="255"/>
      <c r="H67" s="255"/>
      <c r="I67" s="255"/>
      <c r="J67" s="382"/>
      <c r="K67" s="357"/>
      <c r="L67" s="255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</row>
    <row r="68" customFormat="false" ht="15.75" hidden="false" customHeight="true" outlineLevel="0" collapsed="false">
      <c r="A68" s="255"/>
      <c r="B68" s="255"/>
      <c r="C68" s="255"/>
      <c r="D68" s="255"/>
      <c r="E68" s="392"/>
      <c r="F68" s="255"/>
      <c r="G68" s="255"/>
      <c r="H68" s="255"/>
      <c r="I68" s="255"/>
      <c r="J68" s="382"/>
      <c r="K68" s="357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</row>
    <row r="69" customFormat="false" ht="15.75" hidden="false" customHeight="true" outlineLevel="0" collapsed="false">
      <c r="A69" s="255"/>
      <c r="B69" s="255"/>
      <c r="C69" s="255"/>
      <c r="D69" s="255"/>
      <c r="E69" s="392"/>
      <c r="F69" s="255"/>
      <c r="G69" s="255"/>
      <c r="H69" s="255"/>
      <c r="I69" s="255"/>
      <c r="J69" s="382"/>
      <c r="K69" s="357"/>
      <c r="L69" s="255"/>
      <c r="M69" s="255"/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255"/>
    </row>
    <row r="70" customFormat="false" ht="15.75" hidden="false" customHeight="true" outlineLevel="0" collapsed="false">
      <c r="A70" s="255"/>
      <c r="B70" s="255"/>
      <c r="C70" s="255"/>
      <c r="D70" s="255"/>
      <c r="E70" s="392"/>
      <c r="F70" s="255"/>
      <c r="G70" s="255"/>
      <c r="H70" s="255"/>
      <c r="I70" s="255"/>
      <c r="J70" s="382"/>
      <c r="K70" s="357"/>
      <c r="L70" s="255"/>
      <c r="M70" s="255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255"/>
    </row>
    <row r="71" customFormat="false" ht="15.75" hidden="false" customHeight="true" outlineLevel="0" collapsed="false">
      <c r="A71" s="255"/>
      <c r="B71" s="255"/>
      <c r="C71" s="255"/>
      <c r="D71" s="255"/>
      <c r="E71" s="392"/>
      <c r="F71" s="255"/>
      <c r="G71" s="255"/>
      <c r="H71" s="255"/>
      <c r="I71" s="255"/>
      <c r="J71" s="382"/>
      <c r="K71" s="357"/>
      <c r="L71" s="255"/>
      <c r="M71" s="255"/>
      <c r="N71" s="255"/>
      <c r="O71" s="255"/>
      <c r="P71" s="255"/>
      <c r="Q71" s="255"/>
      <c r="R71" s="255"/>
      <c r="S71" s="255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255"/>
    </row>
    <row r="72" customFormat="false" ht="15.75" hidden="false" customHeight="true" outlineLevel="0" collapsed="false">
      <c r="A72" s="255"/>
      <c r="B72" s="255"/>
      <c r="C72" s="255"/>
      <c r="D72" s="255"/>
      <c r="E72" s="392"/>
      <c r="F72" s="255"/>
      <c r="G72" s="255"/>
      <c r="H72" s="255"/>
      <c r="I72" s="255"/>
      <c r="J72" s="382"/>
      <c r="K72" s="357"/>
      <c r="L72" s="255"/>
      <c r="M72" s="255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255"/>
    </row>
    <row r="73" customFormat="false" ht="15.75" hidden="false" customHeight="true" outlineLevel="0" collapsed="false">
      <c r="A73" s="255"/>
      <c r="B73" s="255"/>
      <c r="C73" s="255"/>
      <c r="D73" s="255"/>
      <c r="E73" s="392"/>
      <c r="F73" s="255"/>
      <c r="G73" s="255"/>
      <c r="H73" s="255"/>
      <c r="I73" s="255"/>
      <c r="J73" s="382"/>
      <c r="K73" s="357"/>
      <c r="L73" s="255"/>
      <c r="M73" s="255"/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  <c r="AA73" s="255"/>
      <c r="AB73" s="255"/>
      <c r="AC73" s="255"/>
      <c r="AD73" s="255"/>
      <c r="AE73" s="255"/>
    </row>
    <row r="74" customFormat="false" ht="15.75" hidden="false" customHeight="true" outlineLevel="0" collapsed="false">
      <c r="A74" s="255"/>
      <c r="B74" s="255"/>
      <c r="C74" s="255"/>
      <c r="D74" s="255"/>
      <c r="E74" s="392"/>
      <c r="F74" s="255"/>
      <c r="G74" s="255"/>
      <c r="H74" s="255"/>
      <c r="I74" s="255"/>
      <c r="J74" s="382"/>
      <c r="K74" s="357"/>
      <c r="L74" s="255"/>
      <c r="M74" s="255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  <c r="AA74" s="255"/>
      <c r="AB74" s="255"/>
      <c r="AC74" s="255"/>
      <c r="AD74" s="255"/>
      <c r="AE74" s="255"/>
    </row>
    <row r="75" customFormat="false" ht="15.75" hidden="false" customHeight="true" outlineLevel="0" collapsed="false">
      <c r="A75" s="255"/>
      <c r="B75" s="255"/>
      <c r="C75" s="255"/>
      <c r="D75" s="255"/>
      <c r="E75" s="392"/>
      <c r="F75" s="255"/>
      <c r="G75" s="255"/>
      <c r="H75" s="255"/>
      <c r="I75" s="255"/>
      <c r="J75" s="382"/>
      <c r="K75" s="357"/>
      <c r="L75" s="255"/>
      <c r="M75" s="255"/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255"/>
    </row>
    <row r="76" customFormat="false" ht="15.75" hidden="false" customHeight="true" outlineLevel="0" collapsed="false">
      <c r="A76" s="255"/>
      <c r="B76" s="255"/>
      <c r="C76" s="255"/>
      <c r="D76" s="255"/>
      <c r="E76" s="392"/>
      <c r="F76" s="255"/>
      <c r="G76" s="255"/>
      <c r="H76" s="255"/>
      <c r="I76" s="255"/>
      <c r="J76" s="382"/>
      <c r="K76" s="357"/>
      <c r="L76" s="255"/>
      <c r="M76" s="255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255"/>
    </row>
    <row r="77" customFormat="false" ht="15.75" hidden="false" customHeight="true" outlineLevel="0" collapsed="false">
      <c r="A77" s="255"/>
      <c r="B77" s="255"/>
      <c r="C77" s="255"/>
      <c r="D77" s="255"/>
      <c r="E77" s="392"/>
      <c r="F77" s="255"/>
      <c r="G77" s="255"/>
      <c r="H77" s="255"/>
      <c r="I77" s="255"/>
      <c r="J77" s="382"/>
      <c r="K77" s="357"/>
      <c r="L77" s="255"/>
      <c r="M77" s="255"/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  <c r="AA77" s="255"/>
      <c r="AB77" s="255"/>
      <c r="AC77" s="255"/>
      <c r="AD77" s="255"/>
      <c r="AE77" s="255"/>
    </row>
    <row r="78" customFormat="false" ht="15.75" hidden="false" customHeight="true" outlineLevel="0" collapsed="false">
      <c r="A78" s="255"/>
      <c r="B78" s="255"/>
      <c r="C78" s="255"/>
      <c r="D78" s="255"/>
      <c r="E78" s="392"/>
      <c r="F78" s="255"/>
      <c r="G78" s="255"/>
      <c r="H78" s="255"/>
      <c r="I78" s="255"/>
      <c r="J78" s="382"/>
      <c r="K78" s="357"/>
      <c r="L78" s="255"/>
      <c r="M78" s="255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  <c r="AA78" s="255"/>
      <c r="AB78" s="255"/>
      <c r="AC78" s="255"/>
      <c r="AD78" s="255"/>
      <c r="AE78" s="255"/>
    </row>
    <row r="79" customFormat="false" ht="15.75" hidden="false" customHeight="true" outlineLevel="0" collapsed="false">
      <c r="A79" s="255"/>
      <c r="B79" s="255"/>
      <c r="C79" s="255"/>
      <c r="D79" s="255"/>
      <c r="E79" s="392"/>
      <c r="F79" s="255"/>
      <c r="G79" s="255"/>
      <c r="H79" s="255"/>
      <c r="I79" s="255"/>
      <c r="J79" s="382"/>
      <c r="K79" s="357"/>
      <c r="L79" s="255"/>
      <c r="M79" s="255"/>
      <c r="N79" s="255"/>
      <c r="O79" s="255"/>
      <c r="P79" s="255"/>
      <c r="Q79" s="255"/>
      <c r="R79" s="255"/>
      <c r="S79" s="255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</row>
    <row r="80" customFormat="false" ht="15.75" hidden="false" customHeight="true" outlineLevel="0" collapsed="false">
      <c r="A80" s="255"/>
      <c r="B80" s="255"/>
      <c r="C80" s="255"/>
      <c r="D80" s="255"/>
      <c r="E80" s="392"/>
      <c r="F80" s="255"/>
      <c r="G80" s="255"/>
      <c r="H80" s="255"/>
      <c r="I80" s="255"/>
      <c r="J80" s="382"/>
      <c r="K80" s="357"/>
      <c r="L80" s="255"/>
      <c r="M80" s="255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255"/>
    </row>
    <row r="81" customFormat="false" ht="15.75" hidden="false" customHeight="true" outlineLevel="0" collapsed="false">
      <c r="A81" s="255"/>
      <c r="B81" s="255"/>
      <c r="C81" s="255"/>
      <c r="D81" s="255"/>
      <c r="E81" s="392"/>
      <c r="F81" s="255"/>
      <c r="G81" s="255"/>
      <c r="H81" s="255"/>
      <c r="I81" s="255"/>
      <c r="J81" s="382"/>
      <c r="K81" s="357"/>
      <c r="L81" s="255"/>
      <c r="M81" s="255"/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  <c r="AA81" s="255"/>
      <c r="AB81" s="255"/>
      <c r="AC81" s="255"/>
      <c r="AD81" s="255"/>
      <c r="AE81" s="255"/>
    </row>
    <row r="82" customFormat="false" ht="15.75" hidden="false" customHeight="true" outlineLevel="0" collapsed="false">
      <c r="A82" s="255"/>
      <c r="B82" s="255"/>
      <c r="C82" s="255"/>
      <c r="D82" s="255"/>
      <c r="E82" s="392"/>
      <c r="F82" s="255"/>
      <c r="G82" s="255"/>
      <c r="H82" s="255"/>
      <c r="I82" s="255"/>
      <c r="J82" s="382"/>
      <c r="K82" s="357"/>
      <c r="L82" s="255"/>
      <c r="M82" s="255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  <c r="AA82" s="255"/>
      <c r="AB82" s="255"/>
      <c r="AC82" s="255"/>
      <c r="AD82" s="255"/>
      <c r="AE82" s="255"/>
    </row>
    <row r="83" customFormat="false" ht="15.75" hidden="false" customHeight="true" outlineLevel="0" collapsed="false">
      <c r="A83" s="255"/>
      <c r="B83" s="255"/>
      <c r="C83" s="255"/>
      <c r="D83" s="255"/>
      <c r="E83" s="392"/>
      <c r="F83" s="255"/>
      <c r="G83" s="255"/>
      <c r="H83" s="255"/>
      <c r="I83" s="255"/>
      <c r="J83" s="382"/>
      <c r="K83" s="357"/>
      <c r="L83" s="255"/>
      <c r="M83" s="255"/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</row>
    <row r="84" customFormat="false" ht="15.75" hidden="false" customHeight="true" outlineLevel="0" collapsed="false">
      <c r="A84" s="255"/>
      <c r="B84" s="255"/>
      <c r="C84" s="255"/>
      <c r="D84" s="255"/>
      <c r="E84" s="392"/>
      <c r="F84" s="255"/>
      <c r="G84" s="255"/>
      <c r="H84" s="255"/>
      <c r="I84" s="255"/>
      <c r="J84" s="382"/>
      <c r="K84" s="357"/>
      <c r="L84" s="255"/>
      <c r="M84" s="255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</row>
    <row r="85" customFormat="false" ht="15.75" hidden="false" customHeight="true" outlineLevel="0" collapsed="false">
      <c r="A85" s="255"/>
      <c r="B85" s="255"/>
      <c r="C85" s="255"/>
      <c r="D85" s="255"/>
      <c r="E85" s="392"/>
      <c r="F85" s="255"/>
      <c r="G85" s="255"/>
      <c r="H85" s="255"/>
      <c r="I85" s="255"/>
      <c r="J85" s="382"/>
      <c r="K85" s="357"/>
      <c r="L85" s="255"/>
      <c r="M85" s="255"/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  <c r="AA85" s="255"/>
      <c r="AB85" s="255"/>
      <c r="AC85" s="255"/>
      <c r="AD85" s="255"/>
      <c r="AE85" s="255"/>
    </row>
    <row r="86" customFormat="false" ht="15.75" hidden="false" customHeight="true" outlineLevel="0" collapsed="false">
      <c r="A86" s="255"/>
      <c r="B86" s="255"/>
      <c r="C86" s="255"/>
      <c r="D86" s="255"/>
      <c r="E86" s="392"/>
      <c r="F86" s="255"/>
      <c r="G86" s="255"/>
      <c r="H86" s="255"/>
      <c r="I86" s="255"/>
      <c r="J86" s="382"/>
      <c r="K86" s="357"/>
      <c r="L86" s="255"/>
      <c r="M86" s="255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</row>
    <row r="87" customFormat="false" ht="15.75" hidden="false" customHeight="true" outlineLevel="0" collapsed="false">
      <c r="A87" s="255"/>
      <c r="B87" s="255"/>
      <c r="C87" s="255"/>
      <c r="D87" s="255"/>
      <c r="E87" s="392"/>
      <c r="F87" s="255"/>
      <c r="G87" s="255"/>
      <c r="H87" s="255"/>
      <c r="I87" s="255"/>
      <c r="J87" s="382"/>
      <c r="K87" s="357"/>
      <c r="L87" s="255"/>
      <c r="M87" s="255"/>
      <c r="N87" s="255"/>
      <c r="O87" s="255"/>
      <c r="P87" s="255"/>
      <c r="Q87" s="255"/>
      <c r="R87" s="255"/>
      <c r="S87" s="255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</row>
    <row r="88" customFormat="false" ht="15.75" hidden="false" customHeight="true" outlineLevel="0" collapsed="false">
      <c r="A88" s="255"/>
      <c r="B88" s="255"/>
      <c r="C88" s="255"/>
      <c r="D88" s="255"/>
      <c r="E88" s="392"/>
      <c r="F88" s="255"/>
      <c r="G88" s="255"/>
      <c r="H88" s="255"/>
      <c r="I88" s="255"/>
      <c r="J88" s="382"/>
      <c r="K88" s="357"/>
      <c r="L88" s="255"/>
      <c r="M88" s="255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  <c r="AA88" s="255"/>
      <c r="AB88" s="255"/>
      <c r="AC88" s="255"/>
      <c r="AD88" s="255"/>
      <c r="AE88" s="255"/>
    </row>
    <row r="89" customFormat="false" ht="15.75" hidden="false" customHeight="true" outlineLevel="0" collapsed="false">
      <c r="A89" s="255"/>
      <c r="B89" s="255"/>
      <c r="C89" s="255"/>
      <c r="D89" s="255"/>
      <c r="E89" s="392"/>
      <c r="F89" s="255"/>
      <c r="G89" s="255"/>
      <c r="H89" s="255"/>
      <c r="I89" s="255"/>
      <c r="J89" s="382"/>
      <c r="K89" s="357"/>
      <c r="L89" s="255"/>
      <c r="M89" s="255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  <c r="AA89" s="255"/>
      <c r="AB89" s="255"/>
      <c r="AC89" s="255"/>
      <c r="AD89" s="255"/>
      <c r="AE89" s="255"/>
    </row>
    <row r="90" customFormat="false" ht="15.75" hidden="false" customHeight="true" outlineLevel="0" collapsed="false">
      <c r="A90" s="255"/>
      <c r="B90" s="255"/>
      <c r="C90" s="255"/>
      <c r="D90" s="255"/>
      <c r="E90" s="392"/>
      <c r="F90" s="255"/>
      <c r="G90" s="255"/>
      <c r="H90" s="255"/>
      <c r="I90" s="255"/>
      <c r="J90" s="382"/>
      <c r="K90" s="357"/>
      <c r="L90" s="255"/>
      <c r="M90" s="255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  <c r="AA90" s="255"/>
      <c r="AB90" s="255"/>
      <c r="AC90" s="255"/>
      <c r="AD90" s="255"/>
      <c r="AE90" s="255"/>
    </row>
    <row r="91" customFormat="false" ht="15.75" hidden="false" customHeight="true" outlineLevel="0" collapsed="false">
      <c r="A91" s="255"/>
      <c r="B91" s="255"/>
      <c r="C91" s="255"/>
      <c r="D91" s="255"/>
      <c r="E91" s="392"/>
      <c r="F91" s="255"/>
      <c r="G91" s="255"/>
      <c r="H91" s="255"/>
      <c r="I91" s="255"/>
      <c r="J91" s="382"/>
      <c r="K91" s="357"/>
      <c r="L91" s="255"/>
      <c r="M91" s="255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  <c r="AA91" s="255"/>
      <c r="AB91" s="255"/>
      <c r="AC91" s="255"/>
      <c r="AD91" s="255"/>
      <c r="AE91" s="255"/>
    </row>
    <row r="92" customFormat="false" ht="15.75" hidden="false" customHeight="true" outlineLevel="0" collapsed="false">
      <c r="A92" s="255"/>
      <c r="B92" s="255"/>
      <c r="C92" s="255"/>
      <c r="D92" s="255"/>
      <c r="E92" s="392"/>
      <c r="F92" s="255"/>
      <c r="G92" s="255"/>
      <c r="H92" s="255"/>
      <c r="I92" s="255"/>
      <c r="J92" s="382"/>
      <c r="K92" s="357"/>
      <c r="L92" s="255"/>
      <c r="M92" s="255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  <c r="AA92" s="255"/>
      <c r="AB92" s="255"/>
      <c r="AC92" s="255"/>
      <c r="AD92" s="255"/>
      <c r="AE92" s="255"/>
    </row>
    <row r="93" customFormat="false" ht="15.75" hidden="false" customHeight="true" outlineLevel="0" collapsed="false">
      <c r="A93" s="255"/>
      <c r="B93" s="255"/>
      <c r="C93" s="255"/>
      <c r="D93" s="255"/>
      <c r="E93" s="392"/>
      <c r="F93" s="255"/>
      <c r="G93" s="255"/>
      <c r="H93" s="255"/>
      <c r="I93" s="255"/>
      <c r="J93" s="382"/>
      <c r="K93" s="357"/>
      <c r="L93" s="255"/>
      <c r="M93" s="255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  <c r="AA93" s="255"/>
      <c r="AB93" s="255"/>
      <c r="AC93" s="255"/>
      <c r="AD93" s="255"/>
      <c r="AE93" s="255"/>
    </row>
    <row r="94" customFormat="false" ht="15.75" hidden="false" customHeight="true" outlineLevel="0" collapsed="false">
      <c r="A94" s="255"/>
      <c r="B94" s="255"/>
      <c r="C94" s="255"/>
      <c r="D94" s="255"/>
      <c r="E94" s="392"/>
      <c r="F94" s="255"/>
      <c r="G94" s="255"/>
      <c r="H94" s="255"/>
      <c r="I94" s="255"/>
      <c r="J94" s="382"/>
      <c r="K94" s="357"/>
      <c r="L94" s="255"/>
      <c r="M94" s="255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255"/>
    </row>
    <row r="95" customFormat="false" ht="15.75" hidden="false" customHeight="true" outlineLevel="0" collapsed="false">
      <c r="A95" s="255"/>
      <c r="B95" s="255"/>
      <c r="C95" s="255"/>
      <c r="D95" s="255"/>
      <c r="E95" s="392"/>
      <c r="F95" s="255"/>
      <c r="G95" s="255"/>
      <c r="H95" s="255"/>
      <c r="I95" s="255"/>
      <c r="J95" s="382"/>
      <c r="K95" s="357"/>
      <c r="L95" s="255"/>
      <c r="M95" s="255"/>
      <c r="N95" s="255"/>
      <c r="O95" s="255"/>
      <c r="P95" s="255"/>
      <c r="Q95" s="255"/>
      <c r="R95" s="255"/>
      <c r="S95" s="255"/>
      <c r="T95" s="255"/>
      <c r="U95" s="255"/>
      <c r="V95" s="255"/>
      <c r="W95" s="255"/>
      <c r="X95" s="255"/>
      <c r="Y95" s="255"/>
      <c r="Z95" s="255"/>
      <c r="AA95" s="255"/>
      <c r="AB95" s="255"/>
      <c r="AC95" s="255"/>
      <c r="AD95" s="255"/>
      <c r="AE95" s="255"/>
    </row>
    <row r="96" customFormat="false" ht="15.75" hidden="false" customHeight="true" outlineLevel="0" collapsed="false">
      <c r="A96" s="255"/>
      <c r="B96" s="255"/>
      <c r="C96" s="255"/>
      <c r="D96" s="255"/>
      <c r="E96" s="392"/>
      <c r="F96" s="255"/>
      <c r="G96" s="255"/>
      <c r="H96" s="255"/>
      <c r="I96" s="255"/>
      <c r="J96" s="382"/>
      <c r="K96" s="357"/>
      <c r="L96" s="255"/>
      <c r="M96" s="255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  <c r="AA96" s="255"/>
      <c r="AB96" s="255"/>
      <c r="AC96" s="255"/>
      <c r="AD96" s="255"/>
      <c r="AE96" s="255"/>
    </row>
    <row r="97" customFormat="false" ht="15.75" hidden="false" customHeight="true" outlineLevel="0" collapsed="false">
      <c r="A97" s="255"/>
      <c r="B97" s="255"/>
      <c r="C97" s="255"/>
      <c r="D97" s="255"/>
      <c r="E97" s="392"/>
      <c r="F97" s="255"/>
      <c r="G97" s="255"/>
      <c r="H97" s="255"/>
      <c r="I97" s="255"/>
      <c r="J97" s="382"/>
      <c r="K97" s="357"/>
      <c r="L97" s="255"/>
      <c r="M97" s="255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255"/>
    </row>
    <row r="98" customFormat="false" ht="15.75" hidden="false" customHeight="true" outlineLevel="0" collapsed="false">
      <c r="A98" s="255"/>
      <c r="B98" s="255"/>
      <c r="C98" s="255"/>
      <c r="D98" s="255"/>
      <c r="E98" s="392"/>
      <c r="F98" s="255"/>
      <c r="G98" s="255"/>
      <c r="H98" s="255"/>
      <c r="I98" s="255"/>
      <c r="J98" s="382"/>
      <c r="K98" s="357"/>
      <c r="L98" s="255"/>
      <c r="M98" s="255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  <c r="AA98" s="255"/>
      <c r="AB98" s="255"/>
      <c r="AC98" s="255"/>
      <c r="AD98" s="255"/>
      <c r="AE98" s="255"/>
    </row>
    <row r="99" customFormat="false" ht="15.75" hidden="false" customHeight="true" outlineLevel="0" collapsed="false">
      <c r="A99" s="255"/>
      <c r="B99" s="255"/>
      <c r="C99" s="255"/>
      <c r="D99" s="255"/>
      <c r="E99" s="392"/>
      <c r="F99" s="255"/>
      <c r="G99" s="255"/>
      <c r="H99" s="255"/>
      <c r="I99" s="255"/>
      <c r="J99" s="382"/>
      <c r="K99" s="357"/>
      <c r="L99" s="255"/>
      <c r="M99" s="255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</row>
    <row r="100" customFormat="false" ht="15.75" hidden="false" customHeight="true" outlineLevel="0" collapsed="false">
      <c r="A100" s="255"/>
      <c r="B100" s="255"/>
      <c r="C100" s="255"/>
      <c r="D100" s="255"/>
      <c r="E100" s="392"/>
      <c r="F100" s="255"/>
      <c r="G100" s="255"/>
      <c r="H100" s="255"/>
      <c r="I100" s="255"/>
      <c r="J100" s="382"/>
      <c r="K100" s="357"/>
      <c r="L100" s="255"/>
      <c r="M100" s="255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</row>
    <row r="101" customFormat="false" ht="15.75" hidden="false" customHeight="true" outlineLevel="0" collapsed="false">
      <c r="A101" s="255"/>
      <c r="B101" s="255"/>
      <c r="C101" s="255"/>
      <c r="D101" s="255"/>
      <c r="E101" s="392"/>
      <c r="F101" s="255"/>
      <c r="G101" s="255"/>
      <c r="H101" s="255"/>
      <c r="I101" s="255"/>
      <c r="J101" s="382"/>
      <c r="K101" s="357"/>
      <c r="L101" s="255"/>
      <c r="M101" s="255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  <c r="AA101" s="255"/>
      <c r="AB101" s="255"/>
      <c r="AC101" s="255"/>
      <c r="AD101" s="255"/>
      <c r="AE101" s="255"/>
    </row>
    <row r="102" customFormat="false" ht="15.75" hidden="false" customHeight="true" outlineLevel="0" collapsed="false">
      <c r="A102" s="255"/>
      <c r="B102" s="255"/>
      <c r="C102" s="255"/>
      <c r="D102" s="255"/>
      <c r="E102" s="392"/>
      <c r="F102" s="255"/>
      <c r="G102" s="255"/>
      <c r="H102" s="255"/>
      <c r="I102" s="255"/>
      <c r="J102" s="382"/>
      <c r="K102" s="357"/>
      <c r="L102" s="255"/>
      <c r="M102" s="255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</row>
    <row r="103" customFormat="false" ht="15.75" hidden="false" customHeight="true" outlineLevel="0" collapsed="false">
      <c r="A103" s="255"/>
      <c r="B103" s="255"/>
      <c r="C103" s="255"/>
      <c r="D103" s="255"/>
      <c r="E103" s="392"/>
      <c r="F103" s="255"/>
      <c r="G103" s="255"/>
      <c r="H103" s="255"/>
      <c r="I103" s="255"/>
      <c r="J103" s="382"/>
      <c r="K103" s="357"/>
      <c r="L103" s="255"/>
      <c r="M103" s="255"/>
      <c r="N103" s="255"/>
      <c r="O103" s="255"/>
      <c r="P103" s="255"/>
      <c r="Q103" s="255"/>
      <c r="R103" s="255"/>
      <c r="S103" s="255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</row>
    <row r="104" customFormat="false" ht="15.75" hidden="false" customHeight="true" outlineLevel="0" collapsed="false">
      <c r="A104" s="255"/>
      <c r="B104" s="255"/>
      <c r="C104" s="255"/>
      <c r="D104" s="255"/>
      <c r="E104" s="392"/>
      <c r="F104" s="255"/>
      <c r="G104" s="255"/>
      <c r="H104" s="255"/>
      <c r="I104" s="255"/>
      <c r="J104" s="382"/>
      <c r="K104" s="357"/>
      <c r="L104" s="255"/>
      <c r="M104" s="255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5"/>
      <c r="AC104" s="255"/>
      <c r="AD104" s="255"/>
      <c r="AE104" s="255"/>
    </row>
    <row r="105" customFormat="false" ht="15.75" hidden="false" customHeight="true" outlineLevel="0" collapsed="false">
      <c r="A105" s="255"/>
      <c r="B105" s="255"/>
      <c r="C105" s="255"/>
      <c r="D105" s="255"/>
      <c r="E105" s="392"/>
      <c r="F105" s="255"/>
      <c r="G105" s="255"/>
      <c r="H105" s="255"/>
      <c r="I105" s="255"/>
      <c r="J105" s="382"/>
      <c r="K105" s="357"/>
      <c r="L105" s="255"/>
      <c r="M105" s="255"/>
      <c r="N105" s="255"/>
      <c r="O105" s="255"/>
      <c r="P105" s="255"/>
      <c r="Q105" s="255"/>
      <c r="R105" s="255"/>
      <c r="S105" s="255"/>
      <c r="T105" s="255"/>
      <c r="U105" s="255"/>
      <c r="V105" s="255"/>
      <c r="W105" s="255"/>
      <c r="X105" s="255"/>
      <c r="Y105" s="255"/>
      <c r="Z105" s="255"/>
      <c r="AA105" s="255"/>
      <c r="AB105" s="255"/>
      <c r="AC105" s="255"/>
      <c r="AD105" s="255"/>
      <c r="AE105" s="255"/>
    </row>
    <row r="106" customFormat="false" ht="15.75" hidden="false" customHeight="true" outlineLevel="0" collapsed="false">
      <c r="A106" s="255"/>
      <c r="B106" s="255"/>
      <c r="C106" s="255"/>
      <c r="D106" s="255"/>
      <c r="E106" s="392"/>
      <c r="F106" s="255"/>
      <c r="G106" s="255"/>
      <c r="H106" s="255"/>
      <c r="I106" s="255"/>
      <c r="J106" s="382"/>
      <c r="K106" s="357"/>
      <c r="L106" s="255"/>
      <c r="M106" s="255"/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  <c r="AA106" s="255"/>
      <c r="AB106" s="255"/>
      <c r="AC106" s="255"/>
      <c r="AD106" s="255"/>
      <c r="AE106" s="255"/>
    </row>
    <row r="107" customFormat="false" ht="15.75" hidden="false" customHeight="true" outlineLevel="0" collapsed="false">
      <c r="A107" s="255"/>
      <c r="B107" s="255"/>
      <c r="C107" s="255"/>
      <c r="D107" s="255"/>
      <c r="E107" s="392"/>
      <c r="F107" s="255"/>
      <c r="G107" s="255"/>
      <c r="H107" s="255"/>
      <c r="I107" s="255"/>
      <c r="J107" s="382"/>
      <c r="K107" s="357"/>
      <c r="L107" s="255"/>
      <c r="M107" s="255"/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255"/>
    </row>
    <row r="108" customFormat="false" ht="15.75" hidden="false" customHeight="true" outlineLevel="0" collapsed="false">
      <c r="A108" s="255"/>
      <c r="B108" s="255"/>
      <c r="C108" s="255"/>
      <c r="D108" s="255"/>
      <c r="E108" s="392"/>
      <c r="F108" s="255"/>
      <c r="G108" s="255"/>
      <c r="H108" s="255"/>
      <c r="I108" s="255"/>
      <c r="J108" s="382"/>
      <c r="K108" s="357"/>
      <c r="L108" s="255"/>
      <c r="M108" s="255"/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  <c r="AA108" s="255"/>
      <c r="AB108" s="255"/>
      <c r="AC108" s="255"/>
      <c r="AD108" s="255"/>
      <c r="AE108" s="255"/>
    </row>
    <row r="109" customFormat="false" ht="15.75" hidden="false" customHeight="true" outlineLevel="0" collapsed="false">
      <c r="A109" s="255"/>
      <c r="B109" s="255"/>
      <c r="C109" s="255"/>
      <c r="D109" s="255"/>
      <c r="E109" s="392"/>
      <c r="F109" s="255"/>
      <c r="G109" s="255"/>
      <c r="H109" s="255"/>
      <c r="I109" s="255"/>
      <c r="J109" s="382"/>
      <c r="K109" s="357"/>
      <c r="L109" s="255"/>
      <c r="M109" s="255"/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  <c r="AA109" s="255"/>
      <c r="AB109" s="255"/>
      <c r="AC109" s="255"/>
      <c r="AD109" s="255"/>
      <c r="AE109" s="255"/>
    </row>
    <row r="110" customFormat="false" ht="15.75" hidden="false" customHeight="true" outlineLevel="0" collapsed="false">
      <c r="A110" s="255"/>
      <c r="B110" s="255"/>
      <c r="C110" s="255"/>
      <c r="D110" s="255"/>
      <c r="E110" s="392"/>
      <c r="F110" s="255"/>
      <c r="G110" s="255"/>
      <c r="H110" s="255"/>
      <c r="I110" s="255"/>
      <c r="J110" s="382"/>
      <c r="K110" s="357"/>
      <c r="L110" s="255"/>
      <c r="M110" s="255"/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  <c r="AA110" s="255"/>
      <c r="AB110" s="255"/>
      <c r="AC110" s="255"/>
      <c r="AD110" s="255"/>
      <c r="AE110" s="255"/>
    </row>
    <row r="111" customFormat="false" ht="15.75" hidden="false" customHeight="true" outlineLevel="0" collapsed="false">
      <c r="A111" s="255"/>
      <c r="B111" s="255"/>
      <c r="C111" s="255"/>
      <c r="D111" s="255"/>
      <c r="E111" s="392"/>
      <c r="F111" s="255"/>
      <c r="G111" s="255"/>
      <c r="H111" s="255"/>
      <c r="I111" s="255"/>
      <c r="J111" s="382"/>
      <c r="K111" s="357"/>
      <c r="L111" s="255"/>
      <c r="M111" s="255"/>
      <c r="N111" s="255"/>
      <c r="O111" s="255"/>
      <c r="P111" s="255"/>
      <c r="Q111" s="255"/>
      <c r="R111" s="255"/>
      <c r="S111" s="255"/>
      <c r="T111" s="255"/>
      <c r="U111" s="255"/>
      <c r="V111" s="255"/>
      <c r="W111" s="255"/>
      <c r="X111" s="255"/>
      <c r="Y111" s="255"/>
      <c r="Z111" s="255"/>
      <c r="AA111" s="255"/>
      <c r="AB111" s="255"/>
      <c r="AC111" s="255"/>
      <c r="AD111" s="255"/>
      <c r="AE111" s="255"/>
    </row>
    <row r="112" customFormat="false" ht="15.75" hidden="false" customHeight="true" outlineLevel="0" collapsed="false">
      <c r="A112" s="255"/>
      <c r="B112" s="255"/>
      <c r="C112" s="255"/>
      <c r="D112" s="255"/>
      <c r="E112" s="392"/>
      <c r="F112" s="255"/>
      <c r="G112" s="255"/>
      <c r="H112" s="255"/>
      <c r="I112" s="255"/>
      <c r="J112" s="382"/>
      <c r="K112" s="357"/>
      <c r="L112" s="255"/>
      <c r="M112" s="255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255"/>
    </row>
    <row r="113" customFormat="false" ht="15.75" hidden="false" customHeight="true" outlineLevel="0" collapsed="false">
      <c r="A113" s="255"/>
      <c r="B113" s="255"/>
      <c r="C113" s="255"/>
      <c r="D113" s="255"/>
      <c r="E113" s="392"/>
      <c r="F113" s="255"/>
      <c r="G113" s="255"/>
      <c r="H113" s="255"/>
      <c r="I113" s="255"/>
      <c r="J113" s="382"/>
      <c r="K113" s="357"/>
      <c r="L113" s="255"/>
      <c r="M113" s="255"/>
      <c r="N113" s="255"/>
      <c r="O113" s="255"/>
      <c r="P113" s="255"/>
      <c r="Q113" s="255"/>
      <c r="R113" s="255"/>
      <c r="S113" s="255"/>
      <c r="T113" s="255"/>
      <c r="U113" s="255"/>
      <c r="V113" s="255"/>
      <c r="W113" s="255"/>
      <c r="X113" s="255"/>
      <c r="Y113" s="255"/>
      <c r="Z113" s="255"/>
      <c r="AA113" s="255"/>
      <c r="AB113" s="255"/>
      <c r="AC113" s="255"/>
      <c r="AD113" s="255"/>
      <c r="AE113" s="255"/>
    </row>
    <row r="114" customFormat="false" ht="15.75" hidden="false" customHeight="true" outlineLevel="0" collapsed="false">
      <c r="A114" s="255"/>
      <c r="B114" s="255"/>
      <c r="C114" s="255"/>
      <c r="D114" s="255"/>
      <c r="E114" s="392"/>
      <c r="F114" s="255"/>
      <c r="G114" s="255"/>
      <c r="H114" s="255"/>
      <c r="I114" s="255"/>
      <c r="J114" s="382"/>
      <c r="K114" s="357"/>
      <c r="L114" s="255"/>
      <c r="M114" s="255"/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255"/>
    </row>
    <row r="115" customFormat="false" ht="15.75" hidden="false" customHeight="true" outlineLevel="0" collapsed="false">
      <c r="A115" s="255"/>
      <c r="B115" s="255"/>
      <c r="C115" s="255"/>
      <c r="D115" s="255"/>
      <c r="E115" s="392"/>
      <c r="F115" s="255"/>
      <c r="G115" s="255"/>
      <c r="H115" s="255"/>
      <c r="I115" s="255"/>
      <c r="J115" s="382"/>
      <c r="K115" s="357"/>
      <c r="L115" s="255"/>
      <c r="M115" s="255"/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  <c r="AA115" s="255"/>
      <c r="AB115" s="255"/>
      <c r="AC115" s="255"/>
      <c r="AD115" s="255"/>
      <c r="AE115" s="255"/>
    </row>
    <row r="116" customFormat="false" ht="15.75" hidden="false" customHeight="true" outlineLevel="0" collapsed="false">
      <c r="A116" s="255"/>
      <c r="B116" s="255"/>
      <c r="C116" s="255"/>
      <c r="D116" s="255"/>
      <c r="E116" s="392"/>
      <c r="F116" s="255"/>
      <c r="G116" s="255"/>
      <c r="H116" s="255"/>
      <c r="I116" s="255"/>
      <c r="J116" s="382"/>
      <c r="K116" s="357"/>
      <c r="L116" s="255"/>
      <c r="M116" s="255"/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  <c r="AA116" s="255"/>
      <c r="AB116" s="255"/>
      <c r="AC116" s="255"/>
      <c r="AD116" s="255"/>
      <c r="AE116" s="255"/>
    </row>
    <row r="117" customFormat="false" ht="15.75" hidden="false" customHeight="true" outlineLevel="0" collapsed="false">
      <c r="A117" s="255"/>
      <c r="B117" s="255"/>
      <c r="C117" s="255"/>
      <c r="D117" s="255"/>
      <c r="E117" s="392"/>
      <c r="F117" s="255"/>
      <c r="G117" s="255"/>
      <c r="H117" s="255"/>
      <c r="I117" s="255"/>
      <c r="J117" s="382"/>
      <c r="K117" s="357"/>
      <c r="L117" s="255"/>
      <c r="M117" s="255"/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  <c r="AA117" s="255"/>
      <c r="AB117" s="255"/>
      <c r="AC117" s="255"/>
      <c r="AD117" s="255"/>
      <c r="AE117" s="255"/>
    </row>
    <row r="118" customFormat="false" ht="15.75" hidden="false" customHeight="true" outlineLevel="0" collapsed="false">
      <c r="A118" s="255"/>
      <c r="B118" s="255"/>
      <c r="C118" s="255"/>
      <c r="D118" s="255"/>
      <c r="E118" s="392"/>
      <c r="F118" s="255"/>
      <c r="G118" s="255"/>
      <c r="H118" s="255"/>
      <c r="I118" s="255"/>
      <c r="J118" s="382"/>
      <c r="K118" s="357"/>
      <c r="L118" s="255"/>
      <c r="M118" s="255"/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  <c r="AA118" s="255"/>
      <c r="AB118" s="255"/>
      <c r="AC118" s="255"/>
      <c r="AD118" s="255"/>
      <c r="AE118" s="255"/>
    </row>
    <row r="119" customFormat="false" ht="15.75" hidden="false" customHeight="true" outlineLevel="0" collapsed="false">
      <c r="A119" s="255"/>
      <c r="B119" s="255"/>
      <c r="C119" s="255"/>
      <c r="D119" s="255"/>
      <c r="E119" s="392"/>
      <c r="F119" s="255"/>
      <c r="G119" s="255"/>
      <c r="H119" s="255"/>
      <c r="I119" s="255"/>
      <c r="J119" s="382"/>
      <c r="K119" s="357"/>
      <c r="L119" s="255"/>
      <c r="M119" s="255"/>
      <c r="N119" s="255"/>
      <c r="O119" s="255"/>
      <c r="P119" s="255"/>
      <c r="Q119" s="255"/>
      <c r="R119" s="255"/>
      <c r="S119" s="255"/>
      <c r="T119" s="255"/>
      <c r="U119" s="255"/>
      <c r="V119" s="255"/>
      <c r="W119" s="255"/>
      <c r="X119" s="255"/>
      <c r="Y119" s="255"/>
      <c r="Z119" s="255"/>
      <c r="AA119" s="255"/>
      <c r="AB119" s="255"/>
      <c r="AC119" s="255"/>
      <c r="AD119" s="255"/>
      <c r="AE119" s="255"/>
    </row>
    <row r="120" customFormat="false" ht="15.75" hidden="false" customHeight="true" outlineLevel="0" collapsed="false">
      <c r="A120" s="255"/>
      <c r="B120" s="255"/>
      <c r="C120" s="255"/>
      <c r="D120" s="255"/>
      <c r="E120" s="392"/>
      <c r="F120" s="255"/>
      <c r="G120" s="255"/>
      <c r="H120" s="255"/>
      <c r="I120" s="255"/>
      <c r="J120" s="382"/>
      <c r="K120" s="357"/>
      <c r="L120" s="255"/>
      <c r="M120" s="255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  <c r="AA120" s="255"/>
      <c r="AB120" s="255"/>
      <c r="AC120" s="255"/>
      <c r="AD120" s="255"/>
      <c r="AE120" s="255"/>
    </row>
    <row r="121" customFormat="false" ht="15.75" hidden="false" customHeight="true" outlineLevel="0" collapsed="false">
      <c r="A121" s="255"/>
      <c r="B121" s="255"/>
      <c r="C121" s="255"/>
      <c r="D121" s="255"/>
      <c r="E121" s="392"/>
      <c r="F121" s="255"/>
      <c r="G121" s="255"/>
      <c r="H121" s="255"/>
      <c r="I121" s="255"/>
      <c r="J121" s="382"/>
      <c r="K121" s="357"/>
      <c r="L121" s="255"/>
      <c r="M121" s="255"/>
      <c r="N121" s="255"/>
      <c r="O121" s="255"/>
      <c r="P121" s="255"/>
      <c r="Q121" s="255"/>
      <c r="R121" s="255"/>
      <c r="S121" s="255"/>
      <c r="T121" s="255"/>
      <c r="U121" s="255"/>
      <c r="V121" s="255"/>
      <c r="W121" s="255"/>
      <c r="X121" s="255"/>
      <c r="Y121" s="255"/>
      <c r="Z121" s="255"/>
      <c r="AA121" s="255"/>
      <c r="AB121" s="255"/>
      <c r="AC121" s="255"/>
      <c r="AD121" s="255"/>
      <c r="AE121" s="255"/>
    </row>
    <row r="122" customFormat="false" ht="15.75" hidden="false" customHeight="true" outlineLevel="0" collapsed="false">
      <c r="A122" s="255"/>
      <c r="B122" s="255"/>
      <c r="C122" s="255"/>
      <c r="D122" s="255"/>
      <c r="E122" s="392"/>
      <c r="F122" s="255"/>
      <c r="G122" s="255"/>
      <c r="H122" s="255"/>
      <c r="I122" s="255"/>
      <c r="J122" s="382"/>
      <c r="K122" s="357"/>
      <c r="L122" s="255"/>
      <c r="M122" s="255"/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  <c r="AA122" s="255"/>
      <c r="AB122" s="255"/>
      <c r="AC122" s="255"/>
      <c r="AD122" s="255"/>
      <c r="AE122" s="255"/>
    </row>
    <row r="123" customFormat="false" ht="15.75" hidden="false" customHeight="true" outlineLevel="0" collapsed="false">
      <c r="A123" s="255"/>
      <c r="B123" s="255"/>
      <c r="C123" s="255"/>
      <c r="D123" s="255"/>
      <c r="E123" s="392"/>
      <c r="F123" s="255"/>
      <c r="G123" s="255"/>
      <c r="H123" s="255"/>
      <c r="I123" s="255"/>
      <c r="J123" s="382"/>
      <c r="K123" s="357"/>
      <c r="L123" s="255"/>
      <c r="M123" s="255"/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  <c r="AA123" s="255"/>
      <c r="AB123" s="255"/>
      <c r="AC123" s="255"/>
      <c r="AD123" s="255"/>
      <c r="AE123" s="255"/>
    </row>
    <row r="124" customFormat="false" ht="15.75" hidden="false" customHeight="true" outlineLevel="0" collapsed="false">
      <c r="A124" s="255"/>
      <c r="B124" s="255"/>
      <c r="C124" s="255"/>
      <c r="D124" s="255"/>
      <c r="E124" s="392"/>
      <c r="F124" s="255"/>
      <c r="G124" s="255"/>
      <c r="H124" s="255"/>
      <c r="I124" s="255"/>
      <c r="J124" s="382"/>
      <c r="K124" s="357"/>
      <c r="L124" s="255"/>
      <c r="M124" s="255"/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  <c r="AA124" s="255"/>
      <c r="AB124" s="255"/>
      <c r="AC124" s="255"/>
      <c r="AD124" s="255"/>
      <c r="AE124" s="255"/>
    </row>
    <row r="125" customFormat="false" ht="15.75" hidden="false" customHeight="true" outlineLevel="0" collapsed="false">
      <c r="A125" s="255"/>
      <c r="B125" s="255"/>
      <c r="C125" s="255"/>
      <c r="D125" s="255"/>
      <c r="E125" s="392"/>
      <c r="F125" s="255"/>
      <c r="G125" s="255"/>
      <c r="H125" s="255"/>
      <c r="I125" s="255"/>
      <c r="J125" s="382"/>
      <c r="K125" s="357"/>
      <c r="L125" s="255"/>
      <c r="M125" s="255"/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  <c r="AA125" s="255"/>
      <c r="AB125" s="255"/>
      <c r="AC125" s="255"/>
      <c r="AD125" s="255"/>
      <c r="AE125" s="255"/>
    </row>
    <row r="126" customFormat="false" ht="15.75" hidden="false" customHeight="true" outlineLevel="0" collapsed="false">
      <c r="A126" s="255"/>
      <c r="B126" s="255"/>
      <c r="C126" s="255"/>
      <c r="D126" s="255"/>
      <c r="E126" s="392"/>
      <c r="F126" s="255"/>
      <c r="G126" s="255"/>
      <c r="H126" s="255"/>
      <c r="I126" s="255"/>
      <c r="J126" s="382"/>
      <c r="K126" s="357"/>
      <c r="L126" s="255"/>
      <c r="M126" s="255"/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  <c r="AA126" s="255"/>
      <c r="AB126" s="255"/>
      <c r="AC126" s="255"/>
      <c r="AD126" s="255"/>
      <c r="AE126" s="255"/>
    </row>
    <row r="127" customFormat="false" ht="15.75" hidden="false" customHeight="true" outlineLevel="0" collapsed="false">
      <c r="A127" s="255"/>
      <c r="B127" s="255"/>
      <c r="C127" s="255"/>
      <c r="D127" s="255"/>
      <c r="E127" s="392"/>
      <c r="F127" s="255"/>
      <c r="G127" s="255"/>
      <c r="H127" s="255"/>
      <c r="I127" s="255"/>
      <c r="J127" s="382"/>
      <c r="K127" s="357"/>
      <c r="L127" s="255"/>
      <c r="M127" s="255"/>
      <c r="N127" s="255"/>
      <c r="O127" s="255"/>
      <c r="P127" s="255"/>
      <c r="Q127" s="255"/>
      <c r="R127" s="255"/>
      <c r="S127" s="255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</row>
    <row r="128" customFormat="false" ht="15.75" hidden="false" customHeight="true" outlineLevel="0" collapsed="false">
      <c r="A128" s="255"/>
      <c r="B128" s="255"/>
      <c r="C128" s="255"/>
      <c r="D128" s="255"/>
      <c r="E128" s="392"/>
      <c r="F128" s="255"/>
      <c r="G128" s="255"/>
      <c r="H128" s="255"/>
      <c r="I128" s="255"/>
      <c r="J128" s="382"/>
      <c r="K128" s="357"/>
      <c r="L128" s="255"/>
      <c r="M128" s="255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</row>
    <row r="129" customFormat="false" ht="15.75" hidden="false" customHeight="true" outlineLevel="0" collapsed="false">
      <c r="A129" s="255"/>
      <c r="B129" s="255"/>
      <c r="C129" s="255"/>
      <c r="D129" s="255"/>
      <c r="E129" s="392"/>
      <c r="F129" s="255"/>
      <c r="G129" s="255"/>
      <c r="H129" s="255"/>
      <c r="I129" s="255"/>
      <c r="J129" s="382"/>
      <c r="K129" s="357"/>
      <c r="L129" s="255"/>
      <c r="M129" s="255"/>
      <c r="N129" s="255"/>
      <c r="O129" s="255"/>
      <c r="P129" s="255"/>
      <c r="Q129" s="255"/>
      <c r="R129" s="255"/>
      <c r="S129" s="255"/>
      <c r="T129" s="255"/>
      <c r="U129" s="255"/>
      <c r="V129" s="255"/>
      <c r="W129" s="255"/>
      <c r="X129" s="255"/>
      <c r="Y129" s="255"/>
      <c r="Z129" s="255"/>
      <c r="AA129" s="255"/>
      <c r="AB129" s="255"/>
      <c r="AC129" s="255"/>
      <c r="AD129" s="255"/>
      <c r="AE129" s="255"/>
    </row>
    <row r="130" customFormat="false" ht="15.75" hidden="false" customHeight="true" outlineLevel="0" collapsed="false">
      <c r="A130" s="255"/>
      <c r="B130" s="255"/>
      <c r="C130" s="255"/>
      <c r="D130" s="255"/>
      <c r="E130" s="392"/>
      <c r="F130" s="255"/>
      <c r="G130" s="255"/>
      <c r="H130" s="255"/>
      <c r="I130" s="255"/>
      <c r="J130" s="382"/>
      <c r="K130" s="357"/>
      <c r="L130" s="255"/>
      <c r="M130" s="255"/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255"/>
    </row>
    <row r="131" customFormat="false" ht="15.75" hidden="false" customHeight="true" outlineLevel="0" collapsed="false">
      <c r="A131" s="255"/>
      <c r="B131" s="255"/>
      <c r="C131" s="255"/>
      <c r="D131" s="255"/>
      <c r="E131" s="392"/>
      <c r="F131" s="255"/>
      <c r="G131" s="255"/>
      <c r="H131" s="255"/>
      <c r="I131" s="255"/>
      <c r="J131" s="382"/>
      <c r="K131" s="357"/>
      <c r="L131" s="255"/>
      <c r="M131" s="255"/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255"/>
    </row>
    <row r="132" customFormat="false" ht="15.75" hidden="false" customHeight="true" outlineLevel="0" collapsed="false">
      <c r="A132" s="255"/>
      <c r="B132" s="255"/>
      <c r="C132" s="255"/>
      <c r="D132" s="255"/>
      <c r="E132" s="392"/>
      <c r="F132" s="255"/>
      <c r="G132" s="255"/>
      <c r="H132" s="255"/>
      <c r="I132" s="255"/>
      <c r="J132" s="382"/>
      <c r="K132" s="357"/>
      <c r="L132" s="255"/>
      <c r="M132" s="255"/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  <c r="AA132" s="255"/>
      <c r="AB132" s="255"/>
      <c r="AC132" s="255"/>
      <c r="AD132" s="255"/>
      <c r="AE132" s="255"/>
    </row>
    <row r="133" customFormat="false" ht="15.75" hidden="false" customHeight="true" outlineLevel="0" collapsed="false">
      <c r="A133" s="255"/>
      <c r="B133" s="255"/>
      <c r="C133" s="255"/>
      <c r="D133" s="255"/>
      <c r="E133" s="392"/>
      <c r="F133" s="255"/>
      <c r="G133" s="255"/>
      <c r="H133" s="255"/>
      <c r="I133" s="255"/>
      <c r="J133" s="382"/>
      <c r="K133" s="357"/>
      <c r="L133" s="255"/>
      <c r="M133" s="255"/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  <c r="AA133" s="255"/>
      <c r="AB133" s="255"/>
      <c r="AC133" s="255"/>
      <c r="AD133" s="255"/>
      <c r="AE133" s="255"/>
    </row>
    <row r="134" customFormat="false" ht="15.75" hidden="false" customHeight="true" outlineLevel="0" collapsed="false">
      <c r="A134" s="255"/>
      <c r="B134" s="255"/>
      <c r="C134" s="255"/>
      <c r="D134" s="255"/>
      <c r="E134" s="392"/>
      <c r="F134" s="255"/>
      <c r="G134" s="255"/>
      <c r="H134" s="255"/>
      <c r="I134" s="255"/>
      <c r="J134" s="382"/>
      <c r="K134" s="357"/>
      <c r="L134" s="255"/>
      <c r="M134" s="255"/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  <c r="AA134" s="255"/>
      <c r="AB134" s="255"/>
      <c r="AC134" s="255"/>
      <c r="AD134" s="255"/>
      <c r="AE134" s="255"/>
    </row>
    <row r="135" customFormat="false" ht="15.75" hidden="false" customHeight="true" outlineLevel="0" collapsed="false">
      <c r="A135" s="255"/>
      <c r="B135" s="255"/>
      <c r="C135" s="255"/>
      <c r="D135" s="255"/>
      <c r="E135" s="392"/>
      <c r="F135" s="255"/>
      <c r="G135" s="255"/>
      <c r="H135" s="255"/>
      <c r="I135" s="255"/>
      <c r="J135" s="382"/>
      <c r="K135" s="357"/>
      <c r="L135" s="255"/>
      <c r="M135" s="255"/>
      <c r="N135" s="255"/>
      <c r="O135" s="255"/>
      <c r="P135" s="255"/>
      <c r="Q135" s="255"/>
      <c r="R135" s="255"/>
      <c r="S135" s="255"/>
      <c r="T135" s="255"/>
      <c r="U135" s="255"/>
      <c r="V135" s="255"/>
      <c r="W135" s="255"/>
      <c r="X135" s="255"/>
      <c r="Y135" s="255"/>
      <c r="Z135" s="255"/>
      <c r="AA135" s="255"/>
      <c r="AB135" s="255"/>
      <c r="AC135" s="255"/>
      <c r="AD135" s="255"/>
      <c r="AE135" s="255"/>
    </row>
    <row r="136" customFormat="false" ht="15.75" hidden="false" customHeight="true" outlineLevel="0" collapsed="false">
      <c r="A136" s="255"/>
      <c r="B136" s="255"/>
      <c r="C136" s="255"/>
      <c r="D136" s="255"/>
      <c r="E136" s="392"/>
      <c r="F136" s="255"/>
      <c r="G136" s="255"/>
      <c r="H136" s="255"/>
      <c r="I136" s="255"/>
      <c r="J136" s="382"/>
      <c r="K136" s="357"/>
      <c r="L136" s="255"/>
      <c r="M136" s="255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  <c r="AA136" s="255"/>
      <c r="AB136" s="255"/>
      <c r="AC136" s="255"/>
      <c r="AD136" s="255"/>
      <c r="AE136" s="255"/>
    </row>
    <row r="137" customFormat="false" ht="15.75" hidden="false" customHeight="true" outlineLevel="0" collapsed="false">
      <c r="A137" s="255"/>
      <c r="B137" s="255"/>
      <c r="C137" s="255"/>
      <c r="D137" s="255"/>
      <c r="E137" s="392"/>
      <c r="F137" s="255"/>
      <c r="G137" s="255"/>
      <c r="H137" s="255"/>
      <c r="I137" s="255"/>
      <c r="J137" s="382"/>
      <c r="K137" s="357"/>
      <c r="L137" s="255"/>
      <c r="M137" s="255"/>
      <c r="N137" s="255"/>
      <c r="O137" s="255"/>
      <c r="P137" s="255"/>
      <c r="Q137" s="255"/>
      <c r="R137" s="255"/>
      <c r="S137" s="255"/>
      <c r="T137" s="255"/>
      <c r="U137" s="255"/>
      <c r="V137" s="255"/>
      <c r="W137" s="255"/>
      <c r="X137" s="255"/>
      <c r="Y137" s="255"/>
      <c r="Z137" s="255"/>
      <c r="AA137" s="255"/>
      <c r="AB137" s="255"/>
      <c r="AC137" s="255"/>
      <c r="AD137" s="255"/>
      <c r="AE137" s="255"/>
    </row>
    <row r="138" customFormat="false" ht="15.75" hidden="false" customHeight="true" outlineLevel="0" collapsed="false">
      <c r="A138" s="255"/>
      <c r="B138" s="255"/>
      <c r="C138" s="255"/>
      <c r="D138" s="255"/>
      <c r="E138" s="392"/>
      <c r="F138" s="255"/>
      <c r="G138" s="255"/>
      <c r="H138" s="255"/>
      <c r="I138" s="255"/>
      <c r="J138" s="382"/>
      <c r="K138" s="357"/>
      <c r="L138" s="255"/>
      <c r="M138" s="255"/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  <c r="AA138" s="255"/>
      <c r="AB138" s="255"/>
      <c r="AC138" s="255"/>
      <c r="AD138" s="255"/>
      <c r="AE138" s="255"/>
    </row>
    <row r="139" customFormat="false" ht="15.75" hidden="false" customHeight="true" outlineLevel="0" collapsed="false">
      <c r="A139" s="255"/>
      <c r="B139" s="255"/>
      <c r="C139" s="255"/>
      <c r="D139" s="255"/>
      <c r="E139" s="392"/>
      <c r="F139" s="255"/>
      <c r="G139" s="255"/>
      <c r="H139" s="255"/>
      <c r="I139" s="255"/>
      <c r="J139" s="382"/>
      <c r="K139" s="357"/>
      <c r="L139" s="255"/>
      <c r="M139" s="255"/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  <c r="AA139" s="255"/>
      <c r="AB139" s="255"/>
      <c r="AC139" s="255"/>
      <c r="AD139" s="255"/>
      <c r="AE139" s="255"/>
    </row>
    <row r="140" customFormat="false" ht="15.75" hidden="false" customHeight="true" outlineLevel="0" collapsed="false">
      <c r="A140" s="255"/>
      <c r="B140" s="255"/>
      <c r="C140" s="255"/>
      <c r="D140" s="255"/>
      <c r="E140" s="392"/>
      <c r="F140" s="255"/>
      <c r="G140" s="255"/>
      <c r="H140" s="255"/>
      <c r="I140" s="255"/>
      <c r="J140" s="382"/>
      <c r="K140" s="357"/>
      <c r="L140" s="255"/>
      <c r="M140" s="255"/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  <c r="AA140" s="255"/>
      <c r="AB140" s="255"/>
      <c r="AC140" s="255"/>
      <c r="AD140" s="255"/>
      <c r="AE140" s="255"/>
    </row>
    <row r="141" customFormat="false" ht="15.75" hidden="false" customHeight="true" outlineLevel="0" collapsed="false">
      <c r="A141" s="255"/>
      <c r="B141" s="255"/>
      <c r="C141" s="255"/>
      <c r="D141" s="255"/>
      <c r="E141" s="392"/>
      <c r="F141" s="255"/>
      <c r="G141" s="255"/>
      <c r="H141" s="255"/>
      <c r="I141" s="255"/>
      <c r="J141" s="382"/>
      <c r="K141" s="357"/>
      <c r="L141" s="255"/>
      <c r="M141" s="255"/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  <c r="AA141" s="255"/>
      <c r="AB141" s="255"/>
      <c r="AC141" s="255"/>
      <c r="AD141" s="255"/>
      <c r="AE141" s="255"/>
    </row>
    <row r="142" customFormat="false" ht="15.75" hidden="false" customHeight="true" outlineLevel="0" collapsed="false">
      <c r="A142" s="255"/>
      <c r="B142" s="255"/>
      <c r="C142" s="255"/>
      <c r="D142" s="255"/>
      <c r="E142" s="392"/>
      <c r="F142" s="255"/>
      <c r="G142" s="255"/>
      <c r="H142" s="255"/>
      <c r="I142" s="255"/>
      <c r="J142" s="382"/>
      <c r="K142" s="357"/>
      <c r="L142" s="255"/>
      <c r="M142" s="255"/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  <c r="AA142" s="255"/>
      <c r="AB142" s="255"/>
      <c r="AC142" s="255"/>
      <c r="AD142" s="255"/>
      <c r="AE142" s="255"/>
    </row>
    <row r="143" customFormat="false" ht="15.75" hidden="false" customHeight="true" outlineLevel="0" collapsed="false">
      <c r="A143" s="255"/>
      <c r="B143" s="255"/>
      <c r="C143" s="255"/>
      <c r="D143" s="255"/>
      <c r="E143" s="392"/>
      <c r="F143" s="255"/>
      <c r="G143" s="255"/>
      <c r="H143" s="255"/>
      <c r="I143" s="255"/>
      <c r="J143" s="382"/>
      <c r="K143" s="357"/>
      <c r="L143" s="255"/>
      <c r="M143" s="255"/>
      <c r="N143" s="255"/>
      <c r="O143" s="255"/>
      <c r="P143" s="255"/>
      <c r="Q143" s="255"/>
      <c r="R143" s="255"/>
      <c r="S143" s="255"/>
      <c r="T143" s="255"/>
      <c r="U143" s="255"/>
      <c r="V143" s="255"/>
      <c r="W143" s="255"/>
      <c r="X143" s="255"/>
      <c r="Y143" s="255"/>
      <c r="Z143" s="255"/>
      <c r="AA143" s="255"/>
      <c r="AB143" s="255"/>
      <c r="AC143" s="255"/>
      <c r="AD143" s="255"/>
      <c r="AE143" s="255"/>
    </row>
    <row r="144" customFormat="false" ht="15.75" hidden="false" customHeight="true" outlineLevel="0" collapsed="false">
      <c r="A144" s="255"/>
      <c r="B144" s="255"/>
      <c r="C144" s="255"/>
      <c r="D144" s="255"/>
      <c r="E144" s="392"/>
      <c r="F144" s="255"/>
      <c r="G144" s="255"/>
      <c r="H144" s="255"/>
      <c r="I144" s="255"/>
      <c r="J144" s="382"/>
      <c r="K144" s="357"/>
      <c r="L144" s="255"/>
      <c r="M144" s="255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  <c r="AA144" s="255"/>
      <c r="AB144" s="255"/>
      <c r="AC144" s="255"/>
      <c r="AD144" s="255"/>
      <c r="AE144" s="255"/>
    </row>
    <row r="145" customFormat="false" ht="15.75" hidden="false" customHeight="true" outlineLevel="0" collapsed="false">
      <c r="A145" s="255"/>
      <c r="B145" s="255"/>
      <c r="C145" s="255"/>
      <c r="D145" s="255"/>
      <c r="E145" s="392"/>
      <c r="F145" s="255"/>
      <c r="G145" s="255"/>
      <c r="H145" s="255"/>
      <c r="I145" s="255"/>
      <c r="J145" s="382"/>
      <c r="K145" s="357"/>
      <c r="L145" s="255"/>
      <c r="M145" s="255"/>
      <c r="N145" s="255"/>
      <c r="O145" s="255"/>
      <c r="P145" s="255"/>
      <c r="Q145" s="255"/>
      <c r="R145" s="255"/>
      <c r="S145" s="255"/>
      <c r="T145" s="255"/>
      <c r="U145" s="255"/>
      <c r="V145" s="255"/>
      <c r="W145" s="255"/>
      <c r="X145" s="255"/>
      <c r="Y145" s="255"/>
      <c r="Z145" s="255"/>
      <c r="AA145" s="255"/>
      <c r="AB145" s="255"/>
      <c r="AC145" s="255"/>
      <c r="AD145" s="255"/>
      <c r="AE145" s="255"/>
    </row>
    <row r="146" customFormat="false" ht="15.75" hidden="false" customHeight="true" outlineLevel="0" collapsed="false">
      <c r="A146" s="255"/>
      <c r="B146" s="255"/>
      <c r="C146" s="255"/>
      <c r="D146" s="255"/>
      <c r="E146" s="392"/>
      <c r="F146" s="255"/>
      <c r="G146" s="255"/>
      <c r="H146" s="255"/>
      <c r="I146" s="255"/>
      <c r="J146" s="382"/>
      <c r="K146" s="357"/>
      <c r="L146" s="255"/>
      <c r="M146" s="255"/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  <c r="AA146" s="255"/>
      <c r="AB146" s="255"/>
      <c r="AC146" s="255"/>
      <c r="AD146" s="255"/>
      <c r="AE146" s="255"/>
    </row>
    <row r="147" customFormat="false" ht="15.75" hidden="false" customHeight="true" outlineLevel="0" collapsed="false">
      <c r="A147" s="255"/>
      <c r="B147" s="255"/>
      <c r="C147" s="255"/>
      <c r="D147" s="255"/>
      <c r="E147" s="392"/>
      <c r="F147" s="255"/>
      <c r="G147" s="255"/>
      <c r="H147" s="255"/>
      <c r="I147" s="255"/>
      <c r="J147" s="382"/>
      <c r="K147" s="357"/>
      <c r="L147" s="255"/>
      <c r="M147" s="255"/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  <c r="AA147" s="255"/>
      <c r="AB147" s="255"/>
      <c r="AC147" s="255"/>
      <c r="AD147" s="255"/>
      <c r="AE147" s="255"/>
    </row>
    <row r="148" customFormat="false" ht="15.75" hidden="false" customHeight="true" outlineLevel="0" collapsed="false">
      <c r="A148" s="255"/>
      <c r="B148" s="255"/>
      <c r="C148" s="255"/>
      <c r="D148" s="255"/>
      <c r="E148" s="392"/>
      <c r="F148" s="255"/>
      <c r="G148" s="255"/>
      <c r="H148" s="255"/>
      <c r="I148" s="255"/>
      <c r="J148" s="382"/>
      <c r="K148" s="357"/>
      <c r="L148" s="255"/>
      <c r="M148" s="255"/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255"/>
    </row>
    <row r="149" customFormat="false" ht="15.75" hidden="false" customHeight="true" outlineLevel="0" collapsed="false">
      <c r="A149" s="255"/>
      <c r="B149" s="255"/>
      <c r="C149" s="255"/>
      <c r="D149" s="255"/>
      <c r="E149" s="392"/>
      <c r="F149" s="255"/>
      <c r="G149" s="255"/>
      <c r="H149" s="255"/>
      <c r="I149" s="255"/>
      <c r="J149" s="382"/>
      <c r="K149" s="357"/>
      <c r="L149" s="255"/>
      <c r="M149" s="255"/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  <c r="AA149" s="255"/>
      <c r="AB149" s="255"/>
      <c r="AC149" s="255"/>
      <c r="AD149" s="255"/>
      <c r="AE149" s="255"/>
    </row>
    <row r="150" customFormat="false" ht="15.75" hidden="false" customHeight="true" outlineLevel="0" collapsed="false">
      <c r="A150" s="255"/>
      <c r="B150" s="255"/>
      <c r="C150" s="255"/>
      <c r="D150" s="255"/>
      <c r="E150" s="392"/>
      <c r="F150" s="255"/>
      <c r="G150" s="255"/>
      <c r="H150" s="255"/>
      <c r="I150" s="255"/>
      <c r="J150" s="382"/>
      <c r="K150" s="357"/>
      <c r="L150" s="255"/>
      <c r="M150" s="255"/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  <c r="AA150" s="255"/>
      <c r="AB150" s="255"/>
      <c r="AC150" s="255"/>
      <c r="AD150" s="255"/>
      <c r="AE150" s="255"/>
    </row>
    <row r="151" customFormat="false" ht="15.75" hidden="false" customHeight="true" outlineLevel="0" collapsed="false">
      <c r="A151" s="255"/>
      <c r="B151" s="255"/>
      <c r="C151" s="255"/>
      <c r="D151" s="255"/>
      <c r="E151" s="392"/>
      <c r="F151" s="255"/>
      <c r="G151" s="255"/>
      <c r="H151" s="255"/>
      <c r="I151" s="255"/>
      <c r="J151" s="382"/>
      <c r="K151" s="357"/>
      <c r="L151" s="255"/>
      <c r="M151" s="255"/>
      <c r="N151" s="255"/>
      <c r="O151" s="255"/>
      <c r="P151" s="255"/>
      <c r="Q151" s="255"/>
      <c r="R151" s="255"/>
      <c r="S151" s="255"/>
      <c r="T151" s="255"/>
      <c r="U151" s="255"/>
      <c r="V151" s="255"/>
      <c r="W151" s="255"/>
      <c r="X151" s="255"/>
      <c r="Y151" s="255"/>
      <c r="Z151" s="255"/>
      <c r="AA151" s="255"/>
      <c r="AB151" s="255"/>
      <c r="AC151" s="255"/>
      <c r="AD151" s="255"/>
      <c r="AE151" s="255"/>
    </row>
    <row r="152" customFormat="false" ht="15.75" hidden="false" customHeight="true" outlineLevel="0" collapsed="false">
      <c r="A152" s="255"/>
      <c r="B152" s="255"/>
      <c r="C152" s="255"/>
      <c r="D152" s="255"/>
      <c r="E152" s="392"/>
      <c r="F152" s="255"/>
      <c r="G152" s="255"/>
      <c r="H152" s="255"/>
      <c r="I152" s="255"/>
      <c r="J152" s="382"/>
      <c r="K152" s="357"/>
      <c r="L152" s="255"/>
      <c r="M152" s="255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  <c r="AA152" s="255"/>
      <c r="AB152" s="255"/>
      <c r="AC152" s="255"/>
      <c r="AD152" s="255"/>
      <c r="AE152" s="255"/>
    </row>
    <row r="153" customFormat="false" ht="15.75" hidden="false" customHeight="true" outlineLevel="0" collapsed="false">
      <c r="A153" s="255"/>
      <c r="B153" s="255"/>
      <c r="C153" s="255"/>
      <c r="D153" s="255"/>
      <c r="E153" s="392"/>
      <c r="F153" s="255"/>
      <c r="G153" s="255"/>
      <c r="H153" s="255"/>
      <c r="I153" s="255"/>
      <c r="J153" s="382"/>
      <c r="K153" s="357"/>
      <c r="L153" s="255"/>
      <c r="M153" s="255"/>
      <c r="N153" s="255"/>
      <c r="O153" s="255"/>
      <c r="P153" s="255"/>
      <c r="Q153" s="255"/>
      <c r="R153" s="255"/>
      <c r="S153" s="255"/>
      <c r="T153" s="255"/>
      <c r="U153" s="255"/>
      <c r="V153" s="255"/>
      <c r="W153" s="255"/>
      <c r="X153" s="255"/>
      <c r="Y153" s="255"/>
      <c r="Z153" s="255"/>
      <c r="AA153" s="255"/>
      <c r="AB153" s="255"/>
      <c r="AC153" s="255"/>
      <c r="AD153" s="255"/>
      <c r="AE153" s="255"/>
    </row>
    <row r="154" customFormat="false" ht="15.75" hidden="false" customHeight="true" outlineLevel="0" collapsed="false">
      <c r="A154" s="255"/>
      <c r="B154" s="255"/>
      <c r="C154" s="255"/>
      <c r="D154" s="255"/>
      <c r="E154" s="392"/>
      <c r="F154" s="255"/>
      <c r="G154" s="255"/>
      <c r="H154" s="255"/>
      <c r="I154" s="255"/>
      <c r="J154" s="382"/>
      <c r="K154" s="357"/>
      <c r="L154" s="255"/>
      <c r="M154" s="255"/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  <c r="AA154" s="255"/>
      <c r="AB154" s="255"/>
      <c r="AC154" s="255"/>
      <c r="AD154" s="255"/>
      <c r="AE154" s="255"/>
    </row>
    <row r="155" customFormat="false" ht="15.75" hidden="false" customHeight="true" outlineLevel="0" collapsed="false">
      <c r="A155" s="255"/>
      <c r="B155" s="255"/>
      <c r="C155" s="255"/>
      <c r="D155" s="255"/>
      <c r="E155" s="392"/>
      <c r="F155" s="255"/>
      <c r="G155" s="255"/>
      <c r="H155" s="255"/>
      <c r="I155" s="255"/>
      <c r="J155" s="382"/>
      <c r="K155" s="357"/>
      <c r="L155" s="255"/>
      <c r="M155" s="255"/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  <c r="AA155" s="255"/>
      <c r="AB155" s="255"/>
      <c r="AC155" s="255"/>
      <c r="AD155" s="255"/>
      <c r="AE155" s="255"/>
    </row>
    <row r="156" customFormat="false" ht="15.75" hidden="false" customHeight="true" outlineLevel="0" collapsed="false">
      <c r="A156" s="255"/>
      <c r="B156" s="255"/>
      <c r="C156" s="255"/>
      <c r="D156" s="255"/>
      <c r="E156" s="392"/>
      <c r="F156" s="255"/>
      <c r="G156" s="255"/>
      <c r="H156" s="255"/>
      <c r="I156" s="255"/>
      <c r="J156" s="382"/>
      <c r="K156" s="357"/>
      <c r="L156" s="255"/>
      <c r="M156" s="255"/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  <c r="AA156" s="255"/>
      <c r="AB156" s="255"/>
      <c r="AC156" s="255"/>
      <c r="AD156" s="255"/>
      <c r="AE156" s="255"/>
    </row>
    <row r="157" customFormat="false" ht="15.75" hidden="false" customHeight="true" outlineLevel="0" collapsed="false">
      <c r="A157" s="255"/>
      <c r="B157" s="255"/>
      <c r="C157" s="255"/>
      <c r="D157" s="255"/>
      <c r="E157" s="392"/>
      <c r="F157" s="255"/>
      <c r="G157" s="255"/>
      <c r="H157" s="255"/>
      <c r="I157" s="255"/>
      <c r="J157" s="382"/>
      <c r="K157" s="357"/>
      <c r="L157" s="255"/>
      <c r="M157" s="255"/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  <c r="AA157" s="255"/>
      <c r="AB157" s="255"/>
      <c r="AC157" s="255"/>
      <c r="AD157" s="255"/>
      <c r="AE157" s="255"/>
    </row>
    <row r="158" customFormat="false" ht="15.75" hidden="false" customHeight="true" outlineLevel="0" collapsed="false">
      <c r="A158" s="255"/>
      <c r="B158" s="255"/>
      <c r="C158" s="255"/>
      <c r="D158" s="255"/>
      <c r="E158" s="392"/>
      <c r="F158" s="255"/>
      <c r="G158" s="255"/>
      <c r="H158" s="255"/>
      <c r="I158" s="255"/>
      <c r="J158" s="382"/>
      <c r="K158" s="357"/>
      <c r="L158" s="255"/>
      <c r="M158" s="255"/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  <c r="AA158" s="255"/>
      <c r="AB158" s="255"/>
      <c r="AC158" s="255"/>
      <c r="AD158" s="255"/>
      <c r="AE158" s="255"/>
    </row>
    <row r="159" customFormat="false" ht="15.75" hidden="false" customHeight="true" outlineLevel="0" collapsed="false">
      <c r="A159" s="255"/>
      <c r="B159" s="255"/>
      <c r="C159" s="255"/>
      <c r="D159" s="255"/>
      <c r="E159" s="392"/>
      <c r="F159" s="255"/>
      <c r="G159" s="255"/>
      <c r="H159" s="255"/>
      <c r="I159" s="255"/>
      <c r="J159" s="382"/>
      <c r="K159" s="357"/>
      <c r="L159" s="255"/>
      <c r="M159" s="255"/>
      <c r="N159" s="255"/>
      <c r="O159" s="255"/>
      <c r="P159" s="255"/>
      <c r="Q159" s="255"/>
      <c r="R159" s="255"/>
      <c r="S159" s="255"/>
      <c r="T159" s="255"/>
      <c r="U159" s="255"/>
      <c r="V159" s="255"/>
      <c r="W159" s="255"/>
      <c r="X159" s="255"/>
      <c r="Y159" s="255"/>
      <c r="Z159" s="255"/>
      <c r="AA159" s="255"/>
      <c r="AB159" s="255"/>
      <c r="AC159" s="255"/>
      <c r="AD159" s="255"/>
      <c r="AE159" s="255"/>
    </row>
    <row r="160" customFormat="false" ht="15.75" hidden="false" customHeight="true" outlineLevel="0" collapsed="false">
      <c r="A160" s="255"/>
      <c r="B160" s="255"/>
      <c r="C160" s="255"/>
      <c r="D160" s="255"/>
      <c r="E160" s="392"/>
      <c r="F160" s="255"/>
      <c r="G160" s="255"/>
      <c r="H160" s="255"/>
      <c r="I160" s="255"/>
      <c r="J160" s="382"/>
      <c r="K160" s="357"/>
      <c r="L160" s="255"/>
      <c r="M160" s="255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  <c r="AA160" s="255"/>
      <c r="AB160" s="255"/>
      <c r="AC160" s="255"/>
      <c r="AD160" s="255"/>
      <c r="AE160" s="255"/>
    </row>
    <row r="161" customFormat="false" ht="15.75" hidden="false" customHeight="true" outlineLevel="0" collapsed="false">
      <c r="A161" s="255"/>
      <c r="B161" s="255"/>
      <c r="C161" s="255"/>
      <c r="D161" s="255"/>
      <c r="E161" s="392"/>
      <c r="F161" s="255"/>
      <c r="G161" s="255"/>
      <c r="H161" s="255"/>
      <c r="I161" s="255"/>
      <c r="J161" s="382"/>
      <c r="K161" s="357"/>
      <c r="L161" s="255"/>
      <c r="M161" s="255"/>
      <c r="N161" s="255"/>
      <c r="O161" s="255"/>
      <c r="P161" s="255"/>
      <c r="Q161" s="255"/>
      <c r="R161" s="255"/>
      <c r="S161" s="255"/>
      <c r="T161" s="255"/>
      <c r="U161" s="255"/>
      <c r="V161" s="255"/>
      <c r="W161" s="255"/>
      <c r="X161" s="255"/>
      <c r="Y161" s="255"/>
      <c r="Z161" s="255"/>
      <c r="AA161" s="255"/>
      <c r="AB161" s="255"/>
      <c r="AC161" s="255"/>
      <c r="AD161" s="255"/>
      <c r="AE161" s="255"/>
    </row>
    <row r="162" customFormat="false" ht="15.75" hidden="false" customHeight="true" outlineLevel="0" collapsed="false">
      <c r="A162" s="255"/>
      <c r="B162" s="255"/>
      <c r="C162" s="255"/>
      <c r="D162" s="255"/>
      <c r="E162" s="392"/>
      <c r="F162" s="255"/>
      <c r="G162" s="255"/>
      <c r="H162" s="255"/>
      <c r="I162" s="255"/>
      <c r="J162" s="382"/>
      <c r="K162" s="357"/>
      <c r="L162" s="255"/>
      <c r="M162" s="255"/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255"/>
    </row>
    <row r="163" customFormat="false" ht="15.75" hidden="false" customHeight="true" outlineLevel="0" collapsed="false">
      <c r="A163" s="255"/>
      <c r="B163" s="255"/>
      <c r="C163" s="255"/>
      <c r="D163" s="255"/>
      <c r="E163" s="392"/>
      <c r="F163" s="255"/>
      <c r="G163" s="255"/>
      <c r="H163" s="255"/>
      <c r="I163" s="255"/>
      <c r="J163" s="382"/>
      <c r="K163" s="357"/>
      <c r="L163" s="255"/>
      <c r="M163" s="255"/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  <c r="AA163" s="255"/>
      <c r="AB163" s="255"/>
      <c r="AC163" s="255"/>
      <c r="AD163" s="255"/>
      <c r="AE163" s="255"/>
    </row>
    <row r="164" customFormat="false" ht="15.75" hidden="false" customHeight="true" outlineLevel="0" collapsed="false">
      <c r="A164" s="255"/>
      <c r="B164" s="255"/>
      <c r="C164" s="255"/>
      <c r="D164" s="255"/>
      <c r="E164" s="392"/>
      <c r="F164" s="255"/>
      <c r="G164" s="255"/>
      <c r="H164" s="255"/>
      <c r="I164" s="255"/>
      <c r="J164" s="382"/>
      <c r="K164" s="357"/>
      <c r="L164" s="255"/>
      <c r="M164" s="255"/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  <c r="AA164" s="255"/>
      <c r="AB164" s="255"/>
      <c r="AC164" s="255"/>
      <c r="AD164" s="255"/>
      <c r="AE164" s="255"/>
    </row>
    <row r="165" customFormat="false" ht="15.75" hidden="false" customHeight="true" outlineLevel="0" collapsed="false">
      <c r="A165" s="255"/>
      <c r="B165" s="255"/>
      <c r="C165" s="255"/>
      <c r="D165" s="255"/>
      <c r="E165" s="392"/>
      <c r="F165" s="255"/>
      <c r="G165" s="255"/>
      <c r="H165" s="255"/>
      <c r="I165" s="255"/>
      <c r="J165" s="382"/>
      <c r="K165" s="357"/>
      <c r="L165" s="255"/>
      <c r="M165" s="255"/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255"/>
    </row>
    <row r="166" customFormat="false" ht="15.75" hidden="false" customHeight="true" outlineLevel="0" collapsed="false">
      <c r="A166" s="255"/>
      <c r="B166" s="255"/>
      <c r="C166" s="255"/>
      <c r="D166" s="255"/>
      <c r="E166" s="392"/>
      <c r="F166" s="255"/>
      <c r="G166" s="255"/>
      <c r="H166" s="255"/>
      <c r="I166" s="255"/>
      <c r="J166" s="382"/>
      <c r="K166" s="357"/>
      <c r="L166" s="255"/>
      <c r="M166" s="255"/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255"/>
    </row>
    <row r="167" customFormat="false" ht="15.75" hidden="false" customHeight="true" outlineLevel="0" collapsed="false">
      <c r="A167" s="255"/>
      <c r="B167" s="255"/>
      <c r="C167" s="255"/>
      <c r="D167" s="255"/>
      <c r="E167" s="392"/>
      <c r="F167" s="255"/>
      <c r="G167" s="255"/>
      <c r="H167" s="255"/>
      <c r="I167" s="255"/>
      <c r="J167" s="382"/>
      <c r="K167" s="357"/>
      <c r="L167" s="255"/>
      <c r="M167" s="255"/>
      <c r="N167" s="255"/>
      <c r="O167" s="255"/>
      <c r="P167" s="255"/>
      <c r="Q167" s="255"/>
      <c r="R167" s="255"/>
      <c r="S167" s="255"/>
      <c r="T167" s="255"/>
      <c r="U167" s="255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255"/>
    </row>
    <row r="168" customFormat="false" ht="15.75" hidden="false" customHeight="true" outlineLevel="0" collapsed="false">
      <c r="A168" s="255"/>
      <c r="B168" s="255"/>
      <c r="C168" s="255"/>
      <c r="D168" s="255"/>
      <c r="E168" s="392"/>
      <c r="F168" s="255"/>
      <c r="G168" s="255"/>
      <c r="H168" s="255"/>
      <c r="I168" s="255"/>
      <c r="J168" s="382"/>
      <c r="K168" s="357"/>
      <c r="L168" s="255"/>
      <c r="M168" s="255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255"/>
    </row>
    <row r="169" customFormat="false" ht="15.75" hidden="false" customHeight="true" outlineLevel="0" collapsed="false">
      <c r="A169" s="255"/>
      <c r="B169" s="255"/>
      <c r="C169" s="255"/>
      <c r="D169" s="255"/>
      <c r="E169" s="392"/>
      <c r="F169" s="255"/>
      <c r="G169" s="255"/>
      <c r="H169" s="255"/>
      <c r="I169" s="255"/>
      <c r="J169" s="382"/>
      <c r="K169" s="357"/>
      <c r="L169" s="255"/>
      <c r="M169" s="255"/>
      <c r="N169" s="255"/>
      <c r="O169" s="255"/>
      <c r="P169" s="255"/>
      <c r="Q169" s="255"/>
      <c r="R169" s="255"/>
      <c r="S169" s="255"/>
      <c r="T169" s="255"/>
      <c r="U169" s="255"/>
      <c r="V169" s="255"/>
      <c r="W169" s="255"/>
      <c r="X169" s="255"/>
      <c r="Y169" s="255"/>
      <c r="Z169" s="255"/>
      <c r="AA169" s="255"/>
      <c r="AB169" s="255"/>
      <c r="AC169" s="255"/>
      <c r="AD169" s="255"/>
      <c r="AE169" s="255"/>
    </row>
    <row r="170" customFormat="false" ht="15.75" hidden="false" customHeight="true" outlineLevel="0" collapsed="false">
      <c r="A170" s="255"/>
      <c r="B170" s="255"/>
      <c r="C170" s="255"/>
      <c r="D170" s="255"/>
      <c r="E170" s="392"/>
      <c r="F170" s="255"/>
      <c r="G170" s="255"/>
      <c r="H170" s="255"/>
      <c r="I170" s="255"/>
      <c r="J170" s="382"/>
      <c r="K170" s="357"/>
      <c r="L170" s="255"/>
      <c r="M170" s="255"/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255"/>
    </row>
    <row r="171" customFormat="false" ht="15.75" hidden="false" customHeight="true" outlineLevel="0" collapsed="false">
      <c r="A171" s="255"/>
      <c r="B171" s="255"/>
      <c r="C171" s="255"/>
      <c r="D171" s="255"/>
      <c r="E171" s="392"/>
      <c r="F171" s="255"/>
      <c r="G171" s="255"/>
      <c r="H171" s="255"/>
      <c r="I171" s="255"/>
      <c r="J171" s="382"/>
      <c r="K171" s="357"/>
      <c r="L171" s="255"/>
      <c r="M171" s="255"/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255"/>
    </row>
    <row r="172" customFormat="false" ht="15.75" hidden="false" customHeight="true" outlineLevel="0" collapsed="false">
      <c r="A172" s="255"/>
      <c r="B172" s="255"/>
      <c r="C172" s="255"/>
      <c r="D172" s="255"/>
      <c r="E172" s="392"/>
      <c r="F172" s="255"/>
      <c r="G172" s="255"/>
      <c r="H172" s="255"/>
      <c r="I172" s="255"/>
      <c r="J172" s="382"/>
      <c r="K172" s="357"/>
      <c r="L172" s="255"/>
      <c r="M172" s="255"/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255"/>
    </row>
    <row r="173" customFormat="false" ht="15.75" hidden="false" customHeight="true" outlineLevel="0" collapsed="false">
      <c r="A173" s="255"/>
      <c r="B173" s="255"/>
      <c r="C173" s="255"/>
      <c r="D173" s="255"/>
      <c r="E173" s="392"/>
      <c r="F173" s="255"/>
      <c r="G173" s="255"/>
      <c r="H173" s="255"/>
      <c r="I173" s="255"/>
      <c r="J173" s="382"/>
      <c r="K173" s="357"/>
      <c r="L173" s="255"/>
      <c r="M173" s="255"/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255"/>
    </row>
    <row r="174" customFormat="false" ht="15.75" hidden="false" customHeight="true" outlineLevel="0" collapsed="false">
      <c r="A174" s="255"/>
      <c r="B174" s="255"/>
      <c r="C174" s="255"/>
      <c r="D174" s="255"/>
      <c r="E174" s="392"/>
      <c r="F174" s="255"/>
      <c r="G174" s="255"/>
      <c r="H174" s="255"/>
      <c r="I174" s="255"/>
      <c r="J174" s="382"/>
      <c r="K174" s="357"/>
      <c r="L174" s="255"/>
      <c r="M174" s="255"/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255"/>
    </row>
    <row r="175" customFormat="false" ht="15.75" hidden="false" customHeight="true" outlineLevel="0" collapsed="false">
      <c r="A175" s="255"/>
      <c r="B175" s="255"/>
      <c r="C175" s="255"/>
      <c r="D175" s="255"/>
      <c r="E175" s="392"/>
      <c r="F175" s="255"/>
      <c r="G175" s="255"/>
      <c r="H175" s="255"/>
      <c r="I175" s="255"/>
      <c r="J175" s="382"/>
      <c r="K175" s="357"/>
      <c r="L175" s="255"/>
      <c r="M175" s="255"/>
      <c r="N175" s="255"/>
      <c r="O175" s="255"/>
      <c r="P175" s="255"/>
      <c r="Q175" s="255"/>
      <c r="R175" s="255"/>
      <c r="S175" s="255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255"/>
    </row>
    <row r="176" customFormat="false" ht="15.75" hidden="false" customHeight="true" outlineLevel="0" collapsed="false">
      <c r="A176" s="255"/>
      <c r="B176" s="255"/>
      <c r="C176" s="255"/>
      <c r="D176" s="255"/>
      <c r="E176" s="392"/>
      <c r="F176" s="255"/>
      <c r="G176" s="255"/>
      <c r="H176" s="255"/>
      <c r="I176" s="255"/>
      <c r="J176" s="382"/>
      <c r="K176" s="357"/>
      <c r="L176" s="255"/>
      <c r="M176" s="255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255"/>
    </row>
    <row r="177" customFormat="false" ht="15.75" hidden="false" customHeight="true" outlineLevel="0" collapsed="false">
      <c r="A177" s="255"/>
      <c r="B177" s="255"/>
      <c r="C177" s="255"/>
      <c r="D177" s="255"/>
      <c r="E177" s="392"/>
      <c r="F177" s="255"/>
      <c r="G177" s="255"/>
      <c r="H177" s="255"/>
      <c r="I177" s="255"/>
      <c r="J177" s="382"/>
      <c r="K177" s="357"/>
      <c r="L177" s="255"/>
      <c r="M177" s="255"/>
      <c r="N177" s="255"/>
      <c r="O177" s="255"/>
      <c r="P177" s="255"/>
      <c r="Q177" s="255"/>
      <c r="R177" s="255"/>
      <c r="S177" s="255"/>
      <c r="T177" s="255"/>
      <c r="U177" s="255"/>
      <c r="V177" s="255"/>
      <c r="W177" s="255"/>
      <c r="X177" s="255"/>
      <c r="Y177" s="255"/>
      <c r="Z177" s="255"/>
      <c r="AA177" s="255"/>
      <c r="AB177" s="255"/>
      <c r="AC177" s="255"/>
      <c r="AD177" s="255"/>
      <c r="AE177" s="255"/>
    </row>
    <row r="178" customFormat="false" ht="15.75" hidden="false" customHeight="true" outlineLevel="0" collapsed="false">
      <c r="A178" s="255"/>
      <c r="B178" s="255"/>
      <c r="C178" s="255"/>
      <c r="D178" s="255"/>
      <c r="E178" s="392"/>
      <c r="F178" s="255"/>
      <c r="G178" s="255"/>
      <c r="H178" s="255"/>
      <c r="I178" s="255"/>
      <c r="J178" s="382"/>
      <c r="K178" s="357"/>
      <c r="L178" s="255"/>
      <c r="M178" s="255"/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255"/>
    </row>
    <row r="179" customFormat="false" ht="15.75" hidden="false" customHeight="true" outlineLevel="0" collapsed="false">
      <c r="A179" s="255"/>
      <c r="B179" s="255"/>
      <c r="C179" s="255"/>
      <c r="D179" s="255"/>
      <c r="E179" s="392"/>
      <c r="F179" s="255"/>
      <c r="G179" s="255"/>
      <c r="H179" s="255"/>
      <c r="I179" s="255"/>
      <c r="J179" s="382"/>
      <c r="K179" s="357"/>
      <c r="L179" s="255"/>
      <c r="M179" s="255"/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</row>
    <row r="180" customFormat="false" ht="15.75" hidden="false" customHeight="true" outlineLevel="0" collapsed="false">
      <c r="A180" s="255"/>
      <c r="B180" s="255"/>
      <c r="C180" s="255"/>
      <c r="D180" s="255"/>
      <c r="E180" s="392"/>
      <c r="F180" s="255"/>
      <c r="G180" s="255"/>
      <c r="H180" s="255"/>
      <c r="I180" s="255"/>
      <c r="J180" s="382"/>
      <c r="K180" s="357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</row>
    <row r="181" customFormat="false" ht="15.75" hidden="false" customHeight="true" outlineLevel="0" collapsed="false">
      <c r="A181" s="255"/>
      <c r="B181" s="255"/>
      <c r="C181" s="255"/>
      <c r="D181" s="255"/>
      <c r="E181" s="392"/>
      <c r="F181" s="255"/>
      <c r="G181" s="255"/>
      <c r="H181" s="255"/>
      <c r="I181" s="255"/>
      <c r="J181" s="382"/>
      <c r="K181" s="357"/>
      <c r="L181" s="255"/>
      <c r="M181" s="255"/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255"/>
    </row>
    <row r="182" customFormat="false" ht="15.75" hidden="false" customHeight="true" outlineLevel="0" collapsed="false">
      <c r="A182" s="255"/>
      <c r="B182" s="255"/>
      <c r="C182" s="255"/>
      <c r="D182" s="255"/>
      <c r="E182" s="392"/>
      <c r="F182" s="255"/>
      <c r="G182" s="255"/>
      <c r="H182" s="255"/>
      <c r="I182" s="255"/>
      <c r="J182" s="382"/>
      <c r="K182" s="357"/>
      <c r="L182" s="255"/>
      <c r="M182" s="255"/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255"/>
    </row>
    <row r="183" customFormat="false" ht="15.75" hidden="false" customHeight="true" outlineLevel="0" collapsed="false">
      <c r="A183" s="255"/>
      <c r="B183" s="255"/>
      <c r="C183" s="255"/>
      <c r="D183" s="255"/>
      <c r="E183" s="392"/>
      <c r="F183" s="255"/>
      <c r="G183" s="255"/>
      <c r="H183" s="255"/>
      <c r="I183" s="255"/>
      <c r="J183" s="382"/>
      <c r="K183" s="357"/>
      <c r="L183" s="255"/>
      <c r="M183" s="255"/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255"/>
    </row>
    <row r="184" customFormat="false" ht="15.75" hidden="false" customHeight="true" outlineLevel="0" collapsed="false">
      <c r="A184" s="255"/>
      <c r="B184" s="255"/>
      <c r="C184" s="255"/>
      <c r="D184" s="255"/>
      <c r="E184" s="392"/>
      <c r="F184" s="255"/>
      <c r="G184" s="255"/>
      <c r="H184" s="255"/>
      <c r="I184" s="255"/>
      <c r="J184" s="382"/>
      <c r="K184" s="357"/>
      <c r="L184" s="255"/>
      <c r="M184" s="255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255"/>
    </row>
    <row r="185" customFormat="false" ht="15.75" hidden="false" customHeight="true" outlineLevel="0" collapsed="false">
      <c r="A185" s="255"/>
      <c r="B185" s="255"/>
      <c r="C185" s="255"/>
      <c r="D185" s="255"/>
      <c r="E185" s="392"/>
      <c r="F185" s="255"/>
      <c r="G185" s="255"/>
      <c r="H185" s="255"/>
      <c r="I185" s="255"/>
      <c r="J185" s="382"/>
      <c r="K185" s="357"/>
      <c r="L185" s="255"/>
      <c r="M185" s="255"/>
      <c r="N185" s="255"/>
      <c r="O185" s="255"/>
      <c r="P185" s="255"/>
      <c r="Q185" s="255"/>
      <c r="R185" s="255"/>
      <c r="S185" s="255"/>
      <c r="T185" s="255"/>
      <c r="U185" s="255"/>
      <c r="V185" s="255"/>
      <c r="W185" s="255"/>
      <c r="X185" s="255"/>
      <c r="Y185" s="255"/>
      <c r="Z185" s="255"/>
      <c r="AA185" s="255"/>
      <c r="AB185" s="255"/>
      <c r="AC185" s="255"/>
      <c r="AD185" s="255"/>
      <c r="AE185" s="255"/>
    </row>
    <row r="186" customFormat="false" ht="15.75" hidden="false" customHeight="true" outlineLevel="0" collapsed="false">
      <c r="A186" s="255"/>
      <c r="B186" s="255"/>
      <c r="C186" s="255"/>
      <c r="D186" s="255"/>
      <c r="E186" s="392"/>
      <c r="F186" s="255"/>
      <c r="G186" s="255"/>
      <c r="H186" s="255"/>
      <c r="I186" s="255"/>
      <c r="J186" s="382"/>
      <c r="K186" s="357"/>
      <c r="L186" s="255"/>
      <c r="M186" s="255"/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255"/>
    </row>
    <row r="187" customFormat="false" ht="15.75" hidden="false" customHeight="true" outlineLevel="0" collapsed="false">
      <c r="A187" s="255"/>
      <c r="B187" s="255"/>
      <c r="C187" s="255"/>
      <c r="D187" s="255"/>
      <c r="E187" s="392"/>
      <c r="F187" s="255"/>
      <c r="G187" s="255"/>
      <c r="H187" s="255"/>
      <c r="I187" s="255"/>
      <c r="J187" s="382"/>
      <c r="K187" s="357"/>
      <c r="L187" s="255"/>
      <c r="M187" s="255"/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255"/>
    </row>
    <row r="188" customFormat="false" ht="15.75" hidden="false" customHeight="true" outlineLevel="0" collapsed="false">
      <c r="A188" s="255"/>
      <c r="B188" s="255"/>
      <c r="C188" s="255"/>
      <c r="D188" s="255"/>
      <c r="E188" s="392"/>
      <c r="F188" s="255"/>
      <c r="G188" s="255"/>
      <c r="H188" s="255"/>
      <c r="I188" s="255"/>
      <c r="J188" s="382"/>
      <c r="K188" s="357"/>
      <c r="L188" s="255"/>
      <c r="M188" s="255"/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255"/>
    </row>
    <row r="189" customFormat="false" ht="15.75" hidden="false" customHeight="true" outlineLevel="0" collapsed="false">
      <c r="A189" s="255"/>
      <c r="B189" s="255"/>
      <c r="C189" s="255"/>
      <c r="D189" s="255"/>
      <c r="E189" s="392"/>
      <c r="F189" s="255"/>
      <c r="G189" s="255"/>
      <c r="H189" s="255"/>
      <c r="I189" s="255"/>
      <c r="J189" s="382"/>
      <c r="K189" s="357"/>
      <c r="L189" s="255"/>
      <c r="M189" s="255"/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255"/>
    </row>
    <row r="190" customFormat="false" ht="15.75" hidden="false" customHeight="true" outlineLevel="0" collapsed="false">
      <c r="A190" s="255"/>
      <c r="B190" s="255"/>
      <c r="C190" s="255"/>
      <c r="D190" s="255"/>
      <c r="E190" s="392"/>
      <c r="F190" s="255"/>
      <c r="G190" s="255"/>
      <c r="H190" s="255"/>
      <c r="I190" s="255"/>
      <c r="J190" s="382"/>
      <c r="K190" s="357"/>
      <c r="L190" s="255"/>
      <c r="M190" s="255"/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255"/>
    </row>
    <row r="191" customFormat="false" ht="15.75" hidden="false" customHeight="true" outlineLevel="0" collapsed="false">
      <c r="A191" s="255"/>
      <c r="B191" s="255"/>
      <c r="C191" s="255"/>
      <c r="D191" s="255"/>
      <c r="E191" s="392"/>
      <c r="F191" s="255"/>
      <c r="G191" s="255"/>
      <c r="H191" s="255"/>
      <c r="I191" s="255"/>
      <c r="J191" s="382"/>
      <c r="K191" s="357"/>
      <c r="L191" s="255"/>
      <c r="M191" s="255"/>
      <c r="N191" s="255"/>
      <c r="O191" s="255"/>
      <c r="P191" s="255"/>
      <c r="Q191" s="255"/>
      <c r="R191" s="255"/>
      <c r="S191" s="255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255"/>
    </row>
    <row r="192" customFormat="false" ht="15.75" hidden="false" customHeight="true" outlineLevel="0" collapsed="false">
      <c r="A192" s="255"/>
      <c r="B192" s="255"/>
      <c r="C192" s="255"/>
      <c r="D192" s="255"/>
      <c r="E192" s="392"/>
      <c r="F192" s="255"/>
      <c r="G192" s="255"/>
      <c r="H192" s="255"/>
      <c r="I192" s="255"/>
      <c r="J192" s="382"/>
      <c r="K192" s="357"/>
      <c r="L192" s="255"/>
      <c r="M192" s="255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255"/>
    </row>
    <row r="193" customFormat="false" ht="15.75" hidden="false" customHeight="true" outlineLevel="0" collapsed="false">
      <c r="A193" s="255"/>
      <c r="B193" s="255"/>
      <c r="C193" s="255"/>
      <c r="D193" s="255"/>
      <c r="E193" s="392"/>
      <c r="F193" s="255"/>
      <c r="G193" s="255"/>
      <c r="H193" s="255"/>
      <c r="I193" s="255"/>
      <c r="J193" s="382"/>
      <c r="K193" s="357"/>
      <c r="L193" s="255"/>
      <c r="M193" s="255"/>
      <c r="N193" s="255"/>
      <c r="O193" s="255"/>
      <c r="P193" s="255"/>
      <c r="Q193" s="255"/>
      <c r="R193" s="255"/>
      <c r="S193" s="255"/>
      <c r="T193" s="255"/>
      <c r="U193" s="255"/>
      <c r="V193" s="255"/>
      <c r="W193" s="255"/>
      <c r="X193" s="255"/>
      <c r="Y193" s="255"/>
      <c r="Z193" s="255"/>
      <c r="AA193" s="255"/>
      <c r="AB193" s="255"/>
      <c r="AC193" s="255"/>
      <c r="AD193" s="255"/>
      <c r="AE193" s="255"/>
    </row>
    <row r="194" customFormat="false" ht="15.75" hidden="false" customHeight="true" outlineLevel="0" collapsed="false">
      <c r="A194" s="255"/>
      <c r="B194" s="255"/>
      <c r="C194" s="255"/>
      <c r="D194" s="255"/>
      <c r="E194" s="392"/>
      <c r="F194" s="255"/>
      <c r="G194" s="255"/>
      <c r="H194" s="255"/>
      <c r="I194" s="255"/>
      <c r="J194" s="382"/>
      <c r="K194" s="357"/>
      <c r="L194" s="255"/>
      <c r="M194" s="255"/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255"/>
    </row>
    <row r="195" customFormat="false" ht="15.75" hidden="false" customHeight="true" outlineLevel="0" collapsed="false">
      <c r="A195" s="255"/>
      <c r="B195" s="255"/>
      <c r="C195" s="255"/>
      <c r="D195" s="255"/>
      <c r="E195" s="392"/>
      <c r="F195" s="255"/>
      <c r="G195" s="255"/>
      <c r="H195" s="255"/>
      <c r="I195" s="255"/>
      <c r="J195" s="382"/>
      <c r="K195" s="357"/>
      <c r="L195" s="255"/>
      <c r="M195" s="255"/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255"/>
    </row>
    <row r="196" customFormat="false" ht="15.75" hidden="false" customHeight="true" outlineLevel="0" collapsed="false">
      <c r="A196" s="255"/>
      <c r="B196" s="255"/>
      <c r="C196" s="255"/>
      <c r="D196" s="255"/>
      <c r="E196" s="392"/>
      <c r="F196" s="255"/>
      <c r="G196" s="255"/>
      <c r="H196" s="255"/>
      <c r="I196" s="255"/>
      <c r="J196" s="382"/>
      <c r="K196" s="357"/>
      <c r="L196" s="255"/>
      <c r="M196" s="255"/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255"/>
    </row>
    <row r="197" customFormat="false" ht="15.75" hidden="false" customHeight="true" outlineLevel="0" collapsed="false">
      <c r="A197" s="255"/>
      <c r="B197" s="255"/>
      <c r="C197" s="255"/>
      <c r="D197" s="255"/>
      <c r="E197" s="392"/>
      <c r="F197" s="255"/>
      <c r="G197" s="255"/>
      <c r="H197" s="255"/>
      <c r="I197" s="255"/>
      <c r="J197" s="382"/>
      <c r="K197" s="357"/>
      <c r="L197" s="255"/>
      <c r="M197" s="255"/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255"/>
    </row>
    <row r="198" customFormat="false" ht="15.75" hidden="false" customHeight="true" outlineLevel="0" collapsed="false">
      <c r="A198" s="255"/>
      <c r="B198" s="255"/>
      <c r="C198" s="255"/>
      <c r="D198" s="255"/>
      <c r="E198" s="392"/>
      <c r="F198" s="255"/>
      <c r="G198" s="255"/>
      <c r="H198" s="255"/>
      <c r="I198" s="255"/>
      <c r="J198" s="382"/>
      <c r="K198" s="357"/>
      <c r="L198" s="255"/>
      <c r="M198" s="255"/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255"/>
    </row>
    <row r="199" customFormat="false" ht="15.75" hidden="false" customHeight="true" outlineLevel="0" collapsed="false">
      <c r="A199" s="255"/>
      <c r="B199" s="255"/>
      <c r="C199" s="255"/>
      <c r="D199" s="255"/>
      <c r="E199" s="392"/>
      <c r="F199" s="255"/>
      <c r="G199" s="255"/>
      <c r="H199" s="255"/>
      <c r="I199" s="255"/>
      <c r="J199" s="382"/>
      <c r="K199" s="357"/>
      <c r="L199" s="255"/>
      <c r="M199" s="255"/>
      <c r="N199" s="255"/>
      <c r="O199" s="255"/>
      <c r="P199" s="255"/>
      <c r="Q199" s="255"/>
      <c r="R199" s="255"/>
      <c r="S199" s="255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255"/>
    </row>
    <row r="200" customFormat="false" ht="15.75" hidden="false" customHeight="true" outlineLevel="0" collapsed="false">
      <c r="A200" s="255"/>
      <c r="B200" s="255"/>
      <c r="C200" s="255"/>
      <c r="D200" s="255"/>
      <c r="E200" s="392"/>
      <c r="F200" s="255"/>
      <c r="G200" s="255"/>
      <c r="H200" s="255"/>
      <c r="I200" s="255"/>
      <c r="J200" s="382"/>
      <c r="K200" s="357"/>
      <c r="L200" s="255"/>
      <c r="M200" s="255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255"/>
    </row>
    <row r="201" customFormat="false" ht="15.75" hidden="false" customHeight="true" outlineLevel="0" collapsed="false">
      <c r="A201" s="255"/>
      <c r="B201" s="255"/>
      <c r="C201" s="255"/>
      <c r="D201" s="255"/>
      <c r="E201" s="392"/>
      <c r="F201" s="255"/>
      <c r="G201" s="255"/>
      <c r="H201" s="255"/>
      <c r="I201" s="255"/>
      <c r="J201" s="382"/>
      <c r="K201" s="357"/>
      <c r="L201" s="255"/>
      <c r="M201" s="255"/>
      <c r="N201" s="255"/>
      <c r="O201" s="255"/>
      <c r="P201" s="255"/>
      <c r="Q201" s="255"/>
      <c r="R201" s="255"/>
      <c r="S201" s="255"/>
      <c r="T201" s="255"/>
      <c r="U201" s="255"/>
      <c r="V201" s="255"/>
      <c r="W201" s="255"/>
      <c r="X201" s="255"/>
      <c r="Y201" s="255"/>
      <c r="Z201" s="255"/>
      <c r="AA201" s="255"/>
      <c r="AB201" s="255"/>
      <c r="AC201" s="255"/>
      <c r="AD201" s="255"/>
      <c r="AE201" s="255"/>
    </row>
    <row r="202" customFormat="false" ht="15.75" hidden="false" customHeight="true" outlineLevel="0" collapsed="false">
      <c r="A202" s="255"/>
      <c r="B202" s="255"/>
      <c r="C202" s="255"/>
      <c r="D202" s="255"/>
      <c r="E202" s="392"/>
      <c r="F202" s="255"/>
      <c r="G202" s="255"/>
      <c r="H202" s="255"/>
      <c r="I202" s="255"/>
      <c r="J202" s="382"/>
      <c r="K202" s="357"/>
      <c r="L202" s="255"/>
      <c r="M202" s="255"/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255"/>
    </row>
    <row r="203" customFormat="false" ht="15.75" hidden="false" customHeight="true" outlineLevel="0" collapsed="false">
      <c r="A203" s="255"/>
      <c r="B203" s="255"/>
      <c r="C203" s="255"/>
      <c r="D203" s="255"/>
      <c r="E203" s="392"/>
      <c r="F203" s="255"/>
      <c r="G203" s="255"/>
      <c r="H203" s="255"/>
      <c r="I203" s="255"/>
      <c r="J203" s="382"/>
      <c r="K203" s="357"/>
      <c r="L203" s="255"/>
      <c r="M203" s="255"/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255"/>
    </row>
    <row r="204" customFormat="false" ht="15.75" hidden="false" customHeight="true" outlineLevel="0" collapsed="false">
      <c r="A204" s="255"/>
      <c r="B204" s="255"/>
      <c r="C204" s="255"/>
      <c r="D204" s="255"/>
      <c r="E204" s="392"/>
      <c r="F204" s="255"/>
      <c r="G204" s="255"/>
      <c r="H204" s="255"/>
      <c r="I204" s="255"/>
      <c r="J204" s="382"/>
      <c r="K204" s="357"/>
      <c r="L204" s="255"/>
      <c r="M204" s="255"/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255"/>
    </row>
    <row r="205" customFormat="false" ht="15.75" hidden="false" customHeight="true" outlineLevel="0" collapsed="false">
      <c r="A205" s="255"/>
      <c r="B205" s="255"/>
      <c r="C205" s="255"/>
      <c r="D205" s="255"/>
      <c r="E205" s="392"/>
      <c r="F205" s="255"/>
      <c r="G205" s="255"/>
      <c r="H205" s="255"/>
      <c r="I205" s="255"/>
      <c r="J205" s="382"/>
      <c r="K205" s="357"/>
      <c r="L205" s="255"/>
      <c r="M205" s="255"/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255"/>
    </row>
    <row r="206" customFormat="false" ht="15.75" hidden="false" customHeight="true" outlineLevel="0" collapsed="false">
      <c r="A206" s="255"/>
      <c r="B206" s="255"/>
      <c r="C206" s="255"/>
      <c r="D206" s="255"/>
      <c r="E206" s="392"/>
      <c r="F206" s="255"/>
      <c r="G206" s="255"/>
      <c r="H206" s="255"/>
      <c r="I206" s="255"/>
      <c r="J206" s="382"/>
      <c r="K206" s="357"/>
      <c r="L206" s="255"/>
      <c r="M206" s="255"/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255"/>
    </row>
    <row r="207" customFormat="false" ht="15.75" hidden="false" customHeight="true" outlineLevel="0" collapsed="false">
      <c r="A207" s="255"/>
      <c r="B207" s="255"/>
      <c r="C207" s="255"/>
      <c r="D207" s="255"/>
      <c r="E207" s="392"/>
      <c r="F207" s="255"/>
      <c r="G207" s="255"/>
      <c r="H207" s="255"/>
      <c r="I207" s="255"/>
      <c r="J207" s="382"/>
      <c r="K207" s="357"/>
      <c r="L207" s="255"/>
      <c r="M207" s="255"/>
      <c r="N207" s="255"/>
      <c r="O207" s="255"/>
      <c r="P207" s="255"/>
      <c r="Q207" s="255"/>
      <c r="R207" s="255"/>
      <c r="S207" s="255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255"/>
    </row>
    <row r="208" customFormat="false" ht="15.75" hidden="false" customHeight="true" outlineLevel="0" collapsed="false">
      <c r="A208" s="255"/>
      <c r="B208" s="255"/>
      <c r="C208" s="255"/>
      <c r="D208" s="255"/>
      <c r="E208" s="392"/>
      <c r="F208" s="255"/>
      <c r="G208" s="255"/>
      <c r="H208" s="255"/>
      <c r="I208" s="255"/>
      <c r="J208" s="382"/>
      <c r="K208" s="357"/>
      <c r="L208" s="255"/>
      <c r="M208" s="255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255"/>
    </row>
    <row r="209" customFormat="false" ht="15.75" hidden="false" customHeight="true" outlineLevel="0" collapsed="false">
      <c r="A209" s="255"/>
      <c r="B209" s="255"/>
      <c r="C209" s="255"/>
      <c r="D209" s="255"/>
      <c r="E209" s="392"/>
      <c r="F209" s="255"/>
      <c r="G209" s="255"/>
      <c r="H209" s="255"/>
      <c r="I209" s="255"/>
      <c r="J209" s="382"/>
      <c r="K209" s="357"/>
      <c r="L209" s="255"/>
      <c r="M209" s="255"/>
      <c r="N209" s="255"/>
      <c r="O209" s="255"/>
      <c r="P209" s="255"/>
      <c r="Q209" s="255"/>
      <c r="R209" s="255"/>
      <c r="S209" s="255"/>
      <c r="T209" s="255"/>
      <c r="U209" s="255"/>
      <c r="V209" s="255"/>
      <c r="W209" s="255"/>
      <c r="X209" s="255"/>
      <c r="Y209" s="255"/>
      <c r="Z209" s="255"/>
      <c r="AA209" s="255"/>
      <c r="AB209" s="255"/>
      <c r="AC209" s="255"/>
      <c r="AD209" s="255"/>
      <c r="AE209" s="255"/>
    </row>
    <row r="210" customFormat="false" ht="15.75" hidden="false" customHeight="true" outlineLevel="0" collapsed="false">
      <c r="A210" s="255"/>
      <c r="B210" s="255"/>
      <c r="C210" s="255"/>
      <c r="D210" s="255"/>
      <c r="E210" s="392"/>
      <c r="F210" s="255"/>
      <c r="G210" s="255"/>
      <c r="H210" s="255"/>
      <c r="I210" s="255"/>
      <c r="J210" s="382"/>
      <c r="K210" s="357"/>
      <c r="L210" s="255"/>
      <c r="M210" s="255"/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255"/>
    </row>
    <row r="211" customFormat="false" ht="15.75" hidden="false" customHeight="true" outlineLevel="0" collapsed="false">
      <c r="A211" s="255"/>
      <c r="B211" s="255"/>
      <c r="C211" s="255"/>
      <c r="D211" s="255"/>
      <c r="E211" s="392"/>
      <c r="F211" s="255"/>
      <c r="G211" s="255"/>
      <c r="H211" s="255"/>
      <c r="I211" s="255"/>
      <c r="J211" s="382"/>
      <c r="K211" s="357"/>
      <c r="L211" s="255"/>
      <c r="M211" s="255"/>
      <c r="N211" s="255"/>
      <c r="O211" s="255"/>
      <c r="P211" s="255"/>
      <c r="Q211" s="255"/>
      <c r="R211" s="255"/>
      <c r="S211" s="255"/>
      <c r="T211" s="255"/>
      <c r="U211" s="255"/>
      <c r="V211" s="255"/>
      <c r="W211" s="255"/>
      <c r="X211" s="255"/>
      <c r="Y211" s="255"/>
      <c r="Z211" s="255"/>
      <c r="AA211" s="255"/>
      <c r="AB211" s="255"/>
      <c r="AC211" s="255"/>
      <c r="AD211" s="255"/>
      <c r="AE211" s="255"/>
    </row>
    <row r="212" customFormat="false" ht="15.75" hidden="false" customHeight="true" outlineLevel="0" collapsed="false">
      <c r="A212" s="255"/>
      <c r="B212" s="255"/>
      <c r="C212" s="255"/>
      <c r="D212" s="255"/>
      <c r="E212" s="392"/>
      <c r="F212" s="255"/>
      <c r="G212" s="255"/>
      <c r="H212" s="255"/>
      <c r="I212" s="255"/>
      <c r="J212" s="382"/>
      <c r="K212" s="357"/>
      <c r="L212" s="255"/>
      <c r="M212" s="255"/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5"/>
      <c r="AA212" s="255"/>
      <c r="AB212" s="255"/>
      <c r="AC212" s="255"/>
      <c r="AD212" s="255"/>
      <c r="AE212" s="255"/>
    </row>
    <row r="213" customFormat="false" ht="15.75" hidden="false" customHeight="true" outlineLevel="0" collapsed="false">
      <c r="A213" s="255"/>
      <c r="B213" s="255"/>
      <c r="C213" s="255"/>
      <c r="D213" s="255"/>
      <c r="E213" s="392"/>
      <c r="F213" s="255"/>
      <c r="G213" s="255"/>
      <c r="H213" s="255"/>
      <c r="I213" s="255"/>
      <c r="J213" s="382"/>
      <c r="K213" s="357"/>
      <c r="L213" s="255"/>
      <c r="M213" s="255"/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5"/>
      <c r="AA213" s="255"/>
      <c r="AB213" s="255"/>
      <c r="AC213" s="255"/>
      <c r="AD213" s="255"/>
      <c r="AE213" s="255"/>
    </row>
    <row r="214" customFormat="false" ht="15.75" hidden="false" customHeight="true" outlineLevel="0" collapsed="false">
      <c r="A214" s="255"/>
      <c r="B214" s="255"/>
      <c r="C214" s="255"/>
      <c r="D214" s="255"/>
      <c r="E214" s="392"/>
      <c r="F214" s="255"/>
      <c r="G214" s="255"/>
      <c r="H214" s="255"/>
      <c r="I214" s="255"/>
      <c r="J214" s="382"/>
      <c r="K214" s="357"/>
      <c r="L214" s="255"/>
      <c r="M214" s="255"/>
      <c r="N214" s="255"/>
      <c r="O214" s="255"/>
      <c r="P214" s="255"/>
      <c r="Q214" s="255"/>
      <c r="R214" s="255"/>
      <c r="S214" s="255"/>
      <c r="T214" s="255"/>
      <c r="U214" s="255"/>
      <c r="V214" s="255"/>
      <c r="W214" s="255"/>
      <c r="X214" s="255"/>
      <c r="Y214" s="255"/>
      <c r="Z214" s="255"/>
      <c r="AA214" s="255"/>
      <c r="AB214" s="255"/>
      <c r="AC214" s="255"/>
      <c r="AD214" s="255"/>
      <c r="AE214" s="255"/>
    </row>
    <row r="215" customFormat="false" ht="15.75" hidden="false" customHeight="true" outlineLevel="0" collapsed="false">
      <c r="A215" s="255"/>
      <c r="B215" s="255"/>
      <c r="C215" s="255"/>
      <c r="D215" s="255"/>
      <c r="E215" s="392"/>
      <c r="F215" s="255"/>
      <c r="G215" s="255"/>
      <c r="H215" s="255"/>
      <c r="I215" s="255"/>
      <c r="J215" s="382"/>
      <c r="K215" s="357"/>
      <c r="L215" s="255"/>
      <c r="M215" s="255"/>
      <c r="N215" s="255"/>
      <c r="O215" s="255"/>
      <c r="P215" s="255"/>
      <c r="Q215" s="255"/>
      <c r="R215" s="255"/>
      <c r="S215" s="255"/>
      <c r="T215" s="255"/>
      <c r="U215" s="255"/>
      <c r="V215" s="255"/>
      <c r="W215" s="255"/>
      <c r="X215" s="255"/>
      <c r="Y215" s="255"/>
      <c r="Z215" s="255"/>
      <c r="AA215" s="255"/>
      <c r="AB215" s="255"/>
      <c r="AC215" s="255"/>
      <c r="AD215" s="255"/>
      <c r="AE215" s="255"/>
    </row>
    <row r="216" customFormat="false" ht="15.75" hidden="false" customHeight="true" outlineLevel="0" collapsed="false">
      <c r="A216" s="255"/>
      <c r="B216" s="255"/>
      <c r="C216" s="255"/>
      <c r="D216" s="255"/>
      <c r="E216" s="392"/>
      <c r="F216" s="255"/>
      <c r="G216" s="255"/>
      <c r="H216" s="255"/>
      <c r="I216" s="255"/>
      <c r="J216" s="382"/>
      <c r="K216" s="357"/>
      <c r="L216" s="255"/>
      <c r="M216" s="255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5"/>
      <c r="AA216" s="255"/>
      <c r="AB216" s="255"/>
      <c r="AC216" s="255"/>
      <c r="AD216" s="255"/>
      <c r="AE216" s="255"/>
    </row>
    <row r="217" customFormat="false" ht="15.75" hidden="false" customHeight="true" outlineLevel="0" collapsed="false">
      <c r="A217" s="255"/>
      <c r="B217" s="255"/>
      <c r="C217" s="255"/>
      <c r="D217" s="255"/>
      <c r="E217" s="392"/>
      <c r="F217" s="255"/>
      <c r="G217" s="255"/>
      <c r="H217" s="255"/>
      <c r="I217" s="255"/>
      <c r="J217" s="382"/>
      <c r="K217" s="357"/>
      <c r="L217" s="255"/>
      <c r="M217" s="255"/>
      <c r="N217" s="255"/>
      <c r="O217" s="255"/>
      <c r="P217" s="255"/>
      <c r="Q217" s="255"/>
      <c r="R217" s="255"/>
      <c r="S217" s="255"/>
      <c r="T217" s="255"/>
      <c r="U217" s="255"/>
      <c r="V217" s="255"/>
      <c r="W217" s="255"/>
      <c r="X217" s="255"/>
      <c r="Y217" s="255"/>
      <c r="Z217" s="255"/>
      <c r="AA217" s="255"/>
      <c r="AB217" s="255"/>
      <c r="AC217" s="255"/>
      <c r="AD217" s="255"/>
      <c r="AE217" s="255"/>
    </row>
    <row r="218" customFormat="false" ht="15.75" hidden="false" customHeight="true" outlineLevel="0" collapsed="false">
      <c r="A218" s="255"/>
      <c r="B218" s="255"/>
      <c r="C218" s="255"/>
      <c r="D218" s="255"/>
      <c r="E218" s="392"/>
      <c r="F218" s="255"/>
      <c r="G218" s="255"/>
      <c r="H218" s="255"/>
      <c r="I218" s="255"/>
      <c r="J218" s="382"/>
      <c r="K218" s="357"/>
      <c r="L218" s="255"/>
      <c r="M218" s="255"/>
      <c r="N218" s="255"/>
      <c r="O218" s="255"/>
      <c r="P218" s="255"/>
      <c r="Q218" s="255"/>
      <c r="R218" s="255"/>
      <c r="S218" s="255"/>
      <c r="T218" s="255"/>
      <c r="U218" s="255"/>
      <c r="V218" s="255"/>
      <c r="W218" s="255"/>
      <c r="X218" s="255"/>
      <c r="Y218" s="255"/>
      <c r="Z218" s="255"/>
      <c r="AA218" s="255"/>
      <c r="AB218" s="255"/>
      <c r="AC218" s="255"/>
      <c r="AD218" s="255"/>
      <c r="AE218" s="255"/>
    </row>
    <row r="219" customFormat="false" ht="15.75" hidden="false" customHeight="true" outlineLevel="0" collapsed="false">
      <c r="A219" s="255"/>
      <c r="B219" s="255"/>
      <c r="C219" s="255"/>
      <c r="D219" s="255"/>
      <c r="E219" s="392"/>
      <c r="F219" s="255"/>
      <c r="G219" s="255"/>
      <c r="H219" s="255"/>
      <c r="I219" s="255"/>
      <c r="J219" s="382"/>
      <c r="K219" s="357"/>
      <c r="L219" s="255"/>
      <c r="M219" s="255"/>
      <c r="N219" s="255"/>
      <c r="O219" s="255"/>
      <c r="P219" s="255"/>
      <c r="Q219" s="255"/>
      <c r="R219" s="255"/>
      <c r="S219" s="255"/>
      <c r="T219" s="255"/>
      <c r="U219" s="255"/>
      <c r="V219" s="255"/>
      <c r="W219" s="255"/>
      <c r="X219" s="255"/>
      <c r="Y219" s="255"/>
      <c r="Z219" s="255"/>
      <c r="AA219" s="255"/>
      <c r="AB219" s="255"/>
      <c r="AC219" s="255"/>
      <c r="AD219" s="255"/>
      <c r="AE219" s="255"/>
    </row>
    <row r="220" customFormat="false" ht="15.75" hidden="false" customHeight="true" outlineLevel="0" collapsed="false">
      <c r="A220" s="255"/>
      <c r="B220" s="255"/>
      <c r="C220" s="255"/>
      <c r="D220" s="255"/>
      <c r="E220" s="392"/>
      <c r="F220" s="255"/>
      <c r="G220" s="255"/>
      <c r="H220" s="255"/>
      <c r="I220" s="255"/>
      <c r="J220" s="382"/>
      <c r="K220" s="357"/>
      <c r="L220" s="255"/>
      <c r="M220" s="255"/>
      <c r="N220" s="255"/>
      <c r="O220" s="255"/>
      <c r="P220" s="255"/>
      <c r="Q220" s="255"/>
      <c r="R220" s="255"/>
      <c r="S220" s="255"/>
      <c r="T220" s="255"/>
      <c r="U220" s="255"/>
      <c r="V220" s="255"/>
      <c r="W220" s="255"/>
      <c r="X220" s="255"/>
      <c r="Y220" s="255"/>
      <c r="Z220" s="255"/>
      <c r="AA220" s="255"/>
      <c r="AB220" s="255"/>
      <c r="AC220" s="255"/>
      <c r="AD220" s="255"/>
      <c r="AE220" s="255"/>
    </row>
    <row r="221" customFormat="false" ht="15.75" hidden="false" customHeight="true" outlineLevel="0" collapsed="false">
      <c r="A221" s="255"/>
      <c r="B221" s="255"/>
      <c r="C221" s="255"/>
      <c r="D221" s="255"/>
      <c r="E221" s="392"/>
      <c r="F221" s="255"/>
      <c r="G221" s="255"/>
      <c r="H221" s="255"/>
      <c r="I221" s="255"/>
      <c r="J221" s="382"/>
      <c r="K221" s="357"/>
      <c r="L221" s="255"/>
      <c r="M221" s="255"/>
      <c r="N221" s="255"/>
      <c r="O221" s="255"/>
      <c r="P221" s="255"/>
      <c r="Q221" s="255"/>
      <c r="R221" s="255"/>
      <c r="S221" s="255"/>
      <c r="T221" s="255"/>
      <c r="U221" s="255"/>
      <c r="V221" s="255"/>
      <c r="W221" s="255"/>
      <c r="X221" s="255"/>
      <c r="Y221" s="255"/>
      <c r="Z221" s="255"/>
      <c r="AA221" s="255"/>
      <c r="AB221" s="255"/>
      <c r="AC221" s="255"/>
      <c r="AD221" s="255"/>
      <c r="AE221" s="255"/>
    </row>
    <row r="222" customFormat="false" ht="15.75" hidden="false" customHeight="true" outlineLevel="0" collapsed="false">
      <c r="A222" s="255"/>
      <c r="B222" s="255"/>
      <c r="C222" s="255"/>
      <c r="D222" s="255"/>
      <c r="E222" s="392"/>
      <c r="F222" s="255"/>
      <c r="G222" s="255"/>
      <c r="H222" s="255"/>
      <c r="I222" s="255"/>
      <c r="J222" s="382"/>
      <c r="K222" s="357"/>
      <c r="L222" s="255"/>
      <c r="M222" s="255"/>
      <c r="N222" s="255"/>
      <c r="O222" s="255"/>
      <c r="P222" s="255"/>
      <c r="Q222" s="255"/>
      <c r="R222" s="255"/>
      <c r="S222" s="255"/>
      <c r="T222" s="255"/>
      <c r="U222" s="255"/>
      <c r="V222" s="255"/>
      <c r="W222" s="255"/>
      <c r="X222" s="255"/>
      <c r="Y222" s="255"/>
      <c r="Z222" s="255"/>
      <c r="AA222" s="255"/>
      <c r="AB222" s="255"/>
      <c r="AC222" s="255"/>
      <c r="AD222" s="255"/>
      <c r="AE222" s="255"/>
    </row>
    <row r="223" customFormat="false" ht="15.75" hidden="false" customHeight="true" outlineLevel="0" collapsed="false">
      <c r="A223" s="255"/>
      <c r="B223" s="255"/>
      <c r="C223" s="255"/>
      <c r="D223" s="255"/>
      <c r="E223" s="392"/>
      <c r="F223" s="255"/>
      <c r="G223" s="255"/>
      <c r="H223" s="255"/>
      <c r="I223" s="255"/>
      <c r="J223" s="382"/>
      <c r="K223" s="357"/>
      <c r="L223" s="255"/>
      <c r="M223" s="255"/>
      <c r="N223" s="255"/>
      <c r="O223" s="255"/>
      <c r="P223" s="255"/>
      <c r="Q223" s="255"/>
      <c r="R223" s="255"/>
      <c r="S223" s="255"/>
      <c r="T223" s="255"/>
      <c r="U223" s="255"/>
      <c r="V223" s="255"/>
      <c r="W223" s="255"/>
      <c r="X223" s="255"/>
      <c r="Y223" s="255"/>
      <c r="Z223" s="255"/>
      <c r="AA223" s="255"/>
      <c r="AB223" s="255"/>
      <c r="AC223" s="255"/>
      <c r="AD223" s="255"/>
      <c r="AE223" s="255"/>
    </row>
    <row r="224" customFormat="false" ht="15.75" hidden="false" customHeight="true" outlineLevel="0" collapsed="false">
      <c r="A224" s="255"/>
      <c r="B224" s="255"/>
      <c r="C224" s="255"/>
      <c r="D224" s="255"/>
      <c r="E224" s="392"/>
      <c r="F224" s="255"/>
      <c r="G224" s="255"/>
      <c r="H224" s="255"/>
      <c r="I224" s="255"/>
      <c r="J224" s="382"/>
      <c r="K224" s="357"/>
      <c r="L224" s="255"/>
      <c r="M224" s="255"/>
      <c r="N224" s="255"/>
      <c r="O224" s="255"/>
      <c r="P224" s="255"/>
      <c r="Q224" s="255"/>
      <c r="R224" s="255"/>
      <c r="S224" s="255"/>
      <c r="T224" s="255"/>
      <c r="U224" s="255"/>
      <c r="V224" s="255"/>
      <c r="W224" s="255"/>
      <c r="X224" s="255"/>
      <c r="Y224" s="255"/>
      <c r="Z224" s="255"/>
      <c r="AA224" s="255"/>
      <c r="AB224" s="255"/>
      <c r="AC224" s="255"/>
      <c r="AD224" s="255"/>
      <c r="AE224" s="255"/>
    </row>
    <row r="225" customFormat="false" ht="15.75" hidden="false" customHeight="true" outlineLevel="0" collapsed="false">
      <c r="A225" s="255"/>
      <c r="B225" s="255"/>
      <c r="C225" s="255"/>
      <c r="D225" s="255"/>
      <c r="E225" s="392"/>
      <c r="F225" s="255"/>
      <c r="G225" s="255"/>
      <c r="H225" s="255"/>
      <c r="I225" s="255"/>
      <c r="J225" s="382"/>
      <c r="K225" s="357"/>
      <c r="L225" s="255"/>
      <c r="M225" s="255"/>
      <c r="N225" s="255"/>
      <c r="O225" s="255"/>
      <c r="P225" s="255"/>
      <c r="Q225" s="255"/>
      <c r="R225" s="255"/>
      <c r="S225" s="255"/>
      <c r="T225" s="255"/>
      <c r="U225" s="255"/>
      <c r="V225" s="255"/>
      <c r="W225" s="255"/>
      <c r="X225" s="255"/>
      <c r="Y225" s="255"/>
      <c r="Z225" s="255"/>
      <c r="AA225" s="255"/>
      <c r="AB225" s="255"/>
      <c r="AC225" s="255"/>
      <c r="AD225" s="255"/>
      <c r="AE225" s="255"/>
    </row>
    <row r="226" customFormat="false" ht="15.75" hidden="false" customHeight="true" outlineLevel="0" collapsed="false">
      <c r="A226" s="255"/>
      <c r="B226" s="255"/>
      <c r="C226" s="255"/>
      <c r="D226" s="255"/>
      <c r="E226" s="392"/>
      <c r="F226" s="255"/>
      <c r="G226" s="255"/>
      <c r="H226" s="255"/>
      <c r="I226" s="255"/>
      <c r="J226" s="382"/>
      <c r="K226" s="357"/>
      <c r="L226" s="255"/>
      <c r="M226" s="255"/>
      <c r="N226" s="255"/>
      <c r="O226" s="255"/>
      <c r="P226" s="255"/>
      <c r="Q226" s="255"/>
      <c r="R226" s="255"/>
      <c r="S226" s="255"/>
      <c r="T226" s="255"/>
      <c r="U226" s="255"/>
      <c r="V226" s="255"/>
      <c r="W226" s="255"/>
      <c r="X226" s="255"/>
      <c r="Y226" s="255"/>
      <c r="Z226" s="255"/>
      <c r="AA226" s="255"/>
      <c r="AB226" s="255"/>
      <c r="AC226" s="255"/>
      <c r="AD226" s="255"/>
      <c r="AE226" s="255"/>
    </row>
    <row r="227" customFormat="false" ht="15.75" hidden="false" customHeight="true" outlineLevel="0" collapsed="false">
      <c r="A227" s="255"/>
      <c r="B227" s="255"/>
      <c r="C227" s="255"/>
      <c r="D227" s="255"/>
      <c r="E227" s="392"/>
      <c r="F227" s="255"/>
      <c r="G227" s="255"/>
      <c r="H227" s="255"/>
      <c r="I227" s="255"/>
      <c r="J227" s="382"/>
      <c r="K227" s="357"/>
      <c r="L227" s="255"/>
      <c r="M227" s="255"/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5"/>
      <c r="AA227" s="255"/>
      <c r="AB227" s="255"/>
      <c r="AC227" s="255"/>
      <c r="AD227" s="255"/>
      <c r="AE227" s="255"/>
    </row>
    <row r="228" customFormat="false" ht="15.75" hidden="false" customHeight="true" outlineLevel="0" collapsed="false">
      <c r="A228" s="255"/>
      <c r="B228" s="255"/>
      <c r="C228" s="255"/>
      <c r="D228" s="255"/>
      <c r="E228" s="392"/>
      <c r="F228" s="255"/>
      <c r="G228" s="255"/>
      <c r="H228" s="255"/>
      <c r="I228" s="255"/>
      <c r="J228" s="382"/>
      <c r="K228" s="357"/>
      <c r="L228" s="255"/>
      <c r="M228" s="255"/>
      <c r="N228" s="255"/>
      <c r="O228" s="255"/>
      <c r="P228" s="255"/>
      <c r="Q228" s="255"/>
      <c r="R228" s="255"/>
      <c r="S228" s="255"/>
      <c r="T228" s="255"/>
      <c r="U228" s="255"/>
      <c r="V228" s="255"/>
      <c r="W228" s="255"/>
      <c r="X228" s="255"/>
      <c r="Y228" s="255"/>
      <c r="Z228" s="255"/>
      <c r="AA228" s="255"/>
      <c r="AB228" s="255"/>
      <c r="AC228" s="255"/>
      <c r="AD228" s="255"/>
      <c r="AE228" s="255"/>
    </row>
    <row r="229" customFormat="false" ht="15.75" hidden="false" customHeight="true" outlineLevel="0" collapsed="false">
      <c r="A229" s="255"/>
      <c r="B229" s="255"/>
      <c r="C229" s="255"/>
      <c r="D229" s="255"/>
      <c r="E229" s="392"/>
      <c r="F229" s="255"/>
      <c r="G229" s="255"/>
      <c r="H229" s="255"/>
      <c r="I229" s="255"/>
      <c r="J229" s="382"/>
      <c r="K229" s="357"/>
      <c r="L229" s="255"/>
      <c r="M229" s="255"/>
      <c r="N229" s="255"/>
      <c r="O229" s="255"/>
      <c r="P229" s="255"/>
      <c r="Q229" s="255"/>
      <c r="R229" s="255"/>
      <c r="S229" s="255"/>
      <c r="T229" s="255"/>
      <c r="U229" s="255"/>
      <c r="V229" s="255"/>
      <c r="W229" s="255"/>
      <c r="X229" s="255"/>
      <c r="Y229" s="255"/>
      <c r="Z229" s="255"/>
      <c r="AA229" s="255"/>
      <c r="AB229" s="255"/>
      <c r="AC229" s="255"/>
      <c r="AD229" s="255"/>
      <c r="AE229" s="255"/>
    </row>
    <row r="230" customFormat="false" ht="15.75" hidden="false" customHeight="true" outlineLevel="0" collapsed="false">
      <c r="A230" s="255"/>
      <c r="B230" s="255"/>
      <c r="C230" s="255"/>
      <c r="D230" s="255"/>
      <c r="E230" s="392"/>
      <c r="F230" s="255"/>
      <c r="G230" s="255"/>
      <c r="H230" s="255"/>
      <c r="I230" s="255"/>
      <c r="J230" s="382"/>
      <c r="K230" s="357"/>
      <c r="L230" s="255"/>
      <c r="M230" s="255"/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5"/>
      <c r="AA230" s="255"/>
      <c r="AB230" s="255"/>
      <c r="AC230" s="255"/>
      <c r="AD230" s="255"/>
      <c r="AE230" s="255"/>
    </row>
    <row r="231" customFormat="false" ht="15.75" hidden="false" customHeight="true" outlineLevel="0" collapsed="false">
      <c r="A231" s="255"/>
      <c r="B231" s="255"/>
      <c r="C231" s="255"/>
      <c r="D231" s="255"/>
      <c r="E231" s="392"/>
      <c r="F231" s="255"/>
      <c r="G231" s="255"/>
      <c r="H231" s="255"/>
      <c r="I231" s="255"/>
      <c r="J231" s="382"/>
      <c r="K231" s="357"/>
      <c r="L231" s="255"/>
      <c r="M231" s="255"/>
      <c r="N231" s="255"/>
      <c r="O231" s="255"/>
      <c r="P231" s="255"/>
      <c r="Q231" s="255"/>
      <c r="R231" s="255"/>
      <c r="S231" s="255"/>
      <c r="T231" s="255"/>
      <c r="U231" s="255"/>
      <c r="V231" s="255"/>
      <c r="W231" s="255"/>
      <c r="X231" s="255"/>
      <c r="Y231" s="255"/>
      <c r="Z231" s="255"/>
      <c r="AA231" s="255"/>
      <c r="AB231" s="255"/>
      <c r="AC231" s="255"/>
      <c r="AD231" s="255"/>
      <c r="AE231" s="255"/>
    </row>
    <row r="232" customFormat="false" ht="15.75" hidden="false" customHeight="true" outlineLevel="0" collapsed="false">
      <c r="A232" s="255"/>
      <c r="B232" s="255"/>
      <c r="C232" s="255"/>
      <c r="D232" s="255"/>
      <c r="E232" s="392"/>
      <c r="F232" s="255"/>
      <c r="G232" s="255"/>
      <c r="H232" s="255"/>
      <c r="I232" s="255"/>
      <c r="J232" s="382"/>
      <c r="K232" s="357"/>
      <c r="L232" s="255"/>
      <c r="M232" s="255"/>
      <c r="N232" s="255"/>
      <c r="O232" s="255"/>
      <c r="P232" s="255"/>
      <c r="Q232" s="255"/>
      <c r="R232" s="255"/>
      <c r="S232" s="255"/>
      <c r="T232" s="255"/>
      <c r="U232" s="255"/>
      <c r="V232" s="255"/>
      <c r="W232" s="255"/>
      <c r="X232" s="255"/>
      <c r="Y232" s="255"/>
      <c r="Z232" s="255"/>
      <c r="AA232" s="255"/>
      <c r="AB232" s="255"/>
      <c r="AC232" s="255"/>
      <c r="AD232" s="255"/>
      <c r="AE232" s="255"/>
    </row>
    <row r="233" customFormat="false" ht="15.75" hidden="false" customHeight="true" outlineLevel="0" collapsed="false">
      <c r="A233" s="255"/>
      <c r="B233" s="255"/>
      <c r="C233" s="255"/>
      <c r="D233" s="255"/>
      <c r="E233" s="392"/>
      <c r="F233" s="255"/>
      <c r="G233" s="255"/>
      <c r="H233" s="255"/>
      <c r="I233" s="255"/>
      <c r="J233" s="382"/>
      <c r="K233" s="357"/>
      <c r="L233" s="255"/>
      <c r="M233" s="255"/>
      <c r="N233" s="255"/>
      <c r="O233" s="255"/>
      <c r="P233" s="255"/>
      <c r="Q233" s="255"/>
      <c r="R233" s="255"/>
      <c r="S233" s="255"/>
      <c r="T233" s="255"/>
      <c r="U233" s="255"/>
      <c r="V233" s="255"/>
      <c r="W233" s="255"/>
      <c r="X233" s="255"/>
      <c r="Y233" s="255"/>
      <c r="Z233" s="255"/>
      <c r="AA233" s="255"/>
      <c r="AB233" s="255"/>
      <c r="AC233" s="255"/>
      <c r="AD233" s="255"/>
      <c r="AE233" s="255"/>
    </row>
    <row r="234" customFormat="false" ht="15.75" hidden="false" customHeight="true" outlineLevel="0" collapsed="false">
      <c r="A234" s="255"/>
      <c r="B234" s="255"/>
      <c r="C234" s="255"/>
      <c r="D234" s="255"/>
      <c r="E234" s="392"/>
      <c r="F234" s="255"/>
      <c r="G234" s="255"/>
      <c r="H234" s="255"/>
      <c r="I234" s="255"/>
      <c r="J234" s="382"/>
      <c r="K234" s="357"/>
      <c r="L234" s="255"/>
      <c r="M234" s="255"/>
      <c r="N234" s="255"/>
      <c r="O234" s="255"/>
      <c r="P234" s="255"/>
      <c r="Q234" s="255"/>
      <c r="R234" s="255"/>
      <c r="S234" s="255"/>
      <c r="T234" s="255"/>
      <c r="U234" s="255"/>
      <c r="V234" s="255"/>
      <c r="W234" s="255"/>
      <c r="X234" s="255"/>
      <c r="Y234" s="255"/>
      <c r="Z234" s="255"/>
      <c r="AA234" s="255"/>
      <c r="AB234" s="255"/>
      <c r="AC234" s="255"/>
      <c r="AD234" s="255"/>
      <c r="AE234" s="255"/>
    </row>
    <row r="235" customFormat="false" ht="15.75" hidden="false" customHeight="true" outlineLevel="0" collapsed="false">
      <c r="A235" s="255"/>
      <c r="B235" s="255"/>
      <c r="C235" s="255"/>
      <c r="D235" s="255"/>
      <c r="E235" s="392"/>
      <c r="F235" s="255"/>
      <c r="G235" s="255"/>
      <c r="H235" s="255"/>
      <c r="I235" s="255"/>
      <c r="J235" s="382"/>
      <c r="K235" s="357"/>
      <c r="L235" s="255"/>
      <c r="M235" s="255"/>
      <c r="N235" s="255"/>
      <c r="O235" s="255"/>
      <c r="P235" s="255"/>
      <c r="Q235" s="255"/>
      <c r="R235" s="255"/>
      <c r="S235" s="255"/>
      <c r="T235" s="255"/>
      <c r="U235" s="255"/>
      <c r="V235" s="255"/>
      <c r="W235" s="255"/>
      <c r="X235" s="255"/>
      <c r="Y235" s="255"/>
      <c r="Z235" s="255"/>
      <c r="AA235" s="255"/>
      <c r="AB235" s="255"/>
      <c r="AC235" s="255"/>
      <c r="AD235" s="255"/>
      <c r="AE235" s="255"/>
    </row>
    <row r="236" customFormat="false" ht="15.75" hidden="false" customHeight="true" outlineLevel="0" collapsed="false">
      <c r="A236" s="255"/>
      <c r="B236" s="255"/>
      <c r="C236" s="255"/>
      <c r="D236" s="255"/>
      <c r="E236" s="392"/>
      <c r="F236" s="255"/>
      <c r="G236" s="255"/>
      <c r="H236" s="255"/>
      <c r="I236" s="255"/>
      <c r="J236" s="382"/>
      <c r="K236" s="357"/>
      <c r="L236" s="255"/>
      <c r="M236" s="255"/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/>
      <c r="Z236" s="255"/>
      <c r="AA236" s="255"/>
      <c r="AB236" s="255"/>
      <c r="AC236" s="255"/>
      <c r="AD236" s="255"/>
      <c r="AE236" s="255"/>
    </row>
    <row r="237" customFormat="false" ht="15.75" hidden="false" customHeight="true" outlineLevel="0" collapsed="false">
      <c r="A237" s="255"/>
      <c r="B237" s="255"/>
      <c r="C237" s="255"/>
      <c r="D237" s="255"/>
      <c r="E237" s="392"/>
      <c r="F237" s="255"/>
      <c r="G237" s="255"/>
      <c r="H237" s="255"/>
      <c r="I237" s="255"/>
      <c r="J237" s="382"/>
      <c r="K237" s="357"/>
      <c r="L237" s="255"/>
      <c r="M237" s="255"/>
      <c r="N237" s="255"/>
      <c r="O237" s="255"/>
      <c r="P237" s="255"/>
      <c r="Q237" s="255"/>
      <c r="R237" s="255"/>
      <c r="S237" s="255"/>
      <c r="T237" s="255"/>
      <c r="U237" s="255"/>
      <c r="V237" s="255"/>
      <c r="W237" s="255"/>
      <c r="X237" s="255"/>
      <c r="Y237" s="255"/>
      <c r="Z237" s="255"/>
      <c r="AA237" s="255"/>
      <c r="AB237" s="255"/>
      <c r="AC237" s="255"/>
      <c r="AD237" s="255"/>
      <c r="AE237" s="255"/>
    </row>
    <row r="238" customFormat="false" ht="15.75" hidden="false" customHeight="true" outlineLevel="0" collapsed="false">
      <c r="A238" s="255"/>
      <c r="B238" s="255"/>
      <c r="C238" s="255"/>
      <c r="D238" s="255"/>
      <c r="E238" s="392"/>
      <c r="F238" s="255"/>
      <c r="G238" s="255"/>
      <c r="H238" s="255"/>
      <c r="I238" s="255"/>
      <c r="J238" s="382"/>
      <c r="K238" s="357"/>
      <c r="L238" s="255"/>
      <c r="M238" s="255"/>
      <c r="N238" s="255"/>
      <c r="O238" s="255"/>
      <c r="P238" s="255"/>
      <c r="Q238" s="255"/>
      <c r="R238" s="255"/>
      <c r="S238" s="255"/>
      <c r="T238" s="255"/>
      <c r="U238" s="255"/>
      <c r="V238" s="255"/>
      <c r="W238" s="255"/>
      <c r="X238" s="255"/>
      <c r="Y238" s="255"/>
      <c r="Z238" s="255"/>
      <c r="AA238" s="255"/>
      <c r="AB238" s="255"/>
      <c r="AC238" s="255"/>
      <c r="AD238" s="255"/>
      <c r="AE238" s="255"/>
    </row>
    <row r="239" customFormat="false" ht="15.75" hidden="false" customHeight="true" outlineLevel="0" collapsed="false">
      <c r="A239" s="255"/>
      <c r="B239" s="255"/>
      <c r="C239" s="255"/>
      <c r="D239" s="255"/>
      <c r="E239" s="392"/>
      <c r="F239" s="255"/>
      <c r="G239" s="255"/>
      <c r="H239" s="255"/>
      <c r="I239" s="255"/>
      <c r="J239" s="382"/>
      <c r="K239" s="357"/>
      <c r="L239" s="255"/>
      <c r="M239" s="255"/>
      <c r="N239" s="255"/>
      <c r="O239" s="255"/>
      <c r="P239" s="255"/>
      <c r="Q239" s="255"/>
      <c r="R239" s="255"/>
      <c r="S239" s="255"/>
      <c r="T239" s="255"/>
      <c r="U239" s="255"/>
      <c r="V239" s="255"/>
      <c r="W239" s="255"/>
      <c r="X239" s="255"/>
      <c r="Y239" s="255"/>
      <c r="Z239" s="255"/>
      <c r="AA239" s="255"/>
      <c r="AB239" s="255"/>
      <c r="AC239" s="255"/>
      <c r="AD239" s="255"/>
      <c r="AE239" s="255"/>
    </row>
    <row r="240" customFormat="false" ht="15.75" hidden="false" customHeight="true" outlineLevel="0" collapsed="false">
      <c r="A240" s="255"/>
      <c r="B240" s="255"/>
      <c r="C240" s="255"/>
      <c r="D240" s="255"/>
      <c r="E240" s="392"/>
      <c r="F240" s="255"/>
      <c r="G240" s="255"/>
      <c r="H240" s="255"/>
      <c r="I240" s="255"/>
      <c r="J240" s="382"/>
      <c r="K240" s="357"/>
      <c r="L240" s="255"/>
      <c r="M240" s="255"/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5"/>
      <c r="AA240" s="255"/>
      <c r="AB240" s="255"/>
      <c r="AC240" s="255"/>
      <c r="AD240" s="255"/>
      <c r="AE240" s="255"/>
    </row>
    <row r="241" customFormat="false" ht="15.75" hidden="false" customHeight="true" outlineLevel="0" collapsed="false">
      <c r="A241" s="255"/>
      <c r="B241" s="255"/>
      <c r="C241" s="255"/>
      <c r="D241" s="255"/>
      <c r="E241" s="392"/>
      <c r="F241" s="255"/>
      <c r="G241" s="255"/>
      <c r="H241" s="255"/>
      <c r="I241" s="255"/>
      <c r="J241" s="382"/>
      <c r="K241" s="357"/>
      <c r="L241" s="255"/>
      <c r="M241" s="255"/>
      <c r="N241" s="255"/>
      <c r="O241" s="255"/>
      <c r="P241" s="255"/>
      <c r="Q241" s="255"/>
      <c r="R241" s="255"/>
      <c r="S241" s="255"/>
      <c r="T241" s="255"/>
      <c r="U241" s="255"/>
      <c r="V241" s="255"/>
      <c r="W241" s="255"/>
      <c r="X241" s="255"/>
      <c r="Y241" s="255"/>
      <c r="Z241" s="255"/>
      <c r="AA241" s="255"/>
      <c r="AB241" s="255"/>
      <c r="AC241" s="255"/>
      <c r="AD241" s="255"/>
      <c r="AE241" s="255"/>
    </row>
    <row r="242" customFormat="false" ht="15.75" hidden="false" customHeight="true" outlineLevel="0" collapsed="false">
      <c r="A242" s="255"/>
      <c r="B242" s="255"/>
      <c r="C242" s="255"/>
      <c r="D242" s="255"/>
      <c r="E242" s="392"/>
      <c r="F242" s="255"/>
      <c r="G242" s="255"/>
      <c r="H242" s="255"/>
      <c r="I242" s="255"/>
      <c r="J242" s="382"/>
      <c r="K242" s="357"/>
      <c r="L242" s="255"/>
      <c r="M242" s="255"/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5"/>
      <c r="AA242" s="255"/>
      <c r="AB242" s="255"/>
      <c r="AC242" s="255"/>
      <c r="AD242" s="255"/>
      <c r="AE242" s="255"/>
    </row>
    <row r="243" customFormat="false" ht="15.75" hidden="false" customHeight="true" outlineLevel="0" collapsed="false">
      <c r="A243" s="255"/>
      <c r="B243" s="255"/>
      <c r="C243" s="255"/>
      <c r="D243" s="255"/>
      <c r="E243" s="392"/>
      <c r="F243" s="255"/>
      <c r="G243" s="255"/>
      <c r="H243" s="255"/>
      <c r="I243" s="255"/>
      <c r="J243" s="382"/>
      <c r="K243" s="357"/>
      <c r="L243" s="255"/>
      <c r="M243" s="255"/>
      <c r="N243" s="255"/>
      <c r="O243" s="255"/>
      <c r="P243" s="255"/>
      <c r="Q243" s="255"/>
      <c r="R243" s="255"/>
      <c r="S243" s="255"/>
      <c r="T243" s="255"/>
      <c r="U243" s="255"/>
      <c r="V243" s="255"/>
      <c r="W243" s="255"/>
      <c r="X243" s="255"/>
      <c r="Y243" s="255"/>
      <c r="Z243" s="255"/>
      <c r="AA243" s="255"/>
      <c r="AB243" s="255"/>
      <c r="AC243" s="255"/>
      <c r="AD243" s="255"/>
      <c r="AE243" s="255"/>
    </row>
    <row r="244" customFormat="false" ht="15.75" hidden="false" customHeight="true" outlineLevel="0" collapsed="false">
      <c r="A244" s="255"/>
      <c r="B244" s="255"/>
      <c r="C244" s="255"/>
      <c r="D244" s="255"/>
      <c r="E244" s="392"/>
      <c r="F244" s="255"/>
      <c r="G244" s="255"/>
      <c r="H244" s="255"/>
      <c r="I244" s="255"/>
      <c r="J244" s="382"/>
      <c r="K244" s="357"/>
      <c r="L244" s="255"/>
      <c r="M244" s="255"/>
      <c r="N244" s="255"/>
      <c r="O244" s="255"/>
      <c r="P244" s="255"/>
      <c r="Q244" s="255"/>
      <c r="R244" s="255"/>
      <c r="S244" s="255"/>
      <c r="T244" s="255"/>
      <c r="U244" s="255"/>
      <c r="V244" s="255"/>
      <c r="W244" s="255"/>
      <c r="X244" s="255"/>
      <c r="Y244" s="255"/>
      <c r="Z244" s="255"/>
      <c r="AA244" s="255"/>
      <c r="AB244" s="255"/>
      <c r="AC244" s="255"/>
      <c r="AD244" s="255"/>
      <c r="AE244" s="255"/>
    </row>
    <row r="245" customFormat="false" ht="15.75" hidden="false" customHeight="true" outlineLevel="0" collapsed="false">
      <c r="A245" s="255"/>
      <c r="B245" s="255"/>
      <c r="C245" s="255"/>
      <c r="D245" s="255"/>
      <c r="E245" s="392"/>
      <c r="F245" s="255"/>
      <c r="G245" s="255"/>
      <c r="H245" s="255"/>
      <c r="I245" s="255"/>
      <c r="J245" s="382"/>
      <c r="K245" s="357"/>
      <c r="L245" s="255"/>
      <c r="M245" s="255"/>
      <c r="N245" s="255"/>
      <c r="O245" s="255"/>
      <c r="P245" s="255"/>
      <c r="Q245" s="255"/>
      <c r="R245" s="255"/>
      <c r="S245" s="255"/>
      <c r="T245" s="255"/>
      <c r="U245" s="255"/>
      <c r="V245" s="255"/>
      <c r="W245" s="255"/>
      <c r="X245" s="255"/>
      <c r="Y245" s="255"/>
      <c r="Z245" s="255"/>
      <c r="AA245" s="255"/>
      <c r="AB245" s="255"/>
      <c r="AC245" s="255"/>
      <c r="AD245" s="255"/>
      <c r="AE245" s="255"/>
    </row>
    <row r="246" customFormat="false" ht="15.75" hidden="false" customHeight="true" outlineLevel="0" collapsed="false">
      <c r="A246" s="255"/>
      <c r="B246" s="255"/>
      <c r="C246" s="255"/>
      <c r="D246" s="255"/>
      <c r="E246" s="392"/>
      <c r="F246" s="255"/>
      <c r="G246" s="255"/>
      <c r="H246" s="255"/>
      <c r="I246" s="255"/>
      <c r="J246" s="382"/>
      <c r="K246" s="357"/>
      <c r="L246" s="255"/>
      <c r="M246" s="255"/>
      <c r="N246" s="255"/>
      <c r="O246" s="255"/>
      <c r="P246" s="255"/>
      <c r="Q246" s="255"/>
      <c r="R246" s="255"/>
      <c r="S246" s="255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</row>
    <row r="247" customFormat="false" ht="15.75" hidden="false" customHeight="true" outlineLevel="0" collapsed="false">
      <c r="A247" s="255"/>
      <c r="B247" s="255"/>
      <c r="C247" s="255"/>
      <c r="D247" s="255"/>
      <c r="E247" s="392"/>
      <c r="F247" s="255"/>
      <c r="G247" s="255"/>
      <c r="H247" s="255"/>
      <c r="I247" s="255"/>
      <c r="J247" s="382"/>
      <c r="K247" s="357"/>
      <c r="L247" s="255"/>
      <c r="M247" s="255"/>
      <c r="N247" s="255"/>
      <c r="O247" s="255"/>
      <c r="P247" s="255"/>
      <c r="Q247" s="255"/>
      <c r="R247" s="255"/>
      <c r="S247" s="255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255"/>
    </row>
    <row r="248" customFormat="false" ht="15.75" hidden="false" customHeight="true" outlineLevel="0" collapsed="false">
      <c r="A248" s="255"/>
      <c r="B248" s="255"/>
      <c r="C248" s="255"/>
      <c r="D248" s="255"/>
      <c r="E248" s="392"/>
      <c r="F248" s="255"/>
      <c r="G248" s="255"/>
      <c r="H248" s="255"/>
      <c r="I248" s="255"/>
      <c r="J248" s="382"/>
      <c r="K248" s="357"/>
      <c r="L248" s="255"/>
      <c r="M248" s="255"/>
      <c r="N248" s="255"/>
      <c r="O248" s="255"/>
      <c r="P248" s="255"/>
      <c r="Q248" s="255"/>
      <c r="R248" s="255"/>
      <c r="S248" s="255"/>
      <c r="T248" s="255"/>
      <c r="U248" s="255"/>
      <c r="V248" s="255"/>
      <c r="W248" s="255"/>
      <c r="X248" s="255"/>
      <c r="Y248" s="255"/>
      <c r="Z248" s="255"/>
      <c r="AA248" s="255"/>
      <c r="AB248" s="255"/>
      <c r="AC248" s="255"/>
      <c r="AD248" s="255"/>
      <c r="AE248" s="255"/>
    </row>
    <row r="249" customFormat="false" ht="15.75" hidden="false" customHeight="true" outlineLevel="0" collapsed="false">
      <c r="A249" s="255"/>
      <c r="B249" s="255"/>
      <c r="C249" s="255"/>
      <c r="D249" s="255"/>
      <c r="E249" s="392"/>
      <c r="F249" s="255"/>
      <c r="G249" s="255"/>
      <c r="H249" s="255"/>
      <c r="I249" s="255"/>
      <c r="J249" s="382"/>
      <c r="K249" s="357"/>
      <c r="L249" s="255"/>
      <c r="M249" s="255"/>
      <c r="N249" s="255"/>
      <c r="O249" s="255"/>
      <c r="P249" s="255"/>
      <c r="Q249" s="255"/>
      <c r="R249" s="255"/>
      <c r="S249" s="255"/>
      <c r="T249" s="255"/>
      <c r="U249" s="255"/>
      <c r="V249" s="255"/>
      <c r="W249" s="255"/>
      <c r="X249" s="255"/>
      <c r="Y249" s="255"/>
      <c r="Z249" s="255"/>
      <c r="AA249" s="255"/>
      <c r="AB249" s="255"/>
      <c r="AC249" s="255"/>
      <c r="AD249" s="255"/>
      <c r="AE249" s="255"/>
    </row>
    <row r="250" customFormat="false" ht="15.75" hidden="false" customHeight="true" outlineLevel="0" collapsed="false">
      <c r="A250" s="255"/>
      <c r="B250" s="255"/>
      <c r="C250" s="255"/>
      <c r="D250" s="255"/>
      <c r="E250" s="392"/>
      <c r="F250" s="255"/>
      <c r="G250" s="255"/>
      <c r="H250" s="255"/>
      <c r="I250" s="255"/>
      <c r="J250" s="382"/>
      <c r="K250" s="357"/>
      <c r="L250" s="255"/>
      <c r="M250" s="255"/>
      <c r="N250" s="255"/>
      <c r="O250" s="255"/>
      <c r="P250" s="255"/>
      <c r="Q250" s="255"/>
      <c r="R250" s="255"/>
      <c r="S250" s="255"/>
      <c r="T250" s="255"/>
      <c r="U250" s="255"/>
      <c r="V250" s="255"/>
      <c r="W250" s="255"/>
      <c r="X250" s="255"/>
      <c r="Y250" s="255"/>
      <c r="Z250" s="255"/>
      <c r="AA250" s="255"/>
      <c r="AB250" s="255"/>
      <c r="AC250" s="255"/>
      <c r="AD250" s="255"/>
      <c r="AE250" s="255"/>
    </row>
    <row r="251" customFormat="false" ht="15.75" hidden="false" customHeight="true" outlineLevel="0" collapsed="false">
      <c r="A251" s="255"/>
      <c r="B251" s="255"/>
      <c r="C251" s="255"/>
      <c r="D251" s="255"/>
      <c r="E251" s="392"/>
      <c r="F251" s="255"/>
      <c r="G251" s="255"/>
      <c r="H251" s="255"/>
      <c r="I251" s="255"/>
      <c r="J251" s="382"/>
      <c r="K251" s="357"/>
      <c r="L251" s="255"/>
      <c r="M251" s="255"/>
      <c r="N251" s="255"/>
      <c r="O251" s="255"/>
      <c r="P251" s="255"/>
      <c r="Q251" s="255"/>
      <c r="R251" s="255"/>
      <c r="S251" s="255"/>
      <c r="T251" s="255"/>
      <c r="U251" s="255"/>
      <c r="V251" s="255"/>
      <c r="W251" s="255"/>
      <c r="X251" s="255"/>
      <c r="Y251" s="255"/>
      <c r="Z251" s="255"/>
      <c r="AA251" s="255"/>
      <c r="AB251" s="255"/>
      <c r="AC251" s="255"/>
      <c r="AD251" s="255"/>
      <c r="AE251" s="255"/>
    </row>
    <row r="252" customFormat="false" ht="15.75" hidden="false" customHeight="true" outlineLevel="0" collapsed="false">
      <c r="A252" s="255"/>
      <c r="B252" s="255"/>
      <c r="C252" s="255"/>
      <c r="D252" s="255"/>
      <c r="E252" s="392"/>
      <c r="F252" s="255"/>
      <c r="G252" s="255"/>
      <c r="H252" s="255"/>
      <c r="I252" s="255"/>
      <c r="J252" s="382"/>
      <c r="K252" s="357"/>
      <c r="L252" s="255"/>
      <c r="M252" s="255"/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/>
      <c r="AA252" s="255"/>
      <c r="AB252" s="255"/>
      <c r="AC252" s="255"/>
      <c r="AD252" s="255"/>
      <c r="AE252" s="255"/>
    </row>
    <row r="253" customFormat="false" ht="15.75" hidden="false" customHeight="true" outlineLevel="0" collapsed="false">
      <c r="A253" s="255"/>
      <c r="B253" s="255"/>
      <c r="C253" s="255"/>
      <c r="D253" s="255"/>
      <c r="E253" s="392"/>
      <c r="F253" s="255"/>
      <c r="G253" s="255"/>
      <c r="H253" s="255"/>
      <c r="I253" s="255"/>
      <c r="J253" s="382"/>
      <c r="K253" s="357"/>
      <c r="L253" s="255"/>
      <c r="M253" s="255"/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5"/>
      <c r="AA253" s="255"/>
      <c r="AB253" s="255"/>
      <c r="AC253" s="255"/>
      <c r="AD253" s="255"/>
      <c r="AE253" s="255"/>
    </row>
    <row r="254" customFormat="false" ht="15.75" hidden="false" customHeight="true" outlineLevel="0" collapsed="false">
      <c r="A254" s="255"/>
      <c r="B254" s="255"/>
      <c r="C254" s="255"/>
      <c r="D254" s="255"/>
      <c r="E254" s="392"/>
      <c r="F254" s="255"/>
      <c r="G254" s="255"/>
      <c r="H254" s="255"/>
      <c r="I254" s="255"/>
      <c r="J254" s="382"/>
      <c r="K254" s="357"/>
      <c r="L254" s="255"/>
      <c r="M254" s="255"/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255"/>
    </row>
    <row r="255" customFormat="false" ht="15.75" hidden="false" customHeight="true" outlineLevel="0" collapsed="false">
      <c r="A255" s="255"/>
      <c r="B255" s="255"/>
      <c r="C255" s="255"/>
      <c r="D255" s="255"/>
      <c r="E255" s="392"/>
      <c r="F255" s="255"/>
      <c r="G255" s="255"/>
      <c r="H255" s="255"/>
      <c r="I255" s="255"/>
      <c r="J255" s="382"/>
      <c r="K255" s="357"/>
      <c r="L255" s="255"/>
      <c r="M255" s="255"/>
      <c r="N255" s="255"/>
      <c r="O255" s="255"/>
      <c r="P255" s="255"/>
      <c r="Q255" s="255"/>
      <c r="R255" s="255"/>
      <c r="S255" s="255"/>
      <c r="T255" s="255"/>
      <c r="U255" s="255"/>
      <c r="V255" s="255"/>
      <c r="W255" s="255"/>
      <c r="X255" s="255"/>
      <c r="Y255" s="255"/>
      <c r="Z255" s="255"/>
      <c r="AA255" s="255"/>
      <c r="AB255" s="255"/>
      <c r="AC255" s="255"/>
      <c r="AD255" s="255"/>
      <c r="AE255" s="255"/>
    </row>
    <row r="256" customFormat="false" ht="15.75" hidden="false" customHeight="true" outlineLevel="0" collapsed="false">
      <c r="A256" s="255"/>
      <c r="B256" s="255"/>
      <c r="C256" s="255"/>
      <c r="D256" s="255"/>
      <c r="E256" s="392"/>
      <c r="F256" s="255"/>
      <c r="G256" s="255"/>
      <c r="H256" s="255"/>
      <c r="I256" s="255"/>
      <c r="J256" s="382"/>
      <c r="K256" s="357"/>
      <c r="L256" s="255"/>
      <c r="M256" s="255"/>
      <c r="N256" s="255"/>
      <c r="O256" s="255"/>
      <c r="P256" s="255"/>
      <c r="Q256" s="255"/>
      <c r="R256" s="255"/>
      <c r="S256" s="255"/>
      <c r="T256" s="255"/>
      <c r="U256" s="255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255"/>
    </row>
    <row r="257" customFormat="false" ht="15.75" hidden="false" customHeight="true" outlineLevel="0" collapsed="false">
      <c r="A257" s="255"/>
      <c r="B257" s="255"/>
      <c r="C257" s="255"/>
      <c r="D257" s="255"/>
      <c r="E257" s="392"/>
      <c r="F257" s="255"/>
      <c r="G257" s="255"/>
      <c r="H257" s="255"/>
      <c r="I257" s="255"/>
      <c r="J257" s="382"/>
      <c r="K257" s="357"/>
      <c r="L257" s="255"/>
      <c r="M257" s="255"/>
      <c r="N257" s="255"/>
      <c r="O257" s="255"/>
      <c r="P257" s="255"/>
      <c r="Q257" s="255"/>
      <c r="R257" s="255"/>
      <c r="S257" s="255"/>
      <c r="T257" s="255"/>
      <c r="U257" s="255"/>
      <c r="V257" s="255"/>
      <c r="W257" s="255"/>
      <c r="X257" s="255"/>
      <c r="Y257" s="255"/>
      <c r="Z257" s="255"/>
      <c r="AA257" s="255"/>
      <c r="AB257" s="255"/>
      <c r="AC257" s="255"/>
      <c r="AD257" s="255"/>
      <c r="AE257" s="255"/>
    </row>
    <row r="258" customFormat="false" ht="15.75" hidden="false" customHeight="true" outlineLevel="0" collapsed="false">
      <c r="A258" s="255"/>
      <c r="B258" s="255"/>
      <c r="C258" s="255"/>
      <c r="D258" s="255"/>
      <c r="E258" s="392"/>
      <c r="F258" s="255"/>
      <c r="G258" s="255"/>
      <c r="H258" s="255"/>
      <c r="I258" s="255"/>
      <c r="J258" s="382"/>
      <c r="K258" s="357"/>
      <c r="L258" s="255"/>
      <c r="M258" s="255"/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5"/>
      <c r="AA258" s="255"/>
      <c r="AB258" s="255"/>
      <c r="AC258" s="255"/>
      <c r="AD258" s="255"/>
      <c r="AE258" s="255"/>
    </row>
    <row r="259" customFormat="false" ht="15.75" hidden="false" customHeight="true" outlineLevel="0" collapsed="false">
      <c r="A259" s="255"/>
      <c r="B259" s="255"/>
      <c r="C259" s="255"/>
      <c r="D259" s="255"/>
      <c r="E259" s="392"/>
      <c r="F259" s="255"/>
      <c r="G259" s="255"/>
      <c r="H259" s="255"/>
      <c r="I259" s="255"/>
      <c r="J259" s="382"/>
      <c r="K259" s="357"/>
      <c r="L259" s="255"/>
      <c r="M259" s="255"/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5"/>
      <c r="AA259" s="255"/>
      <c r="AB259" s="255"/>
      <c r="AC259" s="255"/>
      <c r="AD259" s="255"/>
      <c r="AE259" s="255"/>
    </row>
    <row r="260" customFormat="false" ht="15.75" hidden="false" customHeight="true" outlineLevel="0" collapsed="false">
      <c r="A260" s="255"/>
      <c r="B260" s="255"/>
      <c r="C260" s="255"/>
      <c r="D260" s="255"/>
      <c r="E260" s="392"/>
      <c r="F260" s="255"/>
      <c r="G260" s="255"/>
      <c r="H260" s="255"/>
      <c r="I260" s="255"/>
      <c r="J260" s="382"/>
      <c r="K260" s="357"/>
      <c r="L260" s="255"/>
      <c r="M260" s="255"/>
      <c r="N260" s="255"/>
      <c r="O260" s="255"/>
      <c r="P260" s="255"/>
      <c r="Q260" s="255"/>
      <c r="R260" s="255"/>
      <c r="S260" s="255"/>
      <c r="T260" s="255"/>
      <c r="U260" s="255"/>
      <c r="V260" s="255"/>
      <c r="W260" s="255"/>
      <c r="X260" s="255"/>
      <c r="Y260" s="255"/>
      <c r="Z260" s="255"/>
      <c r="AA260" s="255"/>
      <c r="AB260" s="255"/>
      <c r="AC260" s="255"/>
      <c r="AD260" s="255"/>
      <c r="AE260" s="255"/>
    </row>
    <row r="261" customFormat="false" ht="15.75" hidden="false" customHeight="true" outlineLevel="0" collapsed="false">
      <c r="A261" s="255"/>
      <c r="B261" s="255"/>
      <c r="C261" s="255"/>
      <c r="D261" s="255"/>
      <c r="E261" s="392"/>
      <c r="F261" s="255"/>
      <c r="G261" s="255"/>
      <c r="H261" s="255"/>
      <c r="I261" s="255"/>
      <c r="J261" s="382"/>
      <c r="K261" s="357"/>
      <c r="L261" s="255"/>
      <c r="M261" s="255"/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5"/>
      <c r="AA261" s="255"/>
      <c r="AB261" s="255"/>
      <c r="AC261" s="255"/>
      <c r="AD261" s="255"/>
      <c r="AE261" s="255"/>
    </row>
    <row r="262" customFormat="false" ht="15.75" hidden="false" customHeight="true" outlineLevel="0" collapsed="false">
      <c r="A262" s="255"/>
      <c r="B262" s="255"/>
      <c r="C262" s="255"/>
      <c r="D262" s="255"/>
      <c r="E262" s="392"/>
      <c r="F262" s="255"/>
      <c r="G262" s="255"/>
      <c r="H262" s="255"/>
      <c r="I262" s="255"/>
      <c r="J262" s="382"/>
      <c r="K262" s="357"/>
      <c r="L262" s="255"/>
      <c r="M262" s="255"/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5"/>
      <c r="AA262" s="255"/>
      <c r="AB262" s="255"/>
      <c r="AC262" s="255"/>
      <c r="AD262" s="255"/>
      <c r="AE262" s="255"/>
    </row>
    <row r="263" customFormat="false" ht="15.75" hidden="false" customHeight="true" outlineLevel="0" collapsed="false">
      <c r="A263" s="255"/>
      <c r="B263" s="255"/>
      <c r="C263" s="255"/>
      <c r="D263" s="255"/>
      <c r="E263" s="392"/>
      <c r="F263" s="255"/>
      <c r="G263" s="255"/>
      <c r="H263" s="255"/>
      <c r="I263" s="255"/>
      <c r="J263" s="382"/>
      <c r="K263" s="357"/>
      <c r="L263" s="255"/>
      <c r="M263" s="255"/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5"/>
      <c r="AA263" s="255"/>
      <c r="AB263" s="255"/>
      <c r="AC263" s="255"/>
      <c r="AD263" s="255"/>
      <c r="AE263" s="255"/>
    </row>
    <row r="264" customFormat="false" ht="15.75" hidden="false" customHeight="true" outlineLevel="0" collapsed="false">
      <c r="A264" s="255"/>
      <c r="B264" s="255"/>
      <c r="C264" s="255"/>
      <c r="D264" s="255"/>
      <c r="E264" s="392"/>
      <c r="F264" s="255"/>
      <c r="G264" s="255"/>
      <c r="H264" s="255"/>
      <c r="I264" s="255"/>
      <c r="J264" s="382"/>
      <c r="K264" s="357"/>
      <c r="L264" s="255"/>
      <c r="M264" s="255"/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5"/>
      <c r="AA264" s="255"/>
      <c r="AB264" s="255"/>
      <c r="AC264" s="255"/>
      <c r="AD264" s="255"/>
      <c r="AE264" s="255"/>
    </row>
    <row r="265" customFormat="false" ht="15.75" hidden="false" customHeight="true" outlineLevel="0" collapsed="false">
      <c r="A265" s="255"/>
      <c r="B265" s="255"/>
      <c r="C265" s="255"/>
      <c r="D265" s="255"/>
      <c r="E265" s="392"/>
      <c r="F265" s="255"/>
      <c r="G265" s="255"/>
      <c r="H265" s="255"/>
      <c r="I265" s="255"/>
      <c r="J265" s="382"/>
      <c r="K265" s="357"/>
      <c r="L265" s="255"/>
      <c r="M265" s="255"/>
      <c r="N265" s="255"/>
      <c r="O265" s="255"/>
      <c r="P265" s="255"/>
      <c r="Q265" s="255"/>
      <c r="R265" s="255"/>
      <c r="S265" s="255"/>
      <c r="T265" s="255"/>
      <c r="U265" s="255"/>
      <c r="V265" s="255"/>
      <c r="W265" s="255"/>
      <c r="X265" s="255"/>
      <c r="Y265" s="255"/>
      <c r="Z265" s="255"/>
      <c r="AA265" s="255"/>
      <c r="AB265" s="255"/>
      <c r="AC265" s="255"/>
      <c r="AD265" s="255"/>
      <c r="AE265" s="255"/>
    </row>
    <row r="266" customFormat="false" ht="15.75" hidden="false" customHeight="true" outlineLevel="0" collapsed="false">
      <c r="A266" s="255"/>
      <c r="B266" s="255"/>
      <c r="C266" s="255"/>
      <c r="D266" s="255"/>
      <c r="E266" s="392"/>
      <c r="F266" s="255"/>
      <c r="G266" s="255"/>
      <c r="H266" s="255"/>
      <c r="I266" s="255"/>
      <c r="J266" s="382"/>
      <c r="K266" s="357"/>
      <c r="L266" s="255"/>
      <c r="M266" s="255"/>
      <c r="N266" s="255"/>
      <c r="O266" s="255"/>
      <c r="P266" s="255"/>
      <c r="Q266" s="255"/>
      <c r="R266" s="255"/>
      <c r="S266" s="255"/>
      <c r="T266" s="255"/>
      <c r="U266" s="255"/>
      <c r="V266" s="255"/>
      <c r="W266" s="255"/>
      <c r="X266" s="255"/>
      <c r="Y266" s="255"/>
      <c r="Z266" s="255"/>
      <c r="AA266" s="255"/>
      <c r="AB266" s="255"/>
      <c r="AC266" s="255"/>
      <c r="AD266" s="255"/>
      <c r="AE266" s="255"/>
    </row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6.88"/>
    <col collapsed="false" customWidth="true" hidden="false" outlineLevel="0" max="2" min="2" style="0" width="7.63"/>
    <col collapsed="false" customWidth="true" hidden="false" outlineLevel="0" max="3" min="3" style="0" width="8.63"/>
    <col collapsed="false" customWidth="true" hidden="false" outlineLevel="0" max="4" min="4" style="0" width="6.38"/>
    <col collapsed="false" customWidth="true" hidden="false" outlineLevel="0" max="5" min="5" style="0" width="6.63"/>
    <col collapsed="false" customWidth="true" hidden="false" outlineLevel="0" max="6" min="6" style="0" width="13.13"/>
    <col collapsed="false" customWidth="true" hidden="false" outlineLevel="0" max="7" min="7" style="0" width="20.63"/>
    <col collapsed="false" customWidth="true" hidden="false" outlineLevel="0" max="8" min="8" style="0" width="13.13"/>
    <col collapsed="false" customWidth="true" hidden="false" outlineLevel="0" max="9" min="9" style="0" width="30.63"/>
    <col collapsed="false" customWidth="true" hidden="false" outlineLevel="0" max="10" min="10" style="0" width="47.63"/>
    <col collapsed="false" customWidth="true" hidden="false" outlineLevel="0" max="11" min="11" style="0" width="13.38"/>
    <col collapsed="false" customWidth="true" hidden="false" outlineLevel="0" max="13" min="12" style="0" width="19.38"/>
    <col collapsed="false" customWidth="true" hidden="false" outlineLevel="0" max="14" min="14" style="0" width="21.63"/>
    <col collapsed="false" customWidth="true" hidden="false" outlineLevel="0" max="15" min="15" style="0" width="18.5"/>
    <col collapsed="false" customWidth="true" hidden="false" outlineLevel="0" max="16" min="16" style="0" width="19.88"/>
    <col collapsed="false" customWidth="true" hidden="false" outlineLevel="0" max="17" min="17" style="0" width="11.5"/>
    <col collapsed="false" customWidth="true" hidden="false" outlineLevel="0" max="18" min="18" style="0" width="26.12"/>
    <col collapsed="false" customWidth="true" hidden="false" outlineLevel="0" max="19" min="19" style="0" width="11.12"/>
    <col collapsed="false" customWidth="true" hidden="false" outlineLevel="0" max="20" min="20" style="0" width="34.13"/>
    <col collapsed="false" customWidth="true" hidden="true" outlineLevel="0" max="21" min="21" style="0" width="34.13"/>
    <col collapsed="false" customWidth="true" hidden="true" outlineLevel="0" max="22" min="22" style="0" width="17.5"/>
    <col collapsed="false" customWidth="true" hidden="true" outlineLevel="0" max="23" min="23" style="0" width="34.13"/>
    <col collapsed="false" customWidth="true" hidden="true" outlineLevel="0" max="24" min="24" style="0" width="13.13"/>
    <col collapsed="false" customWidth="true" hidden="true" outlineLevel="0" max="25" min="25" style="0" width="34.13"/>
    <col collapsed="false" customWidth="true" hidden="true" outlineLevel="0" max="26" min="26" style="0" width="16.38"/>
    <col collapsed="false" customWidth="true" hidden="true" outlineLevel="0" max="27" min="27" style="0" width="34.13"/>
    <col collapsed="false" customWidth="true" hidden="true" outlineLevel="0" max="28" min="28" style="0" width="12.13"/>
    <col collapsed="false" customWidth="true" hidden="true" outlineLevel="0" max="29" min="29" style="0" width="11.12"/>
    <col collapsed="false" customWidth="true" hidden="false" outlineLevel="0" max="30" min="30" style="0" width="6.63"/>
  </cols>
  <sheetData>
    <row r="1" customFormat="false" ht="15.75" hidden="false" customHeight="true" outlineLevel="0" collapsed="false">
      <c r="A1" s="90" t="s">
        <v>1</v>
      </c>
      <c r="B1" s="90" t="s">
        <v>2</v>
      </c>
      <c r="C1" s="90" t="s">
        <v>1059</v>
      </c>
      <c r="D1" s="90" t="s">
        <v>6760</v>
      </c>
      <c r="E1" s="90" t="s">
        <v>1061</v>
      </c>
      <c r="F1" s="92" t="s">
        <v>1062</v>
      </c>
      <c r="G1" s="92" t="s">
        <v>6807</v>
      </c>
      <c r="H1" s="90" t="s">
        <v>4430</v>
      </c>
      <c r="I1" s="90" t="s">
        <v>6808</v>
      </c>
      <c r="J1" s="90" t="s">
        <v>1069</v>
      </c>
      <c r="K1" s="90" t="s">
        <v>6809</v>
      </c>
      <c r="L1" s="90" t="s">
        <v>6810</v>
      </c>
      <c r="M1" s="90" t="s">
        <v>6811</v>
      </c>
      <c r="N1" s="90" t="s">
        <v>6812</v>
      </c>
      <c r="O1" s="90" t="s">
        <v>6813</v>
      </c>
      <c r="P1" s="90" t="s">
        <v>6814</v>
      </c>
      <c r="Q1" s="90"/>
      <c r="R1" s="90"/>
      <c r="S1" s="90"/>
      <c r="T1" s="90"/>
      <c r="U1" s="90"/>
      <c r="V1" s="90"/>
      <c r="W1" s="90"/>
      <c r="X1" s="90"/>
      <c r="Y1" s="90"/>
      <c r="Z1" s="90"/>
      <c r="AA1" s="90"/>
      <c r="AB1" s="90"/>
      <c r="AC1" s="90"/>
      <c r="AD1" s="90"/>
      <c r="AE1" s="90"/>
      <c r="AF1" s="90"/>
      <c r="AG1" s="90"/>
      <c r="AH1" s="90"/>
      <c r="AI1" s="90"/>
      <c r="AJ1" s="90"/>
    </row>
    <row r="2" customFormat="false" ht="15.75" hidden="false" customHeight="true" outlineLevel="0" collapsed="false">
      <c r="A2" s="95" t="n">
        <v>336</v>
      </c>
      <c r="B2" s="95" t="n">
        <v>336</v>
      </c>
      <c r="C2" s="86" t="s">
        <v>131</v>
      </c>
      <c r="D2" s="97"/>
      <c r="E2" s="86" t="s">
        <v>1001</v>
      </c>
      <c r="F2" s="87" t="s">
        <v>5044</v>
      </c>
      <c r="G2" s="86"/>
      <c r="H2" s="86" t="s">
        <v>933</v>
      </c>
      <c r="I2" s="120" t="s">
        <v>1058</v>
      </c>
      <c r="J2" s="101"/>
      <c r="K2" s="101"/>
      <c r="L2" s="101"/>
      <c r="M2" s="101"/>
      <c r="N2" s="101"/>
      <c r="O2" s="101"/>
      <c r="P2" s="101"/>
      <c r="Q2" s="101"/>
      <c r="R2" s="101"/>
      <c r="S2" s="101"/>
      <c r="T2" s="101"/>
      <c r="U2" s="101"/>
      <c r="V2" s="101"/>
      <c r="W2" s="101"/>
      <c r="X2" s="101"/>
      <c r="Y2" s="101"/>
      <c r="Z2" s="101"/>
      <c r="AA2" s="101"/>
      <c r="AB2" s="97"/>
      <c r="AC2" s="86"/>
      <c r="AD2" s="86"/>
      <c r="AE2" s="86"/>
      <c r="AF2" s="86"/>
      <c r="AG2" s="86"/>
      <c r="AH2" s="86"/>
      <c r="AI2" s="86"/>
      <c r="AJ2" s="97"/>
    </row>
    <row r="3" customFormat="false" ht="15.75" hidden="false" customHeight="true" outlineLevel="0" collapsed="false">
      <c r="A3" s="95" t="n">
        <v>338</v>
      </c>
      <c r="B3" s="95" t="n">
        <v>338</v>
      </c>
      <c r="C3" s="86" t="s">
        <v>131</v>
      </c>
      <c r="D3" s="105"/>
      <c r="E3" s="86" t="s">
        <v>1009</v>
      </c>
      <c r="F3" s="98" t="s">
        <v>1010</v>
      </c>
      <c r="G3" s="98"/>
      <c r="H3" s="97" t="s">
        <v>1012</v>
      </c>
      <c r="I3" s="100" t="s">
        <v>4078</v>
      </c>
      <c r="J3" s="100"/>
      <c r="K3" s="100"/>
      <c r="L3" s="100"/>
      <c r="M3" s="100"/>
      <c r="N3" s="100"/>
      <c r="O3" s="100"/>
      <c r="P3" s="100"/>
      <c r="Q3" s="100"/>
      <c r="R3" s="100"/>
      <c r="S3" s="100"/>
      <c r="T3" s="100"/>
      <c r="U3" s="100"/>
      <c r="V3" s="100"/>
      <c r="W3" s="100"/>
      <c r="X3" s="100"/>
      <c r="Y3" s="100"/>
      <c r="Z3" s="100"/>
      <c r="AA3" s="100"/>
      <c r="AB3" s="97"/>
      <c r="AC3" s="97"/>
      <c r="AD3" s="98"/>
      <c r="AE3" s="97"/>
      <c r="AF3" s="97"/>
      <c r="AG3" s="97"/>
      <c r="AH3" s="97"/>
      <c r="AI3" s="97"/>
      <c r="AJ3" s="97"/>
    </row>
    <row r="4" customFormat="false" ht="15.75" hidden="false" customHeight="true" outlineLevel="0" collapsed="false">
      <c r="A4" s="95" t="n">
        <v>11</v>
      </c>
      <c r="B4" s="95" t="n">
        <v>11</v>
      </c>
      <c r="C4" s="86" t="s">
        <v>1185</v>
      </c>
      <c r="D4" s="86"/>
      <c r="E4" s="86" t="s">
        <v>1185</v>
      </c>
      <c r="F4" s="87" t="s">
        <v>1186</v>
      </c>
      <c r="G4" s="86"/>
      <c r="H4" s="86" t="s">
        <v>4455</v>
      </c>
      <c r="I4" s="100" t="s">
        <v>1188</v>
      </c>
      <c r="J4" s="100" t="s">
        <v>1192</v>
      </c>
      <c r="K4" s="100"/>
      <c r="L4" s="100"/>
      <c r="M4" s="100"/>
      <c r="N4" s="100"/>
      <c r="O4" s="100"/>
      <c r="P4" s="100"/>
      <c r="Q4" s="100"/>
      <c r="R4" s="100"/>
      <c r="S4" s="100"/>
      <c r="T4" s="100"/>
      <c r="U4" s="100"/>
      <c r="V4" s="100"/>
      <c r="W4" s="100"/>
      <c r="X4" s="100"/>
      <c r="Y4" s="100"/>
      <c r="Z4" s="100"/>
      <c r="AA4" s="100"/>
      <c r="AB4" s="97"/>
      <c r="AC4" s="86"/>
      <c r="AD4" s="86"/>
      <c r="AE4" s="86"/>
      <c r="AF4" s="86"/>
      <c r="AG4" s="86"/>
      <c r="AH4" s="86"/>
      <c r="AI4" s="86"/>
      <c r="AJ4" s="86"/>
    </row>
    <row r="5" customFormat="false" ht="15.75" hidden="false" customHeight="true" outlineLevel="0" collapsed="false">
      <c r="A5" s="95" t="n">
        <v>14</v>
      </c>
      <c r="B5" s="95" t="n">
        <v>14</v>
      </c>
      <c r="C5" s="86" t="s">
        <v>1185</v>
      </c>
      <c r="D5" s="86"/>
      <c r="E5" s="86" t="s">
        <v>1185</v>
      </c>
      <c r="F5" s="87" t="s">
        <v>1206</v>
      </c>
      <c r="G5" s="86"/>
      <c r="H5" s="86" t="s">
        <v>4459</v>
      </c>
      <c r="I5" s="100" t="s">
        <v>1208</v>
      </c>
      <c r="J5" s="100" t="s">
        <v>1211</v>
      </c>
      <c r="K5" s="100"/>
      <c r="L5" s="100"/>
      <c r="M5" s="100"/>
      <c r="N5" s="100"/>
      <c r="O5" s="100"/>
      <c r="P5" s="100"/>
      <c r="Q5" s="100"/>
      <c r="R5" s="100"/>
      <c r="S5" s="100"/>
      <c r="T5" s="100"/>
      <c r="U5" s="100"/>
      <c r="V5" s="100"/>
      <c r="W5" s="100"/>
      <c r="X5" s="100"/>
      <c r="Y5" s="100"/>
      <c r="Z5" s="100"/>
      <c r="AA5" s="100"/>
      <c r="AB5" s="97"/>
      <c r="AC5" s="86"/>
      <c r="AD5" s="86"/>
      <c r="AE5" s="86"/>
      <c r="AF5" s="116"/>
      <c r="AG5" s="86"/>
      <c r="AH5" s="86"/>
      <c r="AI5" s="86"/>
      <c r="AJ5" s="86"/>
    </row>
    <row r="6" customFormat="false" ht="15.75" hidden="false" customHeight="true" outlineLevel="0" collapsed="false">
      <c r="A6" s="95" t="n">
        <v>15</v>
      </c>
      <c r="B6" s="95" t="n">
        <v>15</v>
      </c>
      <c r="C6" s="86" t="s">
        <v>1185</v>
      </c>
      <c r="D6" s="86"/>
      <c r="E6" s="86" t="s">
        <v>1185</v>
      </c>
      <c r="F6" s="87" t="s">
        <v>1219</v>
      </c>
      <c r="G6" s="86"/>
      <c r="H6" s="97" t="s">
        <v>4462</v>
      </c>
      <c r="I6" s="100" t="s">
        <v>4463</v>
      </c>
      <c r="J6" s="100" t="s">
        <v>6815</v>
      </c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97"/>
      <c r="AC6" s="86"/>
      <c r="AD6" s="86"/>
      <c r="AE6" s="86"/>
      <c r="AF6" s="86"/>
      <c r="AG6" s="86"/>
      <c r="AH6" s="86"/>
      <c r="AI6" s="86"/>
      <c r="AJ6" s="86"/>
    </row>
    <row r="7" customFormat="false" ht="15.75" hidden="false" customHeight="true" outlineLevel="0" collapsed="false">
      <c r="A7" s="95" t="n">
        <v>23</v>
      </c>
      <c r="B7" s="95" t="n">
        <v>23</v>
      </c>
      <c r="C7" s="86" t="s">
        <v>1185</v>
      </c>
      <c r="D7" s="86"/>
      <c r="E7" s="86" t="s">
        <v>1185</v>
      </c>
      <c r="F7" s="87" t="s">
        <v>1291</v>
      </c>
      <c r="G7" s="86"/>
      <c r="H7" s="97" t="s">
        <v>140</v>
      </c>
      <c r="I7" s="100" t="s">
        <v>1293</v>
      </c>
      <c r="J7" s="100" t="s">
        <v>1296</v>
      </c>
      <c r="K7" s="100"/>
      <c r="L7" s="100"/>
      <c r="M7" s="100"/>
      <c r="N7" s="100"/>
      <c r="O7" s="100"/>
      <c r="P7" s="100"/>
      <c r="Q7" s="100"/>
      <c r="R7" s="100"/>
      <c r="S7" s="100"/>
      <c r="T7" s="100"/>
      <c r="U7" s="100"/>
      <c r="V7" s="100"/>
      <c r="W7" s="100"/>
      <c r="X7" s="100"/>
      <c r="Y7" s="100"/>
      <c r="Z7" s="100"/>
      <c r="AA7" s="100"/>
      <c r="AB7" s="97"/>
      <c r="AC7" s="86"/>
      <c r="AD7" s="86"/>
      <c r="AE7" s="86"/>
      <c r="AF7" s="86"/>
      <c r="AG7" s="86"/>
      <c r="AH7" s="86"/>
      <c r="AI7" s="86"/>
      <c r="AJ7" s="86"/>
    </row>
    <row r="8" customFormat="false" ht="15.75" hidden="false" customHeight="true" outlineLevel="0" collapsed="false">
      <c r="A8" s="95" t="n">
        <v>25</v>
      </c>
      <c r="B8" s="95" t="n">
        <v>25</v>
      </c>
      <c r="C8" s="86" t="s">
        <v>1185</v>
      </c>
      <c r="D8" s="86"/>
      <c r="E8" s="86" t="s">
        <v>1185</v>
      </c>
      <c r="F8" s="87" t="s">
        <v>1316</v>
      </c>
      <c r="G8" s="86"/>
      <c r="H8" s="97" t="s">
        <v>4480</v>
      </c>
      <c r="I8" s="100" t="s">
        <v>4481</v>
      </c>
      <c r="J8" s="100" t="s">
        <v>5213</v>
      </c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97"/>
      <c r="AC8" s="86"/>
      <c r="AD8" s="86"/>
      <c r="AE8" s="86"/>
      <c r="AF8" s="86"/>
      <c r="AG8" s="86"/>
      <c r="AH8" s="86"/>
      <c r="AI8" s="86"/>
      <c r="AJ8" s="86"/>
    </row>
    <row r="9" customFormat="false" ht="15.75" hidden="false" customHeight="true" outlineLevel="0" collapsed="false">
      <c r="A9" s="95" t="n">
        <v>27</v>
      </c>
      <c r="B9" s="95" t="n">
        <v>27</v>
      </c>
      <c r="C9" s="86" t="s">
        <v>1185</v>
      </c>
      <c r="D9" s="86"/>
      <c r="E9" s="86" t="s">
        <v>1185</v>
      </c>
      <c r="F9" s="87" t="s">
        <v>1345</v>
      </c>
      <c r="G9" s="86"/>
      <c r="H9" s="86" t="s">
        <v>4488</v>
      </c>
      <c r="I9" s="100" t="s">
        <v>1347</v>
      </c>
      <c r="J9" s="100" t="s">
        <v>1351</v>
      </c>
      <c r="K9" s="100"/>
      <c r="L9" s="100"/>
      <c r="M9" s="100"/>
      <c r="N9" s="100"/>
      <c r="O9" s="100"/>
      <c r="P9" s="100"/>
      <c r="Q9" s="100"/>
      <c r="R9" s="100"/>
      <c r="S9" s="100"/>
      <c r="T9" s="100"/>
      <c r="U9" s="100"/>
      <c r="V9" s="100"/>
      <c r="W9" s="100"/>
      <c r="X9" s="100"/>
      <c r="Y9" s="100"/>
      <c r="Z9" s="100"/>
      <c r="AA9" s="100"/>
      <c r="AB9" s="97"/>
      <c r="AC9" s="86"/>
      <c r="AD9" s="86"/>
      <c r="AE9" s="86"/>
      <c r="AF9" s="116"/>
      <c r="AG9" s="86"/>
      <c r="AH9" s="86"/>
      <c r="AI9" s="86"/>
      <c r="AJ9" s="86"/>
    </row>
    <row r="10" customFormat="false" ht="15.75" hidden="false" customHeight="true" outlineLevel="0" collapsed="false">
      <c r="A10" s="95" t="n">
        <v>31</v>
      </c>
      <c r="B10" s="95" t="n">
        <v>31</v>
      </c>
      <c r="C10" s="86" t="s">
        <v>1185</v>
      </c>
      <c r="D10" s="86"/>
      <c r="E10" s="86" t="s">
        <v>1185</v>
      </c>
      <c r="F10" s="87" t="s">
        <v>1366</v>
      </c>
      <c r="G10" s="86"/>
      <c r="H10" s="86" t="s">
        <v>164</v>
      </c>
      <c r="I10" s="100" t="s">
        <v>1368</v>
      </c>
      <c r="J10" s="100" t="s">
        <v>1372</v>
      </c>
      <c r="K10" s="100"/>
      <c r="L10" s="100"/>
      <c r="M10" s="100"/>
      <c r="N10" s="100"/>
      <c r="O10" s="100"/>
      <c r="P10" s="100"/>
      <c r="Q10" s="100"/>
      <c r="R10" s="100"/>
      <c r="S10" s="100"/>
      <c r="T10" s="100"/>
      <c r="U10" s="100"/>
      <c r="V10" s="100"/>
      <c r="W10" s="100"/>
      <c r="X10" s="100"/>
      <c r="Y10" s="100"/>
      <c r="Z10" s="100"/>
      <c r="AA10" s="100"/>
      <c r="AB10" s="97"/>
      <c r="AC10" s="86"/>
      <c r="AD10" s="86"/>
      <c r="AE10" s="86"/>
      <c r="AF10" s="86"/>
      <c r="AG10" s="86"/>
      <c r="AH10" s="86"/>
      <c r="AI10" s="86"/>
      <c r="AJ10" s="86"/>
    </row>
    <row r="11" customFormat="false" ht="15.75" hidden="false" customHeight="true" outlineLevel="0" collapsed="false">
      <c r="A11" s="95" t="n">
        <v>33</v>
      </c>
      <c r="B11" s="95" t="n">
        <v>33</v>
      </c>
      <c r="C11" s="86" t="s">
        <v>1185</v>
      </c>
      <c r="D11" s="86"/>
      <c r="E11" s="86" t="s">
        <v>1185</v>
      </c>
      <c r="F11" s="87" t="s">
        <v>1386</v>
      </c>
      <c r="G11" s="86"/>
      <c r="H11" s="86" t="s">
        <v>4494</v>
      </c>
      <c r="I11" s="100" t="s">
        <v>4495</v>
      </c>
      <c r="J11" s="100" t="s">
        <v>1394</v>
      </c>
      <c r="K11" s="100"/>
      <c r="L11" s="100"/>
      <c r="M11" s="100"/>
      <c r="N11" s="100"/>
      <c r="O11" s="100"/>
      <c r="P11" s="100"/>
      <c r="Q11" s="100"/>
      <c r="R11" s="100"/>
      <c r="S11" s="100"/>
      <c r="T11" s="100"/>
      <c r="U11" s="100"/>
      <c r="V11" s="100"/>
      <c r="W11" s="100"/>
      <c r="X11" s="100"/>
      <c r="Y11" s="100"/>
      <c r="Z11" s="100"/>
      <c r="AA11" s="100"/>
      <c r="AB11" s="97"/>
      <c r="AC11" s="86"/>
      <c r="AD11" s="86"/>
      <c r="AE11" s="86"/>
      <c r="AF11" s="86"/>
      <c r="AG11" s="86"/>
      <c r="AH11" s="86"/>
      <c r="AI11" s="86"/>
      <c r="AJ11" s="86"/>
    </row>
    <row r="12" customFormat="false" ht="15.75" hidden="false" customHeight="true" outlineLevel="0" collapsed="false">
      <c r="A12" s="95" t="n">
        <v>38</v>
      </c>
      <c r="B12" s="95" t="n">
        <v>38</v>
      </c>
      <c r="C12" s="86" t="s">
        <v>1185</v>
      </c>
      <c r="D12" s="86"/>
      <c r="E12" s="86" t="s">
        <v>1185</v>
      </c>
      <c r="F12" s="87" t="s">
        <v>1437</v>
      </c>
      <c r="G12" s="86"/>
      <c r="H12" s="86" t="s">
        <v>186</v>
      </c>
      <c r="I12" s="100" t="s">
        <v>1439</v>
      </c>
      <c r="J12" s="100" t="s">
        <v>1443</v>
      </c>
      <c r="K12" s="100"/>
      <c r="L12" s="100"/>
      <c r="M12" s="100"/>
      <c r="N12" s="100"/>
      <c r="O12" s="100"/>
      <c r="P12" s="100"/>
      <c r="Q12" s="100"/>
      <c r="R12" s="100"/>
      <c r="S12" s="100"/>
      <c r="T12" s="100"/>
      <c r="U12" s="100"/>
      <c r="V12" s="100"/>
      <c r="W12" s="100"/>
      <c r="X12" s="100"/>
      <c r="Y12" s="100"/>
      <c r="Z12" s="100"/>
      <c r="AA12" s="100"/>
      <c r="AB12" s="97"/>
      <c r="AC12" s="86"/>
      <c r="AD12" s="86"/>
      <c r="AE12" s="86"/>
      <c r="AF12" s="86"/>
      <c r="AG12" s="86"/>
      <c r="AH12" s="86"/>
      <c r="AI12" s="86"/>
      <c r="AJ12" s="86"/>
    </row>
    <row r="13" customFormat="false" ht="15.75" hidden="false" customHeight="true" outlineLevel="0" collapsed="false">
      <c r="A13" s="95" t="n">
        <v>44</v>
      </c>
      <c r="B13" s="95" t="n">
        <v>44</v>
      </c>
      <c r="C13" s="86" t="s">
        <v>1185</v>
      </c>
      <c r="D13" s="105"/>
      <c r="E13" s="86" t="s">
        <v>1185</v>
      </c>
      <c r="F13" s="122" t="s">
        <v>1484</v>
      </c>
      <c r="G13" s="122"/>
      <c r="H13" s="97" t="s">
        <v>201</v>
      </c>
      <c r="I13" s="100" t="s">
        <v>1486</v>
      </c>
      <c r="J13" s="100" t="s">
        <v>6816</v>
      </c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97"/>
      <c r="AC13" s="97"/>
      <c r="AD13" s="86"/>
      <c r="AE13" s="97"/>
      <c r="AF13" s="97"/>
      <c r="AG13" s="97"/>
      <c r="AH13" s="97"/>
      <c r="AI13" s="97"/>
      <c r="AJ13" s="97"/>
    </row>
    <row r="14" customFormat="false" ht="15.75" hidden="false" customHeight="true" outlineLevel="0" collapsed="false">
      <c r="A14" s="95" t="n">
        <v>64</v>
      </c>
      <c r="B14" s="95" t="n">
        <v>64</v>
      </c>
      <c r="C14" s="86" t="s">
        <v>1185</v>
      </c>
      <c r="D14" s="86"/>
      <c r="E14" s="86" t="s">
        <v>1185</v>
      </c>
      <c r="F14" s="87" t="s">
        <v>1638</v>
      </c>
      <c r="G14" s="86"/>
      <c r="H14" s="86" t="s">
        <v>4544</v>
      </c>
      <c r="I14" s="100" t="s">
        <v>1640</v>
      </c>
      <c r="J14" s="100" t="s">
        <v>1645</v>
      </c>
      <c r="K14" s="100"/>
      <c r="L14" s="100"/>
      <c r="M14" s="100"/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97"/>
      <c r="AC14" s="86"/>
      <c r="AD14" s="86"/>
      <c r="AE14" s="86"/>
      <c r="AF14" s="86"/>
      <c r="AG14" s="86"/>
      <c r="AH14" s="86"/>
      <c r="AI14" s="86"/>
      <c r="AJ14" s="97"/>
    </row>
    <row r="15" customFormat="false" ht="15.75" hidden="false" customHeight="true" outlineLevel="0" collapsed="false">
      <c r="A15" s="95" t="n">
        <v>73</v>
      </c>
      <c r="B15" s="95" t="n">
        <v>73</v>
      </c>
      <c r="C15" s="86" t="s">
        <v>1185</v>
      </c>
      <c r="D15" s="86"/>
      <c r="E15" s="86" t="s">
        <v>1185</v>
      </c>
      <c r="F15" s="87" t="s">
        <v>1716</v>
      </c>
      <c r="G15" s="86"/>
      <c r="H15" s="86" t="s">
        <v>1719</v>
      </c>
      <c r="I15" s="100" t="s">
        <v>1718</v>
      </c>
      <c r="J15" s="100" t="s">
        <v>1722</v>
      </c>
      <c r="K15" s="100"/>
      <c r="L15" s="100"/>
      <c r="M15" s="100"/>
      <c r="N15" s="100"/>
      <c r="O15" s="100"/>
      <c r="P15" s="100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97"/>
      <c r="AC15" s="86"/>
      <c r="AD15" s="86"/>
      <c r="AE15" s="86"/>
      <c r="AF15" s="116"/>
      <c r="AG15" s="86"/>
      <c r="AH15" s="86"/>
      <c r="AI15" s="86"/>
      <c r="AJ15" s="86"/>
    </row>
    <row r="16" customFormat="false" ht="15.75" hidden="false" customHeight="true" outlineLevel="0" collapsed="false">
      <c r="A16" s="95" t="n">
        <v>75</v>
      </c>
      <c r="B16" s="95" t="n">
        <v>75</v>
      </c>
      <c r="C16" s="86" t="s">
        <v>1185</v>
      </c>
      <c r="D16" s="86"/>
      <c r="E16" s="86" t="s">
        <v>1185</v>
      </c>
      <c r="F16" s="87" t="s">
        <v>1739</v>
      </c>
      <c r="G16" s="86"/>
      <c r="H16" s="86" t="s">
        <v>4562</v>
      </c>
      <c r="I16" s="100" t="s">
        <v>1741</v>
      </c>
      <c r="J16" s="100" t="s">
        <v>5424</v>
      </c>
      <c r="K16" s="100"/>
      <c r="L16" s="100"/>
      <c r="M16" s="100"/>
      <c r="N16" s="100"/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97"/>
      <c r="AC16" s="86"/>
      <c r="AD16" s="86"/>
      <c r="AE16" s="86"/>
      <c r="AF16" s="86"/>
      <c r="AG16" s="86"/>
      <c r="AH16" s="86"/>
      <c r="AI16" s="86"/>
      <c r="AJ16" s="86"/>
    </row>
    <row r="17" customFormat="false" ht="15.75" hidden="false" customHeight="true" outlineLevel="0" collapsed="false">
      <c r="A17" s="95" t="n">
        <v>80</v>
      </c>
      <c r="B17" s="95" t="n">
        <v>80</v>
      </c>
      <c r="C17" s="86" t="s">
        <v>1185</v>
      </c>
      <c r="D17" s="86"/>
      <c r="E17" s="86" t="s">
        <v>1185</v>
      </c>
      <c r="F17" s="87" t="s">
        <v>1782</v>
      </c>
      <c r="G17" s="86"/>
      <c r="H17" s="86" t="s">
        <v>310</v>
      </c>
      <c r="I17" s="100" t="s">
        <v>1784</v>
      </c>
      <c r="J17" s="100" t="s">
        <v>1789</v>
      </c>
      <c r="K17" s="100"/>
      <c r="L17" s="100"/>
      <c r="M17" s="100"/>
      <c r="N17" s="100"/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97"/>
      <c r="AC17" s="86"/>
      <c r="AD17" s="86"/>
      <c r="AE17" s="86"/>
      <c r="AF17" s="116"/>
      <c r="AG17" s="86"/>
      <c r="AH17" s="86"/>
      <c r="AI17" s="86"/>
      <c r="AJ17" s="86"/>
    </row>
    <row r="18" customFormat="false" ht="15.75" hidden="false" customHeight="true" outlineLevel="0" collapsed="false">
      <c r="A18" s="95" t="n">
        <v>90</v>
      </c>
      <c r="B18" s="95" t="n">
        <v>90.1</v>
      </c>
      <c r="C18" s="86" t="s">
        <v>1185</v>
      </c>
      <c r="D18" s="86"/>
      <c r="E18" s="86" t="s">
        <v>1185</v>
      </c>
      <c r="F18" s="87" t="s">
        <v>1854</v>
      </c>
      <c r="G18" s="86"/>
      <c r="H18" s="86" t="s">
        <v>337</v>
      </c>
      <c r="I18" s="100" t="s">
        <v>1856</v>
      </c>
      <c r="J18" s="100" t="s">
        <v>1860</v>
      </c>
      <c r="K18" s="100"/>
      <c r="L18" s="100"/>
      <c r="M18" s="100"/>
      <c r="N18" s="100"/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97"/>
      <c r="AC18" s="86"/>
      <c r="AD18" s="86"/>
      <c r="AE18" s="86"/>
      <c r="AF18" s="116"/>
      <c r="AG18" s="86"/>
      <c r="AH18" s="86"/>
      <c r="AI18" s="86"/>
      <c r="AJ18" s="86"/>
    </row>
    <row r="19" customFormat="false" ht="15.75" hidden="false" customHeight="true" outlineLevel="0" collapsed="false">
      <c r="A19" s="95" t="n">
        <v>90</v>
      </c>
      <c r="B19" s="95" t="n">
        <v>90.2</v>
      </c>
      <c r="C19" s="86" t="s">
        <v>1185</v>
      </c>
      <c r="D19" s="86"/>
      <c r="E19" s="86" t="s">
        <v>1185</v>
      </c>
      <c r="F19" s="87" t="s">
        <v>1854</v>
      </c>
      <c r="G19" s="86"/>
      <c r="H19" s="86" t="s">
        <v>131</v>
      </c>
      <c r="I19" s="100" t="s">
        <v>1866</v>
      </c>
      <c r="J19" s="100" t="s">
        <v>5485</v>
      </c>
      <c r="K19" s="100"/>
      <c r="L19" s="100"/>
      <c r="M19" s="100"/>
      <c r="N19" s="100"/>
      <c r="O19" s="100"/>
      <c r="P19" s="100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97"/>
      <c r="AC19" s="86"/>
      <c r="AD19" s="86"/>
      <c r="AE19" s="86"/>
      <c r="AF19" s="116"/>
      <c r="AG19" s="86"/>
      <c r="AH19" s="86"/>
      <c r="AI19" s="86"/>
      <c r="AJ19" s="86"/>
    </row>
    <row r="20" customFormat="false" ht="15.75" hidden="false" customHeight="true" outlineLevel="0" collapsed="false">
      <c r="A20" s="95" t="n">
        <v>90</v>
      </c>
      <c r="B20" s="95" t="n">
        <v>90.3</v>
      </c>
      <c r="C20" s="86" t="s">
        <v>1185</v>
      </c>
      <c r="D20" s="86"/>
      <c r="E20" s="86" t="s">
        <v>1185</v>
      </c>
      <c r="F20" s="87" t="s">
        <v>1854</v>
      </c>
      <c r="G20" s="86"/>
      <c r="H20" s="86" t="s">
        <v>131</v>
      </c>
      <c r="I20" s="100" t="s">
        <v>1878</v>
      </c>
      <c r="J20" s="100" t="s">
        <v>1882</v>
      </c>
      <c r="K20" s="100"/>
      <c r="L20" s="100"/>
      <c r="M20" s="100"/>
      <c r="N20" s="100"/>
      <c r="O20" s="100"/>
      <c r="P20" s="100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97"/>
      <c r="AC20" s="86"/>
      <c r="AD20" s="86"/>
      <c r="AE20" s="86"/>
      <c r="AF20" s="116"/>
      <c r="AG20" s="86"/>
      <c r="AH20" s="86"/>
      <c r="AI20" s="86"/>
      <c r="AJ20" s="86"/>
    </row>
    <row r="21" customFormat="false" ht="15.75" hidden="false" customHeight="true" outlineLevel="0" collapsed="false">
      <c r="A21" s="95" t="n">
        <v>90</v>
      </c>
      <c r="B21" s="95" t="n">
        <v>90.4</v>
      </c>
      <c r="C21" s="86" t="s">
        <v>1185</v>
      </c>
      <c r="D21" s="86"/>
      <c r="E21" s="86" t="s">
        <v>1185</v>
      </c>
      <c r="F21" s="87" t="s">
        <v>1854</v>
      </c>
      <c r="G21" s="86"/>
      <c r="H21" s="86" t="s">
        <v>131</v>
      </c>
      <c r="I21" s="100" t="s">
        <v>1887</v>
      </c>
      <c r="J21" s="100" t="s">
        <v>1891</v>
      </c>
      <c r="K21" s="100"/>
      <c r="L21" s="100"/>
      <c r="M21" s="100"/>
      <c r="N21" s="100"/>
      <c r="O21" s="100"/>
      <c r="P21" s="100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97"/>
      <c r="AC21" s="86"/>
      <c r="AD21" s="86"/>
      <c r="AE21" s="86"/>
      <c r="AF21" s="116"/>
      <c r="AG21" s="86"/>
      <c r="AH21" s="86"/>
      <c r="AI21" s="86"/>
      <c r="AJ21" s="86"/>
    </row>
    <row r="22" customFormat="false" ht="15.75" hidden="false" customHeight="true" outlineLevel="0" collapsed="false">
      <c r="A22" s="95" t="n">
        <v>93</v>
      </c>
      <c r="B22" s="95" t="n">
        <v>93</v>
      </c>
      <c r="C22" s="86" t="s">
        <v>1185</v>
      </c>
      <c r="D22" s="86"/>
      <c r="E22" s="86" t="s">
        <v>1185</v>
      </c>
      <c r="F22" s="87" t="s">
        <v>1915</v>
      </c>
      <c r="G22" s="86"/>
      <c r="H22" s="86" t="s">
        <v>4588</v>
      </c>
      <c r="I22" s="100" t="s">
        <v>1917</v>
      </c>
      <c r="J22" s="100" t="s">
        <v>1921</v>
      </c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97"/>
      <c r="AC22" s="86"/>
      <c r="AD22" s="86"/>
      <c r="AE22" s="86"/>
      <c r="AF22" s="86"/>
      <c r="AG22" s="86"/>
      <c r="AH22" s="86"/>
      <c r="AI22" s="86"/>
      <c r="AJ22" s="86"/>
    </row>
    <row r="23" customFormat="false" ht="15.75" hidden="false" customHeight="true" outlineLevel="0" collapsed="false">
      <c r="A23" s="95" t="n">
        <v>100</v>
      </c>
      <c r="B23" s="95" t="n">
        <v>100</v>
      </c>
      <c r="C23" s="86" t="s">
        <v>1185</v>
      </c>
      <c r="D23" s="86"/>
      <c r="E23" s="86" t="s">
        <v>1185</v>
      </c>
      <c r="F23" s="87" t="s">
        <v>1962</v>
      </c>
      <c r="G23" s="86"/>
      <c r="H23" s="86" t="s">
        <v>4597</v>
      </c>
      <c r="I23" s="100" t="s">
        <v>1964</v>
      </c>
      <c r="J23" s="100" t="s">
        <v>1967</v>
      </c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97"/>
      <c r="AC23" s="86"/>
      <c r="AD23" s="86"/>
      <c r="AE23" s="86"/>
      <c r="AF23" s="86"/>
      <c r="AG23" s="86"/>
      <c r="AH23" s="86"/>
      <c r="AI23" s="86"/>
      <c r="AJ23" s="86"/>
    </row>
    <row r="24" customFormat="false" ht="15.75" hidden="false" customHeight="true" outlineLevel="0" collapsed="false">
      <c r="A24" s="95" t="n">
        <v>108</v>
      </c>
      <c r="B24" s="95" t="n">
        <v>108.1</v>
      </c>
      <c r="C24" s="86" t="s">
        <v>1185</v>
      </c>
      <c r="D24" s="86"/>
      <c r="E24" s="86" t="s">
        <v>1185</v>
      </c>
      <c r="F24" s="87" t="s">
        <v>2038</v>
      </c>
      <c r="G24" s="86"/>
      <c r="H24" s="97" t="s">
        <v>392</v>
      </c>
      <c r="I24" s="100" t="s">
        <v>2041</v>
      </c>
      <c r="J24" s="100"/>
      <c r="K24" s="100"/>
      <c r="L24" s="100"/>
      <c r="M24" s="100"/>
      <c r="N24" s="100"/>
      <c r="O24" s="100"/>
      <c r="P24" s="100"/>
      <c r="Q24" s="100"/>
      <c r="R24" s="100"/>
      <c r="S24" s="100"/>
      <c r="T24" s="100"/>
      <c r="U24" s="100"/>
      <c r="V24" s="100"/>
      <c r="W24" s="100"/>
      <c r="X24" s="100"/>
      <c r="Y24" s="100"/>
      <c r="Z24" s="100"/>
      <c r="AA24" s="100"/>
      <c r="AB24" s="97"/>
      <c r="AC24" s="105"/>
      <c r="AD24" s="86"/>
      <c r="AE24" s="86"/>
      <c r="AF24" s="116"/>
      <c r="AG24" s="86"/>
      <c r="AH24" s="86"/>
      <c r="AI24" s="86"/>
      <c r="AJ24" s="86"/>
    </row>
    <row r="25" customFormat="false" ht="15.75" hidden="false" customHeight="true" outlineLevel="0" collapsed="false">
      <c r="A25" s="95" t="n">
        <v>108</v>
      </c>
      <c r="B25" s="95" t="n">
        <v>108.2</v>
      </c>
      <c r="C25" s="86" t="s">
        <v>1185</v>
      </c>
      <c r="D25" s="86"/>
      <c r="E25" s="86" t="s">
        <v>1185</v>
      </c>
      <c r="F25" s="87" t="s">
        <v>2038</v>
      </c>
      <c r="G25" s="86"/>
      <c r="H25" s="97" t="s">
        <v>396</v>
      </c>
      <c r="I25" s="100" t="s">
        <v>2050</v>
      </c>
      <c r="J25" s="100" t="s">
        <v>2053</v>
      </c>
      <c r="K25" s="100"/>
      <c r="L25" s="100"/>
      <c r="M25" s="100"/>
      <c r="N25" s="100"/>
      <c r="O25" s="100"/>
      <c r="P25" s="100"/>
      <c r="Q25" s="100"/>
      <c r="R25" s="100"/>
      <c r="S25" s="100"/>
      <c r="T25" s="100"/>
      <c r="U25" s="100"/>
      <c r="V25" s="100"/>
      <c r="W25" s="100"/>
      <c r="X25" s="100"/>
      <c r="Y25" s="100"/>
      <c r="Z25" s="100"/>
      <c r="AA25" s="100"/>
      <c r="AB25" s="97"/>
      <c r="AC25" s="86"/>
      <c r="AD25" s="86"/>
      <c r="AE25" s="86"/>
      <c r="AF25" s="116"/>
      <c r="AG25" s="86"/>
      <c r="AH25" s="86"/>
      <c r="AI25" s="86"/>
      <c r="AJ25" s="86"/>
    </row>
    <row r="26" customFormat="false" ht="15.75" hidden="false" customHeight="true" outlineLevel="0" collapsed="false">
      <c r="A26" s="95" t="n">
        <v>108</v>
      </c>
      <c r="B26" s="95" t="n">
        <v>108.3</v>
      </c>
      <c r="C26" s="86" t="s">
        <v>1185</v>
      </c>
      <c r="D26" s="86"/>
      <c r="E26" s="86" t="s">
        <v>1185</v>
      </c>
      <c r="F26" s="87" t="s">
        <v>2038</v>
      </c>
      <c r="G26" s="86"/>
      <c r="H26" s="97" t="s">
        <v>399</v>
      </c>
      <c r="I26" s="100" t="s">
        <v>2061</v>
      </c>
      <c r="J26" s="100" t="s">
        <v>2064</v>
      </c>
      <c r="K26" s="100"/>
      <c r="L26" s="100"/>
      <c r="M26" s="100"/>
      <c r="N26" s="100"/>
      <c r="O26" s="100"/>
      <c r="P26" s="100"/>
      <c r="Q26" s="100"/>
      <c r="R26" s="100"/>
      <c r="S26" s="100"/>
      <c r="T26" s="100"/>
      <c r="U26" s="100"/>
      <c r="V26" s="100"/>
      <c r="W26" s="100"/>
      <c r="X26" s="100"/>
      <c r="Y26" s="100"/>
      <c r="Z26" s="100"/>
      <c r="AA26" s="100"/>
      <c r="AB26" s="97"/>
      <c r="AC26" s="86"/>
      <c r="AD26" s="86"/>
      <c r="AE26" s="86"/>
      <c r="AF26" s="116"/>
      <c r="AG26" s="86"/>
      <c r="AH26" s="86"/>
      <c r="AI26" s="86"/>
      <c r="AJ26" s="86"/>
    </row>
    <row r="27" customFormat="false" ht="15.75" hidden="false" customHeight="true" outlineLevel="0" collapsed="false">
      <c r="A27" s="95" t="n">
        <v>108</v>
      </c>
      <c r="B27" s="95" t="n">
        <v>108.4</v>
      </c>
      <c r="C27" s="86" t="s">
        <v>1185</v>
      </c>
      <c r="D27" s="86"/>
      <c r="E27" s="86" t="s">
        <v>1185</v>
      </c>
      <c r="F27" s="87" t="s">
        <v>2038</v>
      </c>
      <c r="G27" s="86"/>
      <c r="H27" s="97" t="s">
        <v>401</v>
      </c>
      <c r="I27" s="100" t="s">
        <v>2070</v>
      </c>
      <c r="J27" s="100" t="s">
        <v>2073</v>
      </c>
      <c r="K27" s="100"/>
      <c r="L27" s="100"/>
      <c r="M27" s="100"/>
      <c r="N27" s="100"/>
      <c r="O27" s="100"/>
      <c r="P27" s="100"/>
      <c r="Q27" s="100"/>
      <c r="R27" s="100"/>
      <c r="S27" s="100"/>
      <c r="T27" s="100"/>
      <c r="U27" s="100"/>
      <c r="V27" s="100"/>
      <c r="W27" s="100"/>
      <c r="X27" s="100"/>
      <c r="Y27" s="100"/>
      <c r="Z27" s="100"/>
      <c r="AA27" s="100"/>
      <c r="AB27" s="97"/>
      <c r="AC27" s="86"/>
      <c r="AD27" s="86"/>
      <c r="AE27" s="86"/>
      <c r="AF27" s="116"/>
      <c r="AG27" s="86"/>
      <c r="AH27" s="86"/>
      <c r="AI27" s="86"/>
      <c r="AJ27" s="86"/>
    </row>
    <row r="28" customFormat="false" ht="15.75" hidden="false" customHeight="true" outlineLevel="0" collapsed="false">
      <c r="A28" s="95" t="n">
        <v>108</v>
      </c>
      <c r="B28" s="95" t="n">
        <v>108.5</v>
      </c>
      <c r="C28" s="86" t="s">
        <v>1185</v>
      </c>
      <c r="D28" s="86"/>
      <c r="E28" s="86" t="s">
        <v>1185</v>
      </c>
      <c r="F28" s="87" t="s">
        <v>2038</v>
      </c>
      <c r="G28" s="86"/>
      <c r="H28" s="97" t="s">
        <v>404</v>
      </c>
      <c r="I28" s="100" t="s">
        <v>2078</v>
      </c>
      <c r="J28" s="100" t="s">
        <v>2081</v>
      </c>
      <c r="K28" s="100"/>
      <c r="L28" s="100"/>
      <c r="M28" s="100"/>
      <c r="N28" s="100"/>
      <c r="O28" s="100"/>
      <c r="P28" s="100"/>
      <c r="Q28" s="100"/>
      <c r="R28" s="100"/>
      <c r="S28" s="100"/>
      <c r="T28" s="100"/>
      <c r="U28" s="100"/>
      <c r="V28" s="100"/>
      <c r="W28" s="100"/>
      <c r="X28" s="100"/>
      <c r="Y28" s="100"/>
      <c r="Z28" s="100"/>
      <c r="AA28" s="100"/>
      <c r="AB28" s="97"/>
      <c r="AC28" s="86"/>
      <c r="AD28" s="86"/>
      <c r="AE28" s="86"/>
      <c r="AF28" s="116"/>
      <c r="AG28" s="86"/>
      <c r="AH28" s="86"/>
      <c r="AI28" s="86"/>
      <c r="AJ28" s="86"/>
    </row>
    <row r="29" customFormat="false" ht="15.75" hidden="false" customHeight="true" outlineLevel="0" collapsed="false">
      <c r="A29" s="95" t="n">
        <v>109</v>
      </c>
      <c r="B29" s="95" t="n">
        <v>109</v>
      </c>
      <c r="C29" s="86" t="s">
        <v>1185</v>
      </c>
      <c r="D29" s="86"/>
      <c r="E29" s="86" t="s">
        <v>1185</v>
      </c>
      <c r="F29" s="87" t="s">
        <v>2087</v>
      </c>
      <c r="G29" s="86"/>
      <c r="H29" s="86" t="s">
        <v>4621</v>
      </c>
      <c r="I29" s="100" t="s">
        <v>1488</v>
      </c>
      <c r="J29" s="100" t="s">
        <v>2090</v>
      </c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/>
      <c r="V29" s="100"/>
      <c r="W29" s="100"/>
      <c r="X29" s="100"/>
      <c r="Y29" s="100"/>
      <c r="Z29" s="100"/>
      <c r="AA29" s="100"/>
      <c r="AB29" s="97"/>
      <c r="AC29" s="86"/>
      <c r="AD29" s="86"/>
      <c r="AE29" s="105"/>
      <c r="AF29" s="86"/>
      <c r="AG29" s="105"/>
      <c r="AH29" s="86"/>
      <c r="AI29" s="86"/>
      <c r="AJ29" s="86"/>
    </row>
    <row r="30" customFormat="false" ht="15.75" hidden="false" customHeight="true" outlineLevel="0" collapsed="false">
      <c r="A30" s="95" t="n">
        <v>140</v>
      </c>
      <c r="B30" s="95" t="n">
        <v>140</v>
      </c>
      <c r="C30" s="86" t="s">
        <v>1185</v>
      </c>
      <c r="D30" s="86"/>
      <c r="E30" s="86" t="s">
        <v>1185</v>
      </c>
      <c r="F30" s="87" t="s">
        <v>2308</v>
      </c>
      <c r="G30" s="86"/>
      <c r="H30" s="86" t="s">
        <v>491</v>
      </c>
      <c r="I30" s="100" t="s">
        <v>895</v>
      </c>
      <c r="J30" s="100" t="s">
        <v>2312</v>
      </c>
      <c r="K30" s="100"/>
      <c r="L30" s="100"/>
      <c r="M30" s="100"/>
      <c r="N30" s="100"/>
      <c r="O30" s="100"/>
      <c r="P30" s="100"/>
      <c r="Q30" s="100"/>
      <c r="R30" s="100"/>
      <c r="S30" s="100"/>
      <c r="T30" s="100"/>
      <c r="U30" s="100"/>
      <c r="V30" s="100"/>
      <c r="W30" s="100"/>
      <c r="X30" s="100"/>
      <c r="Y30" s="100"/>
      <c r="Z30" s="100"/>
      <c r="AA30" s="100"/>
      <c r="AB30" s="97"/>
      <c r="AC30" s="86"/>
      <c r="AD30" s="86"/>
      <c r="AE30" s="86"/>
      <c r="AF30" s="86"/>
      <c r="AG30" s="86"/>
      <c r="AH30" s="86"/>
      <c r="AI30" s="86"/>
      <c r="AJ30" s="86"/>
    </row>
    <row r="31" customFormat="false" ht="15.75" hidden="false" customHeight="true" outlineLevel="0" collapsed="false">
      <c r="A31" s="95" t="n">
        <v>161</v>
      </c>
      <c r="B31" s="95" t="n">
        <v>161</v>
      </c>
      <c r="C31" s="86" t="s">
        <v>1185</v>
      </c>
      <c r="D31" s="86"/>
      <c r="E31" s="86" t="s">
        <v>1185</v>
      </c>
      <c r="F31" s="87" t="s">
        <v>2442</v>
      </c>
      <c r="G31" s="86"/>
      <c r="H31" s="86" t="s">
        <v>4703</v>
      </c>
      <c r="I31" s="100" t="s">
        <v>2444</v>
      </c>
      <c r="J31" s="100"/>
      <c r="K31" s="100"/>
      <c r="L31" s="100"/>
      <c r="M31" s="100"/>
      <c r="N31" s="100"/>
      <c r="O31" s="100"/>
      <c r="P31" s="100"/>
      <c r="Q31" s="100"/>
      <c r="R31" s="100"/>
      <c r="S31" s="100"/>
      <c r="T31" s="100"/>
      <c r="U31" s="100"/>
      <c r="V31" s="100"/>
      <c r="W31" s="100"/>
      <c r="X31" s="100"/>
      <c r="Y31" s="100"/>
      <c r="Z31" s="100"/>
      <c r="AA31" s="100"/>
      <c r="AB31" s="97"/>
      <c r="AC31" s="86"/>
      <c r="AD31" s="86"/>
      <c r="AE31" s="86"/>
      <c r="AF31" s="116"/>
      <c r="AG31" s="86"/>
      <c r="AH31" s="86"/>
      <c r="AI31" s="86"/>
      <c r="AJ31" s="86"/>
    </row>
    <row r="32" customFormat="false" ht="15.75" hidden="false" customHeight="true" outlineLevel="0" collapsed="false">
      <c r="A32" s="95" t="n">
        <v>162</v>
      </c>
      <c r="B32" s="95" t="n">
        <v>162</v>
      </c>
      <c r="C32" s="86" t="s">
        <v>1185</v>
      </c>
      <c r="D32" s="86"/>
      <c r="E32" s="86" t="s">
        <v>1185</v>
      </c>
      <c r="F32" s="87" t="s">
        <v>2456</v>
      </c>
      <c r="G32" s="86"/>
      <c r="H32" s="86" t="s">
        <v>4706</v>
      </c>
      <c r="I32" s="100" t="s">
        <v>2458</v>
      </c>
      <c r="J32" s="100" t="s">
        <v>2460</v>
      </c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97"/>
      <c r="AC32" s="86"/>
      <c r="AD32" s="86"/>
      <c r="AE32" s="86"/>
      <c r="AF32" s="86"/>
      <c r="AG32" s="86"/>
      <c r="AH32" s="86"/>
      <c r="AI32" s="86"/>
      <c r="AJ32" s="86"/>
    </row>
    <row r="33" customFormat="false" ht="15.75" hidden="false" customHeight="true" outlineLevel="0" collapsed="false">
      <c r="A33" s="95" t="n">
        <v>164</v>
      </c>
      <c r="B33" s="95" t="n">
        <v>164</v>
      </c>
      <c r="C33" s="86" t="s">
        <v>1185</v>
      </c>
      <c r="D33" s="86"/>
      <c r="E33" s="86" t="s">
        <v>1185</v>
      </c>
      <c r="F33" s="87" t="s">
        <v>2478</v>
      </c>
      <c r="G33" s="86"/>
      <c r="H33" s="86" t="s">
        <v>4712</v>
      </c>
      <c r="I33" s="100" t="s">
        <v>2480</v>
      </c>
      <c r="J33" s="100" t="s">
        <v>2483</v>
      </c>
      <c r="K33" s="100"/>
      <c r="L33" s="100"/>
      <c r="M33" s="100"/>
      <c r="N33" s="100"/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97"/>
      <c r="AC33" s="86"/>
      <c r="AD33" s="86"/>
      <c r="AE33" s="86"/>
      <c r="AF33" s="86"/>
      <c r="AG33" s="86"/>
      <c r="AH33" s="86"/>
      <c r="AI33" s="86"/>
      <c r="AJ33" s="86"/>
    </row>
    <row r="34" customFormat="false" ht="15.75" hidden="false" customHeight="true" outlineLevel="0" collapsed="false">
      <c r="A34" s="95" t="n">
        <v>167</v>
      </c>
      <c r="B34" s="95" t="n">
        <v>167</v>
      </c>
      <c r="C34" s="86" t="s">
        <v>1185</v>
      </c>
      <c r="D34" s="86"/>
      <c r="E34" s="86" t="s">
        <v>1185</v>
      </c>
      <c r="F34" s="87" t="s">
        <v>2519</v>
      </c>
      <c r="G34" s="86"/>
      <c r="H34" s="86" t="s">
        <v>4720</v>
      </c>
      <c r="I34" s="100" t="s">
        <v>2521</v>
      </c>
      <c r="J34" s="100" t="s">
        <v>2526</v>
      </c>
      <c r="K34" s="100"/>
      <c r="L34" s="100"/>
      <c r="M34" s="100"/>
      <c r="N34" s="100"/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97"/>
      <c r="AC34" s="86"/>
      <c r="AD34" s="86"/>
      <c r="AE34" s="86"/>
      <c r="AF34" s="86"/>
      <c r="AG34" s="86"/>
      <c r="AH34" s="86"/>
      <c r="AI34" s="86"/>
      <c r="AJ34" s="86"/>
    </row>
    <row r="35" customFormat="false" ht="15.75" hidden="false" customHeight="true" outlineLevel="0" collapsed="false">
      <c r="A35" s="95" t="n">
        <v>170</v>
      </c>
      <c r="B35" s="95" t="n">
        <v>170</v>
      </c>
      <c r="C35" s="86" t="s">
        <v>1185</v>
      </c>
      <c r="D35" s="86"/>
      <c r="E35" s="86" t="s">
        <v>1185</v>
      </c>
      <c r="F35" s="87" t="s">
        <v>2509</v>
      </c>
      <c r="G35" s="86"/>
      <c r="H35" s="86" t="s">
        <v>557</v>
      </c>
      <c r="I35" s="100" t="s">
        <v>2511</v>
      </c>
      <c r="J35" s="100" t="s">
        <v>2514</v>
      </c>
      <c r="K35" s="100"/>
      <c r="L35" s="100"/>
      <c r="M35" s="100"/>
      <c r="N35" s="100"/>
      <c r="O35" s="100"/>
      <c r="P35" s="100"/>
      <c r="Q35" s="100"/>
      <c r="R35" s="100"/>
      <c r="S35" s="100"/>
      <c r="T35" s="100"/>
      <c r="U35" s="100"/>
      <c r="V35" s="100"/>
      <c r="W35" s="100"/>
      <c r="X35" s="100"/>
      <c r="Y35" s="100"/>
      <c r="Z35" s="100"/>
      <c r="AA35" s="100"/>
      <c r="AB35" s="97"/>
      <c r="AC35" s="86"/>
      <c r="AD35" s="86"/>
      <c r="AE35" s="86"/>
      <c r="AF35" s="86"/>
      <c r="AG35" s="86"/>
      <c r="AH35" s="86"/>
      <c r="AI35" s="86"/>
      <c r="AJ35" s="86"/>
    </row>
    <row r="36" customFormat="false" ht="15.75" hidden="false" customHeight="true" outlineLevel="0" collapsed="false">
      <c r="A36" s="95" t="n">
        <v>171</v>
      </c>
      <c r="B36" s="95" t="n">
        <v>171</v>
      </c>
      <c r="C36" s="86" t="s">
        <v>1185</v>
      </c>
      <c r="D36" s="86"/>
      <c r="E36" s="86" t="s">
        <v>1185</v>
      </c>
      <c r="F36" s="87" t="s">
        <v>2545</v>
      </c>
      <c r="G36" s="86"/>
      <c r="H36" s="86" t="s">
        <v>4725</v>
      </c>
      <c r="I36" s="100" t="s">
        <v>2547</v>
      </c>
      <c r="J36" s="100" t="s">
        <v>2552</v>
      </c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/>
      <c r="Z36" s="100"/>
      <c r="AA36" s="100"/>
      <c r="AB36" s="97"/>
      <c r="AC36" s="86"/>
      <c r="AD36" s="86"/>
      <c r="AE36" s="86"/>
      <c r="AF36" s="86"/>
      <c r="AG36" s="86"/>
      <c r="AH36" s="86"/>
      <c r="AI36" s="86"/>
      <c r="AJ36" s="86"/>
    </row>
    <row r="37" customFormat="false" ht="15.75" hidden="false" customHeight="true" outlineLevel="0" collapsed="false">
      <c r="A37" s="95" t="n">
        <v>171</v>
      </c>
      <c r="B37" s="95" t="n">
        <v>171</v>
      </c>
      <c r="C37" s="86" t="s">
        <v>1185</v>
      </c>
      <c r="D37" s="86"/>
      <c r="E37" s="86" t="s">
        <v>1185</v>
      </c>
      <c r="F37" s="87" t="s">
        <v>2545</v>
      </c>
      <c r="G37" s="86"/>
      <c r="H37" s="86" t="s">
        <v>4725</v>
      </c>
      <c r="I37" s="100" t="s">
        <v>2041</v>
      </c>
      <c r="J37" s="100" t="s">
        <v>2564</v>
      </c>
      <c r="K37" s="100"/>
      <c r="L37" s="100"/>
      <c r="M37" s="100"/>
      <c r="N37" s="100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97"/>
      <c r="AC37" s="86"/>
      <c r="AD37" s="86"/>
      <c r="AE37" s="86"/>
      <c r="AF37" s="86"/>
      <c r="AG37" s="86"/>
      <c r="AH37" s="86"/>
      <c r="AI37" s="86"/>
      <c r="AJ37" s="86"/>
    </row>
    <row r="38" customFormat="false" ht="15.75" hidden="false" customHeight="true" outlineLevel="0" collapsed="false">
      <c r="A38" s="95" t="n">
        <v>174</v>
      </c>
      <c r="B38" s="95" t="n">
        <v>174</v>
      </c>
      <c r="C38" s="86" t="s">
        <v>1185</v>
      </c>
      <c r="D38" s="86"/>
      <c r="E38" s="86" t="s">
        <v>1185</v>
      </c>
      <c r="F38" s="87" t="s">
        <v>2572</v>
      </c>
      <c r="G38" s="86"/>
      <c r="H38" s="86" t="s">
        <v>4726</v>
      </c>
      <c r="I38" s="100" t="s">
        <v>2574</v>
      </c>
      <c r="J38" s="100" t="s">
        <v>2579</v>
      </c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/>
      <c r="Y38" s="100"/>
      <c r="Z38" s="100"/>
      <c r="AA38" s="100"/>
      <c r="AB38" s="97"/>
      <c r="AC38" s="86"/>
      <c r="AD38" s="86"/>
      <c r="AE38" s="86"/>
      <c r="AF38" s="86"/>
      <c r="AG38" s="86"/>
      <c r="AH38" s="86"/>
      <c r="AI38" s="86"/>
      <c r="AJ38" s="86"/>
    </row>
    <row r="39" customFormat="false" ht="15.75" hidden="false" customHeight="true" outlineLevel="0" collapsed="false">
      <c r="A39" s="95" t="n">
        <v>174</v>
      </c>
      <c r="B39" s="95" t="n">
        <v>174</v>
      </c>
      <c r="C39" s="86" t="s">
        <v>1185</v>
      </c>
      <c r="D39" s="86"/>
      <c r="E39" s="86" t="s">
        <v>1185</v>
      </c>
      <c r="F39" s="87" t="s">
        <v>2572</v>
      </c>
      <c r="G39" s="86"/>
      <c r="H39" s="86" t="s">
        <v>4726</v>
      </c>
      <c r="I39" s="100" t="s">
        <v>2586</v>
      </c>
      <c r="J39" s="100" t="s">
        <v>2586</v>
      </c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97"/>
      <c r="AC39" s="86"/>
      <c r="AD39" s="86"/>
      <c r="AE39" s="86"/>
      <c r="AF39" s="86"/>
      <c r="AG39" s="86"/>
      <c r="AH39" s="86"/>
      <c r="AI39" s="86"/>
      <c r="AJ39" s="86"/>
    </row>
    <row r="40" customFormat="false" ht="15.75" hidden="false" customHeight="true" outlineLevel="0" collapsed="false">
      <c r="A40" s="95" t="n">
        <v>176</v>
      </c>
      <c r="B40" s="95" t="n">
        <v>176.1</v>
      </c>
      <c r="C40" s="86" t="s">
        <v>1185</v>
      </c>
      <c r="D40" s="86"/>
      <c r="E40" s="86" t="s">
        <v>1185</v>
      </c>
      <c r="F40" s="87" t="s">
        <v>2596</v>
      </c>
      <c r="G40" s="86"/>
      <c r="H40" s="97" t="s">
        <v>578</v>
      </c>
      <c r="I40" s="100" t="s">
        <v>2598</v>
      </c>
      <c r="J40" s="100" t="s">
        <v>2602</v>
      </c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97"/>
      <c r="AC40" s="86"/>
      <c r="AD40" s="86"/>
      <c r="AE40" s="86"/>
      <c r="AF40" s="86"/>
      <c r="AG40" s="86"/>
      <c r="AH40" s="86"/>
      <c r="AI40" s="86"/>
      <c r="AJ40" s="86"/>
    </row>
    <row r="41" customFormat="false" ht="15.75" hidden="false" customHeight="true" outlineLevel="0" collapsed="false">
      <c r="A41" s="95" t="n">
        <v>176</v>
      </c>
      <c r="B41" s="95" t="n">
        <v>176.2</v>
      </c>
      <c r="C41" s="86" t="s">
        <v>1185</v>
      </c>
      <c r="D41" s="86"/>
      <c r="E41" s="86" t="s">
        <v>1185</v>
      </c>
      <c r="F41" s="87" t="s">
        <v>2596</v>
      </c>
      <c r="G41" s="86"/>
      <c r="H41" s="97" t="s">
        <v>579</v>
      </c>
      <c r="I41" s="100" t="s">
        <v>579</v>
      </c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97"/>
      <c r="AC41" s="86"/>
      <c r="AD41" s="86"/>
      <c r="AE41" s="86"/>
      <c r="AF41" s="86"/>
      <c r="AG41" s="86"/>
      <c r="AH41" s="86"/>
      <c r="AI41" s="86"/>
      <c r="AJ41" s="86"/>
    </row>
    <row r="42" customFormat="false" ht="15.75" hidden="false" customHeight="true" outlineLevel="0" collapsed="false">
      <c r="A42" s="95" t="n">
        <v>177</v>
      </c>
      <c r="B42" s="95" t="n">
        <v>177</v>
      </c>
      <c r="C42" s="86" t="s">
        <v>1185</v>
      </c>
      <c r="D42" s="86"/>
      <c r="E42" s="86" t="s">
        <v>1185</v>
      </c>
      <c r="F42" s="87" t="s">
        <v>2618</v>
      </c>
      <c r="G42" s="86"/>
      <c r="H42" s="86" t="s">
        <v>582</v>
      </c>
      <c r="I42" s="100" t="s">
        <v>2620</v>
      </c>
      <c r="J42" s="100" t="s">
        <v>2623</v>
      </c>
      <c r="K42" s="100"/>
      <c r="L42" s="100"/>
      <c r="M42" s="100"/>
      <c r="N42" s="100"/>
      <c r="O42" s="100"/>
      <c r="P42" s="100"/>
      <c r="Q42" s="100"/>
      <c r="R42" s="100"/>
      <c r="S42" s="100"/>
      <c r="T42" s="100"/>
      <c r="U42" s="100"/>
      <c r="V42" s="100"/>
      <c r="W42" s="100"/>
      <c r="X42" s="100"/>
      <c r="Y42" s="100"/>
      <c r="Z42" s="100"/>
      <c r="AA42" s="100"/>
      <c r="AB42" s="97"/>
      <c r="AC42" s="86"/>
      <c r="AD42" s="86"/>
      <c r="AE42" s="86"/>
      <c r="AF42" s="86"/>
      <c r="AG42" s="86"/>
      <c r="AH42" s="86"/>
      <c r="AI42" s="86"/>
      <c r="AJ42" s="86"/>
    </row>
    <row r="43" customFormat="false" ht="15.75" hidden="false" customHeight="true" outlineLevel="0" collapsed="false">
      <c r="A43" s="95" t="n">
        <v>178</v>
      </c>
      <c r="B43" s="95" t="n">
        <v>178</v>
      </c>
      <c r="C43" s="86" t="s">
        <v>1185</v>
      </c>
      <c r="D43" s="105"/>
      <c r="E43" s="86" t="s">
        <v>1185</v>
      </c>
      <c r="F43" s="98" t="s">
        <v>2629</v>
      </c>
      <c r="G43" s="98"/>
      <c r="H43" s="97" t="s">
        <v>2631</v>
      </c>
      <c r="I43" s="100" t="s">
        <v>584</v>
      </c>
      <c r="J43" s="100" t="s">
        <v>2634</v>
      </c>
      <c r="K43" s="100"/>
      <c r="L43" s="100"/>
      <c r="M43" s="100"/>
      <c r="N43" s="100"/>
      <c r="O43" s="100"/>
      <c r="P43" s="100"/>
      <c r="Q43" s="100"/>
      <c r="R43" s="100"/>
      <c r="S43" s="100"/>
      <c r="T43" s="100"/>
      <c r="U43" s="100"/>
      <c r="V43" s="100"/>
      <c r="W43" s="100"/>
      <c r="X43" s="100"/>
      <c r="Y43" s="100"/>
      <c r="Z43" s="100"/>
      <c r="AA43" s="100"/>
      <c r="AB43" s="98"/>
      <c r="AC43" s="86"/>
      <c r="AD43" s="98"/>
      <c r="AE43" s="86"/>
      <c r="AF43" s="86"/>
      <c r="AG43" s="86"/>
      <c r="AH43" s="86"/>
      <c r="AI43" s="86"/>
      <c r="AJ43" s="86"/>
    </row>
    <row r="44" customFormat="false" ht="15.75" hidden="false" customHeight="true" outlineLevel="0" collapsed="false">
      <c r="A44" s="95" t="n">
        <v>180</v>
      </c>
      <c r="B44" s="95" t="n">
        <v>180</v>
      </c>
      <c r="C44" s="86" t="s">
        <v>1185</v>
      </c>
      <c r="D44" s="86"/>
      <c r="E44" s="86" t="s">
        <v>1185</v>
      </c>
      <c r="F44" s="87" t="s">
        <v>2646</v>
      </c>
      <c r="G44" s="86"/>
      <c r="H44" s="97" t="s">
        <v>4742</v>
      </c>
      <c r="I44" s="100" t="s">
        <v>2648</v>
      </c>
      <c r="J44" s="100" t="s">
        <v>2652</v>
      </c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/>
      <c r="Z44" s="100"/>
      <c r="AA44" s="100"/>
      <c r="AB44" s="97"/>
      <c r="AC44" s="86"/>
      <c r="AD44" s="86"/>
      <c r="AE44" s="86"/>
      <c r="AF44" s="86"/>
      <c r="AG44" s="86"/>
      <c r="AH44" s="86"/>
      <c r="AI44" s="86"/>
      <c r="AJ44" s="86"/>
    </row>
    <row r="45" customFormat="false" ht="15.75" hidden="false" customHeight="true" outlineLevel="0" collapsed="false">
      <c r="A45" s="95" t="n">
        <v>182</v>
      </c>
      <c r="B45" s="95" t="n">
        <v>182.1</v>
      </c>
      <c r="C45" s="86" t="s">
        <v>1185</v>
      </c>
      <c r="D45" s="86"/>
      <c r="E45" s="86" t="s">
        <v>1185</v>
      </c>
      <c r="F45" s="87" t="s">
        <v>2659</v>
      </c>
      <c r="G45" s="86"/>
      <c r="H45" s="97" t="s">
        <v>2661</v>
      </c>
      <c r="I45" s="100" t="s">
        <v>2661</v>
      </c>
      <c r="J45" s="100" t="s">
        <v>2665</v>
      </c>
      <c r="K45" s="100"/>
      <c r="L45" s="100"/>
      <c r="M45" s="100"/>
      <c r="N45" s="100"/>
      <c r="O45" s="100"/>
      <c r="P45" s="100"/>
      <c r="Q45" s="100"/>
      <c r="R45" s="100"/>
      <c r="S45" s="100"/>
      <c r="T45" s="100"/>
      <c r="U45" s="100"/>
      <c r="V45" s="100"/>
      <c r="W45" s="100"/>
      <c r="X45" s="100"/>
      <c r="Y45" s="100"/>
      <c r="Z45" s="100"/>
      <c r="AA45" s="100"/>
      <c r="AB45" s="97"/>
      <c r="AC45" s="86"/>
      <c r="AD45" s="86"/>
      <c r="AE45" s="86"/>
      <c r="AF45" s="86"/>
      <c r="AG45" s="86"/>
      <c r="AH45" s="86"/>
      <c r="AI45" s="86"/>
      <c r="AJ45" s="86"/>
    </row>
    <row r="46" customFormat="false" ht="15.75" hidden="false" customHeight="true" outlineLevel="0" collapsed="false">
      <c r="A46" s="95" t="n">
        <v>182</v>
      </c>
      <c r="B46" s="95" t="n">
        <v>182.2</v>
      </c>
      <c r="C46" s="86" t="s">
        <v>1185</v>
      </c>
      <c r="D46" s="86"/>
      <c r="E46" s="86" t="s">
        <v>1185</v>
      </c>
      <c r="F46" s="87" t="s">
        <v>2659</v>
      </c>
      <c r="G46" s="86"/>
      <c r="H46" s="97" t="s">
        <v>2670</v>
      </c>
      <c r="I46" s="100" t="s">
        <v>2670</v>
      </c>
      <c r="J46" s="100" t="s">
        <v>2673</v>
      </c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/>
      <c r="W46" s="100"/>
      <c r="X46" s="100"/>
      <c r="Y46" s="100"/>
      <c r="Z46" s="100"/>
      <c r="AA46" s="100"/>
      <c r="AB46" s="97"/>
      <c r="AC46" s="86"/>
      <c r="AD46" s="86"/>
      <c r="AE46" s="86"/>
      <c r="AF46" s="86"/>
      <c r="AG46" s="86"/>
      <c r="AH46" s="86"/>
      <c r="AI46" s="86"/>
      <c r="AJ46" s="86"/>
    </row>
    <row r="47" customFormat="false" ht="15.75" hidden="false" customHeight="true" outlineLevel="0" collapsed="false">
      <c r="A47" s="95" t="n">
        <v>182</v>
      </c>
      <c r="B47" s="95" t="n">
        <v>182.3</v>
      </c>
      <c r="C47" s="86" t="s">
        <v>1185</v>
      </c>
      <c r="D47" s="86"/>
      <c r="E47" s="86" t="s">
        <v>1185</v>
      </c>
      <c r="F47" s="87" t="s">
        <v>2659</v>
      </c>
      <c r="G47" s="86"/>
      <c r="H47" s="97" t="s">
        <v>598</v>
      </c>
      <c r="I47" s="100" t="s">
        <v>598</v>
      </c>
      <c r="J47" s="100" t="s">
        <v>60</v>
      </c>
      <c r="K47" s="100"/>
      <c r="L47" s="100"/>
      <c r="M47" s="100"/>
      <c r="N47" s="100"/>
      <c r="O47" s="100"/>
      <c r="P47" s="100"/>
      <c r="Q47" s="100"/>
      <c r="R47" s="100"/>
      <c r="S47" s="100"/>
      <c r="T47" s="100"/>
      <c r="U47" s="100"/>
      <c r="V47" s="100"/>
      <c r="W47" s="100"/>
      <c r="X47" s="100"/>
      <c r="Y47" s="100"/>
      <c r="Z47" s="100"/>
      <c r="AA47" s="100"/>
      <c r="AB47" s="97"/>
      <c r="AC47" s="86"/>
      <c r="AD47" s="86"/>
      <c r="AE47" s="86"/>
      <c r="AF47" s="86"/>
      <c r="AG47" s="86"/>
      <c r="AH47" s="86"/>
      <c r="AI47" s="86"/>
      <c r="AJ47" s="86"/>
    </row>
    <row r="48" customFormat="false" ht="15.75" hidden="false" customHeight="true" outlineLevel="0" collapsed="false">
      <c r="A48" s="95" t="n">
        <v>192</v>
      </c>
      <c r="B48" s="95" t="n">
        <v>192</v>
      </c>
      <c r="C48" s="86" t="s">
        <v>1185</v>
      </c>
      <c r="D48" s="105"/>
      <c r="E48" s="86" t="s">
        <v>1185</v>
      </c>
      <c r="F48" s="154" t="s">
        <v>2748</v>
      </c>
      <c r="G48" s="154"/>
      <c r="H48" s="97" t="s">
        <v>625</v>
      </c>
      <c r="I48" s="100" t="s">
        <v>2750</v>
      </c>
      <c r="J48" s="100" t="s">
        <v>2755</v>
      </c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98"/>
      <c r="AC48" s="97"/>
      <c r="AD48" s="98"/>
      <c r="AE48" s="97"/>
      <c r="AF48" s="97"/>
      <c r="AG48" s="97"/>
      <c r="AH48" s="97"/>
      <c r="AI48" s="97"/>
      <c r="AJ48" s="97"/>
    </row>
    <row r="49" customFormat="false" ht="15.75" hidden="false" customHeight="true" outlineLevel="0" collapsed="false">
      <c r="A49" s="95" t="n">
        <v>194</v>
      </c>
      <c r="B49" s="95" t="n">
        <v>194</v>
      </c>
      <c r="C49" s="86" t="s">
        <v>1185</v>
      </c>
      <c r="D49" s="86"/>
      <c r="E49" s="86" t="s">
        <v>1185</v>
      </c>
      <c r="F49" s="87" t="s">
        <v>2777</v>
      </c>
      <c r="G49" s="86"/>
      <c r="H49" s="97" t="s">
        <v>4413</v>
      </c>
      <c r="I49" s="100" t="s">
        <v>2779</v>
      </c>
      <c r="J49" s="100" t="s">
        <v>2784</v>
      </c>
      <c r="K49" s="100"/>
      <c r="L49" s="100"/>
      <c r="M49" s="100"/>
      <c r="N49" s="100"/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97"/>
      <c r="AC49" s="86"/>
      <c r="AD49" s="86"/>
      <c r="AE49" s="86"/>
      <c r="AF49" s="86"/>
      <c r="AG49" s="86"/>
      <c r="AH49" s="86"/>
      <c r="AI49" s="86"/>
      <c r="AJ49" s="86"/>
    </row>
    <row r="50" customFormat="false" ht="15.75" hidden="false" customHeight="true" outlineLevel="0" collapsed="false">
      <c r="A50" s="95" t="n">
        <v>204</v>
      </c>
      <c r="B50" s="95" t="n">
        <v>204.1</v>
      </c>
      <c r="C50" s="86" t="s">
        <v>1185</v>
      </c>
      <c r="D50" s="86"/>
      <c r="E50" s="86" t="s">
        <v>1185</v>
      </c>
      <c r="F50" s="87" t="s">
        <v>2860</v>
      </c>
      <c r="G50" s="86"/>
      <c r="H50" s="97" t="s">
        <v>5990</v>
      </c>
      <c r="I50" s="100" t="s">
        <v>5990</v>
      </c>
      <c r="J50" s="100" t="s">
        <v>2867</v>
      </c>
      <c r="K50" s="100"/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97"/>
      <c r="AC50" s="86"/>
      <c r="AD50" s="86"/>
      <c r="AE50" s="86"/>
      <c r="AF50" s="86"/>
      <c r="AG50" s="86"/>
      <c r="AH50" s="86"/>
      <c r="AI50" s="86"/>
      <c r="AJ50" s="86"/>
    </row>
    <row r="51" customFormat="false" ht="15.75" hidden="false" customHeight="true" outlineLevel="0" collapsed="false">
      <c r="A51" s="95" t="n">
        <v>204</v>
      </c>
      <c r="B51" s="95" t="n">
        <v>204.2</v>
      </c>
      <c r="C51" s="86" t="s">
        <v>1185</v>
      </c>
      <c r="D51" s="86"/>
      <c r="E51" s="86" t="s">
        <v>1185</v>
      </c>
      <c r="F51" s="87" t="s">
        <v>2860</v>
      </c>
      <c r="G51" s="86"/>
      <c r="H51" s="97" t="s">
        <v>660</v>
      </c>
      <c r="I51" s="100" t="s">
        <v>660</v>
      </c>
      <c r="J51" s="100"/>
      <c r="K51" s="100"/>
      <c r="L51" s="100"/>
      <c r="M51" s="100"/>
      <c r="N51" s="100"/>
      <c r="O51" s="100"/>
      <c r="P51" s="100"/>
      <c r="Q51" s="100"/>
      <c r="R51" s="100"/>
      <c r="S51" s="100"/>
      <c r="T51" s="100"/>
      <c r="U51" s="100"/>
      <c r="V51" s="100"/>
      <c r="W51" s="100"/>
      <c r="X51" s="100"/>
      <c r="Y51" s="100"/>
      <c r="Z51" s="100"/>
      <c r="AA51" s="100"/>
      <c r="AB51" s="97"/>
      <c r="AC51" s="86"/>
      <c r="AD51" s="86"/>
      <c r="AE51" s="86"/>
      <c r="AF51" s="86"/>
      <c r="AG51" s="86"/>
      <c r="AH51" s="86"/>
      <c r="AI51" s="86"/>
      <c r="AJ51" s="86"/>
    </row>
    <row r="52" customFormat="false" ht="15.75" hidden="false" customHeight="true" outlineLevel="0" collapsed="false">
      <c r="A52" s="95" t="n">
        <v>227</v>
      </c>
      <c r="B52" s="95" t="n">
        <v>227</v>
      </c>
      <c r="C52" s="86" t="s">
        <v>1185</v>
      </c>
      <c r="D52" s="86"/>
      <c r="E52" s="86" t="s">
        <v>1185</v>
      </c>
      <c r="F52" s="87" t="s">
        <v>3094</v>
      </c>
      <c r="G52" s="86"/>
      <c r="H52" s="97" t="s">
        <v>4849</v>
      </c>
      <c r="I52" s="100" t="s">
        <v>548</v>
      </c>
      <c r="J52" s="100" t="s">
        <v>3098</v>
      </c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97"/>
      <c r="AC52" s="86"/>
      <c r="AD52" s="86"/>
      <c r="AE52" s="86"/>
      <c r="AF52" s="86"/>
      <c r="AG52" s="86"/>
      <c r="AH52" s="86"/>
      <c r="AI52" s="86"/>
      <c r="AJ52" s="86"/>
    </row>
    <row r="53" customFormat="false" ht="15.75" hidden="false" customHeight="true" outlineLevel="0" collapsed="false">
      <c r="A53" s="95" t="n">
        <v>232</v>
      </c>
      <c r="B53" s="95" t="n">
        <v>232</v>
      </c>
      <c r="C53" s="86" t="s">
        <v>1185</v>
      </c>
      <c r="D53" s="86"/>
      <c r="E53" s="86" t="s">
        <v>1185</v>
      </c>
      <c r="F53" s="87" t="s">
        <v>3125</v>
      </c>
      <c r="G53" s="86"/>
      <c r="H53" s="86" t="s">
        <v>4855</v>
      </c>
      <c r="I53" s="100" t="s">
        <v>3128</v>
      </c>
      <c r="J53" s="100" t="s">
        <v>3133</v>
      </c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97"/>
      <c r="AC53" s="86"/>
      <c r="AD53" s="86"/>
      <c r="AE53" s="86"/>
      <c r="AF53" s="86"/>
      <c r="AG53" s="86"/>
      <c r="AH53" s="86"/>
      <c r="AI53" s="86"/>
      <c r="AJ53" s="86"/>
    </row>
    <row r="54" customFormat="false" ht="15.75" hidden="false" customHeight="true" outlineLevel="0" collapsed="false">
      <c r="A54" s="95" t="n">
        <v>236</v>
      </c>
      <c r="B54" s="95" t="n">
        <v>236</v>
      </c>
      <c r="C54" s="86" t="s">
        <v>1185</v>
      </c>
      <c r="D54" s="86"/>
      <c r="E54" s="86" t="s">
        <v>1185</v>
      </c>
      <c r="F54" s="87" t="s">
        <v>3170</v>
      </c>
      <c r="G54" s="86"/>
      <c r="H54" s="97" t="s">
        <v>747</v>
      </c>
      <c r="I54" s="100" t="s">
        <v>3172</v>
      </c>
      <c r="J54" s="100" t="s">
        <v>3175</v>
      </c>
      <c r="K54" s="100"/>
      <c r="L54" s="100"/>
      <c r="M54" s="100"/>
      <c r="N54" s="100"/>
      <c r="O54" s="100"/>
      <c r="P54" s="100"/>
      <c r="Q54" s="100"/>
      <c r="R54" s="100"/>
      <c r="S54" s="100"/>
      <c r="T54" s="100"/>
      <c r="U54" s="100"/>
      <c r="V54" s="100"/>
      <c r="W54" s="100"/>
      <c r="X54" s="100"/>
      <c r="Y54" s="100"/>
      <c r="Z54" s="100"/>
      <c r="AA54" s="100"/>
      <c r="AB54" s="97"/>
      <c r="AC54" s="86"/>
      <c r="AD54" s="86"/>
      <c r="AE54" s="86"/>
      <c r="AF54" s="86"/>
      <c r="AG54" s="86"/>
      <c r="AH54" s="86"/>
      <c r="AI54" s="86"/>
      <c r="AJ54" s="86"/>
    </row>
    <row r="55" customFormat="false" ht="15.75" hidden="false" customHeight="true" outlineLevel="0" collapsed="false">
      <c r="A55" s="95" t="n">
        <v>238</v>
      </c>
      <c r="B55" s="95" t="n">
        <v>238</v>
      </c>
      <c r="C55" s="86" t="s">
        <v>1185</v>
      </c>
      <c r="D55" s="86"/>
      <c r="E55" s="86" t="s">
        <v>1185</v>
      </c>
      <c r="F55" s="87" t="s">
        <v>3187</v>
      </c>
      <c r="G55" s="86"/>
      <c r="H55" s="86" t="s">
        <v>3191</v>
      </c>
      <c r="I55" s="100" t="s">
        <v>3190</v>
      </c>
      <c r="J55" s="100" t="s">
        <v>3194</v>
      </c>
      <c r="K55" s="100"/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97"/>
      <c r="AC55" s="86"/>
      <c r="AD55" s="86"/>
      <c r="AE55" s="86"/>
      <c r="AF55" s="86"/>
      <c r="AG55" s="86"/>
      <c r="AH55" s="86"/>
      <c r="AI55" s="86"/>
      <c r="AJ55" s="86"/>
    </row>
    <row r="56" customFormat="false" ht="15.75" hidden="false" customHeight="true" outlineLevel="0" collapsed="false">
      <c r="A56" s="95" t="n">
        <v>239</v>
      </c>
      <c r="B56" s="95" t="n">
        <v>239</v>
      </c>
      <c r="C56" s="86" t="s">
        <v>1185</v>
      </c>
      <c r="D56" s="86"/>
      <c r="E56" s="86" t="s">
        <v>1185</v>
      </c>
      <c r="F56" s="87" t="s">
        <v>3200</v>
      </c>
      <c r="G56" s="86"/>
      <c r="H56" s="86" t="s">
        <v>3203</v>
      </c>
      <c r="I56" s="100" t="s">
        <v>3202</v>
      </c>
      <c r="J56" s="100" t="s">
        <v>3206</v>
      </c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97"/>
      <c r="AC56" s="86"/>
      <c r="AD56" s="86"/>
      <c r="AE56" s="86"/>
      <c r="AF56" s="86"/>
      <c r="AG56" s="86"/>
      <c r="AH56" s="86"/>
      <c r="AI56" s="86"/>
      <c r="AJ56" s="86"/>
    </row>
    <row r="57" customFormat="false" ht="15.75" hidden="false" customHeight="true" outlineLevel="0" collapsed="false">
      <c r="A57" s="95" t="n">
        <v>248</v>
      </c>
      <c r="B57" s="95" t="n">
        <v>248</v>
      </c>
      <c r="C57" s="86" t="s">
        <v>1185</v>
      </c>
      <c r="D57" s="86"/>
      <c r="E57" s="86" t="s">
        <v>1185</v>
      </c>
      <c r="F57" s="87" t="s">
        <v>3261</v>
      </c>
      <c r="G57" s="86"/>
      <c r="H57" s="97" t="s">
        <v>780</v>
      </c>
      <c r="I57" s="100" t="s">
        <v>3263</v>
      </c>
      <c r="J57" s="100" t="s">
        <v>3266</v>
      </c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97"/>
      <c r="AC57" s="86"/>
      <c r="AD57" s="86"/>
      <c r="AE57" s="86"/>
      <c r="AF57" s="86"/>
      <c r="AG57" s="86"/>
      <c r="AH57" s="86"/>
      <c r="AI57" s="86"/>
      <c r="AJ57" s="86"/>
    </row>
    <row r="58" customFormat="false" ht="15.75" hidden="false" customHeight="true" outlineLevel="0" collapsed="false">
      <c r="A58" s="95" t="n">
        <v>248</v>
      </c>
      <c r="B58" s="95" t="n">
        <v>248</v>
      </c>
      <c r="C58" s="86" t="s">
        <v>1185</v>
      </c>
      <c r="D58" s="86"/>
      <c r="E58" s="86" t="s">
        <v>1185</v>
      </c>
      <c r="F58" s="87" t="s">
        <v>3261</v>
      </c>
      <c r="G58" s="86"/>
      <c r="H58" s="97" t="s">
        <v>780</v>
      </c>
      <c r="I58" s="100" t="s">
        <v>3263</v>
      </c>
      <c r="J58" s="100" t="s">
        <v>3271</v>
      </c>
      <c r="K58" s="100"/>
      <c r="L58" s="100"/>
      <c r="M58" s="100"/>
      <c r="N58" s="100"/>
      <c r="O58" s="100"/>
      <c r="P58" s="100"/>
      <c r="Q58" s="100"/>
      <c r="R58" s="100"/>
      <c r="S58" s="100"/>
      <c r="T58" s="100"/>
      <c r="U58" s="100"/>
      <c r="V58" s="100"/>
      <c r="W58" s="100"/>
      <c r="X58" s="100"/>
      <c r="Y58" s="100"/>
      <c r="Z58" s="100"/>
      <c r="AA58" s="100"/>
      <c r="AB58" s="97"/>
      <c r="AC58" s="86"/>
      <c r="AD58" s="86"/>
      <c r="AE58" s="86"/>
      <c r="AF58" s="86"/>
      <c r="AG58" s="86"/>
      <c r="AH58" s="86"/>
      <c r="AI58" s="86"/>
      <c r="AJ58" s="86"/>
    </row>
    <row r="59" customFormat="false" ht="15.75" hidden="false" customHeight="true" outlineLevel="0" collapsed="false">
      <c r="A59" s="95" t="n">
        <v>248</v>
      </c>
      <c r="B59" s="95" t="n">
        <v>248</v>
      </c>
      <c r="C59" s="86" t="s">
        <v>1185</v>
      </c>
      <c r="D59" s="86"/>
      <c r="E59" s="86" t="s">
        <v>1185</v>
      </c>
      <c r="F59" s="87" t="s">
        <v>3261</v>
      </c>
      <c r="G59" s="86"/>
      <c r="H59" s="97" t="s">
        <v>780</v>
      </c>
      <c r="I59" s="100" t="s">
        <v>3263</v>
      </c>
      <c r="J59" s="100" t="s">
        <v>3275</v>
      </c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97"/>
      <c r="AC59" s="86"/>
      <c r="AD59" s="86"/>
      <c r="AE59" s="86"/>
      <c r="AF59" s="86"/>
      <c r="AG59" s="86"/>
      <c r="AH59" s="86"/>
      <c r="AI59" s="86"/>
      <c r="AJ59" s="86"/>
    </row>
    <row r="60" customFormat="false" ht="15.75" hidden="false" customHeight="true" outlineLevel="0" collapsed="false">
      <c r="A60" s="95" t="n">
        <v>250</v>
      </c>
      <c r="B60" s="95" t="n">
        <v>250</v>
      </c>
      <c r="C60" s="86" t="s">
        <v>1185</v>
      </c>
      <c r="D60" s="86"/>
      <c r="E60" s="86" t="s">
        <v>1185</v>
      </c>
      <c r="F60" s="87" t="s">
        <v>3288</v>
      </c>
      <c r="G60" s="86"/>
      <c r="H60" s="86" t="s">
        <v>3291</v>
      </c>
      <c r="I60" s="100" t="s">
        <v>3290</v>
      </c>
      <c r="J60" s="100" t="s">
        <v>3294</v>
      </c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/>
      <c r="Z60" s="100"/>
      <c r="AA60" s="100"/>
      <c r="AB60" s="86"/>
      <c r="AC60" s="86"/>
      <c r="AD60" s="86"/>
      <c r="AE60" s="86"/>
      <c r="AF60" s="86"/>
      <c r="AG60" s="86"/>
      <c r="AH60" s="86"/>
      <c r="AI60" s="86"/>
      <c r="AJ60" s="86"/>
    </row>
    <row r="61" customFormat="false" ht="15.75" hidden="false" customHeight="true" outlineLevel="0" collapsed="false">
      <c r="A61" s="95" t="n">
        <v>255</v>
      </c>
      <c r="B61" s="95" t="n">
        <v>255</v>
      </c>
      <c r="C61" s="86" t="s">
        <v>1185</v>
      </c>
      <c r="D61" s="86"/>
      <c r="E61" s="86" t="s">
        <v>1185</v>
      </c>
      <c r="F61" s="87" t="s">
        <v>3336</v>
      </c>
      <c r="G61" s="86"/>
      <c r="H61" s="97" t="s">
        <v>797</v>
      </c>
      <c r="I61" s="100" t="s">
        <v>3338</v>
      </c>
      <c r="J61" s="100" t="s">
        <v>3341</v>
      </c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97"/>
      <c r="AC61" s="86"/>
      <c r="AD61" s="86"/>
      <c r="AE61" s="86"/>
      <c r="AF61" s="86"/>
      <c r="AG61" s="86"/>
      <c r="AH61" s="86"/>
      <c r="AI61" s="86"/>
      <c r="AJ61" s="86"/>
    </row>
    <row r="62" customFormat="false" ht="15.75" hidden="false" customHeight="true" outlineLevel="0" collapsed="false">
      <c r="A62" s="95" t="n">
        <v>263</v>
      </c>
      <c r="B62" s="95" t="n">
        <v>263</v>
      </c>
      <c r="C62" s="86" t="s">
        <v>1185</v>
      </c>
      <c r="D62" s="86"/>
      <c r="E62" s="86" t="s">
        <v>1185</v>
      </c>
      <c r="F62" s="87" t="s">
        <v>3376</v>
      </c>
      <c r="G62" s="86"/>
      <c r="H62" s="86" t="s">
        <v>3380</v>
      </c>
      <c r="I62" s="100" t="s">
        <v>3379</v>
      </c>
      <c r="J62" s="100" t="s">
        <v>3383</v>
      </c>
      <c r="K62" s="100"/>
      <c r="L62" s="100"/>
      <c r="M62" s="100"/>
      <c r="N62" s="100"/>
      <c r="O62" s="100"/>
      <c r="P62" s="100"/>
      <c r="Q62" s="100"/>
      <c r="R62" s="100"/>
      <c r="S62" s="100"/>
      <c r="T62" s="100"/>
      <c r="U62" s="100"/>
      <c r="V62" s="100"/>
      <c r="W62" s="100"/>
      <c r="X62" s="100"/>
      <c r="Y62" s="100"/>
      <c r="Z62" s="100"/>
      <c r="AA62" s="100"/>
      <c r="AB62" s="97"/>
      <c r="AC62" s="86"/>
      <c r="AD62" s="86"/>
      <c r="AE62" s="86"/>
      <c r="AF62" s="86"/>
      <c r="AG62" s="86"/>
      <c r="AH62" s="86"/>
      <c r="AI62" s="86"/>
      <c r="AJ62" s="86"/>
    </row>
    <row r="63" customFormat="false" ht="15.75" hidden="false" customHeight="true" outlineLevel="0" collapsed="false">
      <c r="A63" s="95" t="n">
        <v>271</v>
      </c>
      <c r="B63" s="95" t="n">
        <v>271</v>
      </c>
      <c r="C63" s="86" t="s">
        <v>1185</v>
      </c>
      <c r="D63" s="86"/>
      <c r="E63" s="86" t="s">
        <v>1185</v>
      </c>
      <c r="F63" s="87" t="s">
        <v>3454</v>
      </c>
      <c r="G63" s="86"/>
      <c r="H63" s="86" t="s">
        <v>834</v>
      </c>
      <c r="I63" s="100" t="s">
        <v>3456</v>
      </c>
      <c r="J63" s="100" t="s">
        <v>3459</v>
      </c>
      <c r="K63" s="100"/>
      <c r="L63" s="100"/>
      <c r="M63" s="100"/>
      <c r="N63" s="100"/>
      <c r="O63" s="100"/>
      <c r="P63" s="100"/>
      <c r="Q63" s="100"/>
      <c r="R63" s="100"/>
      <c r="S63" s="100"/>
      <c r="T63" s="100"/>
      <c r="U63" s="100"/>
      <c r="V63" s="100"/>
      <c r="W63" s="100"/>
      <c r="X63" s="100"/>
      <c r="Y63" s="100"/>
      <c r="Z63" s="100"/>
      <c r="AA63" s="100"/>
      <c r="AB63" s="97"/>
      <c r="AC63" s="86"/>
      <c r="AD63" s="86"/>
      <c r="AE63" s="86"/>
      <c r="AF63" s="86"/>
      <c r="AG63" s="86"/>
      <c r="AH63" s="86"/>
      <c r="AI63" s="86"/>
      <c r="AJ63" s="86"/>
    </row>
    <row r="64" customFormat="false" ht="15.75" hidden="false" customHeight="true" outlineLevel="0" collapsed="false">
      <c r="A64" s="95" t="n">
        <v>272</v>
      </c>
      <c r="B64" s="95" t="n">
        <v>272</v>
      </c>
      <c r="C64" s="86" t="s">
        <v>1185</v>
      </c>
      <c r="D64" s="86"/>
      <c r="E64" s="86" t="s">
        <v>1185</v>
      </c>
      <c r="F64" s="87" t="s">
        <v>3464</v>
      </c>
      <c r="G64" s="86"/>
      <c r="H64" s="97" t="s">
        <v>4927</v>
      </c>
      <c r="I64" s="100" t="s">
        <v>3466</v>
      </c>
      <c r="J64" s="100" t="s">
        <v>3470</v>
      </c>
      <c r="K64" s="100"/>
      <c r="L64" s="100"/>
      <c r="M64" s="100"/>
      <c r="N64" s="100"/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97"/>
      <c r="AC64" s="86"/>
      <c r="AD64" s="86"/>
      <c r="AE64" s="86"/>
      <c r="AF64" s="86"/>
      <c r="AG64" s="86"/>
      <c r="AH64" s="86"/>
      <c r="AI64" s="86"/>
      <c r="AJ64" s="86"/>
    </row>
    <row r="65" customFormat="false" ht="15.75" hidden="false" customHeight="true" outlineLevel="0" collapsed="false">
      <c r="A65" s="95" t="n">
        <v>274</v>
      </c>
      <c r="B65" s="95" t="n">
        <v>274</v>
      </c>
      <c r="C65" s="86" t="s">
        <v>1185</v>
      </c>
      <c r="D65" s="86"/>
      <c r="E65" s="86" t="s">
        <v>1185</v>
      </c>
      <c r="F65" s="87" t="s">
        <v>3479</v>
      </c>
      <c r="G65" s="86"/>
      <c r="H65" s="161" t="s">
        <v>4929</v>
      </c>
      <c r="I65" s="100" t="s">
        <v>4930</v>
      </c>
      <c r="J65" s="100" t="s">
        <v>3487</v>
      </c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97"/>
      <c r="AC65" s="86"/>
      <c r="AD65" s="86"/>
      <c r="AE65" s="86"/>
      <c r="AF65" s="86"/>
      <c r="AG65" s="86"/>
      <c r="AH65" s="86"/>
      <c r="AI65" s="86"/>
      <c r="AJ65" s="86"/>
    </row>
    <row r="66" customFormat="false" ht="15.75" hidden="false" customHeight="true" outlineLevel="0" collapsed="false">
      <c r="A66" s="95" t="n">
        <v>283</v>
      </c>
      <c r="B66" s="95" t="n">
        <v>283</v>
      </c>
      <c r="C66" s="86" t="s">
        <v>1185</v>
      </c>
      <c r="D66" s="86"/>
      <c r="E66" s="86" t="s">
        <v>1185</v>
      </c>
      <c r="F66" s="87" t="s">
        <v>3570</v>
      </c>
      <c r="G66" s="86"/>
      <c r="H66" s="86" t="s">
        <v>4945</v>
      </c>
      <c r="I66" s="100" t="s">
        <v>3572</v>
      </c>
      <c r="J66" s="100" t="s">
        <v>3575</v>
      </c>
      <c r="K66" s="100"/>
      <c r="L66" s="100"/>
      <c r="M66" s="100"/>
      <c r="N66" s="100"/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97"/>
      <c r="AC66" s="86"/>
      <c r="AD66" s="86"/>
      <c r="AE66" s="86"/>
      <c r="AF66" s="86"/>
      <c r="AG66" s="86"/>
      <c r="AH66" s="86"/>
      <c r="AI66" s="86"/>
      <c r="AJ66" s="86"/>
    </row>
    <row r="67" customFormat="false" ht="15.75" hidden="false" customHeight="true" outlineLevel="0" collapsed="false">
      <c r="A67" s="95" t="n">
        <v>283</v>
      </c>
      <c r="B67" s="95" t="n">
        <v>283</v>
      </c>
      <c r="C67" s="86" t="s">
        <v>1185</v>
      </c>
      <c r="D67" s="86"/>
      <c r="E67" s="86" t="s">
        <v>1185</v>
      </c>
      <c r="F67" s="87" t="s">
        <v>3570</v>
      </c>
      <c r="G67" s="86"/>
      <c r="H67" s="86" t="s">
        <v>4945</v>
      </c>
      <c r="I67" s="100" t="s">
        <v>3572</v>
      </c>
      <c r="J67" s="100" t="s">
        <v>3580</v>
      </c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97"/>
      <c r="AC67" s="86"/>
      <c r="AD67" s="86"/>
      <c r="AE67" s="86"/>
      <c r="AF67" s="86"/>
      <c r="AG67" s="86"/>
      <c r="AH67" s="86"/>
      <c r="AI67" s="86"/>
      <c r="AJ67" s="86"/>
    </row>
    <row r="68" customFormat="false" ht="15.75" hidden="false" customHeight="true" outlineLevel="0" collapsed="false">
      <c r="A68" s="95" t="n">
        <v>284</v>
      </c>
      <c r="B68" s="95" t="n">
        <v>284</v>
      </c>
      <c r="C68" s="86" t="s">
        <v>1185</v>
      </c>
      <c r="D68" s="86"/>
      <c r="E68" s="86" t="s">
        <v>1185</v>
      </c>
      <c r="F68" s="87" t="s">
        <v>3582</v>
      </c>
      <c r="G68" s="86"/>
      <c r="H68" s="86" t="s">
        <v>4947</v>
      </c>
      <c r="I68" s="100" t="s">
        <v>3585</v>
      </c>
      <c r="J68" s="100" t="s">
        <v>3589</v>
      </c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97"/>
      <c r="AC68" s="86"/>
      <c r="AD68" s="86"/>
      <c r="AE68" s="86"/>
      <c r="AF68" s="116"/>
      <c r="AG68" s="86"/>
      <c r="AH68" s="86"/>
      <c r="AI68" s="86"/>
      <c r="AJ68" s="86"/>
    </row>
    <row r="69" customFormat="false" ht="15.75" hidden="false" customHeight="true" outlineLevel="0" collapsed="false">
      <c r="A69" s="95" t="n">
        <v>288</v>
      </c>
      <c r="B69" s="95" t="n">
        <v>288</v>
      </c>
      <c r="C69" s="86" t="s">
        <v>1185</v>
      </c>
      <c r="D69" s="86"/>
      <c r="E69" s="86" t="s">
        <v>1185</v>
      </c>
      <c r="F69" s="87" t="s">
        <v>3635</v>
      </c>
      <c r="G69" s="86"/>
      <c r="H69" s="86" t="s">
        <v>4962</v>
      </c>
      <c r="I69" s="100" t="s">
        <v>3638</v>
      </c>
      <c r="J69" s="100" t="s">
        <v>3642</v>
      </c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97"/>
      <c r="AC69" s="86"/>
      <c r="AD69" s="86"/>
      <c r="AE69" s="86"/>
      <c r="AF69" s="86"/>
      <c r="AG69" s="86"/>
      <c r="AH69" s="86"/>
      <c r="AI69" s="86"/>
      <c r="AJ69" s="86"/>
    </row>
    <row r="70" customFormat="false" ht="15.75" hidden="false" customHeight="true" outlineLevel="0" collapsed="false">
      <c r="A70" s="95" t="n">
        <v>300</v>
      </c>
      <c r="B70" s="95" t="n">
        <v>300</v>
      </c>
      <c r="C70" s="86" t="s">
        <v>1185</v>
      </c>
      <c r="D70" s="86"/>
      <c r="E70" s="86" t="s">
        <v>1185</v>
      </c>
      <c r="F70" s="87" t="s">
        <v>3746</v>
      </c>
      <c r="G70" s="86"/>
      <c r="H70" s="97" t="s">
        <v>4403</v>
      </c>
      <c r="I70" s="100" t="s">
        <v>3748</v>
      </c>
      <c r="J70" s="100" t="s">
        <v>3752</v>
      </c>
      <c r="K70" s="100"/>
      <c r="L70" s="100"/>
      <c r="M70" s="100"/>
      <c r="N70" s="100"/>
      <c r="O70" s="100"/>
      <c r="P70" s="100"/>
      <c r="Q70" s="100"/>
      <c r="R70" s="100"/>
      <c r="S70" s="100"/>
      <c r="T70" s="100"/>
      <c r="U70" s="100"/>
      <c r="V70" s="100"/>
      <c r="W70" s="100"/>
      <c r="X70" s="100"/>
      <c r="Y70" s="100"/>
      <c r="Z70" s="100"/>
      <c r="AA70" s="100"/>
      <c r="AB70" s="97"/>
      <c r="AC70" s="86"/>
      <c r="AD70" s="86"/>
      <c r="AE70" s="86"/>
      <c r="AF70" s="86"/>
      <c r="AG70" s="86"/>
      <c r="AH70" s="86"/>
      <c r="AI70" s="86"/>
      <c r="AJ70" s="86"/>
    </row>
    <row r="71" customFormat="false" ht="15.75" hidden="false" customHeight="true" outlineLevel="0" collapsed="false">
      <c r="A71" s="95" t="n">
        <v>303</v>
      </c>
      <c r="B71" s="95" t="n">
        <v>303</v>
      </c>
      <c r="C71" s="86" t="s">
        <v>1185</v>
      </c>
      <c r="D71" s="86"/>
      <c r="E71" s="86" t="s">
        <v>1185</v>
      </c>
      <c r="F71" s="87" t="s">
        <v>3770</v>
      </c>
      <c r="G71" s="86"/>
      <c r="H71" s="86" t="s">
        <v>4994</v>
      </c>
      <c r="I71" s="100" t="s">
        <v>3772</v>
      </c>
      <c r="J71" s="100" t="s">
        <v>3775</v>
      </c>
      <c r="K71" s="100"/>
      <c r="L71" s="100"/>
      <c r="M71" s="100"/>
      <c r="N71" s="100"/>
      <c r="O71" s="100"/>
      <c r="P71" s="100"/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97"/>
      <c r="AC71" s="86"/>
      <c r="AD71" s="86"/>
      <c r="AE71" s="86"/>
      <c r="AF71" s="86"/>
      <c r="AG71" s="86"/>
      <c r="AH71" s="86"/>
      <c r="AI71" s="86"/>
      <c r="AJ71" s="86"/>
    </row>
    <row r="72" customFormat="false" ht="15.75" hidden="false" customHeight="true" outlineLevel="0" collapsed="false">
      <c r="A72" s="95" t="n">
        <v>305</v>
      </c>
      <c r="B72" s="95" t="n">
        <v>305</v>
      </c>
      <c r="C72" s="86" t="s">
        <v>1185</v>
      </c>
      <c r="D72" s="86"/>
      <c r="E72" s="86" t="s">
        <v>1185</v>
      </c>
      <c r="F72" s="87" t="s">
        <v>3783</v>
      </c>
      <c r="G72" s="86"/>
      <c r="H72" s="97" t="s">
        <v>915</v>
      </c>
      <c r="I72" s="100" t="s">
        <v>3785</v>
      </c>
      <c r="J72" s="100" t="s">
        <v>3789</v>
      </c>
      <c r="K72" s="100"/>
      <c r="L72" s="100"/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97"/>
      <c r="AC72" s="86"/>
      <c r="AD72" s="86"/>
      <c r="AE72" s="86"/>
      <c r="AF72" s="86"/>
      <c r="AG72" s="86"/>
      <c r="AH72" s="86"/>
      <c r="AI72" s="86"/>
      <c r="AJ72" s="86"/>
    </row>
    <row r="73" customFormat="false" ht="15.75" hidden="false" customHeight="true" outlineLevel="0" collapsed="false">
      <c r="A73" s="95" t="n">
        <v>316</v>
      </c>
      <c r="B73" s="95" t="n">
        <v>316</v>
      </c>
      <c r="C73" s="86" t="s">
        <v>1185</v>
      </c>
      <c r="D73" s="86"/>
      <c r="E73" s="86" t="s">
        <v>1185</v>
      </c>
      <c r="F73" s="87" t="s">
        <v>3872</v>
      </c>
      <c r="G73" s="86"/>
      <c r="H73" s="97" t="s">
        <v>948</v>
      </c>
      <c r="I73" s="100" t="s">
        <v>3874</v>
      </c>
      <c r="J73" s="100" t="s">
        <v>3878</v>
      </c>
      <c r="K73" s="100"/>
      <c r="L73" s="100"/>
      <c r="M73" s="100"/>
      <c r="N73" s="100"/>
      <c r="O73" s="100"/>
      <c r="P73" s="100"/>
      <c r="Q73" s="100"/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97"/>
      <c r="AC73" s="86"/>
      <c r="AD73" s="86"/>
      <c r="AE73" s="86"/>
      <c r="AF73" s="86"/>
      <c r="AG73" s="86"/>
      <c r="AH73" s="86"/>
      <c r="AI73" s="86"/>
      <c r="AJ73" s="86"/>
    </row>
    <row r="74" customFormat="false" ht="15.75" hidden="false" customHeight="true" outlineLevel="0" collapsed="false">
      <c r="A74" s="95" t="n">
        <v>321</v>
      </c>
      <c r="B74" s="95" t="n">
        <v>321</v>
      </c>
      <c r="C74" s="86" t="s">
        <v>1185</v>
      </c>
      <c r="D74" s="86"/>
      <c r="E74" s="86" t="s">
        <v>1185</v>
      </c>
      <c r="F74" s="87" t="s">
        <v>3906</v>
      </c>
      <c r="G74" s="86"/>
      <c r="H74" s="86" t="s">
        <v>5015</v>
      </c>
      <c r="I74" s="100" t="s">
        <v>3908</v>
      </c>
      <c r="J74" s="100" t="s">
        <v>3912</v>
      </c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/>
      <c r="Y74" s="100"/>
      <c r="Z74" s="100"/>
      <c r="AA74" s="100"/>
      <c r="AB74" s="97"/>
      <c r="AC74" s="86"/>
      <c r="AD74" s="86"/>
      <c r="AE74" s="86"/>
      <c r="AF74" s="86"/>
      <c r="AG74" s="86"/>
      <c r="AH74" s="86"/>
      <c r="AI74" s="86"/>
      <c r="AJ74" s="86"/>
    </row>
    <row r="75" customFormat="false" ht="15.75" hidden="false" customHeight="true" outlineLevel="0" collapsed="false">
      <c r="A75" s="95" t="n">
        <v>323</v>
      </c>
      <c r="B75" s="95" t="n">
        <v>323.1</v>
      </c>
      <c r="C75" s="86" t="s">
        <v>1185</v>
      </c>
      <c r="D75" s="86"/>
      <c r="E75" s="86" t="s">
        <v>1185</v>
      </c>
      <c r="F75" s="87" t="s">
        <v>3927</v>
      </c>
      <c r="G75" s="86"/>
      <c r="H75" s="86" t="s">
        <v>5020</v>
      </c>
      <c r="I75" s="100" t="s">
        <v>3929</v>
      </c>
      <c r="J75" s="100" t="s">
        <v>3934</v>
      </c>
      <c r="K75" s="100"/>
      <c r="L75" s="100"/>
      <c r="M75" s="100"/>
      <c r="N75" s="100"/>
      <c r="O75" s="100"/>
      <c r="P75" s="100"/>
      <c r="Q75" s="100"/>
      <c r="R75" s="100"/>
      <c r="S75" s="100"/>
      <c r="T75" s="100"/>
      <c r="U75" s="100"/>
      <c r="V75" s="100"/>
      <c r="W75" s="100"/>
      <c r="X75" s="100"/>
      <c r="Y75" s="100"/>
      <c r="Z75" s="100"/>
      <c r="AA75" s="100"/>
      <c r="AB75" s="97"/>
      <c r="AC75" s="86"/>
      <c r="AD75" s="86"/>
      <c r="AE75" s="86"/>
      <c r="AF75" s="86"/>
      <c r="AG75" s="86"/>
      <c r="AH75" s="86"/>
      <c r="AI75" s="86"/>
      <c r="AJ75" s="86"/>
    </row>
    <row r="76" customFormat="false" ht="15.75" hidden="false" customHeight="true" outlineLevel="0" collapsed="false">
      <c r="A76" s="95" t="n">
        <v>325</v>
      </c>
      <c r="B76" s="95" t="n">
        <v>325</v>
      </c>
      <c r="C76" s="86" t="s">
        <v>1185</v>
      </c>
      <c r="D76" s="86"/>
      <c r="E76" s="86" t="s">
        <v>1185</v>
      </c>
      <c r="F76" s="87" t="s">
        <v>3961</v>
      </c>
      <c r="G76" s="86"/>
      <c r="H76" s="97" t="s">
        <v>975</v>
      </c>
      <c r="I76" s="100" t="s">
        <v>3963</v>
      </c>
      <c r="J76" s="100" t="s">
        <v>3968</v>
      </c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/>
      <c r="V76" s="100"/>
      <c r="W76" s="100"/>
      <c r="X76" s="100"/>
      <c r="Y76" s="100"/>
      <c r="Z76" s="100"/>
      <c r="AA76" s="100"/>
      <c r="AB76" s="97"/>
      <c r="AC76" s="86"/>
      <c r="AD76" s="86"/>
      <c r="AE76" s="86"/>
      <c r="AF76" s="86"/>
      <c r="AG76" s="86"/>
      <c r="AH76" s="86"/>
      <c r="AI76" s="86"/>
      <c r="AJ76" s="86"/>
    </row>
    <row r="77" customFormat="false" ht="15.75" hidden="false" customHeight="true" outlineLevel="0" collapsed="false">
      <c r="A77" s="95" t="n">
        <v>331</v>
      </c>
      <c r="B77" s="95" t="n">
        <v>331</v>
      </c>
      <c r="C77" s="86" t="s">
        <v>1185</v>
      </c>
      <c r="D77" s="86"/>
      <c r="E77" s="86" t="s">
        <v>1185</v>
      </c>
      <c r="F77" s="87" t="s">
        <v>4006</v>
      </c>
      <c r="G77" s="86"/>
      <c r="H77" s="86" t="s">
        <v>5035</v>
      </c>
      <c r="I77" s="100" t="s">
        <v>4008</v>
      </c>
      <c r="J77" s="100" t="s">
        <v>4013</v>
      </c>
      <c r="K77" s="100"/>
      <c r="L77" s="100"/>
      <c r="M77" s="100"/>
      <c r="N77" s="100"/>
      <c r="O77" s="100"/>
      <c r="P77" s="100"/>
      <c r="Q77" s="100"/>
      <c r="R77" s="100"/>
      <c r="S77" s="100"/>
      <c r="T77" s="100"/>
      <c r="U77" s="100"/>
      <c r="V77" s="100"/>
      <c r="W77" s="100"/>
      <c r="X77" s="100"/>
      <c r="Y77" s="100"/>
      <c r="Z77" s="100"/>
      <c r="AA77" s="100"/>
      <c r="AB77" s="97"/>
      <c r="AC77" s="86"/>
      <c r="AD77" s="86"/>
      <c r="AE77" s="86"/>
      <c r="AF77" s="86"/>
      <c r="AG77" s="86"/>
      <c r="AH77" s="86"/>
      <c r="AI77" s="86"/>
      <c r="AJ77" s="86"/>
    </row>
    <row r="78" customFormat="false" ht="15.75" hidden="false" customHeight="true" outlineLevel="0" collapsed="false">
      <c r="A78" s="95" t="n">
        <v>333</v>
      </c>
      <c r="B78" s="95" t="n">
        <v>333</v>
      </c>
      <c r="C78" s="86" t="s">
        <v>1185</v>
      </c>
      <c r="D78" s="86"/>
      <c r="E78" s="86" t="s">
        <v>1185</v>
      </c>
      <c r="F78" s="87" t="s">
        <v>4028</v>
      </c>
      <c r="G78" s="86"/>
      <c r="H78" s="97" t="s">
        <v>994</v>
      </c>
      <c r="I78" s="100" t="s">
        <v>4030</v>
      </c>
      <c r="J78" s="100" t="s">
        <v>4035</v>
      </c>
      <c r="K78" s="100"/>
      <c r="L78" s="100"/>
      <c r="M78" s="100"/>
      <c r="N78" s="100"/>
      <c r="O78" s="100"/>
      <c r="P78" s="100"/>
      <c r="Q78" s="100"/>
      <c r="R78" s="100"/>
      <c r="S78" s="100"/>
      <c r="T78" s="100"/>
      <c r="U78" s="100"/>
      <c r="V78" s="100"/>
      <c r="W78" s="100"/>
      <c r="X78" s="100"/>
      <c r="Y78" s="100"/>
      <c r="Z78" s="100"/>
      <c r="AA78" s="100"/>
      <c r="AB78" s="97"/>
      <c r="AC78" s="86"/>
      <c r="AD78" s="86"/>
      <c r="AE78" s="86"/>
      <c r="AF78" s="116"/>
      <c r="AG78" s="86"/>
      <c r="AH78" s="86"/>
      <c r="AI78" s="86"/>
      <c r="AJ78" s="86"/>
    </row>
    <row r="79" customFormat="false" ht="15.75" hidden="false" customHeight="true" outlineLevel="0" collapsed="false">
      <c r="A79" s="95" t="n">
        <v>335</v>
      </c>
      <c r="B79" s="95" t="n">
        <v>335</v>
      </c>
      <c r="C79" s="86" t="s">
        <v>1185</v>
      </c>
      <c r="D79" s="86"/>
      <c r="E79" s="86" t="s">
        <v>1185</v>
      </c>
      <c r="F79" s="87" t="s">
        <v>4052</v>
      </c>
      <c r="G79" s="86"/>
      <c r="H79" s="97" t="s">
        <v>1000</v>
      </c>
      <c r="I79" s="100" t="s">
        <v>4054</v>
      </c>
      <c r="J79" s="100" t="s">
        <v>4059</v>
      </c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97"/>
      <c r="AC79" s="86"/>
      <c r="AD79" s="86"/>
      <c r="AE79" s="86"/>
      <c r="AF79" s="86"/>
      <c r="AG79" s="86"/>
      <c r="AH79" s="86"/>
      <c r="AI79" s="86"/>
      <c r="AJ79" s="86"/>
    </row>
    <row r="80" customFormat="false" ht="15.75" hidden="false" customHeight="true" outlineLevel="0" collapsed="false">
      <c r="A80" s="95" t="n">
        <v>41</v>
      </c>
      <c r="B80" s="95" t="n">
        <v>41</v>
      </c>
      <c r="C80" s="86" t="s">
        <v>1005</v>
      </c>
      <c r="D80" s="86"/>
      <c r="E80" s="86" t="s">
        <v>1005</v>
      </c>
      <c r="F80" s="87" t="s">
        <v>1470</v>
      </c>
      <c r="G80" s="86"/>
      <c r="H80" s="161" t="s">
        <v>195</v>
      </c>
      <c r="I80" s="100" t="s">
        <v>1472</v>
      </c>
      <c r="J80" s="100"/>
      <c r="K80" s="100"/>
      <c r="L80" s="100"/>
      <c r="M80" s="100"/>
      <c r="N80" s="100"/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97"/>
      <c r="AC80" s="86"/>
      <c r="AD80" s="86"/>
      <c r="AE80" s="86"/>
      <c r="AF80" s="116"/>
      <c r="AG80" s="86"/>
      <c r="AH80" s="86"/>
      <c r="AI80" s="86"/>
      <c r="AJ80" s="86"/>
    </row>
    <row r="81" customFormat="false" ht="15.75" hidden="false" customHeight="true" outlineLevel="0" collapsed="false">
      <c r="A81" s="95" t="n">
        <v>62</v>
      </c>
      <c r="B81" s="95" t="n">
        <v>62</v>
      </c>
      <c r="C81" s="86" t="s">
        <v>1005</v>
      </c>
      <c r="D81" s="86"/>
      <c r="E81" s="86" t="s">
        <v>1005</v>
      </c>
      <c r="F81" s="87" t="s">
        <v>1613</v>
      </c>
      <c r="G81" s="86"/>
      <c r="H81" s="97" t="s">
        <v>254</v>
      </c>
      <c r="I81" s="100" t="s">
        <v>1615</v>
      </c>
      <c r="J81" s="100" t="s">
        <v>1620</v>
      </c>
      <c r="K81" s="100"/>
      <c r="L81" s="100"/>
      <c r="M81" s="100"/>
      <c r="N81" s="100"/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97"/>
      <c r="AC81" s="86"/>
      <c r="AD81" s="86"/>
      <c r="AE81" s="86"/>
      <c r="AF81" s="86"/>
      <c r="AG81" s="86"/>
      <c r="AH81" s="86"/>
      <c r="AI81" s="86"/>
      <c r="AJ81" s="86"/>
    </row>
    <row r="82" customFormat="false" ht="15.75" hidden="false" customHeight="true" outlineLevel="0" collapsed="false">
      <c r="A82" s="95" t="n">
        <v>169</v>
      </c>
      <c r="B82" s="95" t="n">
        <v>169</v>
      </c>
      <c r="C82" s="86" t="s">
        <v>1005</v>
      </c>
      <c r="D82" s="86"/>
      <c r="E82" s="86" t="s">
        <v>1005</v>
      </c>
      <c r="F82" s="87" t="s">
        <v>2532</v>
      </c>
      <c r="G82" s="86"/>
      <c r="H82" s="86" t="s">
        <v>563</v>
      </c>
      <c r="I82" s="100" t="s">
        <v>2534</v>
      </c>
      <c r="J82" s="100" t="s">
        <v>2539</v>
      </c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97"/>
      <c r="AC82" s="86"/>
      <c r="AD82" s="86"/>
      <c r="AE82" s="86"/>
      <c r="AF82" s="86"/>
      <c r="AG82" s="86"/>
      <c r="AH82" s="86"/>
      <c r="AI82" s="86"/>
      <c r="AJ82" s="86"/>
    </row>
    <row r="83" customFormat="false" ht="15.75" hidden="false" customHeight="true" outlineLevel="0" collapsed="false">
      <c r="A83" s="95" t="n">
        <v>195</v>
      </c>
      <c r="B83" s="95" t="n">
        <v>195.1</v>
      </c>
      <c r="C83" s="86" t="s">
        <v>1005</v>
      </c>
      <c r="D83" s="86"/>
      <c r="E83" s="86" t="s">
        <v>1005</v>
      </c>
      <c r="F83" s="87" t="s">
        <v>2792</v>
      </c>
      <c r="G83" s="86"/>
      <c r="H83" s="86" t="s">
        <v>4364</v>
      </c>
      <c r="I83" s="100" t="s">
        <v>2794</v>
      </c>
      <c r="J83" s="100" t="s">
        <v>2798</v>
      </c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97"/>
      <c r="AC83" s="86"/>
      <c r="AD83" s="86"/>
      <c r="AE83" s="86"/>
      <c r="AF83" s="86"/>
      <c r="AG83" s="86"/>
      <c r="AH83" s="86"/>
      <c r="AI83" s="86"/>
      <c r="AJ83" s="86"/>
    </row>
    <row r="84" customFormat="false" ht="15.75" hidden="false" customHeight="true" outlineLevel="0" collapsed="false">
      <c r="A84" s="95" t="n">
        <v>195</v>
      </c>
      <c r="B84" s="95" t="n">
        <v>195.2</v>
      </c>
      <c r="C84" s="86" t="s">
        <v>1005</v>
      </c>
      <c r="D84" s="86"/>
      <c r="E84" s="86" t="s">
        <v>1005</v>
      </c>
      <c r="F84" s="87" t="s">
        <v>2792</v>
      </c>
      <c r="G84" s="86"/>
      <c r="H84" s="97" t="s">
        <v>635</v>
      </c>
      <c r="I84" s="100" t="s">
        <v>2803</v>
      </c>
      <c r="J84" s="100" t="s">
        <v>2808</v>
      </c>
      <c r="K84" s="100"/>
      <c r="L84" s="100"/>
      <c r="M84" s="100"/>
      <c r="N84" s="100"/>
      <c r="O84" s="100"/>
      <c r="P84" s="100"/>
      <c r="Q84" s="100"/>
      <c r="R84" s="100"/>
      <c r="S84" s="100"/>
      <c r="T84" s="100"/>
      <c r="U84" s="100"/>
      <c r="V84" s="100"/>
      <c r="W84" s="100"/>
      <c r="X84" s="100"/>
      <c r="Y84" s="100"/>
      <c r="Z84" s="100"/>
      <c r="AA84" s="100"/>
      <c r="AB84" s="97"/>
      <c r="AC84" s="86"/>
      <c r="AD84" s="86"/>
      <c r="AE84" s="86"/>
      <c r="AF84" s="86"/>
      <c r="AG84" s="86"/>
      <c r="AH84" s="86"/>
      <c r="AI84" s="86"/>
      <c r="AJ84" s="86"/>
    </row>
    <row r="85" customFormat="false" ht="15.75" hidden="false" customHeight="true" outlineLevel="0" collapsed="false">
      <c r="A85" s="95" t="n">
        <v>197</v>
      </c>
      <c r="B85" s="95" t="n">
        <v>197</v>
      </c>
      <c r="C85" s="86" t="s">
        <v>1005</v>
      </c>
      <c r="D85" s="86"/>
      <c r="E85" s="86" t="s">
        <v>1005</v>
      </c>
      <c r="F85" s="87" t="s">
        <v>2812</v>
      </c>
      <c r="G85" s="86"/>
      <c r="H85" s="86" t="s">
        <v>4774</v>
      </c>
      <c r="I85" s="100" t="s">
        <v>2814</v>
      </c>
      <c r="J85" s="100" t="s">
        <v>2819</v>
      </c>
      <c r="K85" s="100"/>
      <c r="L85" s="100"/>
      <c r="M85" s="100"/>
      <c r="N85" s="100"/>
      <c r="O85" s="100"/>
      <c r="P85" s="100"/>
      <c r="Q85" s="100"/>
      <c r="R85" s="100"/>
      <c r="S85" s="100"/>
      <c r="T85" s="100"/>
      <c r="U85" s="100"/>
      <c r="V85" s="100"/>
      <c r="W85" s="100"/>
      <c r="X85" s="100"/>
      <c r="Y85" s="100"/>
      <c r="Z85" s="100"/>
      <c r="AA85" s="100"/>
      <c r="AB85" s="97"/>
      <c r="AC85" s="86"/>
      <c r="AD85" s="86"/>
      <c r="AE85" s="86"/>
      <c r="AF85" s="86"/>
      <c r="AG85" s="86"/>
      <c r="AH85" s="86"/>
      <c r="AI85" s="86"/>
      <c r="AJ85" s="86"/>
    </row>
    <row r="86" customFormat="false" ht="15.75" hidden="false" customHeight="true" outlineLevel="0" collapsed="false">
      <c r="A86" s="95" t="n">
        <v>291</v>
      </c>
      <c r="B86" s="95" t="n">
        <v>291</v>
      </c>
      <c r="C86" s="86" t="s">
        <v>1005</v>
      </c>
      <c r="D86" s="86"/>
      <c r="E86" s="86" t="s">
        <v>1005</v>
      </c>
      <c r="F86" s="87" t="s">
        <v>3672</v>
      </c>
      <c r="G86" s="86"/>
      <c r="H86" s="97" t="s">
        <v>882</v>
      </c>
      <c r="I86" s="100" t="s">
        <v>3674</v>
      </c>
      <c r="J86" s="100" t="s">
        <v>3679</v>
      </c>
      <c r="K86" s="100"/>
      <c r="L86" s="100"/>
      <c r="M86" s="100"/>
      <c r="N86" s="100"/>
      <c r="O86" s="100"/>
      <c r="P86" s="100"/>
      <c r="Q86" s="100"/>
      <c r="R86" s="100"/>
      <c r="S86" s="100"/>
      <c r="T86" s="100"/>
      <c r="U86" s="100"/>
      <c r="V86" s="100"/>
      <c r="W86" s="100"/>
      <c r="X86" s="100"/>
      <c r="Y86" s="100"/>
      <c r="Z86" s="100"/>
      <c r="AA86" s="100"/>
      <c r="AB86" s="97"/>
      <c r="AC86" s="86"/>
      <c r="AD86" s="86"/>
      <c r="AE86" s="86"/>
      <c r="AF86" s="116"/>
      <c r="AG86" s="86"/>
      <c r="AH86" s="86"/>
      <c r="AI86" s="86"/>
      <c r="AJ86" s="86"/>
    </row>
    <row r="87" customFormat="false" ht="15.75" hidden="false" customHeight="true" outlineLevel="0" collapsed="false">
      <c r="A87" s="95" t="n">
        <v>307</v>
      </c>
      <c r="B87" s="95" t="n">
        <v>307</v>
      </c>
      <c r="C87" s="86" t="s">
        <v>1005</v>
      </c>
      <c r="D87" s="86"/>
      <c r="E87" s="86" t="s">
        <v>1005</v>
      </c>
      <c r="F87" s="87" t="s">
        <v>3811</v>
      </c>
      <c r="G87" s="86"/>
      <c r="H87" s="86" t="s">
        <v>4999</v>
      </c>
      <c r="I87" s="100" t="s">
        <v>3813</v>
      </c>
      <c r="J87" s="100" t="s">
        <v>3818</v>
      </c>
      <c r="K87" s="100"/>
      <c r="L87" s="100"/>
      <c r="M87" s="100"/>
      <c r="N87" s="100"/>
      <c r="O87" s="100"/>
      <c r="P87" s="100"/>
      <c r="Q87" s="100"/>
      <c r="R87" s="100"/>
      <c r="S87" s="100"/>
      <c r="T87" s="100"/>
      <c r="U87" s="100"/>
      <c r="V87" s="100"/>
      <c r="W87" s="100"/>
      <c r="X87" s="100"/>
      <c r="Y87" s="100"/>
      <c r="Z87" s="100"/>
      <c r="AA87" s="100"/>
      <c r="AB87" s="97"/>
      <c r="AC87" s="86"/>
      <c r="AD87" s="86"/>
      <c r="AE87" s="86"/>
      <c r="AF87" s="86"/>
      <c r="AG87" s="86"/>
      <c r="AH87" s="86"/>
      <c r="AI87" s="86"/>
      <c r="AJ87" s="86"/>
    </row>
    <row r="88" customFormat="false" ht="15.75" hidden="false" customHeight="true" outlineLevel="0" collapsed="false">
      <c r="A88" s="95" t="n">
        <v>337</v>
      </c>
      <c r="B88" s="95" t="n">
        <v>337</v>
      </c>
      <c r="C88" s="86" t="s">
        <v>1005</v>
      </c>
      <c r="D88" s="86"/>
      <c r="E88" s="86" t="s">
        <v>1005</v>
      </c>
      <c r="F88" s="87" t="s">
        <v>1006</v>
      </c>
      <c r="G88" s="86"/>
      <c r="H88" s="86" t="s">
        <v>1008</v>
      </c>
      <c r="I88" s="100" t="s">
        <v>4075</v>
      </c>
      <c r="J88" s="120"/>
      <c r="K88" s="120"/>
      <c r="L88" s="120"/>
      <c r="M88" s="120"/>
      <c r="N88" s="120"/>
      <c r="O88" s="120"/>
      <c r="P88" s="120"/>
      <c r="Q88" s="120"/>
      <c r="R88" s="120"/>
      <c r="S88" s="120"/>
      <c r="T88" s="120"/>
      <c r="U88" s="120"/>
      <c r="V88" s="120"/>
      <c r="W88" s="120"/>
      <c r="X88" s="120"/>
      <c r="Y88" s="120"/>
      <c r="Z88" s="120"/>
      <c r="AA88" s="120"/>
      <c r="AB88" s="97"/>
      <c r="AC88" s="86"/>
      <c r="AD88" s="86"/>
      <c r="AE88" s="86"/>
      <c r="AF88" s="86"/>
      <c r="AG88" s="86"/>
      <c r="AH88" s="86"/>
      <c r="AI88" s="86"/>
      <c r="AJ88" s="86"/>
    </row>
    <row r="89" customFormat="false" ht="15.75" hidden="false" customHeight="true" outlineLevel="0" collapsed="false">
      <c r="A89" s="95" t="n">
        <v>339</v>
      </c>
      <c r="B89" s="95" t="n">
        <v>339</v>
      </c>
      <c r="C89" s="86" t="s">
        <v>1005</v>
      </c>
      <c r="D89" s="86"/>
      <c r="E89" s="86" t="s">
        <v>1005</v>
      </c>
      <c r="F89" s="87" t="s">
        <v>1013</v>
      </c>
      <c r="G89" s="86"/>
      <c r="H89" s="86" t="s">
        <v>1014</v>
      </c>
      <c r="I89" s="100" t="s">
        <v>4090</v>
      </c>
      <c r="J89" s="120"/>
      <c r="K89" s="120"/>
      <c r="L89" s="120"/>
      <c r="M89" s="120"/>
      <c r="N89" s="120"/>
      <c r="O89" s="120"/>
      <c r="P89" s="120"/>
      <c r="Q89" s="120"/>
      <c r="R89" s="120"/>
      <c r="S89" s="120"/>
      <c r="T89" s="120"/>
      <c r="U89" s="120"/>
      <c r="V89" s="120"/>
      <c r="W89" s="120"/>
      <c r="X89" s="120"/>
      <c r="Y89" s="120"/>
      <c r="Z89" s="120"/>
      <c r="AA89" s="120"/>
      <c r="AB89" s="97"/>
      <c r="AC89" s="86"/>
      <c r="AD89" s="86"/>
      <c r="AE89" s="86"/>
      <c r="AF89" s="86"/>
      <c r="AG89" s="86"/>
      <c r="AH89" s="86"/>
      <c r="AI89" s="86"/>
      <c r="AJ89" s="86"/>
    </row>
    <row r="90" customFormat="false" ht="15.75" hidden="false" customHeight="true" outlineLevel="0" collapsed="false">
      <c r="A90" s="95" t="n">
        <v>340</v>
      </c>
      <c r="B90" s="95" t="n">
        <v>340</v>
      </c>
      <c r="C90" s="86" t="s">
        <v>1005</v>
      </c>
      <c r="D90" s="86"/>
      <c r="E90" s="86" t="s">
        <v>1005</v>
      </c>
      <c r="F90" s="87" t="s">
        <v>1016</v>
      </c>
      <c r="G90" s="86"/>
      <c r="H90" s="86" t="s">
        <v>1018</v>
      </c>
      <c r="I90" s="100" t="s">
        <v>4092</v>
      </c>
      <c r="J90" s="120"/>
      <c r="K90" s="120"/>
      <c r="L90" s="120"/>
      <c r="M90" s="120"/>
      <c r="N90" s="120"/>
      <c r="O90" s="120"/>
      <c r="P90" s="120"/>
      <c r="Q90" s="120"/>
      <c r="R90" s="120"/>
      <c r="S90" s="120"/>
      <c r="T90" s="120"/>
      <c r="U90" s="120"/>
      <c r="V90" s="120"/>
      <c r="W90" s="120"/>
      <c r="X90" s="120"/>
      <c r="Y90" s="120"/>
      <c r="Z90" s="120"/>
      <c r="AA90" s="120"/>
      <c r="AB90" s="97"/>
      <c r="AC90" s="86"/>
      <c r="AD90" s="86"/>
      <c r="AE90" s="86"/>
      <c r="AF90" s="86"/>
      <c r="AG90" s="86"/>
      <c r="AH90" s="86"/>
      <c r="AI90" s="86"/>
      <c r="AJ90" s="86"/>
    </row>
    <row r="91" customFormat="false" ht="15.75" hidden="false" customHeight="true" outlineLevel="0" collapsed="false">
      <c r="A91" s="95" t="n">
        <v>1</v>
      </c>
      <c r="B91" s="95" t="n">
        <v>1</v>
      </c>
      <c r="C91" s="97" t="s">
        <v>62</v>
      </c>
      <c r="D91" s="98" t="s">
        <v>63</v>
      </c>
      <c r="E91" s="98"/>
      <c r="F91" s="98"/>
      <c r="G91" s="98"/>
      <c r="H91" s="97" t="s">
        <v>64</v>
      </c>
      <c r="I91" s="100" t="s">
        <v>64</v>
      </c>
      <c r="J91" s="100"/>
      <c r="K91" s="100"/>
      <c r="L91" s="100"/>
      <c r="M91" s="100"/>
      <c r="N91" s="100"/>
      <c r="O91" s="100"/>
      <c r="P91" s="100"/>
      <c r="Q91" s="100"/>
      <c r="R91" s="100"/>
      <c r="S91" s="100"/>
      <c r="T91" s="100"/>
      <c r="U91" s="100"/>
      <c r="V91" s="100"/>
      <c r="W91" s="100"/>
      <c r="X91" s="100"/>
      <c r="Y91" s="100"/>
      <c r="Z91" s="100"/>
      <c r="AA91" s="100"/>
      <c r="AB91" s="97"/>
      <c r="AC91" s="97"/>
      <c r="AD91" s="97"/>
      <c r="AE91" s="97"/>
      <c r="AF91" s="97"/>
      <c r="AG91" s="97"/>
      <c r="AH91" s="97"/>
      <c r="AI91" s="97"/>
      <c r="AJ91" s="97"/>
    </row>
    <row r="92" customFormat="false" ht="15.75" hidden="false" customHeight="true" outlineLevel="0" collapsed="false">
      <c r="A92" s="95" t="n">
        <v>2</v>
      </c>
      <c r="B92" s="95" t="n">
        <v>2</v>
      </c>
      <c r="C92" s="97" t="s">
        <v>62</v>
      </c>
      <c r="D92" s="98" t="s">
        <v>67</v>
      </c>
      <c r="E92" s="98"/>
      <c r="F92" s="98"/>
      <c r="G92" s="98"/>
      <c r="H92" s="97" t="s">
        <v>69</v>
      </c>
      <c r="I92" s="100" t="s">
        <v>69</v>
      </c>
      <c r="J92" s="100"/>
      <c r="K92" s="100"/>
      <c r="L92" s="100"/>
      <c r="M92" s="100"/>
      <c r="N92" s="100"/>
      <c r="O92" s="100"/>
      <c r="P92" s="100"/>
      <c r="Q92" s="100"/>
      <c r="R92" s="100"/>
      <c r="S92" s="100"/>
      <c r="T92" s="100"/>
      <c r="U92" s="100"/>
      <c r="V92" s="100"/>
      <c r="W92" s="100"/>
      <c r="X92" s="100"/>
      <c r="Y92" s="100"/>
      <c r="Z92" s="100"/>
      <c r="AA92" s="100"/>
      <c r="AB92" s="97"/>
      <c r="AC92" s="97"/>
      <c r="AD92" s="97"/>
      <c r="AE92" s="97"/>
      <c r="AF92" s="97"/>
      <c r="AG92" s="97"/>
      <c r="AH92" s="97"/>
      <c r="AI92" s="97"/>
      <c r="AJ92" s="97"/>
    </row>
    <row r="93" customFormat="false" ht="15.75" hidden="false" customHeight="true" outlineLevel="0" collapsed="false">
      <c r="A93" s="95" t="n">
        <v>3</v>
      </c>
      <c r="B93" s="95" t="n">
        <v>3</v>
      </c>
      <c r="C93" s="97" t="s">
        <v>62</v>
      </c>
      <c r="D93" s="98" t="s">
        <v>73</v>
      </c>
      <c r="E93" s="98"/>
      <c r="F93" s="98" t="s">
        <v>1119</v>
      </c>
      <c r="G93" s="98"/>
      <c r="H93" s="97" t="s">
        <v>74</v>
      </c>
      <c r="I93" s="393" t="s">
        <v>74</v>
      </c>
      <c r="J93" s="100"/>
      <c r="K93" s="100"/>
      <c r="L93" s="100"/>
      <c r="M93" s="100"/>
      <c r="N93" s="100"/>
      <c r="O93" s="100"/>
      <c r="P93" s="100"/>
      <c r="Q93" s="100"/>
      <c r="R93" s="100"/>
      <c r="S93" s="100"/>
      <c r="T93" s="100"/>
      <c r="U93" s="100"/>
      <c r="V93" s="100"/>
      <c r="W93" s="100"/>
      <c r="X93" s="100"/>
      <c r="Y93" s="100"/>
      <c r="Z93" s="100"/>
      <c r="AA93" s="100"/>
      <c r="AB93" s="97"/>
      <c r="AC93" s="97"/>
      <c r="AD93" s="97"/>
      <c r="AE93" s="97"/>
      <c r="AF93" s="97"/>
      <c r="AG93" s="97"/>
      <c r="AH93" s="97"/>
      <c r="AI93" s="97"/>
      <c r="AJ93" s="97"/>
    </row>
    <row r="94" customFormat="false" ht="15.75" hidden="false" customHeight="true" outlineLevel="0" collapsed="false">
      <c r="A94" s="95" t="n">
        <v>4</v>
      </c>
      <c r="B94" s="95" t="n">
        <v>4</v>
      </c>
      <c r="C94" s="97" t="s">
        <v>62</v>
      </c>
      <c r="D94" s="98" t="s">
        <v>76</v>
      </c>
      <c r="E94" s="98"/>
      <c r="F94" s="98"/>
      <c r="G94" s="98"/>
      <c r="H94" s="97" t="s">
        <v>77</v>
      </c>
      <c r="I94" s="100" t="s">
        <v>77</v>
      </c>
      <c r="J94" s="100"/>
      <c r="K94" s="100"/>
      <c r="L94" s="100"/>
      <c r="M94" s="100"/>
      <c r="N94" s="100"/>
      <c r="O94" s="100"/>
      <c r="P94" s="100"/>
      <c r="Q94" s="100"/>
      <c r="R94" s="100"/>
      <c r="S94" s="100"/>
      <c r="T94" s="100"/>
      <c r="U94" s="100"/>
      <c r="V94" s="100"/>
      <c r="W94" s="100"/>
      <c r="X94" s="100"/>
      <c r="Y94" s="100"/>
      <c r="Z94" s="100"/>
      <c r="AA94" s="100"/>
      <c r="AB94" s="97"/>
      <c r="AC94" s="97"/>
      <c r="AD94" s="97"/>
      <c r="AE94" s="97"/>
      <c r="AF94" s="97"/>
      <c r="AG94" s="97"/>
      <c r="AH94" s="97"/>
      <c r="AI94" s="97"/>
      <c r="AJ94" s="97"/>
    </row>
    <row r="95" customFormat="false" ht="15.75" hidden="false" customHeight="true" outlineLevel="0" collapsed="false">
      <c r="A95" s="95" t="n">
        <v>5</v>
      </c>
      <c r="B95" s="95" t="n">
        <v>5</v>
      </c>
      <c r="C95" s="97" t="s">
        <v>62</v>
      </c>
      <c r="D95" s="98" t="s">
        <v>79</v>
      </c>
      <c r="E95" s="98"/>
      <c r="F95" s="98"/>
      <c r="G95" s="98"/>
      <c r="H95" s="97" t="s">
        <v>80</v>
      </c>
      <c r="I95" s="100" t="s">
        <v>80</v>
      </c>
      <c r="J95" s="100"/>
      <c r="K95" s="100"/>
      <c r="L95" s="100"/>
      <c r="M95" s="100"/>
      <c r="N95" s="100"/>
      <c r="O95" s="100"/>
      <c r="P95" s="100"/>
      <c r="Q95" s="100"/>
      <c r="R95" s="100"/>
      <c r="S95" s="100"/>
      <c r="T95" s="100"/>
      <c r="U95" s="100"/>
      <c r="V95" s="100"/>
      <c r="W95" s="100"/>
      <c r="X95" s="100"/>
      <c r="Y95" s="100"/>
      <c r="Z95" s="100"/>
      <c r="AA95" s="100"/>
      <c r="AB95" s="97"/>
      <c r="AC95" s="97"/>
      <c r="AD95" s="97"/>
      <c r="AE95" s="97"/>
      <c r="AF95" s="97"/>
      <c r="AG95" s="97"/>
      <c r="AH95" s="97"/>
      <c r="AI95" s="97"/>
      <c r="AJ95" s="97"/>
    </row>
    <row r="96" customFormat="false" ht="15.75" hidden="false" customHeight="true" outlineLevel="0" collapsed="false">
      <c r="A96" s="95" t="n">
        <v>6</v>
      </c>
      <c r="B96" s="95" t="n">
        <v>6</v>
      </c>
      <c r="C96" s="97" t="s">
        <v>62</v>
      </c>
      <c r="D96" s="98" t="s">
        <v>83</v>
      </c>
      <c r="E96" s="98"/>
      <c r="F96" s="98"/>
      <c r="G96" s="98"/>
      <c r="H96" s="97" t="s">
        <v>85</v>
      </c>
      <c r="I96" s="100" t="s">
        <v>85</v>
      </c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97"/>
      <c r="AC96" s="97"/>
      <c r="AD96" s="97"/>
      <c r="AE96" s="97"/>
      <c r="AF96" s="97"/>
      <c r="AG96" s="97"/>
      <c r="AH96" s="97"/>
      <c r="AI96" s="97"/>
      <c r="AJ96" s="97"/>
    </row>
    <row r="97" customFormat="false" ht="15.75" hidden="false" customHeight="true" outlineLevel="0" collapsed="false">
      <c r="A97" s="95" t="n">
        <v>7</v>
      </c>
      <c r="B97" s="95" t="n">
        <v>7</v>
      </c>
      <c r="C97" s="97" t="s">
        <v>62</v>
      </c>
      <c r="D97" s="87" t="s">
        <v>87</v>
      </c>
      <c r="E97" s="86"/>
      <c r="F97" s="86"/>
      <c r="G97" s="86"/>
      <c r="H97" s="105" t="s">
        <v>4186</v>
      </c>
      <c r="I97" s="100" t="s">
        <v>1150</v>
      </c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86"/>
      <c r="AC97" s="86"/>
      <c r="AD97" s="86"/>
      <c r="AE97" s="86"/>
      <c r="AF97" s="86"/>
      <c r="AG97" s="86"/>
      <c r="AH97" s="86"/>
      <c r="AI97" s="86"/>
      <c r="AJ97" s="97"/>
    </row>
    <row r="98" customFormat="false" ht="15.75" hidden="false" customHeight="true" outlineLevel="0" collapsed="false">
      <c r="A98" s="95" t="n">
        <v>8</v>
      </c>
      <c r="B98" s="95" t="n">
        <v>8</v>
      </c>
      <c r="C98" s="97" t="s">
        <v>62</v>
      </c>
      <c r="D98" s="98" t="s">
        <v>89</v>
      </c>
      <c r="E98" s="98"/>
      <c r="F98" s="98"/>
      <c r="G98" s="98"/>
      <c r="H98" s="97" t="s">
        <v>90</v>
      </c>
      <c r="I98" s="100" t="s">
        <v>90</v>
      </c>
      <c r="J98" s="100"/>
      <c r="K98" s="100"/>
      <c r="L98" s="100"/>
      <c r="M98" s="100"/>
      <c r="N98" s="100"/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97"/>
      <c r="AC98" s="97"/>
      <c r="AD98" s="97"/>
      <c r="AE98" s="97"/>
      <c r="AF98" s="97"/>
      <c r="AG98" s="97"/>
      <c r="AH98" s="97"/>
      <c r="AI98" s="97"/>
      <c r="AJ98" s="97"/>
    </row>
    <row r="99" customFormat="false" ht="15.75" hidden="false" customHeight="true" outlineLevel="0" collapsed="false">
      <c r="A99" s="95" t="n">
        <v>9</v>
      </c>
      <c r="B99" s="95" t="n">
        <v>9</v>
      </c>
      <c r="C99" s="97" t="s">
        <v>62</v>
      </c>
      <c r="D99" s="98" t="s">
        <v>92</v>
      </c>
      <c r="E99" s="98"/>
      <c r="F99" s="98"/>
      <c r="G99" s="98"/>
      <c r="H99" s="97" t="s">
        <v>93</v>
      </c>
      <c r="I99" s="100" t="s">
        <v>93</v>
      </c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97"/>
      <c r="AC99" s="97"/>
      <c r="AD99" s="97"/>
      <c r="AE99" s="97"/>
      <c r="AF99" s="97"/>
      <c r="AG99" s="97"/>
      <c r="AH99" s="97"/>
      <c r="AI99" s="97"/>
      <c r="AJ99" s="97"/>
    </row>
    <row r="100" customFormat="false" ht="15.75" hidden="false" customHeight="true" outlineLevel="0" collapsed="false">
      <c r="A100" s="95" t="n">
        <v>10</v>
      </c>
      <c r="B100" s="95" t="n">
        <v>10</v>
      </c>
      <c r="C100" s="97" t="s">
        <v>62</v>
      </c>
      <c r="D100" s="98" t="s">
        <v>95</v>
      </c>
      <c r="E100" s="98"/>
      <c r="F100" s="98"/>
      <c r="G100" s="98"/>
      <c r="H100" s="97" t="s">
        <v>96</v>
      </c>
      <c r="I100" s="100" t="s">
        <v>96</v>
      </c>
      <c r="J100" s="100"/>
      <c r="K100" s="100"/>
      <c r="L100" s="100"/>
      <c r="M100" s="100"/>
      <c r="N100" s="100"/>
      <c r="O100" s="100"/>
      <c r="P100" s="100"/>
      <c r="Q100" s="100"/>
      <c r="R100" s="100"/>
      <c r="S100" s="100"/>
      <c r="T100" s="100"/>
      <c r="U100" s="100"/>
      <c r="V100" s="100"/>
      <c r="W100" s="100"/>
      <c r="X100" s="100"/>
      <c r="Y100" s="100"/>
      <c r="Z100" s="100"/>
      <c r="AA100" s="100"/>
      <c r="AB100" s="97"/>
      <c r="AC100" s="97"/>
      <c r="AD100" s="97"/>
      <c r="AE100" s="97"/>
      <c r="AF100" s="97"/>
      <c r="AG100" s="97"/>
      <c r="AH100" s="97"/>
      <c r="AI100" s="97"/>
      <c r="AJ100" s="97"/>
    </row>
    <row r="101" customFormat="false" ht="15.75" hidden="false" customHeight="true" outlineLevel="0" collapsed="false">
      <c r="A101" s="95" t="n">
        <v>12</v>
      </c>
      <c r="B101" s="95" t="n">
        <v>12</v>
      </c>
      <c r="C101" s="97" t="s">
        <v>62</v>
      </c>
      <c r="D101" s="98" t="s">
        <v>103</v>
      </c>
      <c r="E101" s="98"/>
      <c r="F101" s="98"/>
      <c r="G101" s="98"/>
      <c r="H101" s="97" t="s">
        <v>104</v>
      </c>
      <c r="I101" s="100" t="s">
        <v>104</v>
      </c>
      <c r="J101" s="100"/>
      <c r="K101" s="100"/>
      <c r="L101" s="100"/>
      <c r="M101" s="100"/>
      <c r="N101" s="100"/>
      <c r="O101" s="100"/>
      <c r="P101" s="100"/>
      <c r="Q101" s="100"/>
      <c r="R101" s="100"/>
      <c r="S101" s="100"/>
      <c r="T101" s="100"/>
      <c r="U101" s="100"/>
      <c r="V101" s="100"/>
      <c r="W101" s="100"/>
      <c r="X101" s="100"/>
      <c r="Y101" s="100"/>
      <c r="Z101" s="100"/>
      <c r="AA101" s="100"/>
      <c r="AB101" s="97"/>
      <c r="AC101" s="97"/>
      <c r="AD101" s="97"/>
      <c r="AE101" s="97"/>
      <c r="AF101" s="97"/>
      <c r="AG101" s="97"/>
      <c r="AH101" s="97"/>
      <c r="AI101" s="97"/>
      <c r="AJ101" s="97"/>
    </row>
    <row r="102" customFormat="false" ht="15.75" hidden="false" customHeight="true" outlineLevel="0" collapsed="false">
      <c r="A102" s="95" t="n">
        <v>13</v>
      </c>
      <c r="B102" s="95" t="n">
        <v>13</v>
      </c>
      <c r="C102" s="97" t="s">
        <v>62</v>
      </c>
      <c r="D102" s="98" t="s">
        <v>105</v>
      </c>
      <c r="E102" s="98"/>
      <c r="F102" s="98"/>
      <c r="G102" s="98"/>
      <c r="H102" s="97" t="s">
        <v>106</v>
      </c>
      <c r="I102" s="100" t="s">
        <v>106</v>
      </c>
      <c r="J102" s="100"/>
      <c r="K102" s="100"/>
      <c r="L102" s="100"/>
      <c r="M102" s="100"/>
      <c r="N102" s="100"/>
      <c r="O102" s="100"/>
      <c r="P102" s="100"/>
      <c r="Q102" s="100"/>
      <c r="R102" s="100"/>
      <c r="S102" s="100"/>
      <c r="T102" s="100"/>
      <c r="U102" s="100"/>
      <c r="V102" s="100"/>
      <c r="W102" s="100"/>
      <c r="X102" s="100"/>
      <c r="Y102" s="100"/>
      <c r="Z102" s="100"/>
      <c r="AA102" s="100"/>
      <c r="AB102" s="97"/>
      <c r="AC102" s="97"/>
      <c r="AD102" s="97"/>
      <c r="AE102" s="97"/>
      <c r="AF102" s="97"/>
      <c r="AG102" s="97"/>
      <c r="AH102" s="97"/>
      <c r="AI102" s="97"/>
      <c r="AJ102" s="97"/>
    </row>
    <row r="103" customFormat="false" ht="15.75" hidden="false" customHeight="true" outlineLevel="0" collapsed="false">
      <c r="A103" s="95" t="n">
        <v>16</v>
      </c>
      <c r="B103" s="95" t="n">
        <v>16</v>
      </c>
      <c r="C103" s="97" t="s">
        <v>62</v>
      </c>
      <c r="D103" s="98" t="s">
        <v>111</v>
      </c>
      <c r="E103" s="98"/>
      <c r="F103" s="98"/>
      <c r="G103" s="98"/>
      <c r="H103" s="97" t="s">
        <v>112</v>
      </c>
      <c r="I103" s="100" t="s">
        <v>112</v>
      </c>
      <c r="J103" s="100"/>
      <c r="K103" s="100"/>
      <c r="L103" s="100"/>
      <c r="M103" s="100"/>
      <c r="N103" s="100"/>
      <c r="O103" s="100"/>
      <c r="P103" s="100"/>
      <c r="Q103" s="100"/>
      <c r="R103" s="100"/>
      <c r="S103" s="100"/>
      <c r="T103" s="100"/>
      <c r="U103" s="100"/>
      <c r="V103" s="100"/>
      <c r="W103" s="100"/>
      <c r="X103" s="100"/>
      <c r="Y103" s="100"/>
      <c r="Z103" s="100"/>
      <c r="AA103" s="100"/>
      <c r="AB103" s="97"/>
      <c r="AC103" s="97"/>
      <c r="AD103" s="97"/>
      <c r="AE103" s="97"/>
      <c r="AF103" s="97"/>
      <c r="AG103" s="97"/>
      <c r="AH103" s="97"/>
      <c r="AI103" s="97"/>
      <c r="AJ103" s="97"/>
    </row>
    <row r="104" customFormat="false" ht="15.75" hidden="false" customHeight="true" outlineLevel="0" collapsed="false">
      <c r="A104" s="95" t="n">
        <v>17</v>
      </c>
      <c r="B104" s="95" t="n">
        <v>17</v>
      </c>
      <c r="C104" s="97" t="s">
        <v>62</v>
      </c>
      <c r="D104" s="98" t="s">
        <v>114</v>
      </c>
      <c r="E104" s="98"/>
      <c r="F104" s="98"/>
      <c r="G104" s="98"/>
      <c r="H104" s="97" t="s">
        <v>115</v>
      </c>
      <c r="I104" s="100" t="s">
        <v>115</v>
      </c>
      <c r="J104" s="100"/>
      <c r="K104" s="100"/>
      <c r="L104" s="100"/>
      <c r="M104" s="100"/>
      <c r="N104" s="100"/>
      <c r="O104" s="100"/>
      <c r="P104" s="100"/>
      <c r="Q104" s="100"/>
      <c r="R104" s="100"/>
      <c r="S104" s="100"/>
      <c r="T104" s="100"/>
      <c r="U104" s="100"/>
      <c r="V104" s="100"/>
      <c r="W104" s="100"/>
      <c r="X104" s="100"/>
      <c r="Y104" s="100"/>
      <c r="Z104" s="100"/>
      <c r="AA104" s="100"/>
      <c r="AB104" s="97"/>
      <c r="AC104" s="97"/>
      <c r="AD104" s="97"/>
      <c r="AE104" s="97"/>
      <c r="AF104" s="97"/>
      <c r="AG104" s="97"/>
      <c r="AH104" s="97"/>
      <c r="AI104" s="97"/>
      <c r="AJ104" s="97"/>
    </row>
    <row r="105" customFormat="false" ht="15.75" hidden="false" customHeight="true" outlineLevel="0" collapsed="false">
      <c r="A105" s="95" t="n">
        <v>18</v>
      </c>
      <c r="B105" s="95" t="n">
        <v>18.1</v>
      </c>
      <c r="C105" s="97" t="s">
        <v>62</v>
      </c>
      <c r="D105" s="98" t="s">
        <v>1248</v>
      </c>
      <c r="E105" s="98"/>
      <c r="F105" s="97"/>
      <c r="G105" s="97"/>
      <c r="H105" s="97" t="s">
        <v>4470</v>
      </c>
      <c r="I105" s="100" t="s">
        <v>1251</v>
      </c>
      <c r="J105" s="100"/>
      <c r="K105" s="100"/>
      <c r="L105" s="100"/>
      <c r="M105" s="100"/>
      <c r="N105" s="100"/>
      <c r="O105" s="100"/>
      <c r="P105" s="100"/>
      <c r="Q105" s="100"/>
      <c r="R105" s="100"/>
      <c r="S105" s="100"/>
      <c r="T105" s="100"/>
      <c r="U105" s="100"/>
      <c r="V105" s="100"/>
      <c r="W105" s="100"/>
      <c r="X105" s="100"/>
      <c r="Y105" s="100"/>
      <c r="Z105" s="100"/>
      <c r="AA105" s="100"/>
      <c r="AB105" s="86"/>
      <c r="AC105" s="97"/>
      <c r="AD105" s="97"/>
      <c r="AE105" s="97"/>
      <c r="AF105" s="97"/>
      <c r="AG105" s="97"/>
      <c r="AH105" s="97"/>
      <c r="AI105" s="97"/>
      <c r="AJ105" s="97"/>
    </row>
    <row r="106" customFormat="false" ht="15.75" hidden="false" customHeight="true" outlineLevel="0" collapsed="false">
      <c r="A106" s="95" t="n">
        <v>18</v>
      </c>
      <c r="B106" s="97" t="n">
        <v>18.2</v>
      </c>
      <c r="C106" s="97" t="s">
        <v>62</v>
      </c>
      <c r="D106" s="98" t="s">
        <v>1248</v>
      </c>
      <c r="E106" s="98"/>
      <c r="F106" s="97"/>
      <c r="G106" s="97"/>
      <c r="H106" s="97" t="s">
        <v>122</v>
      </c>
      <c r="I106" s="100" t="s">
        <v>1261</v>
      </c>
      <c r="J106" s="100"/>
      <c r="K106" s="100"/>
      <c r="L106" s="100"/>
      <c r="M106" s="100"/>
      <c r="N106" s="100"/>
      <c r="O106" s="100"/>
      <c r="P106" s="100"/>
      <c r="Q106" s="100"/>
      <c r="R106" s="100"/>
      <c r="S106" s="100"/>
      <c r="T106" s="100"/>
      <c r="U106" s="100"/>
      <c r="V106" s="100"/>
      <c r="W106" s="100"/>
      <c r="X106" s="100"/>
      <c r="Y106" s="100"/>
      <c r="Z106" s="100"/>
      <c r="AA106" s="100"/>
      <c r="AB106" s="86"/>
      <c r="AC106" s="97"/>
      <c r="AD106" s="97"/>
      <c r="AE106" s="97"/>
      <c r="AF106" s="97"/>
      <c r="AG106" s="97"/>
      <c r="AH106" s="97"/>
      <c r="AI106" s="97"/>
      <c r="AJ106" s="97"/>
    </row>
    <row r="107" customFormat="false" ht="15.75" hidden="false" customHeight="true" outlineLevel="0" collapsed="false">
      <c r="A107" s="95" t="n">
        <v>18</v>
      </c>
      <c r="B107" s="95" t="n">
        <v>18.3</v>
      </c>
      <c r="C107" s="97" t="s">
        <v>62</v>
      </c>
      <c r="D107" s="98" t="s">
        <v>116</v>
      </c>
      <c r="E107" s="98"/>
      <c r="F107" s="97"/>
      <c r="G107" s="97"/>
      <c r="H107" s="97" t="s">
        <v>124</v>
      </c>
      <c r="I107" s="100" t="s">
        <v>1267</v>
      </c>
      <c r="J107" s="100"/>
      <c r="K107" s="100"/>
      <c r="L107" s="100"/>
      <c r="M107" s="100"/>
      <c r="N107" s="100"/>
      <c r="O107" s="100"/>
      <c r="P107" s="100"/>
      <c r="Q107" s="100"/>
      <c r="R107" s="100"/>
      <c r="S107" s="100"/>
      <c r="T107" s="100"/>
      <c r="U107" s="100"/>
      <c r="V107" s="100"/>
      <c r="W107" s="100"/>
      <c r="X107" s="100"/>
      <c r="Y107" s="100"/>
      <c r="Z107" s="100"/>
      <c r="AA107" s="100"/>
      <c r="AB107" s="86"/>
      <c r="AC107" s="97"/>
      <c r="AD107" s="97"/>
      <c r="AE107" s="97"/>
      <c r="AF107" s="97"/>
      <c r="AG107" s="97"/>
      <c r="AH107" s="97"/>
      <c r="AI107" s="97"/>
      <c r="AJ107" s="97"/>
    </row>
    <row r="108" customFormat="false" ht="15.75" hidden="false" customHeight="true" outlineLevel="0" collapsed="false">
      <c r="A108" s="95" t="n">
        <v>19</v>
      </c>
      <c r="B108" s="95" t="n">
        <v>19.1</v>
      </c>
      <c r="C108" s="97" t="s">
        <v>62</v>
      </c>
      <c r="D108" s="98" t="s">
        <v>125</v>
      </c>
      <c r="E108" s="98"/>
      <c r="F108" s="98"/>
      <c r="G108" s="98"/>
      <c r="H108" s="97" t="s">
        <v>129</v>
      </c>
      <c r="I108" s="100" t="s">
        <v>129</v>
      </c>
      <c r="J108" s="100"/>
      <c r="K108" s="100"/>
      <c r="L108" s="100"/>
      <c r="M108" s="100"/>
      <c r="N108" s="100"/>
      <c r="O108" s="100"/>
      <c r="P108" s="100"/>
      <c r="Q108" s="100"/>
      <c r="R108" s="100"/>
      <c r="S108" s="100"/>
      <c r="T108" s="100"/>
      <c r="U108" s="100"/>
      <c r="V108" s="100"/>
      <c r="W108" s="100"/>
      <c r="X108" s="100"/>
      <c r="Y108" s="100"/>
      <c r="Z108" s="100"/>
      <c r="AA108" s="100"/>
      <c r="AB108" s="97"/>
      <c r="AC108" s="97"/>
      <c r="AD108" s="97"/>
      <c r="AE108" s="97"/>
      <c r="AF108" s="97"/>
      <c r="AG108" s="97"/>
      <c r="AH108" s="97"/>
      <c r="AI108" s="97"/>
      <c r="AJ108" s="97"/>
    </row>
    <row r="109" customFormat="false" ht="15.75" hidden="false" customHeight="true" outlineLevel="0" collapsed="false">
      <c r="A109" s="95" t="n">
        <v>19</v>
      </c>
      <c r="B109" s="95" t="n">
        <v>19.2</v>
      </c>
      <c r="C109" s="97" t="s">
        <v>62</v>
      </c>
      <c r="D109" s="98" t="s">
        <v>125</v>
      </c>
      <c r="E109" s="98"/>
      <c r="F109" s="98"/>
      <c r="G109" s="98"/>
      <c r="H109" s="97" t="s">
        <v>1272</v>
      </c>
      <c r="I109" s="100" t="s">
        <v>1272</v>
      </c>
      <c r="J109" s="100"/>
      <c r="K109" s="100"/>
      <c r="L109" s="100"/>
      <c r="M109" s="100"/>
      <c r="N109" s="100"/>
      <c r="O109" s="100"/>
      <c r="P109" s="100"/>
      <c r="Q109" s="100"/>
      <c r="R109" s="100"/>
      <c r="S109" s="100"/>
      <c r="T109" s="100"/>
      <c r="U109" s="100"/>
      <c r="V109" s="100"/>
      <c r="W109" s="100"/>
      <c r="X109" s="100"/>
      <c r="Y109" s="100"/>
      <c r="Z109" s="100"/>
      <c r="AA109" s="100"/>
      <c r="AB109" s="97"/>
      <c r="AC109" s="97"/>
      <c r="AD109" s="97"/>
      <c r="AE109" s="97"/>
      <c r="AF109" s="97"/>
      <c r="AG109" s="97"/>
      <c r="AH109" s="97"/>
      <c r="AI109" s="97"/>
      <c r="AJ109" s="97"/>
    </row>
    <row r="110" customFormat="false" ht="15.75" hidden="false" customHeight="true" outlineLevel="0" collapsed="false">
      <c r="A110" s="95" t="n">
        <v>20</v>
      </c>
      <c r="B110" s="95" t="n">
        <v>20</v>
      </c>
      <c r="C110" s="97" t="s">
        <v>62</v>
      </c>
      <c r="D110" s="98" t="s">
        <v>132</v>
      </c>
      <c r="E110" s="98"/>
      <c r="F110" s="98"/>
      <c r="G110" s="98"/>
      <c r="H110" s="97" t="s">
        <v>112</v>
      </c>
      <c r="I110" s="100" t="s">
        <v>112</v>
      </c>
      <c r="J110" s="100"/>
      <c r="K110" s="100"/>
      <c r="L110" s="100"/>
      <c r="M110" s="100"/>
      <c r="N110" s="100"/>
      <c r="O110" s="100"/>
      <c r="P110" s="100"/>
      <c r="Q110" s="100"/>
      <c r="R110" s="100"/>
      <c r="S110" s="100"/>
      <c r="T110" s="100"/>
      <c r="U110" s="100"/>
      <c r="V110" s="100"/>
      <c r="W110" s="100"/>
      <c r="X110" s="100"/>
      <c r="Y110" s="100"/>
      <c r="Z110" s="100"/>
      <c r="AA110" s="100"/>
      <c r="AB110" s="97"/>
      <c r="AC110" s="97"/>
      <c r="AD110" s="97"/>
      <c r="AE110" s="97"/>
      <c r="AF110" s="97"/>
      <c r="AG110" s="97"/>
      <c r="AH110" s="97"/>
      <c r="AI110" s="97"/>
      <c r="AJ110" s="97"/>
    </row>
    <row r="111" customFormat="false" ht="15.75" hidden="false" customHeight="true" outlineLevel="0" collapsed="false">
      <c r="A111" s="95" t="n">
        <v>21</v>
      </c>
      <c r="B111" s="95" t="n">
        <v>21</v>
      </c>
      <c r="C111" s="97" t="s">
        <v>62</v>
      </c>
      <c r="D111" s="98" t="s">
        <v>133</v>
      </c>
      <c r="E111" s="98"/>
      <c r="F111" s="98"/>
      <c r="G111" s="98"/>
      <c r="H111" s="97" t="s">
        <v>135</v>
      </c>
      <c r="I111" s="100" t="s">
        <v>135</v>
      </c>
      <c r="J111" s="100"/>
      <c r="K111" s="100"/>
      <c r="L111" s="100"/>
      <c r="M111" s="100"/>
      <c r="N111" s="100"/>
      <c r="O111" s="100"/>
      <c r="P111" s="100"/>
      <c r="Q111" s="100"/>
      <c r="R111" s="100"/>
      <c r="S111" s="100"/>
      <c r="T111" s="100"/>
      <c r="U111" s="100"/>
      <c r="V111" s="100"/>
      <c r="W111" s="100"/>
      <c r="X111" s="100"/>
      <c r="Y111" s="100"/>
      <c r="Z111" s="100"/>
      <c r="AA111" s="100"/>
      <c r="AB111" s="97"/>
      <c r="AC111" s="97"/>
      <c r="AD111" s="97"/>
      <c r="AE111" s="97"/>
      <c r="AF111" s="97"/>
      <c r="AG111" s="97"/>
      <c r="AH111" s="97"/>
      <c r="AI111" s="97"/>
      <c r="AJ111" s="97"/>
    </row>
    <row r="112" customFormat="false" ht="15.75" hidden="false" customHeight="true" outlineLevel="0" collapsed="false">
      <c r="A112" s="95" t="n">
        <v>22</v>
      </c>
      <c r="B112" s="95" t="n">
        <v>22</v>
      </c>
      <c r="C112" s="97" t="s">
        <v>62</v>
      </c>
      <c r="D112" s="98" t="s">
        <v>137</v>
      </c>
      <c r="E112" s="98"/>
      <c r="F112" s="98"/>
      <c r="G112" s="98"/>
      <c r="H112" s="97" t="s">
        <v>138</v>
      </c>
      <c r="I112" s="100" t="s">
        <v>138</v>
      </c>
      <c r="J112" s="100"/>
      <c r="K112" s="100"/>
      <c r="L112" s="100"/>
      <c r="M112" s="100"/>
      <c r="N112" s="100"/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97"/>
      <c r="AC112" s="97"/>
      <c r="AD112" s="97"/>
      <c r="AE112" s="97"/>
      <c r="AF112" s="97"/>
      <c r="AG112" s="97"/>
      <c r="AH112" s="97"/>
      <c r="AI112" s="97"/>
      <c r="AJ112" s="97"/>
    </row>
    <row r="113" customFormat="false" ht="15.75" hidden="false" customHeight="true" outlineLevel="0" collapsed="false">
      <c r="A113" s="95" t="n">
        <v>24</v>
      </c>
      <c r="B113" s="95" t="n">
        <v>24</v>
      </c>
      <c r="C113" s="97" t="s">
        <v>62</v>
      </c>
      <c r="D113" s="98" t="s">
        <v>141</v>
      </c>
      <c r="E113" s="98"/>
      <c r="F113" s="98"/>
      <c r="G113" s="98"/>
      <c r="H113" s="97" t="s">
        <v>142</v>
      </c>
      <c r="I113" s="100" t="s">
        <v>1305</v>
      </c>
      <c r="J113" s="100" t="s">
        <v>1310</v>
      </c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97"/>
      <c r="AC113" s="97"/>
      <c r="AD113" s="97"/>
      <c r="AE113" s="97"/>
      <c r="AF113" s="97"/>
      <c r="AG113" s="97"/>
      <c r="AH113" s="97"/>
      <c r="AI113" s="97"/>
      <c r="AJ113" s="97"/>
    </row>
    <row r="114" customFormat="false" ht="15.75" hidden="false" customHeight="true" outlineLevel="0" collapsed="false">
      <c r="A114" s="95" t="n">
        <v>26</v>
      </c>
      <c r="B114" s="95" t="n">
        <v>26</v>
      </c>
      <c r="C114" s="97" t="s">
        <v>62</v>
      </c>
      <c r="D114" s="87" t="s">
        <v>148</v>
      </c>
      <c r="E114" s="86"/>
      <c r="F114" s="86"/>
      <c r="G114" s="86"/>
      <c r="H114" s="86" t="s">
        <v>4485</v>
      </c>
      <c r="I114" s="100" t="s">
        <v>1333</v>
      </c>
      <c r="J114" s="100" t="s">
        <v>1338</v>
      </c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86"/>
      <c r="AC114" s="86"/>
      <c r="AD114" s="86"/>
      <c r="AE114" s="86"/>
      <c r="AF114" s="86"/>
      <c r="AG114" s="86"/>
      <c r="AH114" s="86"/>
      <c r="AI114" s="86"/>
      <c r="AJ114" s="97"/>
    </row>
    <row r="115" customFormat="false" ht="15.75" hidden="false" customHeight="true" outlineLevel="0" collapsed="false">
      <c r="A115" s="95" t="n">
        <v>28</v>
      </c>
      <c r="B115" s="95" t="n">
        <v>28</v>
      </c>
      <c r="C115" s="97" t="s">
        <v>62</v>
      </c>
      <c r="D115" s="87" t="s">
        <v>153</v>
      </c>
      <c r="E115" s="86"/>
      <c r="F115" s="86"/>
      <c r="G115" s="86"/>
      <c r="H115" s="86" t="s">
        <v>768</v>
      </c>
      <c r="I115" s="100" t="s">
        <v>154</v>
      </c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86"/>
      <c r="AC115" s="86"/>
      <c r="AD115" s="86"/>
      <c r="AE115" s="86"/>
      <c r="AF115" s="86"/>
      <c r="AG115" s="86"/>
      <c r="AH115" s="86"/>
      <c r="AI115" s="86"/>
      <c r="AJ115" s="97"/>
    </row>
    <row r="116" customFormat="false" ht="15.75" hidden="false" customHeight="true" outlineLevel="0" collapsed="false">
      <c r="A116" s="95" t="n">
        <v>29</v>
      </c>
      <c r="B116" s="95" t="n">
        <v>29</v>
      </c>
      <c r="C116" s="97" t="s">
        <v>62</v>
      </c>
      <c r="D116" s="98" t="s">
        <v>157</v>
      </c>
      <c r="E116" s="98"/>
      <c r="F116" s="98"/>
      <c r="G116" s="98"/>
      <c r="H116" s="97" t="s">
        <v>158</v>
      </c>
      <c r="I116" s="100" t="s">
        <v>1360</v>
      </c>
      <c r="J116" s="100" t="s">
        <v>1361</v>
      </c>
      <c r="K116" s="100"/>
      <c r="L116" s="100"/>
      <c r="M116" s="100"/>
      <c r="N116" s="100"/>
      <c r="O116" s="100"/>
      <c r="P116" s="100"/>
      <c r="Q116" s="100"/>
      <c r="R116" s="100"/>
      <c r="S116" s="100"/>
      <c r="T116" s="100"/>
      <c r="U116" s="100"/>
      <c r="V116" s="100"/>
      <c r="W116" s="100"/>
      <c r="X116" s="100"/>
      <c r="Y116" s="100"/>
      <c r="Z116" s="100"/>
      <c r="AA116" s="100"/>
      <c r="AB116" s="97"/>
      <c r="AC116" s="97"/>
      <c r="AD116" s="97"/>
      <c r="AE116" s="97"/>
      <c r="AF116" s="97"/>
      <c r="AG116" s="97"/>
      <c r="AH116" s="97"/>
      <c r="AI116" s="97"/>
      <c r="AJ116" s="97"/>
    </row>
    <row r="117" customFormat="false" ht="15.75" hidden="false" customHeight="true" outlineLevel="0" collapsed="false">
      <c r="A117" s="95" t="n">
        <v>30</v>
      </c>
      <c r="B117" s="95" t="n">
        <v>30</v>
      </c>
      <c r="C117" s="97" t="s">
        <v>62</v>
      </c>
      <c r="D117" s="98" t="s">
        <v>159</v>
      </c>
      <c r="E117" s="98"/>
      <c r="F117" s="98"/>
      <c r="G117" s="98"/>
      <c r="H117" s="97" t="s">
        <v>161</v>
      </c>
      <c r="I117" s="100" t="s">
        <v>161</v>
      </c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97"/>
      <c r="AC117" s="97"/>
      <c r="AD117" s="97"/>
      <c r="AE117" s="97"/>
      <c r="AF117" s="97"/>
      <c r="AG117" s="97"/>
      <c r="AH117" s="97"/>
      <c r="AI117" s="97"/>
      <c r="AJ117" s="97"/>
    </row>
    <row r="118" customFormat="false" ht="15.75" hidden="false" customHeight="true" outlineLevel="0" collapsed="false">
      <c r="A118" s="95" t="n">
        <v>32</v>
      </c>
      <c r="B118" s="95" t="n">
        <v>32</v>
      </c>
      <c r="C118" s="97" t="s">
        <v>62</v>
      </c>
      <c r="D118" s="98" t="s">
        <v>168</v>
      </c>
      <c r="E118" s="98"/>
      <c r="F118" s="98"/>
      <c r="G118" s="98"/>
      <c r="H118" s="97" t="s">
        <v>169</v>
      </c>
      <c r="I118" s="100" t="s">
        <v>169</v>
      </c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97"/>
      <c r="AC118" s="97"/>
      <c r="AD118" s="97"/>
      <c r="AE118" s="97"/>
      <c r="AF118" s="97"/>
      <c r="AG118" s="97"/>
      <c r="AH118" s="97"/>
      <c r="AI118" s="97"/>
      <c r="AJ118" s="97"/>
    </row>
    <row r="119" customFormat="false" ht="15.75" hidden="false" customHeight="true" outlineLevel="0" collapsed="false">
      <c r="A119" s="95" t="n">
        <v>34</v>
      </c>
      <c r="B119" s="95" t="n">
        <v>34</v>
      </c>
      <c r="C119" s="97" t="s">
        <v>62</v>
      </c>
      <c r="D119" s="98" t="s">
        <v>174</v>
      </c>
      <c r="E119" s="98"/>
      <c r="F119" s="98"/>
      <c r="G119" s="98"/>
      <c r="H119" s="97" t="s">
        <v>175</v>
      </c>
      <c r="I119" s="100" t="s">
        <v>175</v>
      </c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97"/>
      <c r="AC119" s="97"/>
      <c r="AD119" s="97"/>
      <c r="AE119" s="97"/>
      <c r="AF119" s="97"/>
      <c r="AG119" s="97"/>
      <c r="AH119" s="97"/>
      <c r="AI119" s="97"/>
      <c r="AJ119" s="97"/>
    </row>
    <row r="120" customFormat="false" ht="15.75" hidden="false" customHeight="true" outlineLevel="0" collapsed="false">
      <c r="A120" s="95" t="n">
        <v>35</v>
      </c>
      <c r="B120" s="95" t="n">
        <v>35</v>
      </c>
      <c r="C120" s="97" t="s">
        <v>62</v>
      </c>
      <c r="D120" s="87" t="s">
        <v>177</v>
      </c>
      <c r="E120" s="86"/>
      <c r="F120" s="86"/>
      <c r="G120" s="86"/>
      <c r="H120" s="86" t="s">
        <v>178</v>
      </c>
      <c r="I120" s="120" t="s">
        <v>1414</v>
      </c>
      <c r="J120" s="100" t="s">
        <v>1419</v>
      </c>
      <c r="K120" s="100"/>
      <c r="L120" s="100"/>
      <c r="M120" s="100"/>
      <c r="N120" s="100"/>
      <c r="O120" s="100"/>
      <c r="P120" s="100"/>
      <c r="Q120" s="100"/>
      <c r="R120" s="100"/>
      <c r="S120" s="100"/>
      <c r="T120" s="100"/>
      <c r="U120" s="100"/>
      <c r="V120" s="100"/>
      <c r="W120" s="100"/>
      <c r="X120" s="100"/>
      <c r="Y120" s="100"/>
      <c r="Z120" s="100"/>
      <c r="AA120" s="100"/>
      <c r="AB120" s="86"/>
      <c r="AC120" s="86"/>
      <c r="AD120" s="86"/>
      <c r="AE120" s="86"/>
      <c r="AF120" s="86"/>
      <c r="AG120" s="86"/>
      <c r="AH120" s="86"/>
      <c r="AI120" s="86"/>
      <c r="AJ120" s="97"/>
    </row>
    <row r="121" customFormat="false" ht="15.75" hidden="false" customHeight="true" outlineLevel="0" collapsed="false">
      <c r="A121" s="95" t="n">
        <v>36</v>
      </c>
      <c r="B121" s="95" t="n">
        <v>36</v>
      </c>
      <c r="C121" s="97" t="s">
        <v>62</v>
      </c>
      <c r="D121" s="98" t="s">
        <v>180</v>
      </c>
      <c r="E121" s="98"/>
      <c r="F121" s="98"/>
      <c r="G121" s="98"/>
      <c r="H121" s="97" t="s">
        <v>181</v>
      </c>
      <c r="I121" s="100" t="s">
        <v>181</v>
      </c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97"/>
      <c r="AC121" s="97"/>
      <c r="AD121" s="97"/>
      <c r="AE121" s="97"/>
      <c r="AF121" s="97"/>
      <c r="AG121" s="97"/>
      <c r="AH121" s="97"/>
      <c r="AI121" s="97"/>
      <c r="AJ121" s="97"/>
    </row>
    <row r="122" customFormat="false" ht="15.75" hidden="false" customHeight="true" outlineLevel="0" collapsed="false">
      <c r="A122" s="95" t="n">
        <v>37</v>
      </c>
      <c r="B122" s="95" t="n">
        <v>37</v>
      </c>
      <c r="C122" s="97" t="s">
        <v>62</v>
      </c>
      <c r="D122" s="98" t="s">
        <v>183</v>
      </c>
      <c r="E122" s="98"/>
      <c r="F122" s="98"/>
      <c r="G122" s="98"/>
      <c r="H122" s="97" t="s">
        <v>184</v>
      </c>
      <c r="I122" s="100" t="s">
        <v>184</v>
      </c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97"/>
      <c r="AC122" s="97"/>
      <c r="AD122" s="97"/>
      <c r="AE122" s="97"/>
      <c r="AF122" s="97"/>
      <c r="AG122" s="97"/>
      <c r="AH122" s="97"/>
      <c r="AI122" s="97"/>
      <c r="AJ122" s="97"/>
    </row>
    <row r="123" customFormat="false" ht="15.75" hidden="false" customHeight="true" outlineLevel="0" collapsed="false">
      <c r="A123" s="95" t="n">
        <v>39</v>
      </c>
      <c r="B123" s="95" t="n">
        <v>39</v>
      </c>
      <c r="C123" s="97" t="s">
        <v>62</v>
      </c>
      <c r="D123" s="98" t="s">
        <v>191</v>
      </c>
      <c r="E123" s="98"/>
      <c r="F123" s="98"/>
      <c r="G123" s="98"/>
      <c r="H123" s="97" t="s">
        <v>192</v>
      </c>
      <c r="I123" s="100" t="s">
        <v>192</v>
      </c>
      <c r="J123" s="100"/>
      <c r="K123" s="100"/>
      <c r="L123" s="100"/>
      <c r="M123" s="100"/>
      <c r="N123" s="100"/>
      <c r="O123" s="100"/>
      <c r="P123" s="100"/>
      <c r="Q123" s="100"/>
      <c r="R123" s="100"/>
      <c r="S123" s="100"/>
      <c r="T123" s="100"/>
      <c r="U123" s="100"/>
      <c r="V123" s="100"/>
      <c r="W123" s="100"/>
      <c r="X123" s="100"/>
      <c r="Y123" s="100"/>
      <c r="Z123" s="100"/>
      <c r="AA123" s="100"/>
      <c r="AB123" s="97"/>
      <c r="AC123" s="97"/>
      <c r="AD123" s="97"/>
      <c r="AE123" s="97"/>
      <c r="AF123" s="97"/>
      <c r="AG123" s="97"/>
      <c r="AH123" s="97"/>
      <c r="AI123" s="97"/>
      <c r="AJ123" s="97"/>
    </row>
    <row r="124" customFormat="false" ht="15.75" hidden="false" customHeight="true" outlineLevel="0" collapsed="false">
      <c r="A124" s="95" t="n">
        <v>40</v>
      </c>
      <c r="B124" s="95" t="n">
        <v>40</v>
      </c>
      <c r="C124" s="97" t="s">
        <v>62</v>
      </c>
      <c r="D124" s="98" t="s">
        <v>188</v>
      </c>
      <c r="E124" s="98"/>
      <c r="F124" s="98"/>
      <c r="G124" s="98"/>
      <c r="H124" s="97" t="s">
        <v>189</v>
      </c>
      <c r="I124" s="100" t="s">
        <v>189</v>
      </c>
      <c r="J124" s="100" t="s">
        <v>1465</v>
      </c>
      <c r="K124" s="100"/>
      <c r="L124" s="100"/>
      <c r="M124" s="100"/>
      <c r="N124" s="100"/>
      <c r="O124" s="100"/>
      <c r="P124" s="100"/>
      <c r="Q124" s="100"/>
      <c r="R124" s="100"/>
      <c r="S124" s="100"/>
      <c r="T124" s="100"/>
      <c r="U124" s="100"/>
      <c r="V124" s="100"/>
      <c r="W124" s="100"/>
      <c r="X124" s="100"/>
      <c r="Y124" s="100"/>
      <c r="Z124" s="100"/>
      <c r="AA124" s="100"/>
      <c r="AB124" s="97"/>
      <c r="AC124" s="97"/>
      <c r="AD124" s="97"/>
      <c r="AE124" s="97"/>
      <c r="AF124" s="97"/>
      <c r="AG124" s="97"/>
      <c r="AH124" s="97"/>
      <c r="AI124" s="97"/>
      <c r="AJ124" s="97"/>
    </row>
    <row r="125" customFormat="false" ht="15.75" hidden="false" customHeight="true" outlineLevel="0" collapsed="false">
      <c r="A125" s="95" t="n">
        <v>42</v>
      </c>
      <c r="B125" s="95" t="n">
        <v>42</v>
      </c>
      <c r="C125" s="97" t="s">
        <v>62</v>
      </c>
      <c r="D125" s="98" t="s">
        <v>196</v>
      </c>
      <c r="E125" s="98"/>
      <c r="F125" s="98"/>
      <c r="G125" s="98"/>
      <c r="H125" s="97" t="s">
        <v>197</v>
      </c>
      <c r="I125" s="100" t="s">
        <v>197</v>
      </c>
      <c r="J125" s="100"/>
      <c r="K125" s="100"/>
      <c r="L125" s="100"/>
      <c r="M125" s="100"/>
      <c r="N125" s="100"/>
      <c r="O125" s="100"/>
      <c r="P125" s="100"/>
      <c r="Q125" s="100"/>
      <c r="R125" s="100"/>
      <c r="S125" s="100"/>
      <c r="T125" s="100"/>
      <c r="U125" s="100"/>
      <c r="V125" s="100"/>
      <c r="W125" s="100"/>
      <c r="X125" s="100"/>
      <c r="Y125" s="100"/>
      <c r="Z125" s="100"/>
      <c r="AA125" s="100"/>
      <c r="AB125" s="97"/>
      <c r="AC125" s="97"/>
      <c r="AD125" s="97"/>
      <c r="AE125" s="97"/>
      <c r="AF125" s="97"/>
      <c r="AG125" s="97"/>
      <c r="AH125" s="97"/>
      <c r="AI125" s="97"/>
      <c r="AJ125" s="97"/>
    </row>
    <row r="126" customFormat="false" ht="15.75" hidden="false" customHeight="true" outlineLevel="0" collapsed="false">
      <c r="A126" s="95" t="n">
        <v>43</v>
      </c>
      <c r="B126" s="95" t="n">
        <v>43</v>
      </c>
      <c r="C126" s="97" t="s">
        <v>62</v>
      </c>
      <c r="D126" s="98" t="s">
        <v>198</v>
      </c>
      <c r="E126" s="98"/>
      <c r="F126" s="98"/>
      <c r="G126" s="98"/>
      <c r="H126" s="97" t="s">
        <v>199</v>
      </c>
      <c r="I126" s="100" t="s">
        <v>199</v>
      </c>
      <c r="J126" s="100" t="s">
        <v>5298</v>
      </c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97"/>
      <c r="AC126" s="97"/>
      <c r="AD126" s="97"/>
      <c r="AE126" s="97"/>
      <c r="AF126" s="97"/>
      <c r="AG126" s="97"/>
      <c r="AH126" s="97"/>
      <c r="AI126" s="97"/>
      <c r="AJ126" s="97"/>
    </row>
    <row r="127" customFormat="false" ht="15.75" hidden="false" customHeight="true" outlineLevel="0" collapsed="false">
      <c r="A127" s="95" t="n">
        <v>45</v>
      </c>
      <c r="B127" s="95" t="n">
        <v>45</v>
      </c>
      <c r="C127" s="97" t="s">
        <v>62</v>
      </c>
      <c r="D127" s="87" t="s">
        <v>202</v>
      </c>
      <c r="E127" s="86"/>
      <c r="F127" s="86"/>
      <c r="G127" s="86"/>
      <c r="H127" s="86" t="s">
        <v>203</v>
      </c>
      <c r="I127" s="120" t="s">
        <v>1500</v>
      </c>
      <c r="J127" s="100"/>
      <c r="K127" s="100"/>
      <c r="L127" s="100"/>
      <c r="M127" s="100"/>
      <c r="N127" s="100"/>
      <c r="O127" s="100"/>
      <c r="P127" s="100"/>
      <c r="Q127" s="100"/>
      <c r="R127" s="100"/>
      <c r="S127" s="100"/>
      <c r="T127" s="100"/>
      <c r="U127" s="100"/>
      <c r="V127" s="100"/>
      <c r="W127" s="100"/>
      <c r="X127" s="100"/>
      <c r="Y127" s="100"/>
      <c r="Z127" s="100"/>
      <c r="AA127" s="100"/>
      <c r="AB127" s="86"/>
      <c r="AC127" s="86"/>
      <c r="AD127" s="86"/>
      <c r="AE127" s="86"/>
      <c r="AF127" s="86"/>
      <c r="AG127" s="86"/>
      <c r="AH127" s="86"/>
      <c r="AI127" s="86"/>
      <c r="AJ127" s="97"/>
    </row>
    <row r="128" customFormat="false" ht="15.75" hidden="false" customHeight="true" outlineLevel="0" collapsed="false">
      <c r="A128" s="95" t="n">
        <v>46</v>
      </c>
      <c r="B128" s="95" t="n">
        <v>46</v>
      </c>
      <c r="C128" s="97" t="s">
        <v>62</v>
      </c>
      <c r="D128" s="98" t="s">
        <v>205</v>
      </c>
      <c r="E128" s="98"/>
      <c r="F128" s="98"/>
      <c r="G128" s="98"/>
      <c r="H128" s="97" t="s">
        <v>206</v>
      </c>
      <c r="I128" s="100" t="s">
        <v>206</v>
      </c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97"/>
      <c r="AC128" s="97"/>
      <c r="AD128" s="97"/>
      <c r="AE128" s="97"/>
      <c r="AF128" s="97"/>
      <c r="AG128" s="97"/>
      <c r="AH128" s="97"/>
      <c r="AI128" s="97"/>
      <c r="AJ128" s="97"/>
    </row>
    <row r="129" customFormat="false" ht="15.75" hidden="false" customHeight="true" outlineLevel="0" collapsed="false">
      <c r="A129" s="95" t="n">
        <v>47</v>
      </c>
      <c r="B129" s="95" t="n">
        <v>47</v>
      </c>
      <c r="C129" s="97" t="s">
        <v>62</v>
      </c>
      <c r="D129" s="98" t="s">
        <v>208</v>
      </c>
      <c r="E129" s="98"/>
      <c r="F129" s="98"/>
      <c r="G129" s="98"/>
      <c r="H129" s="97" t="s">
        <v>209</v>
      </c>
      <c r="I129" s="100" t="s">
        <v>209</v>
      </c>
      <c r="J129" s="100" t="s">
        <v>1514</v>
      </c>
      <c r="K129" s="100"/>
      <c r="L129" s="100"/>
      <c r="M129" s="100"/>
      <c r="N129" s="100"/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97"/>
      <c r="AC129" s="97"/>
      <c r="AD129" s="97"/>
      <c r="AE129" s="97"/>
      <c r="AF129" s="97"/>
      <c r="AG129" s="97"/>
      <c r="AH129" s="97"/>
      <c r="AI129" s="97"/>
      <c r="AJ129" s="97"/>
    </row>
    <row r="130" customFormat="false" ht="15.75" hidden="false" customHeight="true" outlineLevel="0" collapsed="false">
      <c r="A130" s="95" t="n">
        <v>48</v>
      </c>
      <c r="B130" s="95" t="n">
        <v>48</v>
      </c>
      <c r="C130" s="97" t="s">
        <v>62</v>
      </c>
      <c r="D130" s="87" t="s">
        <v>212</v>
      </c>
      <c r="E130" s="97" t="s">
        <v>1001</v>
      </c>
      <c r="F130" s="87" t="s">
        <v>1507</v>
      </c>
      <c r="G130" s="86"/>
      <c r="H130" s="86" t="s">
        <v>4199</v>
      </c>
      <c r="I130" s="120" t="s">
        <v>1509</v>
      </c>
      <c r="J130" s="120"/>
      <c r="K130" s="120"/>
      <c r="L130" s="120"/>
      <c r="M130" s="120"/>
      <c r="N130" s="120"/>
      <c r="O130" s="120"/>
      <c r="P130" s="120"/>
      <c r="Q130" s="120"/>
      <c r="R130" s="120"/>
      <c r="S130" s="120"/>
      <c r="T130" s="120"/>
      <c r="U130" s="120"/>
      <c r="V130" s="120"/>
      <c r="W130" s="120"/>
      <c r="X130" s="120"/>
      <c r="Y130" s="120"/>
      <c r="Z130" s="120"/>
      <c r="AA130" s="120"/>
      <c r="AB130" s="97"/>
      <c r="AC130" s="97"/>
      <c r="AD130" s="86"/>
      <c r="AE130" s="86"/>
      <c r="AF130" s="86"/>
      <c r="AG130" s="116"/>
      <c r="AH130" s="97"/>
      <c r="AI130" s="97"/>
      <c r="AJ130" s="97"/>
    </row>
    <row r="131" customFormat="false" ht="15.75" hidden="false" customHeight="true" outlineLevel="0" collapsed="false">
      <c r="A131" s="95" t="n">
        <v>49</v>
      </c>
      <c r="B131" s="95" t="n">
        <v>49</v>
      </c>
      <c r="C131" s="97" t="s">
        <v>62</v>
      </c>
      <c r="D131" s="98" t="s">
        <v>214</v>
      </c>
      <c r="E131" s="98"/>
      <c r="F131" s="98"/>
      <c r="G131" s="98"/>
      <c r="H131" s="97" t="s">
        <v>215</v>
      </c>
      <c r="I131" s="100" t="s">
        <v>215</v>
      </c>
      <c r="J131" s="100"/>
      <c r="K131" s="100"/>
      <c r="L131" s="100"/>
      <c r="M131" s="100"/>
      <c r="N131" s="100"/>
      <c r="O131" s="100"/>
      <c r="P131" s="100"/>
      <c r="Q131" s="100"/>
      <c r="R131" s="100"/>
      <c r="S131" s="100"/>
      <c r="T131" s="100"/>
      <c r="U131" s="100"/>
      <c r="V131" s="100"/>
      <c r="W131" s="100"/>
      <c r="X131" s="100"/>
      <c r="Y131" s="100"/>
      <c r="Z131" s="100"/>
      <c r="AA131" s="100"/>
      <c r="AB131" s="97"/>
      <c r="AC131" s="97"/>
      <c r="AD131" s="97"/>
      <c r="AE131" s="97"/>
      <c r="AF131" s="97"/>
      <c r="AG131" s="97"/>
      <c r="AH131" s="97"/>
      <c r="AI131" s="97"/>
      <c r="AJ131" s="97"/>
    </row>
    <row r="132" customFormat="false" ht="15.75" hidden="false" customHeight="true" outlineLevel="0" collapsed="false">
      <c r="A132" s="95" t="n">
        <v>50</v>
      </c>
      <c r="B132" s="95" t="n">
        <v>50.1</v>
      </c>
      <c r="C132" s="97" t="s">
        <v>62</v>
      </c>
      <c r="D132" s="98" t="s">
        <v>216</v>
      </c>
      <c r="E132" s="98"/>
      <c r="F132" s="98"/>
      <c r="G132" s="98"/>
      <c r="H132" s="97" t="s">
        <v>217</v>
      </c>
      <c r="I132" s="100" t="s">
        <v>217</v>
      </c>
      <c r="J132" s="100"/>
      <c r="K132" s="100"/>
      <c r="L132" s="100"/>
      <c r="M132" s="100"/>
      <c r="N132" s="100"/>
      <c r="O132" s="100"/>
      <c r="P132" s="100"/>
      <c r="Q132" s="100"/>
      <c r="R132" s="100"/>
      <c r="S132" s="100"/>
      <c r="T132" s="100"/>
      <c r="U132" s="100"/>
      <c r="V132" s="100"/>
      <c r="W132" s="100"/>
      <c r="X132" s="100"/>
      <c r="Y132" s="100"/>
      <c r="Z132" s="100"/>
      <c r="AA132" s="100"/>
      <c r="AB132" s="97"/>
      <c r="AC132" s="97"/>
      <c r="AD132" s="97"/>
      <c r="AE132" s="97"/>
      <c r="AF132" s="97"/>
      <c r="AG132" s="97"/>
      <c r="AH132" s="97"/>
      <c r="AI132" s="97"/>
      <c r="AJ132" s="97"/>
    </row>
    <row r="133" customFormat="false" ht="15.75" hidden="false" customHeight="true" outlineLevel="0" collapsed="false">
      <c r="A133" s="95" t="n">
        <v>50</v>
      </c>
      <c r="B133" s="95" t="n">
        <v>50.2</v>
      </c>
      <c r="C133" s="97" t="s">
        <v>62</v>
      </c>
      <c r="D133" s="98" t="s">
        <v>216</v>
      </c>
      <c r="E133" s="98"/>
      <c r="F133" s="98"/>
      <c r="G133" s="98"/>
      <c r="H133" s="97" t="s">
        <v>220</v>
      </c>
      <c r="I133" s="100" t="s">
        <v>220</v>
      </c>
      <c r="J133" s="100"/>
      <c r="K133" s="100"/>
      <c r="L133" s="100"/>
      <c r="M133" s="100"/>
      <c r="N133" s="100"/>
      <c r="O133" s="100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97"/>
      <c r="AC133" s="97"/>
      <c r="AD133" s="97"/>
      <c r="AE133" s="97"/>
      <c r="AF133" s="97"/>
      <c r="AG133" s="97"/>
      <c r="AH133" s="97"/>
      <c r="AI133" s="97"/>
      <c r="AJ133" s="97"/>
    </row>
    <row r="134" customFormat="false" ht="15.75" hidden="false" customHeight="true" outlineLevel="0" collapsed="false">
      <c r="A134" s="95" t="n">
        <v>51</v>
      </c>
      <c r="B134" s="95" t="n">
        <v>51</v>
      </c>
      <c r="C134" s="97" t="s">
        <v>62</v>
      </c>
      <c r="D134" s="98" t="s">
        <v>221</v>
      </c>
      <c r="E134" s="98"/>
      <c r="F134" s="98"/>
      <c r="G134" s="98"/>
      <c r="H134" s="97" t="s">
        <v>222</v>
      </c>
      <c r="I134" s="100" t="s">
        <v>222</v>
      </c>
      <c r="J134" s="100"/>
      <c r="K134" s="100"/>
      <c r="L134" s="100"/>
      <c r="M134" s="100"/>
      <c r="N134" s="100"/>
      <c r="O134" s="100"/>
      <c r="P134" s="100"/>
      <c r="Q134" s="100"/>
      <c r="R134" s="100"/>
      <c r="S134" s="100"/>
      <c r="T134" s="100"/>
      <c r="U134" s="100"/>
      <c r="V134" s="100"/>
      <c r="W134" s="100"/>
      <c r="X134" s="100"/>
      <c r="Y134" s="100"/>
      <c r="Z134" s="100"/>
      <c r="AA134" s="100"/>
      <c r="AB134" s="97"/>
      <c r="AC134" s="97"/>
      <c r="AD134" s="97"/>
      <c r="AE134" s="97"/>
      <c r="AF134" s="97"/>
      <c r="AG134" s="97"/>
      <c r="AH134" s="97"/>
      <c r="AI134" s="97"/>
      <c r="AJ134" s="97"/>
    </row>
    <row r="135" customFormat="false" ht="15.75" hidden="false" customHeight="true" outlineLevel="0" collapsed="false">
      <c r="A135" s="95" t="n">
        <v>52</v>
      </c>
      <c r="B135" s="95" t="n">
        <v>52</v>
      </c>
      <c r="C135" s="97" t="s">
        <v>62</v>
      </c>
      <c r="D135" s="98" t="s">
        <v>224</v>
      </c>
      <c r="E135" s="98"/>
      <c r="F135" s="98"/>
      <c r="G135" s="98"/>
      <c r="H135" s="97" t="s">
        <v>225</v>
      </c>
      <c r="I135" s="100" t="s">
        <v>225</v>
      </c>
      <c r="J135" s="100"/>
      <c r="K135" s="100"/>
      <c r="L135" s="100"/>
      <c r="M135" s="100"/>
      <c r="N135" s="100"/>
      <c r="O135" s="100"/>
      <c r="P135" s="100"/>
      <c r="Q135" s="100"/>
      <c r="R135" s="100"/>
      <c r="S135" s="100"/>
      <c r="T135" s="100"/>
      <c r="U135" s="100"/>
      <c r="V135" s="100"/>
      <c r="W135" s="100"/>
      <c r="X135" s="100"/>
      <c r="Y135" s="100"/>
      <c r="Z135" s="100"/>
      <c r="AA135" s="100"/>
      <c r="AB135" s="97"/>
      <c r="AC135" s="97"/>
      <c r="AD135" s="97"/>
      <c r="AE135" s="97"/>
      <c r="AF135" s="97"/>
      <c r="AG135" s="97"/>
      <c r="AH135" s="97"/>
      <c r="AI135" s="97"/>
      <c r="AJ135" s="97"/>
    </row>
    <row r="136" customFormat="false" ht="15.75" hidden="false" customHeight="true" outlineLevel="0" collapsed="false">
      <c r="A136" s="95" t="n">
        <v>53</v>
      </c>
      <c r="B136" s="95" t="n">
        <v>53</v>
      </c>
      <c r="C136" s="97" t="s">
        <v>62</v>
      </c>
      <c r="D136" s="98" t="s">
        <v>226</v>
      </c>
      <c r="E136" s="98"/>
      <c r="F136" s="98"/>
      <c r="G136" s="98"/>
      <c r="H136" s="97" t="s">
        <v>227</v>
      </c>
      <c r="I136" s="100" t="s">
        <v>227</v>
      </c>
      <c r="J136" s="100"/>
      <c r="K136" s="100"/>
      <c r="L136" s="100"/>
      <c r="M136" s="100"/>
      <c r="N136" s="100"/>
      <c r="O136" s="100"/>
      <c r="P136" s="100"/>
      <c r="Q136" s="100"/>
      <c r="R136" s="100"/>
      <c r="S136" s="100"/>
      <c r="T136" s="100"/>
      <c r="U136" s="100"/>
      <c r="V136" s="100"/>
      <c r="W136" s="100"/>
      <c r="X136" s="100"/>
      <c r="Y136" s="100"/>
      <c r="Z136" s="100"/>
      <c r="AA136" s="100"/>
      <c r="AB136" s="97"/>
      <c r="AC136" s="97"/>
      <c r="AD136" s="97"/>
      <c r="AE136" s="97"/>
      <c r="AF136" s="97"/>
      <c r="AG136" s="97"/>
      <c r="AH136" s="97"/>
      <c r="AI136" s="97"/>
      <c r="AJ136" s="97"/>
    </row>
    <row r="137" customFormat="false" ht="15.75" hidden="false" customHeight="true" outlineLevel="0" collapsed="false">
      <c r="A137" s="95" t="n">
        <v>54</v>
      </c>
      <c r="B137" s="95" t="n">
        <v>54</v>
      </c>
      <c r="C137" s="97" t="s">
        <v>62</v>
      </c>
      <c r="D137" s="98" t="s">
        <v>228</v>
      </c>
      <c r="E137" s="98"/>
      <c r="F137" s="98"/>
      <c r="G137" s="98"/>
      <c r="H137" s="97" t="s">
        <v>229</v>
      </c>
      <c r="I137" s="100" t="s">
        <v>229</v>
      </c>
      <c r="J137" s="100"/>
      <c r="K137" s="100"/>
      <c r="L137" s="100"/>
      <c r="M137" s="100"/>
      <c r="N137" s="100"/>
      <c r="O137" s="100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97"/>
      <c r="AC137" s="97"/>
      <c r="AD137" s="97"/>
      <c r="AE137" s="97"/>
      <c r="AF137" s="97"/>
      <c r="AG137" s="97"/>
      <c r="AH137" s="97"/>
      <c r="AI137" s="97"/>
      <c r="AJ137" s="97"/>
    </row>
    <row r="138" customFormat="false" ht="15.75" hidden="false" customHeight="true" outlineLevel="0" collapsed="false">
      <c r="A138" s="95" t="n">
        <v>55</v>
      </c>
      <c r="B138" s="95" t="n">
        <v>55</v>
      </c>
      <c r="C138" s="97" t="s">
        <v>62</v>
      </c>
      <c r="D138" s="98" t="s">
        <v>230</v>
      </c>
      <c r="E138" s="98"/>
      <c r="F138" s="98"/>
      <c r="G138" s="98"/>
      <c r="H138" s="97" t="s">
        <v>232</v>
      </c>
      <c r="I138" s="100" t="s">
        <v>232</v>
      </c>
      <c r="J138" s="100"/>
      <c r="K138" s="100"/>
      <c r="L138" s="100"/>
      <c r="M138" s="100"/>
      <c r="N138" s="100"/>
      <c r="O138" s="100"/>
      <c r="P138" s="100"/>
      <c r="Q138" s="100"/>
      <c r="R138" s="100"/>
      <c r="S138" s="100"/>
      <c r="T138" s="100"/>
      <c r="U138" s="100"/>
      <c r="V138" s="100"/>
      <c r="W138" s="100"/>
      <c r="X138" s="100"/>
      <c r="Y138" s="100"/>
      <c r="Z138" s="100"/>
      <c r="AA138" s="100"/>
      <c r="AB138" s="97"/>
      <c r="AC138" s="97"/>
      <c r="AD138" s="97"/>
      <c r="AE138" s="97"/>
      <c r="AF138" s="97"/>
      <c r="AG138" s="97"/>
      <c r="AH138" s="97"/>
      <c r="AI138" s="97"/>
      <c r="AJ138" s="97"/>
    </row>
    <row r="139" customFormat="false" ht="15.75" hidden="false" customHeight="true" outlineLevel="0" collapsed="false">
      <c r="A139" s="95" t="n">
        <v>56</v>
      </c>
      <c r="B139" s="95" t="n">
        <v>56</v>
      </c>
      <c r="C139" s="97" t="s">
        <v>62</v>
      </c>
      <c r="D139" s="98" t="s">
        <v>235</v>
      </c>
      <c r="E139" s="98"/>
      <c r="F139" s="98"/>
      <c r="G139" s="98"/>
      <c r="H139" s="97" t="s">
        <v>236</v>
      </c>
      <c r="I139" s="100" t="s">
        <v>236</v>
      </c>
      <c r="J139" s="100"/>
      <c r="K139" s="100"/>
      <c r="L139" s="100"/>
      <c r="M139" s="100"/>
      <c r="N139" s="100"/>
      <c r="O139" s="100"/>
      <c r="P139" s="100"/>
      <c r="Q139" s="100"/>
      <c r="R139" s="100"/>
      <c r="S139" s="100"/>
      <c r="T139" s="100"/>
      <c r="U139" s="100"/>
      <c r="V139" s="100"/>
      <c r="W139" s="100"/>
      <c r="X139" s="100"/>
      <c r="Y139" s="100"/>
      <c r="Z139" s="100"/>
      <c r="AA139" s="100"/>
      <c r="AB139" s="97"/>
      <c r="AC139" s="97"/>
      <c r="AD139" s="97"/>
      <c r="AE139" s="97"/>
      <c r="AF139" s="97"/>
      <c r="AG139" s="97"/>
      <c r="AH139" s="97"/>
      <c r="AI139" s="97"/>
      <c r="AJ139" s="97"/>
    </row>
    <row r="140" customFormat="false" ht="15.75" hidden="false" customHeight="true" outlineLevel="0" collapsed="false">
      <c r="A140" s="95" t="n">
        <v>57</v>
      </c>
      <c r="B140" s="95" t="n">
        <v>57</v>
      </c>
      <c r="C140" s="97" t="s">
        <v>62</v>
      </c>
      <c r="D140" s="98" t="s">
        <v>238</v>
      </c>
      <c r="E140" s="98"/>
      <c r="F140" s="98"/>
      <c r="G140" s="98"/>
      <c r="H140" s="97" t="s">
        <v>239</v>
      </c>
      <c r="I140" s="100" t="s">
        <v>239</v>
      </c>
      <c r="J140" s="100"/>
      <c r="K140" s="100"/>
      <c r="L140" s="100"/>
      <c r="M140" s="100"/>
      <c r="N140" s="100"/>
      <c r="O140" s="100"/>
      <c r="P140" s="100"/>
      <c r="Q140" s="100"/>
      <c r="R140" s="100"/>
      <c r="S140" s="100"/>
      <c r="T140" s="100"/>
      <c r="U140" s="100"/>
      <c r="V140" s="100"/>
      <c r="W140" s="100"/>
      <c r="X140" s="100"/>
      <c r="Y140" s="100"/>
      <c r="Z140" s="100"/>
      <c r="AA140" s="100"/>
      <c r="AB140" s="97"/>
      <c r="AC140" s="97"/>
      <c r="AD140" s="97"/>
      <c r="AE140" s="97"/>
      <c r="AF140" s="97"/>
      <c r="AG140" s="97"/>
      <c r="AH140" s="97"/>
      <c r="AI140" s="97"/>
      <c r="AJ140" s="97"/>
    </row>
    <row r="141" customFormat="false" ht="15.75" hidden="false" customHeight="true" outlineLevel="0" collapsed="false">
      <c r="A141" s="95" t="n">
        <v>58</v>
      </c>
      <c r="B141" s="95" t="n">
        <v>58</v>
      </c>
      <c r="C141" s="97" t="s">
        <v>62</v>
      </c>
      <c r="D141" s="98" t="s">
        <v>241</v>
      </c>
      <c r="E141" s="98"/>
      <c r="F141" s="98"/>
      <c r="G141" s="98"/>
      <c r="H141" s="97" t="s">
        <v>242</v>
      </c>
      <c r="I141" s="100" t="s">
        <v>242</v>
      </c>
      <c r="J141" s="100"/>
      <c r="K141" s="100"/>
      <c r="L141" s="100"/>
      <c r="M141" s="100"/>
      <c r="N141" s="100"/>
      <c r="O141" s="100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97"/>
      <c r="AC141" s="97"/>
      <c r="AD141" s="97"/>
      <c r="AE141" s="97"/>
      <c r="AF141" s="97"/>
      <c r="AG141" s="97"/>
      <c r="AH141" s="97"/>
      <c r="AI141" s="97"/>
      <c r="AJ141" s="97"/>
    </row>
    <row r="142" customFormat="false" ht="15.75" hidden="false" customHeight="true" outlineLevel="0" collapsed="false">
      <c r="A142" s="95" t="n">
        <v>59</v>
      </c>
      <c r="B142" s="95" t="n">
        <v>59</v>
      </c>
      <c r="C142" s="97" t="s">
        <v>62</v>
      </c>
      <c r="D142" s="98" t="s">
        <v>244</v>
      </c>
      <c r="E142" s="98"/>
      <c r="F142" s="98"/>
      <c r="G142" s="98"/>
      <c r="H142" s="97" t="s">
        <v>245</v>
      </c>
      <c r="I142" s="100" t="s">
        <v>245</v>
      </c>
      <c r="J142" s="100"/>
      <c r="K142" s="100"/>
      <c r="L142" s="100"/>
      <c r="M142" s="100"/>
      <c r="N142" s="100"/>
      <c r="O142" s="100"/>
      <c r="P142" s="100"/>
      <c r="Q142" s="100"/>
      <c r="R142" s="100"/>
      <c r="S142" s="100"/>
      <c r="T142" s="100"/>
      <c r="U142" s="100"/>
      <c r="V142" s="100"/>
      <c r="W142" s="100"/>
      <c r="X142" s="100"/>
      <c r="Y142" s="100"/>
      <c r="Z142" s="100"/>
      <c r="AA142" s="100"/>
      <c r="AB142" s="97"/>
      <c r="AC142" s="97"/>
      <c r="AD142" s="97"/>
      <c r="AE142" s="97"/>
      <c r="AF142" s="97"/>
      <c r="AG142" s="97"/>
      <c r="AH142" s="97"/>
      <c r="AI142" s="97"/>
      <c r="AJ142" s="97"/>
    </row>
    <row r="143" customFormat="false" ht="15.75" hidden="false" customHeight="true" outlineLevel="0" collapsed="false">
      <c r="A143" s="95" t="n">
        <v>60</v>
      </c>
      <c r="B143" s="95" t="n">
        <v>60</v>
      </c>
      <c r="C143" s="97" t="s">
        <v>62</v>
      </c>
      <c r="D143" s="98" t="s">
        <v>247</v>
      </c>
      <c r="E143" s="98"/>
      <c r="F143" s="98"/>
      <c r="G143" s="98"/>
      <c r="H143" s="97" t="s">
        <v>248</v>
      </c>
      <c r="I143" s="100" t="s">
        <v>248</v>
      </c>
      <c r="J143" s="100"/>
      <c r="K143" s="100"/>
      <c r="L143" s="100"/>
      <c r="M143" s="100"/>
      <c r="N143" s="100"/>
      <c r="O143" s="100"/>
      <c r="P143" s="100"/>
      <c r="Q143" s="100"/>
      <c r="R143" s="100"/>
      <c r="S143" s="100"/>
      <c r="T143" s="100"/>
      <c r="U143" s="100"/>
      <c r="V143" s="100"/>
      <c r="W143" s="100"/>
      <c r="X143" s="100"/>
      <c r="Y143" s="100"/>
      <c r="Z143" s="100"/>
      <c r="AA143" s="100"/>
      <c r="AB143" s="97"/>
      <c r="AC143" s="97"/>
      <c r="AD143" s="97"/>
      <c r="AE143" s="97"/>
      <c r="AF143" s="97"/>
      <c r="AG143" s="97"/>
      <c r="AH143" s="97"/>
      <c r="AI143" s="97"/>
      <c r="AJ143" s="97"/>
    </row>
    <row r="144" customFormat="false" ht="15.75" hidden="false" customHeight="true" outlineLevel="0" collapsed="false">
      <c r="A144" s="95" t="n">
        <v>61</v>
      </c>
      <c r="B144" s="95" t="n">
        <v>61</v>
      </c>
      <c r="C144" s="97" t="s">
        <v>62</v>
      </c>
      <c r="D144" s="98" t="s">
        <v>250</v>
      </c>
      <c r="E144" s="98"/>
      <c r="F144" s="98"/>
      <c r="G144" s="98"/>
      <c r="H144" s="97" t="s">
        <v>251</v>
      </c>
      <c r="I144" s="100" t="s">
        <v>251</v>
      </c>
      <c r="J144" s="100"/>
      <c r="K144" s="100"/>
      <c r="L144" s="100"/>
      <c r="M144" s="100"/>
      <c r="N144" s="100"/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97"/>
      <c r="AC144" s="97"/>
      <c r="AD144" s="97"/>
      <c r="AE144" s="97"/>
      <c r="AF144" s="97"/>
      <c r="AG144" s="97"/>
      <c r="AH144" s="97"/>
      <c r="AI144" s="97"/>
      <c r="AJ144" s="97"/>
    </row>
    <row r="145" customFormat="false" ht="15.75" hidden="false" customHeight="true" outlineLevel="0" collapsed="false">
      <c r="A145" s="95" t="n">
        <v>63</v>
      </c>
      <c r="B145" s="95" t="n">
        <v>63</v>
      </c>
      <c r="C145" s="97" t="s">
        <v>62</v>
      </c>
      <c r="D145" s="87" t="s">
        <v>255</v>
      </c>
      <c r="E145" s="86"/>
      <c r="F145" s="86"/>
      <c r="G145" s="86"/>
      <c r="H145" s="86" t="s">
        <v>4541</v>
      </c>
      <c r="I145" s="120" t="s">
        <v>1629</v>
      </c>
      <c r="J145" s="100" t="s">
        <v>1633</v>
      </c>
      <c r="K145" s="100"/>
      <c r="L145" s="100"/>
      <c r="M145" s="100"/>
      <c r="N145" s="100"/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86"/>
      <c r="AC145" s="86"/>
      <c r="AD145" s="86"/>
      <c r="AE145" s="86"/>
      <c r="AF145" s="86"/>
      <c r="AG145" s="86"/>
      <c r="AH145" s="86"/>
      <c r="AI145" s="86"/>
      <c r="AJ145" s="97"/>
    </row>
    <row r="146" customFormat="false" ht="15.75" hidden="false" customHeight="true" outlineLevel="0" collapsed="false">
      <c r="A146" s="95" t="n">
        <v>65</v>
      </c>
      <c r="B146" s="95" t="n">
        <v>65</v>
      </c>
      <c r="C146" s="97" t="s">
        <v>62</v>
      </c>
      <c r="D146" s="98" t="s">
        <v>260</v>
      </c>
      <c r="E146" s="98"/>
      <c r="F146" s="98"/>
      <c r="G146" s="98"/>
      <c r="H146" s="97" t="s">
        <v>261</v>
      </c>
      <c r="I146" s="100" t="s">
        <v>261</v>
      </c>
      <c r="J146" s="100"/>
      <c r="K146" s="100"/>
      <c r="L146" s="100"/>
      <c r="M146" s="100"/>
      <c r="N146" s="100"/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97"/>
      <c r="AC146" s="97"/>
      <c r="AD146" s="97"/>
      <c r="AE146" s="97"/>
      <c r="AF146" s="97"/>
      <c r="AG146" s="97"/>
      <c r="AH146" s="97"/>
      <c r="AI146" s="97"/>
      <c r="AJ146" s="97"/>
    </row>
    <row r="147" customFormat="false" ht="15.75" hidden="false" customHeight="true" outlineLevel="0" collapsed="false">
      <c r="A147" s="95" t="n">
        <v>66</v>
      </c>
      <c r="B147" s="95" t="n">
        <v>66</v>
      </c>
      <c r="C147" s="97" t="s">
        <v>62</v>
      </c>
      <c r="D147" s="98" t="s">
        <v>264</v>
      </c>
      <c r="E147" s="98"/>
      <c r="F147" s="98"/>
      <c r="G147" s="98"/>
      <c r="H147" s="97" t="s">
        <v>265</v>
      </c>
      <c r="I147" s="100" t="s">
        <v>265</v>
      </c>
      <c r="J147" s="100"/>
      <c r="K147" s="100"/>
      <c r="L147" s="100"/>
      <c r="M147" s="100"/>
      <c r="N147" s="100"/>
      <c r="O147" s="100"/>
      <c r="P147" s="100"/>
      <c r="Q147" s="100"/>
      <c r="R147" s="100"/>
      <c r="S147" s="100"/>
      <c r="T147" s="100"/>
      <c r="U147" s="100"/>
      <c r="V147" s="100"/>
      <c r="W147" s="100"/>
      <c r="X147" s="100"/>
      <c r="Y147" s="100"/>
      <c r="Z147" s="100"/>
      <c r="AA147" s="100"/>
      <c r="AB147" s="97"/>
      <c r="AC147" s="97"/>
      <c r="AD147" s="97"/>
      <c r="AE147" s="97"/>
      <c r="AF147" s="97"/>
      <c r="AG147" s="97"/>
      <c r="AH147" s="97"/>
      <c r="AI147" s="97"/>
      <c r="AJ147" s="97"/>
    </row>
    <row r="148" customFormat="false" ht="15.75" hidden="false" customHeight="true" outlineLevel="0" collapsed="false">
      <c r="A148" s="95" t="n">
        <v>67</v>
      </c>
      <c r="B148" s="95" t="n">
        <v>67</v>
      </c>
      <c r="C148" s="97" t="s">
        <v>62</v>
      </c>
      <c r="D148" s="98" t="s">
        <v>267</v>
      </c>
      <c r="E148" s="98"/>
      <c r="F148" s="98"/>
      <c r="G148" s="98"/>
      <c r="H148" s="97" t="s">
        <v>268</v>
      </c>
      <c r="I148" s="100" t="s">
        <v>268</v>
      </c>
      <c r="J148" s="100"/>
      <c r="K148" s="100"/>
      <c r="L148" s="100"/>
      <c r="M148" s="100"/>
      <c r="N148" s="100"/>
      <c r="O148" s="100"/>
      <c r="P148" s="100"/>
      <c r="Q148" s="100"/>
      <c r="R148" s="100"/>
      <c r="S148" s="100"/>
      <c r="T148" s="100"/>
      <c r="U148" s="100"/>
      <c r="V148" s="100"/>
      <c r="W148" s="100"/>
      <c r="X148" s="100"/>
      <c r="Y148" s="100"/>
      <c r="Z148" s="100"/>
      <c r="AA148" s="100"/>
      <c r="AB148" s="97"/>
      <c r="AC148" s="97"/>
      <c r="AD148" s="97"/>
      <c r="AE148" s="97"/>
      <c r="AF148" s="97"/>
      <c r="AG148" s="97"/>
      <c r="AH148" s="97"/>
      <c r="AI148" s="97"/>
      <c r="AJ148" s="97"/>
    </row>
    <row r="149" customFormat="false" ht="15.75" hidden="false" customHeight="true" outlineLevel="0" collapsed="false">
      <c r="A149" s="95" t="n">
        <v>68</v>
      </c>
      <c r="B149" s="95" t="n">
        <v>68</v>
      </c>
      <c r="C149" s="97" t="s">
        <v>62</v>
      </c>
      <c r="D149" s="98" t="s">
        <v>270</v>
      </c>
      <c r="E149" s="98"/>
      <c r="F149" s="98"/>
      <c r="G149" s="98"/>
      <c r="H149" s="97" t="s">
        <v>271</v>
      </c>
      <c r="I149" s="100" t="s">
        <v>271</v>
      </c>
      <c r="J149" s="100"/>
      <c r="K149" s="100"/>
      <c r="L149" s="100"/>
      <c r="M149" s="100"/>
      <c r="N149" s="100"/>
      <c r="O149" s="100"/>
      <c r="P149" s="100"/>
      <c r="Q149" s="100"/>
      <c r="R149" s="100"/>
      <c r="S149" s="100"/>
      <c r="T149" s="100"/>
      <c r="U149" s="100"/>
      <c r="V149" s="100"/>
      <c r="W149" s="100"/>
      <c r="X149" s="100"/>
      <c r="Y149" s="100"/>
      <c r="Z149" s="100"/>
      <c r="AA149" s="100"/>
      <c r="AB149" s="97"/>
      <c r="AC149" s="97"/>
      <c r="AD149" s="97"/>
      <c r="AE149" s="97"/>
      <c r="AF149" s="97"/>
      <c r="AG149" s="97"/>
      <c r="AH149" s="97"/>
      <c r="AI149" s="97"/>
      <c r="AJ149" s="97"/>
    </row>
    <row r="150" customFormat="false" ht="15.75" hidden="false" customHeight="true" outlineLevel="0" collapsed="false">
      <c r="A150" s="95" t="n">
        <v>69</v>
      </c>
      <c r="B150" s="95" t="n">
        <v>69</v>
      </c>
      <c r="C150" s="97" t="s">
        <v>62</v>
      </c>
      <c r="D150" s="98" t="s">
        <v>273</v>
      </c>
      <c r="E150" s="98"/>
      <c r="F150" s="98"/>
      <c r="G150" s="98"/>
      <c r="H150" s="97" t="s">
        <v>274</v>
      </c>
      <c r="I150" s="100" t="s">
        <v>274</v>
      </c>
      <c r="J150" s="100"/>
      <c r="K150" s="100"/>
      <c r="L150" s="100"/>
      <c r="M150" s="100"/>
      <c r="N150" s="100"/>
      <c r="O150" s="100"/>
      <c r="P150" s="100"/>
      <c r="Q150" s="100"/>
      <c r="R150" s="100"/>
      <c r="S150" s="100"/>
      <c r="T150" s="100"/>
      <c r="U150" s="100"/>
      <c r="V150" s="100"/>
      <c r="W150" s="100"/>
      <c r="X150" s="100"/>
      <c r="Y150" s="100"/>
      <c r="Z150" s="100"/>
      <c r="AA150" s="100"/>
      <c r="AB150" s="97"/>
      <c r="AC150" s="97"/>
      <c r="AD150" s="97"/>
      <c r="AE150" s="97"/>
      <c r="AF150" s="97"/>
      <c r="AG150" s="97"/>
      <c r="AH150" s="97"/>
      <c r="AI150" s="97"/>
      <c r="AJ150" s="97"/>
    </row>
    <row r="151" customFormat="false" ht="15.75" hidden="false" customHeight="true" outlineLevel="0" collapsed="false">
      <c r="A151" s="95" t="n">
        <v>70</v>
      </c>
      <c r="B151" s="95" t="n">
        <v>70</v>
      </c>
      <c r="C151" s="97" t="s">
        <v>62</v>
      </c>
      <c r="D151" s="98" t="s">
        <v>275</v>
      </c>
      <c r="E151" s="98"/>
      <c r="F151" s="98"/>
      <c r="G151" s="98"/>
      <c r="H151" s="97" t="s">
        <v>276</v>
      </c>
      <c r="I151" s="100" t="s">
        <v>1689</v>
      </c>
      <c r="J151" s="100" t="s">
        <v>1693</v>
      </c>
      <c r="K151" s="100"/>
      <c r="L151" s="100"/>
      <c r="M151" s="100"/>
      <c r="N151" s="100"/>
      <c r="O151" s="100"/>
      <c r="P151" s="100"/>
      <c r="Q151" s="100"/>
      <c r="R151" s="100"/>
      <c r="S151" s="100"/>
      <c r="T151" s="100"/>
      <c r="U151" s="100"/>
      <c r="V151" s="100"/>
      <c r="W151" s="100"/>
      <c r="X151" s="100"/>
      <c r="Y151" s="100"/>
      <c r="Z151" s="100"/>
      <c r="AA151" s="100"/>
      <c r="AB151" s="97"/>
      <c r="AC151" s="97"/>
      <c r="AD151" s="97"/>
      <c r="AE151" s="97"/>
      <c r="AF151" s="97"/>
      <c r="AG151" s="97"/>
      <c r="AH151" s="97"/>
      <c r="AI151" s="97"/>
      <c r="AJ151" s="97"/>
    </row>
    <row r="152" customFormat="false" ht="15.75" hidden="false" customHeight="true" outlineLevel="0" collapsed="false">
      <c r="A152" s="95" t="n">
        <v>71</v>
      </c>
      <c r="B152" s="95" t="n">
        <v>71</v>
      </c>
      <c r="C152" s="97" t="s">
        <v>62</v>
      </c>
      <c r="D152" s="98" t="s">
        <v>278</v>
      </c>
      <c r="E152" s="98"/>
      <c r="F152" s="98"/>
      <c r="G152" s="98"/>
      <c r="H152" s="97" t="s">
        <v>280</v>
      </c>
      <c r="I152" s="100" t="s">
        <v>1700</v>
      </c>
      <c r="J152" s="100" t="s">
        <v>1705</v>
      </c>
      <c r="K152" s="100"/>
      <c r="L152" s="100"/>
      <c r="M152" s="100"/>
      <c r="N152" s="100"/>
      <c r="O152" s="100"/>
      <c r="P152" s="100"/>
      <c r="Q152" s="100"/>
      <c r="R152" s="100"/>
      <c r="S152" s="100"/>
      <c r="T152" s="100"/>
      <c r="U152" s="100"/>
      <c r="V152" s="100"/>
      <c r="W152" s="100"/>
      <c r="X152" s="100"/>
      <c r="Y152" s="100"/>
      <c r="Z152" s="100"/>
      <c r="AA152" s="100"/>
      <c r="AB152" s="97"/>
      <c r="AC152" s="97"/>
      <c r="AD152" s="97"/>
      <c r="AE152" s="97"/>
      <c r="AF152" s="97"/>
      <c r="AG152" s="97"/>
      <c r="AH152" s="97"/>
      <c r="AI152" s="97"/>
      <c r="AJ152" s="97"/>
    </row>
    <row r="153" customFormat="false" ht="15.75" hidden="false" customHeight="true" outlineLevel="0" collapsed="false">
      <c r="A153" s="95" t="n">
        <v>72</v>
      </c>
      <c r="B153" s="95" t="n">
        <v>72</v>
      </c>
      <c r="C153" s="97" t="s">
        <v>62</v>
      </c>
      <c r="D153" s="98" t="s">
        <v>282</v>
      </c>
      <c r="E153" s="98"/>
      <c r="F153" s="98"/>
      <c r="G153" s="98"/>
      <c r="H153" s="97" t="s">
        <v>283</v>
      </c>
      <c r="I153" s="100" t="s">
        <v>283</v>
      </c>
      <c r="J153" s="100"/>
      <c r="K153" s="100"/>
      <c r="L153" s="100"/>
      <c r="M153" s="100"/>
      <c r="N153" s="100"/>
      <c r="O153" s="100"/>
      <c r="P153" s="100"/>
      <c r="Q153" s="100"/>
      <c r="R153" s="100"/>
      <c r="S153" s="100"/>
      <c r="T153" s="100"/>
      <c r="U153" s="100"/>
      <c r="V153" s="100"/>
      <c r="W153" s="100"/>
      <c r="X153" s="100"/>
      <c r="Y153" s="100"/>
      <c r="Z153" s="100"/>
      <c r="AA153" s="100"/>
      <c r="AB153" s="97"/>
      <c r="AC153" s="97"/>
      <c r="AD153" s="97"/>
      <c r="AE153" s="97"/>
      <c r="AF153" s="97"/>
      <c r="AG153" s="97"/>
      <c r="AH153" s="97"/>
      <c r="AI153" s="97"/>
      <c r="AJ153" s="97"/>
    </row>
    <row r="154" customFormat="false" ht="15.75" hidden="false" customHeight="true" outlineLevel="0" collapsed="false">
      <c r="A154" s="95" t="n">
        <v>74</v>
      </c>
      <c r="B154" s="97" t="n">
        <v>74.1</v>
      </c>
      <c r="C154" s="97" t="s">
        <v>62</v>
      </c>
      <c r="D154" s="87" t="s">
        <v>289</v>
      </c>
      <c r="E154" s="86"/>
      <c r="F154" s="86"/>
      <c r="G154" s="86"/>
      <c r="H154" s="97" t="s">
        <v>290</v>
      </c>
      <c r="I154" s="100" t="s">
        <v>1729</v>
      </c>
      <c r="J154" s="100"/>
      <c r="K154" s="100"/>
      <c r="L154" s="100"/>
      <c r="M154" s="100"/>
      <c r="N154" s="100"/>
      <c r="O154" s="100"/>
      <c r="P154" s="100"/>
      <c r="Q154" s="100"/>
      <c r="R154" s="100"/>
      <c r="S154" s="100"/>
      <c r="T154" s="100"/>
      <c r="U154" s="100"/>
      <c r="V154" s="100"/>
      <c r="W154" s="100"/>
      <c r="X154" s="100"/>
      <c r="Y154" s="100"/>
      <c r="Z154" s="100"/>
      <c r="AA154" s="100"/>
      <c r="AB154" s="86"/>
      <c r="AC154" s="86"/>
      <c r="AD154" s="86"/>
      <c r="AE154" s="86"/>
      <c r="AF154" s="86"/>
      <c r="AG154" s="86"/>
      <c r="AH154" s="86"/>
      <c r="AI154" s="86"/>
      <c r="AJ154" s="97"/>
    </row>
    <row r="155" customFormat="false" ht="15.75" hidden="false" customHeight="true" outlineLevel="0" collapsed="false">
      <c r="A155" s="95" t="n">
        <v>74</v>
      </c>
      <c r="B155" s="95" t="n">
        <v>74.2</v>
      </c>
      <c r="C155" s="97" t="s">
        <v>62</v>
      </c>
      <c r="D155" s="98" t="s">
        <v>289</v>
      </c>
      <c r="E155" s="98"/>
      <c r="F155" s="86"/>
      <c r="G155" s="86"/>
      <c r="H155" s="97" t="s">
        <v>291</v>
      </c>
      <c r="I155" s="100" t="s">
        <v>291</v>
      </c>
      <c r="J155" s="100"/>
      <c r="K155" s="100"/>
      <c r="L155" s="100"/>
      <c r="M155" s="100"/>
      <c r="N155" s="100"/>
      <c r="O155" s="100"/>
      <c r="P155" s="100"/>
      <c r="Q155" s="100"/>
      <c r="R155" s="100"/>
      <c r="S155" s="100"/>
      <c r="T155" s="100"/>
      <c r="U155" s="100"/>
      <c r="V155" s="100"/>
      <c r="W155" s="100"/>
      <c r="X155" s="100"/>
      <c r="Y155" s="100"/>
      <c r="Z155" s="100"/>
      <c r="AA155" s="100"/>
      <c r="AB155" s="86"/>
      <c r="AC155" s="86"/>
      <c r="AD155" s="86"/>
      <c r="AE155" s="86"/>
      <c r="AF155" s="86"/>
      <c r="AG155" s="86"/>
      <c r="AH155" s="86"/>
      <c r="AI155" s="86"/>
      <c r="AJ155" s="97"/>
    </row>
    <row r="156" customFormat="false" ht="15.75" hidden="false" customHeight="true" outlineLevel="0" collapsed="false">
      <c r="A156" s="95" t="n">
        <v>76</v>
      </c>
      <c r="B156" s="95" t="n">
        <v>76</v>
      </c>
      <c r="C156" s="97" t="s">
        <v>62</v>
      </c>
      <c r="D156" s="87" t="s">
        <v>1748</v>
      </c>
      <c r="E156" s="86"/>
      <c r="F156" s="86"/>
      <c r="G156" s="86"/>
      <c r="H156" s="86" t="s">
        <v>4565</v>
      </c>
      <c r="I156" s="100" t="s">
        <v>298</v>
      </c>
      <c r="J156" s="120"/>
      <c r="K156" s="120"/>
      <c r="L156" s="120"/>
      <c r="M156" s="120"/>
      <c r="N156" s="120"/>
      <c r="O156" s="120"/>
      <c r="P156" s="120"/>
      <c r="Q156" s="120"/>
      <c r="R156" s="120"/>
      <c r="S156" s="120"/>
      <c r="T156" s="120"/>
      <c r="U156" s="120"/>
      <c r="V156" s="120"/>
      <c r="W156" s="120"/>
      <c r="X156" s="120"/>
      <c r="Y156" s="120"/>
      <c r="Z156" s="120"/>
      <c r="AA156" s="120"/>
      <c r="AB156" s="86"/>
      <c r="AC156" s="86"/>
      <c r="AD156" s="86"/>
      <c r="AE156" s="86"/>
      <c r="AF156" s="86"/>
      <c r="AG156" s="86"/>
      <c r="AH156" s="86"/>
      <c r="AI156" s="86"/>
      <c r="AJ156" s="97"/>
    </row>
    <row r="157" customFormat="false" ht="15.75" hidden="false" customHeight="true" outlineLevel="0" collapsed="false">
      <c r="A157" s="95" t="n">
        <v>77</v>
      </c>
      <c r="B157" s="95" t="n">
        <v>77</v>
      </c>
      <c r="C157" s="97" t="s">
        <v>62</v>
      </c>
      <c r="D157" s="98" t="s">
        <v>300</v>
      </c>
      <c r="E157" s="98"/>
      <c r="F157" s="98"/>
      <c r="G157" s="98"/>
      <c r="H157" s="97" t="s">
        <v>301</v>
      </c>
      <c r="I157" s="100" t="s">
        <v>301</v>
      </c>
      <c r="J157" s="100"/>
      <c r="K157" s="100"/>
      <c r="L157" s="100"/>
      <c r="M157" s="100"/>
      <c r="N157" s="100"/>
      <c r="O157" s="100"/>
      <c r="P157" s="100"/>
      <c r="Q157" s="100"/>
      <c r="R157" s="100"/>
      <c r="S157" s="100"/>
      <c r="T157" s="100"/>
      <c r="U157" s="100"/>
      <c r="V157" s="100"/>
      <c r="W157" s="100"/>
      <c r="X157" s="100"/>
      <c r="Y157" s="100"/>
      <c r="Z157" s="100"/>
      <c r="AA157" s="100"/>
      <c r="AB157" s="97"/>
      <c r="AC157" s="97"/>
      <c r="AD157" s="97"/>
      <c r="AE157" s="97"/>
      <c r="AF157" s="97"/>
      <c r="AG157" s="97"/>
      <c r="AH157" s="97"/>
      <c r="AI157" s="97"/>
      <c r="AJ157" s="97"/>
    </row>
    <row r="158" customFormat="false" ht="15.75" hidden="false" customHeight="true" outlineLevel="0" collapsed="false">
      <c r="A158" s="95" t="n">
        <v>78</v>
      </c>
      <c r="B158" s="95" t="n">
        <v>78</v>
      </c>
      <c r="C158" s="97" t="s">
        <v>62</v>
      </c>
      <c r="D158" s="98" t="s">
        <v>303</v>
      </c>
      <c r="E158" s="98"/>
      <c r="F158" s="98"/>
      <c r="G158" s="98"/>
      <c r="H158" s="97" t="s">
        <v>304</v>
      </c>
      <c r="I158" s="100" t="s">
        <v>304</v>
      </c>
      <c r="J158" s="100"/>
      <c r="K158" s="100"/>
      <c r="L158" s="100"/>
      <c r="M158" s="100"/>
      <c r="N158" s="100"/>
      <c r="O158" s="100"/>
      <c r="P158" s="100"/>
      <c r="Q158" s="100"/>
      <c r="R158" s="100"/>
      <c r="S158" s="100"/>
      <c r="T158" s="100"/>
      <c r="U158" s="100"/>
      <c r="V158" s="100"/>
      <c r="W158" s="100"/>
      <c r="X158" s="100"/>
      <c r="Y158" s="100"/>
      <c r="Z158" s="100"/>
      <c r="AA158" s="100"/>
      <c r="AB158" s="97"/>
      <c r="AC158" s="97"/>
      <c r="AD158" s="97"/>
      <c r="AE158" s="97"/>
      <c r="AF158" s="97"/>
      <c r="AG158" s="97"/>
      <c r="AH158" s="97"/>
      <c r="AI158" s="97"/>
      <c r="AJ158" s="97"/>
    </row>
    <row r="159" customFormat="false" ht="15.75" hidden="false" customHeight="true" outlineLevel="0" collapsed="false">
      <c r="A159" s="95" t="n">
        <v>79</v>
      </c>
      <c r="B159" s="95" t="n">
        <v>79</v>
      </c>
      <c r="C159" s="97" t="s">
        <v>62</v>
      </c>
      <c r="D159" s="98" t="s">
        <v>306</v>
      </c>
      <c r="E159" s="98"/>
      <c r="F159" s="98"/>
      <c r="G159" s="98"/>
      <c r="H159" s="97" t="s">
        <v>307</v>
      </c>
      <c r="I159" s="100" t="s">
        <v>307</v>
      </c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97"/>
      <c r="AC159" s="97"/>
      <c r="AD159" s="97"/>
      <c r="AE159" s="97"/>
      <c r="AF159" s="97"/>
      <c r="AG159" s="97"/>
      <c r="AH159" s="97"/>
      <c r="AI159" s="97"/>
      <c r="AJ159" s="97"/>
    </row>
    <row r="160" customFormat="false" ht="15.75" hidden="false" customHeight="true" outlineLevel="0" collapsed="false">
      <c r="A160" s="95" t="n">
        <v>81</v>
      </c>
      <c r="B160" s="95" t="n">
        <v>81</v>
      </c>
      <c r="C160" s="97" t="s">
        <v>62</v>
      </c>
      <c r="D160" s="98" t="s">
        <v>311</v>
      </c>
      <c r="E160" s="98"/>
      <c r="F160" s="98"/>
      <c r="G160" s="98"/>
      <c r="H160" s="97" t="s">
        <v>312</v>
      </c>
      <c r="I160" s="100" t="s">
        <v>312</v>
      </c>
      <c r="J160" s="100"/>
      <c r="K160" s="100"/>
      <c r="L160" s="100"/>
      <c r="M160" s="100"/>
      <c r="N160" s="100"/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97"/>
      <c r="AC160" s="97"/>
      <c r="AD160" s="97"/>
      <c r="AE160" s="97"/>
      <c r="AF160" s="97"/>
      <c r="AG160" s="97"/>
      <c r="AH160" s="97"/>
      <c r="AI160" s="97"/>
      <c r="AJ160" s="97"/>
    </row>
    <row r="161" customFormat="false" ht="15.75" hidden="false" customHeight="true" outlineLevel="0" collapsed="false">
      <c r="A161" s="95" t="n">
        <v>82</v>
      </c>
      <c r="B161" s="95" t="n">
        <v>82</v>
      </c>
      <c r="C161" s="97" t="s">
        <v>62</v>
      </c>
      <c r="D161" s="98" t="s">
        <v>314</v>
      </c>
      <c r="E161" s="98"/>
      <c r="F161" s="98"/>
      <c r="G161" s="98"/>
      <c r="H161" s="97" t="s">
        <v>315</v>
      </c>
      <c r="I161" s="100" t="s">
        <v>315</v>
      </c>
      <c r="J161" s="100"/>
      <c r="K161" s="100"/>
      <c r="L161" s="100"/>
      <c r="M161" s="100"/>
      <c r="N161" s="100"/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97"/>
      <c r="AC161" s="97"/>
      <c r="AD161" s="97"/>
      <c r="AE161" s="97"/>
      <c r="AF161" s="97"/>
      <c r="AG161" s="97"/>
      <c r="AH161" s="97"/>
      <c r="AI161" s="97"/>
      <c r="AJ161" s="97"/>
    </row>
    <row r="162" customFormat="false" ht="15.75" hidden="false" customHeight="true" outlineLevel="0" collapsed="false">
      <c r="A162" s="95" t="n">
        <v>83</v>
      </c>
      <c r="B162" s="95" t="n">
        <v>83</v>
      </c>
      <c r="C162" s="97" t="s">
        <v>62</v>
      </c>
      <c r="D162" s="98" t="s">
        <v>317</v>
      </c>
      <c r="E162" s="98"/>
      <c r="F162" s="98"/>
      <c r="G162" s="98"/>
      <c r="H162" s="97" t="s">
        <v>6768</v>
      </c>
      <c r="I162" s="100" t="s">
        <v>1798</v>
      </c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97"/>
      <c r="AC162" s="97"/>
      <c r="AD162" s="97"/>
      <c r="AE162" s="97"/>
      <c r="AF162" s="97"/>
      <c r="AG162" s="97"/>
      <c r="AH162" s="97"/>
      <c r="AI162" s="97"/>
      <c r="AJ162" s="97"/>
    </row>
    <row r="163" customFormat="false" ht="15.75" hidden="false" customHeight="true" outlineLevel="0" collapsed="false">
      <c r="A163" s="95" t="n">
        <v>84</v>
      </c>
      <c r="B163" s="95" t="n">
        <v>84</v>
      </c>
      <c r="C163" s="97" t="s">
        <v>62</v>
      </c>
      <c r="D163" s="98" t="s">
        <v>319</v>
      </c>
      <c r="E163" s="98"/>
      <c r="F163" s="98"/>
      <c r="G163" s="98"/>
      <c r="H163" s="97" t="s">
        <v>320</v>
      </c>
      <c r="I163" s="100" t="s">
        <v>320</v>
      </c>
      <c r="J163" s="100"/>
      <c r="K163" s="100"/>
      <c r="L163" s="100"/>
      <c r="M163" s="100"/>
      <c r="N163" s="100"/>
      <c r="O163" s="100"/>
      <c r="P163" s="100"/>
      <c r="Q163" s="100"/>
      <c r="R163" s="100"/>
      <c r="S163" s="100"/>
      <c r="T163" s="100"/>
      <c r="U163" s="100"/>
      <c r="V163" s="100"/>
      <c r="W163" s="100"/>
      <c r="X163" s="100"/>
      <c r="Y163" s="100"/>
      <c r="Z163" s="100"/>
      <c r="AA163" s="100"/>
      <c r="AB163" s="97"/>
      <c r="AC163" s="97"/>
      <c r="AD163" s="97"/>
      <c r="AE163" s="97"/>
      <c r="AF163" s="97"/>
      <c r="AG163" s="97"/>
      <c r="AH163" s="97"/>
      <c r="AI163" s="97"/>
      <c r="AJ163" s="97"/>
    </row>
    <row r="164" customFormat="false" ht="15.75" hidden="false" customHeight="true" outlineLevel="0" collapsed="false">
      <c r="A164" s="95" t="n">
        <v>85</v>
      </c>
      <c r="B164" s="95" t="n">
        <v>85</v>
      </c>
      <c r="C164" s="97" t="s">
        <v>62</v>
      </c>
      <c r="D164" s="98" t="s">
        <v>321</v>
      </c>
      <c r="E164" s="98"/>
      <c r="F164" s="98"/>
      <c r="G164" s="98"/>
      <c r="H164" s="97" t="s">
        <v>322</v>
      </c>
      <c r="I164" s="100" t="s">
        <v>322</v>
      </c>
      <c r="J164" s="100"/>
      <c r="K164" s="100"/>
      <c r="L164" s="100"/>
      <c r="M164" s="100"/>
      <c r="N164" s="100"/>
      <c r="O164" s="100"/>
      <c r="P164" s="100"/>
      <c r="Q164" s="100"/>
      <c r="R164" s="100"/>
      <c r="S164" s="100"/>
      <c r="T164" s="100"/>
      <c r="U164" s="100"/>
      <c r="V164" s="100"/>
      <c r="W164" s="100"/>
      <c r="X164" s="100"/>
      <c r="Y164" s="100"/>
      <c r="Z164" s="100"/>
      <c r="AA164" s="100"/>
      <c r="AB164" s="97"/>
      <c r="AC164" s="97"/>
      <c r="AD164" s="97"/>
      <c r="AE164" s="97"/>
      <c r="AF164" s="97"/>
      <c r="AG164" s="97"/>
      <c r="AH164" s="97"/>
      <c r="AI164" s="97"/>
      <c r="AJ164" s="97"/>
    </row>
    <row r="165" customFormat="false" ht="15.75" hidden="false" customHeight="true" outlineLevel="0" collapsed="false">
      <c r="A165" s="95" t="n">
        <v>86</v>
      </c>
      <c r="B165" s="95" t="n">
        <v>86</v>
      </c>
      <c r="C165" s="97" t="s">
        <v>62</v>
      </c>
      <c r="D165" s="87" t="s">
        <v>323</v>
      </c>
      <c r="E165" s="86"/>
      <c r="F165" s="86"/>
      <c r="G165" s="86"/>
      <c r="H165" s="86" t="s">
        <v>324</v>
      </c>
      <c r="I165" s="120" t="s">
        <v>1812</v>
      </c>
      <c r="J165" s="100" t="s">
        <v>1817</v>
      </c>
      <c r="K165" s="100"/>
      <c r="L165" s="100"/>
      <c r="M165" s="100"/>
      <c r="N165" s="100"/>
      <c r="O165" s="100"/>
      <c r="P165" s="100"/>
      <c r="Q165" s="100"/>
      <c r="R165" s="100"/>
      <c r="S165" s="100"/>
      <c r="T165" s="100"/>
      <c r="U165" s="100"/>
      <c r="V165" s="100"/>
      <c r="W165" s="100"/>
      <c r="X165" s="100"/>
      <c r="Y165" s="100"/>
      <c r="Z165" s="100"/>
      <c r="AA165" s="100"/>
      <c r="AB165" s="86"/>
      <c r="AC165" s="86"/>
      <c r="AD165" s="86"/>
      <c r="AE165" s="86"/>
      <c r="AF165" s="86"/>
      <c r="AG165" s="86"/>
      <c r="AH165" s="86"/>
      <c r="AI165" s="86"/>
      <c r="AJ165" s="97"/>
    </row>
    <row r="166" customFormat="false" ht="15.75" hidden="false" customHeight="true" outlineLevel="0" collapsed="false">
      <c r="A166" s="95" t="n">
        <v>87</v>
      </c>
      <c r="B166" s="95" t="n">
        <v>87</v>
      </c>
      <c r="C166" s="97" t="s">
        <v>62</v>
      </c>
      <c r="D166" s="98" t="s">
        <v>325</v>
      </c>
      <c r="E166" s="98"/>
      <c r="F166" s="98"/>
      <c r="G166" s="98"/>
      <c r="H166" s="97" t="s">
        <v>326</v>
      </c>
      <c r="I166" s="100" t="s">
        <v>326</v>
      </c>
      <c r="J166" s="100"/>
      <c r="K166" s="100"/>
      <c r="L166" s="100"/>
      <c r="M166" s="100"/>
      <c r="N166" s="100"/>
      <c r="O166" s="100"/>
      <c r="P166" s="100"/>
      <c r="Q166" s="100"/>
      <c r="R166" s="100"/>
      <c r="S166" s="100"/>
      <c r="T166" s="100"/>
      <c r="U166" s="100"/>
      <c r="V166" s="100"/>
      <c r="W166" s="100"/>
      <c r="X166" s="100"/>
      <c r="Y166" s="100"/>
      <c r="Z166" s="100"/>
      <c r="AA166" s="100"/>
      <c r="AB166" s="97"/>
      <c r="AC166" s="97"/>
      <c r="AD166" s="97"/>
      <c r="AE166" s="97"/>
      <c r="AF166" s="97"/>
      <c r="AG166" s="97"/>
      <c r="AH166" s="97"/>
      <c r="AI166" s="97"/>
      <c r="AJ166" s="97"/>
    </row>
    <row r="167" customFormat="false" ht="15.75" hidden="false" customHeight="true" outlineLevel="0" collapsed="false">
      <c r="A167" s="95" t="n">
        <v>88</v>
      </c>
      <c r="B167" s="95" t="n">
        <v>88</v>
      </c>
      <c r="C167" s="97" t="s">
        <v>62</v>
      </c>
      <c r="D167" s="98" t="s">
        <v>327</v>
      </c>
      <c r="E167" s="98"/>
      <c r="F167" s="98"/>
      <c r="G167" s="98"/>
      <c r="H167" s="97" t="s">
        <v>328</v>
      </c>
      <c r="I167" s="100" t="s">
        <v>328</v>
      </c>
      <c r="J167" s="100"/>
      <c r="K167" s="100"/>
      <c r="L167" s="100"/>
      <c r="M167" s="100"/>
      <c r="N167" s="100"/>
      <c r="O167" s="100"/>
      <c r="P167" s="100"/>
      <c r="Q167" s="100"/>
      <c r="R167" s="100"/>
      <c r="S167" s="100"/>
      <c r="T167" s="100"/>
      <c r="U167" s="100"/>
      <c r="V167" s="100"/>
      <c r="W167" s="100"/>
      <c r="X167" s="100"/>
      <c r="Y167" s="100"/>
      <c r="Z167" s="100"/>
      <c r="AA167" s="100"/>
      <c r="AB167" s="97"/>
      <c r="AC167" s="97"/>
      <c r="AD167" s="97"/>
      <c r="AE167" s="97"/>
      <c r="AF167" s="97"/>
      <c r="AG167" s="97"/>
      <c r="AH167" s="97"/>
      <c r="AI167" s="97"/>
      <c r="AJ167" s="97"/>
    </row>
    <row r="168" customFormat="false" ht="15.75" hidden="false" customHeight="true" outlineLevel="0" collapsed="false">
      <c r="A168" s="95" t="n">
        <v>89</v>
      </c>
      <c r="B168" s="95" t="n">
        <v>89</v>
      </c>
      <c r="C168" s="97" t="s">
        <v>62</v>
      </c>
      <c r="D168" s="98" t="s">
        <v>330</v>
      </c>
      <c r="E168" s="98"/>
      <c r="F168" s="98"/>
      <c r="G168" s="98"/>
      <c r="H168" s="97" t="s">
        <v>331</v>
      </c>
      <c r="I168" s="100" t="s">
        <v>331</v>
      </c>
      <c r="J168" s="100"/>
      <c r="K168" s="100"/>
      <c r="L168" s="100"/>
      <c r="M168" s="100"/>
      <c r="N168" s="100"/>
      <c r="O168" s="100"/>
      <c r="P168" s="100"/>
      <c r="Q168" s="100"/>
      <c r="R168" s="100"/>
      <c r="S168" s="100"/>
      <c r="T168" s="100"/>
      <c r="U168" s="100"/>
      <c r="V168" s="100"/>
      <c r="W168" s="100"/>
      <c r="X168" s="100"/>
      <c r="Y168" s="100"/>
      <c r="Z168" s="100"/>
      <c r="AA168" s="100"/>
      <c r="AB168" s="97"/>
      <c r="AC168" s="97"/>
      <c r="AD168" s="97"/>
      <c r="AE168" s="97"/>
      <c r="AF168" s="97"/>
      <c r="AG168" s="97"/>
      <c r="AH168" s="97"/>
      <c r="AI168" s="97"/>
      <c r="AJ168" s="97"/>
    </row>
    <row r="169" customFormat="false" ht="15.75" hidden="false" customHeight="true" outlineLevel="0" collapsed="false">
      <c r="A169" s="95" t="n">
        <v>91</v>
      </c>
      <c r="B169" s="95" t="n">
        <v>91</v>
      </c>
      <c r="C169" s="97" t="s">
        <v>62</v>
      </c>
      <c r="D169" s="87" t="s">
        <v>345</v>
      </c>
      <c r="E169" s="86"/>
      <c r="F169" s="86"/>
      <c r="G169" s="86"/>
      <c r="H169" s="97" t="s">
        <v>346</v>
      </c>
      <c r="I169" s="100" t="s">
        <v>1897</v>
      </c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86"/>
      <c r="AC169" s="86"/>
      <c r="AD169" s="86"/>
      <c r="AE169" s="86"/>
      <c r="AF169" s="86"/>
      <c r="AG169" s="86"/>
      <c r="AH169" s="86"/>
      <c r="AI169" s="86"/>
      <c r="AJ169" s="97"/>
    </row>
    <row r="170" customFormat="false" ht="15.75" hidden="false" customHeight="true" outlineLevel="0" collapsed="false">
      <c r="A170" s="95" t="n">
        <v>92</v>
      </c>
      <c r="B170" s="95" t="n">
        <v>92</v>
      </c>
      <c r="C170" s="97" t="s">
        <v>62</v>
      </c>
      <c r="D170" s="98" t="s">
        <v>347</v>
      </c>
      <c r="E170" s="98"/>
      <c r="F170" s="98"/>
      <c r="G170" s="98"/>
      <c r="H170" s="97" t="s">
        <v>348</v>
      </c>
      <c r="I170" s="100" t="s">
        <v>348</v>
      </c>
      <c r="J170" s="100"/>
      <c r="K170" s="100"/>
      <c r="L170" s="100"/>
      <c r="M170" s="100"/>
      <c r="N170" s="100"/>
      <c r="O170" s="100"/>
      <c r="P170" s="100"/>
      <c r="Q170" s="100"/>
      <c r="R170" s="100"/>
      <c r="S170" s="100"/>
      <c r="T170" s="100"/>
      <c r="U170" s="100"/>
      <c r="V170" s="100"/>
      <c r="W170" s="100"/>
      <c r="X170" s="100"/>
      <c r="Y170" s="100"/>
      <c r="Z170" s="100"/>
      <c r="AA170" s="100"/>
      <c r="AB170" s="97"/>
      <c r="AC170" s="97"/>
      <c r="AD170" s="97"/>
      <c r="AE170" s="97"/>
      <c r="AF170" s="97"/>
      <c r="AG170" s="97"/>
      <c r="AH170" s="97"/>
      <c r="AI170" s="97"/>
      <c r="AJ170" s="97"/>
    </row>
    <row r="171" customFormat="false" ht="15.75" hidden="false" customHeight="true" outlineLevel="0" collapsed="false">
      <c r="A171" s="95" t="n">
        <v>94</v>
      </c>
      <c r="B171" s="95" t="n">
        <v>94</v>
      </c>
      <c r="C171" s="97" t="s">
        <v>62</v>
      </c>
      <c r="D171" s="98" t="s">
        <v>353</v>
      </c>
      <c r="E171" s="98"/>
      <c r="F171" s="98"/>
      <c r="G171" s="98"/>
      <c r="H171" s="97" t="s">
        <v>354</v>
      </c>
      <c r="I171" s="100" t="s">
        <v>354</v>
      </c>
      <c r="J171" s="100"/>
      <c r="K171" s="100"/>
      <c r="L171" s="100"/>
      <c r="M171" s="100"/>
      <c r="N171" s="100"/>
      <c r="O171" s="100"/>
      <c r="P171" s="100"/>
      <c r="Q171" s="100"/>
      <c r="R171" s="100"/>
      <c r="S171" s="100"/>
      <c r="T171" s="100"/>
      <c r="U171" s="100"/>
      <c r="V171" s="100"/>
      <c r="W171" s="100"/>
      <c r="X171" s="100"/>
      <c r="Y171" s="100"/>
      <c r="Z171" s="100"/>
      <c r="AA171" s="100"/>
      <c r="AB171" s="97"/>
      <c r="AC171" s="97"/>
      <c r="AD171" s="97"/>
      <c r="AE171" s="97"/>
      <c r="AF171" s="97"/>
      <c r="AG171" s="97"/>
      <c r="AH171" s="97"/>
      <c r="AI171" s="97"/>
      <c r="AJ171" s="97"/>
    </row>
    <row r="172" customFormat="false" ht="15.75" hidden="false" customHeight="true" outlineLevel="0" collapsed="false">
      <c r="A172" s="95" t="n">
        <v>95</v>
      </c>
      <c r="B172" s="95" t="n">
        <v>95</v>
      </c>
      <c r="C172" s="97" t="s">
        <v>62</v>
      </c>
      <c r="D172" s="98" t="s">
        <v>355</v>
      </c>
      <c r="E172" s="98"/>
      <c r="F172" s="98"/>
      <c r="G172" s="98"/>
      <c r="H172" s="97" t="s">
        <v>356</v>
      </c>
      <c r="I172" s="100" t="s">
        <v>356</v>
      </c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97"/>
      <c r="AC172" s="97"/>
      <c r="AD172" s="97"/>
      <c r="AE172" s="97"/>
      <c r="AF172" s="97"/>
      <c r="AG172" s="97"/>
      <c r="AH172" s="97"/>
      <c r="AI172" s="97"/>
      <c r="AJ172" s="97"/>
    </row>
    <row r="173" customFormat="false" ht="15.75" hidden="false" customHeight="true" outlineLevel="0" collapsed="false">
      <c r="A173" s="95" t="n">
        <v>96</v>
      </c>
      <c r="B173" s="95" t="n">
        <v>96</v>
      </c>
      <c r="C173" s="97" t="s">
        <v>62</v>
      </c>
      <c r="D173" s="87" t="s">
        <v>357</v>
      </c>
      <c r="E173" s="86"/>
      <c r="F173" s="86"/>
      <c r="G173" s="86"/>
      <c r="H173" s="86" t="s">
        <v>4592</v>
      </c>
      <c r="I173" s="120" t="s">
        <v>1937</v>
      </c>
      <c r="J173" s="100" t="s">
        <v>1938</v>
      </c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86"/>
      <c r="AC173" s="86"/>
      <c r="AD173" s="86"/>
      <c r="AE173" s="86"/>
      <c r="AF173" s="86"/>
      <c r="AG173" s="86"/>
      <c r="AH173" s="86"/>
      <c r="AI173" s="86"/>
      <c r="AJ173" s="97"/>
    </row>
    <row r="174" customFormat="false" ht="15.75" hidden="false" customHeight="true" outlineLevel="0" collapsed="false">
      <c r="A174" s="95" t="n">
        <v>97</v>
      </c>
      <c r="B174" s="95" t="n">
        <v>97</v>
      </c>
      <c r="C174" s="97" t="s">
        <v>62</v>
      </c>
      <c r="D174" s="98" t="s">
        <v>359</v>
      </c>
      <c r="E174" s="98"/>
      <c r="F174" s="98"/>
      <c r="G174" s="98"/>
      <c r="H174" s="97" t="s">
        <v>360</v>
      </c>
      <c r="I174" s="100" t="s">
        <v>360</v>
      </c>
      <c r="J174" s="100"/>
      <c r="K174" s="100"/>
      <c r="L174" s="100"/>
      <c r="M174" s="100"/>
      <c r="N174" s="100"/>
      <c r="O174" s="100"/>
      <c r="P174" s="100"/>
      <c r="Q174" s="100"/>
      <c r="R174" s="100"/>
      <c r="S174" s="100"/>
      <c r="T174" s="100"/>
      <c r="U174" s="100"/>
      <c r="V174" s="100"/>
      <c r="W174" s="100"/>
      <c r="X174" s="100"/>
      <c r="Y174" s="100"/>
      <c r="Z174" s="100"/>
      <c r="AA174" s="100"/>
      <c r="AB174" s="97"/>
      <c r="AC174" s="97"/>
      <c r="AD174" s="97"/>
      <c r="AE174" s="97"/>
      <c r="AF174" s="97"/>
      <c r="AG174" s="97"/>
      <c r="AH174" s="97"/>
      <c r="AI174" s="97"/>
      <c r="AJ174" s="97"/>
    </row>
    <row r="175" customFormat="false" ht="15.75" hidden="false" customHeight="true" outlineLevel="0" collapsed="false">
      <c r="A175" s="95" t="n">
        <v>98</v>
      </c>
      <c r="B175" s="95" t="n">
        <v>98</v>
      </c>
      <c r="C175" s="97" t="s">
        <v>62</v>
      </c>
      <c r="D175" s="98" t="s">
        <v>362</v>
      </c>
      <c r="E175" s="98"/>
      <c r="F175" s="98"/>
      <c r="G175" s="98"/>
      <c r="H175" s="97" t="s">
        <v>363</v>
      </c>
      <c r="I175" s="100" t="s">
        <v>363</v>
      </c>
      <c r="J175" s="100"/>
      <c r="K175" s="100"/>
      <c r="L175" s="100"/>
      <c r="M175" s="100"/>
      <c r="N175" s="100"/>
      <c r="O175" s="100"/>
      <c r="P175" s="100"/>
      <c r="Q175" s="100"/>
      <c r="R175" s="100"/>
      <c r="S175" s="100"/>
      <c r="T175" s="100"/>
      <c r="U175" s="100"/>
      <c r="V175" s="100"/>
      <c r="W175" s="100"/>
      <c r="X175" s="100"/>
      <c r="Y175" s="100"/>
      <c r="Z175" s="100"/>
      <c r="AA175" s="100"/>
      <c r="AB175" s="97"/>
      <c r="AC175" s="97"/>
      <c r="AD175" s="97"/>
      <c r="AE175" s="97"/>
      <c r="AF175" s="97"/>
      <c r="AG175" s="97"/>
      <c r="AH175" s="97"/>
      <c r="AI175" s="97"/>
      <c r="AJ175" s="97"/>
    </row>
    <row r="176" customFormat="false" ht="15.75" hidden="false" customHeight="true" outlineLevel="0" collapsed="false">
      <c r="A176" s="95" t="n">
        <v>99</v>
      </c>
      <c r="B176" s="95" t="n">
        <v>99</v>
      </c>
      <c r="C176" s="97" t="s">
        <v>62</v>
      </c>
      <c r="D176" s="98" t="s">
        <v>364</v>
      </c>
      <c r="E176" s="98"/>
      <c r="F176" s="98"/>
      <c r="G176" s="98"/>
      <c r="H176" s="97" t="s">
        <v>365</v>
      </c>
      <c r="I176" s="100" t="s">
        <v>365</v>
      </c>
      <c r="J176" s="100"/>
      <c r="K176" s="100"/>
      <c r="L176" s="100"/>
      <c r="M176" s="100"/>
      <c r="N176" s="100"/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97"/>
      <c r="AC176" s="97"/>
      <c r="AD176" s="97"/>
      <c r="AE176" s="97"/>
      <c r="AF176" s="97"/>
      <c r="AG176" s="97"/>
      <c r="AH176" s="97"/>
      <c r="AI176" s="97"/>
      <c r="AJ176" s="97"/>
    </row>
    <row r="177" customFormat="false" ht="15.75" hidden="false" customHeight="true" outlineLevel="0" collapsed="false">
      <c r="A177" s="95" t="n">
        <v>101</v>
      </c>
      <c r="B177" s="95" t="n">
        <v>101</v>
      </c>
      <c r="C177" s="97" t="s">
        <v>62</v>
      </c>
      <c r="D177" s="98" t="s">
        <v>368</v>
      </c>
      <c r="E177" s="98"/>
      <c r="F177" s="98"/>
      <c r="G177" s="98"/>
      <c r="H177" s="97" t="s">
        <v>369</v>
      </c>
      <c r="I177" s="100" t="s">
        <v>369</v>
      </c>
      <c r="J177" s="100"/>
      <c r="K177" s="100"/>
      <c r="L177" s="100"/>
      <c r="M177" s="100"/>
      <c r="N177" s="100"/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97"/>
      <c r="AC177" s="97"/>
      <c r="AD177" s="97"/>
      <c r="AE177" s="97"/>
      <c r="AF177" s="97"/>
      <c r="AG177" s="97"/>
      <c r="AH177" s="97"/>
      <c r="AI177" s="97"/>
      <c r="AJ177" s="97"/>
    </row>
    <row r="178" customFormat="false" ht="15.75" hidden="false" customHeight="true" outlineLevel="0" collapsed="false">
      <c r="A178" s="95" t="n">
        <v>102</v>
      </c>
      <c r="B178" s="95" t="n">
        <v>102</v>
      </c>
      <c r="C178" s="97" t="s">
        <v>62</v>
      </c>
      <c r="D178" s="98" t="s">
        <v>372</v>
      </c>
      <c r="E178" s="98"/>
      <c r="F178" s="98"/>
      <c r="G178" s="98"/>
      <c r="H178" s="97" t="s">
        <v>373</v>
      </c>
      <c r="I178" s="100" t="s">
        <v>373</v>
      </c>
      <c r="J178" s="100"/>
      <c r="K178" s="100"/>
      <c r="L178" s="100"/>
      <c r="M178" s="100"/>
      <c r="N178" s="100"/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97"/>
      <c r="AC178" s="97"/>
      <c r="AD178" s="97"/>
      <c r="AE178" s="97"/>
      <c r="AF178" s="97"/>
      <c r="AG178" s="97"/>
      <c r="AH178" s="97"/>
      <c r="AI178" s="97"/>
      <c r="AJ178" s="97"/>
    </row>
    <row r="179" customFormat="false" ht="15.75" hidden="false" customHeight="true" outlineLevel="0" collapsed="false">
      <c r="A179" s="95" t="n">
        <v>103</v>
      </c>
      <c r="B179" s="95" t="n">
        <v>103</v>
      </c>
      <c r="C179" s="97" t="s">
        <v>62</v>
      </c>
      <c r="D179" s="98" t="s">
        <v>374</v>
      </c>
      <c r="E179" s="98"/>
      <c r="F179" s="98"/>
      <c r="G179" s="98"/>
      <c r="H179" s="97" t="s">
        <v>375</v>
      </c>
      <c r="I179" s="100" t="s">
        <v>375</v>
      </c>
      <c r="J179" s="100"/>
      <c r="K179" s="100"/>
      <c r="L179" s="100"/>
      <c r="M179" s="100"/>
      <c r="N179" s="100"/>
      <c r="O179" s="100"/>
      <c r="P179" s="100"/>
      <c r="Q179" s="100"/>
      <c r="R179" s="100"/>
      <c r="S179" s="100"/>
      <c r="T179" s="100"/>
      <c r="U179" s="100"/>
      <c r="V179" s="100"/>
      <c r="W179" s="100"/>
      <c r="X179" s="100"/>
      <c r="Y179" s="100"/>
      <c r="Z179" s="100"/>
      <c r="AA179" s="100"/>
      <c r="AB179" s="97"/>
      <c r="AC179" s="97"/>
      <c r="AD179" s="97"/>
      <c r="AE179" s="97"/>
      <c r="AF179" s="97"/>
      <c r="AG179" s="97"/>
      <c r="AH179" s="97"/>
      <c r="AI179" s="97"/>
      <c r="AJ179" s="97"/>
    </row>
    <row r="180" customFormat="false" ht="15.75" hidden="false" customHeight="true" outlineLevel="0" collapsed="false">
      <c r="A180" s="95" t="n">
        <v>104</v>
      </c>
      <c r="B180" s="95" t="n">
        <v>104</v>
      </c>
      <c r="C180" s="97" t="s">
        <v>62</v>
      </c>
      <c r="D180" s="98" t="s">
        <v>377</v>
      </c>
      <c r="E180" s="98"/>
      <c r="F180" s="98"/>
      <c r="G180" s="98"/>
      <c r="H180" s="97" t="s">
        <v>378</v>
      </c>
      <c r="I180" s="100" t="s">
        <v>1994</v>
      </c>
      <c r="J180" s="100" t="s">
        <v>1999</v>
      </c>
      <c r="K180" s="100"/>
      <c r="L180" s="100"/>
      <c r="M180" s="100"/>
      <c r="N180" s="100"/>
      <c r="O180" s="100"/>
      <c r="P180" s="100"/>
      <c r="Q180" s="100"/>
      <c r="R180" s="100"/>
      <c r="S180" s="100"/>
      <c r="T180" s="100"/>
      <c r="U180" s="100"/>
      <c r="V180" s="100"/>
      <c r="W180" s="100"/>
      <c r="X180" s="100"/>
      <c r="Y180" s="100"/>
      <c r="Z180" s="100"/>
      <c r="AA180" s="100"/>
      <c r="AB180" s="97"/>
      <c r="AC180" s="97"/>
      <c r="AD180" s="97"/>
      <c r="AE180" s="97"/>
      <c r="AF180" s="97"/>
      <c r="AG180" s="97"/>
      <c r="AH180" s="97"/>
      <c r="AI180" s="97"/>
      <c r="AJ180" s="97"/>
    </row>
    <row r="181" customFormat="false" ht="15.75" hidden="false" customHeight="true" outlineLevel="0" collapsed="false">
      <c r="A181" s="95" t="n">
        <v>105</v>
      </c>
      <c r="B181" s="95" t="n">
        <v>105</v>
      </c>
      <c r="C181" s="97" t="s">
        <v>62</v>
      </c>
      <c r="D181" s="87" t="s">
        <v>380</v>
      </c>
      <c r="E181" s="86"/>
      <c r="F181" s="86"/>
      <c r="G181" s="86"/>
      <c r="H181" s="86" t="s">
        <v>381</v>
      </c>
      <c r="I181" s="120" t="s">
        <v>2004</v>
      </c>
      <c r="J181" s="100" t="s">
        <v>2005</v>
      </c>
      <c r="K181" s="100"/>
      <c r="L181" s="100"/>
      <c r="M181" s="100"/>
      <c r="N181" s="100"/>
      <c r="O181" s="100"/>
      <c r="P181" s="100"/>
      <c r="Q181" s="100"/>
      <c r="R181" s="100"/>
      <c r="S181" s="100"/>
      <c r="T181" s="100"/>
      <c r="U181" s="100"/>
      <c r="V181" s="100"/>
      <c r="W181" s="100"/>
      <c r="X181" s="100"/>
      <c r="Y181" s="100"/>
      <c r="Z181" s="100"/>
      <c r="AA181" s="100"/>
      <c r="AB181" s="86"/>
      <c r="AC181" s="86"/>
      <c r="AD181" s="86"/>
      <c r="AE181" s="86"/>
      <c r="AF181" s="86"/>
      <c r="AG181" s="86"/>
      <c r="AH181" s="86"/>
      <c r="AI181" s="86"/>
      <c r="AJ181" s="97"/>
    </row>
    <row r="182" customFormat="false" ht="15.75" hidden="false" customHeight="true" outlineLevel="0" collapsed="false">
      <c r="A182" s="95" t="n">
        <v>106</v>
      </c>
      <c r="B182" s="95" t="n">
        <v>106.1</v>
      </c>
      <c r="C182" s="97" t="s">
        <v>62</v>
      </c>
      <c r="D182" s="87" t="s">
        <v>382</v>
      </c>
      <c r="E182" s="86"/>
      <c r="F182" s="86"/>
      <c r="G182" s="86"/>
      <c r="H182" s="86" t="s">
        <v>383</v>
      </c>
      <c r="I182" s="120" t="s">
        <v>2011</v>
      </c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86"/>
      <c r="AC182" s="86"/>
      <c r="AD182" s="86"/>
      <c r="AE182" s="86"/>
      <c r="AF182" s="86"/>
      <c r="AG182" s="86"/>
      <c r="AH182" s="86"/>
      <c r="AI182" s="86"/>
      <c r="AJ182" s="97"/>
    </row>
    <row r="183" customFormat="false" ht="15.75" hidden="false" customHeight="true" outlineLevel="0" collapsed="false">
      <c r="A183" s="95" t="n">
        <v>106</v>
      </c>
      <c r="B183" s="95" t="n">
        <v>106.2</v>
      </c>
      <c r="C183" s="97" t="s">
        <v>62</v>
      </c>
      <c r="D183" s="87" t="s">
        <v>382</v>
      </c>
      <c r="E183" s="86"/>
      <c r="F183" s="86"/>
      <c r="G183" s="86"/>
      <c r="H183" s="97" t="s">
        <v>384</v>
      </c>
      <c r="I183" s="100" t="s">
        <v>384</v>
      </c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86"/>
      <c r="AC183" s="86"/>
      <c r="AD183" s="86"/>
      <c r="AE183" s="86"/>
      <c r="AF183" s="86"/>
      <c r="AG183" s="86"/>
      <c r="AH183" s="86"/>
      <c r="AI183" s="86"/>
      <c r="AJ183" s="97"/>
    </row>
    <row r="184" customFormat="false" ht="15.75" hidden="false" customHeight="true" outlineLevel="0" collapsed="false">
      <c r="A184" s="95" t="n">
        <v>107</v>
      </c>
      <c r="B184" s="95" t="n">
        <v>107</v>
      </c>
      <c r="C184" s="97" t="s">
        <v>62</v>
      </c>
      <c r="D184" s="98" t="s">
        <v>387</v>
      </c>
      <c r="E184" s="98"/>
      <c r="F184" s="98"/>
      <c r="G184" s="98"/>
      <c r="H184" s="97" t="s">
        <v>388</v>
      </c>
      <c r="I184" s="100" t="s">
        <v>388</v>
      </c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97"/>
      <c r="AC184" s="97"/>
      <c r="AD184" s="97"/>
      <c r="AE184" s="97"/>
      <c r="AF184" s="97"/>
      <c r="AG184" s="97"/>
      <c r="AH184" s="97"/>
      <c r="AI184" s="97"/>
      <c r="AJ184" s="97"/>
    </row>
    <row r="185" customFormat="false" ht="15.75" hidden="false" customHeight="true" outlineLevel="0" collapsed="false">
      <c r="A185" s="95" t="n">
        <v>110</v>
      </c>
      <c r="B185" s="95" t="n">
        <v>110</v>
      </c>
      <c r="C185" s="97" t="s">
        <v>62</v>
      </c>
      <c r="D185" s="98" t="s">
        <v>409</v>
      </c>
      <c r="E185" s="98"/>
      <c r="F185" s="98"/>
      <c r="G185" s="98"/>
      <c r="H185" s="97" t="s">
        <v>410</v>
      </c>
      <c r="I185" s="100" t="s">
        <v>410</v>
      </c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97"/>
      <c r="AC185" s="97"/>
      <c r="AD185" s="97"/>
      <c r="AE185" s="97"/>
      <c r="AF185" s="97"/>
      <c r="AG185" s="97"/>
      <c r="AH185" s="97"/>
      <c r="AI185" s="97"/>
      <c r="AJ185" s="97"/>
    </row>
    <row r="186" customFormat="false" ht="15.75" hidden="false" customHeight="true" outlineLevel="0" collapsed="false">
      <c r="A186" s="95" t="n">
        <v>111</v>
      </c>
      <c r="B186" s="95" t="n">
        <v>111</v>
      </c>
      <c r="C186" s="97" t="s">
        <v>62</v>
      </c>
      <c r="D186" s="98" t="s">
        <v>411</v>
      </c>
      <c r="E186" s="98"/>
      <c r="F186" s="86"/>
      <c r="G186" s="86"/>
      <c r="H186" s="86" t="s">
        <v>4625</v>
      </c>
      <c r="I186" s="100" t="s">
        <v>2107</v>
      </c>
      <c r="J186" s="120"/>
      <c r="K186" s="120"/>
      <c r="L186" s="120"/>
      <c r="M186" s="120"/>
      <c r="N186" s="120"/>
      <c r="O186" s="120"/>
      <c r="P186" s="120"/>
      <c r="Q186" s="120"/>
      <c r="R186" s="120"/>
      <c r="S186" s="120"/>
      <c r="T186" s="120"/>
      <c r="U186" s="120"/>
      <c r="V186" s="120"/>
      <c r="W186" s="120"/>
      <c r="X186" s="120"/>
      <c r="Y186" s="120"/>
      <c r="Z186" s="120"/>
      <c r="AA186" s="120"/>
      <c r="AB186" s="86"/>
      <c r="AC186" s="86"/>
      <c r="AD186" s="86"/>
      <c r="AE186" s="86"/>
      <c r="AF186" s="86"/>
      <c r="AG186" s="86"/>
      <c r="AH186" s="86"/>
      <c r="AI186" s="86"/>
      <c r="AJ186" s="86"/>
    </row>
    <row r="187" customFormat="false" ht="15.75" hidden="false" customHeight="true" outlineLevel="0" collapsed="false">
      <c r="A187" s="95" t="n">
        <v>112</v>
      </c>
      <c r="B187" s="95" t="n">
        <v>112</v>
      </c>
      <c r="C187" s="97" t="s">
        <v>62</v>
      </c>
      <c r="D187" s="98" t="s">
        <v>2113</v>
      </c>
      <c r="E187" s="98"/>
      <c r="F187" s="98"/>
      <c r="G187" s="98"/>
      <c r="H187" s="97" t="s">
        <v>415</v>
      </c>
      <c r="I187" s="100" t="s">
        <v>415</v>
      </c>
      <c r="J187" s="100"/>
      <c r="K187" s="100"/>
      <c r="L187" s="100"/>
      <c r="M187" s="100"/>
      <c r="N187" s="100"/>
      <c r="O187" s="100"/>
      <c r="P187" s="100"/>
      <c r="Q187" s="100"/>
      <c r="R187" s="100"/>
      <c r="S187" s="100"/>
      <c r="T187" s="100"/>
      <c r="U187" s="100"/>
      <c r="V187" s="100"/>
      <c r="W187" s="100"/>
      <c r="X187" s="100"/>
      <c r="Y187" s="100"/>
      <c r="Z187" s="100"/>
      <c r="AA187" s="100"/>
      <c r="AB187" s="97"/>
      <c r="AC187" s="97"/>
      <c r="AD187" s="97"/>
      <c r="AE187" s="97"/>
      <c r="AF187" s="97"/>
      <c r="AG187" s="97"/>
      <c r="AH187" s="97"/>
      <c r="AI187" s="97"/>
      <c r="AJ187" s="97"/>
    </row>
    <row r="188" customFormat="false" ht="15.75" hidden="false" customHeight="true" outlineLevel="0" collapsed="false">
      <c r="A188" s="95" t="n">
        <v>113</v>
      </c>
      <c r="B188" s="95" t="n">
        <v>113</v>
      </c>
      <c r="C188" s="97" t="s">
        <v>62</v>
      </c>
      <c r="D188" s="98" t="s">
        <v>417</v>
      </c>
      <c r="E188" s="98"/>
      <c r="F188" s="98"/>
      <c r="G188" s="98"/>
      <c r="H188" s="97" t="s">
        <v>418</v>
      </c>
      <c r="I188" s="100" t="s">
        <v>418</v>
      </c>
      <c r="J188" s="100"/>
      <c r="K188" s="100"/>
      <c r="L188" s="100"/>
      <c r="M188" s="100"/>
      <c r="N188" s="100"/>
      <c r="O188" s="100"/>
      <c r="P188" s="100"/>
      <c r="Q188" s="100"/>
      <c r="R188" s="100"/>
      <c r="S188" s="100"/>
      <c r="T188" s="100"/>
      <c r="U188" s="100"/>
      <c r="V188" s="100"/>
      <c r="W188" s="100"/>
      <c r="X188" s="100"/>
      <c r="Y188" s="100"/>
      <c r="Z188" s="100"/>
      <c r="AA188" s="100"/>
      <c r="AB188" s="97"/>
      <c r="AC188" s="97"/>
      <c r="AD188" s="97"/>
      <c r="AE188" s="97"/>
      <c r="AF188" s="97"/>
      <c r="AG188" s="97"/>
      <c r="AH188" s="97"/>
      <c r="AI188" s="97"/>
      <c r="AJ188" s="97"/>
    </row>
    <row r="189" customFormat="false" ht="15.75" hidden="false" customHeight="true" outlineLevel="0" collapsed="false">
      <c r="A189" s="95" t="n">
        <v>114</v>
      </c>
      <c r="B189" s="95" t="n">
        <v>114</v>
      </c>
      <c r="C189" s="97" t="s">
        <v>62</v>
      </c>
      <c r="D189" s="98" t="s">
        <v>421</v>
      </c>
      <c r="E189" s="98"/>
      <c r="F189" s="98"/>
      <c r="G189" s="98"/>
      <c r="H189" s="97" t="s">
        <v>422</v>
      </c>
      <c r="I189" s="100" t="s">
        <v>422</v>
      </c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97"/>
      <c r="AC189" s="97"/>
      <c r="AD189" s="97"/>
      <c r="AE189" s="97"/>
      <c r="AF189" s="97"/>
      <c r="AG189" s="97"/>
      <c r="AH189" s="97"/>
      <c r="AI189" s="97"/>
      <c r="AJ189" s="97"/>
    </row>
    <row r="190" customFormat="false" ht="15.75" hidden="false" customHeight="true" outlineLevel="0" collapsed="false">
      <c r="A190" s="95" t="n">
        <v>115</v>
      </c>
      <c r="B190" s="95" t="n">
        <v>115</v>
      </c>
      <c r="C190" s="97" t="s">
        <v>62</v>
      </c>
      <c r="D190" s="98" t="s">
        <v>423</v>
      </c>
      <c r="E190" s="98"/>
      <c r="F190" s="98"/>
      <c r="G190" s="98"/>
      <c r="H190" s="105" t="s">
        <v>424</v>
      </c>
      <c r="I190" s="101" t="s">
        <v>424</v>
      </c>
      <c r="J190" s="141"/>
      <c r="K190" s="141"/>
      <c r="L190" s="141"/>
      <c r="M190" s="141"/>
      <c r="N190" s="141"/>
      <c r="O190" s="141"/>
      <c r="P190" s="141"/>
      <c r="Q190" s="141"/>
      <c r="R190" s="141"/>
      <c r="S190" s="141"/>
      <c r="T190" s="141"/>
      <c r="U190" s="141"/>
      <c r="V190" s="141"/>
      <c r="W190" s="141"/>
      <c r="X190" s="141"/>
      <c r="Y190" s="141"/>
      <c r="Z190" s="141"/>
      <c r="AA190" s="141"/>
      <c r="AB190" s="97"/>
      <c r="AC190" s="97"/>
      <c r="AD190" s="97"/>
      <c r="AE190" s="97"/>
      <c r="AF190" s="97"/>
      <c r="AG190" s="97"/>
      <c r="AH190" s="97"/>
      <c r="AI190" s="97"/>
      <c r="AJ190" s="97"/>
    </row>
    <row r="191" customFormat="false" ht="15.75" hidden="false" customHeight="true" outlineLevel="0" collapsed="false">
      <c r="A191" s="95" t="n">
        <v>116</v>
      </c>
      <c r="B191" s="95" t="n">
        <v>116</v>
      </c>
      <c r="C191" s="97" t="s">
        <v>62</v>
      </c>
      <c r="D191" s="98" t="s">
        <v>425</v>
      </c>
      <c r="E191" s="98"/>
      <c r="F191" s="98"/>
      <c r="G191" s="98"/>
      <c r="H191" s="97" t="s">
        <v>248</v>
      </c>
      <c r="I191" s="100" t="s">
        <v>248</v>
      </c>
      <c r="J191" s="100"/>
      <c r="K191" s="100"/>
      <c r="L191" s="100"/>
      <c r="M191" s="100"/>
      <c r="N191" s="100"/>
      <c r="O191" s="100"/>
      <c r="P191" s="100"/>
      <c r="Q191" s="100"/>
      <c r="R191" s="100"/>
      <c r="S191" s="100"/>
      <c r="T191" s="100"/>
      <c r="U191" s="100"/>
      <c r="V191" s="100"/>
      <c r="W191" s="100"/>
      <c r="X191" s="100"/>
      <c r="Y191" s="100"/>
      <c r="Z191" s="100"/>
      <c r="AA191" s="100"/>
      <c r="AB191" s="97"/>
      <c r="AC191" s="97"/>
      <c r="AD191" s="97"/>
      <c r="AE191" s="97"/>
      <c r="AF191" s="97"/>
      <c r="AG191" s="97"/>
      <c r="AH191" s="97"/>
      <c r="AI191" s="97"/>
      <c r="AJ191" s="97"/>
    </row>
    <row r="192" customFormat="false" ht="15.75" hidden="false" customHeight="true" outlineLevel="0" collapsed="false">
      <c r="A192" s="95" t="n">
        <v>117</v>
      </c>
      <c r="B192" s="95" t="n">
        <v>117</v>
      </c>
      <c r="C192" s="97" t="s">
        <v>62</v>
      </c>
      <c r="D192" s="98" t="s">
        <v>428</v>
      </c>
      <c r="E192" s="98"/>
      <c r="F192" s="98"/>
      <c r="G192" s="98"/>
      <c r="H192" s="97" t="s">
        <v>429</v>
      </c>
      <c r="I192" s="100" t="s">
        <v>429</v>
      </c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97"/>
      <c r="AC192" s="97"/>
      <c r="AD192" s="97"/>
      <c r="AE192" s="97"/>
      <c r="AF192" s="97"/>
      <c r="AG192" s="97"/>
      <c r="AH192" s="97"/>
      <c r="AI192" s="97"/>
      <c r="AJ192" s="97"/>
    </row>
    <row r="193" customFormat="false" ht="15.75" hidden="false" customHeight="true" outlineLevel="0" collapsed="false">
      <c r="A193" s="95" t="n">
        <v>118</v>
      </c>
      <c r="B193" s="95" t="n">
        <v>118</v>
      </c>
      <c r="C193" s="97" t="s">
        <v>62</v>
      </c>
      <c r="D193" s="98" t="s">
        <v>430</v>
      </c>
      <c r="E193" s="98"/>
      <c r="F193" s="98"/>
      <c r="G193" s="98"/>
      <c r="H193" s="97" t="s">
        <v>431</v>
      </c>
      <c r="I193" s="100" t="s">
        <v>431</v>
      </c>
      <c r="J193" s="100"/>
      <c r="K193" s="100"/>
      <c r="L193" s="100"/>
      <c r="M193" s="100"/>
      <c r="N193" s="100"/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97"/>
      <c r="AC193" s="97"/>
      <c r="AD193" s="97"/>
      <c r="AE193" s="97"/>
      <c r="AF193" s="97"/>
      <c r="AG193" s="97"/>
      <c r="AH193" s="97"/>
      <c r="AI193" s="97"/>
      <c r="AJ193" s="97"/>
    </row>
    <row r="194" customFormat="false" ht="15.75" hidden="false" customHeight="true" outlineLevel="0" collapsed="false">
      <c r="A194" s="95" t="n">
        <v>119</v>
      </c>
      <c r="B194" s="95" t="n">
        <v>119</v>
      </c>
      <c r="C194" s="97" t="s">
        <v>62</v>
      </c>
      <c r="D194" s="87" t="s">
        <v>432</v>
      </c>
      <c r="E194" s="86"/>
      <c r="F194" s="86"/>
      <c r="G194" s="86"/>
      <c r="H194" s="161" t="s">
        <v>4226</v>
      </c>
      <c r="I194" s="143" t="s">
        <v>2159</v>
      </c>
      <c r="J194" s="100" t="s">
        <v>2160</v>
      </c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86"/>
      <c r="AC194" s="86"/>
      <c r="AD194" s="86"/>
      <c r="AE194" s="86"/>
      <c r="AF194" s="86"/>
      <c r="AG194" s="86"/>
      <c r="AH194" s="86"/>
      <c r="AI194" s="86"/>
      <c r="AJ194" s="97"/>
    </row>
    <row r="195" customFormat="false" ht="15.75" hidden="false" customHeight="true" outlineLevel="0" collapsed="false">
      <c r="A195" s="95" t="n">
        <v>120</v>
      </c>
      <c r="B195" s="95" t="n">
        <v>120</v>
      </c>
      <c r="C195" s="97" t="s">
        <v>62</v>
      </c>
      <c r="D195" s="98" t="s">
        <v>434</v>
      </c>
      <c r="E195" s="98"/>
      <c r="F195" s="98"/>
      <c r="G195" s="98"/>
      <c r="H195" s="97" t="s">
        <v>435</v>
      </c>
      <c r="I195" s="100" t="s">
        <v>435</v>
      </c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97"/>
      <c r="AC195" s="97"/>
      <c r="AD195" s="97"/>
      <c r="AE195" s="97"/>
      <c r="AF195" s="97"/>
      <c r="AG195" s="97"/>
      <c r="AH195" s="97"/>
      <c r="AI195" s="97"/>
      <c r="AJ195" s="97"/>
    </row>
    <row r="196" customFormat="false" ht="15.75" hidden="false" customHeight="true" outlineLevel="0" collapsed="false">
      <c r="A196" s="95" t="n">
        <v>121</v>
      </c>
      <c r="B196" s="95" t="n">
        <v>121</v>
      </c>
      <c r="C196" s="97" t="s">
        <v>62</v>
      </c>
      <c r="D196" s="98" t="s">
        <v>437</v>
      </c>
      <c r="E196" s="98"/>
      <c r="F196" s="98"/>
      <c r="G196" s="98"/>
      <c r="H196" s="97" t="s">
        <v>438</v>
      </c>
      <c r="I196" s="100" t="s">
        <v>438</v>
      </c>
      <c r="J196" s="100"/>
      <c r="K196" s="100"/>
      <c r="L196" s="100"/>
      <c r="M196" s="100"/>
      <c r="N196" s="100"/>
      <c r="O196" s="100"/>
      <c r="P196" s="100"/>
      <c r="Q196" s="100"/>
      <c r="R196" s="100"/>
      <c r="S196" s="100"/>
      <c r="T196" s="100"/>
      <c r="U196" s="100"/>
      <c r="V196" s="100"/>
      <c r="W196" s="100"/>
      <c r="X196" s="100"/>
      <c r="Y196" s="100"/>
      <c r="Z196" s="100"/>
      <c r="AA196" s="100"/>
      <c r="AB196" s="97"/>
      <c r="AC196" s="97"/>
      <c r="AD196" s="97"/>
      <c r="AE196" s="97"/>
      <c r="AF196" s="97"/>
      <c r="AG196" s="97"/>
      <c r="AH196" s="97"/>
      <c r="AI196" s="97"/>
      <c r="AJ196" s="97"/>
    </row>
    <row r="197" customFormat="false" ht="15.75" hidden="false" customHeight="true" outlineLevel="0" collapsed="false">
      <c r="A197" s="95" t="n">
        <v>122</v>
      </c>
      <c r="B197" s="95" t="n">
        <v>122</v>
      </c>
      <c r="C197" s="97" t="s">
        <v>62</v>
      </c>
      <c r="D197" s="98" t="s">
        <v>439</v>
      </c>
      <c r="E197" s="98"/>
      <c r="F197" s="98"/>
      <c r="G197" s="98"/>
      <c r="H197" s="97" t="s">
        <v>440</v>
      </c>
      <c r="I197" s="100" t="s">
        <v>440</v>
      </c>
      <c r="J197" s="100"/>
      <c r="K197" s="100"/>
      <c r="L197" s="100"/>
      <c r="M197" s="100"/>
      <c r="N197" s="100"/>
      <c r="O197" s="100"/>
      <c r="P197" s="100"/>
      <c r="Q197" s="100"/>
      <c r="R197" s="100"/>
      <c r="S197" s="100"/>
      <c r="T197" s="100"/>
      <c r="U197" s="100"/>
      <c r="V197" s="100"/>
      <c r="W197" s="100"/>
      <c r="X197" s="100"/>
      <c r="Y197" s="100"/>
      <c r="Z197" s="100"/>
      <c r="AA197" s="100"/>
      <c r="AB197" s="97"/>
      <c r="AC197" s="97"/>
      <c r="AD197" s="97"/>
      <c r="AE197" s="97"/>
      <c r="AF197" s="97"/>
      <c r="AG197" s="97"/>
      <c r="AH197" s="97"/>
      <c r="AI197" s="97"/>
      <c r="AJ197" s="97"/>
    </row>
    <row r="198" customFormat="false" ht="15.75" hidden="false" customHeight="true" outlineLevel="0" collapsed="false">
      <c r="A198" s="95" t="n">
        <v>123</v>
      </c>
      <c r="B198" s="95" t="n">
        <v>123</v>
      </c>
      <c r="C198" s="97" t="s">
        <v>62</v>
      </c>
      <c r="D198" s="98" t="s">
        <v>441</v>
      </c>
      <c r="E198" s="98"/>
      <c r="F198" s="98"/>
      <c r="G198" s="98"/>
      <c r="H198" s="97" t="s">
        <v>418</v>
      </c>
      <c r="I198" s="100" t="s">
        <v>418</v>
      </c>
      <c r="J198" s="100"/>
      <c r="K198" s="100"/>
      <c r="L198" s="100"/>
      <c r="M198" s="100"/>
      <c r="N198" s="100"/>
      <c r="O198" s="100"/>
      <c r="P198" s="100"/>
      <c r="Q198" s="100"/>
      <c r="R198" s="100"/>
      <c r="S198" s="100"/>
      <c r="T198" s="100"/>
      <c r="U198" s="100"/>
      <c r="V198" s="100"/>
      <c r="W198" s="100"/>
      <c r="X198" s="100"/>
      <c r="Y198" s="100"/>
      <c r="Z198" s="100"/>
      <c r="AA198" s="100"/>
      <c r="AB198" s="97"/>
      <c r="AC198" s="97"/>
      <c r="AD198" s="97"/>
      <c r="AE198" s="97"/>
      <c r="AF198" s="97"/>
      <c r="AG198" s="97"/>
      <c r="AH198" s="97"/>
      <c r="AI198" s="97"/>
      <c r="AJ198" s="97"/>
    </row>
    <row r="199" customFormat="false" ht="15.75" hidden="false" customHeight="true" outlineLevel="0" collapsed="false">
      <c r="A199" s="95" t="n">
        <v>124</v>
      </c>
      <c r="B199" s="95" t="n">
        <v>124</v>
      </c>
      <c r="C199" s="97" t="s">
        <v>62</v>
      </c>
      <c r="D199" s="98" t="s">
        <v>442</v>
      </c>
      <c r="E199" s="98"/>
      <c r="F199" s="98"/>
      <c r="G199" s="98"/>
      <c r="H199" s="97" t="s">
        <v>443</v>
      </c>
      <c r="I199" s="100" t="s">
        <v>443</v>
      </c>
      <c r="J199" s="100"/>
      <c r="K199" s="100"/>
      <c r="L199" s="100"/>
      <c r="M199" s="100"/>
      <c r="N199" s="100"/>
      <c r="O199" s="100"/>
      <c r="P199" s="100"/>
      <c r="Q199" s="100"/>
      <c r="R199" s="100"/>
      <c r="S199" s="100"/>
      <c r="T199" s="100"/>
      <c r="U199" s="100"/>
      <c r="V199" s="100"/>
      <c r="W199" s="100"/>
      <c r="X199" s="100"/>
      <c r="Y199" s="100"/>
      <c r="Z199" s="100"/>
      <c r="AA199" s="100"/>
      <c r="AB199" s="97"/>
      <c r="AC199" s="97"/>
      <c r="AD199" s="97"/>
      <c r="AE199" s="97"/>
      <c r="AF199" s="97"/>
      <c r="AG199" s="97"/>
      <c r="AH199" s="97"/>
      <c r="AI199" s="97"/>
      <c r="AJ199" s="97"/>
    </row>
    <row r="200" customFormat="false" ht="15.75" hidden="false" customHeight="true" outlineLevel="0" collapsed="false">
      <c r="A200" s="95" t="n">
        <v>125</v>
      </c>
      <c r="B200" s="95" t="n">
        <v>125</v>
      </c>
      <c r="C200" s="97" t="s">
        <v>62</v>
      </c>
      <c r="D200" s="98" t="s">
        <v>445</v>
      </c>
      <c r="E200" s="98"/>
      <c r="F200" s="98"/>
      <c r="G200" s="98"/>
      <c r="H200" s="97" t="s">
        <v>446</v>
      </c>
      <c r="I200" s="100" t="s">
        <v>446</v>
      </c>
      <c r="J200" s="100"/>
      <c r="K200" s="100"/>
      <c r="L200" s="100"/>
      <c r="M200" s="100"/>
      <c r="N200" s="100"/>
      <c r="O200" s="100"/>
      <c r="P200" s="100"/>
      <c r="Q200" s="100"/>
      <c r="R200" s="100"/>
      <c r="S200" s="100"/>
      <c r="T200" s="100"/>
      <c r="U200" s="100"/>
      <c r="V200" s="100"/>
      <c r="W200" s="100"/>
      <c r="X200" s="100"/>
      <c r="Y200" s="100"/>
      <c r="Z200" s="100"/>
      <c r="AA200" s="100"/>
      <c r="AB200" s="97"/>
      <c r="AC200" s="97"/>
      <c r="AD200" s="97"/>
      <c r="AE200" s="97"/>
      <c r="AF200" s="97"/>
      <c r="AG200" s="97"/>
      <c r="AH200" s="97"/>
      <c r="AI200" s="97"/>
      <c r="AJ200" s="97"/>
    </row>
    <row r="201" customFormat="false" ht="15.75" hidden="false" customHeight="true" outlineLevel="0" collapsed="false">
      <c r="A201" s="95" t="n">
        <v>126</v>
      </c>
      <c r="B201" s="95" t="n">
        <v>126</v>
      </c>
      <c r="C201" s="97" t="s">
        <v>62</v>
      </c>
      <c r="D201" s="98" t="s">
        <v>448</v>
      </c>
      <c r="E201" s="98"/>
      <c r="F201" s="98"/>
      <c r="G201" s="98"/>
      <c r="H201" s="97" t="s">
        <v>449</v>
      </c>
      <c r="I201" s="100" t="s">
        <v>449</v>
      </c>
      <c r="J201" s="100"/>
      <c r="K201" s="100"/>
      <c r="L201" s="100"/>
      <c r="M201" s="100"/>
      <c r="N201" s="100"/>
      <c r="O201" s="100"/>
      <c r="P201" s="100"/>
      <c r="Q201" s="100"/>
      <c r="R201" s="100"/>
      <c r="S201" s="100"/>
      <c r="T201" s="100"/>
      <c r="U201" s="100"/>
      <c r="V201" s="100"/>
      <c r="W201" s="100"/>
      <c r="X201" s="100"/>
      <c r="Y201" s="100"/>
      <c r="Z201" s="100"/>
      <c r="AA201" s="100"/>
      <c r="AB201" s="97"/>
      <c r="AC201" s="97"/>
      <c r="AD201" s="97"/>
      <c r="AE201" s="97"/>
      <c r="AF201" s="97"/>
      <c r="AG201" s="97"/>
      <c r="AH201" s="97"/>
      <c r="AI201" s="97"/>
      <c r="AJ201" s="97"/>
    </row>
    <row r="202" customFormat="false" ht="15.75" hidden="false" customHeight="true" outlineLevel="0" collapsed="false">
      <c r="A202" s="95" t="n">
        <v>127</v>
      </c>
      <c r="B202" s="95" t="n">
        <v>127</v>
      </c>
      <c r="C202" s="97" t="s">
        <v>62</v>
      </c>
      <c r="D202" s="98" t="s">
        <v>451</v>
      </c>
      <c r="E202" s="98"/>
      <c r="F202" s="98"/>
      <c r="G202" s="98"/>
      <c r="H202" s="97" t="s">
        <v>452</v>
      </c>
      <c r="I202" s="100" t="s">
        <v>452</v>
      </c>
      <c r="J202" s="100"/>
      <c r="K202" s="100"/>
      <c r="L202" s="100"/>
      <c r="M202" s="100"/>
      <c r="N202" s="100"/>
      <c r="O202" s="100"/>
      <c r="P202" s="100"/>
      <c r="Q202" s="100"/>
      <c r="R202" s="100"/>
      <c r="S202" s="100"/>
      <c r="T202" s="100"/>
      <c r="U202" s="100"/>
      <c r="V202" s="100"/>
      <c r="W202" s="100"/>
      <c r="X202" s="100"/>
      <c r="Y202" s="100"/>
      <c r="Z202" s="100"/>
      <c r="AA202" s="100"/>
      <c r="AB202" s="97"/>
      <c r="AC202" s="97"/>
      <c r="AD202" s="97"/>
      <c r="AE202" s="97"/>
      <c r="AF202" s="97"/>
      <c r="AG202" s="97"/>
      <c r="AH202" s="97"/>
      <c r="AI202" s="97"/>
      <c r="AJ202" s="97"/>
    </row>
    <row r="203" customFormat="false" ht="15.75" hidden="false" customHeight="true" outlineLevel="0" collapsed="false">
      <c r="A203" s="95" t="n">
        <v>128</v>
      </c>
      <c r="B203" s="95" t="n">
        <v>128</v>
      </c>
      <c r="C203" s="97" t="s">
        <v>62</v>
      </c>
      <c r="D203" s="98" t="s">
        <v>453</v>
      </c>
      <c r="E203" s="98"/>
      <c r="F203" s="98"/>
      <c r="G203" s="98"/>
      <c r="H203" s="97" t="s">
        <v>454</v>
      </c>
      <c r="I203" s="100" t="s">
        <v>454</v>
      </c>
      <c r="J203" s="100"/>
      <c r="K203" s="100"/>
      <c r="L203" s="100"/>
      <c r="M203" s="100"/>
      <c r="N203" s="100"/>
      <c r="O203" s="100"/>
      <c r="P203" s="100"/>
      <c r="Q203" s="100"/>
      <c r="R203" s="100"/>
      <c r="S203" s="100"/>
      <c r="T203" s="100"/>
      <c r="U203" s="100"/>
      <c r="V203" s="100"/>
      <c r="W203" s="100"/>
      <c r="X203" s="100"/>
      <c r="Y203" s="100"/>
      <c r="Z203" s="100"/>
      <c r="AA203" s="100"/>
      <c r="AB203" s="97"/>
      <c r="AC203" s="97"/>
      <c r="AD203" s="97"/>
      <c r="AE203" s="97"/>
      <c r="AF203" s="97"/>
      <c r="AG203" s="97"/>
      <c r="AH203" s="97"/>
      <c r="AI203" s="97"/>
      <c r="AJ203" s="97"/>
    </row>
    <row r="204" customFormat="false" ht="15.75" hidden="false" customHeight="true" outlineLevel="0" collapsed="false">
      <c r="A204" s="95" t="n">
        <v>129</v>
      </c>
      <c r="B204" s="95" t="n">
        <v>129</v>
      </c>
      <c r="C204" s="97" t="s">
        <v>62</v>
      </c>
      <c r="D204" s="98" t="s">
        <v>456</v>
      </c>
      <c r="E204" s="98"/>
      <c r="F204" s="98"/>
      <c r="G204" s="98"/>
      <c r="H204" s="97" t="s">
        <v>457</v>
      </c>
      <c r="I204" s="100" t="s">
        <v>457</v>
      </c>
      <c r="J204" s="100"/>
      <c r="K204" s="100"/>
      <c r="L204" s="100"/>
      <c r="M204" s="100"/>
      <c r="N204" s="100"/>
      <c r="O204" s="100"/>
      <c r="P204" s="100"/>
      <c r="Q204" s="100"/>
      <c r="R204" s="100"/>
      <c r="S204" s="100"/>
      <c r="T204" s="100"/>
      <c r="U204" s="100"/>
      <c r="V204" s="100"/>
      <c r="W204" s="100"/>
      <c r="X204" s="100"/>
      <c r="Y204" s="100"/>
      <c r="Z204" s="100"/>
      <c r="AA204" s="100"/>
      <c r="AB204" s="97"/>
      <c r="AC204" s="97"/>
      <c r="AD204" s="97"/>
      <c r="AE204" s="97"/>
      <c r="AF204" s="97"/>
      <c r="AG204" s="97"/>
      <c r="AH204" s="97"/>
      <c r="AI204" s="97"/>
      <c r="AJ204" s="97"/>
    </row>
    <row r="205" customFormat="false" ht="15.75" hidden="false" customHeight="true" outlineLevel="0" collapsed="false">
      <c r="A205" s="95" t="n">
        <v>130</v>
      </c>
      <c r="B205" s="95" t="n">
        <v>130.1</v>
      </c>
      <c r="C205" s="97" t="s">
        <v>62</v>
      </c>
      <c r="D205" s="87" t="s">
        <v>2221</v>
      </c>
      <c r="E205" s="97" t="s">
        <v>1001</v>
      </c>
      <c r="F205" s="87" t="s">
        <v>2222</v>
      </c>
      <c r="G205" s="86"/>
      <c r="H205" s="86" t="s">
        <v>4229</v>
      </c>
      <c r="I205" s="120" t="s">
        <v>422</v>
      </c>
      <c r="J205" s="100" t="s">
        <v>2228</v>
      </c>
      <c r="K205" s="100"/>
      <c r="L205" s="100"/>
      <c r="M205" s="100"/>
      <c r="N205" s="100"/>
      <c r="O205" s="100"/>
      <c r="P205" s="100"/>
      <c r="Q205" s="100"/>
      <c r="R205" s="100"/>
      <c r="S205" s="100"/>
      <c r="T205" s="100"/>
      <c r="U205" s="100"/>
      <c r="V205" s="100"/>
      <c r="W205" s="100"/>
      <c r="X205" s="100"/>
      <c r="Y205" s="100"/>
      <c r="Z205" s="100"/>
      <c r="AA205" s="100"/>
      <c r="AB205" s="97"/>
      <c r="AC205" s="86"/>
      <c r="AD205" s="86"/>
      <c r="AE205" s="86"/>
      <c r="AF205" s="86"/>
      <c r="AG205" s="86"/>
      <c r="AH205" s="86"/>
      <c r="AI205" s="86"/>
      <c r="AJ205" s="97"/>
    </row>
    <row r="206" customFormat="false" ht="15.75" hidden="false" customHeight="true" outlineLevel="0" collapsed="false">
      <c r="A206" s="95" t="n">
        <v>130</v>
      </c>
      <c r="B206" s="95" t="n">
        <v>130.2</v>
      </c>
      <c r="C206" s="97" t="s">
        <v>62</v>
      </c>
      <c r="D206" s="98" t="s">
        <v>459</v>
      </c>
      <c r="E206" s="97" t="s">
        <v>1001</v>
      </c>
      <c r="F206" s="87" t="s">
        <v>2222</v>
      </c>
      <c r="G206" s="86"/>
      <c r="H206" s="97" t="s">
        <v>461</v>
      </c>
      <c r="I206" s="100" t="s">
        <v>461</v>
      </c>
      <c r="J206" s="100"/>
      <c r="K206" s="100"/>
      <c r="L206" s="100"/>
      <c r="M206" s="100"/>
      <c r="N206" s="100"/>
      <c r="O206" s="100"/>
      <c r="P206" s="100"/>
      <c r="Q206" s="100"/>
      <c r="R206" s="100"/>
      <c r="S206" s="100"/>
      <c r="T206" s="100"/>
      <c r="U206" s="100"/>
      <c r="V206" s="100"/>
      <c r="W206" s="100"/>
      <c r="X206" s="100"/>
      <c r="Y206" s="100"/>
      <c r="Z206" s="100"/>
      <c r="AA206" s="100"/>
      <c r="AB206" s="97"/>
      <c r="AC206" s="86"/>
      <c r="AD206" s="86"/>
      <c r="AE206" s="86"/>
      <c r="AF206" s="86"/>
      <c r="AG206" s="86"/>
      <c r="AH206" s="86"/>
      <c r="AI206" s="86"/>
      <c r="AJ206" s="97"/>
    </row>
    <row r="207" customFormat="false" ht="15.75" hidden="false" customHeight="true" outlineLevel="0" collapsed="false">
      <c r="A207" s="95" t="n">
        <v>131</v>
      </c>
      <c r="B207" s="95" t="n">
        <v>131</v>
      </c>
      <c r="C207" s="97" t="s">
        <v>62</v>
      </c>
      <c r="D207" s="98" t="s">
        <v>463</v>
      </c>
      <c r="E207" s="86" t="s">
        <v>1009</v>
      </c>
      <c r="F207" s="98" t="s">
        <v>2235</v>
      </c>
      <c r="G207" s="98"/>
      <c r="H207" s="97" t="s">
        <v>4653</v>
      </c>
      <c r="I207" s="100" t="s">
        <v>2237</v>
      </c>
      <c r="J207" s="100"/>
      <c r="K207" s="100"/>
      <c r="L207" s="100"/>
      <c r="M207" s="100"/>
      <c r="N207" s="100"/>
      <c r="O207" s="100"/>
      <c r="P207" s="100"/>
      <c r="Q207" s="100"/>
      <c r="R207" s="100"/>
      <c r="S207" s="100"/>
      <c r="T207" s="100"/>
      <c r="U207" s="100"/>
      <c r="V207" s="100"/>
      <c r="W207" s="100"/>
      <c r="X207" s="100"/>
      <c r="Y207" s="100"/>
      <c r="Z207" s="100"/>
      <c r="AA207" s="100"/>
      <c r="AB207" s="97"/>
      <c r="AC207" s="97"/>
      <c r="AD207" s="98"/>
      <c r="AE207" s="97"/>
      <c r="AF207" s="97"/>
      <c r="AG207" s="97"/>
      <c r="AH207" s="97"/>
      <c r="AI207" s="97"/>
      <c r="AJ207" s="97"/>
    </row>
    <row r="208" customFormat="false" ht="15.75" hidden="false" customHeight="true" outlineLevel="0" collapsed="false">
      <c r="A208" s="95" t="n">
        <v>132</v>
      </c>
      <c r="B208" s="95" t="n">
        <v>132</v>
      </c>
      <c r="C208" s="97" t="s">
        <v>62</v>
      </c>
      <c r="D208" s="98" t="s">
        <v>466</v>
      </c>
      <c r="E208" s="98"/>
      <c r="F208" s="98"/>
      <c r="G208" s="98"/>
      <c r="H208" s="97" t="s">
        <v>467</v>
      </c>
      <c r="I208" s="100" t="s">
        <v>467</v>
      </c>
      <c r="J208" s="100"/>
      <c r="K208" s="100"/>
      <c r="L208" s="100"/>
      <c r="M208" s="100"/>
      <c r="N208" s="100"/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97"/>
      <c r="AC208" s="97"/>
      <c r="AD208" s="97"/>
      <c r="AE208" s="97"/>
      <c r="AF208" s="97"/>
      <c r="AG208" s="97"/>
      <c r="AH208" s="97"/>
      <c r="AI208" s="97"/>
      <c r="AJ208" s="97"/>
    </row>
    <row r="209" customFormat="false" ht="15.75" hidden="false" customHeight="true" outlineLevel="0" collapsed="false">
      <c r="A209" s="95" t="n">
        <v>133</v>
      </c>
      <c r="B209" s="95" t="n">
        <v>133</v>
      </c>
      <c r="C209" s="97" t="s">
        <v>62</v>
      </c>
      <c r="D209" s="98" t="s">
        <v>469</v>
      </c>
      <c r="E209" s="98"/>
      <c r="F209" s="98"/>
      <c r="G209" s="98"/>
      <c r="H209" s="97" t="s">
        <v>470</v>
      </c>
      <c r="I209" s="100" t="s">
        <v>470</v>
      </c>
      <c r="J209" s="100"/>
      <c r="K209" s="100"/>
      <c r="L209" s="100"/>
      <c r="M209" s="100"/>
      <c r="N209" s="100"/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97"/>
      <c r="AC209" s="97"/>
      <c r="AD209" s="97"/>
      <c r="AE209" s="97"/>
      <c r="AF209" s="97"/>
      <c r="AG209" s="97"/>
      <c r="AH209" s="97"/>
      <c r="AI209" s="97"/>
      <c r="AJ209" s="97"/>
    </row>
    <row r="210" customFormat="false" ht="15.75" hidden="false" customHeight="true" outlineLevel="0" collapsed="false">
      <c r="A210" s="95" t="n">
        <v>134</v>
      </c>
      <c r="B210" s="95" t="n">
        <v>134</v>
      </c>
      <c r="C210" s="97" t="s">
        <v>62</v>
      </c>
      <c r="D210" s="87" t="s">
        <v>472</v>
      </c>
      <c r="E210" s="97" t="s">
        <v>1001</v>
      </c>
      <c r="F210" s="87" t="s">
        <v>4659</v>
      </c>
      <c r="G210" s="86"/>
      <c r="H210" s="86" t="s">
        <v>4660</v>
      </c>
      <c r="I210" s="100" t="s">
        <v>2256</v>
      </c>
      <c r="J210" s="100" t="s">
        <v>2261</v>
      </c>
      <c r="K210" s="100"/>
      <c r="L210" s="100"/>
      <c r="M210" s="100"/>
      <c r="N210" s="100"/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97"/>
      <c r="AC210" s="86"/>
      <c r="AD210" s="86"/>
      <c r="AE210" s="86"/>
      <c r="AF210" s="86"/>
      <c r="AG210" s="86"/>
      <c r="AH210" s="86"/>
      <c r="AI210" s="86"/>
      <c r="AJ210" s="97"/>
    </row>
    <row r="211" customFormat="false" ht="15.75" hidden="false" customHeight="true" outlineLevel="0" collapsed="false">
      <c r="A211" s="95" t="n">
        <v>135</v>
      </c>
      <c r="B211" s="95" t="n">
        <v>135</v>
      </c>
      <c r="C211" s="97" t="s">
        <v>62</v>
      </c>
      <c r="D211" s="98" t="s">
        <v>474</v>
      </c>
      <c r="E211" s="98"/>
      <c r="F211" s="98" t="s">
        <v>131</v>
      </c>
      <c r="G211" s="98"/>
      <c r="H211" s="97" t="s">
        <v>475</v>
      </c>
      <c r="I211" s="100" t="s">
        <v>475</v>
      </c>
      <c r="J211" s="100"/>
      <c r="K211" s="100"/>
      <c r="L211" s="100"/>
      <c r="M211" s="100"/>
      <c r="N211" s="100"/>
      <c r="O211" s="100"/>
      <c r="P211" s="100"/>
      <c r="Q211" s="100"/>
      <c r="R211" s="100"/>
      <c r="S211" s="100"/>
      <c r="T211" s="100"/>
      <c r="U211" s="100"/>
      <c r="V211" s="100"/>
      <c r="W211" s="100"/>
      <c r="X211" s="100"/>
      <c r="Y211" s="100"/>
      <c r="Z211" s="100"/>
      <c r="AA211" s="100"/>
      <c r="AB211" s="97"/>
      <c r="AC211" s="97"/>
      <c r="AD211" s="97"/>
      <c r="AE211" s="97"/>
      <c r="AF211" s="97"/>
      <c r="AG211" s="97"/>
      <c r="AH211" s="97"/>
      <c r="AI211" s="97"/>
      <c r="AJ211" s="97"/>
    </row>
    <row r="212" customFormat="false" ht="15.75" hidden="false" customHeight="true" outlineLevel="0" collapsed="false">
      <c r="A212" s="95" t="n">
        <v>136</v>
      </c>
      <c r="B212" s="95" t="n">
        <v>136</v>
      </c>
      <c r="C212" s="97" t="s">
        <v>62</v>
      </c>
      <c r="D212" s="98" t="s">
        <v>2275</v>
      </c>
      <c r="E212" s="97" t="s">
        <v>1001</v>
      </c>
      <c r="F212" s="98" t="s">
        <v>2276</v>
      </c>
      <c r="G212" s="98"/>
      <c r="H212" s="97" t="s">
        <v>2278</v>
      </c>
      <c r="I212" s="100" t="s">
        <v>2278</v>
      </c>
      <c r="J212" s="100" t="s">
        <v>2283</v>
      </c>
      <c r="K212" s="100"/>
      <c r="L212" s="100"/>
      <c r="M212" s="100"/>
      <c r="N212" s="100"/>
      <c r="O212" s="100"/>
      <c r="P212" s="100"/>
      <c r="Q212" s="100"/>
      <c r="R212" s="100"/>
      <c r="S212" s="100"/>
      <c r="T212" s="100"/>
      <c r="U212" s="100"/>
      <c r="V212" s="100"/>
      <c r="W212" s="100"/>
      <c r="X212" s="100"/>
      <c r="Y212" s="100"/>
      <c r="Z212" s="100"/>
      <c r="AA212" s="100"/>
      <c r="AB212" s="97"/>
      <c r="AC212" s="97"/>
      <c r="AD212" s="98"/>
      <c r="AE212" s="97"/>
      <c r="AF212" s="97"/>
      <c r="AG212" s="97"/>
      <c r="AH212" s="97"/>
      <c r="AI212" s="97"/>
      <c r="AJ212" s="97"/>
    </row>
    <row r="213" customFormat="false" ht="15.75" hidden="false" customHeight="true" outlineLevel="0" collapsed="false">
      <c r="A213" s="95" t="n">
        <v>137</v>
      </c>
      <c r="B213" s="95" t="n">
        <v>137</v>
      </c>
      <c r="C213" s="97" t="s">
        <v>62</v>
      </c>
      <c r="D213" s="87" t="s">
        <v>2288</v>
      </c>
      <c r="E213" s="86"/>
      <c r="F213" s="86" t="s">
        <v>78</v>
      </c>
      <c r="G213" s="86"/>
      <c r="H213" s="86" t="s">
        <v>524</v>
      </c>
      <c r="I213" s="120" t="s">
        <v>2291</v>
      </c>
      <c r="J213" s="100" t="s">
        <v>2296</v>
      </c>
      <c r="K213" s="100"/>
      <c r="L213" s="100"/>
      <c r="M213" s="100"/>
      <c r="N213" s="100"/>
      <c r="O213" s="100"/>
      <c r="P213" s="100"/>
      <c r="Q213" s="100"/>
      <c r="R213" s="100"/>
      <c r="S213" s="100"/>
      <c r="T213" s="100"/>
      <c r="U213" s="100"/>
      <c r="V213" s="100"/>
      <c r="W213" s="100"/>
      <c r="X213" s="100"/>
      <c r="Y213" s="100"/>
      <c r="Z213" s="100"/>
      <c r="AA213" s="100"/>
      <c r="AB213" s="86"/>
      <c r="AC213" s="86"/>
      <c r="AD213" s="86"/>
      <c r="AE213" s="86"/>
      <c r="AF213" s="86"/>
      <c r="AG213" s="86"/>
      <c r="AH213" s="86"/>
      <c r="AI213" s="86"/>
      <c r="AJ213" s="97"/>
    </row>
    <row r="214" customFormat="false" ht="15.75" hidden="false" customHeight="true" outlineLevel="0" collapsed="false">
      <c r="A214" s="95" t="n">
        <v>138</v>
      </c>
      <c r="B214" s="95" t="n">
        <v>138</v>
      </c>
      <c r="C214" s="97" t="s">
        <v>62</v>
      </c>
      <c r="D214" s="98" t="s">
        <v>485</v>
      </c>
      <c r="E214" s="98"/>
      <c r="F214" s="98"/>
      <c r="G214" s="98"/>
      <c r="H214" s="97" t="s">
        <v>486</v>
      </c>
      <c r="I214" s="100" t="s">
        <v>486</v>
      </c>
      <c r="J214" s="100"/>
      <c r="K214" s="100"/>
      <c r="L214" s="100"/>
      <c r="M214" s="100"/>
      <c r="N214" s="100"/>
      <c r="O214" s="100"/>
      <c r="P214" s="100"/>
      <c r="Q214" s="100"/>
      <c r="R214" s="100"/>
      <c r="S214" s="100"/>
      <c r="T214" s="100"/>
      <c r="U214" s="100"/>
      <c r="V214" s="100"/>
      <c r="W214" s="100"/>
      <c r="X214" s="100"/>
      <c r="Y214" s="100"/>
      <c r="Z214" s="100"/>
      <c r="AA214" s="100"/>
      <c r="AB214" s="97"/>
      <c r="AC214" s="97"/>
      <c r="AD214" s="97"/>
      <c r="AE214" s="97"/>
      <c r="AF214" s="97"/>
      <c r="AG214" s="97"/>
      <c r="AH214" s="97"/>
      <c r="AI214" s="97"/>
      <c r="AJ214" s="97"/>
    </row>
    <row r="215" customFormat="false" ht="15.75" hidden="false" customHeight="true" outlineLevel="0" collapsed="false">
      <c r="A215" s="95" t="n">
        <v>139</v>
      </c>
      <c r="B215" s="95" t="n">
        <v>139</v>
      </c>
      <c r="C215" s="97" t="s">
        <v>62</v>
      </c>
      <c r="D215" s="98" t="s">
        <v>487</v>
      </c>
      <c r="E215" s="98"/>
      <c r="F215" s="98"/>
      <c r="G215" s="98"/>
      <c r="H215" s="97" t="s">
        <v>488</v>
      </c>
      <c r="I215" s="100" t="s">
        <v>488</v>
      </c>
      <c r="J215" s="100"/>
      <c r="K215" s="100"/>
      <c r="L215" s="100"/>
      <c r="M215" s="100"/>
      <c r="N215" s="100"/>
      <c r="O215" s="100"/>
      <c r="P215" s="100"/>
      <c r="Q215" s="100"/>
      <c r="R215" s="100"/>
      <c r="S215" s="100"/>
      <c r="T215" s="100"/>
      <c r="U215" s="100"/>
      <c r="V215" s="100"/>
      <c r="W215" s="100"/>
      <c r="X215" s="100"/>
      <c r="Y215" s="100"/>
      <c r="Z215" s="100"/>
      <c r="AA215" s="100"/>
      <c r="AB215" s="97"/>
      <c r="AC215" s="97"/>
      <c r="AD215" s="97"/>
      <c r="AE215" s="97"/>
      <c r="AF215" s="97"/>
      <c r="AG215" s="97"/>
      <c r="AH215" s="97"/>
      <c r="AI215" s="97"/>
      <c r="AJ215" s="97"/>
    </row>
    <row r="216" customFormat="false" ht="15.75" hidden="false" customHeight="true" outlineLevel="0" collapsed="false">
      <c r="A216" s="95" t="n">
        <v>141</v>
      </c>
      <c r="B216" s="95" t="n">
        <v>141</v>
      </c>
      <c r="C216" s="97" t="s">
        <v>62</v>
      </c>
      <c r="D216" s="98" t="s">
        <v>492</v>
      </c>
      <c r="E216" s="98"/>
      <c r="F216" s="98"/>
      <c r="G216" s="98"/>
      <c r="H216" s="97" t="s">
        <v>493</v>
      </c>
      <c r="I216" s="100" t="s">
        <v>493</v>
      </c>
      <c r="J216" s="100"/>
      <c r="K216" s="100"/>
      <c r="L216" s="100"/>
      <c r="M216" s="100"/>
      <c r="N216" s="100"/>
      <c r="O216" s="100"/>
      <c r="P216" s="100"/>
      <c r="Q216" s="100"/>
      <c r="R216" s="100"/>
      <c r="S216" s="100"/>
      <c r="T216" s="100"/>
      <c r="U216" s="100"/>
      <c r="V216" s="100"/>
      <c r="W216" s="100"/>
      <c r="X216" s="100"/>
      <c r="Y216" s="100"/>
      <c r="Z216" s="100"/>
      <c r="AA216" s="100"/>
      <c r="AB216" s="97"/>
      <c r="AC216" s="97"/>
      <c r="AD216" s="97"/>
      <c r="AE216" s="97"/>
      <c r="AF216" s="97"/>
      <c r="AG216" s="97"/>
      <c r="AH216" s="97"/>
      <c r="AI216" s="97"/>
      <c r="AJ216" s="97"/>
    </row>
    <row r="217" customFormat="false" ht="15.75" hidden="false" customHeight="true" outlineLevel="0" collapsed="false">
      <c r="A217" s="95" t="n">
        <v>142</v>
      </c>
      <c r="B217" s="95" t="n">
        <v>142</v>
      </c>
      <c r="C217" s="97" t="s">
        <v>62</v>
      </c>
      <c r="D217" s="98" t="s">
        <v>494</v>
      </c>
      <c r="E217" s="98"/>
      <c r="F217" s="98"/>
      <c r="G217" s="98"/>
      <c r="H217" s="97" t="s">
        <v>496</v>
      </c>
      <c r="I217" s="100" t="s">
        <v>496</v>
      </c>
      <c r="J217" s="100"/>
      <c r="K217" s="100"/>
      <c r="L217" s="100"/>
      <c r="M217" s="100"/>
      <c r="N217" s="100"/>
      <c r="O217" s="100"/>
      <c r="P217" s="100"/>
      <c r="Q217" s="100"/>
      <c r="R217" s="100"/>
      <c r="S217" s="100"/>
      <c r="T217" s="100"/>
      <c r="U217" s="100"/>
      <c r="V217" s="100"/>
      <c r="W217" s="100"/>
      <c r="X217" s="100"/>
      <c r="Y217" s="100"/>
      <c r="Z217" s="100"/>
      <c r="AA217" s="100"/>
      <c r="AB217" s="97"/>
      <c r="AC217" s="97"/>
      <c r="AD217" s="97"/>
      <c r="AE217" s="97"/>
      <c r="AF217" s="97"/>
      <c r="AG217" s="97"/>
      <c r="AH217" s="97"/>
      <c r="AI217" s="97"/>
      <c r="AJ217" s="97"/>
    </row>
    <row r="218" customFormat="false" ht="15.75" hidden="false" customHeight="true" outlineLevel="0" collapsed="false">
      <c r="A218" s="95" t="n">
        <v>143</v>
      </c>
      <c r="B218" s="95" t="n">
        <v>143</v>
      </c>
      <c r="C218" s="97" t="s">
        <v>62</v>
      </c>
      <c r="D218" s="87" t="s">
        <v>499</v>
      </c>
      <c r="E218" s="86"/>
      <c r="F218" s="86"/>
      <c r="G218" s="86"/>
      <c r="H218" s="86" t="s">
        <v>2325</v>
      </c>
      <c r="I218" s="120" t="s">
        <v>2325</v>
      </c>
      <c r="J218" s="120"/>
      <c r="K218" s="120"/>
      <c r="L218" s="120"/>
      <c r="M218" s="120"/>
      <c r="N218" s="120"/>
      <c r="O218" s="120"/>
      <c r="P218" s="120"/>
      <c r="Q218" s="120"/>
      <c r="R218" s="120"/>
      <c r="S218" s="120"/>
      <c r="T218" s="120"/>
      <c r="U218" s="120"/>
      <c r="V218" s="120"/>
      <c r="W218" s="120"/>
      <c r="X218" s="120"/>
      <c r="Y218" s="120"/>
      <c r="Z218" s="120"/>
      <c r="AA218" s="120"/>
      <c r="AB218" s="86"/>
      <c r="AC218" s="86"/>
      <c r="AD218" s="86"/>
      <c r="AE218" s="86"/>
      <c r="AF218" s="86"/>
      <c r="AG218" s="86"/>
      <c r="AH218" s="86"/>
      <c r="AI218" s="86"/>
      <c r="AJ218" s="97"/>
    </row>
    <row r="219" customFormat="false" ht="15.75" hidden="false" customHeight="true" outlineLevel="0" collapsed="false">
      <c r="A219" s="95" t="n">
        <v>144</v>
      </c>
      <c r="B219" s="95" t="n">
        <v>144</v>
      </c>
      <c r="C219" s="97" t="s">
        <v>62</v>
      </c>
      <c r="D219" s="98" t="s">
        <v>501</v>
      </c>
      <c r="E219" s="98"/>
      <c r="F219" s="98"/>
      <c r="G219" s="98"/>
      <c r="H219" s="97" t="s">
        <v>502</v>
      </c>
      <c r="I219" s="100" t="s">
        <v>502</v>
      </c>
      <c r="J219" s="100"/>
      <c r="K219" s="100"/>
      <c r="L219" s="100"/>
      <c r="M219" s="100"/>
      <c r="N219" s="100"/>
      <c r="O219" s="100"/>
      <c r="P219" s="100"/>
      <c r="Q219" s="100"/>
      <c r="R219" s="100"/>
      <c r="S219" s="100"/>
      <c r="T219" s="100"/>
      <c r="U219" s="100"/>
      <c r="V219" s="100"/>
      <c r="W219" s="100"/>
      <c r="X219" s="100"/>
      <c r="Y219" s="100"/>
      <c r="Z219" s="100"/>
      <c r="AA219" s="100"/>
      <c r="AB219" s="97"/>
      <c r="AC219" s="97"/>
      <c r="AD219" s="97"/>
      <c r="AE219" s="97"/>
      <c r="AF219" s="97"/>
      <c r="AG219" s="97"/>
      <c r="AH219" s="97"/>
      <c r="AI219" s="97"/>
      <c r="AJ219" s="97"/>
    </row>
    <row r="220" customFormat="false" ht="15.75" hidden="false" customHeight="true" outlineLevel="0" collapsed="false">
      <c r="A220" s="95" t="n">
        <v>145</v>
      </c>
      <c r="B220" s="95" t="n">
        <v>145</v>
      </c>
      <c r="C220" s="97" t="s">
        <v>62</v>
      </c>
      <c r="D220" s="98" t="s">
        <v>503</v>
      </c>
      <c r="E220" s="98"/>
      <c r="F220" s="98"/>
      <c r="G220" s="98"/>
      <c r="H220" s="97" t="s">
        <v>504</v>
      </c>
      <c r="I220" s="100" t="s">
        <v>504</v>
      </c>
      <c r="J220" s="100"/>
      <c r="K220" s="100"/>
      <c r="L220" s="100"/>
      <c r="M220" s="100"/>
      <c r="N220" s="100"/>
      <c r="O220" s="100"/>
      <c r="P220" s="100"/>
      <c r="Q220" s="100"/>
      <c r="R220" s="100"/>
      <c r="S220" s="100"/>
      <c r="T220" s="100"/>
      <c r="U220" s="100"/>
      <c r="V220" s="100"/>
      <c r="W220" s="100"/>
      <c r="X220" s="100"/>
      <c r="Y220" s="100"/>
      <c r="Z220" s="100"/>
      <c r="AA220" s="100"/>
      <c r="AB220" s="97"/>
      <c r="AC220" s="97"/>
      <c r="AD220" s="97"/>
      <c r="AE220" s="97"/>
      <c r="AF220" s="97"/>
      <c r="AG220" s="97"/>
      <c r="AH220" s="97"/>
      <c r="AI220" s="97"/>
      <c r="AJ220" s="97"/>
    </row>
    <row r="221" customFormat="false" ht="15.75" hidden="false" customHeight="true" outlineLevel="0" collapsed="false">
      <c r="A221" s="95" t="n">
        <v>146</v>
      </c>
      <c r="B221" s="95" t="n">
        <v>146</v>
      </c>
      <c r="C221" s="97" t="s">
        <v>62</v>
      </c>
      <c r="D221" s="98" t="s">
        <v>506</v>
      </c>
      <c r="E221" s="98"/>
      <c r="F221" s="98"/>
      <c r="G221" s="98"/>
      <c r="H221" s="97" t="s">
        <v>508</v>
      </c>
      <c r="I221" s="100" t="s">
        <v>508</v>
      </c>
      <c r="J221" s="100"/>
      <c r="K221" s="100"/>
      <c r="L221" s="100"/>
      <c r="M221" s="100"/>
      <c r="N221" s="100"/>
      <c r="O221" s="100"/>
      <c r="P221" s="100"/>
      <c r="Q221" s="100"/>
      <c r="R221" s="100"/>
      <c r="S221" s="100"/>
      <c r="T221" s="100"/>
      <c r="U221" s="100"/>
      <c r="V221" s="100"/>
      <c r="W221" s="100"/>
      <c r="X221" s="100"/>
      <c r="Y221" s="100"/>
      <c r="Z221" s="100"/>
      <c r="AA221" s="100"/>
      <c r="AB221" s="97"/>
      <c r="AC221" s="97"/>
      <c r="AD221" s="97"/>
      <c r="AE221" s="97"/>
      <c r="AF221" s="97"/>
      <c r="AG221" s="97"/>
      <c r="AH221" s="97"/>
      <c r="AI221" s="97"/>
      <c r="AJ221" s="97"/>
    </row>
    <row r="222" customFormat="false" ht="15.75" hidden="false" customHeight="true" outlineLevel="0" collapsed="false">
      <c r="A222" s="95" t="n">
        <v>147</v>
      </c>
      <c r="B222" s="95" t="n">
        <v>147</v>
      </c>
      <c r="C222" s="97" t="s">
        <v>62</v>
      </c>
      <c r="D222" s="98" t="s">
        <v>510</v>
      </c>
      <c r="E222" s="98"/>
      <c r="F222" s="98"/>
      <c r="G222" s="98"/>
      <c r="H222" s="97" t="s">
        <v>511</v>
      </c>
      <c r="I222" s="100" t="s">
        <v>511</v>
      </c>
      <c r="J222" s="100"/>
      <c r="K222" s="100"/>
      <c r="L222" s="100"/>
      <c r="M222" s="100"/>
      <c r="N222" s="100"/>
      <c r="O222" s="100"/>
      <c r="P222" s="100"/>
      <c r="Q222" s="100"/>
      <c r="R222" s="100"/>
      <c r="S222" s="100"/>
      <c r="T222" s="100"/>
      <c r="U222" s="100"/>
      <c r="V222" s="100"/>
      <c r="W222" s="100"/>
      <c r="X222" s="100"/>
      <c r="Y222" s="100"/>
      <c r="Z222" s="100"/>
      <c r="AA222" s="100"/>
      <c r="AB222" s="97"/>
      <c r="AC222" s="97"/>
      <c r="AD222" s="97"/>
      <c r="AE222" s="97"/>
      <c r="AF222" s="97"/>
      <c r="AG222" s="97"/>
      <c r="AH222" s="97"/>
      <c r="AI222" s="97"/>
      <c r="AJ222" s="97"/>
    </row>
    <row r="223" customFormat="false" ht="15.75" hidden="false" customHeight="true" outlineLevel="0" collapsed="false">
      <c r="A223" s="95" t="n">
        <v>148</v>
      </c>
      <c r="B223" s="95" t="n">
        <v>148</v>
      </c>
      <c r="C223" s="97" t="s">
        <v>62</v>
      </c>
      <c r="D223" s="98" t="s">
        <v>512</v>
      </c>
      <c r="E223" s="98"/>
      <c r="F223" s="98"/>
      <c r="G223" s="98"/>
      <c r="H223" s="97" t="s">
        <v>513</v>
      </c>
      <c r="I223" s="100" t="s">
        <v>513</v>
      </c>
      <c r="J223" s="100"/>
      <c r="K223" s="100"/>
      <c r="L223" s="100"/>
      <c r="M223" s="100"/>
      <c r="N223" s="100"/>
      <c r="O223" s="100"/>
      <c r="P223" s="100"/>
      <c r="Q223" s="100"/>
      <c r="R223" s="100"/>
      <c r="S223" s="100"/>
      <c r="T223" s="100"/>
      <c r="U223" s="100"/>
      <c r="V223" s="100"/>
      <c r="W223" s="100"/>
      <c r="X223" s="100"/>
      <c r="Y223" s="100"/>
      <c r="Z223" s="100"/>
      <c r="AA223" s="100"/>
      <c r="AB223" s="97"/>
      <c r="AC223" s="97"/>
      <c r="AD223" s="97"/>
      <c r="AE223" s="97"/>
      <c r="AF223" s="97"/>
      <c r="AG223" s="97"/>
      <c r="AH223" s="97"/>
      <c r="AI223" s="97"/>
      <c r="AJ223" s="97"/>
    </row>
    <row r="224" customFormat="false" ht="15.75" hidden="false" customHeight="true" outlineLevel="0" collapsed="false">
      <c r="A224" s="95" t="n">
        <v>149</v>
      </c>
      <c r="B224" s="95" t="n">
        <v>149</v>
      </c>
      <c r="C224" s="97" t="s">
        <v>62</v>
      </c>
      <c r="D224" s="98" t="s">
        <v>514</v>
      </c>
      <c r="E224" s="98"/>
      <c r="F224" s="98"/>
      <c r="G224" s="98"/>
      <c r="H224" s="97" t="s">
        <v>515</v>
      </c>
      <c r="I224" s="100" t="s">
        <v>515</v>
      </c>
      <c r="J224" s="100"/>
      <c r="K224" s="100"/>
      <c r="L224" s="100"/>
      <c r="M224" s="100"/>
      <c r="N224" s="100"/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97"/>
      <c r="AC224" s="97"/>
      <c r="AD224" s="97"/>
      <c r="AE224" s="97"/>
      <c r="AF224" s="97"/>
      <c r="AG224" s="97"/>
      <c r="AH224" s="97"/>
      <c r="AI224" s="97"/>
      <c r="AJ224" s="97"/>
    </row>
    <row r="225" customFormat="false" ht="15.75" hidden="false" customHeight="true" outlineLevel="0" collapsed="false">
      <c r="A225" s="95" t="n">
        <v>150</v>
      </c>
      <c r="B225" s="95" t="n">
        <v>150</v>
      </c>
      <c r="C225" s="97" t="s">
        <v>62</v>
      </c>
      <c r="D225" s="98" t="s">
        <v>516</v>
      </c>
      <c r="E225" s="98"/>
      <c r="F225" s="98"/>
      <c r="G225" s="98"/>
      <c r="H225" s="97" t="s">
        <v>517</v>
      </c>
      <c r="I225" s="100" t="s">
        <v>517</v>
      </c>
      <c r="J225" s="100"/>
      <c r="K225" s="100"/>
      <c r="L225" s="100"/>
      <c r="M225" s="100"/>
      <c r="N225" s="100"/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97"/>
      <c r="AC225" s="97"/>
      <c r="AD225" s="97"/>
      <c r="AE225" s="97"/>
      <c r="AF225" s="97"/>
      <c r="AG225" s="97"/>
      <c r="AH225" s="97"/>
      <c r="AI225" s="97"/>
      <c r="AJ225" s="97"/>
    </row>
    <row r="226" customFormat="false" ht="15.75" hidden="false" customHeight="true" outlineLevel="0" collapsed="false">
      <c r="A226" s="95" t="n">
        <v>151</v>
      </c>
      <c r="B226" s="95" t="n">
        <v>151</v>
      </c>
      <c r="C226" s="97" t="s">
        <v>62</v>
      </c>
      <c r="D226" s="98" t="s">
        <v>519</v>
      </c>
      <c r="E226" s="98"/>
      <c r="F226" s="98"/>
      <c r="G226" s="98"/>
      <c r="H226" s="97" t="s">
        <v>520</v>
      </c>
      <c r="I226" s="100" t="s">
        <v>520</v>
      </c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97"/>
      <c r="AC226" s="97"/>
      <c r="AD226" s="97"/>
      <c r="AE226" s="97"/>
      <c r="AF226" s="97"/>
      <c r="AG226" s="97"/>
      <c r="AH226" s="97"/>
      <c r="AI226" s="97"/>
      <c r="AJ226" s="97"/>
    </row>
    <row r="227" customFormat="false" ht="15.75" hidden="false" customHeight="true" outlineLevel="0" collapsed="false">
      <c r="A227" s="95" t="n">
        <v>152</v>
      </c>
      <c r="B227" s="95" t="n">
        <v>152</v>
      </c>
      <c r="C227" s="97" t="s">
        <v>62</v>
      </c>
      <c r="D227" s="87" t="s">
        <v>521</v>
      </c>
      <c r="E227" s="86"/>
      <c r="F227" s="86"/>
      <c r="G227" s="86"/>
      <c r="H227" s="86" t="s">
        <v>4690</v>
      </c>
      <c r="I227" s="120" t="s">
        <v>2370</v>
      </c>
      <c r="J227" s="100" t="s">
        <v>2375</v>
      </c>
      <c r="K227" s="100"/>
      <c r="L227" s="100"/>
      <c r="M227" s="100"/>
      <c r="N227" s="100"/>
      <c r="O227" s="100"/>
      <c r="P227" s="100"/>
      <c r="Q227" s="100"/>
      <c r="R227" s="100"/>
      <c r="S227" s="100"/>
      <c r="T227" s="100"/>
      <c r="U227" s="100"/>
      <c r="V227" s="100"/>
      <c r="W227" s="100"/>
      <c r="X227" s="100"/>
      <c r="Y227" s="100"/>
      <c r="Z227" s="100"/>
      <c r="AA227" s="100"/>
      <c r="AB227" s="86"/>
      <c r="AC227" s="86"/>
      <c r="AD227" s="86"/>
      <c r="AE227" s="86"/>
      <c r="AF227" s="86"/>
      <c r="AG227" s="86"/>
      <c r="AH227" s="86"/>
      <c r="AI227" s="86"/>
      <c r="AJ227" s="97"/>
    </row>
    <row r="228" customFormat="false" ht="15.75" hidden="false" customHeight="true" outlineLevel="0" collapsed="false">
      <c r="A228" s="95" t="n">
        <v>153</v>
      </c>
      <c r="B228" s="95" t="n">
        <v>153</v>
      </c>
      <c r="C228" s="97" t="s">
        <v>62</v>
      </c>
      <c r="D228" s="87" t="s">
        <v>523</v>
      </c>
      <c r="E228" s="86"/>
      <c r="F228" s="86"/>
      <c r="G228" s="86"/>
      <c r="H228" s="86" t="s">
        <v>524</v>
      </c>
      <c r="I228" s="100" t="s">
        <v>2381</v>
      </c>
      <c r="J228" s="100" t="s">
        <v>6817</v>
      </c>
      <c r="K228" s="100"/>
      <c r="L228" s="100"/>
      <c r="M228" s="100"/>
      <c r="N228" s="100"/>
      <c r="O228" s="100"/>
      <c r="P228" s="100"/>
      <c r="Q228" s="100"/>
      <c r="R228" s="100"/>
      <c r="S228" s="100"/>
      <c r="T228" s="100"/>
      <c r="U228" s="100"/>
      <c r="V228" s="100"/>
      <c r="W228" s="100"/>
      <c r="X228" s="100"/>
      <c r="Y228" s="100"/>
      <c r="Z228" s="100"/>
      <c r="AA228" s="100"/>
      <c r="AB228" s="86"/>
      <c r="AC228" s="86"/>
      <c r="AD228" s="86"/>
      <c r="AE228" s="86"/>
      <c r="AF228" s="86"/>
      <c r="AG228" s="86"/>
      <c r="AH228" s="86"/>
      <c r="AI228" s="86"/>
      <c r="AJ228" s="97"/>
    </row>
    <row r="229" customFormat="false" ht="15.75" hidden="false" customHeight="true" outlineLevel="0" collapsed="false">
      <c r="A229" s="95" t="n">
        <v>153</v>
      </c>
      <c r="B229" s="95" t="n">
        <v>153</v>
      </c>
      <c r="C229" s="97" t="s">
        <v>62</v>
      </c>
      <c r="D229" s="87" t="s">
        <v>523</v>
      </c>
      <c r="E229" s="86"/>
      <c r="F229" s="86"/>
      <c r="G229" s="86"/>
      <c r="H229" s="86" t="s">
        <v>524</v>
      </c>
      <c r="I229" s="100" t="s">
        <v>2381</v>
      </c>
      <c r="J229" s="100" t="s">
        <v>6818</v>
      </c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86"/>
      <c r="AC229" s="86"/>
      <c r="AD229" s="86"/>
      <c r="AE229" s="86"/>
      <c r="AF229" s="86"/>
      <c r="AG229" s="86"/>
      <c r="AH229" s="86"/>
      <c r="AI229" s="86"/>
      <c r="AJ229" s="97"/>
    </row>
    <row r="230" customFormat="false" ht="15.75" hidden="false" customHeight="true" outlineLevel="0" collapsed="false">
      <c r="A230" s="95" t="n">
        <v>154</v>
      </c>
      <c r="B230" s="95" t="n">
        <v>154</v>
      </c>
      <c r="C230" s="97" t="s">
        <v>62</v>
      </c>
      <c r="D230" s="98" t="s">
        <v>525</v>
      </c>
      <c r="E230" s="98"/>
      <c r="F230" s="98"/>
      <c r="G230" s="98"/>
      <c r="H230" s="97" t="s">
        <v>526</v>
      </c>
      <c r="I230" s="100" t="s">
        <v>2391</v>
      </c>
      <c r="J230" s="100" t="s">
        <v>2395</v>
      </c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97"/>
      <c r="AC230" s="97"/>
      <c r="AD230" s="97"/>
      <c r="AE230" s="97"/>
      <c r="AF230" s="97"/>
      <c r="AG230" s="97"/>
      <c r="AH230" s="97"/>
      <c r="AI230" s="97"/>
      <c r="AJ230" s="97"/>
    </row>
    <row r="231" customFormat="false" ht="15.75" hidden="false" customHeight="true" outlineLevel="0" collapsed="false">
      <c r="A231" s="95" t="n">
        <v>155</v>
      </c>
      <c r="B231" s="95" t="n">
        <v>155</v>
      </c>
      <c r="C231" s="97" t="s">
        <v>62</v>
      </c>
      <c r="D231" s="98" t="s">
        <v>529</v>
      </c>
      <c r="E231" s="98"/>
      <c r="F231" s="98"/>
      <c r="G231" s="98"/>
      <c r="H231" s="97" t="s">
        <v>530</v>
      </c>
      <c r="I231" s="100" t="s">
        <v>530</v>
      </c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97"/>
      <c r="AC231" s="97"/>
      <c r="AD231" s="97"/>
      <c r="AE231" s="97"/>
      <c r="AF231" s="97"/>
      <c r="AG231" s="97"/>
      <c r="AH231" s="97"/>
      <c r="AI231" s="97"/>
      <c r="AJ231" s="97"/>
    </row>
    <row r="232" customFormat="false" ht="15.75" hidden="false" customHeight="true" outlineLevel="0" collapsed="false">
      <c r="A232" s="95" t="n">
        <v>156</v>
      </c>
      <c r="B232" s="95" t="n">
        <v>156</v>
      </c>
      <c r="C232" s="97" t="s">
        <v>62</v>
      </c>
      <c r="D232" s="98" t="s">
        <v>531</v>
      </c>
      <c r="E232" s="98"/>
      <c r="F232" s="98"/>
      <c r="G232" s="98"/>
      <c r="H232" s="97" t="s">
        <v>532</v>
      </c>
      <c r="I232" s="100" t="s">
        <v>532</v>
      </c>
      <c r="J232" s="100"/>
      <c r="K232" s="100"/>
      <c r="L232" s="100"/>
      <c r="M232" s="100"/>
      <c r="N232" s="100"/>
      <c r="O232" s="100"/>
      <c r="P232" s="100"/>
      <c r="Q232" s="100"/>
      <c r="R232" s="100"/>
      <c r="S232" s="100"/>
      <c r="T232" s="100"/>
      <c r="U232" s="100"/>
      <c r="V232" s="100"/>
      <c r="W232" s="100"/>
      <c r="X232" s="100"/>
      <c r="Y232" s="100"/>
      <c r="Z232" s="100"/>
      <c r="AA232" s="100"/>
      <c r="AB232" s="97"/>
      <c r="AC232" s="97"/>
      <c r="AD232" s="97"/>
      <c r="AE232" s="97"/>
      <c r="AF232" s="97"/>
      <c r="AG232" s="97"/>
      <c r="AH232" s="97"/>
      <c r="AI232" s="97"/>
      <c r="AJ232" s="97"/>
    </row>
    <row r="233" customFormat="false" ht="15.75" hidden="false" customHeight="true" outlineLevel="0" collapsed="false">
      <c r="A233" s="95" t="n">
        <v>157</v>
      </c>
      <c r="B233" s="95" t="n">
        <v>157</v>
      </c>
      <c r="C233" s="97" t="s">
        <v>62</v>
      </c>
      <c r="D233" s="98" t="s">
        <v>533</v>
      </c>
      <c r="E233" s="98"/>
      <c r="F233" s="98"/>
      <c r="G233" s="98"/>
      <c r="H233" s="97" t="s">
        <v>534</v>
      </c>
      <c r="I233" s="100" t="s">
        <v>534</v>
      </c>
      <c r="J233" s="100"/>
      <c r="K233" s="100"/>
      <c r="L233" s="100"/>
      <c r="M233" s="100"/>
      <c r="N233" s="100"/>
      <c r="O233" s="100"/>
      <c r="P233" s="100"/>
      <c r="Q233" s="100"/>
      <c r="R233" s="100"/>
      <c r="S233" s="100"/>
      <c r="T233" s="100"/>
      <c r="U233" s="100"/>
      <c r="V233" s="100"/>
      <c r="W233" s="100"/>
      <c r="X233" s="100"/>
      <c r="Y233" s="100"/>
      <c r="Z233" s="100"/>
      <c r="AA233" s="100"/>
      <c r="AB233" s="97"/>
      <c r="AC233" s="97"/>
      <c r="AD233" s="97"/>
      <c r="AE233" s="97"/>
      <c r="AF233" s="97"/>
      <c r="AG233" s="97"/>
      <c r="AH233" s="97"/>
      <c r="AI233" s="97"/>
      <c r="AJ233" s="97"/>
    </row>
    <row r="234" customFormat="false" ht="15.75" hidden="false" customHeight="true" outlineLevel="0" collapsed="false">
      <c r="A234" s="95" t="n">
        <v>158</v>
      </c>
      <c r="B234" s="95" t="n">
        <v>158</v>
      </c>
      <c r="C234" s="97" t="s">
        <v>62</v>
      </c>
      <c r="D234" s="98" t="s">
        <v>536</v>
      </c>
      <c r="E234" s="98"/>
      <c r="F234" s="98"/>
      <c r="G234" s="98"/>
      <c r="H234" s="97" t="s">
        <v>537</v>
      </c>
      <c r="I234" s="100" t="s">
        <v>537</v>
      </c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97"/>
      <c r="AC234" s="97"/>
      <c r="AD234" s="97"/>
      <c r="AE234" s="97"/>
      <c r="AF234" s="97"/>
      <c r="AG234" s="97"/>
      <c r="AH234" s="97"/>
      <c r="AI234" s="97"/>
      <c r="AJ234" s="97"/>
    </row>
    <row r="235" customFormat="false" ht="15.75" hidden="false" customHeight="true" outlineLevel="0" collapsed="false">
      <c r="A235" s="95" t="n">
        <v>159</v>
      </c>
      <c r="B235" s="95" t="n">
        <v>159</v>
      </c>
      <c r="C235" s="97" t="s">
        <v>62</v>
      </c>
      <c r="D235" s="87" t="s">
        <v>539</v>
      </c>
      <c r="E235" s="86"/>
      <c r="F235" s="86"/>
      <c r="G235" s="86"/>
      <c r="H235" s="86" t="s">
        <v>540</v>
      </c>
      <c r="I235" s="120" t="s">
        <v>2433</v>
      </c>
      <c r="J235" s="100" t="s">
        <v>2438</v>
      </c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86"/>
      <c r="AC235" s="86"/>
      <c r="AD235" s="86"/>
      <c r="AE235" s="86"/>
      <c r="AF235" s="86"/>
      <c r="AG235" s="86"/>
      <c r="AH235" s="86"/>
      <c r="AI235" s="86"/>
      <c r="AJ235" s="97"/>
    </row>
    <row r="236" customFormat="false" ht="15.75" hidden="false" customHeight="true" outlineLevel="0" collapsed="false">
      <c r="A236" s="95" t="n">
        <v>160</v>
      </c>
      <c r="B236" s="95" t="n">
        <v>160</v>
      </c>
      <c r="C236" s="97" t="s">
        <v>62</v>
      </c>
      <c r="D236" s="98" t="s">
        <v>541</v>
      </c>
      <c r="E236" s="98"/>
      <c r="F236" s="98"/>
      <c r="G236" s="98"/>
      <c r="H236" s="97" t="s">
        <v>542</v>
      </c>
      <c r="I236" s="100" t="s">
        <v>542</v>
      </c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97"/>
      <c r="AC236" s="97"/>
      <c r="AD236" s="97"/>
      <c r="AE236" s="97"/>
      <c r="AF236" s="97"/>
      <c r="AG236" s="97"/>
      <c r="AH236" s="97"/>
      <c r="AI236" s="97"/>
      <c r="AJ236" s="97"/>
    </row>
    <row r="237" customFormat="false" ht="15.75" hidden="false" customHeight="true" outlineLevel="0" collapsed="false">
      <c r="A237" s="95" t="n">
        <v>163</v>
      </c>
      <c r="B237" s="95" t="n">
        <v>163</v>
      </c>
      <c r="C237" s="97" t="s">
        <v>62</v>
      </c>
      <c r="D237" s="98" t="s">
        <v>547</v>
      </c>
      <c r="E237" s="98"/>
      <c r="F237" s="98"/>
      <c r="G237" s="98"/>
      <c r="H237" s="97" t="s">
        <v>548</v>
      </c>
      <c r="I237" s="100" t="s">
        <v>548</v>
      </c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97"/>
      <c r="AC237" s="97"/>
      <c r="AD237" s="97"/>
      <c r="AE237" s="97"/>
      <c r="AF237" s="97"/>
      <c r="AG237" s="97"/>
      <c r="AH237" s="97"/>
      <c r="AI237" s="97"/>
      <c r="AJ237" s="97"/>
    </row>
    <row r="238" customFormat="false" ht="15.75" hidden="false" customHeight="true" outlineLevel="0" collapsed="false">
      <c r="A238" s="95" t="n">
        <v>165</v>
      </c>
      <c r="B238" s="95" t="n">
        <v>165</v>
      </c>
      <c r="C238" s="97" t="s">
        <v>62</v>
      </c>
      <c r="D238" s="98" t="s">
        <v>2489</v>
      </c>
      <c r="E238" s="98"/>
      <c r="F238" s="97"/>
      <c r="G238" s="97"/>
      <c r="H238" s="97" t="s">
        <v>553</v>
      </c>
      <c r="I238" s="100" t="s">
        <v>2492</v>
      </c>
      <c r="J238" s="100" t="s">
        <v>2495</v>
      </c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86"/>
      <c r="AC238" s="97"/>
      <c r="AD238" s="97"/>
      <c r="AE238" s="97"/>
      <c r="AF238" s="97"/>
      <c r="AG238" s="97"/>
      <c r="AH238" s="97"/>
      <c r="AI238" s="97"/>
      <c r="AJ238" s="97"/>
    </row>
    <row r="239" customFormat="false" ht="15.75" hidden="false" customHeight="true" outlineLevel="0" collapsed="false">
      <c r="A239" s="95" t="n">
        <v>166</v>
      </c>
      <c r="B239" s="95" t="n">
        <v>166</v>
      </c>
      <c r="C239" s="97" t="s">
        <v>62</v>
      </c>
      <c r="D239" s="98" t="s">
        <v>554</v>
      </c>
      <c r="E239" s="98"/>
      <c r="F239" s="98"/>
      <c r="G239" s="98"/>
      <c r="H239" s="97" t="s">
        <v>555</v>
      </c>
      <c r="I239" s="100" t="s">
        <v>555</v>
      </c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97"/>
      <c r="AC239" s="97"/>
      <c r="AD239" s="97"/>
      <c r="AE239" s="97"/>
      <c r="AF239" s="97"/>
      <c r="AG239" s="97"/>
      <c r="AH239" s="97"/>
      <c r="AI239" s="97"/>
      <c r="AJ239" s="97"/>
    </row>
    <row r="240" customFormat="false" ht="15.75" hidden="false" customHeight="true" outlineLevel="0" collapsed="false">
      <c r="A240" s="95" t="n">
        <v>168</v>
      </c>
      <c r="B240" s="95" t="n">
        <v>168</v>
      </c>
      <c r="C240" s="97" t="s">
        <v>62</v>
      </c>
      <c r="D240" s="98" t="s">
        <v>560</v>
      </c>
      <c r="E240" s="98"/>
      <c r="F240" s="98"/>
      <c r="G240" s="98"/>
      <c r="H240" s="97" t="s">
        <v>561</v>
      </c>
      <c r="I240" s="100" t="s">
        <v>561</v>
      </c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97"/>
      <c r="AC240" s="97"/>
      <c r="AD240" s="97"/>
      <c r="AE240" s="97"/>
      <c r="AF240" s="97"/>
      <c r="AG240" s="97"/>
      <c r="AH240" s="97"/>
      <c r="AI240" s="97"/>
      <c r="AJ240" s="97"/>
    </row>
    <row r="241" customFormat="false" ht="15.75" hidden="false" customHeight="true" outlineLevel="0" collapsed="false">
      <c r="A241" s="95" t="n">
        <v>172</v>
      </c>
      <c r="B241" s="95" t="n">
        <v>172</v>
      </c>
      <c r="C241" s="97" t="s">
        <v>62</v>
      </c>
      <c r="D241" s="98" t="s">
        <v>567</v>
      </c>
      <c r="E241" s="98"/>
      <c r="F241" s="98"/>
      <c r="G241" s="98"/>
      <c r="H241" s="97" t="s">
        <v>568</v>
      </c>
      <c r="I241" s="100" t="s">
        <v>568</v>
      </c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97"/>
      <c r="AC241" s="97"/>
      <c r="AD241" s="97"/>
      <c r="AE241" s="97"/>
      <c r="AF241" s="97"/>
      <c r="AG241" s="97"/>
      <c r="AH241" s="97"/>
      <c r="AI241" s="97"/>
      <c r="AJ241" s="97"/>
    </row>
    <row r="242" customFormat="false" ht="15.75" hidden="false" customHeight="true" outlineLevel="0" collapsed="false">
      <c r="A242" s="95" t="n">
        <v>173</v>
      </c>
      <c r="B242" s="95" t="n">
        <v>173</v>
      </c>
      <c r="C242" s="97" t="s">
        <v>62</v>
      </c>
      <c r="D242" s="98" t="s">
        <v>569</v>
      </c>
      <c r="E242" s="98"/>
      <c r="F242" s="98"/>
      <c r="G242" s="98"/>
      <c r="H242" s="97" t="s">
        <v>570</v>
      </c>
      <c r="I242" s="100" t="s">
        <v>570</v>
      </c>
      <c r="J242" s="100"/>
      <c r="K242" s="100"/>
      <c r="L242" s="100"/>
      <c r="M242" s="100"/>
      <c r="N242" s="100"/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97"/>
      <c r="AC242" s="97"/>
      <c r="AD242" s="97"/>
      <c r="AE242" s="97"/>
      <c r="AF242" s="97"/>
      <c r="AG242" s="97"/>
      <c r="AH242" s="97"/>
      <c r="AI242" s="97"/>
      <c r="AJ242" s="97"/>
    </row>
    <row r="243" customFormat="false" ht="15.75" hidden="false" customHeight="true" outlineLevel="0" collapsed="false">
      <c r="A243" s="95" t="n">
        <v>175</v>
      </c>
      <c r="B243" s="95" t="n">
        <v>175</v>
      </c>
      <c r="C243" s="97" t="s">
        <v>62</v>
      </c>
      <c r="D243" s="87" t="s">
        <v>575</v>
      </c>
      <c r="E243" s="86"/>
      <c r="F243" s="86"/>
      <c r="G243" s="86"/>
      <c r="H243" s="86" t="s">
        <v>4732</v>
      </c>
      <c r="I243" s="100" t="s">
        <v>576</v>
      </c>
      <c r="J243" s="100"/>
      <c r="K243" s="100"/>
      <c r="L243" s="100"/>
      <c r="M243" s="100"/>
      <c r="N243" s="100"/>
      <c r="O243" s="100"/>
      <c r="P243" s="100"/>
      <c r="Q243" s="100"/>
      <c r="R243" s="100"/>
      <c r="S243" s="100"/>
      <c r="T243" s="100"/>
      <c r="U243" s="100"/>
      <c r="V243" s="100"/>
      <c r="W243" s="100"/>
      <c r="X243" s="100"/>
      <c r="Y243" s="100"/>
      <c r="Z243" s="100"/>
      <c r="AA243" s="100"/>
      <c r="AB243" s="86"/>
      <c r="AC243" s="86"/>
      <c r="AD243" s="86"/>
      <c r="AE243" s="86"/>
      <c r="AF243" s="86"/>
      <c r="AG243" s="86"/>
      <c r="AH243" s="86"/>
      <c r="AI243" s="86"/>
      <c r="AJ243" s="97"/>
    </row>
    <row r="244" customFormat="false" ht="15.75" hidden="false" customHeight="true" outlineLevel="0" collapsed="false">
      <c r="A244" s="95" t="n">
        <v>179</v>
      </c>
      <c r="B244" s="95" t="n">
        <v>179</v>
      </c>
      <c r="C244" s="97" t="s">
        <v>62</v>
      </c>
      <c r="D244" s="98" t="s">
        <v>585</v>
      </c>
      <c r="E244" s="98"/>
      <c r="F244" s="98"/>
      <c r="G244" s="98"/>
      <c r="H244" s="97" t="s">
        <v>586</v>
      </c>
      <c r="I244" s="100" t="s">
        <v>586</v>
      </c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97"/>
      <c r="AC244" s="97"/>
      <c r="AD244" s="97"/>
      <c r="AE244" s="97"/>
      <c r="AF244" s="97"/>
      <c r="AG244" s="97"/>
      <c r="AH244" s="97"/>
      <c r="AI244" s="97"/>
      <c r="AJ244" s="97"/>
    </row>
    <row r="245" customFormat="false" ht="15.75" hidden="false" customHeight="true" outlineLevel="0" collapsed="false">
      <c r="A245" s="95" t="n">
        <v>181</v>
      </c>
      <c r="B245" s="95" t="n">
        <v>181</v>
      </c>
      <c r="C245" s="97" t="s">
        <v>62</v>
      </c>
      <c r="D245" s="98" t="s">
        <v>590</v>
      </c>
      <c r="E245" s="98"/>
      <c r="F245" s="98"/>
      <c r="G245" s="98"/>
      <c r="H245" s="97" t="s">
        <v>591</v>
      </c>
      <c r="I245" s="100" t="s">
        <v>2657</v>
      </c>
      <c r="J245" s="100" t="s">
        <v>2658</v>
      </c>
      <c r="K245" s="100"/>
      <c r="L245" s="100"/>
      <c r="M245" s="100"/>
      <c r="N245" s="100"/>
      <c r="O245" s="100"/>
      <c r="P245" s="100"/>
      <c r="Q245" s="100"/>
      <c r="R245" s="100"/>
      <c r="S245" s="100"/>
      <c r="T245" s="100"/>
      <c r="U245" s="100"/>
      <c r="V245" s="100"/>
      <c r="W245" s="100"/>
      <c r="X245" s="100"/>
      <c r="Y245" s="100"/>
      <c r="Z245" s="100"/>
      <c r="AA245" s="100"/>
      <c r="AB245" s="97"/>
      <c r="AC245" s="97"/>
      <c r="AD245" s="97"/>
      <c r="AE245" s="97"/>
      <c r="AF245" s="97"/>
      <c r="AG245" s="97"/>
      <c r="AH245" s="97"/>
      <c r="AI245" s="97"/>
      <c r="AJ245" s="97"/>
    </row>
    <row r="246" customFormat="false" ht="15.75" hidden="false" customHeight="true" outlineLevel="0" collapsed="false">
      <c r="A246" s="95" t="n">
        <v>183</v>
      </c>
      <c r="B246" s="95" t="n">
        <v>183</v>
      </c>
      <c r="C246" s="97" t="s">
        <v>62</v>
      </c>
      <c r="D246" s="98" t="s">
        <v>599</v>
      </c>
      <c r="E246" s="98"/>
      <c r="F246" s="98"/>
      <c r="G246" s="98"/>
      <c r="H246" s="97" t="s">
        <v>600</v>
      </c>
      <c r="I246" s="100" t="s">
        <v>600</v>
      </c>
      <c r="J246" s="100" t="s">
        <v>2693</v>
      </c>
      <c r="K246" s="100"/>
      <c r="L246" s="100"/>
      <c r="M246" s="100"/>
      <c r="N246" s="100"/>
      <c r="O246" s="100"/>
      <c r="P246" s="100"/>
      <c r="Q246" s="100"/>
      <c r="R246" s="100"/>
      <c r="S246" s="100"/>
      <c r="T246" s="100"/>
      <c r="U246" s="100"/>
      <c r="V246" s="100"/>
      <c r="W246" s="100"/>
      <c r="X246" s="100"/>
      <c r="Y246" s="100"/>
      <c r="Z246" s="100"/>
      <c r="AA246" s="100"/>
      <c r="AB246" s="97"/>
      <c r="AC246" s="97"/>
      <c r="AD246" s="97"/>
      <c r="AE246" s="97"/>
      <c r="AF246" s="97"/>
      <c r="AG246" s="97"/>
      <c r="AH246" s="97"/>
      <c r="AI246" s="97"/>
      <c r="AJ246" s="97"/>
    </row>
    <row r="247" customFormat="false" ht="15.75" hidden="false" customHeight="true" outlineLevel="0" collapsed="false">
      <c r="A247" s="95" t="n">
        <v>184</v>
      </c>
      <c r="B247" s="95" t="n">
        <v>184.1</v>
      </c>
      <c r="C247" s="97" t="s">
        <v>62</v>
      </c>
      <c r="D247" s="87" t="s">
        <v>602</v>
      </c>
      <c r="E247" s="86"/>
      <c r="F247" s="86"/>
      <c r="G247" s="86"/>
      <c r="H247" s="161" t="s">
        <v>603</v>
      </c>
      <c r="I247" s="143" t="s">
        <v>2697</v>
      </c>
      <c r="J247" s="100" t="s">
        <v>2698</v>
      </c>
      <c r="K247" s="100"/>
      <c r="L247" s="100"/>
      <c r="M247" s="100"/>
      <c r="N247" s="100"/>
      <c r="O247" s="100"/>
      <c r="P247" s="100"/>
      <c r="Q247" s="100"/>
      <c r="R247" s="100"/>
      <c r="S247" s="100"/>
      <c r="T247" s="100"/>
      <c r="U247" s="100"/>
      <c r="V247" s="100"/>
      <c r="W247" s="100"/>
      <c r="X247" s="100"/>
      <c r="Y247" s="100"/>
      <c r="Z247" s="100"/>
      <c r="AA247" s="100"/>
      <c r="AB247" s="86"/>
      <c r="AC247" s="86"/>
      <c r="AD247" s="86"/>
      <c r="AE247" s="86"/>
      <c r="AF247" s="86"/>
      <c r="AG247" s="86"/>
      <c r="AH247" s="86"/>
      <c r="AI247" s="86"/>
      <c r="AJ247" s="97"/>
    </row>
    <row r="248" customFormat="false" ht="15.75" hidden="false" customHeight="true" outlineLevel="0" collapsed="false">
      <c r="A248" s="95" t="n">
        <v>184</v>
      </c>
      <c r="B248" s="95" t="n">
        <v>184.2</v>
      </c>
      <c r="C248" s="97" t="s">
        <v>62</v>
      </c>
      <c r="D248" s="98" t="s">
        <v>602</v>
      </c>
      <c r="E248" s="98"/>
      <c r="F248" s="86"/>
      <c r="G248" s="86"/>
      <c r="H248" s="97" t="s">
        <v>604</v>
      </c>
      <c r="I248" s="100" t="s">
        <v>604</v>
      </c>
      <c r="J248" s="100"/>
      <c r="K248" s="100"/>
      <c r="L248" s="100"/>
      <c r="M248" s="100"/>
      <c r="N248" s="100"/>
      <c r="O248" s="100"/>
      <c r="P248" s="100"/>
      <c r="Q248" s="100"/>
      <c r="R248" s="100"/>
      <c r="S248" s="100"/>
      <c r="T248" s="100"/>
      <c r="U248" s="100"/>
      <c r="V248" s="100"/>
      <c r="W248" s="100"/>
      <c r="X248" s="100"/>
      <c r="Y248" s="100"/>
      <c r="Z248" s="100"/>
      <c r="AA248" s="100"/>
      <c r="AB248" s="86"/>
      <c r="AC248" s="86"/>
      <c r="AD248" s="86"/>
      <c r="AE248" s="86"/>
      <c r="AF248" s="86"/>
      <c r="AG248" s="86"/>
      <c r="AH248" s="86"/>
      <c r="AI248" s="86"/>
      <c r="AJ248" s="97"/>
    </row>
    <row r="249" customFormat="false" ht="15.75" hidden="false" customHeight="true" outlineLevel="0" collapsed="false">
      <c r="A249" s="95" t="n">
        <v>185</v>
      </c>
      <c r="B249" s="95" t="n">
        <v>185</v>
      </c>
      <c r="C249" s="97" t="s">
        <v>62</v>
      </c>
      <c r="D249" s="98" t="s">
        <v>606</v>
      </c>
      <c r="E249" s="98"/>
      <c r="F249" s="98"/>
      <c r="G249" s="98"/>
      <c r="H249" s="97" t="s">
        <v>607</v>
      </c>
      <c r="I249" s="100" t="s">
        <v>607</v>
      </c>
      <c r="J249" s="100"/>
      <c r="K249" s="100"/>
      <c r="L249" s="100"/>
      <c r="M249" s="100"/>
      <c r="N249" s="100"/>
      <c r="O249" s="100"/>
      <c r="P249" s="100"/>
      <c r="Q249" s="100"/>
      <c r="R249" s="100"/>
      <c r="S249" s="100"/>
      <c r="T249" s="100"/>
      <c r="U249" s="100"/>
      <c r="V249" s="100"/>
      <c r="W249" s="100"/>
      <c r="X249" s="100"/>
      <c r="Y249" s="100"/>
      <c r="Z249" s="100"/>
      <c r="AA249" s="100"/>
      <c r="AB249" s="97"/>
      <c r="AC249" s="97"/>
      <c r="AD249" s="97"/>
      <c r="AE249" s="97"/>
      <c r="AF249" s="97"/>
      <c r="AG249" s="97"/>
      <c r="AH249" s="97"/>
      <c r="AI249" s="97"/>
      <c r="AJ249" s="97"/>
    </row>
    <row r="250" customFormat="false" ht="15.75" hidden="false" customHeight="true" outlineLevel="0" collapsed="false">
      <c r="A250" s="95" t="n">
        <v>186</v>
      </c>
      <c r="B250" s="95" t="n">
        <v>186</v>
      </c>
      <c r="C250" s="97" t="s">
        <v>62</v>
      </c>
      <c r="D250" s="87" t="s">
        <v>608</v>
      </c>
      <c r="E250" s="97" t="s">
        <v>1001</v>
      </c>
      <c r="F250" s="87" t="s">
        <v>2703</v>
      </c>
      <c r="G250" s="86"/>
      <c r="H250" s="86" t="s">
        <v>6819</v>
      </c>
      <c r="I250" s="100" t="s">
        <v>2705</v>
      </c>
      <c r="J250" s="100" t="s">
        <v>2709</v>
      </c>
      <c r="K250" s="100"/>
      <c r="L250" s="100"/>
      <c r="M250" s="100"/>
      <c r="N250" s="100"/>
      <c r="O250" s="100"/>
      <c r="P250" s="100"/>
      <c r="Q250" s="100"/>
      <c r="R250" s="100"/>
      <c r="S250" s="100"/>
      <c r="T250" s="100"/>
      <c r="U250" s="100"/>
      <c r="V250" s="100"/>
      <c r="W250" s="100"/>
      <c r="X250" s="100"/>
      <c r="Y250" s="100"/>
      <c r="Z250" s="100"/>
      <c r="AA250" s="100"/>
      <c r="AB250" s="86"/>
      <c r="AC250" s="86"/>
      <c r="AD250" s="86"/>
      <c r="AE250" s="86"/>
      <c r="AF250" s="86"/>
      <c r="AG250" s="86"/>
      <c r="AH250" s="86"/>
      <c r="AI250" s="86"/>
      <c r="AJ250" s="97"/>
    </row>
    <row r="251" customFormat="false" ht="15.75" hidden="false" customHeight="true" outlineLevel="0" collapsed="false">
      <c r="A251" s="95" t="n">
        <v>186</v>
      </c>
      <c r="B251" s="95" t="n">
        <v>186</v>
      </c>
      <c r="C251" s="97" t="s">
        <v>62</v>
      </c>
      <c r="D251" s="87" t="s">
        <v>608</v>
      </c>
      <c r="E251" s="97" t="s">
        <v>1001</v>
      </c>
      <c r="F251" s="87" t="s">
        <v>2703</v>
      </c>
      <c r="G251" s="86"/>
      <c r="H251" s="86" t="s">
        <v>6820</v>
      </c>
      <c r="I251" s="100" t="s">
        <v>2713</v>
      </c>
      <c r="J251" s="100" t="s">
        <v>2718</v>
      </c>
      <c r="K251" s="100"/>
      <c r="L251" s="100"/>
      <c r="M251" s="100"/>
      <c r="N251" s="100"/>
      <c r="O251" s="100"/>
      <c r="P251" s="100"/>
      <c r="Q251" s="100"/>
      <c r="R251" s="100"/>
      <c r="S251" s="100"/>
      <c r="T251" s="100"/>
      <c r="U251" s="100"/>
      <c r="V251" s="100"/>
      <c r="W251" s="100"/>
      <c r="X251" s="100"/>
      <c r="Y251" s="100"/>
      <c r="Z251" s="100"/>
      <c r="AA251" s="100"/>
      <c r="AB251" s="86"/>
      <c r="AC251" s="86"/>
      <c r="AD251" s="86"/>
      <c r="AE251" s="86"/>
      <c r="AF251" s="86"/>
      <c r="AG251" s="86"/>
      <c r="AH251" s="86"/>
      <c r="AI251" s="86"/>
      <c r="AJ251" s="97"/>
    </row>
    <row r="252" customFormat="false" ht="15.75" hidden="false" customHeight="true" outlineLevel="0" collapsed="false">
      <c r="A252" s="95" t="n">
        <v>187</v>
      </c>
      <c r="B252" s="95" t="n">
        <v>187</v>
      </c>
      <c r="C252" s="97" t="s">
        <v>62</v>
      </c>
      <c r="D252" s="98" t="s">
        <v>610</v>
      </c>
      <c r="E252" s="98"/>
      <c r="F252" s="98"/>
      <c r="G252" s="98"/>
      <c r="H252" s="97" t="s">
        <v>611</v>
      </c>
      <c r="I252" s="100" t="s">
        <v>611</v>
      </c>
      <c r="J252" s="100"/>
      <c r="K252" s="100"/>
      <c r="L252" s="100"/>
      <c r="M252" s="100"/>
      <c r="N252" s="100"/>
      <c r="O252" s="100"/>
      <c r="P252" s="100"/>
      <c r="Q252" s="100"/>
      <c r="R252" s="100"/>
      <c r="S252" s="100"/>
      <c r="T252" s="100"/>
      <c r="U252" s="100"/>
      <c r="V252" s="100"/>
      <c r="W252" s="100"/>
      <c r="X252" s="100"/>
      <c r="Y252" s="100"/>
      <c r="Z252" s="100"/>
      <c r="AA252" s="100"/>
      <c r="AB252" s="97"/>
      <c r="AC252" s="97"/>
      <c r="AD252" s="97"/>
      <c r="AE252" s="97"/>
      <c r="AF252" s="97"/>
      <c r="AG252" s="97"/>
      <c r="AH252" s="97"/>
      <c r="AI252" s="97"/>
      <c r="AJ252" s="97"/>
    </row>
    <row r="253" customFormat="false" ht="15.75" hidden="false" customHeight="true" outlineLevel="0" collapsed="false">
      <c r="A253" s="95" t="n">
        <v>188</v>
      </c>
      <c r="B253" s="95" t="n">
        <v>188</v>
      </c>
      <c r="C253" s="97" t="s">
        <v>62</v>
      </c>
      <c r="D253" s="98" t="s">
        <v>612</v>
      </c>
      <c r="E253" s="98"/>
      <c r="F253" s="98"/>
      <c r="G253" s="98"/>
      <c r="H253" s="97" t="s">
        <v>613</v>
      </c>
      <c r="I253" s="100" t="s">
        <v>613</v>
      </c>
      <c r="J253" s="100"/>
      <c r="K253" s="100"/>
      <c r="L253" s="100"/>
      <c r="M253" s="100"/>
      <c r="N253" s="100"/>
      <c r="O253" s="100"/>
      <c r="P253" s="100"/>
      <c r="Q253" s="100"/>
      <c r="R253" s="100"/>
      <c r="S253" s="100"/>
      <c r="T253" s="100"/>
      <c r="U253" s="100"/>
      <c r="V253" s="100"/>
      <c r="W253" s="100"/>
      <c r="X253" s="100"/>
      <c r="Y253" s="100"/>
      <c r="Z253" s="100"/>
      <c r="AA253" s="100"/>
      <c r="AB253" s="97"/>
      <c r="AC253" s="97"/>
      <c r="AD253" s="97"/>
      <c r="AE253" s="97"/>
      <c r="AF253" s="97"/>
      <c r="AG253" s="97"/>
      <c r="AH253" s="97"/>
      <c r="AI253" s="97"/>
      <c r="AJ253" s="97"/>
    </row>
    <row r="254" customFormat="false" ht="15.75" hidden="false" customHeight="true" outlineLevel="0" collapsed="false">
      <c r="A254" s="95" t="n">
        <v>189</v>
      </c>
      <c r="B254" s="95" t="n">
        <v>189</v>
      </c>
      <c r="C254" s="97" t="s">
        <v>62</v>
      </c>
      <c r="D254" s="98" t="s">
        <v>617</v>
      </c>
      <c r="E254" s="98"/>
      <c r="F254" s="98"/>
      <c r="G254" s="98"/>
      <c r="H254" s="97" t="s">
        <v>618</v>
      </c>
      <c r="I254" s="100" t="s">
        <v>618</v>
      </c>
      <c r="J254" s="100"/>
      <c r="K254" s="100"/>
      <c r="L254" s="100"/>
      <c r="M254" s="100"/>
      <c r="N254" s="100"/>
      <c r="O254" s="100"/>
      <c r="P254" s="100"/>
      <c r="Q254" s="100"/>
      <c r="R254" s="100"/>
      <c r="S254" s="100"/>
      <c r="T254" s="100"/>
      <c r="U254" s="100"/>
      <c r="V254" s="100"/>
      <c r="W254" s="100"/>
      <c r="X254" s="100"/>
      <c r="Y254" s="100"/>
      <c r="Z254" s="100"/>
      <c r="AA254" s="100"/>
      <c r="AB254" s="97"/>
      <c r="AC254" s="97"/>
      <c r="AD254" s="97"/>
      <c r="AE254" s="97"/>
      <c r="AF254" s="97"/>
      <c r="AG254" s="97"/>
      <c r="AH254" s="97"/>
      <c r="AI254" s="97"/>
      <c r="AJ254" s="97"/>
    </row>
    <row r="255" customFormat="false" ht="15.75" hidden="false" customHeight="true" outlineLevel="0" collapsed="false">
      <c r="A255" s="95" t="n">
        <v>190</v>
      </c>
      <c r="B255" s="95" t="n">
        <v>190</v>
      </c>
      <c r="C255" s="97" t="s">
        <v>62</v>
      </c>
      <c r="D255" s="98" t="s">
        <v>620</v>
      </c>
      <c r="E255" s="98"/>
      <c r="F255" s="98"/>
      <c r="G255" s="98"/>
      <c r="H255" s="97" t="s">
        <v>2739</v>
      </c>
      <c r="I255" s="100" t="s">
        <v>2739</v>
      </c>
      <c r="J255" s="100"/>
      <c r="K255" s="100"/>
      <c r="L255" s="100"/>
      <c r="M255" s="100"/>
      <c r="N255" s="100"/>
      <c r="O255" s="100"/>
      <c r="P255" s="100"/>
      <c r="Q255" s="100"/>
      <c r="R255" s="100"/>
      <c r="S255" s="100"/>
      <c r="T255" s="100"/>
      <c r="U255" s="100"/>
      <c r="V255" s="100"/>
      <c r="W255" s="100"/>
      <c r="X255" s="100"/>
      <c r="Y255" s="100"/>
      <c r="Z255" s="100"/>
      <c r="AA255" s="100"/>
      <c r="AB255" s="97"/>
      <c r="AC255" s="97"/>
      <c r="AD255" s="97"/>
      <c r="AE255" s="97"/>
      <c r="AF255" s="97"/>
      <c r="AG255" s="97"/>
      <c r="AH255" s="97"/>
      <c r="AI255" s="97"/>
      <c r="AJ255" s="97"/>
    </row>
    <row r="256" customFormat="false" ht="15.75" hidden="false" customHeight="true" outlineLevel="0" collapsed="false">
      <c r="A256" s="95" t="n">
        <v>191</v>
      </c>
      <c r="B256" s="95" t="n">
        <v>191</v>
      </c>
      <c r="C256" s="97" t="s">
        <v>62</v>
      </c>
      <c r="D256" s="98" t="s">
        <v>622</v>
      </c>
      <c r="E256" s="98"/>
      <c r="F256" s="98"/>
      <c r="G256" s="98"/>
      <c r="H256" s="97" t="s">
        <v>623</v>
      </c>
      <c r="I256" s="100" t="s">
        <v>623</v>
      </c>
      <c r="J256" s="100"/>
      <c r="K256" s="100"/>
      <c r="L256" s="100"/>
      <c r="M256" s="100"/>
      <c r="N256" s="100"/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97"/>
      <c r="AC256" s="97"/>
      <c r="AD256" s="97"/>
      <c r="AE256" s="97"/>
      <c r="AF256" s="97"/>
      <c r="AG256" s="97"/>
      <c r="AH256" s="97"/>
      <c r="AI256" s="97"/>
      <c r="AJ256" s="97"/>
    </row>
    <row r="257" customFormat="false" ht="15.75" hidden="false" customHeight="true" outlineLevel="0" collapsed="false">
      <c r="A257" s="95" t="n">
        <v>193</v>
      </c>
      <c r="B257" s="95" t="n">
        <v>193</v>
      </c>
      <c r="C257" s="97" t="s">
        <v>62</v>
      </c>
      <c r="D257" s="87" t="s">
        <v>2764</v>
      </c>
      <c r="E257" s="97" t="s">
        <v>1001</v>
      </c>
      <c r="F257" s="87" t="s">
        <v>2765</v>
      </c>
      <c r="G257" s="86"/>
      <c r="H257" s="86" t="s">
        <v>2768</v>
      </c>
      <c r="I257" s="100" t="s">
        <v>2767</v>
      </c>
      <c r="J257" s="100" t="s">
        <v>2771</v>
      </c>
      <c r="K257" s="100"/>
      <c r="L257" s="100"/>
      <c r="M257" s="100"/>
      <c r="N257" s="100"/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97"/>
      <c r="AC257" s="86"/>
      <c r="AD257" s="86"/>
      <c r="AE257" s="86"/>
      <c r="AF257" s="86"/>
      <c r="AG257" s="86"/>
      <c r="AH257" s="86"/>
      <c r="AI257" s="86"/>
      <c r="AJ257" s="97"/>
    </row>
    <row r="258" customFormat="false" ht="15.75" hidden="false" customHeight="true" outlineLevel="0" collapsed="false">
      <c r="A258" s="95" t="n">
        <v>196</v>
      </c>
      <c r="B258" s="95" t="n">
        <v>196</v>
      </c>
      <c r="C258" s="97" t="s">
        <v>62</v>
      </c>
      <c r="D258" s="98" t="s">
        <v>636</v>
      </c>
      <c r="E258" s="98"/>
      <c r="F258" s="98"/>
      <c r="G258" s="98"/>
      <c r="H258" s="97" t="s">
        <v>637</v>
      </c>
      <c r="I258" s="100" t="s">
        <v>637</v>
      </c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97"/>
      <c r="AC258" s="97"/>
      <c r="AD258" s="97"/>
      <c r="AE258" s="97"/>
      <c r="AF258" s="97"/>
      <c r="AG258" s="97"/>
      <c r="AH258" s="97"/>
      <c r="AI258" s="97"/>
      <c r="AJ258" s="97"/>
    </row>
    <row r="259" customFormat="false" ht="15.75" hidden="false" customHeight="true" outlineLevel="0" collapsed="false">
      <c r="A259" s="95" t="n">
        <v>198</v>
      </c>
      <c r="B259" s="95" t="n">
        <v>198</v>
      </c>
      <c r="C259" s="97" t="s">
        <v>62</v>
      </c>
      <c r="D259" s="87" t="s">
        <v>2823</v>
      </c>
      <c r="E259" s="86"/>
      <c r="F259" s="86"/>
      <c r="G259" s="86"/>
      <c r="H259" s="86" t="s">
        <v>4366</v>
      </c>
      <c r="I259" s="100" t="s">
        <v>2825</v>
      </c>
      <c r="J259" s="100"/>
      <c r="K259" s="100"/>
      <c r="L259" s="100"/>
      <c r="M259" s="100"/>
      <c r="N259" s="100"/>
      <c r="O259" s="100"/>
      <c r="P259" s="100"/>
      <c r="Q259" s="100"/>
      <c r="R259" s="100"/>
      <c r="S259" s="100"/>
      <c r="T259" s="100"/>
      <c r="U259" s="100"/>
      <c r="V259" s="100"/>
      <c r="W259" s="100"/>
      <c r="X259" s="100"/>
      <c r="Y259" s="100"/>
      <c r="Z259" s="100"/>
      <c r="AA259" s="100"/>
      <c r="AB259" s="86"/>
      <c r="AC259" s="86"/>
      <c r="AD259" s="86"/>
      <c r="AE259" s="86"/>
      <c r="AF259" s="86"/>
      <c r="AG259" s="86"/>
      <c r="AH259" s="86"/>
      <c r="AI259" s="86"/>
      <c r="AJ259" s="97"/>
    </row>
    <row r="260" customFormat="false" ht="15.75" hidden="false" customHeight="true" outlineLevel="0" collapsed="false">
      <c r="A260" s="95" t="n">
        <v>199</v>
      </c>
      <c r="B260" s="95" t="n">
        <v>199</v>
      </c>
      <c r="C260" s="97" t="s">
        <v>62</v>
      </c>
      <c r="D260" s="87" t="s">
        <v>2830</v>
      </c>
      <c r="E260" s="86" t="s">
        <v>1009</v>
      </c>
      <c r="F260" s="98" t="s">
        <v>2831</v>
      </c>
      <c r="G260" s="98"/>
      <c r="H260" s="86" t="s">
        <v>4777</v>
      </c>
      <c r="I260" s="100" t="s">
        <v>2833</v>
      </c>
      <c r="J260" s="100" t="s">
        <v>2836</v>
      </c>
      <c r="K260" s="100"/>
      <c r="L260" s="100"/>
      <c r="M260" s="100"/>
      <c r="N260" s="100"/>
      <c r="O260" s="100"/>
      <c r="P260" s="100"/>
      <c r="Q260" s="100"/>
      <c r="R260" s="100"/>
      <c r="S260" s="100"/>
      <c r="T260" s="100"/>
      <c r="U260" s="100"/>
      <c r="V260" s="100"/>
      <c r="W260" s="100"/>
      <c r="X260" s="100"/>
      <c r="Y260" s="100"/>
      <c r="Z260" s="100"/>
      <c r="AA260" s="100"/>
      <c r="AB260" s="97"/>
      <c r="AC260" s="86"/>
      <c r="AD260" s="98"/>
      <c r="AE260" s="86"/>
      <c r="AF260" s="86"/>
      <c r="AG260" s="86"/>
      <c r="AH260" s="86"/>
      <c r="AI260" s="86"/>
      <c r="AJ260" s="97"/>
    </row>
    <row r="261" customFormat="false" ht="15.75" hidden="false" customHeight="true" outlineLevel="0" collapsed="false">
      <c r="A261" s="95" t="n">
        <v>200</v>
      </c>
      <c r="B261" s="95" t="n">
        <v>200</v>
      </c>
      <c r="C261" s="97" t="s">
        <v>62</v>
      </c>
      <c r="D261" s="98" t="s">
        <v>645</v>
      </c>
      <c r="E261" s="98"/>
      <c r="F261" s="98"/>
      <c r="G261" s="98"/>
      <c r="H261" s="97" t="s">
        <v>646</v>
      </c>
      <c r="I261" s="100" t="s">
        <v>646</v>
      </c>
      <c r="J261" s="100" t="s">
        <v>2841</v>
      </c>
      <c r="K261" s="100"/>
      <c r="L261" s="100"/>
      <c r="M261" s="100"/>
      <c r="N261" s="100"/>
      <c r="O261" s="100"/>
      <c r="P261" s="100"/>
      <c r="Q261" s="100"/>
      <c r="R261" s="100"/>
      <c r="S261" s="100"/>
      <c r="T261" s="100"/>
      <c r="U261" s="100"/>
      <c r="V261" s="100"/>
      <c r="W261" s="100"/>
      <c r="X261" s="100"/>
      <c r="Y261" s="100"/>
      <c r="Z261" s="100"/>
      <c r="AA261" s="100"/>
      <c r="AB261" s="97"/>
      <c r="AC261" s="97"/>
      <c r="AD261" s="97"/>
      <c r="AE261" s="97"/>
      <c r="AF261" s="97"/>
      <c r="AG261" s="97"/>
      <c r="AH261" s="97"/>
      <c r="AI261" s="97"/>
      <c r="AJ261" s="97"/>
    </row>
    <row r="262" customFormat="false" ht="15.75" hidden="false" customHeight="true" outlineLevel="0" collapsed="false">
      <c r="A262" s="95" t="n">
        <v>201</v>
      </c>
      <c r="B262" s="95" t="n">
        <v>201</v>
      </c>
      <c r="C262" s="97" t="s">
        <v>62</v>
      </c>
      <c r="D262" s="98" t="s">
        <v>647</v>
      </c>
      <c r="E262" s="98"/>
      <c r="F262" s="98"/>
      <c r="G262" s="98"/>
      <c r="H262" s="97" t="s">
        <v>648</v>
      </c>
      <c r="I262" s="100" t="s">
        <v>648</v>
      </c>
      <c r="J262" s="100"/>
      <c r="K262" s="100"/>
      <c r="L262" s="100"/>
      <c r="M262" s="100"/>
      <c r="N262" s="100"/>
      <c r="O262" s="100"/>
      <c r="P262" s="100"/>
      <c r="Q262" s="100"/>
      <c r="R262" s="100"/>
      <c r="S262" s="100"/>
      <c r="T262" s="100"/>
      <c r="U262" s="100"/>
      <c r="V262" s="100"/>
      <c r="W262" s="100"/>
      <c r="X262" s="100"/>
      <c r="Y262" s="100"/>
      <c r="Z262" s="100"/>
      <c r="AA262" s="100"/>
      <c r="AB262" s="97"/>
      <c r="AC262" s="97"/>
      <c r="AD262" s="97"/>
      <c r="AE262" s="97"/>
      <c r="AF262" s="97"/>
      <c r="AG262" s="97"/>
      <c r="AH262" s="97"/>
      <c r="AI262" s="97"/>
      <c r="AJ262" s="97"/>
    </row>
    <row r="263" customFormat="false" ht="15.75" hidden="false" customHeight="true" outlineLevel="0" collapsed="false">
      <c r="A263" s="95" t="n">
        <v>202</v>
      </c>
      <c r="B263" s="95" t="n">
        <v>202</v>
      </c>
      <c r="C263" s="97" t="s">
        <v>62</v>
      </c>
      <c r="D263" s="98" t="s">
        <v>651</v>
      </c>
      <c r="E263" s="98"/>
      <c r="F263" s="98"/>
      <c r="G263" s="98"/>
      <c r="H263" s="97" t="s">
        <v>652</v>
      </c>
      <c r="I263" s="100" t="s">
        <v>652</v>
      </c>
      <c r="J263" s="100" t="s">
        <v>2848</v>
      </c>
      <c r="K263" s="100"/>
      <c r="L263" s="100"/>
      <c r="M263" s="100"/>
      <c r="N263" s="100"/>
      <c r="O263" s="100"/>
      <c r="P263" s="100"/>
      <c r="Q263" s="100"/>
      <c r="R263" s="100"/>
      <c r="S263" s="100"/>
      <c r="T263" s="100"/>
      <c r="U263" s="100"/>
      <c r="V263" s="100"/>
      <c r="W263" s="100"/>
      <c r="X263" s="100"/>
      <c r="Y263" s="100"/>
      <c r="Z263" s="100"/>
      <c r="AA263" s="100"/>
      <c r="AB263" s="97"/>
      <c r="AC263" s="97"/>
      <c r="AD263" s="97"/>
      <c r="AE263" s="97"/>
      <c r="AF263" s="97"/>
      <c r="AG263" s="97"/>
      <c r="AH263" s="97"/>
      <c r="AI263" s="97"/>
      <c r="AJ263" s="97"/>
    </row>
    <row r="264" customFormat="false" ht="15.75" hidden="false" customHeight="true" outlineLevel="0" collapsed="false">
      <c r="A264" s="95" t="n">
        <v>203</v>
      </c>
      <c r="B264" s="95" t="n">
        <v>203</v>
      </c>
      <c r="C264" s="97" t="s">
        <v>62</v>
      </c>
      <c r="D264" s="98" t="s">
        <v>654</v>
      </c>
      <c r="E264" s="98"/>
      <c r="F264" s="98"/>
      <c r="G264" s="98"/>
      <c r="H264" s="97" t="s">
        <v>655</v>
      </c>
      <c r="I264" s="100" t="s">
        <v>655</v>
      </c>
      <c r="J264" s="100"/>
      <c r="K264" s="100"/>
      <c r="L264" s="100"/>
      <c r="M264" s="100"/>
      <c r="N264" s="100"/>
      <c r="O264" s="100"/>
      <c r="P264" s="100"/>
      <c r="Q264" s="100"/>
      <c r="R264" s="100"/>
      <c r="S264" s="100"/>
      <c r="T264" s="100"/>
      <c r="U264" s="100"/>
      <c r="V264" s="100"/>
      <c r="W264" s="100"/>
      <c r="X264" s="100"/>
      <c r="Y264" s="100"/>
      <c r="Z264" s="100"/>
      <c r="AA264" s="100"/>
      <c r="AB264" s="97"/>
      <c r="AC264" s="97"/>
      <c r="AD264" s="97"/>
      <c r="AE264" s="97"/>
      <c r="AF264" s="97"/>
      <c r="AG264" s="97"/>
      <c r="AH264" s="97"/>
      <c r="AI264" s="97"/>
      <c r="AJ264" s="97"/>
    </row>
    <row r="265" customFormat="false" ht="15.75" hidden="false" customHeight="true" outlineLevel="0" collapsed="false">
      <c r="A265" s="95" t="n">
        <v>205</v>
      </c>
      <c r="B265" s="95" t="n">
        <v>205.1</v>
      </c>
      <c r="C265" s="97" t="s">
        <v>62</v>
      </c>
      <c r="D265" s="87" t="s">
        <v>661</v>
      </c>
      <c r="E265" s="86"/>
      <c r="F265" s="86"/>
      <c r="G265" s="86"/>
      <c r="H265" s="97" t="s">
        <v>4361</v>
      </c>
      <c r="I265" s="100" t="s">
        <v>2882</v>
      </c>
      <c r="J265" s="100" t="s">
        <v>2887</v>
      </c>
      <c r="K265" s="100"/>
      <c r="L265" s="100"/>
      <c r="M265" s="100"/>
      <c r="N265" s="100"/>
      <c r="O265" s="100"/>
      <c r="P265" s="100"/>
      <c r="Q265" s="100"/>
      <c r="R265" s="100"/>
      <c r="S265" s="100"/>
      <c r="T265" s="100"/>
      <c r="U265" s="100"/>
      <c r="V265" s="100"/>
      <c r="W265" s="100"/>
      <c r="X265" s="100"/>
      <c r="Y265" s="100"/>
      <c r="Z265" s="100"/>
      <c r="AA265" s="100"/>
      <c r="AB265" s="86"/>
      <c r="AC265" s="86"/>
      <c r="AD265" s="86"/>
      <c r="AE265" s="86"/>
      <c r="AF265" s="86"/>
      <c r="AG265" s="86"/>
      <c r="AH265" s="86"/>
      <c r="AI265" s="86"/>
      <c r="AJ265" s="97"/>
    </row>
    <row r="266" customFormat="false" ht="15.75" hidden="false" customHeight="true" outlineLevel="0" collapsed="false">
      <c r="A266" s="95" t="n">
        <v>205</v>
      </c>
      <c r="B266" s="95" t="n">
        <v>205.2</v>
      </c>
      <c r="C266" s="97" t="s">
        <v>62</v>
      </c>
      <c r="D266" s="98" t="s">
        <v>661</v>
      </c>
      <c r="E266" s="98"/>
      <c r="F266" s="86"/>
      <c r="G266" s="86"/>
      <c r="H266" s="97" t="s">
        <v>663</v>
      </c>
      <c r="I266" s="100" t="s">
        <v>2890</v>
      </c>
      <c r="J266" s="100" t="s">
        <v>2894</v>
      </c>
      <c r="K266" s="100"/>
      <c r="L266" s="100"/>
      <c r="M266" s="100"/>
      <c r="N266" s="100"/>
      <c r="O266" s="100"/>
      <c r="P266" s="100"/>
      <c r="Q266" s="100"/>
      <c r="R266" s="100"/>
      <c r="S266" s="100"/>
      <c r="T266" s="100"/>
      <c r="U266" s="100"/>
      <c r="V266" s="100"/>
      <c r="W266" s="100"/>
      <c r="X266" s="100"/>
      <c r="Y266" s="100"/>
      <c r="Z266" s="100"/>
      <c r="AA266" s="100"/>
      <c r="AB266" s="86"/>
      <c r="AC266" s="86"/>
      <c r="AD266" s="86"/>
      <c r="AE266" s="86"/>
      <c r="AF266" s="86"/>
      <c r="AG266" s="86"/>
      <c r="AH266" s="86"/>
      <c r="AI266" s="86"/>
      <c r="AJ266" s="97"/>
    </row>
    <row r="267" customFormat="false" ht="15.75" hidden="false" customHeight="true" outlineLevel="0" collapsed="false">
      <c r="A267" s="95" t="n">
        <v>205</v>
      </c>
      <c r="B267" s="95" t="n">
        <v>205.3</v>
      </c>
      <c r="C267" s="97" t="s">
        <v>62</v>
      </c>
      <c r="D267" s="98" t="s">
        <v>661</v>
      </c>
      <c r="E267" s="98"/>
      <c r="F267" s="86"/>
      <c r="G267" s="86"/>
      <c r="H267" s="97" t="s">
        <v>666</v>
      </c>
      <c r="I267" s="100" t="s">
        <v>2890</v>
      </c>
      <c r="J267" s="100" t="s">
        <v>2901</v>
      </c>
      <c r="K267" s="100"/>
      <c r="L267" s="100"/>
      <c r="M267" s="100"/>
      <c r="N267" s="100"/>
      <c r="O267" s="100"/>
      <c r="P267" s="100"/>
      <c r="Q267" s="100"/>
      <c r="R267" s="100"/>
      <c r="S267" s="100"/>
      <c r="T267" s="100"/>
      <c r="U267" s="100"/>
      <c r="V267" s="100"/>
      <c r="W267" s="100"/>
      <c r="X267" s="100"/>
      <c r="Y267" s="100"/>
      <c r="Z267" s="100"/>
      <c r="AA267" s="100"/>
      <c r="AB267" s="86"/>
      <c r="AC267" s="86"/>
      <c r="AD267" s="86"/>
      <c r="AE267" s="86"/>
      <c r="AF267" s="86"/>
      <c r="AG267" s="86"/>
      <c r="AH267" s="86"/>
      <c r="AI267" s="86"/>
      <c r="AJ267" s="97"/>
    </row>
    <row r="268" customFormat="false" ht="15.75" hidden="false" customHeight="true" outlineLevel="0" collapsed="false">
      <c r="A268" s="95" t="n">
        <v>206</v>
      </c>
      <c r="B268" s="95" t="n">
        <v>206.1</v>
      </c>
      <c r="C268" s="97" t="s">
        <v>62</v>
      </c>
      <c r="D268" s="87" t="s">
        <v>2904</v>
      </c>
      <c r="E268" s="97" t="s">
        <v>1001</v>
      </c>
      <c r="F268" s="87" t="s">
        <v>2905</v>
      </c>
      <c r="G268" s="86"/>
      <c r="H268" s="86" t="s">
        <v>4795</v>
      </c>
      <c r="I268" s="120" t="s">
        <v>6771</v>
      </c>
      <c r="J268" s="100" t="s">
        <v>2911</v>
      </c>
      <c r="K268" s="100"/>
      <c r="L268" s="100"/>
      <c r="M268" s="100"/>
      <c r="N268" s="100"/>
      <c r="O268" s="100"/>
      <c r="P268" s="100"/>
      <c r="Q268" s="100"/>
      <c r="R268" s="100"/>
      <c r="S268" s="100"/>
      <c r="T268" s="100"/>
      <c r="U268" s="100"/>
      <c r="V268" s="100"/>
      <c r="W268" s="100"/>
      <c r="X268" s="100"/>
      <c r="Y268" s="100"/>
      <c r="Z268" s="100"/>
      <c r="AA268" s="100"/>
      <c r="AB268" s="97"/>
      <c r="AC268" s="86"/>
      <c r="AD268" s="86"/>
      <c r="AE268" s="86"/>
      <c r="AF268" s="86"/>
      <c r="AG268" s="86"/>
      <c r="AH268" s="86"/>
      <c r="AI268" s="86"/>
      <c r="AJ268" s="97"/>
    </row>
    <row r="269" customFormat="false" ht="15.75" hidden="false" customHeight="true" outlineLevel="0" collapsed="false">
      <c r="A269" s="95" t="n">
        <v>206</v>
      </c>
      <c r="B269" s="95" t="n">
        <v>206.2</v>
      </c>
      <c r="C269" s="97" t="s">
        <v>62</v>
      </c>
      <c r="D269" s="87" t="s">
        <v>2904</v>
      </c>
      <c r="E269" s="97" t="s">
        <v>1001</v>
      </c>
      <c r="F269" s="87" t="s">
        <v>2905</v>
      </c>
      <c r="G269" s="86"/>
      <c r="H269" s="97" t="s">
        <v>670</v>
      </c>
      <c r="I269" s="100" t="s">
        <v>670</v>
      </c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97"/>
      <c r="AC269" s="86"/>
      <c r="AD269" s="86"/>
      <c r="AE269" s="86"/>
      <c r="AF269" s="86"/>
      <c r="AG269" s="86"/>
      <c r="AH269" s="86"/>
      <c r="AI269" s="86"/>
      <c r="AJ269" s="97"/>
    </row>
    <row r="270" customFormat="false" ht="15.75" hidden="false" customHeight="true" outlineLevel="0" collapsed="false">
      <c r="A270" s="95" t="n">
        <v>207</v>
      </c>
      <c r="B270" s="95" t="n">
        <v>207</v>
      </c>
      <c r="C270" s="97" t="s">
        <v>62</v>
      </c>
      <c r="D270" s="98" t="s">
        <v>671</v>
      </c>
      <c r="E270" s="98"/>
      <c r="F270" s="98"/>
      <c r="G270" s="98"/>
      <c r="H270" s="97" t="s">
        <v>672</v>
      </c>
      <c r="I270" s="100" t="s">
        <v>672</v>
      </c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97"/>
      <c r="AC270" s="97"/>
      <c r="AD270" s="97"/>
      <c r="AE270" s="97"/>
      <c r="AF270" s="97"/>
      <c r="AG270" s="97"/>
      <c r="AH270" s="97"/>
      <c r="AI270" s="97"/>
      <c r="AJ270" s="97"/>
    </row>
    <row r="271" customFormat="false" ht="15.75" hidden="false" customHeight="true" outlineLevel="0" collapsed="false">
      <c r="A271" s="95" t="n">
        <v>208</v>
      </c>
      <c r="B271" s="95" t="n">
        <v>208</v>
      </c>
      <c r="C271" s="97" t="s">
        <v>62</v>
      </c>
      <c r="D271" s="98" t="s">
        <v>673</v>
      </c>
      <c r="E271" s="98"/>
      <c r="F271" s="98"/>
      <c r="G271" s="98"/>
      <c r="H271" s="97" t="s">
        <v>674</v>
      </c>
      <c r="I271" s="100" t="s">
        <v>674</v>
      </c>
      <c r="J271" s="100"/>
      <c r="K271" s="100"/>
      <c r="L271" s="100"/>
      <c r="M271" s="100"/>
      <c r="N271" s="100"/>
      <c r="O271" s="100"/>
      <c r="P271" s="100"/>
      <c r="Q271" s="100"/>
      <c r="R271" s="100"/>
      <c r="S271" s="100"/>
      <c r="T271" s="100"/>
      <c r="U271" s="100"/>
      <c r="V271" s="100"/>
      <c r="W271" s="100"/>
      <c r="X271" s="100"/>
      <c r="Y271" s="100"/>
      <c r="Z271" s="100"/>
      <c r="AA271" s="100"/>
      <c r="AB271" s="97"/>
      <c r="AC271" s="97"/>
      <c r="AD271" s="97"/>
      <c r="AE271" s="97"/>
      <c r="AF271" s="97"/>
      <c r="AG271" s="97"/>
      <c r="AH271" s="97"/>
      <c r="AI271" s="97"/>
      <c r="AJ271" s="97"/>
    </row>
    <row r="272" customFormat="false" ht="15.75" hidden="false" customHeight="true" outlineLevel="0" collapsed="false">
      <c r="A272" s="95" t="n">
        <v>209</v>
      </c>
      <c r="B272" s="95" t="n">
        <v>209</v>
      </c>
      <c r="C272" s="97" t="s">
        <v>62</v>
      </c>
      <c r="D272" s="87" t="s">
        <v>676</v>
      </c>
      <c r="E272" s="86"/>
      <c r="F272" s="86"/>
      <c r="G272" s="86"/>
      <c r="H272" s="86" t="s">
        <v>677</v>
      </c>
      <c r="I272" s="120" t="s">
        <v>2925</v>
      </c>
      <c r="J272" s="100" t="s">
        <v>2928</v>
      </c>
      <c r="K272" s="100"/>
      <c r="L272" s="100"/>
      <c r="M272" s="100"/>
      <c r="N272" s="100"/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86"/>
      <c r="AC272" s="86"/>
      <c r="AD272" s="86"/>
      <c r="AE272" s="86"/>
      <c r="AF272" s="86"/>
      <c r="AG272" s="86"/>
      <c r="AH272" s="86"/>
      <c r="AI272" s="86"/>
      <c r="AJ272" s="97"/>
    </row>
    <row r="273" customFormat="false" ht="15.75" hidden="false" customHeight="true" outlineLevel="0" collapsed="false">
      <c r="A273" s="95" t="n">
        <v>210</v>
      </c>
      <c r="B273" s="95" t="n">
        <v>210</v>
      </c>
      <c r="C273" s="97" t="s">
        <v>62</v>
      </c>
      <c r="D273" s="98" t="s">
        <v>679</v>
      </c>
      <c r="E273" s="98"/>
      <c r="F273" s="98"/>
      <c r="G273" s="98"/>
      <c r="H273" s="97" t="s">
        <v>680</v>
      </c>
      <c r="I273" s="100" t="s">
        <v>680</v>
      </c>
      <c r="J273" s="100"/>
      <c r="K273" s="100"/>
      <c r="L273" s="100"/>
      <c r="M273" s="100"/>
      <c r="N273" s="100"/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97"/>
      <c r="AC273" s="97"/>
      <c r="AD273" s="97"/>
      <c r="AE273" s="97"/>
      <c r="AF273" s="97"/>
      <c r="AG273" s="97"/>
      <c r="AH273" s="97"/>
      <c r="AI273" s="97"/>
      <c r="AJ273" s="97"/>
    </row>
    <row r="274" customFormat="false" ht="15.75" hidden="false" customHeight="true" outlineLevel="0" collapsed="false">
      <c r="A274" s="95" t="n">
        <v>211</v>
      </c>
      <c r="B274" s="95" t="n">
        <v>211</v>
      </c>
      <c r="C274" s="97" t="s">
        <v>62</v>
      </c>
      <c r="D274" s="87" t="s">
        <v>2934</v>
      </c>
      <c r="E274" s="86"/>
      <c r="F274" s="86"/>
      <c r="G274" s="86"/>
      <c r="H274" s="86" t="s">
        <v>6821</v>
      </c>
      <c r="I274" s="120" t="s">
        <v>2937</v>
      </c>
      <c r="J274" s="100" t="s">
        <v>2941</v>
      </c>
      <c r="K274" s="100"/>
      <c r="L274" s="100"/>
      <c r="M274" s="100"/>
      <c r="N274" s="100"/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86"/>
      <c r="AC274" s="86"/>
      <c r="AD274" s="86"/>
      <c r="AE274" s="86"/>
      <c r="AF274" s="86"/>
      <c r="AG274" s="86"/>
      <c r="AH274" s="86"/>
      <c r="AI274" s="86"/>
      <c r="AJ274" s="97"/>
    </row>
    <row r="275" customFormat="false" ht="15.75" hidden="false" customHeight="true" outlineLevel="0" collapsed="false">
      <c r="A275" s="95" t="n">
        <v>211</v>
      </c>
      <c r="B275" s="95" t="n">
        <v>211</v>
      </c>
      <c r="C275" s="97" t="s">
        <v>62</v>
      </c>
      <c r="D275" s="87" t="s">
        <v>2934</v>
      </c>
      <c r="E275" s="86"/>
      <c r="F275" s="86"/>
      <c r="G275" s="86"/>
      <c r="H275" s="86" t="s">
        <v>6822</v>
      </c>
      <c r="I275" s="120" t="s">
        <v>2947</v>
      </c>
      <c r="J275" s="100" t="s">
        <v>2951</v>
      </c>
      <c r="K275" s="100"/>
      <c r="L275" s="100"/>
      <c r="M275" s="100"/>
      <c r="N275" s="100"/>
      <c r="O275" s="100"/>
      <c r="P275" s="100"/>
      <c r="Q275" s="100"/>
      <c r="R275" s="100"/>
      <c r="S275" s="100"/>
      <c r="T275" s="100"/>
      <c r="U275" s="100"/>
      <c r="V275" s="100"/>
      <c r="W275" s="100"/>
      <c r="X275" s="100"/>
      <c r="Y275" s="100"/>
      <c r="Z275" s="100"/>
      <c r="AA275" s="100"/>
      <c r="AB275" s="86"/>
      <c r="AC275" s="86"/>
      <c r="AD275" s="86"/>
      <c r="AE275" s="86"/>
      <c r="AF275" s="86"/>
      <c r="AG275" s="86"/>
      <c r="AH275" s="86"/>
      <c r="AI275" s="86"/>
      <c r="AJ275" s="97"/>
    </row>
    <row r="276" customFormat="false" ht="15.75" hidden="false" customHeight="true" outlineLevel="0" collapsed="false">
      <c r="A276" s="95" t="n">
        <v>211</v>
      </c>
      <c r="B276" s="95" t="n">
        <v>211</v>
      </c>
      <c r="C276" s="97" t="s">
        <v>62</v>
      </c>
      <c r="D276" s="87" t="s">
        <v>2934</v>
      </c>
      <c r="E276" s="86"/>
      <c r="F276" s="86"/>
      <c r="G276" s="86"/>
      <c r="H276" s="86" t="s">
        <v>2955</v>
      </c>
      <c r="I276" s="120" t="s">
        <v>2955</v>
      </c>
      <c r="J276" s="100" t="s">
        <v>2959</v>
      </c>
      <c r="K276" s="100"/>
      <c r="L276" s="100"/>
      <c r="M276" s="100"/>
      <c r="N276" s="100"/>
      <c r="O276" s="100"/>
      <c r="P276" s="100"/>
      <c r="Q276" s="100"/>
      <c r="R276" s="100"/>
      <c r="S276" s="100"/>
      <c r="T276" s="100"/>
      <c r="U276" s="100"/>
      <c r="V276" s="100"/>
      <c r="W276" s="100"/>
      <c r="X276" s="100"/>
      <c r="Y276" s="100"/>
      <c r="Z276" s="100"/>
      <c r="AA276" s="100"/>
      <c r="AB276" s="86"/>
      <c r="AC276" s="86"/>
      <c r="AD276" s="86"/>
      <c r="AE276" s="86"/>
      <c r="AF276" s="86"/>
      <c r="AG276" s="86"/>
      <c r="AH276" s="86"/>
      <c r="AI276" s="86"/>
      <c r="AJ276" s="97"/>
    </row>
    <row r="277" customFormat="false" ht="15.75" hidden="false" customHeight="true" outlineLevel="0" collapsed="false">
      <c r="A277" s="95" t="n">
        <v>212</v>
      </c>
      <c r="B277" s="95" t="n">
        <v>212</v>
      </c>
      <c r="C277" s="97" t="s">
        <v>62</v>
      </c>
      <c r="D277" s="98" t="s">
        <v>683</v>
      </c>
      <c r="E277" s="98"/>
      <c r="F277" s="98"/>
      <c r="G277" s="98"/>
      <c r="H277" s="97" t="s">
        <v>2965</v>
      </c>
      <c r="I277" s="100" t="s">
        <v>2965</v>
      </c>
      <c r="J277" s="100"/>
      <c r="K277" s="100"/>
      <c r="L277" s="100"/>
      <c r="M277" s="100"/>
      <c r="N277" s="100"/>
      <c r="O277" s="100"/>
      <c r="P277" s="100"/>
      <c r="Q277" s="100"/>
      <c r="R277" s="100"/>
      <c r="S277" s="100"/>
      <c r="T277" s="100"/>
      <c r="U277" s="100"/>
      <c r="V277" s="100"/>
      <c r="W277" s="100"/>
      <c r="X277" s="100"/>
      <c r="Y277" s="100"/>
      <c r="Z277" s="100"/>
      <c r="AA277" s="100"/>
      <c r="AB277" s="97"/>
      <c r="AC277" s="97"/>
      <c r="AD277" s="97"/>
      <c r="AE277" s="97"/>
      <c r="AF277" s="97"/>
      <c r="AG277" s="97"/>
      <c r="AH277" s="97"/>
      <c r="AI277" s="97"/>
      <c r="AJ277" s="97"/>
    </row>
    <row r="278" customFormat="false" ht="15.75" hidden="false" customHeight="true" outlineLevel="0" collapsed="false">
      <c r="A278" s="95" t="n">
        <v>213</v>
      </c>
      <c r="B278" s="95" t="n">
        <v>213</v>
      </c>
      <c r="C278" s="97" t="s">
        <v>62</v>
      </c>
      <c r="D278" s="98" t="s">
        <v>685</v>
      </c>
      <c r="E278" s="98"/>
      <c r="F278" s="98"/>
      <c r="G278" s="98"/>
      <c r="H278" s="97" t="s">
        <v>686</v>
      </c>
      <c r="I278" s="100" t="s">
        <v>686</v>
      </c>
      <c r="J278" s="100"/>
      <c r="K278" s="100"/>
      <c r="L278" s="100"/>
      <c r="M278" s="100"/>
      <c r="N278" s="100"/>
      <c r="O278" s="100"/>
      <c r="P278" s="100"/>
      <c r="Q278" s="100"/>
      <c r="R278" s="100"/>
      <c r="S278" s="100"/>
      <c r="T278" s="100"/>
      <c r="U278" s="100"/>
      <c r="V278" s="100"/>
      <c r="W278" s="100"/>
      <c r="X278" s="100"/>
      <c r="Y278" s="100"/>
      <c r="Z278" s="100"/>
      <c r="AA278" s="100"/>
      <c r="AB278" s="97"/>
      <c r="AC278" s="97"/>
      <c r="AD278" s="97"/>
      <c r="AE278" s="97"/>
      <c r="AF278" s="97"/>
      <c r="AG278" s="97"/>
      <c r="AH278" s="97"/>
      <c r="AI278" s="97"/>
      <c r="AJ278" s="97"/>
    </row>
    <row r="279" customFormat="false" ht="15.75" hidden="false" customHeight="true" outlineLevel="0" collapsed="false">
      <c r="A279" s="95" t="n">
        <v>214</v>
      </c>
      <c r="B279" s="95" t="n">
        <v>214</v>
      </c>
      <c r="C279" s="97" t="s">
        <v>62</v>
      </c>
      <c r="D279" s="98" t="s">
        <v>687</v>
      </c>
      <c r="E279" s="98"/>
      <c r="F279" s="98"/>
      <c r="G279" s="98"/>
      <c r="H279" s="97" t="s">
        <v>688</v>
      </c>
      <c r="I279" s="100" t="s">
        <v>688</v>
      </c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97"/>
      <c r="AC279" s="97"/>
      <c r="AD279" s="97"/>
      <c r="AE279" s="97"/>
      <c r="AF279" s="97"/>
      <c r="AG279" s="97"/>
      <c r="AH279" s="97"/>
      <c r="AI279" s="97"/>
      <c r="AJ279" s="97"/>
    </row>
    <row r="280" customFormat="false" ht="15.75" hidden="false" customHeight="true" outlineLevel="0" collapsed="false">
      <c r="A280" s="95" t="n">
        <v>215</v>
      </c>
      <c r="B280" s="95" t="n">
        <v>215</v>
      </c>
      <c r="C280" s="97" t="s">
        <v>62</v>
      </c>
      <c r="D280" s="98" t="s">
        <v>689</v>
      </c>
      <c r="E280" s="98"/>
      <c r="F280" s="98"/>
      <c r="G280" s="98"/>
      <c r="H280" s="97" t="s">
        <v>690</v>
      </c>
      <c r="I280" s="100" t="s">
        <v>690</v>
      </c>
      <c r="J280" s="100"/>
      <c r="K280" s="100"/>
      <c r="L280" s="100"/>
      <c r="M280" s="100"/>
      <c r="N280" s="100"/>
      <c r="O280" s="100"/>
      <c r="P280" s="100"/>
      <c r="Q280" s="100"/>
      <c r="R280" s="100"/>
      <c r="S280" s="100"/>
      <c r="T280" s="100"/>
      <c r="U280" s="100"/>
      <c r="V280" s="100"/>
      <c r="W280" s="100"/>
      <c r="X280" s="100"/>
      <c r="Y280" s="100"/>
      <c r="Z280" s="100"/>
      <c r="AA280" s="100"/>
      <c r="AB280" s="97"/>
      <c r="AC280" s="97"/>
      <c r="AD280" s="97"/>
      <c r="AE280" s="97"/>
      <c r="AF280" s="97"/>
      <c r="AG280" s="97"/>
      <c r="AH280" s="97"/>
      <c r="AI280" s="97"/>
      <c r="AJ280" s="97"/>
    </row>
    <row r="281" customFormat="false" ht="15.75" hidden="false" customHeight="true" outlineLevel="0" collapsed="false">
      <c r="A281" s="95" t="n">
        <v>216</v>
      </c>
      <c r="B281" s="95" t="n">
        <v>216</v>
      </c>
      <c r="C281" s="97" t="s">
        <v>62</v>
      </c>
      <c r="D281" s="98" t="s">
        <v>691</v>
      </c>
      <c r="E281" s="98"/>
      <c r="F281" s="98"/>
      <c r="G281" s="98"/>
      <c r="H281" s="97" t="s">
        <v>692</v>
      </c>
      <c r="I281" s="100" t="s">
        <v>692</v>
      </c>
      <c r="J281" s="100"/>
      <c r="K281" s="100"/>
      <c r="L281" s="100"/>
      <c r="M281" s="100"/>
      <c r="N281" s="100"/>
      <c r="O281" s="100"/>
      <c r="P281" s="100"/>
      <c r="Q281" s="100"/>
      <c r="R281" s="100"/>
      <c r="S281" s="100"/>
      <c r="T281" s="100"/>
      <c r="U281" s="100"/>
      <c r="V281" s="100"/>
      <c r="W281" s="100"/>
      <c r="X281" s="100"/>
      <c r="Y281" s="100"/>
      <c r="Z281" s="100"/>
      <c r="AA281" s="100"/>
      <c r="AB281" s="97"/>
      <c r="AC281" s="97"/>
      <c r="AD281" s="97"/>
      <c r="AE281" s="97"/>
      <c r="AF281" s="97"/>
      <c r="AG281" s="97"/>
      <c r="AH281" s="97"/>
      <c r="AI281" s="97"/>
      <c r="AJ281" s="97"/>
    </row>
    <row r="282" customFormat="false" ht="15.75" hidden="false" customHeight="true" outlineLevel="0" collapsed="false">
      <c r="A282" s="95" t="n">
        <v>217</v>
      </c>
      <c r="B282" s="95" t="n">
        <v>217</v>
      </c>
      <c r="C282" s="97" t="s">
        <v>62</v>
      </c>
      <c r="D282" s="98" t="s">
        <v>694</v>
      </c>
      <c r="E282" s="98"/>
      <c r="F282" s="98"/>
      <c r="G282" s="98"/>
      <c r="H282" s="97" t="s">
        <v>695</v>
      </c>
      <c r="I282" s="100" t="s">
        <v>695</v>
      </c>
      <c r="J282" s="100"/>
      <c r="K282" s="100"/>
      <c r="L282" s="100"/>
      <c r="M282" s="100"/>
      <c r="N282" s="100"/>
      <c r="O282" s="100"/>
      <c r="P282" s="100"/>
      <c r="Q282" s="100"/>
      <c r="R282" s="100"/>
      <c r="S282" s="100"/>
      <c r="T282" s="100"/>
      <c r="U282" s="100"/>
      <c r="V282" s="100"/>
      <c r="W282" s="100"/>
      <c r="X282" s="100"/>
      <c r="Y282" s="100"/>
      <c r="Z282" s="100"/>
      <c r="AA282" s="100"/>
      <c r="AB282" s="97"/>
      <c r="AC282" s="97"/>
      <c r="AD282" s="97"/>
      <c r="AE282" s="97"/>
      <c r="AF282" s="97"/>
      <c r="AG282" s="97"/>
      <c r="AH282" s="97"/>
      <c r="AI282" s="97"/>
      <c r="AJ282" s="97"/>
    </row>
    <row r="283" customFormat="false" ht="15.75" hidden="false" customHeight="true" outlineLevel="0" collapsed="false">
      <c r="A283" s="95" t="n">
        <v>218</v>
      </c>
      <c r="B283" s="95" t="n">
        <v>218</v>
      </c>
      <c r="C283" s="97" t="s">
        <v>62</v>
      </c>
      <c r="D283" s="98" t="s">
        <v>698</v>
      </c>
      <c r="E283" s="97" t="s">
        <v>1001</v>
      </c>
      <c r="F283" s="87" t="s">
        <v>3014</v>
      </c>
      <c r="G283" s="86"/>
      <c r="H283" s="86" t="s">
        <v>4823</v>
      </c>
      <c r="I283" s="120" t="s">
        <v>1994</v>
      </c>
      <c r="J283" s="100" t="s">
        <v>3017</v>
      </c>
      <c r="K283" s="100"/>
      <c r="L283" s="100"/>
      <c r="M283" s="100"/>
      <c r="N283" s="100"/>
      <c r="O283" s="100"/>
      <c r="P283" s="100"/>
      <c r="Q283" s="100"/>
      <c r="R283" s="100"/>
      <c r="S283" s="100"/>
      <c r="T283" s="100"/>
      <c r="U283" s="100"/>
      <c r="V283" s="100"/>
      <c r="W283" s="100"/>
      <c r="X283" s="100"/>
      <c r="Y283" s="100"/>
      <c r="Z283" s="100"/>
      <c r="AA283" s="100"/>
      <c r="AB283" s="97"/>
      <c r="AC283" s="86"/>
      <c r="AD283" s="86"/>
      <c r="AE283" s="86"/>
      <c r="AF283" s="116"/>
      <c r="AG283" s="86"/>
      <c r="AH283" s="86"/>
      <c r="AI283" s="86"/>
      <c r="AJ283" s="86"/>
    </row>
    <row r="284" customFormat="false" ht="15.75" hidden="false" customHeight="true" outlineLevel="0" collapsed="false">
      <c r="A284" s="95" t="n">
        <v>219</v>
      </c>
      <c r="B284" s="95" t="n">
        <v>219.1</v>
      </c>
      <c r="C284" s="97" t="s">
        <v>62</v>
      </c>
      <c r="D284" s="87" t="s">
        <v>700</v>
      </c>
      <c r="E284" s="86"/>
      <c r="F284" s="86"/>
      <c r="G284" s="86"/>
      <c r="H284" s="86" t="s">
        <v>701</v>
      </c>
      <c r="I284" s="120" t="s">
        <v>2433</v>
      </c>
      <c r="J284" s="100" t="s">
        <v>3028</v>
      </c>
      <c r="K284" s="100"/>
      <c r="L284" s="100"/>
      <c r="M284" s="100"/>
      <c r="N284" s="100"/>
      <c r="O284" s="100"/>
      <c r="P284" s="100"/>
      <c r="Q284" s="100"/>
      <c r="R284" s="100"/>
      <c r="S284" s="100"/>
      <c r="T284" s="100"/>
      <c r="U284" s="100"/>
      <c r="V284" s="100"/>
      <c r="W284" s="100"/>
      <c r="X284" s="100"/>
      <c r="Y284" s="100"/>
      <c r="Z284" s="100"/>
      <c r="AA284" s="100"/>
      <c r="AB284" s="86"/>
      <c r="AC284" s="86"/>
      <c r="AD284" s="86"/>
      <c r="AE284" s="86"/>
      <c r="AF284" s="86"/>
      <c r="AG284" s="86"/>
      <c r="AH284" s="86"/>
      <c r="AI284" s="86"/>
      <c r="AJ284" s="97"/>
    </row>
    <row r="285" customFormat="false" ht="15.75" hidden="false" customHeight="true" outlineLevel="0" collapsed="false">
      <c r="A285" s="95" t="n">
        <v>219</v>
      </c>
      <c r="B285" s="95" t="n">
        <v>219.2</v>
      </c>
      <c r="C285" s="97" t="s">
        <v>62</v>
      </c>
      <c r="D285" s="98" t="s">
        <v>700</v>
      </c>
      <c r="E285" s="98"/>
      <c r="F285" s="86"/>
      <c r="G285" s="86"/>
      <c r="H285" s="97" t="s">
        <v>175</v>
      </c>
      <c r="I285" s="100" t="s">
        <v>175</v>
      </c>
      <c r="J285" s="100"/>
      <c r="K285" s="100"/>
      <c r="L285" s="100"/>
      <c r="M285" s="100"/>
      <c r="N285" s="100"/>
      <c r="O285" s="100"/>
      <c r="P285" s="100"/>
      <c r="Q285" s="100"/>
      <c r="R285" s="100"/>
      <c r="S285" s="100"/>
      <c r="T285" s="100"/>
      <c r="U285" s="100"/>
      <c r="V285" s="100"/>
      <c r="W285" s="100"/>
      <c r="X285" s="100"/>
      <c r="Y285" s="100"/>
      <c r="Z285" s="100"/>
      <c r="AA285" s="100"/>
      <c r="AB285" s="86"/>
      <c r="AC285" s="86"/>
      <c r="AD285" s="86"/>
      <c r="AE285" s="86"/>
      <c r="AF285" s="86"/>
      <c r="AG285" s="86"/>
      <c r="AH285" s="86"/>
      <c r="AI285" s="86"/>
      <c r="AJ285" s="97"/>
    </row>
    <row r="286" customFormat="false" ht="15.75" hidden="false" customHeight="true" outlineLevel="0" collapsed="false">
      <c r="A286" s="95" t="n">
        <v>220</v>
      </c>
      <c r="B286" s="95" t="n">
        <v>220</v>
      </c>
      <c r="C286" s="97" t="s">
        <v>62</v>
      </c>
      <c r="D286" s="98" t="s">
        <v>704</v>
      </c>
      <c r="E286" s="98"/>
      <c r="F286" s="98"/>
      <c r="G286" s="98"/>
      <c r="H286" s="97" t="s">
        <v>706</v>
      </c>
      <c r="I286" s="100" t="s">
        <v>706</v>
      </c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97"/>
      <c r="AC286" s="97"/>
      <c r="AD286" s="97"/>
      <c r="AE286" s="97"/>
      <c r="AF286" s="97"/>
      <c r="AG286" s="97"/>
      <c r="AH286" s="97"/>
      <c r="AI286" s="97"/>
      <c r="AJ286" s="97"/>
    </row>
    <row r="287" customFormat="false" ht="15.75" hidden="false" customHeight="true" outlineLevel="0" collapsed="false">
      <c r="A287" s="95" t="n">
        <v>221</v>
      </c>
      <c r="B287" s="95" t="n">
        <v>221</v>
      </c>
      <c r="C287" s="97" t="s">
        <v>62</v>
      </c>
      <c r="D287" s="98" t="s">
        <v>708</v>
      </c>
      <c r="E287" s="98"/>
      <c r="F287" s="98"/>
      <c r="G287" s="98"/>
      <c r="H287" s="97" t="s">
        <v>709</v>
      </c>
      <c r="I287" s="100" t="s">
        <v>709</v>
      </c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97"/>
      <c r="AC287" s="97"/>
      <c r="AD287" s="97"/>
      <c r="AE287" s="97"/>
      <c r="AF287" s="97"/>
      <c r="AG287" s="97"/>
      <c r="AH287" s="97"/>
      <c r="AI287" s="97"/>
      <c r="AJ287" s="97"/>
    </row>
    <row r="288" customFormat="false" ht="15.75" hidden="false" customHeight="true" outlineLevel="0" collapsed="false">
      <c r="A288" s="95" t="n">
        <v>222</v>
      </c>
      <c r="B288" s="95" t="n">
        <v>222</v>
      </c>
      <c r="C288" s="97" t="s">
        <v>62</v>
      </c>
      <c r="D288" s="98" t="s">
        <v>710</v>
      </c>
      <c r="E288" s="98"/>
      <c r="F288" s="98"/>
      <c r="G288" s="98"/>
      <c r="H288" s="97" t="s">
        <v>711</v>
      </c>
      <c r="I288" s="100" t="s">
        <v>711</v>
      </c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97"/>
      <c r="AC288" s="97"/>
      <c r="AD288" s="97"/>
      <c r="AE288" s="97"/>
      <c r="AF288" s="97"/>
      <c r="AG288" s="97"/>
      <c r="AH288" s="97"/>
      <c r="AI288" s="97"/>
      <c r="AJ288" s="97"/>
    </row>
    <row r="289" customFormat="false" ht="15.75" hidden="false" customHeight="true" outlineLevel="0" collapsed="false">
      <c r="A289" s="95" t="n">
        <v>223</v>
      </c>
      <c r="B289" s="95" t="n">
        <v>223</v>
      </c>
      <c r="C289" s="97" t="s">
        <v>62</v>
      </c>
      <c r="D289" s="98" t="s">
        <v>713</v>
      </c>
      <c r="E289" s="98"/>
      <c r="F289" s="98"/>
      <c r="G289" s="98"/>
      <c r="H289" s="97" t="s">
        <v>714</v>
      </c>
      <c r="I289" s="100" t="s">
        <v>714</v>
      </c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97"/>
      <c r="AC289" s="97"/>
      <c r="AD289" s="97"/>
      <c r="AE289" s="97"/>
      <c r="AF289" s="97"/>
      <c r="AG289" s="97"/>
      <c r="AH289" s="97"/>
      <c r="AI289" s="97"/>
      <c r="AJ289" s="97"/>
    </row>
    <row r="290" customFormat="false" ht="15.75" hidden="false" customHeight="true" outlineLevel="0" collapsed="false">
      <c r="A290" s="95" t="n">
        <v>224</v>
      </c>
      <c r="B290" s="95" t="n">
        <v>224</v>
      </c>
      <c r="C290" s="97" t="s">
        <v>62</v>
      </c>
      <c r="D290" s="98" t="s">
        <v>715</v>
      </c>
      <c r="E290" s="98"/>
      <c r="F290" s="98"/>
      <c r="G290" s="98"/>
      <c r="H290" s="97" t="s">
        <v>716</v>
      </c>
      <c r="I290" s="100" t="s">
        <v>716</v>
      </c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97"/>
      <c r="AC290" s="97"/>
      <c r="AD290" s="97"/>
      <c r="AE290" s="97"/>
      <c r="AF290" s="97"/>
      <c r="AG290" s="97"/>
      <c r="AH290" s="97"/>
      <c r="AI290" s="97"/>
      <c r="AJ290" s="97"/>
    </row>
    <row r="291" customFormat="false" ht="15.75" hidden="false" customHeight="true" outlineLevel="0" collapsed="false">
      <c r="A291" s="95" t="n">
        <v>225</v>
      </c>
      <c r="B291" s="95" t="n">
        <v>225</v>
      </c>
      <c r="C291" s="97" t="s">
        <v>62</v>
      </c>
      <c r="D291" s="98" t="s">
        <v>717</v>
      </c>
      <c r="E291" s="98"/>
      <c r="F291" s="98"/>
      <c r="G291" s="98"/>
      <c r="H291" s="97" t="s">
        <v>718</v>
      </c>
      <c r="I291" s="100" t="s">
        <v>718</v>
      </c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100"/>
      <c r="U291" s="100"/>
      <c r="V291" s="100"/>
      <c r="W291" s="100"/>
      <c r="X291" s="100"/>
      <c r="Y291" s="100"/>
      <c r="Z291" s="100"/>
      <c r="AA291" s="100"/>
      <c r="AB291" s="97"/>
      <c r="AC291" s="97"/>
      <c r="AD291" s="97"/>
      <c r="AE291" s="97"/>
      <c r="AF291" s="97"/>
      <c r="AG291" s="97"/>
      <c r="AH291" s="97"/>
      <c r="AI291" s="97"/>
      <c r="AJ291" s="97"/>
    </row>
    <row r="292" customFormat="false" ht="15.75" hidden="false" customHeight="true" outlineLevel="0" collapsed="false">
      <c r="A292" s="95" t="n">
        <v>226</v>
      </c>
      <c r="B292" s="95" t="n">
        <v>226</v>
      </c>
      <c r="C292" s="97" t="s">
        <v>62</v>
      </c>
      <c r="D292" s="98" t="s">
        <v>720</v>
      </c>
      <c r="E292" s="98"/>
      <c r="F292" s="98"/>
      <c r="G292" s="98"/>
      <c r="H292" s="97" t="s">
        <v>721</v>
      </c>
      <c r="I292" s="100" t="s">
        <v>721</v>
      </c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100"/>
      <c r="U292" s="100"/>
      <c r="V292" s="100"/>
      <c r="W292" s="100"/>
      <c r="X292" s="100"/>
      <c r="Y292" s="100"/>
      <c r="Z292" s="100"/>
      <c r="AA292" s="100"/>
      <c r="AB292" s="97"/>
      <c r="AC292" s="97"/>
      <c r="AD292" s="97"/>
      <c r="AE292" s="97"/>
      <c r="AF292" s="97"/>
      <c r="AG292" s="97"/>
      <c r="AH292" s="97"/>
      <c r="AI292" s="97"/>
      <c r="AJ292" s="97"/>
    </row>
    <row r="293" customFormat="false" ht="15.75" hidden="false" customHeight="true" outlineLevel="0" collapsed="false">
      <c r="A293" s="95" t="n">
        <v>228</v>
      </c>
      <c r="B293" s="95" t="n">
        <v>228</v>
      </c>
      <c r="C293" s="97" t="s">
        <v>62</v>
      </c>
      <c r="D293" s="87" t="s">
        <v>726</v>
      </c>
      <c r="E293" s="86"/>
      <c r="F293" s="86"/>
      <c r="G293" s="86"/>
      <c r="H293" s="97" t="s">
        <v>727</v>
      </c>
      <c r="I293" s="100" t="s">
        <v>3104</v>
      </c>
      <c r="J293" s="100" t="s">
        <v>3105</v>
      </c>
      <c r="K293" s="100"/>
      <c r="L293" s="100"/>
      <c r="M293" s="100"/>
      <c r="N293" s="100"/>
      <c r="O293" s="100"/>
      <c r="P293" s="100"/>
      <c r="Q293" s="100"/>
      <c r="R293" s="100"/>
      <c r="S293" s="100"/>
      <c r="T293" s="100"/>
      <c r="U293" s="100"/>
      <c r="V293" s="100"/>
      <c r="W293" s="100"/>
      <c r="X293" s="100"/>
      <c r="Y293" s="100"/>
      <c r="Z293" s="100"/>
      <c r="AA293" s="100"/>
      <c r="AB293" s="86"/>
      <c r="AC293" s="86"/>
      <c r="AD293" s="86"/>
      <c r="AE293" s="86"/>
      <c r="AF293" s="86"/>
      <c r="AG293" s="86"/>
      <c r="AH293" s="86"/>
      <c r="AI293" s="86"/>
      <c r="AJ293" s="97"/>
    </row>
    <row r="294" customFormat="false" ht="15.75" hidden="false" customHeight="true" outlineLevel="0" collapsed="false">
      <c r="A294" s="95" t="n">
        <v>229</v>
      </c>
      <c r="B294" s="95" t="n">
        <v>229</v>
      </c>
      <c r="C294" s="97" t="s">
        <v>62</v>
      </c>
      <c r="D294" s="98" t="s">
        <v>728</v>
      </c>
      <c r="E294" s="98"/>
      <c r="F294" s="98"/>
      <c r="G294" s="98"/>
      <c r="H294" s="97" t="s">
        <v>730</v>
      </c>
      <c r="I294" s="100" t="s">
        <v>730</v>
      </c>
      <c r="J294" s="100"/>
      <c r="K294" s="100"/>
      <c r="L294" s="100"/>
      <c r="M294" s="100"/>
      <c r="N294" s="100"/>
      <c r="O294" s="100"/>
      <c r="P294" s="100"/>
      <c r="Q294" s="100"/>
      <c r="R294" s="100"/>
      <c r="S294" s="100"/>
      <c r="T294" s="100"/>
      <c r="U294" s="100"/>
      <c r="V294" s="100"/>
      <c r="W294" s="100"/>
      <c r="X294" s="100"/>
      <c r="Y294" s="100"/>
      <c r="Z294" s="100"/>
      <c r="AA294" s="100"/>
      <c r="AB294" s="97"/>
      <c r="AC294" s="97"/>
      <c r="AD294" s="97"/>
      <c r="AE294" s="97"/>
      <c r="AF294" s="97"/>
      <c r="AG294" s="97"/>
      <c r="AH294" s="97"/>
      <c r="AI294" s="97"/>
      <c r="AJ294" s="97"/>
    </row>
    <row r="295" customFormat="false" ht="15.75" hidden="false" customHeight="true" outlineLevel="0" collapsed="false">
      <c r="A295" s="95" t="n">
        <v>230</v>
      </c>
      <c r="B295" s="95" t="n">
        <v>230</v>
      </c>
      <c r="C295" s="97" t="s">
        <v>62</v>
      </c>
      <c r="D295" s="98" t="s">
        <v>732</v>
      </c>
      <c r="E295" s="98"/>
      <c r="F295" s="98"/>
      <c r="G295" s="98"/>
      <c r="H295" s="97" t="s">
        <v>733</v>
      </c>
      <c r="I295" s="100" t="s">
        <v>733</v>
      </c>
      <c r="J295" s="100"/>
      <c r="K295" s="100"/>
      <c r="L295" s="100"/>
      <c r="M295" s="100"/>
      <c r="N295" s="100"/>
      <c r="O295" s="100"/>
      <c r="P295" s="100"/>
      <c r="Q295" s="100"/>
      <c r="R295" s="100"/>
      <c r="S295" s="100"/>
      <c r="T295" s="100"/>
      <c r="U295" s="100"/>
      <c r="V295" s="100"/>
      <c r="W295" s="100"/>
      <c r="X295" s="100"/>
      <c r="Y295" s="100"/>
      <c r="Z295" s="100"/>
      <c r="AA295" s="100"/>
      <c r="AB295" s="97"/>
      <c r="AC295" s="97"/>
      <c r="AD295" s="97"/>
      <c r="AE295" s="97"/>
      <c r="AF295" s="97"/>
      <c r="AG295" s="97"/>
      <c r="AH295" s="97"/>
      <c r="AI295" s="97"/>
      <c r="AJ295" s="97"/>
    </row>
    <row r="296" customFormat="false" ht="15.75" hidden="false" customHeight="true" outlineLevel="0" collapsed="false">
      <c r="A296" s="95" t="n">
        <v>231</v>
      </c>
      <c r="B296" s="95" t="n">
        <v>231</v>
      </c>
      <c r="C296" s="97" t="s">
        <v>62</v>
      </c>
      <c r="D296" s="98" t="s">
        <v>735</v>
      </c>
      <c r="E296" s="98"/>
      <c r="F296" s="86"/>
      <c r="G296" s="86"/>
      <c r="H296" s="86" t="s">
        <v>4854</v>
      </c>
      <c r="I296" s="100" t="s">
        <v>3123</v>
      </c>
      <c r="J296" s="100" t="s">
        <v>3124</v>
      </c>
      <c r="K296" s="100"/>
      <c r="L296" s="100"/>
      <c r="M296" s="100"/>
      <c r="N296" s="100"/>
      <c r="O296" s="100"/>
      <c r="P296" s="100"/>
      <c r="Q296" s="100"/>
      <c r="R296" s="100"/>
      <c r="S296" s="100"/>
      <c r="T296" s="100"/>
      <c r="U296" s="100"/>
      <c r="V296" s="100"/>
      <c r="W296" s="100"/>
      <c r="X296" s="100"/>
      <c r="Y296" s="100"/>
      <c r="Z296" s="100"/>
      <c r="AA296" s="100"/>
      <c r="AB296" s="86"/>
      <c r="AC296" s="86"/>
      <c r="AD296" s="86"/>
      <c r="AE296" s="86"/>
      <c r="AF296" s="86"/>
      <c r="AG296" s="86"/>
      <c r="AH296" s="86"/>
      <c r="AI296" s="86"/>
      <c r="AJ296" s="86"/>
    </row>
    <row r="297" customFormat="false" ht="15.75" hidden="false" customHeight="true" outlineLevel="0" collapsed="false">
      <c r="A297" s="95" t="n">
        <v>233</v>
      </c>
      <c r="B297" s="95" t="n">
        <v>233</v>
      </c>
      <c r="C297" s="97" t="s">
        <v>62</v>
      </c>
      <c r="D297" s="87" t="s">
        <v>739</v>
      </c>
      <c r="E297" s="97" t="s">
        <v>1001</v>
      </c>
      <c r="F297" s="87" t="s">
        <v>3138</v>
      </c>
      <c r="G297" s="86"/>
      <c r="H297" s="97" t="s">
        <v>740</v>
      </c>
      <c r="I297" s="100" t="s">
        <v>3140</v>
      </c>
      <c r="J297" s="100" t="s">
        <v>3145</v>
      </c>
      <c r="K297" s="100"/>
      <c r="L297" s="100"/>
      <c r="M297" s="100"/>
      <c r="N297" s="100"/>
      <c r="O297" s="100"/>
      <c r="P297" s="100"/>
      <c r="Q297" s="100"/>
      <c r="R297" s="100"/>
      <c r="S297" s="100"/>
      <c r="T297" s="100"/>
      <c r="U297" s="100"/>
      <c r="V297" s="100"/>
      <c r="W297" s="100"/>
      <c r="X297" s="100"/>
      <c r="Y297" s="100"/>
      <c r="Z297" s="100"/>
      <c r="AA297" s="100"/>
      <c r="AB297" s="97"/>
      <c r="AC297" s="86"/>
      <c r="AD297" s="86"/>
      <c r="AE297" s="86"/>
      <c r="AF297" s="86"/>
      <c r="AG297" s="86"/>
      <c r="AH297" s="86"/>
      <c r="AI297" s="86"/>
      <c r="AJ297" s="97"/>
    </row>
    <row r="298" customFormat="false" ht="15.75" hidden="false" customHeight="true" outlineLevel="0" collapsed="false">
      <c r="A298" s="95" t="n">
        <v>233</v>
      </c>
      <c r="B298" s="95" t="n">
        <v>233</v>
      </c>
      <c r="C298" s="97" t="s">
        <v>62</v>
      </c>
      <c r="D298" s="87" t="s">
        <v>739</v>
      </c>
      <c r="E298" s="97" t="s">
        <v>1001</v>
      </c>
      <c r="F298" s="87" t="s">
        <v>3138</v>
      </c>
      <c r="G298" s="86"/>
      <c r="H298" s="97" t="s">
        <v>740</v>
      </c>
      <c r="I298" s="100" t="s">
        <v>3140</v>
      </c>
      <c r="J298" s="100" t="s">
        <v>3149</v>
      </c>
      <c r="K298" s="100"/>
      <c r="L298" s="100"/>
      <c r="M298" s="100"/>
      <c r="N298" s="100"/>
      <c r="O298" s="100"/>
      <c r="P298" s="100"/>
      <c r="Q298" s="100"/>
      <c r="R298" s="100"/>
      <c r="S298" s="100"/>
      <c r="T298" s="100"/>
      <c r="U298" s="100"/>
      <c r="V298" s="100"/>
      <c r="W298" s="100"/>
      <c r="X298" s="100"/>
      <c r="Y298" s="100"/>
      <c r="Z298" s="100"/>
      <c r="AA298" s="100"/>
      <c r="AB298" s="97"/>
      <c r="AC298" s="86"/>
      <c r="AD298" s="86"/>
      <c r="AE298" s="86"/>
      <c r="AF298" s="86"/>
      <c r="AG298" s="86"/>
      <c r="AH298" s="86"/>
      <c r="AI298" s="86"/>
      <c r="AJ298" s="97"/>
    </row>
    <row r="299" customFormat="false" ht="15.75" hidden="false" customHeight="true" outlineLevel="0" collapsed="false">
      <c r="A299" s="95" t="n">
        <v>234</v>
      </c>
      <c r="B299" s="95" t="n">
        <v>234</v>
      </c>
      <c r="C299" s="97" t="s">
        <v>62</v>
      </c>
      <c r="D299" s="98" t="s">
        <v>741</v>
      </c>
      <c r="E299" s="98"/>
      <c r="F299" s="98"/>
      <c r="G299" s="98"/>
      <c r="H299" s="97" t="s">
        <v>742</v>
      </c>
      <c r="I299" s="100" t="s">
        <v>742</v>
      </c>
      <c r="J299" s="100"/>
      <c r="K299" s="100"/>
      <c r="L299" s="100"/>
      <c r="M299" s="100"/>
      <c r="N299" s="100"/>
      <c r="O299" s="100"/>
      <c r="P299" s="100"/>
      <c r="Q299" s="100"/>
      <c r="R299" s="100"/>
      <c r="S299" s="100"/>
      <c r="T299" s="100"/>
      <c r="U299" s="100"/>
      <c r="V299" s="100"/>
      <c r="W299" s="100"/>
      <c r="X299" s="100"/>
      <c r="Y299" s="100"/>
      <c r="Z299" s="100"/>
      <c r="AA299" s="100"/>
      <c r="AB299" s="97"/>
      <c r="AC299" s="97"/>
      <c r="AD299" s="97"/>
      <c r="AE299" s="97"/>
      <c r="AF299" s="97"/>
      <c r="AG299" s="97"/>
      <c r="AH299" s="97"/>
      <c r="AI299" s="97"/>
      <c r="AJ299" s="97"/>
    </row>
    <row r="300" customFormat="false" ht="15.75" hidden="false" customHeight="true" outlineLevel="0" collapsed="false">
      <c r="A300" s="95" t="n">
        <v>235</v>
      </c>
      <c r="B300" s="95" t="n">
        <v>235</v>
      </c>
      <c r="C300" s="97" t="s">
        <v>62</v>
      </c>
      <c r="D300" s="98" t="s">
        <v>743</v>
      </c>
      <c r="E300" s="98"/>
      <c r="F300" s="98"/>
      <c r="G300" s="98"/>
      <c r="H300" s="97" t="s">
        <v>744</v>
      </c>
      <c r="I300" s="100" t="s">
        <v>3161</v>
      </c>
      <c r="J300" s="100" t="s">
        <v>3166</v>
      </c>
      <c r="K300" s="100"/>
      <c r="L300" s="100"/>
      <c r="M300" s="100"/>
      <c r="N300" s="100"/>
      <c r="O300" s="100"/>
      <c r="P300" s="100"/>
      <c r="Q300" s="100"/>
      <c r="R300" s="100"/>
      <c r="S300" s="100"/>
      <c r="T300" s="100"/>
      <c r="U300" s="100"/>
      <c r="V300" s="100"/>
      <c r="W300" s="100"/>
      <c r="X300" s="100"/>
      <c r="Y300" s="100"/>
      <c r="Z300" s="100"/>
      <c r="AA300" s="100"/>
      <c r="AB300" s="97"/>
      <c r="AC300" s="97"/>
      <c r="AD300" s="97"/>
      <c r="AE300" s="97"/>
      <c r="AF300" s="97"/>
      <c r="AG300" s="97"/>
      <c r="AH300" s="97"/>
      <c r="AI300" s="97"/>
      <c r="AJ300" s="97"/>
    </row>
    <row r="301" customFormat="false" ht="15.75" hidden="false" customHeight="true" outlineLevel="0" collapsed="false">
      <c r="A301" s="95" t="n">
        <v>237</v>
      </c>
      <c r="B301" s="95" t="n">
        <v>237</v>
      </c>
      <c r="C301" s="97" t="s">
        <v>62</v>
      </c>
      <c r="D301" s="87" t="s">
        <v>748</v>
      </c>
      <c r="E301" s="86"/>
      <c r="F301" s="86"/>
      <c r="G301" s="86"/>
      <c r="H301" s="86" t="s">
        <v>4866</v>
      </c>
      <c r="I301" s="100" t="s">
        <v>749</v>
      </c>
      <c r="J301" s="100"/>
      <c r="K301" s="100"/>
      <c r="L301" s="100"/>
      <c r="M301" s="100"/>
      <c r="N301" s="100"/>
      <c r="O301" s="100"/>
      <c r="P301" s="100"/>
      <c r="Q301" s="100"/>
      <c r="R301" s="100"/>
      <c r="S301" s="100"/>
      <c r="T301" s="100"/>
      <c r="U301" s="100"/>
      <c r="V301" s="100"/>
      <c r="W301" s="100"/>
      <c r="X301" s="100"/>
      <c r="Y301" s="100"/>
      <c r="Z301" s="100"/>
      <c r="AA301" s="100"/>
      <c r="AB301" s="86"/>
      <c r="AC301" s="86"/>
      <c r="AD301" s="86"/>
      <c r="AE301" s="86"/>
      <c r="AF301" s="86"/>
      <c r="AG301" s="86"/>
      <c r="AH301" s="86"/>
      <c r="AI301" s="86"/>
      <c r="AJ301" s="97"/>
    </row>
    <row r="302" customFormat="false" ht="15.75" hidden="false" customHeight="true" outlineLevel="0" collapsed="false">
      <c r="A302" s="95" t="n">
        <v>240</v>
      </c>
      <c r="B302" s="95" t="n">
        <v>240</v>
      </c>
      <c r="C302" s="97" t="s">
        <v>62</v>
      </c>
      <c r="D302" s="98" t="s">
        <v>755</v>
      </c>
      <c r="E302" s="98"/>
      <c r="F302" s="98"/>
      <c r="G302" s="98"/>
      <c r="H302" s="97" t="s">
        <v>756</v>
      </c>
      <c r="I302" s="100" t="s">
        <v>756</v>
      </c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97"/>
      <c r="AC302" s="97"/>
      <c r="AD302" s="97"/>
      <c r="AE302" s="97"/>
      <c r="AF302" s="97"/>
      <c r="AG302" s="97"/>
      <c r="AH302" s="97"/>
      <c r="AI302" s="97"/>
      <c r="AJ302" s="97"/>
    </row>
    <row r="303" customFormat="false" ht="15.75" hidden="false" customHeight="true" outlineLevel="0" collapsed="false">
      <c r="A303" s="95" t="n">
        <v>241</v>
      </c>
      <c r="B303" s="95" t="n">
        <v>241</v>
      </c>
      <c r="C303" s="97" t="s">
        <v>62</v>
      </c>
      <c r="D303" s="98" t="s">
        <v>759</v>
      </c>
      <c r="E303" s="98"/>
      <c r="F303" s="98"/>
      <c r="G303" s="98"/>
      <c r="H303" s="97" t="s">
        <v>760</v>
      </c>
      <c r="I303" s="100" t="s">
        <v>760</v>
      </c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97"/>
      <c r="AC303" s="97"/>
      <c r="AD303" s="97"/>
      <c r="AE303" s="97"/>
      <c r="AF303" s="97"/>
      <c r="AG303" s="97"/>
      <c r="AH303" s="97"/>
      <c r="AI303" s="97"/>
      <c r="AJ303" s="97"/>
    </row>
    <row r="304" customFormat="false" ht="15.75" hidden="false" customHeight="true" outlineLevel="0" collapsed="false">
      <c r="A304" s="95" t="n">
        <v>242</v>
      </c>
      <c r="B304" s="95" t="n">
        <v>242</v>
      </c>
      <c r="C304" s="97" t="s">
        <v>62</v>
      </c>
      <c r="D304" s="98" t="s">
        <v>762</v>
      </c>
      <c r="E304" s="98"/>
      <c r="F304" s="98"/>
      <c r="G304" s="98"/>
      <c r="H304" s="97" t="s">
        <v>763</v>
      </c>
      <c r="I304" s="100" t="s">
        <v>763</v>
      </c>
      <c r="J304" s="100"/>
      <c r="K304" s="100"/>
      <c r="L304" s="100"/>
      <c r="M304" s="100"/>
      <c r="N304" s="100"/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97"/>
      <c r="AC304" s="97"/>
      <c r="AD304" s="97"/>
      <c r="AE304" s="97"/>
      <c r="AF304" s="97"/>
      <c r="AG304" s="97"/>
      <c r="AH304" s="97"/>
      <c r="AI304" s="97"/>
      <c r="AJ304" s="97"/>
    </row>
    <row r="305" customFormat="false" ht="15.75" hidden="false" customHeight="true" outlineLevel="0" collapsed="false">
      <c r="A305" s="95" t="n">
        <v>243</v>
      </c>
      <c r="B305" s="95" t="n">
        <v>243.1</v>
      </c>
      <c r="C305" s="97" t="s">
        <v>62</v>
      </c>
      <c r="D305" s="87" t="s">
        <v>765</v>
      </c>
      <c r="E305" s="86"/>
      <c r="F305" s="86"/>
      <c r="G305" s="86"/>
      <c r="H305" s="97" t="s">
        <v>4877</v>
      </c>
      <c r="I305" s="100" t="s">
        <v>3231</v>
      </c>
      <c r="J305" s="100"/>
      <c r="K305" s="100"/>
      <c r="L305" s="100"/>
      <c r="M305" s="100"/>
      <c r="N305" s="100"/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86"/>
      <c r="AC305" s="86"/>
      <c r="AD305" s="86"/>
      <c r="AE305" s="86"/>
      <c r="AF305" s="86"/>
      <c r="AG305" s="86"/>
      <c r="AH305" s="86"/>
      <c r="AI305" s="86"/>
      <c r="AJ305" s="97"/>
    </row>
    <row r="306" customFormat="false" ht="15.75" hidden="false" customHeight="true" outlineLevel="0" collapsed="false">
      <c r="A306" s="95" t="n">
        <v>243</v>
      </c>
      <c r="B306" s="95" t="n">
        <v>243.2</v>
      </c>
      <c r="C306" s="97" t="s">
        <v>62</v>
      </c>
      <c r="D306" s="87" t="s">
        <v>765</v>
      </c>
      <c r="E306" s="86"/>
      <c r="F306" s="86"/>
      <c r="G306" s="86"/>
      <c r="H306" s="86" t="s">
        <v>768</v>
      </c>
      <c r="I306" s="120" t="s">
        <v>3236</v>
      </c>
      <c r="J306" s="120"/>
      <c r="K306" s="120"/>
      <c r="L306" s="120"/>
      <c r="M306" s="120"/>
      <c r="N306" s="120"/>
      <c r="O306" s="120"/>
      <c r="P306" s="120"/>
      <c r="Q306" s="120"/>
      <c r="R306" s="120"/>
      <c r="S306" s="120"/>
      <c r="T306" s="120"/>
      <c r="U306" s="120"/>
      <c r="V306" s="120"/>
      <c r="W306" s="120"/>
      <c r="X306" s="120"/>
      <c r="Y306" s="120"/>
      <c r="Z306" s="120"/>
      <c r="AA306" s="120"/>
      <c r="AB306" s="86"/>
      <c r="AC306" s="86"/>
      <c r="AD306" s="86"/>
      <c r="AE306" s="86"/>
      <c r="AF306" s="86"/>
      <c r="AG306" s="86"/>
      <c r="AH306" s="86"/>
      <c r="AI306" s="86"/>
      <c r="AJ306" s="97"/>
    </row>
    <row r="307" customFormat="false" ht="15.75" hidden="false" customHeight="true" outlineLevel="0" collapsed="false">
      <c r="A307" s="95" t="n">
        <v>244</v>
      </c>
      <c r="B307" s="95" t="n">
        <v>244</v>
      </c>
      <c r="C307" s="97" t="s">
        <v>62</v>
      </c>
      <c r="D307" s="98" t="s">
        <v>769</v>
      </c>
      <c r="E307" s="98"/>
      <c r="F307" s="98"/>
      <c r="G307" s="98"/>
      <c r="H307" s="97" t="s">
        <v>770</v>
      </c>
      <c r="I307" s="100" t="s">
        <v>770</v>
      </c>
      <c r="J307" s="100"/>
      <c r="K307" s="100"/>
      <c r="L307" s="100"/>
      <c r="M307" s="100"/>
      <c r="N307" s="100"/>
      <c r="O307" s="100"/>
      <c r="P307" s="100"/>
      <c r="Q307" s="100"/>
      <c r="R307" s="100"/>
      <c r="S307" s="100"/>
      <c r="T307" s="100"/>
      <c r="U307" s="100"/>
      <c r="V307" s="100"/>
      <c r="W307" s="100"/>
      <c r="X307" s="100"/>
      <c r="Y307" s="100"/>
      <c r="Z307" s="100"/>
      <c r="AA307" s="100"/>
      <c r="AB307" s="97"/>
      <c r="AC307" s="97"/>
      <c r="AD307" s="97"/>
      <c r="AE307" s="97"/>
      <c r="AF307" s="97"/>
      <c r="AG307" s="97"/>
      <c r="AH307" s="97"/>
      <c r="AI307" s="97"/>
      <c r="AJ307" s="97"/>
    </row>
    <row r="308" customFormat="false" ht="15.75" hidden="false" customHeight="true" outlineLevel="0" collapsed="false">
      <c r="A308" s="95" t="n">
        <v>245</v>
      </c>
      <c r="B308" s="95" t="n">
        <v>245</v>
      </c>
      <c r="C308" s="97" t="s">
        <v>62</v>
      </c>
      <c r="D308" s="98" t="s">
        <v>771</v>
      </c>
      <c r="E308" s="98"/>
      <c r="F308" s="98"/>
      <c r="G308" s="98"/>
      <c r="H308" s="97" t="s">
        <v>772</v>
      </c>
      <c r="I308" s="100" t="s">
        <v>772</v>
      </c>
      <c r="J308" s="100"/>
      <c r="K308" s="100"/>
      <c r="L308" s="100"/>
      <c r="M308" s="100"/>
      <c r="N308" s="100"/>
      <c r="O308" s="100"/>
      <c r="P308" s="100"/>
      <c r="Q308" s="100"/>
      <c r="R308" s="100"/>
      <c r="S308" s="100"/>
      <c r="T308" s="100"/>
      <c r="U308" s="100"/>
      <c r="V308" s="100"/>
      <c r="W308" s="100"/>
      <c r="X308" s="100"/>
      <c r="Y308" s="100"/>
      <c r="Z308" s="100"/>
      <c r="AA308" s="100"/>
      <c r="AB308" s="97"/>
      <c r="AC308" s="97"/>
      <c r="AD308" s="97"/>
      <c r="AE308" s="97"/>
      <c r="AF308" s="97"/>
      <c r="AG308" s="97"/>
      <c r="AH308" s="97"/>
      <c r="AI308" s="97"/>
      <c r="AJ308" s="97"/>
    </row>
    <row r="309" customFormat="false" ht="15.75" hidden="false" customHeight="true" outlineLevel="0" collapsed="false">
      <c r="A309" s="95" t="n">
        <v>246</v>
      </c>
      <c r="B309" s="95" t="n">
        <v>246</v>
      </c>
      <c r="C309" s="97" t="s">
        <v>62</v>
      </c>
      <c r="D309" s="98" t="s">
        <v>774</v>
      </c>
      <c r="E309" s="98"/>
      <c r="F309" s="98"/>
      <c r="G309" s="98"/>
      <c r="H309" s="97" t="s">
        <v>775</v>
      </c>
      <c r="I309" s="100" t="s">
        <v>775</v>
      </c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0"/>
      <c r="U309" s="100"/>
      <c r="V309" s="100"/>
      <c r="W309" s="100"/>
      <c r="X309" s="100"/>
      <c r="Y309" s="100"/>
      <c r="Z309" s="100"/>
      <c r="AA309" s="100"/>
      <c r="AB309" s="97"/>
      <c r="AC309" s="97"/>
      <c r="AD309" s="97"/>
      <c r="AE309" s="97"/>
      <c r="AF309" s="97"/>
      <c r="AG309" s="97"/>
      <c r="AH309" s="97"/>
      <c r="AI309" s="97"/>
      <c r="AJ309" s="97"/>
    </row>
    <row r="310" customFormat="false" ht="15.75" hidden="false" customHeight="true" outlineLevel="0" collapsed="false">
      <c r="A310" s="95" t="n">
        <v>247</v>
      </c>
      <c r="B310" s="95" t="n">
        <v>247</v>
      </c>
      <c r="C310" s="97" t="s">
        <v>62</v>
      </c>
      <c r="D310" s="98" t="s">
        <v>777</v>
      </c>
      <c r="E310" s="98"/>
      <c r="F310" s="98"/>
      <c r="G310" s="98"/>
      <c r="H310" s="97" t="s">
        <v>778</v>
      </c>
      <c r="I310" s="100" t="s">
        <v>778</v>
      </c>
      <c r="J310" s="100"/>
      <c r="K310" s="100"/>
      <c r="L310" s="100"/>
      <c r="M310" s="100"/>
      <c r="N310" s="100"/>
      <c r="O310" s="100"/>
      <c r="P310" s="100"/>
      <c r="Q310" s="100"/>
      <c r="R310" s="100"/>
      <c r="S310" s="100"/>
      <c r="T310" s="100"/>
      <c r="U310" s="100"/>
      <c r="V310" s="100"/>
      <c r="W310" s="100"/>
      <c r="X310" s="100"/>
      <c r="Y310" s="100"/>
      <c r="Z310" s="100"/>
      <c r="AA310" s="100"/>
      <c r="AB310" s="97"/>
      <c r="AC310" s="97"/>
      <c r="AD310" s="97"/>
      <c r="AE310" s="97"/>
      <c r="AF310" s="97"/>
      <c r="AG310" s="97"/>
      <c r="AH310" s="97"/>
      <c r="AI310" s="97"/>
      <c r="AJ310" s="97"/>
    </row>
    <row r="311" customFormat="false" ht="15.75" hidden="false" customHeight="true" outlineLevel="0" collapsed="false">
      <c r="A311" s="95" t="n">
        <v>249</v>
      </c>
      <c r="B311" s="95" t="n">
        <v>249</v>
      </c>
      <c r="C311" s="97" t="s">
        <v>62</v>
      </c>
      <c r="D311" s="98" t="s">
        <v>781</v>
      </c>
      <c r="E311" s="98"/>
      <c r="F311" s="98"/>
      <c r="G311" s="98"/>
      <c r="H311" s="97" t="s">
        <v>782</v>
      </c>
      <c r="I311" s="100" t="s">
        <v>782</v>
      </c>
      <c r="J311" s="100"/>
      <c r="K311" s="100"/>
      <c r="L311" s="100"/>
      <c r="M311" s="100"/>
      <c r="N311" s="100"/>
      <c r="O311" s="100"/>
      <c r="P311" s="100"/>
      <c r="Q311" s="100"/>
      <c r="R311" s="100"/>
      <c r="S311" s="100"/>
      <c r="T311" s="100"/>
      <c r="U311" s="100"/>
      <c r="V311" s="100"/>
      <c r="W311" s="100"/>
      <c r="X311" s="100"/>
      <c r="Y311" s="100"/>
      <c r="Z311" s="100"/>
      <c r="AA311" s="100"/>
      <c r="AB311" s="97"/>
      <c r="AC311" s="97"/>
      <c r="AD311" s="97"/>
      <c r="AE311" s="97"/>
      <c r="AF311" s="97"/>
      <c r="AG311" s="97"/>
      <c r="AH311" s="97"/>
      <c r="AI311" s="97"/>
      <c r="AJ311" s="97"/>
    </row>
    <row r="312" customFormat="false" ht="15.75" hidden="false" customHeight="true" outlineLevel="0" collapsed="false">
      <c r="A312" s="95" t="n">
        <v>251</v>
      </c>
      <c r="B312" s="95" t="n">
        <v>251</v>
      </c>
      <c r="C312" s="97" t="s">
        <v>62</v>
      </c>
      <c r="D312" s="98" t="s">
        <v>785</v>
      </c>
      <c r="E312" s="98"/>
      <c r="F312" s="98"/>
      <c r="G312" s="98"/>
      <c r="H312" s="97" t="s">
        <v>786</v>
      </c>
      <c r="I312" s="100" t="s">
        <v>786</v>
      </c>
      <c r="J312" s="100"/>
      <c r="K312" s="100"/>
      <c r="L312" s="100"/>
      <c r="M312" s="100"/>
      <c r="N312" s="100"/>
      <c r="O312" s="100"/>
      <c r="P312" s="100"/>
      <c r="Q312" s="100"/>
      <c r="R312" s="100"/>
      <c r="S312" s="100"/>
      <c r="T312" s="100"/>
      <c r="U312" s="100"/>
      <c r="V312" s="100"/>
      <c r="W312" s="100"/>
      <c r="X312" s="100"/>
      <c r="Y312" s="100"/>
      <c r="Z312" s="100"/>
      <c r="AA312" s="100"/>
      <c r="AB312" s="97"/>
      <c r="AC312" s="97"/>
      <c r="AD312" s="97"/>
      <c r="AE312" s="97"/>
      <c r="AF312" s="97"/>
      <c r="AG312" s="97"/>
      <c r="AH312" s="97"/>
      <c r="AI312" s="97"/>
      <c r="AJ312" s="97"/>
    </row>
    <row r="313" customFormat="false" ht="15.75" hidden="false" customHeight="true" outlineLevel="0" collapsed="false">
      <c r="A313" s="95" t="n">
        <v>252</v>
      </c>
      <c r="B313" s="95" t="n">
        <v>252</v>
      </c>
      <c r="C313" s="97" t="s">
        <v>62</v>
      </c>
      <c r="D313" s="98" t="s">
        <v>788</v>
      </c>
      <c r="E313" s="98"/>
      <c r="F313" s="98"/>
      <c r="G313" s="98"/>
      <c r="H313" s="97" t="s">
        <v>789</v>
      </c>
      <c r="I313" s="100" t="s">
        <v>789</v>
      </c>
      <c r="J313" s="100"/>
      <c r="K313" s="100"/>
      <c r="L313" s="100"/>
      <c r="M313" s="100"/>
      <c r="N313" s="100"/>
      <c r="O313" s="100"/>
      <c r="P313" s="100"/>
      <c r="Q313" s="100"/>
      <c r="R313" s="100"/>
      <c r="S313" s="100"/>
      <c r="T313" s="100"/>
      <c r="U313" s="100"/>
      <c r="V313" s="100"/>
      <c r="W313" s="100"/>
      <c r="X313" s="100"/>
      <c r="Y313" s="100"/>
      <c r="Z313" s="100"/>
      <c r="AA313" s="100"/>
      <c r="AB313" s="97"/>
      <c r="AC313" s="97"/>
      <c r="AD313" s="97"/>
      <c r="AE313" s="97"/>
      <c r="AF313" s="97"/>
      <c r="AG313" s="97"/>
      <c r="AH313" s="97"/>
      <c r="AI313" s="97"/>
      <c r="AJ313" s="97"/>
    </row>
    <row r="314" customFormat="false" ht="15.75" hidden="false" customHeight="true" outlineLevel="0" collapsed="false">
      <c r="A314" s="95" t="n">
        <v>253</v>
      </c>
      <c r="B314" s="95" t="n">
        <v>253</v>
      </c>
      <c r="C314" s="97" t="s">
        <v>62</v>
      </c>
      <c r="D314" s="87" t="s">
        <v>3317</v>
      </c>
      <c r="E314" s="97" t="s">
        <v>1001</v>
      </c>
      <c r="F314" s="87" t="s">
        <v>4899</v>
      </c>
      <c r="G314" s="86"/>
      <c r="H314" s="86" t="s">
        <v>793</v>
      </c>
      <c r="I314" s="100" t="s">
        <v>3320</v>
      </c>
      <c r="J314" s="100" t="s">
        <v>3323</v>
      </c>
      <c r="K314" s="100"/>
      <c r="L314" s="100"/>
      <c r="M314" s="100"/>
      <c r="N314" s="100"/>
      <c r="O314" s="100"/>
      <c r="P314" s="100"/>
      <c r="Q314" s="100"/>
      <c r="R314" s="100"/>
      <c r="S314" s="100"/>
      <c r="T314" s="100"/>
      <c r="U314" s="100"/>
      <c r="V314" s="100"/>
      <c r="W314" s="100"/>
      <c r="X314" s="100"/>
      <c r="Y314" s="100"/>
      <c r="Z314" s="100"/>
      <c r="AA314" s="100"/>
      <c r="AB314" s="97"/>
      <c r="AC314" s="86"/>
      <c r="AD314" s="86"/>
      <c r="AE314" s="86"/>
      <c r="AF314" s="86"/>
      <c r="AG314" s="86"/>
      <c r="AH314" s="86"/>
      <c r="AI314" s="86"/>
      <c r="AJ314" s="97"/>
    </row>
    <row r="315" customFormat="false" ht="15.75" hidden="false" customHeight="true" outlineLevel="0" collapsed="false">
      <c r="A315" s="95" t="n">
        <v>254</v>
      </c>
      <c r="B315" s="95" t="n">
        <v>254</v>
      </c>
      <c r="C315" s="97" t="s">
        <v>62</v>
      </c>
      <c r="D315" s="87" t="s">
        <v>794</v>
      </c>
      <c r="E315" s="86"/>
      <c r="F315" s="86"/>
      <c r="G315" s="86"/>
      <c r="H315" s="86" t="s">
        <v>4901</v>
      </c>
      <c r="I315" s="100" t="s">
        <v>3329</v>
      </c>
      <c r="J315" s="100"/>
      <c r="K315" s="100"/>
      <c r="L315" s="100"/>
      <c r="M315" s="100"/>
      <c r="N315" s="100"/>
      <c r="O315" s="100"/>
      <c r="P315" s="100"/>
      <c r="Q315" s="100"/>
      <c r="R315" s="100"/>
      <c r="S315" s="100"/>
      <c r="T315" s="100"/>
      <c r="U315" s="100"/>
      <c r="V315" s="100"/>
      <c r="W315" s="100"/>
      <c r="X315" s="100"/>
      <c r="Y315" s="100"/>
      <c r="Z315" s="100"/>
      <c r="AA315" s="100"/>
      <c r="AB315" s="86"/>
      <c r="AC315" s="86"/>
      <c r="AD315" s="86"/>
      <c r="AE315" s="86"/>
      <c r="AF315" s="86"/>
      <c r="AG315" s="86"/>
      <c r="AH315" s="86"/>
      <c r="AI315" s="86"/>
      <c r="AJ315" s="97"/>
    </row>
    <row r="316" customFormat="false" ht="15.75" hidden="false" customHeight="true" outlineLevel="0" collapsed="false">
      <c r="A316" s="95" t="n">
        <v>256</v>
      </c>
      <c r="B316" s="95" t="n">
        <v>256</v>
      </c>
      <c r="C316" s="97" t="s">
        <v>62</v>
      </c>
      <c r="D316" s="98" t="s">
        <v>798</v>
      </c>
      <c r="E316" s="98"/>
      <c r="F316" s="98"/>
      <c r="G316" s="98"/>
      <c r="H316" s="97" t="s">
        <v>799</v>
      </c>
      <c r="I316" s="100" t="s">
        <v>799</v>
      </c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97"/>
      <c r="AC316" s="97"/>
      <c r="AD316" s="97"/>
      <c r="AE316" s="97"/>
      <c r="AF316" s="97"/>
      <c r="AG316" s="97"/>
      <c r="AH316" s="97"/>
      <c r="AI316" s="97"/>
      <c r="AJ316" s="97"/>
    </row>
    <row r="317" customFormat="false" ht="15.75" hidden="false" customHeight="true" outlineLevel="0" collapsed="false">
      <c r="A317" s="95" t="n">
        <v>257</v>
      </c>
      <c r="B317" s="95" t="n">
        <v>257</v>
      </c>
      <c r="C317" s="97" t="s">
        <v>62</v>
      </c>
      <c r="D317" s="98" t="s">
        <v>801</v>
      </c>
      <c r="E317" s="98"/>
      <c r="F317" s="98"/>
      <c r="G317" s="98"/>
      <c r="H317" s="97" t="s">
        <v>322</v>
      </c>
      <c r="I317" s="100" t="s">
        <v>322</v>
      </c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97"/>
      <c r="AC317" s="97"/>
      <c r="AD317" s="97"/>
      <c r="AE317" s="97"/>
      <c r="AF317" s="97"/>
      <c r="AG317" s="97"/>
      <c r="AH317" s="97"/>
      <c r="AI317" s="97"/>
      <c r="AJ317" s="97"/>
    </row>
    <row r="318" customFormat="false" ht="15.75" hidden="false" customHeight="true" outlineLevel="0" collapsed="false">
      <c r="A318" s="95" t="n">
        <v>258</v>
      </c>
      <c r="B318" s="95" t="n">
        <v>258</v>
      </c>
      <c r="C318" s="97" t="s">
        <v>62</v>
      </c>
      <c r="D318" s="98" t="s">
        <v>802</v>
      </c>
      <c r="E318" s="98"/>
      <c r="F318" s="98"/>
      <c r="G318" s="98"/>
      <c r="H318" s="97" t="s">
        <v>803</v>
      </c>
      <c r="I318" s="100" t="s">
        <v>803</v>
      </c>
      <c r="J318" s="100"/>
      <c r="K318" s="100"/>
      <c r="L318" s="100"/>
      <c r="M318" s="100"/>
      <c r="N318" s="100"/>
      <c r="O318" s="100"/>
      <c r="P318" s="100"/>
      <c r="Q318" s="100"/>
      <c r="R318" s="100"/>
      <c r="S318" s="100"/>
      <c r="T318" s="100"/>
      <c r="U318" s="100"/>
      <c r="V318" s="100"/>
      <c r="W318" s="100"/>
      <c r="X318" s="100"/>
      <c r="Y318" s="100"/>
      <c r="Z318" s="100"/>
      <c r="AA318" s="100"/>
      <c r="AB318" s="97"/>
      <c r="AC318" s="97"/>
      <c r="AD318" s="97"/>
      <c r="AE318" s="97"/>
      <c r="AF318" s="97"/>
      <c r="AG318" s="97"/>
      <c r="AH318" s="97"/>
      <c r="AI318" s="97"/>
      <c r="AJ318" s="97"/>
    </row>
    <row r="319" customFormat="false" ht="15.75" hidden="false" customHeight="true" outlineLevel="0" collapsed="false">
      <c r="A319" s="95" t="n">
        <v>259</v>
      </c>
      <c r="B319" s="95" t="n">
        <v>259.1</v>
      </c>
      <c r="C319" s="97" t="s">
        <v>62</v>
      </c>
      <c r="D319" s="98" t="s">
        <v>804</v>
      </c>
      <c r="E319" s="98"/>
      <c r="F319" s="98"/>
      <c r="G319" s="98"/>
      <c r="H319" s="97" t="s">
        <v>805</v>
      </c>
      <c r="I319" s="100" t="s">
        <v>805</v>
      </c>
      <c r="J319" s="100"/>
      <c r="K319" s="100"/>
      <c r="L319" s="100"/>
      <c r="M319" s="100"/>
      <c r="N319" s="100"/>
      <c r="O319" s="100"/>
      <c r="P319" s="100"/>
      <c r="Q319" s="100"/>
      <c r="R319" s="100"/>
      <c r="S319" s="100"/>
      <c r="T319" s="100"/>
      <c r="U319" s="100"/>
      <c r="V319" s="100"/>
      <c r="W319" s="100"/>
      <c r="X319" s="100"/>
      <c r="Y319" s="100"/>
      <c r="Z319" s="100"/>
      <c r="AA319" s="100"/>
      <c r="AB319" s="97"/>
      <c r="AC319" s="97"/>
      <c r="AD319" s="97"/>
      <c r="AE319" s="97"/>
      <c r="AF319" s="97"/>
      <c r="AG319" s="97"/>
      <c r="AH319" s="97"/>
      <c r="AI319" s="97"/>
      <c r="AJ319" s="97"/>
    </row>
    <row r="320" customFormat="false" ht="15.75" hidden="false" customHeight="true" outlineLevel="0" collapsed="false">
      <c r="A320" s="95" t="n">
        <v>259</v>
      </c>
      <c r="B320" s="95" t="n">
        <v>259.2</v>
      </c>
      <c r="C320" s="97" t="s">
        <v>62</v>
      </c>
      <c r="D320" s="98" t="s">
        <v>804</v>
      </c>
      <c r="E320" s="98"/>
      <c r="F320" s="98"/>
      <c r="G320" s="98"/>
      <c r="H320" s="97" t="s">
        <v>808</v>
      </c>
      <c r="I320" s="100" t="s">
        <v>808</v>
      </c>
      <c r="J320" s="100"/>
      <c r="K320" s="100"/>
      <c r="L320" s="100"/>
      <c r="M320" s="100"/>
      <c r="N320" s="100"/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97"/>
      <c r="AC320" s="97"/>
      <c r="AD320" s="97"/>
      <c r="AE320" s="97"/>
      <c r="AF320" s="97"/>
      <c r="AG320" s="97"/>
      <c r="AH320" s="97"/>
      <c r="AI320" s="97"/>
      <c r="AJ320" s="97"/>
    </row>
    <row r="321" customFormat="false" ht="15.75" hidden="false" customHeight="true" outlineLevel="0" collapsed="false">
      <c r="A321" s="95" t="n">
        <v>260</v>
      </c>
      <c r="B321" s="95" t="n">
        <v>260</v>
      </c>
      <c r="C321" s="97" t="s">
        <v>62</v>
      </c>
      <c r="D321" s="98" t="s">
        <v>809</v>
      </c>
      <c r="E321" s="98"/>
      <c r="F321" s="98"/>
      <c r="G321" s="98"/>
      <c r="H321" s="97" t="s">
        <v>470</v>
      </c>
      <c r="I321" s="100" t="s">
        <v>470</v>
      </c>
      <c r="J321" s="100"/>
      <c r="K321" s="100"/>
      <c r="L321" s="100"/>
      <c r="M321" s="100"/>
      <c r="N321" s="100"/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97"/>
      <c r="AC321" s="97"/>
      <c r="AD321" s="97"/>
      <c r="AE321" s="97"/>
      <c r="AF321" s="97"/>
      <c r="AG321" s="97"/>
      <c r="AH321" s="97"/>
      <c r="AI321" s="97"/>
      <c r="AJ321" s="97"/>
    </row>
    <row r="322" customFormat="false" ht="15.75" hidden="false" customHeight="true" outlineLevel="0" collapsed="false">
      <c r="A322" s="95" t="n">
        <v>261</v>
      </c>
      <c r="B322" s="95" t="n">
        <v>261</v>
      </c>
      <c r="C322" s="97" t="s">
        <v>62</v>
      </c>
      <c r="D322" s="87" t="s">
        <v>811</v>
      </c>
      <c r="E322" s="86"/>
      <c r="F322" s="86"/>
      <c r="G322" s="86"/>
      <c r="H322" s="86" t="s">
        <v>793</v>
      </c>
      <c r="I322" s="100" t="s">
        <v>3320</v>
      </c>
      <c r="J322" s="120"/>
      <c r="K322" s="120"/>
      <c r="L322" s="120"/>
      <c r="M322" s="120"/>
      <c r="N322" s="120"/>
      <c r="O322" s="120"/>
      <c r="P322" s="120"/>
      <c r="Q322" s="120"/>
      <c r="R322" s="120"/>
      <c r="S322" s="120"/>
      <c r="T322" s="120"/>
      <c r="U322" s="120"/>
      <c r="V322" s="120"/>
      <c r="W322" s="120"/>
      <c r="X322" s="120"/>
      <c r="Y322" s="120"/>
      <c r="Z322" s="120"/>
      <c r="AA322" s="120"/>
      <c r="AB322" s="86"/>
      <c r="AC322" s="86"/>
      <c r="AD322" s="86"/>
      <c r="AE322" s="86"/>
      <c r="AF322" s="86"/>
      <c r="AG322" s="86"/>
      <c r="AH322" s="86"/>
      <c r="AI322" s="86"/>
      <c r="AJ322" s="97"/>
    </row>
    <row r="323" customFormat="false" ht="15.75" hidden="false" customHeight="true" outlineLevel="0" collapsed="false">
      <c r="A323" s="95" t="n">
        <v>262</v>
      </c>
      <c r="B323" s="95" t="n">
        <v>262</v>
      </c>
      <c r="C323" s="97" t="s">
        <v>62</v>
      </c>
      <c r="D323" s="98" t="s">
        <v>812</v>
      </c>
      <c r="E323" s="98"/>
      <c r="F323" s="98"/>
      <c r="G323" s="98"/>
      <c r="H323" s="97" t="s">
        <v>813</v>
      </c>
      <c r="I323" s="100" t="s">
        <v>813</v>
      </c>
      <c r="J323" s="100"/>
      <c r="K323" s="100"/>
      <c r="L323" s="100"/>
      <c r="M323" s="100"/>
      <c r="N323" s="100"/>
      <c r="O323" s="100"/>
      <c r="P323" s="100"/>
      <c r="Q323" s="100"/>
      <c r="R323" s="100"/>
      <c r="S323" s="100"/>
      <c r="T323" s="100"/>
      <c r="U323" s="100"/>
      <c r="V323" s="100"/>
      <c r="W323" s="100"/>
      <c r="X323" s="100"/>
      <c r="Y323" s="100"/>
      <c r="Z323" s="100"/>
      <c r="AA323" s="100"/>
      <c r="AB323" s="97"/>
      <c r="AC323" s="97"/>
      <c r="AD323" s="97"/>
      <c r="AE323" s="97"/>
      <c r="AF323" s="97"/>
      <c r="AG323" s="97"/>
      <c r="AH323" s="97"/>
      <c r="AI323" s="97"/>
      <c r="AJ323" s="97"/>
    </row>
    <row r="324" customFormat="false" ht="15.75" hidden="false" customHeight="true" outlineLevel="0" collapsed="false">
      <c r="A324" s="95" t="n">
        <v>264</v>
      </c>
      <c r="B324" s="95" t="n">
        <v>264</v>
      </c>
      <c r="C324" s="97" t="s">
        <v>62</v>
      </c>
      <c r="D324" s="98" t="s">
        <v>817</v>
      </c>
      <c r="E324" s="98"/>
      <c r="F324" s="98"/>
      <c r="G324" s="98"/>
      <c r="H324" s="97" t="s">
        <v>4912</v>
      </c>
      <c r="I324" s="100" t="s">
        <v>3390</v>
      </c>
      <c r="J324" s="100" t="s">
        <v>3395</v>
      </c>
      <c r="K324" s="100"/>
      <c r="L324" s="100"/>
      <c r="M324" s="100"/>
      <c r="N324" s="100"/>
      <c r="O324" s="100"/>
      <c r="P324" s="100"/>
      <c r="Q324" s="100"/>
      <c r="R324" s="100"/>
      <c r="S324" s="100"/>
      <c r="T324" s="100"/>
      <c r="U324" s="100"/>
      <c r="V324" s="100"/>
      <c r="W324" s="100"/>
      <c r="X324" s="100"/>
      <c r="Y324" s="100"/>
      <c r="Z324" s="100"/>
      <c r="AA324" s="100"/>
      <c r="AB324" s="98"/>
      <c r="AC324" s="86"/>
      <c r="AD324" s="98"/>
      <c r="AE324" s="86"/>
      <c r="AF324" s="86"/>
      <c r="AG324" s="86"/>
      <c r="AH324" s="86"/>
      <c r="AI324" s="86"/>
      <c r="AJ324" s="86"/>
    </row>
    <row r="325" customFormat="false" ht="15.75" hidden="false" customHeight="true" outlineLevel="0" collapsed="false">
      <c r="A325" s="95" t="n">
        <v>265</v>
      </c>
      <c r="B325" s="95" t="n">
        <v>265</v>
      </c>
      <c r="C325" s="97" t="s">
        <v>62</v>
      </c>
      <c r="D325" s="98" t="s">
        <v>817</v>
      </c>
      <c r="E325" s="98"/>
      <c r="F325" s="98"/>
      <c r="G325" s="98"/>
      <c r="H325" s="97" t="s">
        <v>819</v>
      </c>
      <c r="I325" s="159" t="s">
        <v>3400</v>
      </c>
      <c r="J325" s="100" t="s">
        <v>3405</v>
      </c>
      <c r="K325" s="100"/>
      <c r="L325" s="100"/>
      <c r="M325" s="100"/>
      <c r="N325" s="100"/>
      <c r="O325" s="100"/>
      <c r="P325" s="100"/>
      <c r="Q325" s="100"/>
      <c r="R325" s="100"/>
      <c r="S325" s="100"/>
      <c r="T325" s="100"/>
      <c r="U325" s="100"/>
      <c r="V325" s="100"/>
      <c r="W325" s="100"/>
      <c r="X325" s="100"/>
      <c r="Y325" s="100"/>
      <c r="Z325" s="100"/>
      <c r="AA325" s="100"/>
      <c r="AB325" s="98"/>
      <c r="AC325" s="86"/>
      <c r="AD325" s="98"/>
      <c r="AE325" s="86"/>
      <c r="AF325" s="86"/>
      <c r="AG325" s="86"/>
      <c r="AH325" s="86"/>
      <c r="AI325" s="86"/>
      <c r="AJ325" s="86"/>
    </row>
    <row r="326" customFormat="false" ht="15.75" hidden="false" customHeight="true" outlineLevel="0" collapsed="false">
      <c r="A326" s="95" t="n">
        <v>266</v>
      </c>
      <c r="B326" s="95" t="n">
        <v>266</v>
      </c>
      <c r="C326" s="97" t="s">
        <v>62</v>
      </c>
      <c r="D326" s="98" t="s">
        <v>821</v>
      </c>
      <c r="E326" s="98"/>
      <c r="F326" s="98"/>
      <c r="G326" s="98"/>
      <c r="H326" s="97" t="s">
        <v>822</v>
      </c>
      <c r="I326" s="100" t="s">
        <v>822</v>
      </c>
      <c r="J326" s="100"/>
      <c r="K326" s="100"/>
      <c r="L326" s="100"/>
      <c r="M326" s="100"/>
      <c r="N326" s="100"/>
      <c r="O326" s="100"/>
      <c r="P326" s="100"/>
      <c r="Q326" s="100"/>
      <c r="R326" s="100"/>
      <c r="S326" s="100"/>
      <c r="T326" s="100"/>
      <c r="U326" s="100"/>
      <c r="V326" s="100"/>
      <c r="W326" s="100"/>
      <c r="X326" s="100"/>
      <c r="Y326" s="100"/>
      <c r="Z326" s="100"/>
      <c r="AA326" s="100"/>
      <c r="AB326" s="97"/>
      <c r="AC326" s="97"/>
      <c r="AD326" s="97"/>
      <c r="AE326" s="97"/>
      <c r="AF326" s="97"/>
      <c r="AG326" s="97"/>
      <c r="AH326" s="97"/>
      <c r="AI326" s="97"/>
      <c r="AJ326" s="97"/>
    </row>
    <row r="327" customFormat="false" ht="15.75" hidden="false" customHeight="true" outlineLevel="0" collapsed="false">
      <c r="A327" s="95" t="n">
        <v>267</v>
      </c>
      <c r="B327" s="95" t="n">
        <v>267</v>
      </c>
      <c r="C327" s="97" t="s">
        <v>62</v>
      </c>
      <c r="D327" s="87" t="s">
        <v>823</v>
      </c>
      <c r="E327" s="97" t="s">
        <v>1009</v>
      </c>
      <c r="F327" s="87" t="s">
        <v>3419</v>
      </c>
      <c r="G327" s="86"/>
      <c r="H327" s="86" t="s">
        <v>3422</v>
      </c>
      <c r="I327" s="120" t="s">
        <v>3421</v>
      </c>
      <c r="J327" s="100" t="s">
        <v>3425</v>
      </c>
      <c r="K327" s="100"/>
      <c r="L327" s="100"/>
      <c r="M327" s="100"/>
      <c r="N327" s="100"/>
      <c r="O327" s="100"/>
      <c r="P327" s="100"/>
      <c r="Q327" s="100"/>
      <c r="R327" s="100"/>
      <c r="S327" s="100"/>
      <c r="T327" s="100"/>
      <c r="U327" s="100"/>
      <c r="V327" s="100"/>
      <c r="W327" s="100"/>
      <c r="X327" s="100"/>
      <c r="Y327" s="100"/>
      <c r="Z327" s="100"/>
      <c r="AA327" s="100"/>
      <c r="AB327" s="97"/>
      <c r="AC327" s="86"/>
      <c r="AD327" s="86"/>
      <c r="AE327" s="86"/>
      <c r="AF327" s="86"/>
      <c r="AG327" s="86"/>
      <c r="AH327" s="86"/>
      <c r="AI327" s="86"/>
      <c r="AJ327" s="97"/>
    </row>
    <row r="328" customFormat="false" ht="15.75" hidden="false" customHeight="true" outlineLevel="0" collapsed="false">
      <c r="A328" s="95" t="n">
        <v>268</v>
      </c>
      <c r="B328" s="95" t="n">
        <v>268</v>
      </c>
      <c r="C328" s="97" t="s">
        <v>62</v>
      </c>
      <c r="D328" s="87" t="s">
        <v>3429</v>
      </c>
      <c r="E328" s="86"/>
      <c r="F328" s="86"/>
      <c r="G328" s="86"/>
      <c r="H328" s="86" t="s">
        <v>3433</v>
      </c>
      <c r="I328" s="120" t="s">
        <v>3432</v>
      </c>
      <c r="J328" s="100" t="s">
        <v>2771</v>
      </c>
      <c r="K328" s="100"/>
      <c r="L328" s="100"/>
      <c r="M328" s="100"/>
      <c r="N328" s="100"/>
      <c r="O328" s="100"/>
      <c r="P328" s="100"/>
      <c r="Q328" s="100"/>
      <c r="R328" s="100"/>
      <c r="S328" s="100"/>
      <c r="T328" s="100"/>
      <c r="U328" s="100"/>
      <c r="V328" s="100"/>
      <c r="W328" s="100"/>
      <c r="X328" s="100"/>
      <c r="Y328" s="100"/>
      <c r="Z328" s="100"/>
      <c r="AA328" s="100"/>
      <c r="AB328" s="86"/>
      <c r="AC328" s="86"/>
      <c r="AD328" s="86"/>
      <c r="AE328" s="86"/>
      <c r="AF328" s="86"/>
      <c r="AG328" s="86"/>
      <c r="AH328" s="86"/>
      <c r="AI328" s="86"/>
      <c r="AJ328" s="97"/>
    </row>
    <row r="329" customFormat="false" ht="15.75" hidden="false" customHeight="true" outlineLevel="0" collapsed="false">
      <c r="A329" s="95" t="n">
        <v>269</v>
      </c>
      <c r="B329" s="95" t="n">
        <v>269</v>
      </c>
      <c r="C329" s="97" t="s">
        <v>62</v>
      </c>
      <c r="D329" s="98" t="s">
        <v>3440</v>
      </c>
      <c r="E329" s="98"/>
      <c r="F329" s="98"/>
      <c r="G329" s="98"/>
      <c r="H329" s="97" t="s">
        <v>828</v>
      </c>
      <c r="I329" s="100" t="s">
        <v>828</v>
      </c>
      <c r="J329" s="100"/>
      <c r="K329" s="100"/>
      <c r="L329" s="100"/>
      <c r="M329" s="100"/>
      <c r="N329" s="100"/>
      <c r="O329" s="100"/>
      <c r="P329" s="100"/>
      <c r="Q329" s="100"/>
      <c r="R329" s="100"/>
      <c r="S329" s="100"/>
      <c r="T329" s="100"/>
      <c r="U329" s="100"/>
      <c r="V329" s="100"/>
      <c r="W329" s="100"/>
      <c r="X329" s="100"/>
      <c r="Y329" s="100"/>
      <c r="Z329" s="100"/>
      <c r="AA329" s="100"/>
      <c r="AB329" s="97"/>
      <c r="AC329" s="97"/>
      <c r="AD329" s="97"/>
      <c r="AE329" s="97"/>
      <c r="AF329" s="97"/>
      <c r="AG329" s="97"/>
      <c r="AH329" s="97"/>
      <c r="AI329" s="97"/>
      <c r="AJ329" s="97"/>
    </row>
    <row r="330" customFormat="false" ht="15.75" hidden="false" customHeight="true" outlineLevel="0" collapsed="false">
      <c r="A330" s="95" t="n">
        <v>270</v>
      </c>
      <c r="B330" s="95" t="n">
        <v>270</v>
      </c>
      <c r="C330" s="97" t="s">
        <v>62</v>
      </c>
      <c r="D330" s="98" t="s">
        <v>830</v>
      </c>
      <c r="E330" s="98"/>
      <c r="F330" s="98"/>
      <c r="G330" s="98"/>
      <c r="H330" s="97" t="s">
        <v>831</v>
      </c>
      <c r="I330" s="100" t="s">
        <v>831</v>
      </c>
      <c r="J330" s="100"/>
      <c r="K330" s="100"/>
      <c r="L330" s="100"/>
      <c r="M330" s="100"/>
      <c r="N330" s="100"/>
      <c r="O330" s="100"/>
      <c r="P330" s="100"/>
      <c r="Q330" s="100"/>
      <c r="R330" s="100"/>
      <c r="S330" s="100"/>
      <c r="T330" s="100"/>
      <c r="U330" s="100"/>
      <c r="V330" s="100"/>
      <c r="W330" s="100"/>
      <c r="X330" s="100"/>
      <c r="Y330" s="100"/>
      <c r="Z330" s="100"/>
      <c r="AA330" s="100"/>
      <c r="AB330" s="97"/>
      <c r="AC330" s="97"/>
      <c r="AD330" s="97"/>
      <c r="AE330" s="97"/>
      <c r="AF330" s="97"/>
      <c r="AG330" s="97"/>
      <c r="AH330" s="97"/>
      <c r="AI330" s="97"/>
      <c r="AJ330" s="97"/>
    </row>
    <row r="331" customFormat="false" ht="15.75" hidden="false" customHeight="true" outlineLevel="0" collapsed="false">
      <c r="A331" s="95" t="n">
        <v>273</v>
      </c>
      <c r="B331" s="95" t="n">
        <v>273</v>
      </c>
      <c r="C331" s="97" t="s">
        <v>62</v>
      </c>
      <c r="D331" s="98" t="s">
        <v>837</v>
      </c>
      <c r="E331" s="98"/>
      <c r="F331" s="98"/>
      <c r="G331" s="98"/>
      <c r="H331" s="97" t="s">
        <v>838</v>
      </c>
      <c r="I331" s="100" t="s">
        <v>838</v>
      </c>
      <c r="J331" s="100"/>
      <c r="K331" s="100"/>
      <c r="L331" s="100"/>
      <c r="M331" s="100"/>
      <c r="N331" s="100"/>
      <c r="O331" s="100"/>
      <c r="P331" s="100"/>
      <c r="Q331" s="100"/>
      <c r="R331" s="100"/>
      <c r="S331" s="100"/>
      <c r="T331" s="100"/>
      <c r="U331" s="100"/>
      <c r="V331" s="100"/>
      <c r="W331" s="100"/>
      <c r="X331" s="100"/>
      <c r="Y331" s="100"/>
      <c r="Z331" s="100"/>
      <c r="AA331" s="100"/>
      <c r="AB331" s="97"/>
      <c r="AC331" s="97"/>
      <c r="AD331" s="97"/>
      <c r="AE331" s="97"/>
      <c r="AF331" s="97"/>
      <c r="AG331" s="97"/>
      <c r="AH331" s="97"/>
      <c r="AI331" s="97"/>
      <c r="AJ331" s="97"/>
    </row>
    <row r="332" customFormat="false" ht="15.75" hidden="false" customHeight="true" outlineLevel="0" collapsed="false">
      <c r="A332" s="95" t="n">
        <v>275</v>
      </c>
      <c r="B332" s="95" t="n">
        <v>275</v>
      </c>
      <c r="C332" s="97" t="s">
        <v>62</v>
      </c>
      <c r="D332" s="98" t="s">
        <v>841</v>
      </c>
      <c r="E332" s="98"/>
      <c r="F332" s="98"/>
      <c r="G332" s="98"/>
      <c r="H332" s="97" t="s">
        <v>842</v>
      </c>
      <c r="I332" s="100" t="s">
        <v>842</v>
      </c>
      <c r="J332" s="100"/>
      <c r="K332" s="100"/>
      <c r="L332" s="100"/>
      <c r="M332" s="100"/>
      <c r="N332" s="100"/>
      <c r="O332" s="100"/>
      <c r="P332" s="100"/>
      <c r="Q332" s="100"/>
      <c r="R332" s="100"/>
      <c r="S332" s="100"/>
      <c r="T332" s="100"/>
      <c r="U332" s="100"/>
      <c r="V332" s="100"/>
      <c r="W332" s="100"/>
      <c r="X332" s="100"/>
      <c r="Y332" s="100"/>
      <c r="Z332" s="100"/>
      <c r="AA332" s="100"/>
      <c r="AB332" s="97"/>
      <c r="AC332" s="97"/>
      <c r="AD332" s="97"/>
      <c r="AE332" s="97"/>
      <c r="AF332" s="97"/>
      <c r="AG332" s="97"/>
      <c r="AH332" s="97"/>
      <c r="AI332" s="97"/>
      <c r="AJ332" s="97"/>
    </row>
    <row r="333" customFormat="false" ht="15.75" hidden="false" customHeight="true" outlineLevel="0" collapsed="false">
      <c r="A333" s="95" t="n">
        <v>276</v>
      </c>
      <c r="B333" s="95" t="n">
        <v>276</v>
      </c>
      <c r="C333" s="97" t="s">
        <v>62</v>
      </c>
      <c r="D333" s="87" t="s">
        <v>845</v>
      </c>
      <c r="E333" s="97" t="s">
        <v>1001</v>
      </c>
      <c r="F333" s="87" t="s">
        <v>3503</v>
      </c>
      <c r="G333" s="86"/>
      <c r="H333" s="161" t="s">
        <v>4934</v>
      </c>
      <c r="I333" s="100" t="s">
        <v>3505</v>
      </c>
      <c r="J333" s="100" t="s">
        <v>3510</v>
      </c>
      <c r="K333" s="100"/>
      <c r="L333" s="100"/>
      <c r="M333" s="100"/>
      <c r="N333" s="100"/>
      <c r="O333" s="100"/>
      <c r="P333" s="100"/>
      <c r="Q333" s="100"/>
      <c r="R333" s="100"/>
      <c r="S333" s="100"/>
      <c r="T333" s="100"/>
      <c r="U333" s="100"/>
      <c r="V333" s="100"/>
      <c r="W333" s="100"/>
      <c r="X333" s="100"/>
      <c r="Y333" s="100"/>
      <c r="Z333" s="100"/>
      <c r="AA333" s="100"/>
      <c r="AB333" s="86"/>
      <c r="AC333" s="86"/>
      <c r="AD333" s="86"/>
      <c r="AE333" s="86"/>
      <c r="AF333" s="86"/>
      <c r="AG333" s="86"/>
      <c r="AH333" s="86"/>
      <c r="AI333" s="86"/>
      <c r="AJ333" s="97"/>
    </row>
    <row r="334" customFormat="false" ht="15.75" hidden="false" customHeight="true" outlineLevel="0" collapsed="false">
      <c r="A334" s="95" t="n">
        <v>277</v>
      </c>
      <c r="B334" s="95" t="n">
        <v>277</v>
      </c>
      <c r="C334" s="97" t="s">
        <v>62</v>
      </c>
      <c r="D334" s="98" t="s">
        <v>847</v>
      </c>
      <c r="E334" s="98"/>
      <c r="F334" s="98"/>
      <c r="G334" s="98"/>
      <c r="H334" s="97" t="s">
        <v>848</v>
      </c>
      <c r="I334" s="100" t="s">
        <v>848</v>
      </c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97"/>
      <c r="AC334" s="97"/>
      <c r="AD334" s="97"/>
      <c r="AE334" s="97"/>
      <c r="AF334" s="97"/>
      <c r="AG334" s="97"/>
      <c r="AH334" s="97"/>
      <c r="AI334" s="97"/>
      <c r="AJ334" s="97"/>
    </row>
    <row r="335" customFormat="false" ht="15.75" hidden="false" customHeight="true" outlineLevel="0" collapsed="false">
      <c r="A335" s="95" t="n">
        <v>278</v>
      </c>
      <c r="B335" s="95" t="n">
        <v>278</v>
      </c>
      <c r="C335" s="97" t="s">
        <v>62</v>
      </c>
      <c r="D335" s="98" t="s">
        <v>850</v>
      </c>
      <c r="E335" s="98"/>
      <c r="F335" s="98"/>
      <c r="G335" s="98"/>
      <c r="H335" s="97" t="s">
        <v>851</v>
      </c>
      <c r="I335" s="100" t="s">
        <v>851</v>
      </c>
      <c r="J335" s="100"/>
      <c r="K335" s="100"/>
      <c r="L335" s="100"/>
      <c r="M335" s="100"/>
      <c r="N335" s="100"/>
      <c r="O335" s="100"/>
      <c r="P335" s="100"/>
      <c r="Q335" s="100"/>
      <c r="R335" s="100"/>
      <c r="S335" s="100"/>
      <c r="T335" s="100"/>
      <c r="U335" s="100"/>
      <c r="V335" s="100"/>
      <c r="W335" s="100"/>
      <c r="X335" s="100"/>
      <c r="Y335" s="100"/>
      <c r="Z335" s="100"/>
      <c r="AA335" s="100"/>
      <c r="AB335" s="97"/>
      <c r="AC335" s="97"/>
      <c r="AD335" s="97"/>
      <c r="AE335" s="97"/>
      <c r="AF335" s="97"/>
      <c r="AG335" s="97"/>
      <c r="AH335" s="97"/>
      <c r="AI335" s="97"/>
      <c r="AJ335" s="97"/>
    </row>
    <row r="336" customFormat="false" ht="15.75" hidden="false" customHeight="true" outlineLevel="0" collapsed="false">
      <c r="A336" s="95" t="n">
        <v>279</v>
      </c>
      <c r="B336" s="95" t="n">
        <v>279</v>
      </c>
      <c r="C336" s="97" t="s">
        <v>62</v>
      </c>
      <c r="D336" s="98" t="s">
        <v>852</v>
      </c>
      <c r="E336" s="98"/>
      <c r="F336" s="98"/>
      <c r="G336" s="98"/>
      <c r="H336" s="97" t="s">
        <v>853</v>
      </c>
      <c r="I336" s="100" t="s">
        <v>3536</v>
      </c>
      <c r="J336" s="100" t="s">
        <v>3541</v>
      </c>
      <c r="K336" s="100"/>
      <c r="L336" s="100"/>
      <c r="M336" s="100"/>
      <c r="N336" s="100"/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97"/>
      <c r="AC336" s="97"/>
      <c r="AD336" s="97"/>
      <c r="AE336" s="97"/>
      <c r="AF336" s="97"/>
      <c r="AG336" s="97"/>
      <c r="AH336" s="97"/>
      <c r="AI336" s="97"/>
      <c r="AJ336" s="97"/>
    </row>
    <row r="337" customFormat="false" ht="15.75" hidden="false" customHeight="true" outlineLevel="0" collapsed="false">
      <c r="A337" s="95" t="n">
        <v>280</v>
      </c>
      <c r="B337" s="95" t="n">
        <v>280</v>
      </c>
      <c r="C337" s="97" t="s">
        <v>62</v>
      </c>
      <c r="D337" s="98" t="s">
        <v>855</v>
      </c>
      <c r="E337" s="98"/>
      <c r="F337" s="98"/>
      <c r="G337" s="98"/>
      <c r="H337" s="97" t="s">
        <v>856</v>
      </c>
      <c r="I337" s="100" t="s">
        <v>856</v>
      </c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97"/>
      <c r="AC337" s="97"/>
      <c r="AD337" s="97"/>
      <c r="AE337" s="97"/>
      <c r="AF337" s="97"/>
      <c r="AG337" s="97"/>
      <c r="AH337" s="97"/>
      <c r="AI337" s="97"/>
      <c r="AJ337" s="97"/>
    </row>
    <row r="338" customFormat="false" ht="15.75" hidden="false" customHeight="true" outlineLevel="0" collapsed="false">
      <c r="A338" s="95" t="n">
        <v>281</v>
      </c>
      <c r="B338" s="95" t="n">
        <v>281</v>
      </c>
      <c r="C338" s="97" t="s">
        <v>62</v>
      </c>
      <c r="D338" s="98" t="s">
        <v>858</v>
      </c>
      <c r="E338" s="98"/>
      <c r="F338" s="98"/>
      <c r="G338" s="98"/>
      <c r="H338" s="97" t="s">
        <v>859</v>
      </c>
      <c r="I338" s="100" t="s">
        <v>859</v>
      </c>
      <c r="J338" s="100"/>
      <c r="K338" s="100"/>
      <c r="L338" s="100"/>
      <c r="M338" s="100"/>
      <c r="N338" s="100"/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97"/>
      <c r="AC338" s="97"/>
      <c r="AD338" s="97"/>
      <c r="AE338" s="97"/>
      <c r="AF338" s="97"/>
      <c r="AG338" s="97"/>
      <c r="AH338" s="97"/>
      <c r="AI338" s="97"/>
      <c r="AJ338" s="97"/>
    </row>
    <row r="339" customFormat="false" ht="15.75" hidden="false" customHeight="true" outlineLevel="0" collapsed="false">
      <c r="A339" s="95" t="n">
        <v>282</v>
      </c>
      <c r="B339" s="95" t="n">
        <v>282</v>
      </c>
      <c r="C339" s="97" t="s">
        <v>62</v>
      </c>
      <c r="D339" s="98" t="s">
        <v>860</v>
      </c>
      <c r="E339" s="98"/>
      <c r="F339" s="98"/>
      <c r="G339" s="98"/>
      <c r="H339" s="97" t="s">
        <v>861</v>
      </c>
      <c r="I339" s="100" t="s">
        <v>861</v>
      </c>
      <c r="J339" s="100"/>
      <c r="K339" s="100"/>
      <c r="L339" s="100"/>
      <c r="M339" s="100"/>
      <c r="N339" s="100"/>
      <c r="O339" s="100"/>
      <c r="P339" s="100"/>
      <c r="Q339" s="100"/>
      <c r="R339" s="100"/>
      <c r="S339" s="100"/>
      <c r="T339" s="100"/>
      <c r="U339" s="100"/>
      <c r="V339" s="100"/>
      <c r="W339" s="100"/>
      <c r="X339" s="100"/>
      <c r="Y339" s="100"/>
      <c r="Z339" s="100"/>
      <c r="AA339" s="100"/>
      <c r="AB339" s="97"/>
      <c r="AC339" s="97"/>
      <c r="AD339" s="97"/>
      <c r="AE339" s="97"/>
      <c r="AF339" s="97"/>
      <c r="AG339" s="97"/>
      <c r="AH339" s="97"/>
      <c r="AI339" s="97"/>
      <c r="AJ339" s="97"/>
    </row>
    <row r="340" customFormat="false" ht="15.75" hidden="false" customHeight="true" outlineLevel="0" collapsed="false">
      <c r="A340" s="95" t="n">
        <v>285</v>
      </c>
      <c r="B340" s="95" t="n">
        <v>285</v>
      </c>
      <c r="C340" s="97" t="s">
        <v>62</v>
      </c>
      <c r="D340" s="87" t="s">
        <v>866</v>
      </c>
      <c r="E340" s="86"/>
      <c r="F340" s="86"/>
      <c r="G340" s="86"/>
      <c r="H340" s="97" t="s">
        <v>867</v>
      </c>
      <c r="I340" s="100" t="s">
        <v>3596</v>
      </c>
      <c r="J340" s="100" t="s">
        <v>3601</v>
      </c>
      <c r="K340" s="100"/>
      <c r="L340" s="100"/>
      <c r="M340" s="100"/>
      <c r="N340" s="100"/>
      <c r="O340" s="100"/>
      <c r="P340" s="100"/>
      <c r="Q340" s="100"/>
      <c r="R340" s="100"/>
      <c r="S340" s="100"/>
      <c r="T340" s="100"/>
      <c r="U340" s="100"/>
      <c r="V340" s="100"/>
      <c r="W340" s="100"/>
      <c r="X340" s="100"/>
      <c r="Y340" s="100"/>
      <c r="Z340" s="100"/>
      <c r="AA340" s="100"/>
      <c r="AB340" s="86"/>
      <c r="AC340" s="86"/>
      <c r="AD340" s="86"/>
      <c r="AE340" s="86"/>
      <c r="AF340" s="86"/>
      <c r="AG340" s="86"/>
      <c r="AH340" s="86"/>
      <c r="AI340" s="86"/>
      <c r="AJ340" s="97"/>
    </row>
    <row r="341" customFormat="false" ht="15.75" hidden="false" customHeight="true" outlineLevel="0" collapsed="false">
      <c r="A341" s="95" t="n">
        <v>286</v>
      </c>
      <c r="B341" s="95" t="n">
        <v>286.1</v>
      </c>
      <c r="C341" s="97" t="s">
        <v>62</v>
      </c>
      <c r="D341" s="87" t="s">
        <v>868</v>
      </c>
      <c r="E341" s="97" t="s">
        <v>1001</v>
      </c>
      <c r="F341" s="87" t="s">
        <v>3604</v>
      </c>
      <c r="G341" s="86"/>
      <c r="H341" s="97" t="s">
        <v>4955</v>
      </c>
      <c r="I341" s="100" t="s">
        <v>3606</v>
      </c>
      <c r="J341" s="100" t="s">
        <v>3610</v>
      </c>
      <c r="K341" s="100"/>
      <c r="L341" s="100"/>
      <c r="M341" s="100"/>
      <c r="N341" s="100"/>
      <c r="O341" s="100"/>
      <c r="P341" s="100"/>
      <c r="Q341" s="100"/>
      <c r="R341" s="100"/>
      <c r="S341" s="100"/>
      <c r="T341" s="100"/>
      <c r="U341" s="100"/>
      <c r="V341" s="100"/>
      <c r="W341" s="100"/>
      <c r="X341" s="100"/>
      <c r="Y341" s="100"/>
      <c r="Z341" s="100"/>
      <c r="AA341" s="100"/>
      <c r="AB341" s="86"/>
      <c r="AC341" s="86"/>
      <c r="AD341" s="86"/>
      <c r="AE341" s="86"/>
      <c r="AF341" s="86"/>
      <c r="AG341" s="86"/>
      <c r="AH341" s="86"/>
      <c r="AI341" s="86"/>
      <c r="AJ341" s="97"/>
    </row>
    <row r="342" customFormat="false" ht="15.75" hidden="false" customHeight="true" outlineLevel="0" collapsed="false">
      <c r="A342" s="95" t="n">
        <v>286</v>
      </c>
      <c r="B342" s="95" t="n">
        <v>286.2</v>
      </c>
      <c r="C342" s="97" t="s">
        <v>62</v>
      </c>
      <c r="D342" s="87" t="s">
        <v>868</v>
      </c>
      <c r="E342" s="97" t="s">
        <v>1001</v>
      </c>
      <c r="F342" s="87" t="s">
        <v>3604</v>
      </c>
      <c r="G342" s="86"/>
      <c r="H342" s="97" t="s">
        <v>4958</v>
      </c>
      <c r="I342" s="100" t="s">
        <v>3615</v>
      </c>
      <c r="J342" s="100" t="s">
        <v>3620</v>
      </c>
      <c r="K342" s="100"/>
      <c r="L342" s="100"/>
      <c r="M342" s="100"/>
      <c r="N342" s="100"/>
      <c r="O342" s="100"/>
      <c r="P342" s="100"/>
      <c r="Q342" s="100"/>
      <c r="R342" s="100"/>
      <c r="S342" s="100"/>
      <c r="T342" s="100"/>
      <c r="U342" s="100"/>
      <c r="V342" s="100"/>
      <c r="W342" s="100"/>
      <c r="X342" s="100"/>
      <c r="Y342" s="100"/>
      <c r="Z342" s="100"/>
      <c r="AA342" s="100"/>
      <c r="AB342" s="86"/>
      <c r="AC342" s="86"/>
      <c r="AD342" s="86"/>
      <c r="AE342" s="86"/>
      <c r="AF342" s="86"/>
      <c r="AG342" s="86"/>
      <c r="AH342" s="86"/>
      <c r="AI342" s="86"/>
      <c r="AJ342" s="97"/>
    </row>
    <row r="343" customFormat="false" ht="15.75" hidden="false" customHeight="true" outlineLevel="0" collapsed="false">
      <c r="A343" s="95" t="n">
        <v>287</v>
      </c>
      <c r="B343" s="95" t="n">
        <v>287</v>
      </c>
      <c r="C343" s="97" t="s">
        <v>62</v>
      </c>
      <c r="D343" s="98" t="s">
        <v>872</v>
      </c>
      <c r="E343" s="98"/>
      <c r="F343" s="98"/>
      <c r="G343" s="98"/>
      <c r="H343" s="97" t="s">
        <v>873</v>
      </c>
      <c r="I343" s="100" t="s">
        <v>873</v>
      </c>
      <c r="J343" s="100"/>
      <c r="K343" s="100"/>
      <c r="L343" s="100"/>
      <c r="M343" s="100"/>
      <c r="N343" s="100"/>
      <c r="O343" s="100"/>
      <c r="P343" s="100"/>
      <c r="Q343" s="100"/>
      <c r="R343" s="100"/>
      <c r="S343" s="100"/>
      <c r="T343" s="100"/>
      <c r="U343" s="100"/>
      <c r="V343" s="100"/>
      <c r="W343" s="100"/>
      <c r="X343" s="100"/>
      <c r="Y343" s="100"/>
      <c r="Z343" s="100"/>
      <c r="AA343" s="100"/>
      <c r="AB343" s="97"/>
      <c r="AC343" s="97"/>
      <c r="AD343" s="97"/>
      <c r="AE343" s="97"/>
      <c r="AF343" s="97"/>
      <c r="AG343" s="97"/>
      <c r="AH343" s="97"/>
      <c r="AI343" s="97"/>
      <c r="AJ343" s="97"/>
    </row>
    <row r="344" customFormat="false" ht="15.75" hidden="false" customHeight="true" outlineLevel="0" collapsed="false">
      <c r="A344" s="95" t="n">
        <v>289</v>
      </c>
      <c r="B344" s="95" t="n">
        <v>289</v>
      </c>
      <c r="C344" s="97" t="s">
        <v>62</v>
      </c>
      <c r="D344" s="98" t="s">
        <v>877</v>
      </c>
      <c r="E344" s="86" t="s">
        <v>1009</v>
      </c>
      <c r="F344" s="87" t="s">
        <v>3648</v>
      </c>
      <c r="G344" s="86"/>
      <c r="H344" s="97" t="s">
        <v>878</v>
      </c>
      <c r="I344" s="100" t="s">
        <v>3650</v>
      </c>
      <c r="J344" s="100" t="s">
        <v>3655</v>
      </c>
      <c r="K344" s="100"/>
      <c r="L344" s="100"/>
      <c r="M344" s="100"/>
      <c r="N344" s="100"/>
      <c r="O344" s="100"/>
      <c r="P344" s="100"/>
      <c r="Q344" s="100"/>
      <c r="R344" s="100"/>
      <c r="S344" s="100"/>
      <c r="T344" s="100"/>
      <c r="U344" s="100"/>
      <c r="V344" s="100"/>
      <c r="W344" s="100"/>
      <c r="X344" s="100"/>
      <c r="Y344" s="100"/>
      <c r="Z344" s="100"/>
      <c r="AA344" s="100"/>
      <c r="AB344" s="97"/>
      <c r="AC344" s="86"/>
      <c r="AD344" s="86"/>
      <c r="AE344" s="86"/>
      <c r="AF344" s="86"/>
      <c r="AG344" s="86"/>
      <c r="AH344" s="86"/>
      <c r="AI344" s="86"/>
      <c r="AJ344" s="86"/>
    </row>
    <row r="345" customFormat="false" ht="15.75" hidden="false" customHeight="true" outlineLevel="0" collapsed="false">
      <c r="A345" s="95" t="n">
        <v>290</v>
      </c>
      <c r="B345" s="95" t="n">
        <v>290</v>
      </c>
      <c r="C345" s="97" t="s">
        <v>62</v>
      </c>
      <c r="D345" s="87" t="s">
        <v>879</v>
      </c>
      <c r="E345" s="97" t="s">
        <v>1001</v>
      </c>
      <c r="F345" s="87" t="s">
        <v>3661</v>
      </c>
      <c r="G345" s="86"/>
      <c r="H345" s="97" t="s">
        <v>4966</v>
      </c>
      <c r="I345" s="100" t="s">
        <v>3663</v>
      </c>
      <c r="J345" s="100" t="s">
        <v>3668</v>
      </c>
      <c r="K345" s="100"/>
      <c r="L345" s="100"/>
      <c r="M345" s="100"/>
      <c r="N345" s="100"/>
      <c r="O345" s="100"/>
      <c r="P345" s="100"/>
      <c r="Q345" s="100"/>
      <c r="R345" s="100"/>
      <c r="S345" s="100"/>
      <c r="T345" s="100"/>
      <c r="U345" s="100"/>
      <c r="V345" s="100"/>
      <c r="W345" s="100"/>
      <c r="X345" s="100"/>
      <c r="Y345" s="100"/>
      <c r="Z345" s="100"/>
      <c r="AA345" s="100"/>
      <c r="AB345" s="86"/>
      <c r="AC345" s="86"/>
      <c r="AD345" s="86"/>
      <c r="AE345" s="86"/>
      <c r="AF345" s="86"/>
      <c r="AG345" s="86"/>
      <c r="AH345" s="86"/>
      <c r="AI345" s="86"/>
      <c r="AJ345" s="97"/>
    </row>
    <row r="346" customFormat="false" ht="15.75" hidden="false" customHeight="true" outlineLevel="0" collapsed="false">
      <c r="A346" s="95" t="n">
        <v>292</v>
      </c>
      <c r="B346" s="95" t="n">
        <v>292</v>
      </c>
      <c r="C346" s="97" t="s">
        <v>62</v>
      </c>
      <c r="D346" s="98" t="s">
        <v>883</v>
      </c>
      <c r="E346" s="98"/>
      <c r="F346" s="98"/>
      <c r="G346" s="98"/>
      <c r="H346" s="97" t="s">
        <v>884</v>
      </c>
      <c r="I346" s="100" t="s">
        <v>884</v>
      </c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97"/>
      <c r="AC346" s="97"/>
      <c r="AD346" s="97"/>
      <c r="AE346" s="97"/>
      <c r="AF346" s="97"/>
      <c r="AG346" s="97"/>
      <c r="AH346" s="97"/>
      <c r="AI346" s="97"/>
      <c r="AJ346" s="97"/>
    </row>
    <row r="347" customFormat="false" ht="15.75" hidden="false" customHeight="true" outlineLevel="0" collapsed="false">
      <c r="A347" s="95" t="n">
        <v>293</v>
      </c>
      <c r="B347" s="95" t="n">
        <v>293.1</v>
      </c>
      <c r="C347" s="97" t="s">
        <v>62</v>
      </c>
      <c r="D347" s="87" t="s">
        <v>885</v>
      </c>
      <c r="E347" s="86"/>
      <c r="F347" s="86"/>
      <c r="G347" s="86"/>
      <c r="H347" s="86" t="s">
        <v>6775</v>
      </c>
      <c r="I347" s="100" t="s">
        <v>3698</v>
      </c>
      <c r="J347" s="100"/>
      <c r="K347" s="100"/>
      <c r="L347" s="100"/>
      <c r="M347" s="100"/>
      <c r="N347" s="100"/>
      <c r="O347" s="100"/>
      <c r="P347" s="100"/>
      <c r="Q347" s="100"/>
      <c r="R347" s="100"/>
      <c r="S347" s="100"/>
      <c r="T347" s="100"/>
      <c r="U347" s="100"/>
      <c r="V347" s="100"/>
      <c r="W347" s="100"/>
      <c r="X347" s="100"/>
      <c r="Y347" s="100"/>
      <c r="Z347" s="100"/>
      <c r="AA347" s="100"/>
      <c r="AB347" s="86"/>
      <c r="AC347" s="86"/>
      <c r="AD347" s="86"/>
      <c r="AE347" s="86"/>
      <c r="AF347" s="86"/>
      <c r="AG347" s="86"/>
      <c r="AH347" s="86"/>
      <c r="AI347" s="86"/>
      <c r="AJ347" s="97"/>
    </row>
    <row r="348" customFormat="false" ht="15.75" hidden="false" customHeight="true" outlineLevel="0" collapsed="false">
      <c r="A348" s="95" t="n">
        <v>293</v>
      </c>
      <c r="B348" s="95" t="n">
        <v>293.2</v>
      </c>
      <c r="C348" s="97" t="s">
        <v>62</v>
      </c>
      <c r="D348" s="98" t="s">
        <v>885</v>
      </c>
      <c r="E348" s="98"/>
      <c r="F348" s="86"/>
      <c r="G348" s="86"/>
      <c r="H348" s="86" t="s">
        <v>889</v>
      </c>
      <c r="I348" s="100" t="s">
        <v>4977</v>
      </c>
      <c r="J348" s="100" t="s">
        <v>3691</v>
      </c>
      <c r="K348" s="100"/>
      <c r="L348" s="100"/>
      <c r="M348" s="100"/>
      <c r="N348" s="100"/>
      <c r="O348" s="100"/>
      <c r="P348" s="100"/>
      <c r="Q348" s="100"/>
      <c r="R348" s="100"/>
      <c r="S348" s="100"/>
      <c r="T348" s="100"/>
      <c r="U348" s="100"/>
      <c r="V348" s="100"/>
      <c r="W348" s="100"/>
      <c r="X348" s="100"/>
      <c r="Y348" s="100"/>
      <c r="Z348" s="100"/>
      <c r="AA348" s="100"/>
      <c r="AB348" s="86"/>
      <c r="AC348" s="86"/>
      <c r="AD348" s="86"/>
      <c r="AE348" s="86"/>
      <c r="AF348" s="86"/>
      <c r="AG348" s="86"/>
      <c r="AH348" s="86"/>
      <c r="AI348" s="86"/>
      <c r="AJ348" s="97"/>
    </row>
    <row r="349" customFormat="false" ht="15.75" hidden="false" customHeight="true" outlineLevel="0" collapsed="false">
      <c r="A349" s="95" t="n">
        <v>294</v>
      </c>
      <c r="B349" s="95" t="n">
        <v>294</v>
      </c>
      <c r="C349" s="97" t="s">
        <v>62</v>
      </c>
      <c r="D349" s="87" t="s">
        <v>3701</v>
      </c>
      <c r="E349" s="97" t="s">
        <v>1001</v>
      </c>
      <c r="F349" s="87" t="s">
        <v>3702</v>
      </c>
      <c r="G349" s="86"/>
      <c r="H349" s="86" t="s">
        <v>4980</v>
      </c>
      <c r="I349" s="100" t="s">
        <v>3704</v>
      </c>
      <c r="J349" s="100" t="s">
        <v>3708</v>
      </c>
      <c r="K349" s="100"/>
      <c r="L349" s="100"/>
      <c r="M349" s="100"/>
      <c r="N349" s="100"/>
      <c r="O349" s="100"/>
      <c r="P349" s="100"/>
      <c r="Q349" s="100"/>
      <c r="R349" s="100"/>
      <c r="S349" s="100"/>
      <c r="T349" s="100"/>
      <c r="U349" s="100"/>
      <c r="V349" s="100"/>
      <c r="W349" s="100"/>
      <c r="X349" s="100"/>
      <c r="Y349" s="100"/>
      <c r="Z349" s="100"/>
      <c r="AA349" s="100"/>
      <c r="AB349" s="97"/>
      <c r="AC349" s="86"/>
      <c r="AD349" s="86"/>
      <c r="AE349" s="86"/>
      <c r="AF349" s="86"/>
      <c r="AG349" s="86"/>
      <c r="AH349" s="116"/>
      <c r="AI349" s="86"/>
      <c r="AJ349" s="97"/>
    </row>
    <row r="350" customFormat="false" ht="15.75" hidden="false" customHeight="true" outlineLevel="0" collapsed="false">
      <c r="A350" s="95" t="n">
        <v>295</v>
      </c>
      <c r="B350" s="95" t="n">
        <v>295</v>
      </c>
      <c r="C350" s="97" t="s">
        <v>62</v>
      </c>
      <c r="D350" s="98" t="s">
        <v>892</v>
      </c>
      <c r="E350" s="98"/>
      <c r="F350" s="98"/>
      <c r="G350" s="98"/>
      <c r="H350" s="97" t="s">
        <v>893</v>
      </c>
      <c r="I350" s="100" t="s">
        <v>4982</v>
      </c>
      <c r="J350" s="100"/>
      <c r="K350" s="100"/>
      <c r="L350" s="100"/>
      <c r="M350" s="100"/>
      <c r="N350" s="100"/>
      <c r="O350" s="100"/>
      <c r="P350" s="100"/>
      <c r="Q350" s="100"/>
      <c r="R350" s="100"/>
      <c r="S350" s="100"/>
      <c r="T350" s="100"/>
      <c r="U350" s="100"/>
      <c r="V350" s="100"/>
      <c r="W350" s="100"/>
      <c r="X350" s="100"/>
      <c r="Y350" s="100"/>
      <c r="Z350" s="100"/>
      <c r="AA350" s="100"/>
      <c r="AB350" s="97"/>
      <c r="AC350" s="97"/>
      <c r="AD350" s="97"/>
      <c r="AE350" s="97"/>
      <c r="AF350" s="97"/>
      <c r="AG350" s="97"/>
      <c r="AH350" s="97"/>
      <c r="AI350" s="97"/>
      <c r="AJ350" s="97"/>
    </row>
    <row r="351" customFormat="false" ht="15.75" hidden="false" customHeight="true" outlineLevel="0" collapsed="false">
      <c r="A351" s="95" t="n">
        <v>296</v>
      </c>
      <c r="B351" s="95" t="n">
        <v>296</v>
      </c>
      <c r="C351" s="97" t="s">
        <v>62</v>
      </c>
      <c r="D351" s="98" t="s">
        <v>894</v>
      </c>
      <c r="E351" s="98"/>
      <c r="F351" s="98"/>
      <c r="G351" s="98"/>
      <c r="H351" s="97" t="s">
        <v>895</v>
      </c>
      <c r="I351" s="100" t="s">
        <v>895</v>
      </c>
      <c r="J351" s="100"/>
      <c r="K351" s="100"/>
      <c r="L351" s="100"/>
      <c r="M351" s="100"/>
      <c r="N351" s="100"/>
      <c r="O351" s="100"/>
      <c r="P351" s="100"/>
      <c r="Q351" s="100"/>
      <c r="R351" s="100"/>
      <c r="S351" s="100"/>
      <c r="T351" s="100"/>
      <c r="U351" s="100"/>
      <c r="V351" s="100"/>
      <c r="W351" s="100"/>
      <c r="X351" s="100"/>
      <c r="Y351" s="100"/>
      <c r="Z351" s="100"/>
      <c r="AA351" s="100"/>
      <c r="AB351" s="97"/>
      <c r="AC351" s="97"/>
      <c r="AD351" s="97"/>
      <c r="AE351" s="97"/>
      <c r="AF351" s="97"/>
      <c r="AG351" s="97"/>
      <c r="AH351" s="97"/>
      <c r="AI351" s="97"/>
      <c r="AJ351" s="97"/>
    </row>
    <row r="352" customFormat="false" ht="15.75" hidden="false" customHeight="true" outlineLevel="0" collapsed="false">
      <c r="A352" s="95" t="n">
        <v>297</v>
      </c>
      <c r="B352" s="95" t="n">
        <v>297</v>
      </c>
      <c r="C352" s="97" t="s">
        <v>62</v>
      </c>
      <c r="D352" s="98" t="s">
        <v>896</v>
      </c>
      <c r="E352" s="98"/>
      <c r="F352" s="98"/>
      <c r="G352" s="98"/>
      <c r="H352" s="97" t="s">
        <v>897</v>
      </c>
      <c r="I352" s="100" t="s">
        <v>897</v>
      </c>
      <c r="J352" s="100"/>
      <c r="K352" s="100"/>
      <c r="L352" s="100"/>
      <c r="M352" s="100"/>
      <c r="N352" s="100"/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97"/>
      <c r="AC352" s="97"/>
      <c r="AD352" s="97"/>
      <c r="AE352" s="97"/>
      <c r="AF352" s="97"/>
      <c r="AG352" s="97"/>
      <c r="AH352" s="97"/>
      <c r="AI352" s="97"/>
      <c r="AJ352" s="97"/>
    </row>
    <row r="353" customFormat="false" ht="15.75" hidden="false" customHeight="true" outlineLevel="0" collapsed="false">
      <c r="A353" s="95" t="n">
        <v>298</v>
      </c>
      <c r="B353" s="95" t="n">
        <v>298</v>
      </c>
      <c r="C353" s="97" t="s">
        <v>62</v>
      </c>
      <c r="D353" s="98" t="s">
        <v>898</v>
      </c>
      <c r="E353" s="98"/>
      <c r="F353" s="98"/>
      <c r="G353" s="98"/>
      <c r="H353" s="97" t="s">
        <v>899</v>
      </c>
      <c r="I353" s="100" t="s">
        <v>899</v>
      </c>
      <c r="J353" s="100"/>
      <c r="K353" s="100"/>
      <c r="L353" s="100"/>
      <c r="M353" s="100"/>
      <c r="N353" s="100"/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97"/>
      <c r="AC353" s="97"/>
      <c r="AD353" s="97"/>
      <c r="AE353" s="97"/>
      <c r="AF353" s="97"/>
      <c r="AG353" s="97"/>
      <c r="AH353" s="97"/>
      <c r="AI353" s="97"/>
      <c r="AJ353" s="97"/>
    </row>
    <row r="354" customFormat="false" ht="15.75" hidden="false" customHeight="true" outlineLevel="0" collapsed="false">
      <c r="A354" s="95" t="n">
        <v>299</v>
      </c>
      <c r="B354" s="95" t="n">
        <v>299</v>
      </c>
      <c r="C354" s="97" t="s">
        <v>62</v>
      </c>
      <c r="D354" s="98" t="s">
        <v>901</v>
      </c>
      <c r="E354" s="98"/>
      <c r="F354" s="98"/>
      <c r="G354" s="98"/>
      <c r="H354" s="97" t="s">
        <v>902</v>
      </c>
      <c r="I354" s="100" t="s">
        <v>902</v>
      </c>
      <c r="J354" s="100"/>
      <c r="K354" s="100"/>
      <c r="L354" s="100"/>
      <c r="M354" s="100"/>
      <c r="N354" s="100"/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97"/>
      <c r="AC354" s="97"/>
      <c r="AD354" s="97"/>
      <c r="AE354" s="97"/>
      <c r="AF354" s="97"/>
      <c r="AG354" s="97"/>
      <c r="AH354" s="97"/>
      <c r="AI354" s="97"/>
      <c r="AJ354" s="97"/>
    </row>
    <row r="355" customFormat="false" ht="15.75" hidden="false" customHeight="true" outlineLevel="0" collapsed="false">
      <c r="A355" s="95" t="n">
        <v>301</v>
      </c>
      <c r="B355" s="95" t="n">
        <v>301</v>
      </c>
      <c r="C355" s="97" t="s">
        <v>62</v>
      </c>
      <c r="D355" s="98" t="s">
        <v>905</v>
      </c>
      <c r="E355" s="98"/>
      <c r="F355" s="98"/>
      <c r="G355" s="98"/>
      <c r="H355" s="97" t="s">
        <v>906</v>
      </c>
      <c r="I355" s="100" t="s">
        <v>906</v>
      </c>
      <c r="J355" s="100"/>
      <c r="K355" s="100"/>
      <c r="L355" s="100"/>
      <c r="M355" s="100"/>
      <c r="N355" s="100"/>
      <c r="O355" s="100"/>
      <c r="P355" s="100"/>
      <c r="Q355" s="100"/>
      <c r="R355" s="100"/>
      <c r="S355" s="100"/>
      <c r="T355" s="100"/>
      <c r="U355" s="100"/>
      <c r="V355" s="100"/>
      <c r="W355" s="100"/>
      <c r="X355" s="100"/>
      <c r="Y355" s="100"/>
      <c r="Z355" s="100"/>
      <c r="AA355" s="100"/>
      <c r="AB355" s="97"/>
      <c r="AC355" s="97"/>
      <c r="AD355" s="97"/>
      <c r="AE355" s="97"/>
      <c r="AF355" s="97"/>
      <c r="AG355" s="97"/>
      <c r="AH355" s="97"/>
      <c r="AI355" s="97"/>
      <c r="AJ355" s="97"/>
    </row>
    <row r="356" customFormat="false" ht="15.75" hidden="false" customHeight="true" outlineLevel="0" collapsed="false">
      <c r="A356" s="95" t="n">
        <v>302</v>
      </c>
      <c r="B356" s="95" t="n">
        <v>302</v>
      </c>
      <c r="C356" s="97" t="s">
        <v>62</v>
      </c>
      <c r="D356" s="98" t="s">
        <v>907</v>
      </c>
      <c r="E356" s="98"/>
      <c r="F356" s="98"/>
      <c r="G356" s="98"/>
      <c r="H356" s="97" t="s">
        <v>908</v>
      </c>
      <c r="I356" s="100" t="s">
        <v>908</v>
      </c>
      <c r="J356" s="100"/>
      <c r="K356" s="100"/>
      <c r="L356" s="100"/>
      <c r="M356" s="100"/>
      <c r="N356" s="100"/>
      <c r="O356" s="100"/>
      <c r="P356" s="100"/>
      <c r="Q356" s="100"/>
      <c r="R356" s="100"/>
      <c r="S356" s="100"/>
      <c r="T356" s="100"/>
      <c r="U356" s="100"/>
      <c r="V356" s="100"/>
      <c r="W356" s="100"/>
      <c r="X356" s="100"/>
      <c r="Y356" s="100"/>
      <c r="Z356" s="100"/>
      <c r="AA356" s="100"/>
      <c r="AB356" s="97"/>
      <c r="AC356" s="97"/>
      <c r="AD356" s="97"/>
      <c r="AE356" s="97"/>
      <c r="AF356" s="97"/>
      <c r="AG356" s="97"/>
      <c r="AH356" s="97"/>
      <c r="AI356" s="97"/>
      <c r="AJ356" s="97"/>
    </row>
    <row r="357" customFormat="false" ht="15.75" hidden="false" customHeight="true" outlineLevel="0" collapsed="false">
      <c r="A357" s="95" t="n">
        <v>304</v>
      </c>
      <c r="B357" s="95" t="n">
        <v>304</v>
      </c>
      <c r="C357" s="97" t="s">
        <v>62</v>
      </c>
      <c r="D357" s="98" t="s">
        <v>911</v>
      </c>
      <c r="E357" s="98"/>
      <c r="F357" s="86"/>
      <c r="G357" s="86"/>
      <c r="H357" s="97" t="s">
        <v>912</v>
      </c>
      <c r="I357" s="100" t="s">
        <v>912</v>
      </c>
      <c r="J357" s="100"/>
      <c r="K357" s="100"/>
      <c r="L357" s="100"/>
      <c r="M357" s="100"/>
      <c r="N357" s="100"/>
      <c r="O357" s="100"/>
      <c r="P357" s="100"/>
      <c r="Q357" s="100"/>
      <c r="R357" s="100"/>
      <c r="S357" s="100"/>
      <c r="T357" s="100"/>
      <c r="U357" s="100"/>
      <c r="V357" s="100"/>
      <c r="W357" s="100"/>
      <c r="X357" s="100"/>
      <c r="Y357" s="100"/>
      <c r="Z357" s="100"/>
      <c r="AA357" s="100"/>
      <c r="AB357" s="86"/>
      <c r="AC357" s="86"/>
      <c r="AD357" s="86"/>
      <c r="AE357" s="86"/>
      <c r="AF357" s="86"/>
      <c r="AG357" s="86"/>
      <c r="AH357" s="86"/>
      <c r="AI357" s="86"/>
      <c r="AJ357" s="86"/>
    </row>
    <row r="358" customFormat="false" ht="15.75" hidden="false" customHeight="true" outlineLevel="0" collapsed="false">
      <c r="A358" s="95" t="n">
        <v>306</v>
      </c>
      <c r="B358" s="95" t="n">
        <v>306.1</v>
      </c>
      <c r="C358" s="97" t="s">
        <v>62</v>
      </c>
      <c r="D358" s="87" t="s">
        <v>3794</v>
      </c>
      <c r="E358" s="97" t="s">
        <v>1001</v>
      </c>
      <c r="F358" s="87" t="s">
        <v>3795</v>
      </c>
      <c r="G358" s="86"/>
      <c r="H358" s="86" t="s">
        <v>919</v>
      </c>
      <c r="I358" s="100" t="s">
        <v>3797</v>
      </c>
      <c r="J358" s="100" t="s">
        <v>3801</v>
      </c>
      <c r="K358" s="100"/>
      <c r="L358" s="100"/>
      <c r="M358" s="100"/>
      <c r="N358" s="100"/>
      <c r="O358" s="100"/>
      <c r="P358" s="100"/>
      <c r="Q358" s="100"/>
      <c r="R358" s="100"/>
      <c r="S358" s="100"/>
      <c r="T358" s="100"/>
      <c r="U358" s="100"/>
      <c r="V358" s="100"/>
      <c r="W358" s="100"/>
      <c r="X358" s="100"/>
      <c r="Y358" s="100"/>
      <c r="Z358" s="100"/>
      <c r="AA358" s="100"/>
      <c r="AB358" s="97"/>
      <c r="AC358" s="86"/>
      <c r="AD358" s="86"/>
      <c r="AE358" s="86"/>
      <c r="AF358" s="86"/>
      <c r="AG358" s="86"/>
      <c r="AH358" s="86"/>
      <c r="AI358" s="86"/>
      <c r="AJ358" s="86"/>
    </row>
    <row r="359" customFormat="false" ht="15.75" hidden="false" customHeight="true" outlineLevel="0" collapsed="false">
      <c r="A359" s="95" t="n">
        <v>306</v>
      </c>
      <c r="B359" s="95" t="n">
        <v>306.2</v>
      </c>
      <c r="C359" s="97" t="s">
        <v>62</v>
      </c>
      <c r="D359" s="87" t="s">
        <v>3794</v>
      </c>
      <c r="E359" s="97" t="s">
        <v>1001</v>
      </c>
      <c r="F359" s="87" t="s">
        <v>3795</v>
      </c>
      <c r="G359" s="86"/>
      <c r="H359" s="86" t="s">
        <v>920</v>
      </c>
      <c r="I359" s="120" t="s">
        <v>920</v>
      </c>
      <c r="J359" s="100"/>
      <c r="K359" s="100"/>
      <c r="L359" s="100"/>
      <c r="M359" s="100"/>
      <c r="N359" s="100"/>
      <c r="O359" s="100"/>
      <c r="P359" s="100"/>
      <c r="Q359" s="100"/>
      <c r="R359" s="100"/>
      <c r="S359" s="100"/>
      <c r="T359" s="100"/>
      <c r="U359" s="100"/>
      <c r="V359" s="100"/>
      <c r="W359" s="100"/>
      <c r="X359" s="100"/>
      <c r="Y359" s="100"/>
      <c r="Z359" s="100"/>
      <c r="AA359" s="100"/>
      <c r="AB359" s="97"/>
      <c r="AC359" s="86"/>
      <c r="AD359" s="86"/>
      <c r="AE359" s="86"/>
      <c r="AF359" s="86"/>
      <c r="AG359" s="86"/>
      <c r="AH359" s="86"/>
      <c r="AI359" s="86"/>
      <c r="AJ359" s="86"/>
    </row>
    <row r="360" customFormat="false" ht="15.75" hidden="false" customHeight="true" outlineLevel="0" collapsed="false">
      <c r="A360" s="95" t="n">
        <v>308</v>
      </c>
      <c r="B360" s="95" t="n">
        <v>308</v>
      </c>
      <c r="C360" s="97" t="s">
        <v>62</v>
      </c>
      <c r="D360" s="98" t="s">
        <v>927</v>
      </c>
      <c r="E360" s="98"/>
      <c r="F360" s="98"/>
      <c r="G360" s="98"/>
      <c r="H360" s="97" t="s">
        <v>928</v>
      </c>
      <c r="I360" s="100" t="s">
        <v>928</v>
      </c>
      <c r="J360" s="100"/>
      <c r="K360" s="100"/>
      <c r="L360" s="100"/>
      <c r="M360" s="100"/>
      <c r="N360" s="100"/>
      <c r="O360" s="100"/>
      <c r="P360" s="100"/>
      <c r="Q360" s="100"/>
      <c r="R360" s="100"/>
      <c r="S360" s="100"/>
      <c r="T360" s="100"/>
      <c r="U360" s="100"/>
      <c r="V360" s="100"/>
      <c r="W360" s="100"/>
      <c r="X360" s="100"/>
      <c r="Y360" s="100"/>
      <c r="Z360" s="100"/>
      <c r="AA360" s="100"/>
      <c r="AB360" s="97"/>
      <c r="AC360" s="97"/>
      <c r="AD360" s="97"/>
      <c r="AE360" s="97"/>
      <c r="AF360" s="97"/>
      <c r="AG360" s="97"/>
      <c r="AH360" s="97"/>
      <c r="AI360" s="97"/>
      <c r="AJ360" s="97"/>
    </row>
    <row r="361" customFormat="false" ht="15.75" hidden="false" customHeight="true" outlineLevel="0" collapsed="false">
      <c r="A361" s="95" t="n">
        <v>309</v>
      </c>
      <c r="B361" s="95" t="n">
        <v>309</v>
      </c>
      <c r="C361" s="97" t="s">
        <v>62</v>
      </c>
      <c r="D361" s="98" t="s">
        <v>930</v>
      </c>
      <c r="E361" s="98"/>
      <c r="F361" s="98"/>
      <c r="G361" s="98"/>
      <c r="H361" s="97" t="s">
        <v>931</v>
      </c>
      <c r="I361" s="100" t="s">
        <v>931</v>
      </c>
      <c r="J361" s="100"/>
      <c r="K361" s="100"/>
      <c r="L361" s="100"/>
      <c r="M361" s="100"/>
      <c r="N361" s="100"/>
      <c r="O361" s="100"/>
      <c r="P361" s="100"/>
      <c r="Q361" s="100"/>
      <c r="R361" s="100"/>
      <c r="S361" s="100"/>
      <c r="T361" s="100"/>
      <c r="U361" s="100"/>
      <c r="V361" s="100"/>
      <c r="W361" s="100"/>
      <c r="X361" s="100"/>
      <c r="Y361" s="100"/>
      <c r="Z361" s="100"/>
      <c r="AA361" s="100"/>
      <c r="AB361" s="97"/>
      <c r="AC361" s="97"/>
      <c r="AD361" s="97"/>
      <c r="AE361" s="97"/>
      <c r="AF361" s="97"/>
      <c r="AG361" s="97"/>
      <c r="AH361" s="97"/>
      <c r="AI361" s="97"/>
      <c r="AJ361" s="97"/>
    </row>
    <row r="362" customFormat="false" ht="15.75" hidden="false" customHeight="true" outlineLevel="0" collapsed="false">
      <c r="A362" s="95" t="n">
        <v>310</v>
      </c>
      <c r="B362" s="95" t="n">
        <v>310</v>
      </c>
      <c r="C362" s="97" t="s">
        <v>62</v>
      </c>
      <c r="D362" s="87" t="s">
        <v>932</v>
      </c>
      <c r="E362" s="86"/>
      <c r="F362" s="86"/>
      <c r="G362" s="86"/>
      <c r="H362" s="86" t="s">
        <v>933</v>
      </c>
      <c r="I362" s="120" t="s">
        <v>1058</v>
      </c>
      <c r="J362" s="100" t="s">
        <v>3845</v>
      </c>
      <c r="K362" s="100"/>
      <c r="L362" s="100"/>
      <c r="M362" s="100"/>
      <c r="N362" s="100"/>
      <c r="O362" s="100"/>
      <c r="P362" s="100"/>
      <c r="Q362" s="100"/>
      <c r="R362" s="100"/>
      <c r="S362" s="100"/>
      <c r="T362" s="100"/>
      <c r="U362" s="100"/>
      <c r="V362" s="100"/>
      <c r="W362" s="100"/>
      <c r="X362" s="100"/>
      <c r="Y362" s="100"/>
      <c r="Z362" s="100"/>
      <c r="AA362" s="100"/>
      <c r="AB362" s="86"/>
      <c r="AC362" s="86"/>
      <c r="AD362" s="86"/>
      <c r="AE362" s="86"/>
      <c r="AF362" s="86"/>
      <c r="AG362" s="86"/>
      <c r="AH362" s="86"/>
      <c r="AI362" s="86"/>
      <c r="AJ362" s="97"/>
    </row>
    <row r="363" customFormat="false" ht="15.75" hidden="false" customHeight="true" outlineLevel="0" collapsed="false">
      <c r="A363" s="95" t="n">
        <v>311</v>
      </c>
      <c r="B363" s="95" t="n">
        <v>311</v>
      </c>
      <c r="C363" s="97" t="s">
        <v>62</v>
      </c>
      <c r="D363" s="98" t="s">
        <v>934</v>
      </c>
      <c r="E363" s="98"/>
      <c r="F363" s="86"/>
      <c r="G363" s="86"/>
      <c r="H363" s="161" t="s">
        <v>935</v>
      </c>
      <c r="I363" s="100" t="s">
        <v>3850</v>
      </c>
      <c r="J363" s="100" t="s">
        <v>3853</v>
      </c>
      <c r="K363" s="100"/>
      <c r="L363" s="100"/>
      <c r="M363" s="100"/>
      <c r="N363" s="100"/>
      <c r="O363" s="100"/>
      <c r="P363" s="100"/>
      <c r="Q363" s="100"/>
      <c r="R363" s="100"/>
      <c r="S363" s="100"/>
      <c r="T363" s="100"/>
      <c r="U363" s="100"/>
      <c r="V363" s="100"/>
      <c r="W363" s="100"/>
      <c r="X363" s="100"/>
      <c r="Y363" s="100"/>
      <c r="Z363" s="100"/>
      <c r="AA363" s="100"/>
      <c r="AB363" s="86"/>
      <c r="AC363" s="86"/>
      <c r="AD363" s="86"/>
      <c r="AE363" s="86"/>
      <c r="AF363" s="86"/>
      <c r="AG363" s="86"/>
      <c r="AH363" s="86"/>
      <c r="AI363" s="86"/>
      <c r="AJ363" s="97"/>
    </row>
    <row r="364" customFormat="false" ht="15.75" hidden="false" customHeight="true" outlineLevel="0" collapsed="false">
      <c r="A364" s="95" t="n">
        <v>312</v>
      </c>
      <c r="B364" s="95" t="n">
        <v>312</v>
      </c>
      <c r="C364" s="97" t="s">
        <v>62</v>
      </c>
      <c r="D364" s="98" t="s">
        <v>936</v>
      </c>
      <c r="E364" s="98"/>
      <c r="F364" s="98"/>
      <c r="G364" s="98"/>
      <c r="H364" s="97" t="s">
        <v>937</v>
      </c>
      <c r="I364" s="100" t="s">
        <v>937</v>
      </c>
      <c r="J364" s="100"/>
      <c r="K364" s="100"/>
      <c r="L364" s="100"/>
      <c r="M364" s="100"/>
      <c r="N364" s="100"/>
      <c r="O364" s="100"/>
      <c r="P364" s="100"/>
      <c r="Q364" s="100"/>
      <c r="R364" s="100"/>
      <c r="S364" s="100"/>
      <c r="T364" s="100"/>
      <c r="U364" s="100"/>
      <c r="V364" s="100"/>
      <c r="W364" s="100"/>
      <c r="X364" s="100"/>
      <c r="Y364" s="100"/>
      <c r="Z364" s="100"/>
      <c r="AA364" s="100"/>
      <c r="AB364" s="97"/>
      <c r="AC364" s="97"/>
      <c r="AD364" s="97"/>
      <c r="AE364" s="97"/>
      <c r="AF364" s="97"/>
      <c r="AG364" s="97"/>
      <c r="AH364" s="97"/>
      <c r="AI364" s="97"/>
      <c r="AJ364" s="97"/>
    </row>
    <row r="365" customFormat="false" ht="15.75" hidden="false" customHeight="true" outlineLevel="0" collapsed="false">
      <c r="A365" s="95" t="n">
        <v>313</v>
      </c>
      <c r="B365" s="95" t="n">
        <v>313</v>
      </c>
      <c r="C365" s="97" t="s">
        <v>62</v>
      </c>
      <c r="D365" s="98" t="s">
        <v>939</v>
      </c>
      <c r="E365" s="98"/>
      <c r="F365" s="98"/>
      <c r="G365" s="98"/>
      <c r="H365" s="97" t="s">
        <v>940</v>
      </c>
      <c r="I365" s="100" t="s">
        <v>940</v>
      </c>
      <c r="J365" s="100"/>
      <c r="K365" s="100"/>
      <c r="L365" s="100"/>
      <c r="M365" s="100"/>
      <c r="N365" s="100"/>
      <c r="O365" s="100"/>
      <c r="P365" s="100"/>
      <c r="Q365" s="100"/>
      <c r="R365" s="100"/>
      <c r="S365" s="100"/>
      <c r="T365" s="100"/>
      <c r="U365" s="100"/>
      <c r="V365" s="100"/>
      <c r="W365" s="100"/>
      <c r="X365" s="100"/>
      <c r="Y365" s="100"/>
      <c r="Z365" s="100"/>
      <c r="AA365" s="100"/>
      <c r="AB365" s="97"/>
      <c r="AC365" s="97"/>
      <c r="AD365" s="97"/>
      <c r="AE365" s="97"/>
      <c r="AF365" s="97"/>
      <c r="AG365" s="97"/>
      <c r="AH365" s="97"/>
      <c r="AI365" s="97"/>
      <c r="AJ365" s="97"/>
    </row>
    <row r="366" customFormat="false" ht="15.75" hidden="false" customHeight="true" outlineLevel="0" collapsed="false">
      <c r="A366" s="95" t="n">
        <v>314</v>
      </c>
      <c r="B366" s="95" t="n">
        <v>314</v>
      </c>
      <c r="C366" s="97" t="s">
        <v>62</v>
      </c>
      <c r="D366" s="98" t="s">
        <v>941</v>
      </c>
      <c r="E366" s="98"/>
      <c r="F366" s="98"/>
      <c r="G366" s="98"/>
      <c r="H366" s="97" t="s">
        <v>942</v>
      </c>
      <c r="I366" s="100" t="s">
        <v>942</v>
      </c>
      <c r="J366" s="100"/>
      <c r="K366" s="100"/>
      <c r="L366" s="100"/>
      <c r="M366" s="100"/>
      <c r="N366" s="100"/>
      <c r="O366" s="100"/>
      <c r="P366" s="100"/>
      <c r="Q366" s="100"/>
      <c r="R366" s="100"/>
      <c r="S366" s="100"/>
      <c r="T366" s="100"/>
      <c r="U366" s="100"/>
      <c r="V366" s="100"/>
      <c r="W366" s="100"/>
      <c r="X366" s="100"/>
      <c r="Y366" s="100"/>
      <c r="Z366" s="100"/>
      <c r="AA366" s="100"/>
      <c r="AB366" s="97"/>
      <c r="AC366" s="97"/>
      <c r="AD366" s="97"/>
      <c r="AE366" s="97"/>
      <c r="AF366" s="97"/>
      <c r="AG366" s="97"/>
      <c r="AH366" s="97"/>
      <c r="AI366" s="97"/>
      <c r="AJ366" s="97"/>
    </row>
    <row r="367" customFormat="false" ht="15.75" hidden="false" customHeight="true" outlineLevel="0" collapsed="false">
      <c r="A367" s="95" t="n">
        <v>315</v>
      </c>
      <c r="B367" s="95" t="n">
        <v>315</v>
      </c>
      <c r="C367" s="97" t="s">
        <v>62</v>
      </c>
      <c r="D367" s="98" t="s">
        <v>943</v>
      </c>
      <c r="E367" s="98"/>
      <c r="F367" s="98"/>
      <c r="G367" s="98"/>
      <c r="H367" s="97" t="s">
        <v>944</v>
      </c>
      <c r="I367" s="100" t="s">
        <v>944</v>
      </c>
      <c r="J367" s="100"/>
      <c r="K367" s="100"/>
      <c r="L367" s="100"/>
      <c r="M367" s="100"/>
      <c r="N367" s="100"/>
      <c r="O367" s="100"/>
      <c r="P367" s="100"/>
      <c r="Q367" s="100"/>
      <c r="R367" s="100"/>
      <c r="S367" s="100"/>
      <c r="T367" s="100"/>
      <c r="U367" s="100"/>
      <c r="V367" s="100"/>
      <c r="W367" s="100"/>
      <c r="X367" s="100"/>
      <c r="Y367" s="100"/>
      <c r="Z367" s="100"/>
      <c r="AA367" s="100"/>
      <c r="AB367" s="97"/>
      <c r="AC367" s="97"/>
      <c r="AD367" s="97"/>
      <c r="AE367" s="97"/>
      <c r="AF367" s="97"/>
      <c r="AG367" s="97"/>
      <c r="AH367" s="97"/>
      <c r="AI367" s="97"/>
      <c r="AJ367" s="97"/>
    </row>
    <row r="368" customFormat="false" ht="15.75" hidden="false" customHeight="true" outlineLevel="0" collapsed="false">
      <c r="A368" s="95" t="n">
        <v>317</v>
      </c>
      <c r="B368" s="95" t="n">
        <v>317</v>
      </c>
      <c r="C368" s="97" t="s">
        <v>62</v>
      </c>
      <c r="D368" s="98" t="s">
        <v>949</v>
      </c>
      <c r="E368" s="98"/>
      <c r="F368" s="98"/>
      <c r="G368" s="98"/>
      <c r="H368" s="97" t="s">
        <v>950</v>
      </c>
      <c r="I368" s="100" t="s">
        <v>950</v>
      </c>
      <c r="J368" s="100"/>
      <c r="K368" s="100"/>
      <c r="L368" s="100"/>
      <c r="M368" s="100"/>
      <c r="N368" s="100"/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97"/>
      <c r="AC368" s="97"/>
      <c r="AD368" s="97"/>
      <c r="AE368" s="97"/>
      <c r="AF368" s="97"/>
      <c r="AG368" s="97"/>
      <c r="AH368" s="97"/>
      <c r="AI368" s="97"/>
      <c r="AJ368" s="97"/>
    </row>
    <row r="369" customFormat="false" ht="15.75" hidden="false" customHeight="true" outlineLevel="0" collapsed="false">
      <c r="A369" s="95" t="n">
        <v>318</v>
      </c>
      <c r="B369" s="95" t="n">
        <v>318</v>
      </c>
      <c r="C369" s="97" t="s">
        <v>62</v>
      </c>
      <c r="D369" s="98" t="s">
        <v>952</v>
      </c>
      <c r="E369" s="98"/>
      <c r="F369" s="98"/>
      <c r="G369" s="98"/>
      <c r="H369" s="97" t="s">
        <v>3895</v>
      </c>
      <c r="I369" s="100" t="s">
        <v>3895</v>
      </c>
      <c r="J369" s="100"/>
      <c r="K369" s="100"/>
      <c r="L369" s="100"/>
      <c r="M369" s="100"/>
      <c r="N369" s="100"/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97"/>
      <c r="AC369" s="97"/>
      <c r="AD369" s="97"/>
      <c r="AE369" s="97"/>
      <c r="AF369" s="97"/>
      <c r="AG369" s="97"/>
      <c r="AH369" s="97"/>
      <c r="AI369" s="97"/>
      <c r="AJ369" s="97"/>
    </row>
    <row r="370" customFormat="false" ht="15.75" hidden="false" customHeight="true" outlineLevel="0" collapsed="false">
      <c r="A370" s="95" t="n">
        <v>319</v>
      </c>
      <c r="B370" s="95" t="n">
        <v>319</v>
      </c>
      <c r="C370" s="97" t="s">
        <v>62</v>
      </c>
      <c r="D370" s="98" t="s">
        <v>954</v>
      </c>
      <c r="E370" s="98"/>
      <c r="F370" s="98"/>
      <c r="G370" s="98"/>
      <c r="H370" s="97" t="s">
        <v>3898</v>
      </c>
      <c r="I370" s="100" t="s">
        <v>3898</v>
      </c>
      <c r="J370" s="100"/>
      <c r="K370" s="100"/>
      <c r="L370" s="100"/>
      <c r="M370" s="100"/>
      <c r="N370" s="100"/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97"/>
      <c r="AC370" s="97"/>
      <c r="AD370" s="97"/>
      <c r="AE370" s="97"/>
      <c r="AF370" s="97"/>
      <c r="AG370" s="97"/>
      <c r="AH370" s="97"/>
      <c r="AI370" s="97"/>
      <c r="AJ370" s="97"/>
    </row>
    <row r="371" customFormat="false" ht="15.75" hidden="false" customHeight="true" outlineLevel="0" collapsed="false">
      <c r="A371" s="95" t="n">
        <v>320</v>
      </c>
      <c r="B371" s="95" t="n">
        <v>320</v>
      </c>
      <c r="C371" s="97" t="s">
        <v>62</v>
      </c>
      <c r="D371" s="98" t="s">
        <v>958</v>
      </c>
      <c r="E371" s="98"/>
      <c r="F371" s="98"/>
      <c r="G371" s="98"/>
      <c r="H371" s="97" t="s">
        <v>959</v>
      </c>
      <c r="I371" s="100" t="s">
        <v>959</v>
      </c>
      <c r="J371" s="100"/>
      <c r="K371" s="100"/>
      <c r="L371" s="100"/>
      <c r="M371" s="100"/>
      <c r="N371" s="100"/>
      <c r="O371" s="100"/>
      <c r="P371" s="100"/>
      <c r="Q371" s="100"/>
      <c r="R371" s="100"/>
      <c r="S371" s="100"/>
      <c r="T371" s="100"/>
      <c r="U371" s="100"/>
      <c r="V371" s="100"/>
      <c r="W371" s="100"/>
      <c r="X371" s="100"/>
      <c r="Y371" s="100"/>
      <c r="Z371" s="100"/>
      <c r="AA371" s="100"/>
      <c r="AB371" s="97"/>
      <c r="AC371" s="97"/>
      <c r="AD371" s="97"/>
      <c r="AE371" s="97"/>
      <c r="AF371" s="97"/>
      <c r="AG371" s="97"/>
      <c r="AH371" s="97"/>
      <c r="AI371" s="97"/>
      <c r="AJ371" s="97"/>
    </row>
    <row r="372" customFormat="false" ht="15.75" hidden="false" customHeight="true" outlineLevel="0" collapsed="false">
      <c r="A372" s="95" t="n">
        <v>322</v>
      </c>
      <c r="B372" s="95" t="n">
        <v>322</v>
      </c>
      <c r="C372" s="97" t="s">
        <v>62</v>
      </c>
      <c r="D372" s="98" t="s">
        <v>963</v>
      </c>
      <c r="E372" s="86" t="s">
        <v>1009</v>
      </c>
      <c r="F372" s="87" t="s">
        <v>3917</v>
      </c>
      <c r="G372" s="86"/>
      <c r="H372" s="86" t="s">
        <v>5017</v>
      </c>
      <c r="I372" s="100" t="s">
        <v>964</v>
      </c>
      <c r="J372" s="100"/>
      <c r="K372" s="100"/>
      <c r="L372" s="100"/>
      <c r="M372" s="100"/>
      <c r="N372" s="100"/>
      <c r="O372" s="100"/>
      <c r="P372" s="100"/>
      <c r="Q372" s="100"/>
      <c r="R372" s="100"/>
      <c r="S372" s="100"/>
      <c r="T372" s="100"/>
      <c r="U372" s="100"/>
      <c r="V372" s="100"/>
      <c r="W372" s="100"/>
      <c r="X372" s="100"/>
      <c r="Y372" s="100"/>
      <c r="Z372" s="100"/>
      <c r="AA372" s="100"/>
      <c r="AB372" s="97"/>
      <c r="AC372" s="97"/>
      <c r="AD372" s="86"/>
      <c r="AE372" s="86"/>
      <c r="AF372" s="86"/>
      <c r="AG372" s="86"/>
      <c r="AH372" s="86"/>
      <c r="AI372" s="86"/>
      <c r="AJ372" s="97"/>
    </row>
    <row r="373" customFormat="false" ht="15.75" hidden="false" customHeight="true" outlineLevel="0" collapsed="false">
      <c r="A373" s="95" t="n">
        <v>323</v>
      </c>
      <c r="B373" s="95" t="n">
        <v>323.2</v>
      </c>
      <c r="C373" s="97" t="s">
        <v>62</v>
      </c>
      <c r="D373" s="87" t="s">
        <v>965</v>
      </c>
      <c r="E373" s="86"/>
      <c r="F373" s="87" t="s">
        <v>3927</v>
      </c>
      <c r="G373" s="86"/>
      <c r="H373" s="86" t="s">
        <v>5023</v>
      </c>
      <c r="I373" s="120" t="s">
        <v>3941</v>
      </c>
      <c r="J373" s="100" t="s">
        <v>3945</v>
      </c>
      <c r="K373" s="100"/>
      <c r="L373" s="100"/>
      <c r="M373" s="100"/>
      <c r="N373" s="100"/>
      <c r="O373" s="100"/>
      <c r="P373" s="100"/>
      <c r="Q373" s="100"/>
      <c r="R373" s="100"/>
      <c r="S373" s="100"/>
      <c r="T373" s="100"/>
      <c r="U373" s="100"/>
      <c r="V373" s="100"/>
      <c r="W373" s="100"/>
      <c r="X373" s="100"/>
      <c r="Y373" s="100"/>
      <c r="Z373" s="100"/>
      <c r="AA373" s="100"/>
      <c r="AB373" s="97"/>
      <c r="AC373" s="86"/>
      <c r="AD373" s="86"/>
      <c r="AE373" s="86"/>
      <c r="AF373" s="86"/>
      <c r="AG373" s="86"/>
      <c r="AH373" s="86"/>
      <c r="AI373" s="86"/>
      <c r="AJ373" s="86"/>
    </row>
    <row r="374" customFormat="false" ht="15.75" hidden="false" customHeight="true" outlineLevel="0" collapsed="false">
      <c r="A374" s="95" t="n">
        <v>323</v>
      </c>
      <c r="B374" s="95" t="n">
        <v>323.3</v>
      </c>
      <c r="C374" s="97" t="s">
        <v>62</v>
      </c>
      <c r="D374" s="87" t="s">
        <v>965</v>
      </c>
      <c r="E374" s="86"/>
      <c r="F374" s="87" t="s">
        <v>3927</v>
      </c>
      <c r="G374" s="86"/>
      <c r="H374" s="86" t="s">
        <v>971</v>
      </c>
      <c r="I374" s="120" t="s">
        <v>3948</v>
      </c>
      <c r="J374" s="100" t="s">
        <v>3951</v>
      </c>
      <c r="K374" s="100"/>
      <c r="L374" s="100"/>
      <c r="M374" s="100"/>
      <c r="N374" s="100"/>
      <c r="O374" s="100"/>
      <c r="P374" s="100"/>
      <c r="Q374" s="100"/>
      <c r="R374" s="100"/>
      <c r="S374" s="100"/>
      <c r="T374" s="100"/>
      <c r="U374" s="100"/>
      <c r="V374" s="100"/>
      <c r="W374" s="100"/>
      <c r="X374" s="100"/>
      <c r="Y374" s="100"/>
      <c r="Z374" s="100"/>
      <c r="AA374" s="100"/>
      <c r="AB374" s="105"/>
      <c r="AC374" s="86"/>
      <c r="AD374" s="86"/>
      <c r="AE374" s="86"/>
      <c r="AF374" s="86"/>
      <c r="AG374" s="86"/>
      <c r="AH374" s="86"/>
      <c r="AI374" s="86"/>
      <c r="AJ374" s="86"/>
    </row>
    <row r="375" customFormat="false" ht="15.75" hidden="false" customHeight="true" outlineLevel="0" collapsed="false">
      <c r="A375" s="95" t="n">
        <v>324</v>
      </c>
      <c r="B375" s="95" t="n">
        <v>324</v>
      </c>
      <c r="C375" s="97" t="s">
        <v>62</v>
      </c>
      <c r="D375" s="87" t="s">
        <v>973</v>
      </c>
      <c r="E375" s="86"/>
      <c r="F375" s="86"/>
      <c r="G375" s="86"/>
      <c r="H375" s="86" t="s">
        <v>178</v>
      </c>
      <c r="I375" s="120" t="s">
        <v>730</v>
      </c>
      <c r="J375" s="100"/>
      <c r="K375" s="100"/>
      <c r="L375" s="100"/>
      <c r="M375" s="100"/>
      <c r="N375" s="100"/>
      <c r="O375" s="100"/>
      <c r="P375" s="100"/>
      <c r="Q375" s="100"/>
      <c r="R375" s="100"/>
      <c r="S375" s="100"/>
      <c r="T375" s="100"/>
      <c r="U375" s="100"/>
      <c r="V375" s="100"/>
      <c r="W375" s="100"/>
      <c r="X375" s="100"/>
      <c r="Y375" s="100"/>
      <c r="Z375" s="100"/>
      <c r="AA375" s="100"/>
      <c r="AB375" s="86"/>
      <c r="AC375" s="86"/>
      <c r="AD375" s="86"/>
      <c r="AE375" s="86"/>
      <c r="AF375" s="86"/>
      <c r="AG375" s="86"/>
      <c r="AH375" s="86"/>
      <c r="AI375" s="86"/>
      <c r="AJ375" s="97"/>
    </row>
    <row r="376" customFormat="false" ht="15.75" hidden="false" customHeight="true" outlineLevel="0" collapsed="false">
      <c r="A376" s="95" t="n">
        <v>326</v>
      </c>
      <c r="B376" s="95" t="n">
        <v>326</v>
      </c>
      <c r="C376" s="97" t="s">
        <v>62</v>
      </c>
      <c r="D376" s="98" t="s">
        <v>976</v>
      </c>
      <c r="E376" s="98"/>
      <c r="F376" s="98"/>
      <c r="G376" s="98"/>
      <c r="H376" s="97" t="s">
        <v>977</v>
      </c>
      <c r="I376" s="100" t="s">
        <v>977</v>
      </c>
      <c r="J376" s="100"/>
      <c r="K376" s="100"/>
      <c r="L376" s="100"/>
      <c r="M376" s="100"/>
      <c r="N376" s="100"/>
      <c r="O376" s="100"/>
      <c r="P376" s="100"/>
      <c r="Q376" s="100"/>
      <c r="R376" s="100"/>
      <c r="S376" s="100"/>
      <c r="T376" s="100"/>
      <c r="U376" s="100"/>
      <c r="V376" s="100"/>
      <c r="W376" s="100"/>
      <c r="X376" s="100"/>
      <c r="Y376" s="100"/>
      <c r="Z376" s="100"/>
      <c r="AA376" s="100"/>
      <c r="AB376" s="97"/>
      <c r="AC376" s="97"/>
      <c r="AD376" s="97"/>
      <c r="AE376" s="97"/>
      <c r="AF376" s="97"/>
      <c r="AG376" s="97"/>
      <c r="AH376" s="97"/>
      <c r="AI376" s="97"/>
      <c r="AJ376" s="97"/>
    </row>
    <row r="377" customFormat="false" ht="15.75" hidden="false" customHeight="true" outlineLevel="0" collapsed="false">
      <c r="A377" s="95" t="n">
        <v>327</v>
      </c>
      <c r="B377" s="95" t="n">
        <v>327</v>
      </c>
      <c r="C377" s="97" t="s">
        <v>62</v>
      </c>
      <c r="D377" s="98" t="s">
        <v>979</v>
      </c>
      <c r="E377" s="97" t="s">
        <v>1001</v>
      </c>
      <c r="F377" s="87" t="s">
        <v>3982</v>
      </c>
      <c r="G377" s="86"/>
      <c r="H377" s="86" t="s">
        <v>4565</v>
      </c>
      <c r="I377" s="100" t="s">
        <v>3983</v>
      </c>
      <c r="J377" s="100" t="s">
        <v>3988</v>
      </c>
      <c r="K377" s="100"/>
      <c r="L377" s="100"/>
      <c r="M377" s="100"/>
      <c r="N377" s="100"/>
      <c r="O377" s="100"/>
      <c r="P377" s="100"/>
      <c r="Q377" s="100"/>
      <c r="R377" s="100"/>
      <c r="S377" s="100"/>
      <c r="T377" s="100"/>
      <c r="U377" s="100"/>
      <c r="V377" s="100"/>
      <c r="W377" s="100"/>
      <c r="X377" s="100"/>
      <c r="Y377" s="100"/>
      <c r="Z377" s="100"/>
      <c r="AA377" s="100"/>
      <c r="AB377" s="97"/>
      <c r="AC377" s="97"/>
      <c r="AD377" s="86"/>
      <c r="AE377" s="86"/>
      <c r="AF377" s="86"/>
      <c r="AG377" s="86"/>
      <c r="AH377" s="97"/>
      <c r="AI377" s="97"/>
      <c r="AJ377" s="97"/>
    </row>
    <row r="378" customFormat="false" ht="15.75" hidden="false" customHeight="true" outlineLevel="0" collapsed="false">
      <c r="A378" s="95" t="n">
        <v>328</v>
      </c>
      <c r="B378" s="95" t="n">
        <v>328</v>
      </c>
      <c r="C378" s="97" t="s">
        <v>62</v>
      </c>
      <c r="D378" s="98" t="s">
        <v>981</v>
      </c>
      <c r="E378" s="98"/>
      <c r="F378" s="98"/>
      <c r="G378" s="98"/>
      <c r="H378" s="97" t="s">
        <v>982</v>
      </c>
      <c r="I378" s="100" t="s">
        <v>982</v>
      </c>
      <c r="J378" s="100"/>
      <c r="K378" s="100"/>
      <c r="L378" s="100"/>
      <c r="M378" s="100"/>
      <c r="N378" s="100"/>
      <c r="O378" s="100"/>
      <c r="P378" s="100"/>
      <c r="Q378" s="100"/>
      <c r="R378" s="100"/>
      <c r="S378" s="100"/>
      <c r="T378" s="100"/>
      <c r="U378" s="100"/>
      <c r="V378" s="100"/>
      <c r="W378" s="100"/>
      <c r="X378" s="100"/>
      <c r="Y378" s="100"/>
      <c r="Z378" s="100"/>
      <c r="AA378" s="100"/>
      <c r="AB378" s="97"/>
      <c r="AC378" s="97"/>
      <c r="AD378" s="97"/>
      <c r="AE378" s="97"/>
      <c r="AF378" s="97"/>
      <c r="AG378" s="97"/>
      <c r="AH378" s="97"/>
      <c r="AI378" s="97"/>
      <c r="AJ378" s="97"/>
    </row>
    <row r="379" customFormat="false" ht="15.75" hidden="false" customHeight="true" outlineLevel="0" collapsed="false">
      <c r="A379" s="95" t="n">
        <v>329</v>
      </c>
      <c r="B379" s="95" t="n">
        <v>329</v>
      </c>
      <c r="C379" s="97" t="s">
        <v>62</v>
      </c>
      <c r="D379" s="98" t="s">
        <v>983</v>
      </c>
      <c r="E379" s="98"/>
      <c r="F379" s="98"/>
      <c r="G379" s="98"/>
      <c r="H379" s="97" t="s">
        <v>984</v>
      </c>
      <c r="I379" s="100" t="s">
        <v>984</v>
      </c>
      <c r="J379" s="100"/>
      <c r="K379" s="100"/>
      <c r="L379" s="100"/>
      <c r="M379" s="100"/>
      <c r="N379" s="100"/>
      <c r="O379" s="100"/>
      <c r="P379" s="100"/>
      <c r="Q379" s="100"/>
      <c r="R379" s="100"/>
      <c r="S379" s="100"/>
      <c r="T379" s="100"/>
      <c r="U379" s="100"/>
      <c r="V379" s="100"/>
      <c r="W379" s="100"/>
      <c r="X379" s="100"/>
      <c r="Y379" s="100"/>
      <c r="Z379" s="100"/>
      <c r="AA379" s="100"/>
      <c r="AB379" s="97"/>
      <c r="AC379" s="97"/>
      <c r="AD379" s="97"/>
      <c r="AE379" s="97"/>
      <c r="AF379" s="97"/>
      <c r="AG379" s="97"/>
      <c r="AH379" s="97"/>
      <c r="AI379" s="97"/>
      <c r="AJ379" s="97"/>
    </row>
    <row r="380" customFormat="false" ht="15.75" hidden="false" customHeight="true" outlineLevel="0" collapsed="false">
      <c r="A380" s="95" t="n">
        <v>330</v>
      </c>
      <c r="B380" s="95" t="n">
        <v>330</v>
      </c>
      <c r="C380" s="97" t="s">
        <v>62</v>
      </c>
      <c r="D380" s="98" t="s">
        <v>985</v>
      </c>
      <c r="E380" s="98"/>
      <c r="F380" s="98"/>
      <c r="G380" s="98"/>
      <c r="H380" s="97" t="s">
        <v>986</v>
      </c>
      <c r="I380" s="100" t="s">
        <v>3998</v>
      </c>
      <c r="J380" s="100"/>
      <c r="K380" s="100"/>
      <c r="L380" s="100"/>
      <c r="M380" s="100"/>
      <c r="N380" s="100"/>
      <c r="O380" s="100"/>
      <c r="P380" s="100"/>
      <c r="Q380" s="100"/>
      <c r="R380" s="100"/>
      <c r="S380" s="100"/>
      <c r="T380" s="100"/>
      <c r="U380" s="100"/>
      <c r="V380" s="100"/>
      <c r="W380" s="100"/>
      <c r="X380" s="100"/>
      <c r="Y380" s="100"/>
      <c r="Z380" s="100"/>
      <c r="AA380" s="100"/>
      <c r="AB380" s="97"/>
      <c r="AC380" s="97"/>
      <c r="AD380" s="97"/>
      <c r="AE380" s="97"/>
      <c r="AF380" s="97"/>
      <c r="AG380" s="97"/>
      <c r="AH380" s="97"/>
      <c r="AI380" s="97"/>
      <c r="AJ380" s="97"/>
    </row>
    <row r="381" customFormat="false" ht="15.75" hidden="false" customHeight="true" outlineLevel="0" collapsed="false">
      <c r="A381" s="95" t="n">
        <v>332</v>
      </c>
      <c r="B381" s="95" t="n">
        <v>332</v>
      </c>
      <c r="C381" s="97" t="s">
        <v>62</v>
      </c>
      <c r="D381" s="98" t="s">
        <v>989</v>
      </c>
      <c r="E381" s="98"/>
      <c r="F381" s="98"/>
      <c r="G381" s="98"/>
      <c r="H381" s="97" t="s">
        <v>991</v>
      </c>
      <c r="I381" s="100" t="s">
        <v>991</v>
      </c>
      <c r="J381" s="100"/>
      <c r="K381" s="100"/>
      <c r="L381" s="100"/>
      <c r="M381" s="100"/>
      <c r="N381" s="100"/>
      <c r="O381" s="100"/>
      <c r="P381" s="100"/>
      <c r="Q381" s="100"/>
      <c r="R381" s="100"/>
      <c r="S381" s="100"/>
      <c r="T381" s="100"/>
      <c r="U381" s="100"/>
      <c r="V381" s="100"/>
      <c r="W381" s="100"/>
      <c r="X381" s="100"/>
      <c r="Y381" s="100"/>
      <c r="Z381" s="100"/>
      <c r="AA381" s="100"/>
      <c r="AB381" s="97"/>
      <c r="AC381" s="97"/>
      <c r="AD381" s="97"/>
      <c r="AE381" s="97"/>
      <c r="AF381" s="97"/>
      <c r="AG381" s="97"/>
      <c r="AH381" s="97"/>
      <c r="AI381" s="97"/>
      <c r="AJ381" s="97"/>
    </row>
    <row r="382" customFormat="false" ht="15.75" hidden="false" customHeight="true" outlineLevel="0" collapsed="false">
      <c r="A382" s="95" t="n">
        <v>334</v>
      </c>
      <c r="B382" s="95" t="n">
        <v>334</v>
      </c>
      <c r="C382" s="97" t="s">
        <v>62</v>
      </c>
      <c r="D382" s="98" t="s">
        <v>995</v>
      </c>
      <c r="E382" s="98"/>
      <c r="F382" s="98"/>
      <c r="G382" s="98"/>
      <c r="H382" s="97" t="s">
        <v>996</v>
      </c>
      <c r="I382" s="100" t="s">
        <v>996</v>
      </c>
      <c r="J382" s="100"/>
      <c r="K382" s="100"/>
      <c r="L382" s="100"/>
      <c r="M382" s="100"/>
      <c r="N382" s="100"/>
      <c r="O382" s="100"/>
      <c r="P382" s="100"/>
      <c r="Q382" s="100"/>
      <c r="R382" s="100"/>
      <c r="S382" s="100"/>
      <c r="T382" s="100"/>
      <c r="U382" s="100"/>
      <c r="V382" s="100"/>
      <c r="W382" s="100"/>
      <c r="X382" s="100"/>
      <c r="Y382" s="100"/>
      <c r="Z382" s="100"/>
      <c r="AA382" s="100"/>
      <c r="AB382" s="97"/>
      <c r="AC382" s="97"/>
      <c r="AD382" s="97"/>
      <c r="AE382" s="97"/>
      <c r="AF382" s="97"/>
      <c r="AG382" s="97"/>
      <c r="AH382" s="97"/>
      <c r="AI382" s="97"/>
      <c r="AJ382" s="97"/>
    </row>
    <row r="383" customFormat="false" ht="15.75" hidden="false" customHeight="true" outlineLevel="0" collapsed="false">
      <c r="A383" s="97" t="n">
        <v>341</v>
      </c>
      <c r="B383" s="97" t="n">
        <v>341</v>
      </c>
      <c r="C383" s="97"/>
      <c r="D383" s="97"/>
      <c r="E383" s="97" t="s">
        <v>1019</v>
      </c>
      <c r="F383" s="86" t="s">
        <v>1020</v>
      </c>
      <c r="G383" s="105" t="s">
        <v>1022</v>
      </c>
      <c r="H383" s="97"/>
      <c r="I383" s="101"/>
      <c r="J383" s="100"/>
      <c r="K383" s="100"/>
      <c r="L383" s="100"/>
      <c r="M383" s="100"/>
      <c r="N383" s="100"/>
      <c r="O383" s="100"/>
      <c r="P383" s="100"/>
      <c r="Q383" s="100"/>
      <c r="R383" s="100"/>
      <c r="S383" s="100"/>
      <c r="T383" s="100"/>
      <c r="U383" s="100"/>
      <c r="V383" s="100"/>
      <c r="W383" s="100"/>
      <c r="X383" s="100"/>
      <c r="Y383" s="100"/>
      <c r="Z383" s="100"/>
      <c r="AA383" s="100"/>
      <c r="AB383" s="97"/>
      <c r="AC383" s="97"/>
      <c r="AD383" s="97"/>
      <c r="AE383" s="97"/>
      <c r="AF383" s="97"/>
      <c r="AG383" s="97"/>
      <c r="AH383" s="97"/>
      <c r="AI383" s="97"/>
      <c r="AJ383" s="97"/>
    </row>
    <row r="384" customFormat="false" ht="15.75" hidden="false" customHeight="true" outlineLevel="0" collapsed="false">
      <c r="A384" s="97" t="n">
        <v>342</v>
      </c>
      <c r="B384" s="97" t="n">
        <v>342</v>
      </c>
      <c r="C384" s="97"/>
      <c r="D384" s="97"/>
      <c r="E384" s="97" t="s">
        <v>1019</v>
      </c>
      <c r="F384" s="98" t="s">
        <v>1025</v>
      </c>
      <c r="G384" s="105" t="s">
        <v>1026</v>
      </c>
      <c r="H384" s="97"/>
      <c r="I384" s="101"/>
      <c r="J384" s="100"/>
      <c r="K384" s="100"/>
      <c r="L384" s="100"/>
      <c r="M384" s="100"/>
      <c r="N384" s="100"/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97"/>
      <c r="AC384" s="97"/>
      <c r="AD384" s="97"/>
      <c r="AE384" s="97"/>
      <c r="AF384" s="97"/>
      <c r="AG384" s="97"/>
      <c r="AH384" s="97"/>
      <c r="AI384" s="97"/>
      <c r="AJ384" s="97"/>
    </row>
    <row r="385" customFormat="false" ht="15.75" hidden="false" customHeight="true" outlineLevel="0" collapsed="false">
      <c r="A385" s="97" t="n">
        <v>343</v>
      </c>
      <c r="B385" s="97" t="n">
        <v>343</v>
      </c>
      <c r="C385" s="97"/>
      <c r="D385" s="97"/>
      <c r="E385" s="97" t="s">
        <v>1019</v>
      </c>
      <c r="F385" s="98" t="s">
        <v>1027</v>
      </c>
      <c r="G385" s="105" t="s">
        <v>1029</v>
      </c>
      <c r="H385" s="97"/>
      <c r="I385" s="101"/>
      <c r="J385" s="100"/>
      <c r="K385" s="100"/>
      <c r="L385" s="100"/>
      <c r="M385" s="100"/>
      <c r="N385" s="100"/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97"/>
      <c r="AC385" s="97"/>
      <c r="AD385" s="97"/>
      <c r="AE385" s="97"/>
      <c r="AF385" s="97"/>
      <c r="AG385" s="97"/>
      <c r="AH385" s="97"/>
      <c r="AI385" s="97"/>
      <c r="AJ385" s="97"/>
    </row>
    <row r="386" customFormat="false" ht="15.75" hidden="false" customHeight="true" outlineLevel="0" collapsed="false">
      <c r="A386" s="97" t="n">
        <v>344</v>
      </c>
      <c r="B386" s="97" t="n">
        <v>344</v>
      </c>
      <c r="C386" s="97"/>
      <c r="D386" s="97"/>
      <c r="E386" s="97" t="s">
        <v>1019</v>
      </c>
      <c r="F386" s="98" t="s">
        <v>1030</v>
      </c>
      <c r="G386" s="100" t="s">
        <v>1032</v>
      </c>
      <c r="H386" s="97"/>
      <c r="I386" s="101"/>
      <c r="J386" s="100"/>
      <c r="K386" s="100"/>
      <c r="L386" s="100"/>
      <c r="M386" s="100"/>
      <c r="N386" s="100"/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97"/>
      <c r="AC386" s="97"/>
      <c r="AD386" s="97"/>
      <c r="AE386" s="97"/>
      <c r="AF386" s="97"/>
      <c r="AG386" s="97"/>
      <c r="AH386" s="97"/>
      <c r="AI386" s="97"/>
      <c r="AJ386" s="97"/>
    </row>
    <row r="387" customFormat="false" ht="15.75" hidden="false" customHeight="true" outlineLevel="0" collapsed="false">
      <c r="A387" s="97" t="n">
        <v>345</v>
      </c>
      <c r="B387" s="97" t="n">
        <v>345</v>
      </c>
      <c r="C387" s="97"/>
      <c r="D387" s="97"/>
      <c r="E387" s="97" t="s">
        <v>1019</v>
      </c>
      <c r="F387" s="98" t="s">
        <v>1035</v>
      </c>
      <c r="G387" s="100" t="s">
        <v>4135</v>
      </c>
      <c r="H387" s="97"/>
      <c r="I387" s="101"/>
      <c r="J387" s="100"/>
      <c r="K387" s="100"/>
      <c r="L387" s="100"/>
      <c r="M387" s="100"/>
      <c r="N387" s="100"/>
      <c r="O387" s="100"/>
      <c r="P387" s="100"/>
      <c r="Q387" s="100"/>
      <c r="R387" s="100"/>
      <c r="S387" s="100"/>
      <c r="T387" s="100"/>
      <c r="U387" s="100"/>
      <c r="V387" s="100"/>
      <c r="W387" s="100"/>
      <c r="X387" s="100"/>
      <c r="Y387" s="100"/>
      <c r="Z387" s="100"/>
      <c r="AA387" s="100"/>
      <c r="AB387" s="97"/>
      <c r="AC387" s="97"/>
      <c r="AD387" s="97"/>
      <c r="AE387" s="97"/>
      <c r="AF387" s="97"/>
      <c r="AG387" s="97"/>
      <c r="AH387" s="97"/>
      <c r="AI387" s="97"/>
      <c r="AJ387" s="97"/>
    </row>
    <row r="388" customFormat="false" ht="15.75" hidden="false" customHeight="true" outlineLevel="0" collapsed="false">
      <c r="A388" s="97" t="n">
        <v>346</v>
      </c>
      <c r="B388" s="97" t="n">
        <v>346</v>
      </c>
      <c r="C388" s="97"/>
      <c r="D388" s="97"/>
      <c r="E388" s="86" t="s">
        <v>1056</v>
      </c>
      <c r="F388" s="87" t="s">
        <v>1057</v>
      </c>
      <c r="G388" s="87" t="s">
        <v>1058</v>
      </c>
      <c r="H388" s="97"/>
      <c r="I388" s="100"/>
      <c r="J388" s="100"/>
      <c r="K388" s="100"/>
      <c r="L388" s="100"/>
      <c r="M388" s="100"/>
      <c r="N388" s="100"/>
      <c r="O388" s="100"/>
      <c r="P388" s="100"/>
      <c r="Q388" s="100"/>
      <c r="R388" s="100"/>
      <c r="S388" s="100"/>
      <c r="T388" s="100"/>
      <c r="U388" s="100"/>
      <c r="V388" s="100"/>
      <c r="W388" s="100"/>
      <c r="X388" s="100"/>
      <c r="Y388" s="100"/>
      <c r="Z388" s="100"/>
      <c r="AA388" s="100"/>
      <c r="AB388" s="97"/>
      <c r="AC388" s="97"/>
      <c r="AD388" s="97"/>
      <c r="AE388" s="97"/>
      <c r="AF388" s="97"/>
      <c r="AG388" s="97"/>
      <c r="AH388" s="97"/>
      <c r="AI388" s="97"/>
      <c r="AJ388" s="97"/>
    </row>
    <row r="389" customFormat="false" ht="15.75" hidden="false" customHeight="true" outlineLevel="0" collapsed="false">
      <c r="A389" s="97"/>
      <c r="B389" s="97"/>
      <c r="C389" s="97"/>
      <c r="D389" s="97"/>
      <c r="E389" s="97"/>
      <c r="F389" s="98"/>
      <c r="G389" s="98"/>
      <c r="H389" s="97"/>
      <c r="I389" s="100"/>
      <c r="J389" s="100"/>
      <c r="K389" s="100"/>
      <c r="L389" s="100"/>
      <c r="M389" s="100"/>
      <c r="N389" s="100"/>
      <c r="O389" s="100"/>
      <c r="P389" s="100"/>
      <c r="Q389" s="100"/>
      <c r="R389" s="100"/>
      <c r="S389" s="100"/>
      <c r="T389" s="100"/>
      <c r="U389" s="100"/>
      <c r="V389" s="100"/>
      <c r="W389" s="100"/>
      <c r="X389" s="100"/>
      <c r="Y389" s="100"/>
      <c r="Z389" s="100"/>
      <c r="AA389" s="100"/>
      <c r="AB389" s="97"/>
      <c r="AC389" s="97"/>
      <c r="AD389" s="97"/>
      <c r="AE389" s="97"/>
      <c r="AF389" s="97"/>
      <c r="AG389" s="97"/>
      <c r="AH389" s="97"/>
      <c r="AI389" s="97"/>
      <c r="AJ389" s="97"/>
    </row>
    <row r="390" customFormat="false" ht="15.75" hidden="false" customHeight="true" outlineLevel="0" collapsed="false">
      <c r="A390" s="97"/>
      <c r="B390" s="97"/>
      <c r="C390" s="97"/>
      <c r="D390" s="97"/>
      <c r="E390" s="97"/>
      <c r="F390" s="105"/>
      <c r="G390" s="86"/>
      <c r="H390" s="105"/>
      <c r="I390" s="101"/>
      <c r="J390" s="100"/>
      <c r="K390" s="100"/>
      <c r="L390" s="100"/>
      <c r="M390" s="100"/>
      <c r="N390" s="100"/>
      <c r="O390" s="100"/>
      <c r="P390" s="100"/>
      <c r="Q390" s="100"/>
      <c r="R390" s="100"/>
      <c r="S390" s="100"/>
      <c r="T390" s="100"/>
      <c r="U390" s="100"/>
      <c r="V390" s="100"/>
      <c r="W390" s="100"/>
      <c r="X390" s="100"/>
      <c r="Y390" s="100"/>
      <c r="Z390" s="100"/>
      <c r="AA390" s="100"/>
      <c r="AB390" s="97"/>
      <c r="AC390" s="97"/>
      <c r="AD390" s="97"/>
      <c r="AE390" s="97"/>
      <c r="AF390" s="97"/>
      <c r="AG390" s="97"/>
      <c r="AH390" s="97"/>
      <c r="AI390" s="97"/>
      <c r="AJ390" s="97"/>
    </row>
    <row r="391" customFormat="false" ht="15.75" hidden="false" customHeight="true" outlineLevel="0" collapsed="false">
      <c r="A391" s="97"/>
      <c r="B391" s="97"/>
      <c r="C391" s="97"/>
      <c r="D391" s="97"/>
      <c r="E391" s="97"/>
      <c r="F391" s="98"/>
      <c r="G391" s="98"/>
      <c r="H391" s="97"/>
      <c r="I391" s="100"/>
      <c r="J391" s="100"/>
      <c r="K391" s="100"/>
      <c r="L391" s="100"/>
      <c r="M391" s="100"/>
      <c r="N391" s="100"/>
      <c r="O391" s="100"/>
      <c r="P391" s="100"/>
      <c r="Q391" s="100"/>
      <c r="R391" s="100"/>
      <c r="S391" s="100"/>
      <c r="T391" s="100"/>
      <c r="U391" s="100"/>
      <c r="V391" s="100"/>
      <c r="W391" s="100"/>
      <c r="X391" s="100"/>
      <c r="Y391" s="100"/>
      <c r="Z391" s="100"/>
      <c r="AA391" s="100"/>
      <c r="AB391" s="97"/>
      <c r="AC391" s="97"/>
      <c r="AD391" s="97"/>
      <c r="AE391" s="97"/>
      <c r="AF391" s="97"/>
      <c r="AG391" s="97"/>
      <c r="AH391" s="97"/>
      <c r="AI391" s="97"/>
      <c r="AJ391" s="97"/>
    </row>
    <row r="392" customFormat="false" ht="15.75" hidden="false" customHeight="true" outlineLevel="0" collapsed="false">
      <c r="A392" s="97"/>
      <c r="B392" s="97"/>
      <c r="C392" s="97"/>
      <c r="D392" s="97"/>
      <c r="E392" s="97"/>
      <c r="F392" s="98"/>
      <c r="G392" s="98"/>
      <c r="H392" s="97"/>
      <c r="I392" s="100"/>
      <c r="J392" s="100"/>
      <c r="K392" s="100"/>
      <c r="L392" s="100"/>
      <c r="M392" s="100"/>
      <c r="N392" s="100"/>
      <c r="O392" s="100"/>
      <c r="P392" s="100"/>
      <c r="Q392" s="100"/>
      <c r="R392" s="100"/>
      <c r="S392" s="100"/>
      <c r="T392" s="100"/>
      <c r="U392" s="100"/>
      <c r="V392" s="100"/>
      <c r="W392" s="100"/>
      <c r="X392" s="100"/>
      <c r="Y392" s="100"/>
      <c r="Z392" s="100"/>
      <c r="AA392" s="100"/>
      <c r="AB392" s="97"/>
      <c r="AC392" s="97"/>
      <c r="AD392" s="97"/>
      <c r="AE392" s="97"/>
      <c r="AF392" s="97"/>
      <c r="AG392" s="97"/>
      <c r="AH392" s="97"/>
      <c r="AI392" s="97"/>
      <c r="AJ392" s="97"/>
    </row>
    <row r="393" customFormat="false" ht="15.75" hidden="false" customHeight="true" outlineLevel="0" collapsed="false">
      <c r="A393" s="97"/>
      <c r="B393" s="97"/>
      <c r="C393" s="97"/>
      <c r="D393" s="97"/>
      <c r="E393" s="97"/>
      <c r="F393" s="98"/>
      <c r="G393" s="98"/>
      <c r="H393" s="97"/>
      <c r="I393" s="100"/>
      <c r="J393" s="100"/>
      <c r="K393" s="100"/>
      <c r="L393" s="100"/>
      <c r="M393" s="100"/>
      <c r="N393" s="100"/>
      <c r="O393" s="100"/>
      <c r="P393" s="100"/>
      <c r="Q393" s="100"/>
      <c r="R393" s="100"/>
      <c r="S393" s="100"/>
      <c r="T393" s="100"/>
      <c r="U393" s="100"/>
      <c r="V393" s="100"/>
      <c r="W393" s="100"/>
      <c r="X393" s="100"/>
      <c r="Y393" s="100"/>
      <c r="Z393" s="100"/>
      <c r="AA393" s="100"/>
      <c r="AB393" s="97"/>
      <c r="AC393" s="97"/>
      <c r="AD393" s="97"/>
      <c r="AE393" s="97"/>
      <c r="AF393" s="97"/>
      <c r="AG393" s="97"/>
      <c r="AH393" s="97"/>
      <c r="AI393" s="97"/>
      <c r="AJ393" s="97"/>
    </row>
    <row r="394" customFormat="false" ht="15.75" hidden="false" customHeight="true" outlineLevel="0" collapsed="false">
      <c r="A394" s="97"/>
      <c r="B394" s="97"/>
      <c r="C394" s="97"/>
      <c r="D394" s="97"/>
      <c r="E394" s="97"/>
      <c r="F394" s="98"/>
      <c r="G394" s="98"/>
      <c r="H394" s="97"/>
      <c r="I394" s="100"/>
      <c r="J394" s="100"/>
      <c r="K394" s="100"/>
      <c r="L394" s="100"/>
      <c r="M394" s="100"/>
      <c r="N394" s="100"/>
      <c r="O394" s="100"/>
      <c r="P394" s="100"/>
      <c r="Q394" s="100"/>
      <c r="R394" s="100"/>
      <c r="S394" s="100"/>
      <c r="T394" s="100"/>
      <c r="U394" s="100"/>
      <c r="V394" s="100"/>
      <c r="W394" s="100"/>
      <c r="X394" s="100"/>
      <c r="Y394" s="100"/>
      <c r="Z394" s="100"/>
      <c r="AA394" s="100"/>
      <c r="AB394" s="97"/>
      <c r="AC394" s="97"/>
      <c r="AD394" s="97"/>
      <c r="AE394" s="97"/>
      <c r="AF394" s="97"/>
      <c r="AG394" s="97"/>
      <c r="AH394" s="97"/>
      <c r="AI394" s="97"/>
      <c r="AJ394" s="97"/>
    </row>
    <row r="395" customFormat="false" ht="15.75" hidden="false" customHeight="true" outlineLevel="0" collapsed="false">
      <c r="A395" s="97"/>
      <c r="B395" s="97"/>
      <c r="C395" s="97"/>
      <c r="D395" s="97"/>
      <c r="E395" s="97"/>
      <c r="F395" s="98"/>
      <c r="G395" s="98"/>
      <c r="H395" s="97"/>
      <c r="I395" s="100"/>
      <c r="J395" s="100"/>
      <c r="K395" s="100"/>
      <c r="L395" s="100"/>
      <c r="M395" s="100"/>
      <c r="N395" s="100"/>
      <c r="O395" s="100"/>
      <c r="P395" s="100"/>
      <c r="Q395" s="100"/>
      <c r="R395" s="100"/>
      <c r="S395" s="100"/>
      <c r="T395" s="100"/>
      <c r="U395" s="100"/>
      <c r="V395" s="100"/>
      <c r="W395" s="100"/>
      <c r="X395" s="100"/>
      <c r="Y395" s="100"/>
      <c r="Z395" s="100"/>
      <c r="AA395" s="100"/>
      <c r="AB395" s="97"/>
      <c r="AC395" s="97"/>
      <c r="AD395" s="97"/>
      <c r="AE395" s="97"/>
      <c r="AF395" s="97"/>
      <c r="AG395" s="97"/>
      <c r="AH395" s="97"/>
      <c r="AI395" s="97"/>
      <c r="AJ395" s="97"/>
    </row>
    <row r="396" customFormat="false" ht="15.75" hidden="false" customHeight="true" outlineLevel="0" collapsed="false">
      <c r="A396" s="97"/>
      <c r="B396" s="97"/>
      <c r="C396" s="97"/>
      <c r="D396" s="97"/>
      <c r="E396" s="97"/>
      <c r="F396" s="98"/>
      <c r="G396" s="98"/>
      <c r="H396" s="97"/>
      <c r="I396" s="100"/>
      <c r="J396" s="100"/>
      <c r="K396" s="100"/>
      <c r="L396" s="100"/>
      <c r="M396" s="100"/>
      <c r="N396" s="100"/>
      <c r="O396" s="100"/>
      <c r="P396" s="100"/>
      <c r="Q396" s="100"/>
      <c r="R396" s="100"/>
      <c r="S396" s="100"/>
      <c r="T396" s="100"/>
      <c r="U396" s="100"/>
      <c r="V396" s="100"/>
      <c r="W396" s="100"/>
      <c r="X396" s="100"/>
      <c r="Y396" s="100"/>
      <c r="Z396" s="100"/>
      <c r="AA396" s="100"/>
      <c r="AB396" s="97"/>
      <c r="AC396" s="97"/>
      <c r="AD396" s="97"/>
      <c r="AE396" s="97"/>
      <c r="AF396" s="97"/>
      <c r="AG396" s="97"/>
      <c r="AH396" s="97"/>
      <c r="AI396" s="97"/>
      <c r="AJ396" s="97"/>
    </row>
    <row r="397" customFormat="false" ht="15.75" hidden="false" customHeight="true" outlineLevel="0" collapsed="false">
      <c r="A397" s="97"/>
      <c r="B397" s="97"/>
      <c r="C397" s="97"/>
      <c r="D397" s="97"/>
      <c r="E397" s="97"/>
      <c r="F397" s="98"/>
      <c r="G397" s="98"/>
      <c r="H397" s="97"/>
      <c r="I397" s="100"/>
      <c r="J397" s="100"/>
      <c r="K397" s="100"/>
      <c r="L397" s="100"/>
      <c r="M397" s="100"/>
      <c r="N397" s="100"/>
      <c r="O397" s="100"/>
      <c r="P397" s="100"/>
      <c r="Q397" s="100"/>
      <c r="R397" s="100"/>
      <c r="S397" s="100"/>
      <c r="T397" s="100"/>
      <c r="U397" s="100"/>
      <c r="V397" s="100"/>
      <c r="W397" s="100"/>
      <c r="X397" s="100"/>
      <c r="Y397" s="100"/>
      <c r="Z397" s="100"/>
      <c r="AA397" s="100"/>
      <c r="AB397" s="97"/>
      <c r="AC397" s="97"/>
      <c r="AD397" s="97"/>
      <c r="AE397" s="97"/>
      <c r="AF397" s="97"/>
      <c r="AG397" s="97"/>
      <c r="AH397" s="97"/>
      <c r="AI397" s="97"/>
      <c r="AJ397" s="97"/>
    </row>
    <row r="398" customFormat="false" ht="15.75" hidden="false" customHeight="true" outlineLevel="0" collapsed="false">
      <c r="A398" s="97"/>
      <c r="B398" s="97"/>
      <c r="C398" s="97"/>
      <c r="D398" s="97"/>
      <c r="E398" s="97"/>
      <c r="F398" s="98"/>
      <c r="G398" s="98"/>
      <c r="H398" s="97"/>
      <c r="I398" s="100"/>
      <c r="J398" s="100"/>
      <c r="K398" s="100"/>
      <c r="L398" s="100"/>
      <c r="M398" s="100"/>
      <c r="N398" s="100"/>
      <c r="O398" s="100"/>
      <c r="P398" s="100"/>
      <c r="Q398" s="100"/>
      <c r="R398" s="100"/>
      <c r="S398" s="100"/>
      <c r="T398" s="100"/>
      <c r="U398" s="100"/>
      <c r="V398" s="100"/>
      <c r="W398" s="100"/>
      <c r="X398" s="100"/>
      <c r="Y398" s="100"/>
      <c r="Z398" s="100"/>
      <c r="AA398" s="100"/>
      <c r="AB398" s="97"/>
      <c r="AC398" s="97"/>
      <c r="AD398" s="97"/>
      <c r="AE398" s="97"/>
      <c r="AF398" s="97"/>
      <c r="AG398" s="97"/>
      <c r="AH398" s="97"/>
      <c r="AI398" s="97"/>
      <c r="AJ398" s="97"/>
    </row>
    <row r="399" customFormat="false" ht="15.75" hidden="false" customHeight="true" outlineLevel="0" collapsed="false">
      <c r="A399" s="97"/>
      <c r="B399" s="97"/>
      <c r="C399" s="97"/>
      <c r="D399" s="97"/>
      <c r="E399" s="97"/>
      <c r="F399" s="98"/>
      <c r="G399" s="98"/>
      <c r="H399" s="97"/>
      <c r="I399" s="100"/>
      <c r="J399" s="100"/>
      <c r="K399" s="100"/>
      <c r="L399" s="100"/>
      <c r="M399" s="100"/>
      <c r="N399" s="100"/>
      <c r="O399" s="100"/>
      <c r="P399" s="100"/>
      <c r="Q399" s="100"/>
      <c r="R399" s="100"/>
      <c r="S399" s="100"/>
      <c r="T399" s="100"/>
      <c r="U399" s="100"/>
      <c r="V399" s="100"/>
      <c r="W399" s="100"/>
      <c r="X399" s="100"/>
      <c r="Y399" s="100"/>
      <c r="Z399" s="100"/>
      <c r="AA399" s="100"/>
      <c r="AB399" s="97"/>
      <c r="AC399" s="97"/>
      <c r="AD399" s="97"/>
      <c r="AE399" s="97"/>
      <c r="AF399" s="97"/>
      <c r="AG399" s="97"/>
      <c r="AH399" s="97"/>
      <c r="AI399" s="97"/>
      <c r="AJ399" s="97"/>
    </row>
    <row r="400" customFormat="false" ht="15.75" hidden="false" customHeight="true" outlineLevel="0" collapsed="false">
      <c r="A400" s="97"/>
      <c r="B400" s="97"/>
      <c r="C400" s="97"/>
      <c r="D400" s="97"/>
      <c r="E400" s="97"/>
      <c r="F400" s="98"/>
      <c r="G400" s="98"/>
      <c r="H400" s="97"/>
      <c r="I400" s="100"/>
      <c r="J400" s="100"/>
      <c r="K400" s="100"/>
      <c r="L400" s="100"/>
      <c r="M400" s="100"/>
      <c r="N400" s="100"/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97"/>
      <c r="AC400" s="97"/>
      <c r="AD400" s="97"/>
      <c r="AE400" s="97"/>
      <c r="AF400" s="97"/>
      <c r="AG400" s="97"/>
      <c r="AH400" s="97"/>
      <c r="AI400" s="97"/>
      <c r="AJ400" s="97"/>
    </row>
    <row r="401" customFormat="false" ht="15.75" hidden="false" customHeight="true" outlineLevel="0" collapsed="false">
      <c r="A401" s="97"/>
      <c r="B401" s="97"/>
      <c r="C401" s="97"/>
      <c r="D401" s="97"/>
      <c r="E401" s="97"/>
      <c r="F401" s="98"/>
      <c r="G401" s="98"/>
      <c r="H401" s="97"/>
      <c r="I401" s="100"/>
      <c r="J401" s="100"/>
      <c r="K401" s="100"/>
      <c r="L401" s="100"/>
      <c r="M401" s="100"/>
      <c r="N401" s="100"/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97"/>
      <c r="AC401" s="97"/>
      <c r="AD401" s="97"/>
      <c r="AE401" s="97"/>
      <c r="AF401" s="97"/>
      <c r="AG401" s="97"/>
      <c r="AH401" s="97"/>
      <c r="AI401" s="97"/>
      <c r="AJ401" s="97"/>
    </row>
    <row r="402" customFormat="false" ht="15.75" hidden="false" customHeight="true" outlineLevel="0" collapsed="false">
      <c r="A402" s="97"/>
      <c r="B402" s="97"/>
      <c r="C402" s="97"/>
      <c r="D402" s="97"/>
      <c r="E402" s="97"/>
      <c r="F402" s="98"/>
      <c r="G402" s="98"/>
      <c r="H402" s="97"/>
      <c r="I402" s="100"/>
      <c r="J402" s="100"/>
      <c r="K402" s="100"/>
      <c r="L402" s="100"/>
      <c r="M402" s="100"/>
      <c r="N402" s="100"/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97"/>
      <c r="AC402" s="97"/>
      <c r="AD402" s="97"/>
      <c r="AE402" s="97"/>
      <c r="AF402" s="97"/>
      <c r="AG402" s="97"/>
      <c r="AH402" s="97"/>
      <c r="AI402" s="97"/>
      <c r="AJ402" s="97"/>
    </row>
    <row r="403" customFormat="false" ht="15.75" hidden="false" customHeight="true" outlineLevel="0" collapsed="false">
      <c r="A403" s="97"/>
      <c r="B403" s="97"/>
      <c r="C403" s="97"/>
      <c r="D403" s="97"/>
      <c r="E403" s="97"/>
      <c r="F403" s="98"/>
      <c r="G403" s="98"/>
      <c r="H403" s="97"/>
      <c r="I403" s="100"/>
      <c r="J403" s="100"/>
      <c r="K403" s="100"/>
      <c r="L403" s="100"/>
      <c r="M403" s="100"/>
      <c r="N403" s="100"/>
      <c r="O403" s="100"/>
      <c r="P403" s="100"/>
      <c r="Q403" s="100"/>
      <c r="R403" s="100"/>
      <c r="S403" s="100"/>
      <c r="T403" s="100"/>
      <c r="U403" s="100"/>
      <c r="V403" s="100"/>
      <c r="W403" s="100"/>
      <c r="X403" s="100"/>
      <c r="Y403" s="100"/>
      <c r="Z403" s="100"/>
      <c r="AA403" s="100"/>
      <c r="AB403" s="97"/>
      <c r="AC403" s="97"/>
      <c r="AD403" s="97"/>
      <c r="AE403" s="97"/>
      <c r="AF403" s="97"/>
      <c r="AG403" s="97"/>
      <c r="AH403" s="97"/>
      <c r="AI403" s="97"/>
      <c r="AJ403" s="97"/>
    </row>
    <row r="404" customFormat="false" ht="15.75" hidden="false" customHeight="true" outlineLevel="0" collapsed="false">
      <c r="A404" s="97"/>
      <c r="B404" s="97"/>
      <c r="C404" s="97"/>
      <c r="D404" s="97"/>
      <c r="E404" s="97"/>
      <c r="F404" s="98"/>
      <c r="G404" s="98"/>
      <c r="H404" s="97"/>
      <c r="I404" s="100"/>
      <c r="J404" s="100"/>
      <c r="K404" s="100"/>
      <c r="L404" s="100"/>
      <c r="M404" s="100"/>
      <c r="N404" s="100"/>
      <c r="O404" s="100"/>
      <c r="P404" s="100"/>
      <c r="Q404" s="100"/>
      <c r="R404" s="100"/>
      <c r="S404" s="100"/>
      <c r="T404" s="100"/>
      <c r="U404" s="100"/>
      <c r="V404" s="100"/>
      <c r="W404" s="100"/>
      <c r="X404" s="100"/>
      <c r="Y404" s="100"/>
      <c r="Z404" s="100"/>
      <c r="AA404" s="100"/>
      <c r="AB404" s="97"/>
      <c r="AC404" s="97"/>
      <c r="AD404" s="97"/>
      <c r="AE404" s="97"/>
      <c r="AF404" s="97"/>
      <c r="AG404" s="97"/>
      <c r="AH404" s="97"/>
      <c r="AI404" s="97"/>
      <c r="AJ404" s="97"/>
    </row>
    <row r="405" customFormat="false" ht="15.75" hidden="false" customHeight="true" outlineLevel="0" collapsed="false">
      <c r="A405" s="97"/>
      <c r="B405" s="97"/>
      <c r="C405" s="97"/>
      <c r="D405" s="97"/>
      <c r="E405" s="97"/>
      <c r="F405" s="98"/>
      <c r="G405" s="98"/>
      <c r="H405" s="97"/>
      <c r="I405" s="100"/>
      <c r="J405" s="100"/>
      <c r="K405" s="100"/>
      <c r="L405" s="100"/>
      <c r="M405" s="100"/>
      <c r="N405" s="100"/>
      <c r="O405" s="100"/>
      <c r="P405" s="100"/>
      <c r="Q405" s="100"/>
      <c r="R405" s="100"/>
      <c r="S405" s="100"/>
      <c r="T405" s="100"/>
      <c r="U405" s="100"/>
      <c r="V405" s="100"/>
      <c r="W405" s="100"/>
      <c r="X405" s="100"/>
      <c r="Y405" s="100"/>
      <c r="Z405" s="100"/>
      <c r="AA405" s="100"/>
      <c r="AB405" s="97"/>
      <c r="AC405" s="97"/>
      <c r="AD405" s="97"/>
      <c r="AE405" s="97"/>
      <c r="AF405" s="97"/>
      <c r="AG405" s="97"/>
      <c r="AH405" s="97"/>
      <c r="AI405" s="97"/>
      <c r="AJ405" s="97"/>
    </row>
    <row r="406" customFormat="false" ht="15.75" hidden="false" customHeight="true" outlineLevel="0" collapsed="false">
      <c r="A406" s="97"/>
      <c r="B406" s="97"/>
      <c r="C406" s="97"/>
      <c r="D406" s="97"/>
      <c r="E406" s="97"/>
      <c r="F406" s="98"/>
      <c r="G406" s="98"/>
      <c r="H406" s="97"/>
      <c r="I406" s="100"/>
      <c r="J406" s="100"/>
      <c r="K406" s="100"/>
      <c r="L406" s="100"/>
      <c r="M406" s="100"/>
      <c r="N406" s="100"/>
      <c r="O406" s="100"/>
      <c r="P406" s="100"/>
      <c r="Q406" s="100"/>
      <c r="R406" s="100"/>
      <c r="S406" s="100"/>
      <c r="T406" s="100"/>
      <c r="U406" s="100"/>
      <c r="V406" s="100"/>
      <c r="W406" s="100"/>
      <c r="X406" s="100"/>
      <c r="Y406" s="100"/>
      <c r="Z406" s="100"/>
      <c r="AA406" s="100"/>
      <c r="AB406" s="97"/>
      <c r="AC406" s="97"/>
      <c r="AD406" s="97"/>
      <c r="AE406" s="97"/>
      <c r="AF406" s="97"/>
      <c r="AG406" s="97"/>
      <c r="AH406" s="97"/>
      <c r="AI406" s="97"/>
      <c r="AJ406" s="97"/>
    </row>
    <row r="407" customFormat="false" ht="15.75" hidden="false" customHeight="true" outlineLevel="0" collapsed="false">
      <c r="A407" s="97"/>
      <c r="B407" s="97"/>
      <c r="C407" s="97"/>
      <c r="D407" s="97"/>
      <c r="E407" s="97"/>
      <c r="F407" s="98"/>
      <c r="G407" s="98"/>
      <c r="H407" s="97"/>
      <c r="I407" s="100"/>
      <c r="J407" s="100"/>
      <c r="K407" s="100"/>
      <c r="L407" s="100"/>
      <c r="M407" s="100"/>
      <c r="N407" s="100"/>
      <c r="O407" s="100"/>
      <c r="P407" s="100"/>
      <c r="Q407" s="100"/>
      <c r="R407" s="100"/>
      <c r="S407" s="100"/>
      <c r="T407" s="100"/>
      <c r="U407" s="100"/>
      <c r="V407" s="100"/>
      <c r="W407" s="100"/>
      <c r="X407" s="100"/>
      <c r="Y407" s="100"/>
      <c r="Z407" s="100"/>
      <c r="AA407" s="100"/>
      <c r="AB407" s="97"/>
      <c r="AC407" s="97"/>
      <c r="AD407" s="97"/>
      <c r="AE407" s="97"/>
      <c r="AF407" s="97"/>
      <c r="AG407" s="97"/>
      <c r="AH407" s="97"/>
      <c r="AI407" s="97"/>
      <c r="AJ407" s="97"/>
    </row>
    <row r="408" customFormat="false" ht="15.75" hidden="false" customHeight="true" outlineLevel="0" collapsed="false">
      <c r="A408" s="97"/>
      <c r="B408" s="97"/>
      <c r="C408" s="97"/>
      <c r="D408" s="97"/>
      <c r="E408" s="97"/>
      <c r="F408" s="98"/>
      <c r="G408" s="98"/>
      <c r="H408" s="97"/>
      <c r="I408" s="100"/>
      <c r="J408" s="100"/>
      <c r="K408" s="100"/>
      <c r="L408" s="100"/>
      <c r="M408" s="100"/>
      <c r="N408" s="100"/>
      <c r="O408" s="100"/>
      <c r="P408" s="100"/>
      <c r="Q408" s="100"/>
      <c r="R408" s="100"/>
      <c r="S408" s="100"/>
      <c r="T408" s="100"/>
      <c r="U408" s="100"/>
      <c r="V408" s="100"/>
      <c r="W408" s="100"/>
      <c r="X408" s="100"/>
      <c r="Y408" s="100"/>
      <c r="Z408" s="100"/>
      <c r="AA408" s="100"/>
      <c r="AB408" s="97"/>
      <c r="AC408" s="97"/>
      <c r="AD408" s="97"/>
      <c r="AE408" s="97"/>
      <c r="AF408" s="97"/>
      <c r="AG408" s="97"/>
      <c r="AH408" s="97"/>
      <c r="AI408" s="97"/>
      <c r="AJ408" s="97"/>
    </row>
    <row r="409" customFormat="false" ht="15.75" hidden="false" customHeight="true" outlineLevel="0" collapsed="false">
      <c r="A409" s="97"/>
      <c r="B409" s="97"/>
      <c r="C409" s="97"/>
      <c r="D409" s="97"/>
      <c r="E409" s="97"/>
      <c r="F409" s="98"/>
      <c r="G409" s="98"/>
      <c r="H409" s="97"/>
      <c r="I409" s="100"/>
      <c r="J409" s="100"/>
      <c r="K409" s="100"/>
      <c r="L409" s="100"/>
      <c r="M409" s="100"/>
      <c r="N409" s="100"/>
      <c r="O409" s="100"/>
      <c r="P409" s="100"/>
      <c r="Q409" s="100"/>
      <c r="R409" s="100"/>
      <c r="S409" s="100"/>
      <c r="T409" s="100"/>
      <c r="U409" s="100"/>
      <c r="V409" s="100"/>
      <c r="W409" s="100"/>
      <c r="X409" s="100"/>
      <c r="Y409" s="100"/>
      <c r="Z409" s="100"/>
      <c r="AA409" s="100"/>
      <c r="AB409" s="97"/>
      <c r="AC409" s="97"/>
      <c r="AD409" s="97"/>
      <c r="AE409" s="97"/>
      <c r="AF409" s="97"/>
      <c r="AG409" s="97"/>
      <c r="AH409" s="97"/>
      <c r="AI409" s="97"/>
      <c r="AJ409" s="97"/>
    </row>
    <row r="410" customFormat="false" ht="15.75" hidden="false" customHeight="true" outlineLevel="0" collapsed="false">
      <c r="A410" s="97"/>
      <c r="B410" s="97"/>
      <c r="C410" s="97"/>
      <c r="D410" s="97"/>
      <c r="E410" s="97"/>
      <c r="F410" s="98"/>
      <c r="G410" s="98"/>
      <c r="H410" s="97"/>
      <c r="I410" s="100"/>
      <c r="J410" s="100"/>
      <c r="K410" s="100"/>
      <c r="L410" s="100"/>
      <c r="M410" s="100"/>
      <c r="N410" s="100"/>
      <c r="O410" s="100"/>
      <c r="P410" s="100"/>
      <c r="Q410" s="100"/>
      <c r="R410" s="100"/>
      <c r="S410" s="100"/>
      <c r="T410" s="100"/>
      <c r="U410" s="100"/>
      <c r="V410" s="100"/>
      <c r="W410" s="100"/>
      <c r="X410" s="100"/>
      <c r="Y410" s="100"/>
      <c r="Z410" s="100"/>
      <c r="AA410" s="100"/>
      <c r="AB410" s="97"/>
      <c r="AC410" s="97"/>
      <c r="AD410" s="97"/>
      <c r="AE410" s="97"/>
      <c r="AF410" s="97"/>
      <c r="AG410" s="97"/>
      <c r="AH410" s="97"/>
      <c r="AI410" s="97"/>
      <c r="AJ410" s="97"/>
    </row>
    <row r="411" customFormat="false" ht="15.75" hidden="false" customHeight="true" outlineLevel="0" collapsed="false">
      <c r="A411" s="97"/>
      <c r="B411" s="97"/>
      <c r="C411" s="97"/>
      <c r="D411" s="97"/>
      <c r="E411" s="97"/>
      <c r="F411" s="98"/>
      <c r="G411" s="98"/>
      <c r="H411" s="97"/>
      <c r="I411" s="100"/>
      <c r="J411" s="100"/>
      <c r="K411" s="100"/>
      <c r="L411" s="100"/>
      <c r="M411" s="100"/>
      <c r="N411" s="100"/>
      <c r="O411" s="100"/>
      <c r="P411" s="100"/>
      <c r="Q411" s="100"/>
      <c r="R411" s="100"/>
      <c r="S411" s="100"/>
      <c r="T411" s="100"/>
      <c r="U411" s="100"/>
      <c r="V411" s="100"/>
      <c r="W411" s="100"/>
      <c r="X411" s="100"/>
      <c r="Y411" s="100"/>
      <c r="Z411" s="100"/>
      <c r="AA411" s="100"/>
      <c r="AB411" s="97"/>
      <c r="AC411" s="97"/>
      <c r="AD411" s="97"/>
      <c r="AE411" s="97"/>
      <c r="AF411" s="97"/>
      <c r="AG411" s="97"/>
      <c r="AH411" s="97"/>
      <c r="AI411" s="97"/>
      <c r="AJ411" s="97"/>
    </row>
    <row r="412" customFormat="false" ht="15.75" hidden="false" customHeight="true" outlineLevel="0" collapsed="false">
      <c r="A412" s="97"/>
      <c r="B412" s="97"/>
      <c r="C412" s="97"/>
      <c r="D412" s="97"/>
      <c r="E412" s="97"/>
      <c r="F412" s="98"/>
      <c r="G412" s="98"/>
      <c r="H412" s="97"/>
      <c r="I412" s="100"/>
      <c r="J412" s="100"/>
      <c r="K412" s="100"/>
      <c r="L412" s="100"/>
      <c r="M412" s="100"/>
      <c r="N412" s="100"/>
      <c r="O412" s="100"/>
      <c r="P412" s="100"/>
      <c r="Q412" s="100"/>
      <c r="R412" s="100"/>
      <c r="S412" s="100"/>
      <c r="T412" s="100"/>
      <c r="U412" s="100"/>
      <c r="V412" s="100"/>
      <c r="W412" s="100"/>
      <c r="X412" s="100"/>
      <c r="Y412" s="100"/>
      <c r="Z412" s="100"/>
      <c r="AA412" s="100"/>
      <c r="AB412" s="97"/>
      <c r="AC412" s="97"/>
      <c r="AD412" s="97"/>
      <c r="AE412" s="97"/>
      <c r="AF412" s="97"/>
      <c r="AG412" s="97"/>
      <c r="AH412" s="97"/>
      <c r="AI412" s="97"/>
      <c r="AJ412" s="97"/>
    </row>
    <row r="413" customFormat="false" ht="15.75" hidden="false" customHeight="true" outlineLevel="0" collapsed="false">
      <c r="A413" s="97"/>
      <c r="B413" s="97"/>
      <c r="C413" s="97"/>
      <c r="D413" s="97"/>
      <c r="E413" s="97"/>
      <c r="F413" s="98"/>
      <c r="G413" s="98"/>
      <c r="H413" s="97"/>
      <c r="I413" s="100"/>
      <c r="J413" s="100"/>
      <c r="K413" s="100"/>
      <c r="L413" s="100"/>
      <c r="M413" s="100"/>
      <c r="N413" s="100"/>
      <c r="O413" s="100"/>
      <c r="P413" s="100"/>
      <c r="Q413" s="100"/>
      <c r="R413" s="100"/>
      <c r="S413" s="100"/>
      <c r="T413" s="100"/>
      <c r="U413" s="100"/>
      <c r="V413" s="100"/>
      <c r="W413" s="100"/>
      <c r="X413" s="100"/>
      <c r="Y413" s="100"/>
      <c r="Z413" s="100"/>
      <c r="AA413" s="100"/>
      <c r="AB413" s="97"/>
      <c r="AC413" s="97"/>
      <c r="AD413" s="97"/>
      <c r="AE413" s="97"/>
      <c r="AF413" s="97"/>
      <c r="AG413" s="97"/>
      <c r="AH413" s="97"/>
      <c r="AI413" s="97"/>
      <c r="AJ413" s="97"/>
    </row>
    <row r="414" customFormat="false" ht="15.75" hidden="false" customHeight="true" outlineLevel="0" collapsed="false">
      <c r="A414" s="97"/>
      <c r="B414" s="97"/>
      <c r="C414" s="97"/>
      <c r="D414" s="97"/>
      <c r="E414" s="97"/>
      <c r="F414" s="98"/>
      <c r="G414" s="98"/>
      <c r="H414" s="97"/>
      <c r="I414" s="100"/>
      <c r="J414" s="100"/>
      <c r="K414" s="100"/>
      <c r="L414" s="100"/>
      <c r="M414" s="100"/>
      <c r="N414" s="100"/>
      <c r="O414" s="100"/>
      <c r="P414" s="100"/>
      <c r="Q414" s="100"/>
      <c r="R414" s="100"/>
      <c r="S414" s="100"/>
      <c r="T414" s="100"/>
      <c r="U414" s="100"/>
      <c r="V414" s="100"/>
      <c r="W414" s="100"/>
      <c r="X414" s="100"/>
      <c r="Y414" s="100"/>
      <c r="Z414" s="100"/>
      <c r="AA414" s="100"/>
      <c r="AB414" s="97"/>
      <c r="AC414" s="97"/>
      <c r="AD414" s="97"/>
      <c r="AE414" s="97"/>
      <c r="AF414" s="97"/>
      <c r="AG414" s="97"/>
      <c r="AH414" s="97"/>
      <c r="AI414" s="97"/>
      <c r="AJ414" s="97"/>
    </row>
    <row r="415" customFormat="false" ht="15.75" hidden="false" customHeight="true" outlineLevel="0" collapsed="false">
      <c r="A415" s="97"/>
      <c r="B415" s="97"/>
      <c r="C415" s="97"/>
      <c r="D415" s="97"/>
      <c r="E415" s="97"/>
      <c r="F415" s="98"/>
      <c r="G415" s="98"/>
      <c r="H415" s="97"/>
      <c r="I415" s="100"/>
      <c r="J415" s="100"/>
      <c r="K415" s="100"/>
      <c r="L415" s="100"/>
      <c r="M415" s="100"/>
      <c r="N415" s="100"/>
      <c r="O415" s="100"/>
      <c r="P415" s="100"/>
      <c r="Q415" s="100"/>
      <c r="R415" s="100"/>
      <c r="S415" s="100"/>
      <c r="T415" s="100"/>
      <c r="U415" s="100"/>
      <c r="V415" s="100"/>
      <c r="W415" s="100"/>
      <c r="X415" s="100"/>
      <c r="Y415" s="100"/>
      <c r="Z415" s="100"/>
      <c r="AA415" s="100"/>
      <c r="AB415" s="97"/>
      <c r="AC415" s="97"/>
      <c r="AD415" s="97"/>
      <c r="AE415" s="97"/>
      <c r="AF415" s="97"/>
      <c r="AG415" s="97"/>
      <c r="AH415" s="97"/>
      <c r="AI415" s="97"/>
      <c r="AJ415" s="97"/>
    </row>
    <row r="416" customFormat="false" ht="15.75" hidden="false" customHeight="true" outlineLevel="0" collapsed="false">
      <c r="A416" s="97"/>
      <c r="B416" s="97"/>
      <c r="C416" s="97"/>
      <c r="D416" s="97"/>
      <c r="E416" s="97"/>
      <c r="F416" s="98"/>
      <c r="G416" s="98"/>
      <c r="H416" s="97"/>
      <c r="I416" s="100"/>
      <c r="J416" s="100"/>
      <c r="K416" s="100"/>
      <c r="L416" s="100"/>
      <c r="M416" s="100"/>
      <c r="N416" s="100"/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97"/>
      <c r="AC416" s="97"/>
      <c r="AD416" s="97"/>
      <c r="AE416" s="97"/>
      <c r="AF416" s="97"/>
      <c r="AG416" s="97"/>
      <c r="AH416" s="97"/>
      <c r="AI416" s="97"/>
      <c r="AJ416" s="97"/>
    </row>
    <row r="417" customFormat="false" ht="15.75" hidden="false" customHeight="true" outlineLevel="0" collapsed="false">
      <c r="A417" s="97"/>
      <c r="B417" s="97"/>
      <c r="C417" s="97"/>
      <c r="D417" s="97"/>
      <c r="E417" s="97"/>
      <c r="F417" s="98"/>
      <c r="G417" s="98"/>
      <c r="H417" s="97"/>
      <c r="I417" s="100"/>
      <c r="J417" s="100"/>
      <c r="K417" s="100"/>
      <c r="L417" s="100"/>
      <c r="M417" s="100"/>
      <c r="N417" s="100"/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97"/>
      <c r="AC417" s="97"/>
      <c r="AD417" s="97"/>
      <c r="AE417" s="97"/>
      <c r="AF417" s="97"/>
      <c r="AG417" s="97"/>
      <c r="AH417" s="97"/>
      <c r="AI417" s="97"/>
      <c r="AJ417" s="97"/>
    </row>
    <row r="418" customFormat="false" ht="15.75" hidden="false" customHeight="true" outlineLevel="0" collapsed="false">
      <c r="A418" s="97"/>
      <c r="B418" s="97"/>
      <c r="C418" s="97"/>
      <c r="D418" s="97"/>
      <c r="E418" s="97"/>
      <c r="F418" s="98"/>
      <c r="G418" s="98"/>
      <c r="H418" s="97"/>
      <c r="I418" s="100"/>
      <c r="J418" s="100"/>
      <c r="K418" s="100"/>
      <c r="L418" s="100"/>
      <c r="M418" s="100"/>
      <c r="N418" s="100"/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97"/>
      <c r="AC418" s="97"/>
      <c r="AD418" s="97"/>
      <c r="AE418" s="97"/>
      <c r="AF418" s="97"/>
      <c r="AG418" s="97"/>
      <c r="AH418" s="97"/>
      <c r="AI418" s="97"/>
      <c r="AJ418" s="97"/>
    </row>
    <row r="419" customFormat="false" ht="15.75" hidden="false" customHeight="true" outlineLevel="0" collapsed="false">
      <c r="A419" s="97"/>
      <c r="B419" s="97"/>
      <c r="C419" s="97"/>
      <c r="D419" s="97"/>
      <c r="E419" s="97"/>
      <c r="F419" s="98"/>
      <c r="G419" s="98"/>
      <c r="H419" s="97"/>
      <c r="I419" s="100"/>
      <c r="J419" s="100"/>
      <c r="K419" s="100"/>
      <c r="L419" s="100"/>
      <c r="M419" s="100"/>
      <c r="N419" s="100"/>
      <c r="O419" s="100"/>
      <c r="P419" s="100"/>
      <c r="Q419" s="100"/>
      <c r="R419" s="100"/>
      <c r="S419" s="100"/>
      <c r="T419" s="100"/>
      <c r="U419" s="100"/>
      <c r="V419" s="100"/>
      <c r="W419" s="100"/>
      <c r="X419" s="100"/>
      <c r="Y419" s="100"/>
      <c r="Z419" s="100"/>
      <c r="AA419" s="100"/>
      <c r="AB419" s="97"/>
      <c r="AC419" s="97"/>
      <c r="AD419" s="97"/>
      <c r="AE419" s="97"/>
      <c r="AF419" s="97"/>
      <c r="AG419" s="97"/>
      <c r="AH419" s="97"/>
      <c r="AI419" s="97"/>
      <c r="AJ419" s="97"/>
    </row>
    <row r="420" customFormat="false" ht="15.75" hidden="false" customHeight="true" outlineLevel="0" collapsed="false">
      <c r="A420" s="97"/>
      <c r="B420" s="97"/>
      <c r="C420" s="97"/>
      <c r="D420" s="97"/>
      <c r="E420" s="97"/>
      <c r="F420" s="98"/>
      <c r="G420" s="98"/>
      <c r="H420" s="97"/>
      <c r="I420" s="100"/>
      <c r="J420" s="100"/>
      <c r="K420" s="100"/>
      <c r="L420" s="100"/>
      <c r="M420" s="100"/>
      <c r="N420" s="100"/>
      <c r="O420" s="100"/>
      <c r="P420" s="100"/>
      <c r="Q420" s="100"/>
      <c r="R420" s="100"/>
      <c r="S420" s="100"/>
      <c r="T420" s="100"/>
      <c r="U420" s="100"/>
      <c r="V420" s="100"/>
      <c r="W420" s="100"/>
      <c r="X420" s="100"/>
      <c r="Y420" s="100"/>
      <c r="Z420" s="100"/>
      <c r="AA420" s="100"/>
      <c r="AB420" s="97"/>
      <c r="AC420" s="97"/>
      <c r="AD420" s="97"/>
      <c r="AE420" s="97"/>
      <c r="AF420" s="97"/>
      <c r="AG420" s="97"/>
      <c r="AH420" s="97"/>
      <c r="AI420" s="97"/>
      <c r="AJ420" s="97"/>
    </row>
    <row r="421" customFormat="false" ht="15.75" hidden="false" customHeight="true" outlineLevel="0" collapsed="false">
      <c r="A421" s="97"/>
      <c r="B421" s="97"/>
      <c r="C421" s="97"/>
      <c r="D421" s="97"/>
      <c r="E421" s="97"/>
      <c r="F421" s="98"/>
      <c r="G421" s="98"/>
      <c r="H421" s="97"/>
      <c r="I421" s="100"/>
      <c r="J421" s="100"/>
      <c r="K421" s="100"/>
      <c r="L421" s="100"/>
      <c r="M421" s="100"/>
      <c r="N421" s="100"/>
      <c r="O421" s="100"/>
      <c r="P421" s="100"/>
      <c r="Q421" s="100"/>
      <c r="R421" s="100"/>
      <c r="S421" s="100"/>
      <c r="T421" s="100"/>
      <c r="U421" s="100"/>
      <c r="V421" s="100"/>
      <c r="W421" s="100"/>
      <c r="X421" s="100"/>
      <c r="Y421" s="100"/>
      <c r="Z421" s="100"/>
      <c r="AA421" s="100"/>
      <c r="AB421" s="97"/>
      <c r="AC421" s="97"/>
      <c r="AD421" s="97"/>
      <c r="AE421" s="97"/>
      <c r="AF421" s="97"/>
      <c r="AG421" s="97"/>
      <c r="AH421" s="97"/>
      <c r="AI421" s="97"/>
      <c r="AJ421" s="97"/>
    </row>
    <row r="422" customFormat="false" ht="15.75" hidden="false" customHeight="true" outlineLevel="0" collapsed="false">
      <c r="A422" s="97"/>
      <c r="B422" s="97"/>
      <c r="C422" s="97"/>
      <c r="D422" s="97"/>
      <c r="E422" s="97"/>
      <c r="F422" s="98"/>
      <c r="G422" s="98"/>
      <c r="H422" s="97"/>
      <c r="I422" s="100"/>
      <c r="J422" s="100"/>
      <c r="K422" s="100"/>
      <c r="L422" s="100"/>
      <c r="M422" s="100"/>
      <c r="N422" s="100"/>
      <c r="O422" s="100"/>
      <c r="P422" s="100"/>
      <c r="Q422" s="100"/>
      <c r="R422" s="100"/>
      <c r="S422" s="100"/>
      <c r="T422" s="100"/>
      <c r="U422" s="100"/>
      <c r="V422" s="100"/>
      <c r="W422" s="100"/>
      <c r="X422" s="100"/>
      <c r="Y422" s="100"/>
      <c r="Z422" s="100"/>
      <c r="AA422" s="100"/>
      <c r="AB422" s="97"/>
      <c r="AC422" s="97"/>
      <c r="AD422" s="97"/>
      <c r="AE422" s="97"/>
      <c r="AF422" s="97"/>
      <c r="AG422" s="97"/>
      <c r="AH422" s="97"/>
      <c r="AI422" s="97"/>
      <c r="AJ422" s="97"/>
    </row>
    <row r="423" customFormat="false" ht="15.75" hidden="false" customHeight="true" outlineLevel="0" collapsed="false">
      <c r="A423" s="97"/>
      <c r="B423" s="97"/>
      <c r="C423" s="97"/>
      <c r="D423" s="97"/>
      <c r="E423" s="97"/>
      <c r="F423" s="98"/>
      <c r="G423" s="98"/>
      <c r="H423" s="97"/>
      <c r="I423" s="100"/>
      <c r="J423" s="100"/>
      <c r="K423" s="100"/>
      <c r="L423" s="100"/>
      <c r="M423" s="100"/>
      <c r="N423" s="100"/>
      <c r="O423" s="100"/>
      <c r="P423" s="100"/>
      <c r="Q423" s="100"/>
      <c r="R423" s="100"/>
      <c r="S423" s="100"/>
      <c r="T423" s="100"/>
      <c r="U423" s="100"/>
      <c r="V423" s="100"/>
      <c r="W423" s="100"/>
      <c r="X423" s="100"/>
      <c r="Y423" s="100"/>
      <c r="Z423" s="100"/>
      <c r="AA423" s="100"/>
      <c r="AB423" s="97"/>
      <c r="AC423" s="97"/>
      <c r="AD423" s="97"/>
      <c r="AE423" s="97"/>
      <c r="AF423" s="97"/>
      <c r="AG423" s="97"/>
      <c r="AH423" s="97"/>
      <c r="AI423" s="97"/>
      <c r="AJ423" s="97"/>
    </row>
    <row r="424" customFormat="false" ht="15.75" hidden="false" customHeight="true" outlineLevel="0" collapsed="false">
      <c r="A424" s="97"/>
      <c r="B424" s="97"/>
      <c r="C424" s="97"/>
      <c r="D424" s="97"/>
      <c r="E424" s="97"/>
      <c r="F424" s="98"/>
      <c r="G424" s="98"/>
      <c r="H424" s="97"/>
      <c r="I424" s="100"/>
      <c r="J424" s="100"/>
      <c r="K424" s="100"/>
      <c r="L424" s="100"/>
      <c r="M424" s="100"/>
      <c r="N424" s="100"/>
      <c r="O424" s="100"/>
      <c r="P424" s="100"/>
      <c r="Q424" s="100"/>
      <c r="R424" s="100"/>
      <c r="S424" s="100"/>
      <c r="T424" s="100"/>
      <c r="U424" s="100"/>
      <c r="V424" s="100"/>
      <c r="W424" s="100"/>
      <c r="X424" s="100"/>
      <c r="Y424" s="100"/>
      <c r="Z424" s="100"/>
      <c r="AA424" s="100"/>
      <c r="AB424" s="97"/>
      <c r="AC424" s="97"/>
      <c r="AD424" s="97"/>
      <c r="AE424" s="97"/>
      <c r="AF424" s="97"/>
      <c r="AG424" s="97"/>
      <c r="AH424" s="97"/>
      <c r="AI424" s="97"/>
      <c r="AJ424" s="97"/>
    </row>
    <row r="425" customFormat="false" ht="15.75" hidden="false" customHeight="true" outlineLevel="0" collapsed="false">
      <c r="A425" s="97"/>
      <c r="B425" s="97"/>
      <c r="C425" s="97"/>
      <c r="D425" s="97"/>
      <c r="E425" s="97"/>
      <c r="F425" s="98"/>
      <c r="G425" s="98"/>
      <c r="H425" s="97"/>
      <c r="I425" s="100"/>
      <c r="J425" s="100"/>
      <c r="K425" s="100"/>
      <c r="L425" s="100"/>
      <c r="M425" s="100"/>
      <c r="N425" s="100"/>
      <c r="O425" s="100"/>
      <c r="P425" s="100"/>
      <c r="Q425" s="100"/>
      <c r="R425" s="100"/>
      <c r="S425" s="100"/>
      <c r="T425" s="100"/>
      <c r="U425" s="100"/>
      <c r="V425" s="100"/>
      <c r="W425" s="100"/>
      <c r="X425" s="100"/>
      <c r="Y425" s="100"/>
      <c r="Z425" s="100"/>
      <c r="AA425" s="100"/>
      <c r="AB425" s="97"/>
      <c r="AC425" s="97"/>
      <c r="AD425" s="97"/>
      <c r="AE425" s="97"/>
      <c r="AF425" s="97"/>
      <c r="AG425" s="97"/>
      <c r="AH425" s="97"/>
      <c r="AI425" s="97"/>
      <c r="AJ425" s="97"/>
    </row>
    <row r="426" customFormat="false" ht="15.75" hidden="false" customHeight="true" outlineLevel="0" collapsed="false">
      <c r="A426" s="97"/>
      <c r="B426" s="97"/>
      <c r="C426" s="97"/>
      <c r="D426" s="97"/>
      <c r="E426" s="97"/>
      <c r="F426" s="98"/>
      <c r="G426" s="98"/>
      <c r="H426" s="97"/>
      <c r="I426" s="100"/>
      <c r="J426" s="100"/>
      <c r="K426" s="100"/>
      <c r="L426" s="100"/>
      <c r="M426" s="100"/>
      <c r="N426" s="100"/>
      <c r="O426" s="100"/>
      <c r="P426" s="100"/>
      <c r="Q426" s="100"/>
      <c r="R426" s="100"/>
      <c r="S426" s="100"/>
      <c r="T426" s="100"/>
      <c r="U426" s="100"/>
      <c r="V426" s="100"/>
      <c r="W426" s="100"/>
      <c r="X426" s="100"/>
      <c r="Y426" s="100"/>
      <c r="Z426" s="100"/>
      <c r="AA426" s="100"/>
      <c r="AB426" s="97"/>
      <c r="AC426" s="97"/>
      <c r="AD426" s="97"/>
      <c r="AE426" s="97"/>
      <c r="AF426" s="97"/>
      <c r="AG426" s="97"/>
      <c r="AH426" s="97"/>
      <c r="AI426" s="97"/>
      <c r="AJ426" s="97"/>
    </row>
    <row r="427" customFormat="false" ht="15.75" hidden="false" customHeight="true" outlineLevel="0" collapsed="false">
      <c r="A427" s="97"/>
      <c r="B427" s="97"/>
      <c r="C427" s="97"/>
      <c r="D427" s="97"/>
      <c r="E427" s="97"/>
      <c r="F427" s="98"/>
      <c r="G427" s="98"/>
      <c r="H427" s="97"/>
      <c r="I427" s="100"/>
      <c r="J427" s="100"/>
      <c r="K427" s="100"/>
      <c r="L427" s="100"/>
      <c r="M427" s="100"/>
      <c r="N427" s="100"/>
      <c r="O427" s="100"/>
      <c r="P427" s="100"/>
      <c r="Q427" s="100"/>
      <c r="R427" s="100"/>
      <c r="S427" s="100"/>
      <c r="T427" s="100"/>
      <c r="U427" s="100"/>
      <c r="V427" s="100"/>
      <c r="W427" s="100"/>
      <c r="X427" s="100"/>
      <c r="Y427" s="100"/>
      <c r="Z427" s="100"/>
      <c r="AA427" s="100"/>
      <c r="AB427" s="97"/>
      <c r="AC427" s="97"/>
      <c r="AD427" s="97"/>
      <c r="AE427" s="97"/>
      <c r="AF427" s="97"/>
      <c r="AG427" s="97"/>
      <c r="AH427" s="97"/>
      <c r="AI427" s="97"/>
      <c r="AJ427" s="97"/>
    </row>
    <row r="428" customFormat="false" ht="15.75" hidden="false" customHeight="true" outlineLevel="0" collapsed="false">
      <c r="A428" s="97"/>
      <c r="B428" s="97"/>
      <c r="C428" s="97"/>
      <c r="D428" s="97"/>
      <c r="E428" s="97"/>
      <c r="F428" s="98"/>
      <c r="G428" s="98"/>
      <c r="H428" s="97"/>
      <c r="I428" s="100"/>
      <c r="J428" s="100"/>
      <c r="K428" s="100"/>
      <c r="L428" s="100"/>
      <c r="M428" s="100"/>
      <c r="N428" s="100"/>
      <c r="O428" s="100"/>
      <c r="P428" s="100"/>
      <c r="Q428" s="100"/>
      <c r="R428" s="100"/>
      <c r="S428" s="100"/>
      <c r="T428" s="100"/>
      <c r="U428" s="100"/>
      <c r="V428" s="100"/>
      <c r="W428" s="100"/>
      <c r="X428" s="100"/>
      <c r="Y428" s="100"/>
      <c r="Z428" s="100"/>
      <c r="AA428" s="100"/>
      <c r="AB428" s="97"/>
      <c r="AC428" s="97"/>
      <c r="AD428" s="97"/>
      <c r="AE428" s="97"/>
      <c r="AF428" s="97"/>
      <c r="AG428" s="97"/>
      <c r="AH428" s="97"/>
      <c r="AI428" s="97"/>
      <c r="AJ428" s="97"/>
    </row>
    <row r="429" customFormat="false" ht="15.75" hidden="false" customHeight="true" outlineLevel="0" collapsed="false">
      <c r="A429" s="97"/>
      <c r="B429" s="97"/>
      <c r="C429" s="97"/>
      <c r="D429" s="97"/>
      <c r="E429" s="97"/>
      <c r="F429" s="98"/>
      <c r="G429" s="98"/>
      <c r="H429" s="97"/>
      <c r="I429" s="100"/>
      <c r="J429" s="100"/>
      <c r="K429" s="100"/>
      <c r="L429" s="100"/>
      <c r="M429" s="100"/>
      <c r="N429" s="100"/>
      <c r="O429" s="100"/>
      <c r="P429" s="100"/>
      <c r="Q429" s="100"/>
      <c r="R429" s="100"/>
      <c r="S429" s="100"/>
      <c r="T429" s="100"/>
      <c r="U429" s="100"/>
      <c r="V429" s="100"/>
      <c r="W429" s="100"/>
      <c r="X429" s="100"/>
      <c r="Y429" s="100"/>
      <c r="Z429" s="100"/>
      <c r="AA429" s="100"/>
      <c r="AB429" s="97"/>
      <c r="AC429" s="97"/>
      <c r="AD429" s="97"/>
      <c r="AE429" s="97"/>
      <c r="AF429" s="97"/>
      <c r="AG429" s="97"/>
      <c r="AH429" s="97"/>
      <c r="AI429" s="97"/>
      <c r="AJ429" s="97"/>
    </row>
    <row r="430" customFormat="false" ht="15.75" hidden="false" customHeight="true" outlineLevel="0" collapsed="false">
      <c r="A430" s="97"/>
      <c r="B430" s="97"/>
      <c r="C430" s="97"/>
      <c r="D430" s="97"/>
      <c r="E430" s="97"/>
      <c r="F430" s="98"/>
      <c r="G430" s="98"/>
      <c r="H430" s="97"/>
      <c r="I430" s="100"/>
      <c r="J430" s="100"/>
      <c r="K430" s="100"/>
      <c r="L430" s="100"/>
      <c r="M430" s="100"/>
      <c r="N430" s="100"/>
      <c r="O430" s="100"/>
      <c r="P430" s="100"/>
      <c r="Q430" s="100"/>
      <c r="R430" s="100"/>
      <c r="S430" s="100"/>
      <c r="T430" s="100"/>
      <c r="U430" s="100"/>
      <c r="V430" s="100"/>
      <c r="W430" s="100"/>
      <c r="X430" s="100"/>
      <c r="Y430" s="100"/>
      <c r="Z430" s="100"/>
      <c r="AA430" s="100"/>
      <c r="AB430" s="97"/>
      <c r="AC430" s="97"/>
      <c r="AD430" s="97"/>
      <c r="AE430" s="97"/>
      <c r="AF430" s="97"/>
      <c r="AG430" s="97"/>
      <c r="AH430" s="97"/>
      <c r="AI430" s="97"/>
      <c r="AJ430" s="97"/>
    </row>
    <row r="431" customFormat="false" ht="15.75" hidden="false" customHeight="true" outlineLevel="0" collapsed="false">
      <c r="A431" s="97"/>
      <c r="B431" s="97"/>
      <c r="C431" s="97"/>
      <c r="D431" s="97"/>
      <c r="E431" s="97"/>
      <c r="F431" s="98"/>
      <c r="G431" s="98"/>
      <c r="H431" s="97"/>
      <c r="I431" s="100"/>
      <c r="J431" s="100"/>
      <c r="K431" s="100"/>
      <c r="L431" s="100"/>
      <c r="M431" s="100"/>
      <c r="N431" s="100"/>
      <c r="O431" s="100"/>
      <c r="P431" s="100"/>
      <c r="Q431" s="100"/>
      <c r="R431" s="100"/>
      <c r="S431" s="100"/>
      <c r="T431" s="100"/>
      <c r="U431" s="100"/>
      <c r="V431" s="100"/>
      <c r="W431" s="100"/>
      <c r="X431" s="100"/>
      <c r="Y431" s="100"/>
      <c r="Z431" s="100"/>
      <c r="AA431" s="100"/>
      <c r="AB431" s="97"/>
      <c r="AC431" s="97"/>
      <c r="AD431" s="97"/>
      <c r="AE431" s="97"/>
      <c r="AF431" s="97"/>
      <c r="AG431" s="97"/>
      <c r="AH431" s="97"/>
      <c r="AI431" s="97"/>
      <c r="AJ431" s="97"/>
    </row>
    <row r="432" customFormat="false" ht="15.75" hidden="false" customHeight="true" outlineLevel="0" collapsed="false">
      <c r="A432" s="97"/>
      <c r="B432" s="97"/>
      <c r="C432" s="97"/>
      <c r="D432" s="97"/>
      <c r="E432" s="97"/>
      <c r="F432" s="98"/>
      <c r="G432" s="98"/>
      <c r="H432" s="97"/>
      <c r="I432" s="100"/>
      <c r="J432" s="100"/>
      <c r="K432" s="100"/>
      <c r="L432" s="100"/>
      <c r="M432" s="100"/>
      <c r="N432" s="100"/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97"/>
      <c r="AC432" s="97"/>
      <c r="AD432" s="97"/>
      <c r="AE432" s="97"/>
      <c r="AF432" s="97"/>
      <c r="AG432" s="97"/>
      <c r="AH432" s="97"/>
      <c r="AI432" s="97"/>
      <c r="AJ432" s="97"/>
    </row>
    <row r="433" customFormat="false" ht="15.75" hidden="false" customHeight="true" outlineLevel="0" collapsed="false">
      <c r="A433" s="97"/>
      <c r="B433" s="97"/>
      <c r="C433" s="97"/>
      <c r="D433" s="97"/>
      <c r="E433" s="97"/>
      <c r="F433" s="98"/>
      <c r="G433" s="98"/>
      <c r="H433" s="97"/>
      <c r="I433" s="100"/>
      <c r="J433" s="100"/>
      <c r="K433" s="100"/>
      <c r="L433" s="100"/>
      <c r="M433" s="100"/>
      <c r="N433" s="100"/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97"/>
      <c r="AC433" s="97"/>
      <c r="AD433" s="97"/>
      <c r="AE433" s="97"/>
      <c r="AF433" s="97"/>
      <c r="AG433" s="97"/>
      <c r="AH433" s="97"/>
      <c r="AI433" s="97"/>
      <c r="AJ433" s="97"/>
    </row>
    <row r="434" customFormat="false" ht="15.75" hidden="false" customHeight="true" outlineLevel="0" collapsed="false">
      <c r="A434" s="97"/>
      <c r="B434" s="97"/>
      <c r="C434" s="97"/>
      <c r="D434" s="97"/>
      <c r="E434" s="97"/>
      <c r="F434" s="98"/>
      <c r="G434" s="98"/>
      <c r="H434" s="97"/>
      <c r="I434" s="100"/>
      <c r="J434" s="100"/>
      <c r="K434" s="100"/>
      <c r="L434" s="100"/>
      <c r="M434" s="100"/>
      <c r="N434" s="100"/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97"/>
      <c r="AC434" s="97"/>
      <c r="AD434" s="97"/>
      <c r="AE434" s="97"/>
      <c r="AF434" s="97"/>
      <c r="AG434" s="97"/>
      <c r="AH434" s="97"/>
      <c r="AI434" s="97"/>
      <c r="AJ434" s="97"/>
    </row>
    <row r="435" customFormat="false" ht="15.75" hidden="false" customHeight="true" outlineLevel="0" collapsed="false">
      <c r="A435" s="97"/>
      <c r="B435" s="97"/>
      <c r="C435" s="97"/>
      <c r="D435" s="97"/>
      <c r="E435" s="97"/>
      <c r="F435" s="98"/>
      <c r="G435" s="98"/>
      <c r="H435" s="97"/>
      <c r="I435" s="100"/>
      <c r="J435" s="100"/>
      <c r="K435" s="100"/>
      <c r="L435" s="100"/>
      <c r="M435" s="100"/>
      <c r="N435" s="100"/>
      <c r="O435" s="100"/>
      <c r="P435" s="100"/>
      <c r="Q435" s="100"/>
      <c r="R435" s="100"/>
      <c r="S435" s="100"/>
      <c r="T435" s="100"/>
      <c r="U435" s="100"/>
      <c r="V435" s="100"/>
      <c r="W435" s="100"/>
      <c r="X435" s="100"/>
      <c r="Y435" s="100"/>
      <c r="Z435" s="100"/>
      <c r="AA435" s="100"/>
      <c r="AB435" s="97"/>
      <c r="AC435" s="97"/>
      <c r="AD435" s="97"/>
      <c r="AE435" s="97"/>
      <c r="AF435" s="97"/>
      <c r="AG435" s="97"/>
      <c r="AH435" s="97"/>
      <c r="AI435" s="97"/>
      <c r="AJ435" s="97"/>
    </row>
    <row r="436" customFormat="false" ht="15.75" hidden="false" customHeight="true" outlineLevel="0" collapsed="false">
      <c r="A436" s="97"/>
      <c r="B436" s="97"/>
      <c r="C436" s="97"/>
      <c r="D436" s="97"/>
      <c r="E436" s="97"/>
      <c r="F436" s="98"/>
      <c r="G436" s="98"/>
      <c r="H436" s="97"/>
      <c r="I436" s="100"/>
      <c r="J436" s="100"/>
      <c r="K436" s="100"/>
      <c r="L436" s="100"/>
      <c r="M436" s="100"/>
      <c r="N436" s="100"/>
      <c r="O436" s="100"/>
      <c r="P436" s="100"/>
      <c r="Q436" s="100"/>
      <c r="R436" s="100"/>
      <c r="S436" s="100"/>
      <c r="T436" s="100"/>
      <c r="U436" s="100"/>
      <c r="V436" s="100"/>
      <c r="W436" s="100"/>
      <c r="X436" s="100"/>
      <c r="Y436" s="100"/>
      <c r="Z436" s="100"/>
      <c r="AA436" s="100"/>
      <c r="AB436" s="97"/>
      <c r="AC436" s="97"/>
      <c r="AD436" s="97"/>
      <c r="AE436" s="97"/>
      <c r="AF436" s="97"/>
      <c r="AG436" s="97"/>
      <c r="AH436" s="97"/>
      <c r="AI436" s="97"/>
      <c r="AJ436" s="97"/>
    </row>
    <row r="437" customFormat="false" ht="15.75" hidden="false" customHeight="true" outlineLevel="0" collapsed="false">
      <c r="A437" s="97"/>
      <c r="B437" s="97"/>
      <c r="C437" s="97"/>
      <c r="D437" s="97"/>
      <c r="E437" s="97"/>
      <c r="F437" s="98"/>
      <c r="G437" s="98"/>
      <c r="H437" s="97"/>
      <c r="I437" s="100"/>
      <c r="J437" s="100"/>
      <c r="K437" s="100"/>
      <c r="L437" s="100"/>
      <c r="M437" s="100"/>
      <c r="N437" s="100"/>
      <c r="O437" s="100"/>
      <c r="P437" s="100"/>
      <c r="Q437" s="100"/>
      <c r="R437" s="100"/>
      <c r="S437" s="100"/>
      <c r="T437" s="100"/>
      <c r="U437" s="100"/>
      <c r="V437" s="100"/>
      <c r="W437" s="100"/>
      <c r="X437" s="100"/>
      <c r="Y437" s="100"/>
      <c r="Z437" s="100"/>
      <c r="AA437" s="100"/>
      <c r="AB437" s="97"/>
      <c r="AC437" s="97"/>
      <c r="AD437" s="97"/>
      <c r="AE437" s="97"/>
      <c r="AF437" s="97"/>
      <c r="AG437" s="97"/>
      <c r="AH437" s="97"/>
      <c r="AI437" s="97"/>
      <c r="AJ437" s="97"/>
    </row>
    <row r="438" customFormat="false" ht="15.75" hidden="false" customHeight="true" outlineLevel="0" collapsed="false">
      <c r="A438" s="97"/>
      <c r="B438" s="97"/>
      <c r="C438" s="97"/>
      <c r="D438" s="97"/>
      <c r="E438" s="97"/>
      <c r="F438" s="98"/>
      <c r="G438" s="98"/>
      <c r="H438" s="97"/>
      <c r="I438" s="100"/>
      <c r="J438" s="100"/>
      <c r="K438" s="100"/>
      <c r="L438" s="100"/>
      <c r="M438" s="100"/>
      <c r="N438" s="100"/>
      <c r="O438" s="100"/>
      <c r="P438" s="100"/>
      <c r="Q438" s="100"/>
      <c r="R438" s="100"/>
      <c r="S438" s="100"/>
      <c r="T438" s="100"/>
      <c r="U438" s="100"/>
      <c r="V438" s="100"/>
      <c r="W438" s="100"/>
      <c r="X438" s="100"/>
      <c r="Y438" s="100"/>
      <c r="Z438" s="100"/>
      <c r="AA438" s="100"/>
      <c r="AB438" s="97"/>
      <c r="AC438" s="97"/>
      <c r="AD438" s="97"/>
      <c r="AE438" s="97"/>
      <c r="AF438" s="97"/>
      <c r="AG438" s="97"/>
      <c r="AH438" s="97"/>
      <c r="AI438" s="97"/>
      <c r="AJ438" s="97"/>
    </row>
    <row r="439" customFormat="false" ht="15.75" hidden="false" customHeight="true" outlineLevel="0" collapsed="false">
      <c r="A439" s="97"/>
      <c r="B439" s="97"/>
      <c r="C439" s="97"/>
      <c r="D439" s="97"/>
      <c r="E439" s="97"/>
      <c r="F439" s="98"/>
      <c r="G439" s="98"/>
      <c r="H439" s="97"/>
      <c r="I439" s="100"/>
      <c r="J439" s="100"/>
      <c r="K439" s="100"/>
      <c r="L439" s="100"/>
      <c r="M439" s="100"/>
      <c r="N439" s="100"/>
      <c r="O439" s="100"/>
      <c r="P439" s="100"/>
      <c r="Q439" s="100"/>
      <c r="R439" s="100"/>
      <c r="S439" s="100"/>
      <c r="T439" s="100"/>
      <c r="U439" s="100"/>
      <c r="V439" s="100"/>
      <c r="W439" s="100"/>
      <c r="X439" s="100"/>
      <c r="Y439" s="100"/>
      <c r="Z439" s="100"/>
      <c r="AA439" s="100"/>
      <c r="AB439" s="97"/>
      <c r="AC439" s="97"/>
      <c r="AD439" s="97"/>
      <c r="AE439" s="97"/>
      <c r="AF439" s="97"/>
      <c r="AG439" s="97"/>
      <c r="AH439" s="97"/>
      <c r="AI439" s="97"/>
      <c r="AJ439" s="97"/>
    </row>
    <row r="440" customFormat="false" ht="15.75" hidden="false" customHeight="true" outlineLevel="0" collapsed="false">
      <c r="A440" s="97"/>
      <c r="B440" s="97"/>
      <c r="C440" s="97"/>
      <c r="D440" s="97"/>
      <c r="E440" s="97"/>
      <c r="F440" s="98"/>
      <c r="G440" s="98"/>
      <c r="H440" s="97"/>
      <c r="I440" s="100"/>
      <c r="J440" s="100"/>
      <c r="K440" s="100"/>
      <c r="L440" s="100"/>
      <c r="M440" s="100"/>
      <c r="N440" s="100"/>
      <c r="O440" s="100"/>
      <c r="P440" s="100"/>
      <c r="Q440" s="100"/>
      <c r="R440" s="100"/>
      <c r="S440" s="100"/>
      <c r="T440" s="100"/>
      <c r="U440" s="100"/>
      <c r="V440" s="100"/>
      <c r="W440" s="100"/>
      <c r="X440" s="100"/>
      <c r="Y440" s="100"/>
      <c r="Z440" s="100"/>
      <c r="AA440" s="100"/>
      <c r="AB440" s="97"/>
      <c r="AC440" s="97"/>
      <c r="AD440" s="97"/>
      <c r="AE440" s="97"/>
      <c r="AF440" s="97"/>
      <c r="AG440" s="97"/>
      <c r="AH440" s="97"/>
      <c r="AI440" s="97"/>
      <c r="AJ440" s="97"/>
    </row>
    <row r="441" customFormat="false" ht="15.75" hidden="false" customHeight="true" outlineLevel="0" collapsed="false">
      <c r="A441" s="97"/>
      <c r="B441" s="97"/>
      <c r="C441" s="97"/>
      <c r="D441" s="97"/>
      <c r="E441" s="97"/>
      <c r="F441" s="98"/>
      <c r="G441" s="98"/>
      <c r="H441" s="97"/>
      <c r="I441" s="100"/>
      <c r="J441" s="100"/>
      <c r="K441" s="100"/>
      <c r="L441" s="100"/>
      <c r="M441" s="100"/>
      <c r="N441" s="100"/>
      <c r="O441" s="100"/>
      <c r="P441" s="100"/>
      <c r="Q441" s="100"/>
      <c r="R441" s="100"/>
      <c r="S441" s="100"/>
      <c r="T441" s="100"/>
      <c r="U441" s="100"/>
      <c r="V441" s="100"/>
      <c r="W441" s="100"/>
      <c r="X441" s="100"/>
      <c r="Y441" s="100"/>
      <c r="Z441" s="100"/>
      <c r="AA441" s="100"/>
      <c r="AB441" s="97"/>
      <c r="AC441" s="97"/>
      <c r="AD441" s="97"/>
      <c r="AE441" s="97"/>
      <c r="AF441" s="97"/>
      <c r="AG441" s="97"/>
      <c r="AH441" s="97"/>
      <c r="AI441" s="97"/>
      <c r="AJ441" s="97"/>
    </row>
    <row r="442" customFormat="false" ht="15.75" hidden="false" customHeight="true" outlineLevel="0" collapsed="false">
      <c r="A442" s="97"/>
      <c r="B442" s="97"/>
      <c r="C442" s="97"/>
      <c r="D442" s="97"/>
      <c r="E442" s="97"/>
      <c r="F442" s="98"/>
      <c r="G442" s="98"/>
      <c r="H442" s="97"/>
      <c r="I442" s="100"/>
      <c r="J442" s="100"/>
      <c r="K442" s="100"/>
      <c r="L442" s="100"/>
      <c r="M442" s="100"/>
      <c r="N442" s="100"/>
      <c r="O442" s="100"/>
      <c r="P442" s="100"/>
      <c r="Q442" s="100"/>
      <c r="R442" s="100"/>
      <c r="S442" s="100"/>
      <c r="T442" s="100"/>
      <c r="U442" s="100"/>
      <c r="V442" s="100"/>
      <c r="W442" s="100"/>
      <c r="X442" s="100"/>
      <c r="Y442" s="100"/>
      <c r="Z442" s="100"/>
      <c r="AA442" s="100"/>
      <c r="AB442" s="97"/>
      <c r="AC442" s="97"/>
      <c r="AD442" s="97"/>
      <c r="AE442" s="97"/>
      <c r="AF442" s="97"/>
      <c r="AG442" s="97"/>
      <c r="AH442" s="97"/>
      <c r="AI442" s="97"/>
      <c r="AJ442" s="97"/>
    </row>
    <row r="443" customFormat="false" ht="15.75" hidden="false" customHeight="true" outlineLevel="0" collapsed="false">
      <c r="A443" s="97"/>
      <c r="B443" s="97"/>
      <c r="C443" s="97"/>
      <c r="D443" s="97"/>
      <c r="E443" s="97"/>
      <c r="F443" s="98"/>
      <c r="G443" s="98"/>
      <c r="H443" s="97"/>
      <c r="I443" s="100"/>
      <c r="J443" s="100"/>
      <c r="K443" s="100"/>
      <c r="L443" s="100"/>
      <c r="M443" s="100"/>
      <c r="N443" s="100"/>
      <c r="O443" s="100"/>
      <c r="P443" s="100"/>
      <c r="Q443" s="100"/>
      <c r="R443" s="100"/>
      <c r="S443" s="100"/>
      <c r="T443" s="100"/>
      <c r="U443" s="100"/>
      <c r="V443" s="100"/>
      <c r="W443" s="100"/>
      <c r="X443" s="100"/>
      <c r="Y443" s="100"/>
      <c r="Z443" s="100"/>
      <c r="AA443" s="100"/>
      <c r="AB443" s="97"/>
      <c r="AC443" s="97"/>
      <c r="AD443" s="97"/>
      <c r="AE443" s="97"/>
      <c r="AF443" s="97"/>
      <c r="AG443" s="97"/>
      <c r="AH443" s="97"/>
      <c r="AI443" s="97"/>
      <c r="AJ443" s="97"/>
    </row>
    <row r="444" customFormat="false" ht="15.75" hidden="false" customHeight="true" outlineLevel="0" collapsed="false">
      <c r="A444" s="97"/>
      <c r="B444" s="97"/>
      <c r="C444" s="97"/>
      <c r="D444" s="97"/>
      <c r="E444" s="97"/>
      <c r="F444" s="98"/>
      <c r="G444" s="98"/>
      <c r="H444" s="97"/>
      <c r="I444" s="100"/>
      <c r="J444" s="100"/>
      <c r="K444" s="100"/>
      <c r="L444" s="100"/>
      <c r="M444" s="100"/>
      <c r="N444" s="100"/>
      <c r="O444" s="100"/>
      <c r="P444" s="100"/>
      <c r="Q444" s="100"/>
      <c r="R444" s="100"/>
      <c r="S444" s="100"/>
      <c r="T444" s="100"/>
      <c r="U444" s="100"/>
      <c r="V444" s="100"/>
      <c r="W444" s="100"/>
      <c r="X444" s="100"/>
      <c r="Y444" s="100"/>
      <c r="Z444" s="100"/>
      <c r="AA444" s="100"/>
      <c r="AB444" s="97"/>
      <c r="AC444" s="97"/>
      <c r="AD444" s="97"/>
      <c r="AE444" s="97"/>
      <c r="AF444" s="97"/>
      <c r="AG444" s="97"/>
      <c r="AH444" s="97"/>
      <c r="AI444" s="97"/>
      <c r="AJ444" s="97"/>
    </row>
    <row r="445" customFormat="false" ht="15.75" hidden="false" customHeight="true" outlineLevel="0" collapsed="false">
      <c r="A445" s="97"/>
      <c r="B445" s="97"/>
      <c r="C445" s="97"/>
      <c r="D445" s="97"/>
      <c r="E445" s="97"/>
      <c r="F445" s="98"/>
      <c r="G445" s="98"/>
      <c r="H445" s="97"/>
      <c r="I445" s="100"/>
      <c r="J445" s="100"/>
      <c r="K445" s="100"/>
      <c r="L445" s="100"/>
      <c r="M445" s="100"/>
      <c r="N445" s="100"/>
      <c r="O445" s="100"/>
      <c r="P445" s="100"/>
      <c r="Q445" s="100"/>
      <c r="R445" s="100"/>
      <c r="S445" s="100"/>
      <c r="T445" s="100"/>
      <c r="U445" s="100"/>
      <c r="V445" s="100"/>
      <c r="W445" s="100"/>
      <c r="X445" s="100"/>
      <c r="Y445" s="100"/>
      <c r="Z445" s="100"/>
      <c r="AA445" s="100"/>
      <c r="AB445" s="97"/>
      <c r="AC445" s="97"/>
      <c r="AD445" s="97"/>
      <c r="AE445" s="97"/>
      <c r="AF445" s="97"/>
      <c r="AG445" s="97"/>
      <c r="AH445" s="97"/>
      <c r="AI445" s="97"/>
      <c r="AJ445" s="97"/>
    </row>
    <row r="446" customFormat="false" ht="15.75" hidden="false" customHeight="true" outlineLevel="0" collapsed="false">
      <c r="A446" s="97"/>
      <c r="B446" s="97"/>
      <c r="C446" s="97"/>
      <c r="D446" s="97"/>
      <c r="E446" s="97"/>
      <c r="F446" s="98"/>
      <c r="G446" s="98"/>
      <c r="H446" s="97"/>
      <c r="I446" s="100"/>
      <c r="J446" s="100"/>
      <c r="K446" s="100"/>
      <c r="L446" s="100"/>
      <c r="M446" s="100"/>
      <c r="N446" s="100"/>
      <c r="O446" s="100"/>
      <c r="P446" s="100"/>
      <c r="Q446" s="100"/>
      <c r="R446" s="100"/>
      <c r="S446" s="100"/>
      <c r="T446" s="100"/>
      <c r="U446" s="100"/>
      <c r="V446" s="100"/>
      <c r="W446" s="100"/>
      <c r="X446" s="100"/>
      <c r="Y446" s="100"/>
      <c r="Z446" s="100"/>
      <c r="AA446" s="100"/>
      <c r="AB446" s="97"/>
      <c r="AC446" s="97"/>
      <c r="AD446" s="97"/>
      <c r="AE446" s="97"/>
      <c r="AF446" s="97"/>
      <c r="AG446" s="97"/>
      <c r="AH446" s="97"/>
      <c r="AI446" s="97"/>
      <c r="AJ446" s="97"/>
    </row>
    <row r="447" customFormat="false" ht="15.75" hidden="false" customHeight="true" outlineLevel="0" collapsed="false">
      <c r="A447" s="97"/>
      <c r="B447" s="97"/>
      <c r="C447" s="97"/>
      <c r="D447" s="97"/>
      <c r="E447" s="97"/>
      <c r="F447" s="98"/>
      <c r="G447" s="98"/>
      <c r="H447" s="97"/>
      <c r="I447" s="100"/>
      <c r="J447" s="100"/>
      <c r="K447" s="100"/>
      <c r="L447" s="100"/>
      <c r="M447" s="100"/>
      <c r="N447" s="100"/>
      <c r="O447" s="100"/>
      <c r="P447" s="100"/>
      <c r="Q447" s="100"/>
      <c r="R447" s="100"/>
      <c r="S447" s="100"/>
      <c r="T447" s="100"/>
      <c r="U447" s="100"/>
      <c r="V447" s="100"/>
      <c r="W447" s="100"/>
      <c r="X447" s="100"/>
      <c r="Y447" s="100"/>
      <c r="Z447" s="100"/>
      <c r="AA447" s="100"/>
      <c r="AB447" s="97"/>
      <c r="AC447" s="97"/>
      <c r="AD447" s="97"/>
      <c r="AE447" s="97"/>
      <c r="AF447" s="97"/>
      <c r="AG447" s="97"/>
      <c r="AH447" s="97"/>
      <c r="AI447" s="97"/>
      <c r="AJ447" s="97"/>
    </row>
    <row r="448" customFormat="false" ht="15.75" hidden="false" customHeight="true" outlineLevel="0" collapsed="false">
      <c r="A448" s="97"/>
      <c r="B448" s="97"/>
      <c r="C448" s="97"/>
      <c r="D448" s="97"/>
      <c r="E448" s="97"/>
      <c r="F448" s="98"/>
      <c r="G448" s="98"/>
      <c r="H448" s="97"/>
      <c r="I448" s="100"/>
      <c r="J448" s="100"/>
      <c r="K448" s="100"/>
      <c r="L448" s="100"/>
      <c r="M448" s="100"/>
      <c r="N448" s="100"/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97"/>
      <c r="AC448" s="97"/>
      <c r="AD448" s="97"/>
      <c r="AE448" s="97"/>
      <c r="AF448" s="97"/>
      <c r="AG448" s="97"/>
      <c r="AH448" s="97"/>
      <c r="AI448" s="97"/>
      <c r="AJ448" s="97"/>
    </row>
    <row r="449" customFormat="false" ht="15.75" hidden="false" customHeight="true" outlineLevel="0" collapsed="false">
      <c r="A449" s="97"/>
      <c r="B449" s="97"/>
      <c r="C449" s="97"/>
      <c r="D449" s="97"/>
      <c r="E449" s="97"/>
      <c r="F449" s="98"/>
      <c r="G449" s="98"/>
      <c r="H449" s="97"/>
      <c r="I449" s="100"/>
      <c r="J449" s="100"/>
      <c r="K449" s="100"/>
      <c r="L449" s="100"/>
      <c r="M449" s="100"/>
      <c r="N449" s="100"/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97"/>
      <c r="AC449" s="97"/>
      <c r="AD449" s="97"/>
      <c r="AE449" s="97"/>
      <c r="AF449" s="97"/>
      <c r="AG449" s="97"/>
      <c r="AH449" s="97"/>
      <c r="AI449" s="97"/>
      <c r="AJ449" s="97"/>
    </row>
    <row r="450" customFormat="false" ht="15.75" hidden="false" customHeight="true" outlineLevel="0" collapsed="false">
      <c r="A450" s="97"/>
      <c r="B450" s="97"/>
      <c r="C450" s="97"/>
      <c r="D450" s="97"/>
      <c r="E450" s="97"/>
      <c r="F450" s="98"/>
      <c r="G450" s="98"/>
      <c r="H450" s="97"/>
      <c r="I450" s="100"/>
      <c r="J450" s="100"/>
      <c r="K450" s="100"/>
      <c r="L450" s="100"/>
      <c r="M450" s="100"/>
      <c r="N450" s="100"/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97"/>
      <c r="AC450" s="97"/>
      <c r="AD450" s="97"/>
      <c r="AE450" s="97"/>
      <c r="AF450" s="97"/>
      <c r="AG450" s="97"/>
      <c r="AH450" s="97"/>
      <c r="AI450" s="97"/>
      <c r="AJ450" s="97"/>
    </row>
    <row r="451" customFormat="false" ht="15.75" hidden="false" customHeight="true" outlineLevel="0" collapsed="false">
      <c r="A451" s="97"/>
      <c r="B451" s="97"/>
      <c r="C451" s="97"/>
      <c r="D451" s="97"/>
      <c r="E451" s="97"/>
      <c r="F451" s="98"/>
      <c r="G451" s="98"/>
      <c r="H451" s="97"/>
      <c r="I451" s="100"/>
      <c r="J451" s="100"/>
      <c r="K451" s="100"/>
      <c r="L451" s="100"/>
      <c r="M451" s="100"/>
      <c r="N451" s="100"/>
      <c r="O451" s="100"/>
      <c r="P451" s="100"/>
      <c r="Q451" s="100"/>
      <c r="R451" s="100"/>
      <c r="S451" s="100"/>
      <c r="T451" s="100"/>
      <c r="U451" s="100"/>
      <c r="V451" s="100"/>
      <c r="W451" s="100"/>
      <c r="X451" s="100"/>
      <c r="Y451" s="100"/>
      <c r="Z451" s="100"/>
      <c r="AA451" s="100"/>
      <c r="AB451" s="97"/>
      <c r="AC451" s="97"/>
      <c r="AD451" s="97"/>
      <c r="AE451" s="97"/>
      <c r="AF451" s="97"/>
      <c r="AG451" s="97"/>
      <c r="AH451" s="97"/>
      <c r="AI451" s="97"/>
      <c r="AJ451" s="97"/>
    </row>
    <row r="452" customFormat="false" ht="15.75" hidden="false" customHeight="true" outlineLevel="0" collapsed="false">
      <c r="A452" s="97"/>
      <c r="B452" s="97"/>
      <c r="C452" s="97"/>
      <c r="D452" s="97"/>
      <c r="E452" s="97"/>
      <c r="F452" s="98"/>
      <c r="G452" s="98"/>
      <c r="H452" s="97"/>
      <c r="I452" s="100"/>
      <c r="J452" s="100"/>
      <c r="K452" s="100"/>
      <c r="L452" s="100"/>
      <c r="M452" s="100"/>
      <c r="N452" s="100"/>
      <c r="O452" s="100"/>
      <c r="P452" s="100"/>
      <c r="Q452" s="100"/>
      <c r="R452" s="100"/>
      <c r="S452" s="100"/>
      <c r="T452" s="100"/>
      <c r="U452" s="100"/>
      <c r="V452" s="100"/>
      <c r="W452" s="100"/>
      <c r="X452" s="100"/>
      <c r="Y452" s="100"/>
      <c r="Z452" s="100"/>
      <c r="AA452" s="100"/>
      <c r="AB452" s="97"/>
      <c r="AC452" s="97"/>
      <c r="AD452" s="97"/>
      <c r="AE452" s="97"/>
      <c r="AF452" s="97"/>
      <c r="AG452" s="97"/>
      <c r="AH452" s="97"/>
      <c r="AI452" s="97"/>
      <c r="AJ452" s="97"/>
    </row>
    <row r="453" customFormat="false" ht="15.75" hidden="false" customHeight="true" outlineLevel="0" collapsed="false">
      <c r="A453" s="97"/>
      <c r="B453" s="97"/>
      <c r="C453" s="97"/>
      <c r="D453" s="97"/>
      <c r="E453" s="97"/>
      <c r="F453" s="98"/>
      <c r="G453" s="98"/>
      <c r="H453" s="97"/>
      <c r="I453" s="100"/>
      <c r="J453" s="100"/>
      <c r="K453" s="100"/>
      <c r="L453" s="100"/>
      <c r="M453" s="100"/>
      <c r="N453" s="100"/>
      <c r="O453" s="100"/>
      <c r="P453" s="100"/>
      <c r="Q453" s="100"/>
      <c r="R453" s="100"/>
      <c r="S453" s="100"/>
      <c r="T453" s="100"/>
      <c r="U453" s="100"/>
      <c r="V453" s="100"/>
      <c r="W453" s="100"/>
      <c r="X453" s="100"/>
      <c r="Y453" s="100"/>
      <c r="Z453" s="100"/>
      <c r="AA453" s="100"/>
      <c r="AB453" s="97"/>
      <c r="AC453" s="97"/>
      <c r="AD453" s="97"/>
      <c r="AE453" s="97"/>
      <c r="AF453" s="97"/>
      <c r="AG453" s="97"/>
      <c r="AH453" s="97"/>
      <c r="AI453" s="97"/>
      <c r="AJ453" s="97"/>
    </row>
    <row r="454" customFormat="false" ht="15.75" hidden="false" customHeight="true" outlineLevel="0" collapsed="false">
      <c r="A454" s="97"/>
      <c r="B454" s="97"/>
      <c r="C454" s="97"/>
      <c r="D454" s="97"/>
      <c r="E454" s="97"/>
      <c r="F454" s="98"/>
      <c r="G454" s="98"/>
      <c r="H454" s="97"/>
      <c r="I454" s="100"/>
      <c r="J454" s="100"/>
      <c r="K454" s="100"/>
      <c r="L454" s="100"/>
      <c r="M454" s="100"/>
      <c r="N454" s="100"/>
      <c r="O454" s="100"/>
      <c r="P454" s="100"/>
      <c r="Q454" s="100"/>
      <c r="R454" s="100"/>
      <c r="S454" s="100"/>
      <c r="T454" s="100"/>
      <c r="U454" s="100"/>
      <c r="V454" s="100"/>
      <c r="W454" s="100"/>
      <c r="X454" s="100"/>
      <c r="Y454" s="100"/>
      <c r="Z454" s="100"/>
      <c r="AA454" s="100"/>
      <c r="AB454" s="97"/>
      <c r="AC454" s="97"/>
      <c r="AD454" s="97"/>
      <c r="AE454" s="97"/>
      <c r="AF454" s="97"/>
      <c r="AG454" s="97"/>
      <c r="AH454" s="97"/>
      <c r="AI454" s="97"/>
      <c r="AJ454" s="97"/>
    </row>
    <row r="455" customFormat="false" ht="15.75" hidden="false" customHeight="true" outlineLevel="0" collapsed="false">
      <c r="A455" s="97"/>
      <c r="B455" s="97"/>
      <c r="C455" s="97"/>
      <c r="D455" s="97"/>
      <c r="E455" s="97"/>
      <c r="F455" s="98"/>
      <c r="G455" s="98"/>
      <c r="H455" s="97"/>
      <c r="I455" s="100"/>
      <c r="J455" s="100"/>
      <c r="K455" s="100"/>
      <c r="L455" s="100"/>
      <c r="M455" s="100"/>
      <c r="N455" s="100"/>
      <c r="O455" s="100"/>
      <c r="P455" s="100"/>
      <c r="Q455" s="100"/>
      <c r="R455" s="100"/>
      <c r="S455" s="100"/>
      <c r="T455" s="100"/>
      <c r="U455" s="100"/>
      <c r="V455" s="100"/>
      <c r="W455" s="100"/>
      <c r="X455" s="100"/>
      <c r="Y455" s="100"/>
      <c r="Z455" s="100"/>
      <c r="AA455" s="100"/>
      <c r="AB455" s="97"/>
      <c r="AC455" s="97"/>
      <c r="AD455" s="97"/>
      <c r="AE455" s="97"/>
      <c r="AF455" s="97"/>
      <c r="AG455" s="97"/>
      <c r="AH455" s="97"/>
      <c r="AI455" s="97"/>
      <c r="AJ455" s="97"/>
    </row>
    <row r="456" customFormat="false" ht="15.75" hidden="false" customHeight="true" outlineLevel="0" collapsed="false">
      <c r="A456" s="97"/>
      <c r="B456" s="97"/>
      <c r="C456" s="97"/>
      <c r="D456" s="97"/>
      <c r="E456" s="97"/>
      <c r="F456" s="98"/>
      <c r="G456" s="98"/>
      <c r="H456" s="97"/>
      <c r="I456" s="100"/>
      <c r="J456" s="100"/>
      <c r="K456" s="100"/>
      <c r="L456" s="100"/>
      <c r="M456" s="100"/>
      <c r="N456" s="100"/>
      <c r="O456" s="100"/>
      <c r="P456" s="100"/>
      <c r="Q456" s="100"/>
      <c r="R456" s="100"/>
      <c r="S456" s="100"/>
      <c r="T456" s="100"/>
      <c r="U456" s="100"/>
      <c r="V456" s="100"/>
      <c r="W456" s="100"/>
      <c r="X456" s="100"/>
      <c r="Y456" s="100"/>
      <c r="Z456" s="100"/>
      <c r="AA456" s="100"/>
      <c r="AB456" s="97"/>
      <c r="AC456" s="97"/>
      <c r="AD456" s="97"/>
      <c r="AE456" s="97"/>
      <c r="AF456" s="97"/>
      <c r="AG456" s="97"/>
      <c r="AH456" s="97"/>
      <c r="AI456" s="97"/>
      <c r="AJ456" s="97"/>
    </row>
    <row r="457" customFormat="false" ht="15.75" hidden="false" customHeight="true" outlineLevel="0" collapsed="false">
      <c r="A457" s="97"/>
      <c r="B457" s="97"/>
      <c r="C457" s="97"/>
      <c r="D457" s="97"/>
      <c r="E457" s="97"/>
      <c r="F457" s="98"/>
      <c r="G457" s="98"/>
      <c r="H457" s="97"/>
      <c r="I457" s="100"/>
      <c r="J457" s="100"/>
      <c r="K457" s="100"/>
      <c r="L457" s="100"/>
      <c r="M457" s="100"/>
      <c r="N457" s="100"/>
      <c r="O457" s="100"/>
      <c r="P457" s="100"/>
      <c r="Q457" s="100"/>
      <c r="R457" s="100"/>
      <c r="S457" s="100"/>
      <c r="T457" s="100"/>
      <c r="U457" s="100"/>
      <c r="V457" s="100"/>
      <c r="W457" s="100"/>
      <c r="X457" s="100"/>
      <c r="Y457" s="100"/>
      <c r="Z457" s="100"/>
      <c r="AA457" s="100"/>
      <c r="AB457" s="97"/>
      <c r="AC457" s="97"/>
      <c r="AD457" s="97"/>
      <c r="AE457" s="97"/>
      <c r="AF457" s="97"/>
      <c r="AG457" s="97"/>
      <c r="AH457" s="97"/>
      <c r="AI457" s="97"/>
      <c r="AJ457" s="97"/>
    </row>
    <row r="458" customFormat="false" ht="15.75" hidden="false" customHeight="true" outlineLevel="0" collapsed="false">
      <c r="A458" s="97"/>
      <c r="B458" s="97"/>
      <c r="C458" s="97"/>
      <c r="D458" s="97"/>
      <c r="E458" s="97"/>
      <c r="F458" s="98"/>
      <c r="G458" s="98"/>
      <c r="H458" s="97"/>
      <c r="I458" s="100"/>
      <c r="J458" s="100"/>
      <c r="K458" s="100"/>
      <c r="L458" s="100"/>
      <c r="M458" s="100"/>
      <c r="N458" s="100"/>
      <c r="O458" s="100"/>
      <c r="P458" s="100"/>
      <c r="Q458" s="100"/>
      <c r="R458" s="100"/>
      <c r="S458" s="100"/>
      <c r="T458" s="100"/>
      <c r="U458" s="100"/>
      <c r="V458" s="100"/>
      <c r="W458" s="100"/>
      <c r="X458" s="100"/>
      <c r="Y458" s="100"/>
      <c r="Z458" s="100"/>
      <c r="AA458" s="100"/>
      <c r="AB458" s="97"/>
      <c r="AC458" s="97"/>
      <c r="AD458" s="97"/>
      <c r="AE458" s="97"/>
      <c r="AF458" s="97"/>
      <c r="AG458" s="97"/>
      <c r="AH458" s="97"/>
      <c r="AI458" s="97"/>
      <c r="AJ458" s="97"/>
    </row>
    <row r="459" customFormat="false" ht="15.75" hidden="false" customHeight="true" outlineLevel="0" collapsed="false">
      <c r="A459" s="97"/>
      <c r="B459" s="97"/>
      <c r="C459" s="97"/>
      <c r="D459" s="97"/>
      <c r="E459" s="97"/>
      <c r="F459" s="98"/>
      <c r="G459" s="98"/>
      <c r="H459" s="97"/>
      <c r="I459" s="100"/>
      <c r="J459" s="100"/>
      <c r="K459" s="100"/>
      <c r="L459" s="100"/>
      <c r="M459" s="100"/>
      <c r="N459" s="100"/>
      <c r="O459" s="100"/>
      <c r="P459" s="100"/>
      <c r="Q459" s="100"/>
      <c r="R459" s="100"/>
      <c r="S459" s="100"/>
      <c r="T459" s="100"/>
      <c r="U459" s="100"/>
      <c r="V459" s="100"/>
      <c r="W459" s="100"/>
      <c r="X459" s="100"/>
      <c r="Y459" s="100"/>
      <c r="Z459" s="100"/>
      <c r="AA459" s="100"/>
      <c r="AB459" s="97"/>
      <c r="AC459" s="97"/>
      <c r="AD459" s="97"/>
      <c r="AE459" s="97"/>
      <c r="AF459" s="97"/>
      <c r="AG459" s="97"/>
      <c r="AH459" s="97"/>
      <c r="AI459" s="97"/>
      <c r="AJ459" s="97"/>
    </row>
    <row r="460" customFormat="false" ht="15.75" hidden="false" customHeight="true" outlineLevel="0" collapsed="false">
      <c r="A460" s="97"/>
      <c r="B460" s="97"/>
      <c r="C460" s="97"/>
      <c r="D460" s="97"/>
      <c r="E460" s="97"/>
      <c r="F460" s="98"/>
      <c r="G460" s="98"/>
      <c r="H460" s="97"/>
      <c r="I460" s="100"/>
      <c r="J460" s="100"/>
      <c r="K460" s="100"/>
      <c r="L460" s="100"/>
      <c r="M460" s="100"/>
      <c r="N460" s="100"/>
      <c r="O460" s="100"/>
      <c r="P460" s="100"/>
      <c r="Q460" s="100"/>
      <c r="R460" s="100"/>
      <c r="S460" s="100"/>
      <c r="T460" s="100"/>
      <c r="U460" s="100"/>
      <c r="V460" s="100"/>
      <c r="W460" s="100"/>
      <c r="X460" s="100"/>
      <c r="Y460" s="100"/>
      <c r="Z460" s="100"/>
      <c r="AA460" s="100"/>
      <c r="AB460" s="97"/>
      <c r="AC460" s="97"/>
      <c r="AD460" s="97"/>
      <c r="AE460" s="97"/>
      <c r="AF460" s="97"/>
      <c r="AG460" s="97"/>
      <c r="AH460" s="97"/>
      <c r="AI460" s="97"/>
      <c r="AJ460" s="97"/>
    </row>
    <row r="461" customFormat="false" ht="15.75" hidden="false" customHeight="true" outlineLevel="0" collapsed="false">
      <c r="A461" s="97"/>
      <c r="B461" s="97"/>
      <c r="C461" s="97"/>
      <c r="D461" s="97"/>
      <c r="E461" s="97"/>
      <c r="F461" s="98"/>
      <c r="G461" s="98"/>
      <c r="H461" s="97"/>
      <c r="I461" s="100"/>
      <c r="J461" s="100"/>
      <c r="K461" s="100"/>
      <c r="L461" s="100"/>
      <c r="M461" s="100"/>
      <c r="N461" s="100"/>
      <c r="O461" s="100"/>
      <c r="P461" s="100"/>
      <c r="Q461" s="100"/>
      <c r="R461" s="100"/>
      <c r="S461" s="100"/>
      <c r="T461" s="100"/>
      <c r="U461" s="100"/>
      <c r="V461" s="100"/>
      <c r="W461" s="100"/>
      <c r="X461" s="100"/>
      <c r="Y461" s="100"/>
      <c r="Z461" s="100"/>
      <c r="AA461" s="100"/>
      <c r="AB461" s="97"/>
      <c r="AC461" s="97"/>
      <c r="AD461" s="97"/>
      <c r="AE461" s="97"/>
      <c r="AF461" s="97"/>
      <c r="AG461" s="97"/>
      <c r="AH461" s="97"/>
      <c r="AI461" s="97"/>
      <c r="AJ461" s="97"/>
    </row>
    <row r="462" customFormat="false" ht="15.75" hidden="false" customHeight="true" outlineLevel="0" collapsed="false">
      <c r="A462" s="97"/>
      <c r="B462" s="97"/>
      <c r="C462" s="97"/>
      <c r="D462" s="97"/>
      <c r="E462" s="97"/>
      <c r="F462" s="98"/>
      <c r="G462" s="98"/>
      <c r="H462" s="97"/>
      <c r="I462" s="100"/>
      <c r="J462" s="100"/>
      <c r="K462" s="100"/>
      <c r="L462" s="100"/>
      <c r="M462" s="100"/>
      <c r="N462" s="100"/>
      <c r="O462" s="100"/>
      <c r="P462" s="100"/>
      <c r="Q462" s="100"/>
      <c r="R462" s="100"/>
      <c r="S462" s="100"/>
      <c r="T462" s="100"/>
      <c r="U462" s="100"/>
      <c r="V462" s="100"/>
      <c r="W462" s="100"/>
      <c r="X462" s="100"/>
      <c r="Y462" s="100"/>
      <c r="Z462" s="100"/>
      <c r="AA462" s="100"/>
      <c r="AB462" s="97"/>
      <c r="AC462" s="97"/>
      <c r="AD462" s="97"/>
      <c r="AE462" s="97"/>
      <c r="AF462" s="97"/>
      <c r="AG462" s="97"/>
      <c r="AH462" s="97"/>
      <c r="AI462" s="97"/>
      <c r="AJ462" s="97"/>
    </row>
    <row r="463" customFormat="false" ht="15.75" hidden="false" customHeight="true" outlineLevel="0" collapsed="false">
      <c r="A463" s="97"/>
      <c r="B463" s="97"/>
      <c r="C463" s="97"/>
      <c r="D463" s="97"/>
      <c r="E463" s="97"/>
      <c r="F463" s="98"/>
      <c r="G463" s="98"/>
      <c r="H463" s="97"/>
      <c r="I463" s="100"/>
      <c r="J463" s="100"/>
      <c r="K463" s="100"/>
      <c r="L463" s="100"/>
      <c r="M463" s="100"/>
      <c r="N463" s="100"/>
      <c r="O463" s="100"/>
      <c r="P463" s="100"/>
      <c r="Q463" s="100"/>
      <c r="R463" s="100"/>
      <c r="S463" s="100"/>
      <c r="T463" s="100"/>
      <c r="U463" s="100"/>
      <c r="V463" s="100"/>
      <c r="W463" s="100"/>
      <c r="X463" s="100"/>
      <c r="Y463" s="100"/>
      <c r="Z463" s="100"/>
      <c r="AA463" s="100"/>
      <c r="AB463" s="97"/>
      <c r="AC463" s="97"/>
      <c r="AD463" s="97"/>
      <c r="AE463" s="97"/>
      <c r="AF463" s="97"/>
      <c r="AG463" s="97"/>
      <c r="AH463" s="97"/>
      <c r="AI463" s="97"/>
      <c r="AJ463" s="97"/>
    </row>
    <row r="464" customFormat="false" ht="15.75" hidden="false" customHeight="true" outlineLevel="0" collapsed="false">
      <c r="A464" s="97"/>
      <c r="B464" s="97"/>
      <c r="C464" s="97"/>
      <c r="D464" s="97"/>
      <c r="E464" s="97"/>
      <c r="F464" s="98"/>
      <c r="G464" s="98"/>
      <c r="H464" s="97"/>
      <c r="I464" s="100"/>
      <c r="J464" s="100"/>
      <c r="K464" s="100"/>
      <c r="L464" s="100"/>
      <c r="M464" s="100"/>
      <c r="N464" s="100"/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97"/>
      <c r="AC464" s="97"/>
      <c r="AD464" s="97"/>
      <c r="AE464" s="97"/>
      <c r="AF464" s="97"/>
      <c r="AG464" s="97"/>
      <c r="AH464" s="97"/>
      <c r="AI464" s="97"/>
      <c r="AJ464" s="97"/>
    </row>
    <row r="465" customFormat="false" ht="15.75" hidden="false" customHeight="true" outlineLevel="0" collapsed="false">
      <c r="A465" s="97"/>
      <c r="B465" s="97"/>
      <c r="C465" s="97"/>
      <c r="D465" s="97"/>
      <c r="E465" s="97"/>
      <c r="F465" s="98"/>
      <c r="G465" s="98"/>
      <c r="H465" s="97"/>
      <c r="I465" s="100"/>
      <c r="J465" s="100"/>
      <c r="K465" s="100"/>
      <c r="L465" s="100"/>
      <c r="M465" s="100"/>
      <c r="N465" s="100"/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97"/>
      <c r="AC465" s="97"/>
      <c r="AD465" s="97"/>
      <c r="AE465" s="97"/>
      <c r="AF465" s="97"/>
      <c r="AG465" s="97"/>
      <c r="AH465" s="97"/>
      <c r="AI465" s="97"/>
      <c r="AJ465" s="97"/>
    </row>
    <row r="466" customFormat="false" ht="15.75" hidden="false" customHeight="true" outlineLevel="0" collapsed="false">
      <c r="A466" s="97"/>
      <c r="B466" s="97"/>
      <c r="C466" s="97"/>
      <c r="D466" s="97"/>
      <c r="E466" s="97"/>
      <c r="F466" s="98"/>
      <c r="G466" s="98"/>
      <c r="H466" s="97"/>
      <c r="I466" s="100"/>
      <c r="J466" s="100"/>
      <c r="K466" s="100"/>
      <c r="L466" s="100"/>
      <c r="M466" s="100"/>
      <c r="N466" s="100"/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97"/>
      <c r="AC466" s="97"/>
      <c r="AD466" s="97"/>
      <c r="AE466" s="97"/>
      <c r="AF466" s="97"/>
      <c r="AG466" s="97"/>
      <c r="AH466" s="97"/>
      <c r="AI466" s="97"/>
      <c r="AJ466" s="97"/>
    </row>
    <row r="467" customFormat="false" ht="15.75" hidden="false" customHeight="true" outlineLevel="0" collapsed="false">
      <c r="A467" s="97"/>
      <c r="B467" s="97"/>
      <c r="C467" s="97"/>
      <c r="D467" s="97"/>
      <c r="E467" s="97"/>
      <c r="F467" s="98"/>
      <c r="G467" s="98"/>
      <c r="H467" s="97"/>
      <c r="I467" s="100"/>
      <c r="J467" s="100"/>
      <c r="K467" s="100"/>
      <c r="L467" s="100"/>
      <c r="M467" s="100"/>
      <c r="N467" s="100"/>
      <c r="O467" s="100"/>
      <c r="P467" s="100"/>
      <c r="Q467" s="100"/>
      <c r="R467" s="100"/>
      <c r="S467" s="100"/>
      <c r="T467" s="100"/>
      <c r="U467" s="100"/>
      <c r="V467" s="100"/>
      <c r="W467" s="100"/>
      <c r="X467" s="100"/>
      <c r="Y467" s="100"/>
      <c r="Z467" s="100"/>
      <c r="AA467" s="100"/>
      <c r="AB467" s="97"/>
      <c r="AC467" s="97"/>
      <c r="AD467" s="97"/>
      <c r="AE467" s="97"/>
      <c r="AF467" s="97"/>
      <c r="AG467" s="97"/>
      <c r="AH467" s="97"/>
      <c r="AI467" s="97"/>
      <c r="AJ467" s="97"/>
    </row>
    <row r="468" customFormat="false" ht="15.75" hidden="false" customHeight="true" outlineLevel="0" collapsed="false">
      <c r="A468" s="97"/>
      <c r="B468" s="97"/>
      <c r="C468" s="97"/>
      <c r="D468" s="97"/>
      <c r="E468" s="97"/>
      <c r="F468" s="98"/>
      <c r="G468" s="98"/>
      <c r="H468" s="97"/>
      <c r="I468" s="100"/>
      <c r="J468" s="100"/>
      <c r="K468" s="100"/>
      <c r="L468" s="100"/>
      <c r="M468" s="100"/>
      <c r="N468" s="100"/>
      <c r="O468" s="100"/>
      <c r="P468" s="100"/>
      <c r="Q468" s="100"/>
      <c r="R468" s="100"/>
      <c r="S468" s="100"/>
      <c r="T468" s="100"/>
      <c r="U468" s="100"/>
      <c r="V468" s="100"/>
      <c r="W468" s="100"/>
      <c r="X468" s="100"/>
      <c r="Y468" s="100"/>
      <c r="Z468" s="100"/>
      <c r="AA468" s="100"/>
      <c r="AB468" s="97"/>
      <c r="AC468" s="97"/>
      <c r="AD468" s="97"/>
      <c r="AE468" s="97"/>
      <c r="AF468" s="97"/>
      <c r="AG468" s="97"/>
      <c r="AH468" s="97"/>
      <c r="AI468" s="97"/>
      <c r="AJ468" s="97"/>
    </row>
    <row r="469" customFormat="false" ht="15.75" hidden="false" customHeight="true" outlineLevel="0" collapsed="false">
      <c r="A469" s="97"/>
      <c r="B469" s="97"/>
      <c r="C469" s="97"/>
      <c r="D469" s="97"/>
      <c r="E469" s="97"/>
      <c r="F469" s="98"/>
      <c r="G469" s="98"/>
      <c r="H469" s="97"/>
      <c r="I469" s="100"/>
      <c r="J469" s="100"/>
      <c r="K469" s="100"/>
      <c r="L469" s="100"/>
      <c r="M469" s="100"/>
      <c r="N469" s="100"/>
      <c r="O469" s="100"/>
      <c r="P469" s="100"/>
      <c r="Q469" s="100"/>
      <c r="R469" s="100"/>
      <c r="S469" s="100"/>
      <c r="T469" s="100"/>
      <c r="U469" s="100"/>
      <c r="V469" s="100"/>
      <c r="W469" s="100"/>
      <c r="X469" s="100"/>
      <c r="Y469" s="100"/>
      <c r="Z469" s="100"/>
      <c r="AA469" s="100"/>
      <c r="AB469" s="97"/>
      <c r="AC469" s="97"/>
      <c r="AD469" s="97"/>
      <c r="AE469" s="97"/>
      <c r="AF469" s="97"/>
      <c r="AG469" s="97"/>
      <c r="AH469" s="97"/>
      <c r="AI469" s="97"/>
      <c r="AJ469" s="97"/>
    </row>
    <row r="470" customFormat="false" ht="15.75" hidden="false" customHeight="true" outlineLevel="0" collapsed="false">
      <c r="A470" s="97"/>
      <c r="B470" s="97"/>
      <c r="C470" s="97"/>
      <c r="D470" s="97"/>
      <c r="E470" s="97"/>
      <c r="F470" s="98"/>
      <c r="G470" s="98"/>
      <c r="H470" s="97"/>
      <c r="I470" s="100"/>
      <c r="J470" s="100"/>
      <c r="K470" s="100"/>
      <c r="L470" s="100"/>
      <c r="M470" s="100"/>
      <c r="N470" s="100"/>
      <c r="O470" s="100"/>
      <c r="P470" s="100"/>
      <c r="Q470" s="100"/>
      <c r="R470" s="100"/>
      <c r="S470" s="100"/>
      <c r="T470" s="100"/>
      <c r="U470" s="100"/>
      <c r="V470" s="100"/>
      <c r="W470" s="100"/>
      <c r="X470" s="100"/>
      <c r="Y470" s="100"/>
      <c r="Z470" s="100"/>
      <c r="AA470" s="100"/>
      <c r="AB470" s="97"/>
      <c r="AC470" s="97"/>
      <c r="AD470" s="97"/>
      <c r="AE470" s="97"/>
      <c r="AF470" s="97"/>
      <c r="AG470" s="97"/>
      <c r="AH470" s="97"/>
      <c r="AI470" s="97"/>
      <c r="AJ470" s="97"/>
    </row>
    <row r="471" customFormat="false" ht="15.75" hidden="false" customHeight="true" outlineLevel="0" collapsed="false">
      <c r="A471" s="97"/>
      <c r="B471" s="97"/>
      <c r="C471" s="97"/>
      <c r="D471" s="97"/>
      <c r="E471" s="97"/>
      <c r="F471" s="98"/>
      <c r="G471" s="98"/>
      <c r="H471" s="97"/>
      <c r="I471" s="100"/>
      <c r="J471" s="100"/>
      <c r="K471" s="100"/>
      <c r="L471" s="100"/>
      <c r="M471" s="100"/>
      <c r="N471" s="100"/>
      <c r="O471" s="100"/>
      <c r="P471" s="100"/>
      <c r="Q471" s="100"/>
      <c r="R471" s="100"/>
      <c r="S471" s="100"/>
      <c r="T471" s="100"/>
      <c r="U471" s="100"/>
      <c r="V471" s="100"/>
      <c r="W471" s="100"/>
      <c r="X471" s="100"/>
      <c r="Y471" s="100"/>
      <c r="Z471" s="100"/>
      <c r="AA471" s="100"/>
      <c r="AB471" s="97"/>
      <c r="AC471" s="97"/>
      <c r="AD471" s="97"/>
      <c r="AE471" s="97"/>
      <c r="AF471" s="97"/>
      <c r="AG471" s="97"/>
      <c r="AH471" s="97"/>
      <c r="AI471" s="97"/>
      <c r="AJ471" s="97"/>
    </row>
    <row r="472" customFormat="false" ht="15.75" hidden="false" customHeight="true" outlineLevel="0" collapsed="false">
      <c r="A472" s="97"/>
      <c r="B472" s="97"/>
      <c r="C472" s="97"/>
      <c r="D472" s="97"/>
      <c r="E472" s="97"/>
      <c r="F472" s="98"/>
      <c r="G472" s="98"/>
      <c r="H472" s="97"/>
      <c r="I472" s="100"/>
      <c r="J472" s="100"/>
      <c r="K472" s="100"/>
      <c r="L472" s="100"/>
      <c r="M472" s="100"/>
      <c r="N472" s="100"/>
      <c r="O472" s="100"/>
      <c r="P472" s="100"/>
      <c r="Q472" s="100"/>
      <c r="R472" s="100"/>
      <c r="S472" s="100"/>
      <c r="T472" s="100"/>
      <c r="U472" s="100"/>
      <c r="V472" s="100"/>
      <c r="W472" s="100"/>
      <c r="X472" s="100"/>
      <c r="Y472" s="100"/>
      <c r="Z472" s="100"/>
      <c r="AA472" s="100"/>
      <c r="AB472" s="97"/>
      <c r="AC472" s="97"/>
      <c r="AD472" s="97"/>
      <c r="AE472" s="97"/>
      <c r="AF472" s="97"/>
      <c r="AG472" s="97"/>
      <c r="AH472" s="97"/>
      <c r="AI472" s="97"/>
      <c r="AJ472" s="97"/>
    </row>
    <row r="473" customFormat="false" ht="15.75" hidden="false" customHeight="true" outlineLevel="0" collapsed="false">
      <c r="A473" s="97"/>
      <c r="B473" s="97"/>
      <c r="C473" s="97"/>
      <c r="D473" s="97"/>
      <c r="E473" s="97"/>
      <c r="F473" s="98"/>
      <c r="G473" s="98"/>
      <c r="H473" s="97"/>
      <c r="I473" s="100"/>
      <c r="J473" s="100"/>
      <c r="K473" s="100"/>
      <c r="L473" s="100"/>
      <c r="M473" s="100"/>
      <c r="N473" s="100"/>
      <c r="O473" s="100"/>
      <c r="P473" s="100"/>
      <c r="Q473" s="100"/>
      <c r="R473" s="100"/>
      <c r="S473" s="100"/>
      <c r="T473" s="100"/>
      <c r="U473" s="100"/>
      <c r="V473" s="100"/>
      <c r="W473" s="100"/>
      <c r="X473" s="100"/>
      <c r="Y473" s="100"/>
      <c r="Z473" s="100"/>
      <c r="AA473" s="100"/>
      <c r="AB473" s="97"/>
      <c r="AC473" s="97"/>
      <c r="AD473" s="97"/>
      <c r="AE473" s="97"/>
      <c r="AF473" s="97"/>
      <c r="AG473" s="97"/>
      <c r="AH473" s="97"/>
      <c r="AI473" s="97"/>
      <c r="AJ473" s="97"/>
    </row>
    <row r="474" customFormat="false" ht="15.75" hidden="false" customHeight="true" outlineLevel="0" collapsed="false">
      <c r="A474" s="97"/>
      <c r="B474" s="97"/>
      <c r="C474" s="97"/>
      <c r="D474" s="97"/>
      <c r="E474" s="97"/>
      <c r="F474" s="98"/>
      <c r="G474" s="98"/>
      <c r="H474" s="97"/>
      <c r="I474" s="100"/>
      <c r="J474" s="100"/>
      <c r="K474" s="100"/>
      <c r="L474" s="100"/>
      <c r="M474" s="100"/>
      <c r="N474" s="100"/>
      <c r="O474" s="100"/>
      <c r="P474" s="100"/>
      <c r="Q474" s="100"/>
      <c r="R474" s="100"/>
      <c r="S474" s="100"/>
      <c r="T474" s="100"/>
      <c r="U474" s="100"/>
      <c r="V474" s="100"/>
      <c r="W474" s="100"/>
      <c r="X474" s="100"/>
      <c r="Y474" s="100"/>
      <c r="Z474" s="100"/>
      <c r="AA474" s="100"/>
      <c r="AB474" s="97"/>
      <c r="AC474" s="97"/>
      <c r="AD474" s="97"/>
      <c r="AE474" s="97"/>
      <c r="AF474" s="97"/>
      <c r="AG474" s="97"/>
      <c r="AH474" s="97"/>
      <c r="AI474" s="97"/>
      <c r="AJ474" s="97"/>
    </row>
    <row r="475" customFormat="false" ht="15.75" hidden="false" customHeight="true" outlineLevel="0" collapsed="false">
      <c r="A475" s="97"/>
      <c r="B475" s="97"/>
      <c r="C475" s="97"/>
      <c r="D475" s="97"/>
      <c r="E475" s="97"/>
      <c r="F475" s="98"/>
      <c r="G475" s="98"/>
      <c r="H475" s="97"/>
      <c r="I475" s="100"/>
      <c r="J475" s="100"/>
      <c r="K475" s="100"/>
      <c r="L475" s="100"/>
      <c r="M475" s="100"/>
      <c r="N475" s="100"/>
      <c r="O475" s="100"/>
      <c r="P475" s="100"/>
      <c r="Q475" s="100"/>
      <c r="R475" s="100"/>
      <c r="S475" s="100"/>
      <c r="T475" s="100"/>
      <c r="U475" s="100"/>
      <c r="V475" s="100"/>
      <c r="W475" s="100"/>
      <c r="X475" s="100"/>
      <c r="Y475" s="100"/>
      <c r="Z475" s="100"/>
      <c r="AA475" s="100"/>
      <c r="AB475" s="97"/>
      <c r="AC475" s="97"/>
      <c r="AD475" s="97"/>
      <c r="AE475" s="97"/>
      <c r="AF475" s="97"/>
      <c r="AG475" s="97"/>
      <c r="AH475" s="97"/>
      <c r="AI475" s="97"/>
      <c r="AJ475" s="97"/>
    </row>
    <row r="476" customFormat="false" ht="15.75" hidden="false" customHeight="true" outlineLevel="0" collapsed="false">
      <c r="A476" s="97"/>
      <c r="B476" s="97"/>
      <c r="C476" s="97"/>
      <c r="D476" s="97"/>
      <c r="E476" s="97"/>
      <c r="F476" s="98"/>
      <c r="G476" s="98"/>
      <c r="H476" s="97"/>
      <c r="I476" s="100"/>
      <c r="J476" s="100"/>
      <c r="K476" s="100"/>
      <c r="L476" s="100"/>
      <c r="M476" s="100"/>
      <c r="N476" s="100"/>
      <c r="O476" s="100"/>
      <c r="P476" s="100"/>
      <c r="Q476" s="100"/>
      <c r="R476" s="100"/>
      <c r="S476" s="100"/>
      <c r="T476" s="100"/>
      <c r="U476" s="100"/>
      <c r="V476" s="100"/>
      <c r="W476" s="100"/>
      <c r="X476" s="100"/>
      <c r="Y476" s="100"/>
      <c r="Z476" s="100"/>
      <c r="AA476" s="100"/>
      <c r="AB476" s="97"/>
      <c r="AC476" s="97"/>
      <c r="AD476" s="97"/>
      <c r="AE476" s="97"/>
      <c r="AF476" s="97"/>
      <c r="AG476" s="97"/>
      <c r="AH476" s="97"/>
      <c r="AI476" s="97"/>
      <c r="AJ476" s="97"/>
    </row>
    <row r="477" customFormat="false" ht="15.75" hidden="false" customHeight="true" outlineLevel="0" collapsed="false">
      <c r="A477" s="97"/>
      <c r="B477" s="97"/>
      <c r="C477" s="97"/>
      <c r="D477" s="97"/>
      <c r="E477" s="97"/>
      <c r="F477" s="98"/>
      <c r="G477" s="98"/>
      <c r="H477" s="97"/>
      <c r="I477" s="100"/>
      <c r="J477" s="100"/>
      <c r="K477" s="100"/>
      <c r="L477" s="100"/>
      <c r="M477" s="100"/>
      <c r="N477" s="100"/>
      <c r="O477" s="100"/>
      <c r="P477" s="100"/>
      <c r="Q477" s="100"/>
      <c r="R477" s="100"/>
      <c r="S477" s="100"/>
      <c r="T477" s="100"/>
      <c r="U477" s="100"/>
      <c r="V477" s="100"/>
      <c r="W477" s="100"/>
      <c r="X477" s="100"/>
      <c r="Y477" s="100"/>
      <c r="Z477" s="100"/>
      <c r="AA477" s="100"/>
      <c r="AB477" s="97"/>
      <c r="AC477" s="97"/>
      <c r="AD477" s="97"/>
      <c r="AE477" s="97"/>
      <c r="AF477" s="97"/>
      <c r="AG477" s="97"/>
      <c r="AH477" s="97"/>
      <c r="AI477" s="97"/>
      <c r="AJ477" s="97"/>
    </row>
    <row r="478" customFormat="false" ht="15.75" hidden="false" customHeight="true" outlineLevel="0" collapsed="false">
      <c r="A478" s="97"/>
      <c r="B478" s="97"/>
      <c r="C478" s="97"/>
      <c r="D478" s="97"/>
      <c r="E478" s="97"/>
      <c r="F478" s="98"/>
      <c r="G478" s="98"/>
      <c r="H478" s="97"/>
      <c r="I478" s="100"/>
      <c r="J478" s="100"/>
      <c r="K478" s="100"/>
      <c r="L478" s="100"/>
      <c r="M478" s="100"/>
      <c r="N478" s="100"/>
      <c r="O478" s="100"/>
      <c r="P478" s="100"/>
      <c r="Q478" s="100"/>
      <c r="R478" s="100"/>
      <c r="S478" s="100"/>
      <c r="T478" s="100"/>
      <c r="U478" s="100"/>
      <c r="V478" s="100"/>
      <c r="W478" s="100"/>
      <c r="X478" s="100"/>
      <c r="Y478" s="100"/>
      <c r="Z478" s="100"/>
      <c r="AA478" s="100"/>
      <c r="AB478" s="97"/>
      <c r="AC478" s="97"/>
      <c r="AD478" s="97"/>
      <c r="AE478" s="97"/>
      <c r="AF478" s="97"/>
      <c r="AG478" s="97"/>
      <c r="AH478" s="97"/>
      <c r="AI478" s="97"/>
      <c r="AJ478" s="97"/>
    </row>
    <row r="479" customFormat="false" ht="15.75" hidden="false" customHeight="true" outlineLevel="0" collapsed="false">
      <c r="A479" s="97"/>
      <c r="B479" s="97"/>
      <c r="C479" s="97"/>
      <c r="D479" s="97"/>
      <c r="E479" s="97"/>
      <c r="F479" s="98"/>
      <c r="G479" s="98"/>
      <c r="H479" s="97"/>
      <c r="I479" s="100"/>
      <c r="J479" s="100"/>
      <c r="K479" s="100"/>
      <c r="L479" s="100"/>
      <c r="M479" s="100"/>
      <c r="N479" s="100"/>
      <c r="O479" s="100"/>
      <c r="P479" s="100"/>
      <c r="Q479" s="100"/>
      <c r="R479" s="100"/>
      <c r="S479" s="100"/>
      <c r="T479" s="100"/>
      <c r="U479" s="100"/>
      <c r="V479" s="100"/>
      <c r="W479" s="100"/>
      <c r="X479" s="100"/>
      <c r="Y479" s="100"/>
      <c r="Z479" s="100"/>
      <c r="AA479" s="100"/>
      <c r="AB479" s="97"/>
      <c r="AC479" s="97"/>
      <c r="AD479" s="97"/>
      <c r="AE479" s="97"/>
      <c r="AF479" s="97"/>
      <c r="AG479" s="97"/>
      <c r="AH479" s="97"/>
      <c r="AI479" s="97"/>
      <c r="AJ479" s="97"/>
    </row>
    <row r="480" customFormat="false" ht="15.75" hidden="false" customHeight="true" outlineLevel="0" collapsed="false">
      <c r="A480" s="97"/>
      <c r="B480" s="97"/>
      <c r="C480" s="97"/>
      <c r="D480" s="97"/>
      <c r="E480" s="97"/>
      <c r="F480" s="98"/>
      <c r="G480" s="98"/>
      <c r="H480" s="97"/>
      <c r="I480" s="100"/>
      <c r="J480" s="100"/>
      <c r="K480" s="100"/>
      <c r="L480" s="100"/>
      <c r="M480" s="100"/>
      <c r="N480" s="100"/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97"/>
      <c r="AC480" s="97"/>
      <c r="AD480" s="97"/>
      <c r="AE480" s="97"/>
      <c r="AF480" s="97"/>
      <c r="AG480" s="97"/>
      <c r="AH480" s="97"/>
      <c r="AI480" s="97"/>
      <c r="AJ480" s="97"/>
    </row>
    <row r="481" customFormat="false" ht="15.75" hidden="false" customHeight="true" outlineLevel="0" collapsed="false">
      <c r="A481" s="97"/>
      <c r="B481" s="97"/>
      <c r="C481" s="97"/>
      <c r="D481" s="97"/>
      <c r="E481" s="97"/>
      <c r="F481" s="98"/>
      <c r="G481" s="98"/>
      <c r="H481" s="97"/>
      <c r="I481" s="100"/>
      <c r="J481" s="100"/>
      <c r="K481" s="100"/>
      <c r="L481" s="100"/>
      <c r="M481" s="100"/>
      <c r="N481" s="100"/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97"/>
      <c r="AC481" s="97"/>
      <c r="AD481" s="97"/>
      <c r="AE481" s="97"/>
      <c r="AF481" s="97"/>
      <c r="AG481" s="97"/>
      <c r="AH481" s="97"/>
      <c r="AI481" s="97"/>
      <c r="AJ481" s="97"/>
    </row>
    <row r="482" customFormat="false" ht="15.75" hidden="false" customHeight="true" outlineLevel="0" collapsed="false">
      <c r="A482" s="97"/>
      <c r="B482" s="97"/>
      <c r="C482" s="97"/>
      <c r="D482" s="97"/>
      <c r="E482" s="97"/>
      <c r="F482" s="98"/>
      <c r="G482" s="98"/>
      <c r="H482" s="97"/>
      <c r="I482" s="100"/>
      <c r="J482" s="100"/>
      <c r="K482" s="100"/>
      <c r="L482" s="100"/>
      <c r="M482" s="100"/>
      <c r="N482" s="100"/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97"/>
      <c r="AC482" s="97"/>
      <c r="AD482" s="97"/>
      <c r="AE482" s="97"/>
      <c r="AF482" s="97"/>
      <c r="AG482" s="97"/>
      <c r="AH482" s="97"/>
      <c r="AI482" s="97"/>
      <c r="AJ482" s="97"/>
    </row>
    <row r="483" customFormat="false" ht="15.75" hidden="false" customHeight="true" outlineLevel="0" collapsed="false">
      <c r="A483" s="97"/>
      <c r="B483" s="97"/>
      <c r="C483" s="97"/>
      <c r="D483" s="97"/>
      <c r="E483" s="97"/>
      <c r="F483" s="98"/>
      <c r="G483" s="98"/>
      <c r="H483" s="97"/>
      <c r="I483" s="100"/>
      <c r="J483" s="100"/>
      <c r="K483" s="100"/>
      <c r="L483" s="100"/>
      <c r="M483" s="100"/>
      <c r="N483" s="100"/>
      <c r="O483" s="100"/>
      <c r="P483" s="100"/>
      <c r="Q483" s="100"/>
      <c r="R483" s="100"/>
      <c r="S483" s="100"/>
      <c r="T483" s="100"/>
      <c r="U483" s="100"/>
      <c r="V483" s="100"/>
      <c r="W483" s="100"/>
      <c r="X483" s="100"/>
      <c r="Y483" s="100"/>
      <c r="Z483" s="100"/>
      <c r="AA483" s="100"/>
      <c r="AB483" s="97"/>
      <c r="AC483" s="97"/>
      <c r="AD483" s="97"/>
      <c r="AE483" s="97"/>
      <c r="AF483" s="97"/>
      <c r="AG483" s="97"/>
      <c r="AH483" s="97"/>
      <c r="AI483" s="97"/>
      <c r="AJ483" s="97"/>
    </row>
    <row r="484" customFormat="false" ht="15.75" hidden="false" customHeight="true" outlineLevel="0" collapsed="false">
      <c r="A484" s="97"/>
      <c r="B484" s="97"/>
      <c r="C484" s="97"/>
      <c r="D484" s="97"/>
      <c r="E484" s="97"/>
      <c r="F484" s="98"/>
      <c r="G484" s="98"/>
      <c r="H484" s="97"/>
      <c r="I484" s="100"/>
      <c r="J484" s="100"/>
      <c r="K484" s="100"/>
      <c r="L484" s="100"/>
      <c r="M484" s="100"/>
      <c r="N484" s="100"/>
      <c r="O484" s="100"/>
      <c r="P484" s="100"/>
      <c r="Q484" s="100"/>
      <c r="R484" s="100"/>
      <c r="S484" s="100"/>
      <c r="T484" s="100"/>
      <c r="U484" s="100"/>
      <c r="V484" s="100"/>
      <c r="W484" s="100"/>
      <c r="X484" s="100"/>
      <c r="Y484" s="100"/>
      <c r="Z484" s="100"/>
      <c r="AA484" s="100"/>
      <c r="AB484" s="97"/>
      <c r="AC484" s="97"/>
      <c r="AD484" s="97"/>
      <c r="AE484" s="97"/>
      <c r="AF484" s="97"/>
      <c r="AG484" s="97"/>
      <c r="AH484" s="97"/>
      <c r="AI484" s="97"/>
      <c r="AJ484" s="97"/>
    </row>
    <row r="485" customFormat="false" ht="15.75" hidden="false" customHeight="true" outlineLevel="0" collapsed="false">
      <c r="A485" s="97"/>
      <c r="B485" s="97"/>
      <c r="C485" s="97"/>
      <c r="D485" s="97"/>
      <c r="E485" s="97"/>
      <c r="F485" s="98"/>
      <c r="G485" s="98"/>
      <c r="H485" s="97"/>
      <c r="I485" s="100"/>
      <c r="J485" s="100"/>
      <c r="K485" s="100"/>
      <c r="L485" s="100"/>
      <c r="M485" s="100"/>
      <c r="N485" s="100"/>
      <c r="O485" s="100"/>
      <c r="P485" s="100"/>
      <c r="Q485" s="100"/>
      <c r="R485" s="100"/>
      <c r="S485" s="100"/>
      <c r="T485" s="100"/>
      <c r="U485" s="100"/>
      <c r="V485" s="100"/>
      <c r="W485" s="100"/>
      <c r="X485" s="100"/>
      <c r="Y485" s="100"/>
      <c r="Z485" s="100"/>
      <c r="AA485" s="100"/>
      <c r="AB485" s="97"/>
      <c r="AC485" s="97"/>
      <c r="AD485" s="97"/>
      <c r="AE485" s="97"/>
      <c r="AF485" s="97"/>
      <c r="AG485" s="97"/>
      <c r="AH485" s="97"/>
      <c r="AI485" s="97"/>
      <c r="AJ485" s="97"/>
    </row>
    <row r="486" customFormat="false" ht="15.75" hidden="false" customHeight="true" outlineLevel="0" collapsed="false">
      <c r="A486" s="97"/>
      <c r="B486" s="97"/>
      <c r="C486" s="97"/>
      <c r="D486" s="97"/>
      <c r="E486" s="97"/>
      <c r="F486" s="98"/>
      <c r="G486" s="98"/>
      <c r="H486" s="97"/>
      <c r="I486" s="100"/>
      <c r="J486" s="100"/>
      <c r="K486" s="100"/>
      <c r="L486" s="100"/>
      <c r="M486" s="100"/>
      <c r="N486" s="100"/>
      <c r="O486" s="100"/>
      <c r="P486" s="100"/>
      <c r="Q486" s="100"/>
      <c r="R486" s="100"/>
      <c r="S486" s="100"/>
      <c r="T486" s="100"/>
      <c r="U486" s="100"/>
      <c r="V486" s="100"/>
      <c r="W486" s="100"/>
      <c r="X486" s="100"/>
      <c r="Y486" s="100"/>
      <c r="Z486" s="100"/>
      <c r="AA486" s="100"/>
      <c r="AB486" s="97"/>
      <c r="AC486" s="97"/>
      <c r="AD486" s="97"/>
      <c r="AE486" s="97"/>
      <c r="AF486" s="97"/>
      <c r="AG486" s="97"/>
      <c r="AH486" s="97"/>
      <c r="AI486" s="97"/>
      <c r="AJ486" s="97"/>
    </row>
    <row r="487" customFormat="false" ht="15.75" hidden="false" customHeight="true" outlineLevel="0" collapsed="false">
      <c r="A487" s="97"/>
      <c r="B487" s="97"/>
      <c r="C487" s="97"/>
      <c r="D487" s="97"/>
      <c r="E487" s="97"/>
      <c r="F487" s="98"/>
      <c r="G487" s="98"/>
      <c r="H487" s="97"/>
      <c r="I487" s="100"/>
      <c r="J487" s="100"/>
      <c r="K487" s="100"/>
      <c r="L487" s="100"/>
      <c r="M487" s="100"/>
      <c r="N487" s="100"/>
      <c r="O487" s="100"/>
      <c r="P487" s="100"/>
      <c r="Q487" s="100"/>
      <c r="R487" s="100"/>
      <c r="S487" s="100"/>
      <c r="T487" s="100"/>
      <c r="U487" s="100"/>
      <c r="V487" s="100"/>
      <c r="W487" s="100"/>
      <c r="X487" s="100"/>
      <c r="Y487" s="100"/>
      <c r="Z487" s="100"/>
      <c r="AA487" s="100"/>
      <c r="AB487" s="97"/>
      <c r="AC487" s="97"/>
      <c r="AD487" s="97"/>
      <c r="AE487" s="97"/>
      <c r="AF487" s="97"/>
      <c r="AG487" s="97"/>
      <c r="AH487" s="97"/>
      <c r="AI487" s="97"/>
      <c r="AJ487" s="97"/>
    </row>
    <row r="488" customFormat="false" ht="15.75" hidden="false" customHeight="true" outlineLevel="0" collapsed="false">
      <c r="A488" s="97"/>
      <c r="B488" s="97"/>
      <c r="C488" s="97"/>
      <c r="D488" s="97"/>
      <c r="E488" s="97"/>
      <c r="F488" s="98"/>
      <c r="G488" s="98"/>
      <c r="H488" s="97"/>
      <c r="I488" s="100"/>
      <c r="J488" s="100"/>
      <c r="K488" s="100"/>
      <c r="L488" s="100"/>
      <c r="M488" s="100"/>
      <c r="N488" s="100"/>
      <c r="O488" s="100"/>
      <c r="P488" s="100"/>
      <c r="Q488" s="100"/>
      <c r="R488" s="100"/>
      <c r="S488" s="100"/>
      <c r="T488" s="100"/>
      <c r="U488" s="100"/>
      <c r="V488" s="100"/>
      <c r="W488" s="100"/>
      <c r="X488" s="100"/>
      <c r="Y488" s="100"/>
      <c r="Z488" s="100"/>
      <c r="AA488" s="100"/>
      <c r="AB488" s="97"/>
      <c r="AC488" s="97"/>
      <c r="AD488" s="97"/>
      <c r="AE488" s="97"/>
      <c r="AF488" s="97"/>
      <c r="AG488" s="97"/>
      <c r="AH488" s="97"/>
      <c r="AI488" s="97"/>
      <c r="AJ488" s="97"/>
    </row>
    <row r="489" customFormat="false" ht="15.75" hidden="false" customHeight="true" outlineLevel="0" collapsed="false">
      <c r="A489" s="97"/>
      <c r="B489" s="97"/>
      <c r="C489" s="97"/>
      <c r="D489" s="97"/>
      <c r="E489" s="97"/>
      <c r="F489" s="98"/>
      <c r="G489" s="98"/>
      <c r="H489" s="97"/>
      <c r="I489" s="100"/>
      <c r="J489" s="100"/>
      <c r="K489" s="100"/>
      <c r="L489" s="100"/>
      <c r="M489" s="100"/>
      <c r="N489" s="100"/>
      <c r="O489" s="100"/>
      <c r="P489" s="100"/>
      <c r="Q489" s="100"/>
      <c r="R489" s="100"/>
      <c r="S489" s="100"/>
      <c r="T489" s="100"/>
      <c r="U489" s="100"/>
      <c r="V489" s="100"/>
      <c r="W489" s="100"/>
      <c r="X489" s="100"/>
      <c r="Y489" s="100"/>
      <c r="Z489" s="100"/>
      <c r="AA489" s="100"/>
      <c r="AB489" s="97"/>
      <c r="AC489" s="97"/>
      <c r="AD489" s="97"/>
      <c r="AE489" s="97"/>
      <c r="AF489" s="97"/>
      <c r="AG489" s="97"/>
      <c r="AH489" s="97"/>
      <c r="AI489" s="97"/>
      <c r="AJ489" s="97"/>
    </row>
    <row r="490" customFormat="false" ht="15.75" hidden="false" customHeight="true" outlineLevel="0" collapsed="false">
      <c r="A490" s="97"/>
      <c r="B490" s="97"/>
      <c r="C490" s="97"/>
      <c r="D490" s="97"/>
      <c r="E490" s="97"/>
      <c r="F490" s="98"/>
      <c r="G490" s="98"/>
      <c r="H490" s="97"/>
      <c r="I490" s="100"/>
      <c r="J490" s="100"/>
      <c r="K490" s="100"/>
      <c r="L490" s="100"/>
      <c r="M490" s="100"/>
      <c r="N490" s="100"/>
      <c r="O490" s="100"/>
      <c r="P490" s="100"/>
      <c r="Q490" s="100"/>
      <c r="R490" s="100"/>
      <c r="S490" s="100"/>
      <c r="T490" s="100"/>
      <c r="U490" s="100"/>
      <c r="V490" s="100"/>
      <c r="W490" s="100"/>
      <c r="X490" s="100"/>
      <c r="Y490" s="100"/>
      <c r="Z490" s="100"/>
      <c r="AA490" s="100"/>
      <c r="AB490" s="97"/>
      <c r="AC490" s="97"/>
      <c r="AD490" s="97"/>
      <c r="AE490" s="97"/>
      <c r="AF490" s="97"/>
      <c r="AG490" s="97"/>
      <c r="AH490" s="97"/>
      <c r="AI490" s="97"/>
      <c r="AJ490" s="97"/>
    </row>
    <row r="491" customFormat="false" ht="15.75" hidden="false" customHeight="true" outlineLevel="0" collapsed="false">
      <c r="A491" s="97"/>
      <c r="B491" s="97"/>
      <c r="C491" s="97"/>
      <c r="D491" s="97"/>
      <c r="E491" s="97"/>
      <c r="F491" s="98"/>
      <c r="G491" s="98"/>
      <c r="H491" s="97"/>
      <c r="I491" s="100"/>
      <c r="J491" s="100"/>
      <c r="K491" s="100"/>
      <c r="L491" s="100"/>
      <c r="M491" s="100"/>
      <c r="N491" s="100"/>
      <c r="O491" s="100"/>
      <c r="P491" s="100"/>
      <c r="Q491" s="100"/>
      <c r="R491" s="100"/>
      <c r="S491" s="100"/>
      <c r="T491" s="100"/>
      <c r="U491" s="100"/>
      <c r="V491" s="100"/>
      <c r="W491" s="100"/>
      <c r="X491" s="100"/>
      <c r="Y491" s="100"/>
      <c r="Z491" s="100"/>
      <c r="AA491" s="100"/>
      <c r="AB491" s="97"/>
      <c r="AC491" s="97"/>
      <c r="AD491" s="97"/>
      <c r="AE491" s="97"/>
      <c r="AF491" s="97"/>
      <c r="AG491" s="97"/>
      <c r="AH491" s="97"/>
      <c r="AI491" s="97"/>
      <c r="AJ491" s="97"/>
    </row>
    <row r="492" customFormat="false" ht="15.75" hidden="false" customHeight="true" outlineLevel="0" collapsed="false">
      <c r="A492" s="97"/>
      <c r="B492" s="97"/>
      <c r="C492" s="97"/>
      <c r="D492" s="97"/>
      <c r="E492" s="97"/>
      <c r="F492" s="98"/>
      <c r="G492" s="98"/>
      <c r="H492" s="97"/>
      <c r="I492" s="100"/>
      <c r="J492" s="100"/>
      <c r="K492" s="100"/>
      <c r="L492" s="100"/>
      <c r="M492" s="100"/>
      <c r="N492" s="100"/>
      <c r="O492" s="100"/>
      <c r="P492" s="100"/>
      <c r="Q492" s="100"/>
      <c r="R492" s="100"/>
      <c r="S492" s="100"/>
      <c r="T492" s="100"/>
      <c r="U492" s="100"/>
      <c r="V492" s="100"/>
      <c r="W492" s="100"/>
      <c r="X492" s="100"/>
      <c r="Y492" s="100"/>
      <c r="Z492" s="100"/>
      <c r="AA492" s="100"/>
      <c r="AB492" s="97"/>
      <c r="AC492" s="97"/>
      <c r="AD492" s="97"/>
      <c r="AE492" s="97"/>
      <c r="AF492" s="97"/>
      <c r="AG492" s="97"/>
      <c r="AH492" s="97"/>
      <c r="AI492" s="97"/>
      <c r="AJ492" s="97"/>
    </row>
    <row r="493" customFormat="false" ht="15.75" hidden="false" customHeight="true" outlineLevel="0" collapsed="false">
      <c r="A493" s="97"/>
      <c r="B493" s="97"/>
      <c r="C493" s="97"/>
      <c r="D493" s="97"/>
      <c r="E493" s="97"/>
      <c r="F493" s="98"/>
      <c r="G493" s="98"/>
      <c r="H493" s="97"/>
      <c r="I493" s="100"/>
      <c r="J493" s="100"/>
      <c r="K493" s="100"/>
      <c r="L493" s="100"/>
      <c r="M493" s="100"/>
      <c r="N493" s="100"/>
      <c r="O493" s="100"/>
      <c r="P493" s="100"/>
      <c r="Q493" s="100"/>
      <c r="R493" s="100"/>
      <c r="S493" s="100"/>
      <c r="T493" s="100"/>
      <c r="U493" s="100"/>
      <c r="V493" s="100"/>
      <c r="W493" s="100"/>
      <c r="X493" s="100"/>
      <c r="Y493" s="100"/>
      <c r="Z493" s="100"/>
      <c r="AA493" s="100"/>
      <c r="AB493" s="97"/>
      <c r="AC493" s="97"/>
      <c r="AD493" s="97"/>
      <c r="AE493" s="97"/>
      <c r="AF493" s="97"/>
      <c r="AG493" s="97"/>
      <c r="AH493" s="97"/>
      <c r="AI493" s="97"/>
      <c r="AJ493" s="97"/>
    </row>
    <row r="494" customFormat="false" ht="15.75" hidden="false" customHeight="true" outlineLevel="0" collapsed="false">
      <c r="A494" s="97"/>
      <c r="B494" s="97"/>
      <c r="C494" s="97"/>
      <c r="D494" s="97"/>
      <c r="E494" s="97"/>
      <c r="F494" s="98"/>
      <c r="G494" s="98"/>
      <c r="H494" s="97"/>
      <c r="I494" s="100"/>
      <c r="J494" s="100"/>
      <c r="K494" s="100"/>
      <c r="L494" s="100"/>
      <c r="M494" s="100"/>
      <c r="N494" s="100"/>
      <c r="O494" s="100"/>
      <c r="P494" s="100"/>
      <c r="Q494" s="100"/>
      <c r="R494" s="100"/>
      <c r="S494" s="100"/>
      <c r="T494" s="100"/>
      <c r="U494" s="100"/>
      <c r="V494" s="100"/>
      <c r="W494" s="100"/>
      <c r="X494" s="100"/>
      <c r="Y494" s="100"/>
      <c r="Z494" s="100"/>
      <c r="AA494" s="100"/>
      <c r="AB494" s="97"/>
      <c r="AC494" s="97"/>
      <c r="AD494" s="97"/>
      <c r="AE494" s="97"/>
      <c r="AF494" s="97"/>
      <c r="AG494" s="97"/>
      <c r="AH494" s="97"/>
      <c r="AI494" s="97"/>
      <c r="AJ494" s="97"/>
    </row>
    <row r="495" customFormat="false" ht="15.75" hidden="false" customHeight="true" outlineLevel="0" collapsed="false">
      <c r="A495" s="97"/>
      <c r="B495" s="97"/>
      <c r="C495" s="97"/>
      <c r="D495" s="97"/>
      <c r="E495" s="97"/>
      <c r="F495" s="98"/>
      <c r="G495" s="98"/>
      <c r="H495" s="97"/>
      <c r="I495" s="100"/>
      <c r="J495" s="100"/>
      <c r="K495" s="100"/>
      <c r="L495" s="100"/>
      <c r="M495" s="100"/>
      <c r="N495" s="100"/>
      <c r="O495" s="100"/>
      <c r="P495" s="100"/>
      <c r="Q495" s="100"/>
      <c r="R495" s="100"/>
      <c r="S495" s="100"/>
      <c r="T495" s="100"/>
      <c r="U495" s="100"/>
      <c r="V495" s="100"/>
      <c r="W495" s="100"/>
      <c r="X495" s="100"/>
      <c r="Y495" s="100"/>
      <c r="Z495" s="100"/>
      <c r="AA495" s="100"/>
      <c r="AB495" s="97"/>
      <c r="AC495" s="97"/>
      <c r="AD495" s="97"/>
      <c r="AE495" s="97"/>
      <c r="AF495" s="97"/>
      <c r="AG495" s="97"/>
      <c r="AH495" s="97"/>
      <c r="AI495" s="97"/>
      <c r="AJ495" s="97"/>
    </row>
    <row r="496" customFormat="false" ht="15.75" hidden="false" customHeight="true" outlineLevel="0" collapsed="false">
      <c r="A496" s="97"/>
      <c r="B496" s="97"/>
      <c r="C496" s="97"/>
      <c r="D496" s="97"/>
      <c r="E496" s="97"/>
      <c r="F496" s="98"/>
      <c r="G496" s="98"/>
      <c r="H496" s="97"/>
      <c r="I496" s="100"/>
      <c r="J496" s="100"/>
      <c r="K496" s="100"/>
      <c r="L496" s="100"/>
      <c r="M496" s="100"/>
      <c r="N496" s="100"/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97"/>
      <c r="AC496" s="97"/>
      <c r="AD496" s="97"/>
      <c r="AE496" s="97"/>
      <c r="AF496" s="97"/>
      <c r="AG496" s="97"/>
      <c r="AH496" s="97"/>
      <c r="AI496" s="97"/>
      <c r="AJ496" s="97"/>
    </row>
    <row r="497" customFormat="false" ht="15.75" hidden="false" customHeight="true" outlineLevel="0" collapsed="false">
      <c r="A497" s="97"/>
      <c r="B497" s="97"/>
      <c r="C497" s="97"/>
      <c r="D497" s="97"/>
      <c r="E497" s="97"/>
      <c r="F497" s="98"/>
      <c r="G497" s="98"/>
      <c r="H497" s="97"/>
      <c r="I497" s="100"/>
      <c r="J497" s="100"/>
      <c r="K497" s="100"/>
      <c r="L497" s="100"/>
      <c r="M497" s="100"/>
      <c r="N497" s="100"/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97"/>
      <c r="AC497" s="97"/>
      <c r="AD497" s="97"/>
      <c r="AE497" s="97"/>
      <c r="AF497" s="97"/>
      <c r="AG497" s="97"/>
      <c r="AH497" s="97"/>
      <c r="AI497" s="97"/>
      <c r="AJ497" s="97"/>
    </row>
    <row r="498" customFormat="false" ht="15.75" hidden="false" customHeight="true" outlineLevel="0" collapsed="false">
      <c r="A498" s="97"/>
      <c r="B498" s="97"/>
      <c r="C498" s="97"/>
      <c r="D498" s="97"/>
      <c r="E498" s="97"/>
      <c r="F498" s="98"/>
      <c r="G498" s="98"/>
      <c r="H498" s="97"/>
      <c r="I498" s="100"/>
      <c r="J498" s="100"/>
      <c r="K498" s="100"/>
      <c r="L498" s="100"/>
      <c r="M498" s="100"/>
      <c r="N498" s="100"/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97"/>
      <c r="AC498" s="97"/>
      <c r="AD498" s="97"/>
      <c r="AE498" s="97"/>
      <c r="AF498" s="97"/>
      <c r="AG498" s="97"/>
      <c r="AH498" s="97"/>
      <c r="AI498" s="97"/>
      <c r="AJ498" s="97"/>
    </row>
    <row r="499" customFormat="false" ht="15.75" hidden="false" customHeight="true" outlineLevel="0" collapsed="false">
      <c r="A499" s="97"/>
      <c r="B499" s="97"/>
      <c r="C499" s="97"/>
      <c r="D499" s="97"/>
      <c r="E499" s="97"/>
      <c r="F499" s="98"/>
      <c r="G499" s="98"/>
      <c r="H499" s="97"/>
      <c r="I499" s="100"/>
      <c r="J499" s="100"/>
      <c r="K499" s="100"/>
      <c r="L499" s="100"/>
      <c r="M499" s="100"/>
      <c r="N499" s="100"/>
      <c r="O499" s="100"/>
      <c r="P499" s="100"/>
      <c r="Q499" s="100"/>
      <c r="R499" s="100"/>
      <c r="S499" s="100"/>
      <c r="T499" s="100"/>
      <c r="U499" s="100"/>
      <c r="V499" s="100"/>
      <c r="W499" s="100"/>
      <c r="X499" s="100"/>
      <c r="Y499" s="100"/>
      <c r="Z499" s="100"/>
      <c r="AA499" s="100"/>
      <c r="AB499" s="97"/>
      <c r="AC499" s="97"/>
      <c r="AD499" s="97"/>
      <c r="AE499" s="97"/>
      <c r="AF499" s="97"/>
      <c r="AG499" s="97"/>
      <c r="AH499" s="97"/>
      <c r="AI499" s="97"/>
      <c r="AJ499" s="97"/>
    </row>
    <row r="500" customFormat="false" ht="15.75" hidden="false" customHeight="true" outlineLevel="0" collapsed="false">
      <c r="A500" s="97"/>
      <c r="B500" s="97"/>
      <c r="C500" s="97"/>
      <c r="D500" s="97"/>
      <c r="E500" s="97"/>
      <c r="F500" s="98"/>
      <c r="G500" s="98"/>
      <c r="H500" s="97"/>
      <c r="I500" s="100"/>
      <c r="J500" s="100"/>
      <c r="K500" s="100"/>
      <c r="L500" s="100"/>
      <c r="M500" s="100"/>
      <c r="N500" s="100"/>
      <c r="O500" s="100"/>
      <c r="P500" s="100"/>
      <c r="Q500" s="100"/>
      <c r="R500" s="100"/>
      <c r="S500" s="100"/>
      <c r="T500" s="100"/>
      <c r="U500" s="100"/>
      <c r="V500" s="100"/>
      <c r="W500" s="100"/>
      <c r="X500" s="100"/>
      <c r="Y500" s="100"/>
      <c r="Z500" s="100"/>
      <c r="AA500" s="100"/>
      <c r="AB500" s="97"/>
      <c r="AC500" s="97"/>
      <c r="AD500" s="97"/>
      <c r="AE500" s="97"/>
      <c r="AF500" s="97"/>
      <c r="AG500" s="97"/>
      <c r="AH500" s="97"/>
      <c r="AI500" s="97"/>
      <c r="AJ500" s="97"/>
    </row>
    <row r="501" customFormat="false" ht="15.75" hidden="false" customHeight="true" outlineLevel="0" collapsed="false">
      <c r="A501" s="97"/>
      <c r="B501" s="97"/>
      <c r="C501" s="97"/>
      <c r="D501" s="97"/>
      <c r="E501" s="97"/>
      <c r="F501" s="98"/>
      <c r="G501" s="98"/>
      <c r="H501" s="97"/>
      <c r="I501" s="100"/>
      <c r="J501" s="100"/>
      <c r="K501" s="100"/>
      <c r="L501" s="100"/>
      <c r="M501" s="100"/>
      <c r="N501" s="100"/>
      <c r="O501" s="100"/>
      <c r="P501" s="100"/>
      <c r="Q501" s="100"/>
      <c r="R501" s="100"/>
      <c r="S501" s="100"/>
      <c r="T501" s="100"/>
      <c r="U501" s="100"/>
      <c r="V501" s="100"/>
      <c r="W501" s="100"/>
      <c r="X501" s="100"/>
      <c r="Y501" s="100"/>
      <c r="Z501" s="100"/>
      <c r="AA501" s="100"/>
      <c r="AB501" s="97"/>
      <c r="AC501" s="97"/>
      <c r="AD501" s="97"/>
      <c r="AE501" s="97"/>
      <c r="AF501" s="97"/>
      <c r="AG501" s="97"/>
      <c r="AH501" s="97"/>
      <c r="AI501" s="97"/>
      <c r="AJ501" s="97"/>
    </row>
    <row r="502" customFormat="false" ht="15.75" hidden="false" customHeight="true" outlineLevel="0" collapsed="false">
      <c r="A502" s="97"/>
      <c r="B502" s="97"/>
      <c r="C502" s="97"/>
      <c r="D502" s="97"/>
      <c r="E502" s="97"/>
      <c r="F502" s="98"/>
      <c r="G502" s="98"/>
      <c r="H502" s="97"/>
      <c r="I502" s="100"/>
      <c r="J502" s="100"/>
      <c r="K502" s="100"/>
      <c r="L502" s="100"/>
      <c r="M502" s="100"/>
      <c r="N502" s="100"/>
      <c r="O502" s="100"/>
      <c r="P502" s="100"/>
      <c r="Q502" s="100"/>
      <c r="R502" s="100"/>
      <c r="S502" s="100"/>
      <c r="T502" s="100"/>
      <c r="U502" s="100"/>
      <c r="V502" s="100"/>
      <c r="W502" s="100"/>
      <c r="X502" s="100"/>
      <c r="Y502" s="100"/>
      <c r="Z502" s="100"/>
      <c r="AA502" s="100"/>
      <c r="AB502" s="97"/>
      <c r="AC502" s="97"/>
      <c r="AD502" s="97"/>
      <c r="AE502" s="97"/>
      <c r="AF502" s="97"/>
      <c r="AG502" s="97"/>
      <c r="AH502" s="97"/>
      <c r="AI502" s="97"/>
      <c r="AJ502" s="97"/>
    </row>
    <row r="503" customFormat="false" ht="15.75" hidden="false" customHeight="true" outlineLevel="0" collapsed="false">
      <c r="A503" s="97"/>
      <c r="B503" s="97"/>
      <c r="C503" s="97"/>
      <c r="D503" s="97"/>
      <c r="E503" s="97"/>
      <c r="F503" s="98"/>
      <c r="G503" s="98"/>
      <c r="H503" s="97"/>
      <c r="I503" s="100"/>
      <c r="J503" s="100"/>
      <c r="K503" s="100"/>
      <c r="L503" s="100"/>
      <c r="M503" s="100"/>
      <c r="N503" s="100"/>
      <c r="O503" s="100"/>
      <c r="P503" s="100"/>
      <c r="Q503" s="100"/>
      <c r="R503" s="100"/>
      <c r="S503" s="100"/>
      <c r="T503" s="100"/>
      <c r="U503" s="100"/>
      <c r="V503" s="100"/>
      <c r="W503" s="100"/>
      <c r="X503" s="100"/>
      <c r="Y503" s="100"/>
      <c r="Z503" s="100"/>
      <c r="AA503" s="100"/>
      <c r="AB503" s="97"/>
      <c r="AC503" s="97"/>
      <c r="AD503" s="97"/>
      <c r="AE503" s="97"/>
      <c r="AF503" s="97"/>
      <c r="AG503" s="97"/>
      <c r="AH503" s="97"/>
      <c r="AI503" s="97"/>
      <c r="AJ503" s="97"/>
    </row>
    <row r="504" customFormat="false" ht="15.75" hidden="false" customHeight="true" outlineLevel="0" collapsed="false">
      <c r="A504" s="97"/>
      <c r="B504" s="97"/>
      <c r="C504" s="97"/>
      <c r="D504" s="97"/>
      <c r="E504" s="97"/>
      <c r="F504" s="98"/>
      <c r="G504" s="98"/>
      <c r="H504" s="97"/>
      <c r="I504" s="100"/>
      <c r="J504" s="100"/>
      <c r="K504" s="100"/>
      <c r="L504" s="100"/>
      <c r="M504" s="100"/>
      <c r="N504" s="100"/>
      <c r="O504" s="100"/>
      <c r="P504" s="100"/>
      <c r="Q504" s="100"/>
      <c r="R504" s="100"/>
      <c r="S504" s="100"/>
      <c r="T504" s="100"/>
      <c r="U504" s="100"/>
      <c r="V504" s="100"/>
      <c r="W504" s="100"/>
      <c r="X504" s="100"/>
      <c r="Y504" s="100"/>
      <c r="Z504" s="100"/>
      <c r="AA504" s="100"/>
      <c r="AB504" s="97"/>
      <c r="AC504" s="97"/>
      <c r="AD504" s="97"/>
      <c r="AE504" s="97"/>
      <c r="AF504" s="97"/>
      <c r="AG504" s="97"/>
      <c r="AH504" s="97"/>
      <c r="AI504" s="97"/>
      <c r="AJ504" s="97"/>
    </row>
    <row r="505" customFormat="false" ht="15.75" hidden="false" customHeight="true" outlineLevel="0" collapsed="false">
      <c r="A505" s="97"/>
      <c r="B505" s="97"/>
      <c r="C505" s="97"/>
      <c r="D505" s="97"/>
      <c r="E505" s="97"/>
      <c r="F505" s="98"/>
      <c r="G505" s="98"/>
      <c r="H505" s="97"/>
      <c r="I505" s="100"/>
      <c r="J505" s="100"/>
      <c r="K505" s="100"/>
      <c r="L505" s="100"/>
      <c r="M505" s="100"/>
      <c r="N505" s="100"/>
      <c r="O505" s="100"/>
      <c r="P505" s="100"/>
      <c r="Q505" s="100"/>
      <c r="R505" s="100"/>
      <c r="S505" s="100"/>
      <c r="T505" s="100"/>
      <c r="U505" s="100"/>
      <c r="V505" s="100"/>
      <c r="W505" s="100"/>
      <c r="X505" s="100"/>
      <c r="Y505" s="100"/>
      <c r="Z505" s="100"/>
      <c r="AA505" s="100"/>
      <c r="AB505" s="97"/>
      <c r="AC505" s="97"/>
      <c r="AD505" s="97"/>
      <c r="AE505" s="97"/>
      <c r="AF505" s="97"/>
      <c r="AG505" s="97"/>
      <c r="AH505" s="97"/>
      <c r="AI505" s="97"/>
      <c r="AJ505" s="97"/>
    </row>
    <row r="506" customFormat="false" ht="15.75" hidden="false" customHeight="true" outlineLevel="0" collapsed="false">
      <c r="A506" s="97"/>
      <c r="B506" s="97"/>
      <c r="C506" s="97"/>
      <c r="D506" s="97"/>
      <c r="E506" s="97"/>
      <c r="F506" s="98"/>
      <c r="G506" s="98"/>
      <c r="H506" s="97"/>
      <c r="I506" s="100"/>
      <c r="J506" s="100"/>
      <c r="K506" s="100"/>
      <c r="L506" s="100"/>
      <c r="M506" s="100"/>
      <c r="N506" s="100"/>
      <c r="O506" s="100"/>
      <c r="P506" s="100"/>
      <c r="Q506" s="100"/>
      <c r="R506" s="100"/>
      <c r="S506" s="100"/>
      <c r="T506" s="100"/>
      <c r="U506" s="100"/>
      <c r="V506" s="100"/>
      <c r="W506" s="100"/>
      <c r="X506" s="100"/>
      <c r="Y506" s="100"/>
      <c r="Z506" s="100"/>
      <c r="AA506" s="100"/>
      <c r="AB506" s="97"/>
      <c r="AC506" s="97"/>
      <c r="AD506" s="97"/>
      <c r="AE506" s="97"/>
      <c r="AF506" s="97"/>
      <c r="AG506" s="97"/>
      <c r="AH506" s="97"/>
      <c r="AI506" s="97"/>
      <c r="AJ506" s="97"/>
    </row>
    <row r="507" customFormat="false" ht="15.75" hidden="false" customHeight="true" outlineLevel="0" collapsed="false">
      <c r="A507" s="97"/>
      <c r="B507" s="97"/>
      <c r="C507" s="97"/>
      <c r="D507" s="97"/>
      <c r="E507" s="97"/>
      <c r="F507" s="98"/>
      <c r="G507" s="98"/>
      <c r="H507" s="97"/>
      <c r="I507" s="100"/>
      <c r="J507" s="100"/>
      <c r="K507" s="100"/>
      <c r="L507" s="100"/>
      <c r="M507" s="100"/>
      <c r="N507" s="100"/>
      <c r="O507" s="100"/>
      <c r="P507" s="100"/>
      <c r="Q507" s="100"/>
      <c r="R507" s="100"/>
      <c r="S507" s="100"/>
      <c r="T507" s="100"/>
      <c r="U507" s="100"/>
      <c r="V507" s="100"/>
      <c r="W507" s="100"/>
      <c r="X507" s="100"/>
      <c r="Y507" s="100"/>
      <c r="Z507" s="100"/>
      <c r="AA507" s="100"/>
      <c r="AB507" s="97"/>
      <c r="AC507" s="97"/>
      <c r="AD507" s="97"/>
      <c r="AE507" s="97"/>
      <c r="AF507" s="97"/>
      <c r="AG507" s="97"/>
      <c r="AH507" s="97"/>
      <c r="AI507" s="97"/>
      <c r="AJ507" s="97"/>
    </row>
    <row r="508" customFormat="false" ht="15.75" hidden="false" customHeight="true" outlineLevel="0" collapsed="false">
      <c r="A508" s="97"/>
      <c r="B508" s="97"/>
      <c r="C508" s="97"/>
      <c r="D508" s="97"/>
      <c r="E508" s="97"/>
      <c r="F508" s="98"/>
      <c r="G508" s="98"/>
      <c r="H508" s="97"/>
      <c r="I508" s="100"/>
      <c r="J508" s="100"/>
      <c r="K508" s="100"/>
      <c r="L508" s="100"/>
      <c r="M508" s="100"/>
      <c r="N508" s="100"/>
      <c r="O508" s="100"/>
      <c r="P508" s="100"/>
      <c r="Q508" s="100"/>
      <c r="R508" s="100"/>
      <c r="S508" s="100"/>
      <c r="T508" s="100"/>
      <c r="U508" s="100"/>
      <c r="V508" s="100"/>
      <c r="W508" s="100"/>
      <c r="X508" s="100"/>
      <c r="Y508" s="100"/>
      <c r="Z508" s="100"/>
      <c r="AA508" s="100"/>
      <c r="AB508" s="97"/>
      <c r="AC508" s="97"/>
      <c r="AD508" s="97"/>
      <c r="AE508" s="97"/>
      <c r="AF508" s="97"/>
      <c r="AG508" s="97"/>
      <c r="AH508" s="97"/>
      <c r="AI508" s="97"/>
      <c r="AJ508" s="97"/>
    </row>
    <row r="509" customFormat="false" ht="15.75" hidden="false" customHeight="true" outlineLevel="0" collapsed="false">
      <c r="A509" s="97"/>
      <c r="B509" s="97"/>
      <c r="C509" s="97"/>
      <c r="D509" s="97"/>
      <c r="E509" s="97"/>
      <c r="F509" s="98"/>
      <c r="G509" s="98"/>
      <c r="H509" s="97"/>
      <c r="I509" s="100"/>
      <c r="J509" s="100"/>
      <c r="K509" s="100"/>
      <c r="L509" s="100"/>
      <c r="M509" s="100"/>
      <c r="N509" s="100"/>
      <c r="O509" s="100"/>
      <c r="P509" s="100"/>
      <c r="Q509" s="100"/>
      <c r="R509" s="100"/>
      <c r="S509" s="100"/>
      <c r="T509" s="100"/>
      <c r="U509" s="100"/>
      <c r="V509" s="100"/>
      <c r="W509" s="100"/>
      <c r="X509" s="100"/>
      <c r="Y509" s="100"/>
      <c r="Z509" s="100"/>
      <c r="AA509" s="100"/>
      <c r="AB509" s="97"/>
      <c r="AC509" s="97"/>
      <c r="AD509" s="97"/>
      <c r="AE509" s="97"/>
      <c r="AF509" s="97"/>
      <c r="AG509" s="97"/>
      <c r="AH509" s="97"/>
      <c r="AI509" s="97"/>
      <c r="AJ509" s="97"/>
    </row>
    <row r="510" customFormat="false" ht="15.75" hidden="false" customHeight="true" outlineLevel="0" collapsed="false">
      <c r="A510" s="97"/>
      <c r="B510" s="97"/>
      <c r="C510" s="97"/>
      <c r="D510" s="97"/>
      <c r="E510" s="97"/>
      <c r="F510" s="98"/>
      <c r="G510" s="98"/>
      <c r="H510" s="97"/>
      <c r="I510" s="100"/>
      <c r="J510" s="100"/>
      <c r="K510" s="100"/>
      <c r="L510" s="100"/>
      <c r="M510" s="100"/>
      <c r="N510" s="100"/>
      <c r="O510" s="100"/>
      <c r="P510" s="100"/>
      <c r="Q510" s="100"/>
      <c r="R510" s="100"/>
      <c r="S510" s="100"/>
      <c r="T510" s="100"/>
      <c r="U510" s="100"/>
      <c r="V510" s="100"/>
      <c r="W510" s="100"/>
      <c r="X510" s="100"/>
      <c r="Y510" s="100"/>
      <c r="Z510" s="100"/>
      <c r="AA510" s="100"/>
      <c r="AB510" s="97"/>
      <c r="AC510" s="97"/>
      <c r="AD510" s="97"/>
      <c r="AE510" s="97"/>
      <c r="AF510" s="97"/>
      <c r="AG510" s="97"/>
      <c r="AH510" s="97"/>
      <c r="AI510" s="97"/>
      <c r="AJ510" s="97"/>
    </row>
    <row r="511" customFormat="false" ht="15.75" hidden="false" customHeight="true" outlineLevel="0" collapsed="false">
      <c r="A511" s="97"/>
      <c r="B511" s="97"/>
      <c r="C511" s="97"/>
      <c r="D511" s="97"/>
      <c r="E511" s="97"/>
      <c r="F511" s="98"/>
      <c r="G511" s="98"/>
      <c r="H511" s="97"/>
      <c r="I511" s="100"/>
      <c r="J511" s="100"/>
      <c r="K511" s="100"/>
      <c r="L511" s="100"/>
      <c r="M511" s="100"/>
      <c r="N511" s="100"/>
      <c r="O511" s="100"/>
      <c r="P511" s="100"/>
      <c r="Q511" s="100"/>
      <c r="R511" s="100"/>
      <c r="S511" s="100"/>
      <c r="T511" s="100"/>
      <c r="U511" s="100"/>
      <c r="V511" s="100"/>
      <c r="W511" s="100"/>
      <c r="X511" s="100"/>
      <c r="Y511" s="100"/>
      <c r="Z511" s="100"/>
      <c r="AA511" s="100"/>
      <c r="AB511" s="97"/>
      <c r="AC511" s="97"/>
      <c r="AD511" s="97"/>
      <c r="AE511" s="97"/>
      <c r="AF511" s="97"/>
      <c r="AG511" s="97"/>
      <c r="AH511" s="97"/>
      <c r="AI511" s="97"/>
      <c r="AJ511" s="97"/>
    </row>
    <row r="512" customFormat="false" ht="15.75" hidden="false" customHeight="true" outlineLevel="0" collapsed="false">
      <c r="A512" s="97"/>
      <c r="B512" s="97"/>
      <c r="C512" s="97"/>
      <c r="D512" s="97"/>
      <c r="E512" s="97"/>
      <c r="F512" s="98"/>
      <c r="G512" s="98"/>
      <c r="H512" s="97"/>
      <c r="I512" s="100"/>
      <c r="J512" s="100"/>
      <c r="K512" s="100"/>
      <c r="L512" s="100"/>
      <c r="M512" s="100"/>
      <c r="N512" s="100"/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97"/>
      <c r="AC512" s="97"/>
      <c r="AD512" s="97"/>
      <c r="AE512" s="97"/>
      <c r="AF512" s="97"/>
      <c r="AG512" s="97"/>
      <c r="AH512" s="97"/>
      <c r="AI512" s="97"/>
      <c r="AJ512" s="97"/>
    </row>
    <row r="513" customFormat="false" ht="15.75" hidden="false" customHeight="true" outlineLevel="0" collapsed="false">
      <c r="A513" s="97"/>
      <c r="B513" s="97"/>
      <c r="C513" s="97"/>
      <c r="D513" s="97"/>
      <c r="E513" s="97"/>
      <c r="F513" s="98"/>
      <c r="G513" s="98"/>
      <c r="H513" s="97"/>
      <c r="I513" s="100"/>
      <c r="J513" s="100"/>
      <c r="K513" s="100"/>
      <c r="L513" s="100"/>
      <c r="M513" s="100"/>
      <c r="N513" s="100"/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97"/>
      <c r="AC513" s="97"/>
      <c r="AD513" s="97"/>
      <c r="AE513" s="97"/>
      <c r="AF513" s="97"/>
      <c r="AG513" s="97"/>
      <c r="AH513" s="97"/>
      <c r="AI513" s="97"/>
      <c r="AJ513" s="97"/>
    </row>
    <row r="514" customFormat="false" ht="15.75" hidden="false" customHeight="true" outlineLevel="0" collapsed="false">
      <c r="A514" s="97"/>
      <c r="B514" s="97"/>
      <c r="C514" s="97"/>
      <c r="D514" s="97"/>
      <c r="E514" s="97"/>
      <c r="F514" s="98"/>
      <c r="G514" s="98"/>
      <c r="H514" s="97"/>
      <c r="I514" s="100"/>
      <c r="J514" s="100"/>
      <c r="K514" s="100"/>
      <c r="L514" s="100"/>
      <c r="M514" s="100"/>
      <c r="N514" s="100"/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97"/>
      <c r="AC514" s="97"/>
      <c r="AD514" s="97"/>
      <c r="AE514" s="97"/>
      <c r="AF514" s="97"/>
      <c r="AG514" s="97"/>
      <c r="AH514" s="97"/>
      <c r="AI514" s="97"/>
      <c r="AJ514" s="97"/>
    </row>
    <row r="515" customFormat="false" ht="15.75" hidden="false" customHeight="true" outlineLevel="0" collapsed="false">
      <c r="A515" s="97"/>
      <c r="B515" s="97"/>
      <c r="C515" s="97"/>
      <c r="D515" s="97"/>
      <c r="E515" s="97"/>
      <c r="F515" s="98"/>
      <c r="G515" s="98"/>
      <c r="H515" s="97"/>
      <c r="I515" s="100"/>
      <c r="J515" s="100"/>
      <c r="K515" s="100"/>
      <c r="L515" s="100"/>
      <c r="M515" s="100"/>
      <c r="N515" s="100"/>
      <c r="O515" s="100"/>
      <c r="P515" s="100"/>
      <c r="Q515" s="100"/>
      <c r="R515" s="100"/>
      <c r="S515" s="100"/>
      <c r="T515" s="100"/>
      <c r="U515" s="100"/>
      <c r="V515" s="100"/>
      <c r="W515" s="100"/>
      <c r="X515" s="100"/>
      <c r="Y515" s="100"/>
      <c r="Z515" s="100"/>
      <c r="AA515" s="100"/>
      <c r="AB515" s="97"/>
      <c r="AC515" s="97"/>
      <c r="AD515" s="97"/>
      <c r="AE515" s="97"/>
      <c r="AF515" s="97"/>
      <c r="AG515" s="97"/>
      <c r="AH515" s="97"/>
      <c r="AI515" s="97"/>
      <c r="AJ515" s="97"/>
    </row>
    <row r="516" customFormat="false" ht="15.75" hidden="false" customHeight="true" outlineLevel="0" collapsed="false">
      <c r="A516" s="97"/>
      <c r="B516" s="97"/>
      <c r="C516" s="97"/>
      <c r="D516" s="97"/>
      <c r="E516" s="97"/>
      <c r="F516" s="98"/>
      <c r="G516" s="98"/>
      <c r="H516" s="97"/>
      <c r="I516" s="100"/>
      <c r="J516" s="100"/>
      <c r="K516" s="100"/>
      <c r="L516" s="100"/>
      <c r="M516" s="100"/>
      <c r="N516" s="100"/>
      <c r="O516" s="100"/>
      <c r="P516" s="100"/>
      <c r="Q516" s="100"/>
      <c r="R516" s="100"/>
      <c r="S516" s="100"/>
      <c r="T516" s="100"/>
      <c r="U516" s="100"/>
      <c r="V516" s="100"/>
      <c r="W516" s="100"/>
      <c r="X516" s="100"/>
      <c r="Y516" s="100"/>
      <c r="Z516" s="100"/>
      <c r="AA516" s="100"/>
      <c r="AB516" s="97"/>
      <c r="AC516" s="97"/>
      <c r="AD516" s="97"/>
      <c r="AE516" s="97"/>
      <c r="AF516" s="97"/>
      <c r="AG516" s="97"/>
      <c r="AH516" s="97"/>
      <c r="AI516" s="97"/>
      <c r="AJ516" s="97"/>
    </row>
    <row r="517" customFormat="false" ht="15.75" hidden="false" customHeight="true" outlineLevel="0" collapsed="false">
      <c r="A517" s="97"/>
      <c r="B517" s="97"/>
      <c r="C517" s="97"/>
      <c r="D517" s="97"/>
      <c r="E517" s="97"/>
      <c r="F517" s="98"/>
      <c r="G517" s="98"/>
      <c r="H517" s="97"/>
      <c r="I517" s="100"/>
      <c r="J517" s="100"/>
      <c r="K517" s="100"/>
      <c r="L517" s="100"/>
      <c r="M517" s="100"/>
      <c r="N517" s="100"/>
      <c r="O517" s="100"/>
      <c r="P517" s="100"/>
      <c r="Q517" s="100"/>
      <c r="R517" s="100"/>
      <c r="S517" s="100"/>
      <c r="T517" s="100"/>
      <c r="U517" s="100"/>
      <c r="V517" s="100"/>
      <c r="W517" s="100"/>
      <c r="X517" s="100"/>
      <c r="Y517" s="100"/>
      <c r="Z517" s="100"/>
      <c r="AA517" s="100"/>
      <c r="AB517" s="97"/>
      <c r="AC517" s="97"/>
      <c r="AD517" s="97"/>
      <c r="AE517" s="97"/>
      <c r="AF517" s="97"/>
      <c r="AG517" s="97"/>
      <c r="AH517" s="97"/>
      <c r="AI517" s="97"/>
      <c r="AJ517" s="97"/>
    </row>
    <row r="518" customFormat="false" ht="15.75" hidden="false" customHeight="true" outlineLevel="0" collapsed="false">
      <c r="A518" s="97"/>
      <c r="B518" s="97"/>
      <c r="C518" s="97"/>
      <c r="D518" s="97"/>
      <c r="E518" s="97"/>
      <c r="F518" s="98"/>
      <c r="G518" s="98"/>
      <c r="H518" s="97"/>
      <c r="I518" s="100"/>
      <c r="J518" s="100"/>
      <c r="K518" s="100"/>
      <c r="L518" s="100"/>
      <c r="M518" s="100"/>
      <c r="N518" s="100"/>
      <c r="O518" s="100"/>
      <c r="P518" s="100"/>
      <c r="Q518" s="100"/>
      <c r="R518" s="100"/>
      <c r="S518" s="100"/>
      <c r="T518" s="100"/>
      <c r="U518" s="100"/>
      <c r="V518" s="100"/>
      <c r="W518" s="100"/>
      <c r="X518" s="100"/>
      <c r="Y518" s="100"/>
      <c r="Z518" s="100"/>
      <c r="AA518" s="100"/>
      <c r="AB518" s="97"/>
      <c r="AC518" s="97"/>
      <c r="AD518" s="97"/>
      <c r="AE518" s="97"/>
      <c r="AF518" s="97"/>
      <c r="AG518" s="97"/>
      <c r="AH518" s="97"/>
      <c r="AI518" s="97"/>
      <c r="AJ518" s="97"/>
    </row>
    <row r="519" customFormat="false" ht="15.75" hidden="false" customHeight="true" outlineLevel="0" collapsed="false">
      <c r="A519" s="97"/>
      <c r="B519" s="97"/>
      <c r="C519" s="97"/>
      <c r="D519" s="97"/>
      <c r="E519" s="97"/>
      <c r="F519" s="98"/>
      <c r="G519" s="98"/>
      <c r="H519" s="97"/>
      <c r="I519" s="100"/>
      <c r="J519" s="100"/>
      <c r="K519" s="100"/>
      <c r="L519" s="100"/>
      <c r="M519" s="100"/>
      <c r="N519" s="100"/>
      <c r="O519" s="100"/>
      <c r="P519" s="100"/>
      <c r="Q519" s="100"/>
      <c r="R519" s="100"/>
      <c r="S519" s="100"/>
      <c r="T519" s="100"/>
      <c r="U519" s="100"/>
      <c r="V519" s="100"/>
      <c r="W519" s="100"/>
      <c r="X519" s="100"/>
      <c r="Y519" s="100"/>
      <c r="Z519" s="100"/>
      <c r="AA519" s="100"/>
      <c r="AB519" s="97"/>
      <c r="AC519" s="97"/>
      <c r="AD519" s="97"/>
      <c r="AE519" s="97"/>
      <c r="AF519" s="97"/>
      <c r="AG519" s="97"/>
      <c r="AH519" s="97"/>
      <c r="AI519" s="97"/>
      <c r="AJ519" s="97"/>
    </row>
    <row r="520" customFormat="false" ht="15.75" hidden="false" customHeight="true" outlineLevel="0" collapsed="false">
      <c r="A520" s="97"/>
      <c r="B520" s="97"/>
      <c r="C520" s="97"/>
      <c r="D520" s="97"/>
      <c r="E520" s="97"/>
      <c r="F520" s="98"/>
      <c r="G520" s="98"/>
      <c r="H520" s="97"/>
      <c r="I520" s="100"/>
      <c r="J520" s="100"/>
      <c r="K520" s="100"/>
      <c r="L520" s="100"/>
      <c r="M520" s="100"/>
      <c r="N520" s="100"/>
      <c r="O520" s="100"/>
      <c r="P520" s="100"/>
      <c r="Q520" s="100"/>
      <c r="R520" s="100"/>
      <c r="S520" s="100"/>
      <c r="T520" s="100"/>
      <c r="U520" s="100"/>
      <c r="V520" s="100"/>
      <c r="W520" s="100"/>
      <c r="X520" s="100"/>
      <c r="Y520" s="100"/>
      <c r="Z520" s="100"/>
      <c r="AA520" s="100"/>
      <c r="AB520" s="97"/>
      <c r="AC520" s="97"/>
      <c r="AD520" s="97"/>
      <c r="AE520" s="97"/>
      <c r="AF520" s="97"/>
      <c r="AG520" s="97"/>
      <c r="AH520" s="97"/>
      <c r="AI520" s="97"/>
      <c r="AJ520" s="97"/>
    </row>
    <row r="521" customFormat="false" ht="15.75" hidden="false" customHeight="true" outlineLevel="0" collapsed="false">
      <c r="A521" s="97"/>
      <c r="B521" s="97"/>
      <c r="C521" s="97"/>
      <c r="D521" s="97"/>
      <c r="E521" s="97"/>
      <c r="F521" s="98"/>
      <c r="G521" s="98"/>
      <c r="H521" s="97"/>
      <c r="I521" s="100"/>
      <c r="J521" s="100"/>
      <c r="K521" s="100"/>
      <c r="L521" s="100"/>
      <c r="M521" s="100"/>
      <c r="N521" s="100"/>
      <c r="O521" s="100"/>
      <c r="P521" s="100"/>
      <c r="Q521" s="100"/>
      <c r="R521" s="100"/>
      <c r="S521" s="100"/>
      <c r="T521" s="100"/>
      <c r="U521" s="100"/>
      <c r="V521" s="100"/>
      <c r="W521" s="100"/>
      <c r="X521" s="100"/>
      <c r="Y521" s="100"/>
      <c r="Z521" s="100"/>
      <c r="AA521" s="100"/>
      <c r="AB521" s="97"/>
      <c r="AC521" s="97"/>
      <c r="AD521" s="97"/>
      <c r="AE521" s="97"/>
      <c r="AF521" s="97"/>
      <c r="AG521" s="97"/>
      <c r="AH521" s="97"/>
      <c r="AI521" s="97"/>
      <c r="AJ521" s="97"/>
    </row>
    <row r="522" customFormat="false" ht="15.75" hidden="false" customHeight="true" outlineLevel="0" collapsed="false">
      <c r="A522" s="97"/>
      <c r="B522" s="97"/>
      <c r="C522" s="97"/>
      <c r="D522" s="97"/>
      <c r="E522" s="97"/>
      <c r="F522" s="98"/>
      <c r="G522" s="98"/>
      <c r="H522" s="97"/>
      <c r="I522" s="100"/>
      <c r="J522" s="100"/>
      <c r="K522" s="100"/>
      <c r="L522" s="100"/>
      <c r="M522" s="100"/>
      <c r="N522" s="100"/>
      <c r="O522" s="100"/>
      <c r="P522" s="100"/>
      <c r="Q522" s="100"/>
      <c r="R522" s="100"/>
      <c r="S522" s="100"/>
      <c r="T522" s="100"/>
      <c r="U522" s="100"/>
      <c r="V522" s="100"/>
      <c r="W522" s="100"/>
      <c r="X522" s="100"/>
      <c r="Y522" s="100"/>
      <c r="Z522" s="100"/>
      <c r="AA522" s="100"/>
      <c r="AB522" s="97"/>
      <c r="AC522" s="97"/>
      <c r="AD522" s="97"/>
      <c r="AE522" s="97"/>
      <c r="AF522" s="97"/>
      <c r="AG522" s="97"/>
      <c r="AH522" s="97"/>
      <c r="AI522" s="97"/>
      <c r="AJ522" s="97"/>
    </row>
    <row r="523" customFormat="false" ht="15.75" hidden="false" customHeight="true" outlineLevel="0" collapsed="false">
      <c r="A523" s="97"/>
      <c r="B523" s="97"/>
      <c r="C523" s="97"/>
      <c r="D523" s="97"/>
      <c r="E523" s="97"/>
      <c r="F523" s="98"/>
      <c r="G523" s="98"/>
      <c r="H523" s="97"/>
      <c r="I523" s="100"/>
      <c r="J523" s="100"/>
      <c r="K523" s="100"/>
      <c r="L523" s="100"/>
      <c r="M523" s="100"/>
      <c r="N523" s="100"/>
      <c r="O523" s="100"/>
      <c r="P523" s="100"/>
      <c r="Q523" s="100"/>
      <c r="R523" s="100"/>
      <c r="S523" s="100"/>
      <c r="T523" s="100"/>
      <c r="U523" s="100"/>
      <c r="V523" s="100"/>
      <c r="W523" s="100"/>
      <c r="X523" s="100"/>
      <c r="Y523" s="100"/>
      <c r="Z523" s="100"/>
      <c r="AA523" s="100"/>
      <c r="AB523" s="97"/>
      <c r="AC523" s="97"/>
      <c r="AD523" s="97"/>
      <c r="AE523" s="97"/>
      <c r="AF523" s="97"/>
      <c r="AG523" s="97"/>
      <c r="AH523" s="97"/>
      <c r="AI523" s="97"/>
      <c r="AJ523" s="97"/>
    </row>
    <row r="524" customFormat="false" ht="15.75" hidden="false" customHeight="true" outlineLevel="0" collapsed="false">
      <c r="A524" s="97"/>
      <c r="B524" s="97"/>
      <c r="C524" s="97"/>
      <c r="D524" s="97"/>
      <c r="E524" s="97"/>
      <c r="F524" s="98"/>
      <c r="G524" s="98"/>
      <c r="H524" s="97"/>
      <c r="I524" s="100"/>
      <c r="J524" s="100"/>
      <c r="K524" s="100"/>
      <c r="L524" s="100"/>
      <c r="M524" s="100"/>
      <c r="N524" s="100"/>
      <c r="O524" s="100"/>
      <c r="P524" s="100"/>
      <c r="Q524" s="100"/>
      <c r="R524" s="100"/>
      <c r="S524" s="100"/>
      <c r="T524" s="100"/>
      <c r="U524" s="100"/>
      <c r="V524" s="100"/>
      <c r="W524" s="100"/>
      <c r="X524" s="100"/>
      <c r="Y524" s="100"/>
      <c r="Z524" s="100"/>
      <c r="AA524" s="100"/>
      <c r="AB524" s="97"/>
      <c r="AC524" s="97"/>
      <c r="AD524" s="97"/>
      <c r="AE524" s="97"/>
      <c r="AF524" s="97"/>
      <c r="AG524" s="97"/>
      <c r="AH524" s="97"/>
      <c r="AI524" s="97"/>
      <c r="AJ524" s="97"/>
    </row>
    <row r="525" customFormat="false" ht="15.75" hidden="false" customHeight="true" outlineLevel="0" collapsed="false">
      <c r="A525" s="97"/>
      <c r="B525" s="97"/>
      <c r="C525" s="97"/>
      <c r="D525" s="97"/>
      <c r="E525" s="97"/>
      <c r="F525" s="98"/>
      <c r="G525" s="98"/>
      <c r="H525" s="97"/>
      <c r="I525" s="100"/>
      <c r="J525" s="100"/>
      <c r="K525" s="100"/>
      <c r="L525" s="100"/>
      <c r="M525" s="100"/>
      <c r="N525" s="100"/>
      <c r="O525" s="100"/>
      <c r="P525" s="100"/>
      <c r="Q525" s="100"/>
      <c r="R525" s="100"/>
      <c r="S525" s="100"/>
      <c r="T525" s="100"/>
      <c r="U525" s="100"/>
      <c r="V525" s="100"/>
      <c r="W525" s="100"/>
      <c r="X525" s="100"/>
      <c r="Y525" s="100"/>
      <c r="Z525" s="100"/>
      <c r="AA525" s="100"/>
      <c r="AB525" s="97"/>
      <c r="AC525" s="97"/>
      <c r="AD525" s="97"/>
      <c r="AE525" s="97"/>
      <c r="AF525" s="97"/>
      <c r="AG525" s="97"/>
      <c r="AH525" s="97"/>
      <c r="AI525" s="97"/>
      <c r="AJ525" s="97"/>
    </row>
    <row r="526" customFormat="false" ht="15.75" hidden="false" customHeight="true" outlineLevel="0" collapsed="false">
      <c r="A526" s="97"/>
      <c r="B526" s="97"/>
      <c r="C526" s="97"/>
      <c r="D526" s="97"/>
      <c r="E526" s="97"/>
      <c r="F526" s="98"/>
      <c r="G526" s="98"/>
      <c r="H526" s="97"/>
      <c r="I526" s="100"/>
      <c r="J526" s="100"/>
      <c r="K526" s="100"/>
      <c r="L526" s="100"/>
      <c r="M526" s="100"/>
      <c r="N526" s="100"/>
      <c r="O526" s="100"/>
      <c r="P526" s="100"/>
      <c r="Q526" s="100"/>
      <c r="R526" s="100"/>
      <c r="S526" s="100"/>
      <c r="T526" s="100"/>
      <c r="U526" s="100"/>
      <c r="V526" s="100"/>
      <c r="W526" s="100"/>
      <c r="X526" s="100"/>
      <c r="Y526" s="100"/>
      <c r="Z526" s="100"/>
      <c r="AA526" s="100"/>
      <c r="AB526" s="97"/>
      <c r="AC526" s="97"/>
      <c r="AD526" s="97"/>
      <c r="AE526" s="97"/>
      <c r="AF526" s="97"/>
      <c r="AG526" s="97"/>
      <c r="AH526" s="97"/>
      <c r="AI526" s="97"/>
      <c r="AJ526" s="97"/>
    </row>
    <row r="527" customFormat="false" ht="15.75" hidden="false" customHeight="true" outlineLevel="0" collapsed="false">
      <c r="A527" s="97"/>
      <c r="B527" s="97"/>
      <c r="C527" s="97"/>
      <c r="D527" s="97"/>
      <c r="E527" s="97"/>
      <c r="F527" s="98"/>
      <c r="G527" s="98"/>
      <c r="H527" s="97"/>
      <c r="I527" s="100"/>
      <c r="J527" s="100"/>
      <c r="K527" s="100"/>
      <c r="L527" s="100"/>
      <c r="M527" s="100"/>
      <c r="N527" s="100"/>
      <c r="O527" s="100"/>
      <c r="P527" s="100"/>
      <c r="Q527" s="100"/>
      <c r="R527" s="100"/>
      <c r="S527" s="100"/>
      <c r="T527" s="100"/>
      <c r="U527" s="100"/>
      <c r="V527" s="100"/>
      <c r="W527" s="100"/>
      <c r="X527" s="100"/>
      <c r="Y527" s="100"/>
      <c r="Z527" s="100"/>
      <c r="AA527" s="100"/>
      <c r="AB527" s="97"/>
      <c r="AC527" s="97"/>
      <c r="AD527" s="97"/>
      <c r="AE527" s="97"/>
      <c r="AF527" s="97"/>
      <c r="AG527" s="97"/>
      <c r="AH527" s="97"/>
      <c r="AI527" s="97"/>
      <c r="AJ527" s="97"/>
    </row>
    <row r="528" customFormat="false" ht="15.75" hidden="false" customHeight="true" outlineLevel="0" collapsed="false">
      <c r="A528" s="97"/>
      <c r="B528" s="97"/>
      <c r="C528" s="97"/>
      <c r="D528" s="97"/>
      <c r="E528" s="97"/>
      <c r="F528" s="98"/>
      <c r="G528" s="98"/>
      <c r="H528" s="97"/>
      <c r="I528" s="100"/>
      <c r="J528" s="100"/>
      <c r="K528" s="100"/>
      <c r="L528" s="100"/>
      <c r="M528" s="100"/>
      <c r="N528" s="100"/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97"/>
      <c r="AC528" s="97"/>
      <c r="AD528" s="97"/>
      <c r="AE528" s="97"/>
      <c r="AF528" s="97"/>
      <c r="AG528" s="97"/>
      <c r="AH528" s="97"/>
      <c r="AI528" s="97"/>
      <c r="AJ528" s="97"/>
    </row>
    <row r="529" customFormat="false" ht="15.75" hidden="false" customHeight="true" outlineLevel="0" collapsed="false">
      <c r="A529" s="97"/>
      <c r="B529" s="97"/>
      <c r="C529" s="97"/>
      <c r="D529" s="97"/>
      <c r="E529" s="97"/>
      <c r="F529" s="98"/>
      <c r="G529" s="98"/>
      <c r="H529" s="97"/>
      <c r="I529" s="100"/>
      <c r="J529" s="100"/>
      <c r="K529" s="100"/>
      <c r="L529" s="100"/>
      <c r="M529" s="100"/>
      <c r="N529" s="100"/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97"/>
      <c r="AC529" s="97"/>
      <c r="AD529" s="97"/>
      <c r="AE529" s="97"/>
      <c r="AF529" s="97"/>
      <c r="AG529" s="97"/>
      <c r="AH529" s="97"/>
      <c r="AI529" s="97"/>
      <c r="AJ529" s="97"/>
    </row>
    <row r="530" customFormat="false" ht="15.75" hidden="false" customHeight="true" outlineLevel="0" collapsed="false">
      <c r="A530" s="97"/>
      <c r="B530" s="97"/>
      <c r="C530" s="97"/>
      <c r="D530" s="97"/>
      <c r="E530" s="97"/>
      <c r="F530" s="98"/>
      <c r="G530" s="98"/>
      <c r="H530" s="97"/>
      <c r="I530" s="100"/>
      <c r="J530" s="100"/>
      <c r="K530" s="100"/>
      <c r="L530" s="100"/>
      <c r="M530" s="100"/>
      <c r="N530" s="100"/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97"/>
      <c r="AC530" s="97"/>
      <c r="AD530" s="97"/>
      <c r="AE530" s="97"/>
      <c r="AF530" s="97"/>
      <c r="AG530" s="97"/>
      <c r="AH530" s="97"/>
      <c r="AI530" s="97"/>
      <c r="AJ530" s="97"/>
    </row>
    <row r="531" customFormat="false" ht="15.75" hidden="false" customHeight="true" outlineLevel="0" collapsed="false">
      <c r="A531" s="97"/>
      <c r="B531" s="97"/>
      <c r="C531" s="97"/>
      <c r="D531" s="97"/>
      <c r="E531" s="97"/>
      <c r="F531" s="98"/>
      <c r="G531" s="98"/>
      <c r="H531" s="97"/>
      <c r="I531" s="100"/>
      <c r="J531" s="100"/>
      <c r="K531" s="100"/>
      <c r="L531" s="100"/>
      <c r="M531" s="100"/>
      <c r="N531" s="100"/>
      <c r="O531" s="100"/>
      <c r="P531" s="100"/>
      <c r="Q531" s="100"/>
      <c r="R531" s="100"/>
      <c r="S531" s="100"/>
      <c r="T531" s="100"/>
      <c r="U531" s="100"/>
      <c r="V531" s="100"/>
      <c r="W531" s="100"/>
      <c r="X531" s="100"/>
      <c r="Y531" s="100"/>
      <c r="Z531" s="100"/>
      <c r="AA531" s="100"/>
      <c r="AB531" s="97"/>
      <c r="AC531" s="97"/>
      <c r="AD531" s="97"/>
      <c r="AE531" s="97"/>
      <c r="AF531" s="97"/>
      <c r="AG531" s="97"/>
      <c r="AH531" s="97"/>
      <c r="AI531" s="97"/>
      <c r="AJ531" s="97"/>
    </row>
    <row r="532" customFormat="false" ht="15.75" hidden="false" customHeight="true" outlineLevel="0" collapsed="false">
      <c r="A532" s="97"/>
      <c r="B532" s="97"/>
      <c r="C532" s="97"/>
      <c r="D532" s="97"/>
      <c r="E532" s="97"/>
      <c r="F532" s="98"/>
      <c r="G532" s="98"/>
      <c r="H532" s="97"/>
      <c r="I532" s="100"/>
      <c r="J532" s="100"/>
      <c r="K532" s="100"/>
      <c r="L532" s="100"/>
      <c r="M532" s="100"/>
      <c r="N532" s="100"/>
      <c r="O532" s="100"/>
      <c r="P532" s="100"/>
      <c r="Q532" s="100"/>
      <c r="R532" s="100"/>
      <c r="S532" s="100"/>
      <c r="T532" s="100"/>
      <c r="U532" s="100"/>
      <c r="V532" s="100"/>
      <c r="W532" s="100"/>
      <c r="X532" s="100"/>
      <c r="Y532" s="100"/>
      <c r="Z532" s="100"/>
      <c r="AA532" s="100"/>
      <c r="AB532" s="97"/>
      <c r="AC532" s="97"/>
      <c r="AD532" s="97"/>
      <c r="AE532" s="97"/>
      <c r="AF532" s="97"/>
      <c r="AG532" s="97"/>
      <c r="AH532" s="97"/>
      <c r="AI532" s="97"/>
      <c r="AJ532" s="97"/>
    </row>
    <row r="533" customFormat="false" ht="15.75" hidden="false" customHeight="true" outlineLevel="0" collapsed="false">
      <c r="A533" s="97"/>
      <c r="B533" s="97"/>
      <c r="C533" s="97"/>
      <c r="D533" s="97"/>
      <c r="E533" s="97"/>
      <c r="F533" s="98"/>
      <c r="G533" s="98"/>
      <c r="H533" s="97"/>
      <c r="I533" s="100"/>
      <c r="J533" s="100"/>
      <c r="K533" s="100"/>
      <c r="L533" s="100"/>
      <c r="M533" s="100"/>
      <c r="N533" s="100"/>
      <c r="O533" s="100"/>
      <c r="P533" s="100"/>
      <c r="Q533" s="100"/>
      <c r="R533" s="100"/>
      <c r="S533" s="100"/>
      <c r="T533" s="100"/>
      <c r="U533" s="100"/>
      <c r="V533" s="100"/>
      <c r="W533" s="100"/>
      <c r="X533" s="100"/>
      <c r="Y533" s="100"/>
      <c r="Z533" s="100"/>
      <c r="AA533" s="100"/>
      <c r="AB533" s="97"/>
      <c r="AC533" s="97"/>
      <c r="AD533" s="97"/>
      <c r="AE533" s="97"/>
      <c r="AF533" s="97"/>
      <c r="AG533" s="97"/>
      <c r="AH533" s="97"/>
      <c r="AI533" s="97"/>
      <c r="AJ533" s="97"/>
    </row>
    <row r="534" customFormat="false" ht="15.75" hidden="false" customHeight="true" outlineLevel="0" collapsed="false">
      <c r="A534" s="97"/>
      <c r="B534" s="97"/>
      <c r="C534" s="97"/>
      <c r="D534" s="97"/>
      <c r="E534" s="97"/>
      <c r="F534" s="98"/>
      <c r="G534" s="98"/>
      <c r="H534" s="97"/>
      <c r="I534" s="100"/>
      <c r="J534" s="100"/>
      <c r="K534" s="100"/>
      <c r="L534" s="100"/>
      <c r="M534" s="100"/>
      <c r="N534" s="100"/>
      <c r="O534" s="100"/>
      <c r="P534" s="100"/>
      <c r="Q534" s="100"/>
      <c r="R534" s="100"/>
      <c r="S534" s="100"/>
      <c r="T534" s="100"/>
      <c r="U534" s="100"/>
      <c r="V534" s="100"/>
      <c r="W534" s="100"/>
      <c r="X534" s="100"/>
      <c r="Y534" s="100"/>
      <c r="Z534" s="100"/>
      <c r="AA534" s="100"/>
      <c r="AB534" s="97"/>
      <c r="AC534" s="97"/>
      <c r="AD534" s="97"/>
      <c r="AE534" s="97"/>
      <c r="AF534" s="97"/>
      <c r="AG534" s="97"/>
      <c r="AH534" s="97"/>
      <c r="AI534" s="97"/>
      <c r="AJ534" s="97"/>
    </row>
    <row r="535" customFormat="false" ht="15.75" hidden="false" customHeight="true" outlineLevel="0" collapsed="false">
      <c r="A535" s="97"/>
      <c r="B535" s="97"/>
      <c r="C535" s="97"/>
      <c r="D535" s="97"/>
      <c r="E535" s="97"/>
      <c r="F535" s="98"/>
      <c r="G535" s="98"/>
      <c r="H535" s="97"/>
      <c r="I535" s="100"/>
      <c r="J535" s="100"/>
      <c r="K535" s="100"/>
      <c r="L535" s="100"/>
      <c r="M535" s="100"/>
      <c r="N535" s="100"/>
      <c r="O535" s="100"/>
      <c r="P535" s="100"/>
      <c r="Q535" s="100"/>
      <c r="R535" s="100"/>
      <c r="S535" s="100"/>
      <c r="T535" s="100"/>
      <c r="U535" s="100"/>
      <c r="V535" s="100"/>
      <c r="W535" s="100"/>
      <c r="X535" s="100"/>
      <c r="Y535" s="100"/>
      <c r="Z535" s="100"/>
      <c r="AA535" s="100"/>
      <c r="AB535" s="97"/>
      <c r="AC535" s="97"/>
      <c r="AD535" s="97"/>
      <c r="AE535" s="97"/>
      <c r="AF535" s="97"/>
      <c r="AG535" s="97"/>
      <c r="AH535" s="97"/>
      <c r="AI535" s="97"/>
      <c r="AJ535" s="97"/>
    </row>
    <row r="536" customFormat="false" ht="15.75" hidden="false" customHeight="true" outlineLevel="0" collapsed="false">
      <c r="A536" s="97"/>
      <c r="B536" s="97"/>
      <c r="C536" s="97"/>
      <c r="D536" s="97"/>
      <c r="E536" s="97"/>
      <c r="F536" s="98"/>
      <c r="G536" s="98"/>
      <c r="H536" s="97"/>
      <c r="I536" s="100"/>
      <c r="J536" s="100"/>
      <c r="K536" s="100"/>
      <c r="L536" s="100"/>
      <c r="M536" s="100"/>
      <c r="N536" s="100"/>
      <c r="O536" s="100"/>
      <c r="P536" s="100"/>
      <c r="Q536" s="100"/>
      <c r="R536" s="100"/>
      <c r="S536" s="100"/>
      <c r="T536" s="100"/>
      <c r="U536" s="100"/>
      <c r="V536" s="100"/>
      <c r="W536" s="100"/>
      <c r="X536" s="100"/>
      <c r="Y536" s="100"/>
      <c r="Z536" s="100"/>
      <c r="AA536" s="100"/>
      <c r="AB536" s="97"/>
      <c r="AC536" s="97"/>
      <c r="AD536" s="97"/>
      <c r="AE536" s="97"/>
      <c r="AF536" s="97"/>
      <c r="AG536" s="97"/>
      <c r="AH536" s="97"/>
      <c r="AI536" s="97"/>
      <c r="AJ536" s="97"/>
    </row>
    <row r="537" customFormat="false" ht="15.75" hidden="false" customHeight="true" outlineLevel="0" collapsed="false">
      <c r="A537" s="97"/>
      <c r="B537" s="97"/>
      <c r="C537" s="97"/>
      <c r="D537" s="97"/>
      <c r="E537" s="97"/>
      <c r="F537" s="98"/>
      <c r="G537" s="98"/>
      <c r="H537" s="97"/>
      <c r="I537" s="100"/>
      <c r="J537" s="100"/>
      <c r="K537" s="100"/>
      <c r="L537" s="100"/>
      <c r="M537" s="100"/>
      <c r="N537" s="100"/>
      <c r="O537" s="100"/>
      <c r="P537" s="100"/>
      <c r="Q537" s="100"/>
      <c r="R537" s="100"/>
      <c r="S537" s="100"/>
      <c r="T537" s="100"/>
      <c r="U537" s="100"/>
      <c r="V537" s="100"/>
      <c r="W537" s="100"/>
      <c r="X537" s="100"/>
      <c r="Y537" s="100"/>
      <c r="Z537" s="100"/>
      <c r="AA537" s="100"/>
      <c r="AB537" s="97"/>
      <c r="AC537" s="97"/>
      <c r="AD537" s="97"/>
      <c r="AE537" s="97"/>
      <c r="AF537" s="97"/>
      <c r="AG537" s="97"/>
      <c r="AH537" s="97"/>
      <c r="AI537" s="97"/>
      <c r="AJ537" s="97"/>
    </row>
    <row r="538" customFormat="false" ht="15.75" hidden="false" customHeight="true" outlineLevel="0" collapsed="false">
      <c r="A538" s="97"/>
      <c r="B538" s="97"/>
      <c r="C538" s="97"/>
      <c r="D538" s="97"/>
      <c r="E538" s="97"/>
      <c r="F538" s="98"/>
      <c r="G538" s="98"/>
      <c r="H538" s="97"/>
      <c r="I538" s="100"/>
      <c r="J538" s="100"/>
      <c r="K538" s="100"/>
      <c r="L538" s="100"/>
      <c r="M538" s="100"/>
      <c r="N538" s="100"/>
      <c r="O538" s="100"/>
      <c r="P538" s="100"/>
      <c r="Q538" s="100"/>
      <c r="R538" s="100"/>
      <c r="S538" s="100"/>
      <c r="T538" s="100"/>
      <c r="U538" s="100"/>
      <c r="V538" s="100"/>
      <c r="W538" s="100"/>
      <c r="X538" s="100"/>
      <c r="Y538" s="100"/>
      <c r="Z538" s="100"/>
      <c r="AA538" s="100"/>
      <c r="AB538" s="97"/>
      <c r="AC538" s="97"/>
      <c r="AD538" s="97"/>
      <c r="AE538" s="97"/>
      <c r="AF538" s="97"/>
      <c r="AG538" s="97"/>
      <c r="AH538" s="97"/>
      <c r="AI538" s="97"/>
      <c r="AJ538" s="97"/>
    </row>
    <row r="539" customFormat="false" ht="15.75" hidden="false" customHeight="true" outlineLevel="0" collapsed="false">
      <c r="A539" s="97"/>
      <c r="B539" s="97"/>
      <c r="C539" s="97"/>
      <c r="D539" s="97"/>
      <c r="E539" s="97"/>
      <c r="F539" s="98"/>
      <c r="G539" s="98"/>
      <c r="H539" s="97"/>
      <c r="I539" s="100"/>
      <c r="J539" s="100"/>
      <c r="K539" s="100"/>
      <c r="L539" s="100"/>
      <c r="M539" s="100"/>
      <c r="N539" s="100"/>
      <c r="O539" s="100"/>
      <c r="P539" s="100"/>
      <c r="Q539" s="100"/>
      <c r="R539" s="100"/>
      <c r="S539" s="100"/>
      <c r="T539" s="100"/>
      <c r="U539" s="100"/>
      <c r="V539" s="100"/>
      <c r="W539" s="100"/>
      <c r="X539" s="100"/>
      <c r="Y539" s="100"/>
      <c r="Z539" s="100"/>
      <c r="AA539" s="100"/>
      <c r="AB539" s="97"/>
      <c r="AC539" s="97"/>
      <c r="AD539" s="97"/>
      <c r="AE539" s="97"/>
      <c r="AF539" s="97"/>
      <c r="AG539" s="97"/>
      <c r="AH539" s="97"/>
      <c r="AI539" s="97"/>
      <c r="AJ539" s="97"/>
    </row>
    <row r="540" customFormat="false" ht="15.75" hidden="false" customHeight="true" outlineLevel="0" collapsed="false">
      <c r="A540" s="97"/>
      <c r="B540" s="97"/>
      <c r="C540" s="97"/>
      <c r="D540" s="97"/>
      <c r="E540" s="97"/>
      <c r="F540" s="98"/>
      <c r="G540" s="98"/>
      <c r="H540" s="97"/>
      <c r="I540" s="100"/>
      <c r="J540" s="100"/>
      <c r="K540" s="100"/>
      <c r="L540" s="100"/>
      <c r="M540" s="100"/>
      <c r="N540" s="100"/>
      <c r="O540" s="100"/>
      <c r="P540" s="100"/>
      <c r="Q540" s="100"/>
      <c r="R540" s="100"/>
      <c r="S540" s="100"/>
      <c r="T540" s="100"/>
      <c r="U540" s="100"/>
      <c r="V540" s="100"/>
      <c r="W540" s="100"/>
      <c r="X540" s="100"/>
      <c r="Y540" s="100"/>
      <c r="Z540" s="100"/>
      <c r="AA540" s="100"/>
      <c r="AB540" s="97"/>
      <c r="AC540" s="97"/>
      <c r="AD540" s="97"/>
      <c r="AE540" s="97"/>
      <c r="AF540" s="97"/>
      <c r="AG540" s="97"/>
      <c r="AH540" s="97"/>
      <c r="AI540" s="97"/>
      <c r="AJ540" s="97"/>
    </row>
    <row r="541" customFormat="false" ht="15.75" hidden="false" customHeight="true" outlineLevel="0" collapsed="false">
      <c r="A541" s="97"/>
      <c r="B541" s="97"/>
      <c r="C541" s="97"/>
      <c r="D541" s="97"/>
      <c r="E541" s="97"/>
      <c r="F541" s="98"/>
      <c r="G541" s="98"/>
      <c r="H541" s="97"/>
      <c r="I541" s="100"/>
      <c r="J541" s="100"/>
      <c r="K541" s="100"/>
      <c r="L541" s="100"/>
      <c r="M541" s="100"/>
      <c r="N541" s="100"/>
      <c r="O541" s="100"/>
      <c r="P541" s="100"/>
      <c r="Q541" s="100"/>
      <c r="R541" s="100"/>
      <c r="S541" s="100"/>
      <c r="T541" s="100"/>
      <c r="U541" s="100"/>
      <c r="V541" s="100"/>
      <c r="W541" s="100"/>
      <c r="X541" s="100"/>
      <c r="Y541" s="100"/>
      <c r="Z541" s="100"/>
      <c r="AA541" s="100"/>
      <c r="AB541" s="97"/>
      <c r="AC541" s="97"/>
      <c r="AD541" s="97"/>
      <c r="AE541" s="97"/>
      <c r="AF541" s="97"/>
      <c r="AG541" s="97"/>
      <c r="AH541" s="97"/>
      <c r="AI541" s="97"/>
      <c r="AJ541" s="97"/>
    </row>
    <row r="542" customFormat="false" ht="15.75" hidden="false" customHeight="true" outlineLevel="0" collapsed="false">
      <c r="A542" s="97"/>
      <c r="B542" s="97"/>
      <c r="C542" s="97"/>
      <c r="D542" s="97"/>
      <c r="E542" s="97"/>
      <c r="F542" s="98"/>
      <c r="G542" s="98"/>
      <c r="H542" s="97"/>
      <c r="I542" s="100"/>
      <c r="J542" s="100"/>
      <c r="K542" s="100"/>
      <c r="L542" s="100"/>
      <c r="M542" s="100"/>
      <c r="N542" s="100"/>
      <c r="O542" s="100"/>
      <c r="P542" s="100"/>
      <c r="Q542" s="100"/>
      <c r="R542" s="100"/>
      <c r="S542" s="100"/>
      <c r="T542" s="100"/>
      <c r="U542" s="100"/>
      <c r="V542" s="100"/>
      <c r="W542" s="100"/>
      <c r="X542" s="100"/>
      <c r="Y542" s="100"/>
      <c r="Z542" s="100"/>
      <c r="AA542" s="100"/>
      <c r="AB542" s="97"/>
      <c r="AC542" s="97"/>
      <c r="AD542" s="97"/>
      <c r="AE542" s="97"/>
      <c r="AF542" s="97"/>
      <c r="AG542" s="97"/>
      <c r="AH542" s="97"/>
      <c r="AI542" s="97"/>
      <c r="AJ542" s="97"/>
    </row>
    <row r="543" customFormat="false" ht="15.75" hidden="false" customHeight="true" outlineLevel="0" collapsed="false">
      <c r="A543" s="97"/>
      <c r="B543" s="97"/>
      <c r="C543" s="97"/>
      <c r="D543" s="97"/>
      <c r="E543" s="97"/>
      <c r="F543" s="98"/>
      <c r="G543" s="98"/>
      <c r="H543" s="97"/>
      <c r="I543" s="100"/>
      <c r="J543" s="100"/>
      <c r="K543" s="100"/>
      <c r="L543" s="100"/>
      <c r="M543" s="100"/>
      <c r="N543" s="100"/>
      <c r="O543" s="100"/>
      <c r="P543" s="100"/>
      <c r="Q543" s="100"/>
      <c r="R543" s="100"/>
      <c r="S543" s="100"/>
      <c r="T543" s="100"/>
      <c r="U543" s="100"/>
      <c r="V543" s="100"/>
      <c r="W543" s="100"/>
      <c r="X543" s="100"/>
      <c r="Y543" s="100"/>
      <c r="Z543" s="100"/>
      <c r="AA543" s="100"/>
      <c r="AB543" s="97"/>
      <c r="AC543" s="97"/>
      <c r="AD543" s="97"/>
      <c r="AE543" s="97"/>
      <c r="AF543" s="97"/>
      <c r="AG543" s="97"/>
      <c r="AH543" s="97"/>
      <c r="AI543" s="97"/>
      <c r="AJ543" s="97"/>
    </row>
    <row r="544" customFormat="false" ht="15.75" hidden="false" customHeight="true" outlineLevel="0" collapsed="false">
      <c r="A544" s="97"/>
      <c r="B544" s="97"/>
      <c r="C544" s="97"/>
      <c r="D544" s="97"/>
      <c r="E544" s="97"/>
      <c r="F544" s="98"/>
      <c r="G544" s="98"/>
      <c r="H544" s="97"/>
      <c r="I544" s="100"/>
      <c r="J544" s="100"/>
      <c r="K544" s="100"/>
      <c r="L544" s="100"/>
      <c r="M544" s="100"/>
      <c r="N544" s="100"/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97"/>
      <c r="AC544" s="97"/>
      <c r="AD544" s="97"/>
      <c r="AE544" s="97"/>
      <c r="AF544" s="97"/>
      <c r="AG544" s="97"/>
      <c r="AH544" s="97"/>
      <c r="AI544" s="97"/>
      <c r="AJ544" s="97"/>
    </row>
    <row r="545" customFormat="false" ht="15.75" hidden="false" customHeight="true" outlineLevel="0" collapsed="false">
      <c r="A545" s="97"/>
      <c r="B545" s="97"/>
      <c r="C545" s="97"/>
      <c r="D545" s="97"/>
      <c r="E545" s="97"/>
      <c r="F545" s="98"/>
      <c r="G545" s="98"/>
      <c r="H545" s="97"/>
      <c r="I545" s="100"/>
      <c r="J545" s="100"/>
      <c r="K545" s="100"/>
      <c r="L545" s="100"/>
      <c r="M545" s="100"/>
      <c r="N545" s="100"/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97"/>
      <c r="AC545" s="97"/>
      <c r="AD545" s="97"/>
      <c r="AE545" s="97"/>
      <c r="AF545" s="97"/>
      <c r="AG545" s="97"/>
      <c r="AH545" s="97"/>
      <c r="AI545" s="97"/>
      <c r="AJ545" s="97"/>
    </row>
    <row r="546" customFormat="false" ht="15.75" hidden="false" customHeight="true" outlineLevel="0" collapsed="false">
      <c r="A546" s="97"/>
      <c r="B546" s="97"/>
      <c r="C546" s="97"/>
      <c r="D546" s="97"/>
      <c r="E546" s="97"/>
      <c r="F546" s="98"/>
      <c r="G546" s="98"/>
      <c r="H546" s="97"/>
      <c r="I546" s="100"/>
      <c r="J546" s="100"/>
      <c r="K546" s="100"/>
      <c r="L546" s="100"/>
      <c r="M546" s="100"/>
      <c r="N546" s="100"/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97"/>
      <c r="AC546" s="97"/>
      <c r="AD546" s="97"/>
      <c r="AE546" s="97"/>
      <c r="AF546" s="97"/>
      <c r="AG546" s="97"/>
      <c r="AH546" s="97"/>
      <c r="AI546" s="97"/>
      <c r="AJ546" s="97"/>
    </row>
    <row r="547" customFormat="false" ht="15.75" hidden="false" customHeight="true" outlineLevel="0" collapsed="false">
      <c r="A547" s="97"/>
      <c r="B547" s="97"/>
      <c r="C547" s="97"/>
      <c r="D547" s="97"/>
      <c r="E547" s="97"/>
      <c r="F547" s="98"/>
      <c r="G547" s="98"/>
      <c r="H547" s="97"/>
      <c r="I547" s="100"/>
      <c r="J547" s="100"/>
      <c r="K547" s="100"/>
      <c r="L547" s="100"/>
      <c r="M547" s="100"/>
      <c r="N547" s="100"/>
      <c r="O547" s="100"/>
      <c r="P547" s="100"/>
      <c r="Q547" s="100"/>
      <c r="R547" s="100"/>
      <c r="S547" s="100"/>
      <c r="T547" s="100"/>
      <c r="U547" s="100"/>
      <c r="V547" s="100"/>
      <c r="W547" s="100"/>
      <c r="X547" s="100"/>
      <c r="Y547" s="100"/>
      <c r="Z547" s="100"/>
      <c r="AA547" s="100"/>
      <c r="AB547" s="97"/>
      <c r="AC547" s="97"/>
      <c r="AD547" s="97"/>
      <c r="AE547" s="97"/>
      <c r="AF547" s="97"/>
      <c r="AG547" s="97"/>
      <c r="AH547" s="97"/>
      <c r="AI547" s="97"/>
      <c r="AJ547" s="97"/>
    </row>
    <row r="548" customFormat="false" ht="15.75" hidden="false" customHeight="true" outlineLevel="0" collapsed="false">
      <c r="A548" s="97"/>
      <c r="B548" s="97"/>
      <c r="C548" s="97"/>
      <c r="D548" s="97"/>
      <c r="E548" s="97"/>
      <c r="F548" s="98"/>
      <c r="G548" s="98"/>
      <c r="H548" s="97"/>
      <c r="I548" s="100"/>
      <c r="J548" s="100"/>
      <c r="K548" s="100"/>
      <c r="L548" s="100"/>
      <c r="M548" s="100"/>
      <c r="N548" s="100"/>
      <c r="O548" s="100"/>
      <c r="P548" s="100"/>
      <c r="Q548" s="100"/>
      <c r="R548" s="100"/>
      <c r="S548" s="100"/>
      <c r="T548" s="100"/>
      <c r="U548" s="100"/>
      <c r="V548" s="100"/>
      <c r="W548" s="100"/>
      <c r="X548" s="100"/>
      <c r="Y548" s="100"/>
      <c r="Z548" s="100"/>
      <c r="AA548" s="100"/>
      <c r="AB548" s="97"/>
      <c r="AC548" s="97"/>
      <c r="AD548" s="97"/>
      <c r="AE548" s="97"/>
      <c r="AF548" s="97"/>
      <c r="AG548" s="97"/>
      <c r="AH548" s="97"/>
      <c r="AI548" s="97"/>
      <c r="AJ548" s="97"/>
    </row>
    <row r="549" customFormat="false" ht="15.75" hidden="false" customHeight="true" outlineLevel="0" collapsed="false">
      <c r="A549" s="97"/>
      <c r="B549" s="97"/>
      <c r="C549" s="97"/>
      <c r="D549" s="97"/>
      <c r="E549" s="97"/>
      <c r="F549" s="98"/>
      <c r="G549" s="98"/>
      <c r="H549" s="97"/>
      <c r="I549" s="100"/>
      <c r="J549" s="100"/>
      <c r="K549" s="100"/>
      <c r="L549" s="100"/>
      <c r="M549" s="100"/>
      <c r="N549" s="100"/>
      <c r="O549" s="100"/>
      <c r="P549" s="100"/>
      <c r="Q549" s="100"/>
      <c r="R549" s="100"/>
      <c r="S549" s="100"/>
      <c r="T549" s="100"/>
      <c r="U549" s="100"/>
      <c r="V549" s="100"/>
      <c r="W549" s="100"/>
      <c r="X549" s="100"/>
      <c r="Y549" s="100"/>
      <c r="Z549" s="100"/>
      <c r="AA549" s="100"/>
      <c r="AB549" s="97"/>
      <c r="AC549" s="97"/>
      <c r="AD549" s="97"/>
      <c r="AE549" s="97"/>
      <c r="AF549" s="97"/>
      <c r="AG549" s="97"/>
      <c r="AH549" s="97"/>
      <c r="AI549" s="97"/>
      <c r="AJ549" s="97"/>
    </row>
    <row r="550" customFormat="false" ht="15.75" hidden="false" customHeight="true" outlineLevel="0" collapsed="false">
      <c r="A550" s="97"/>
      <c r="B550" s="97"/>
      <c r="C550" s="97"/>
      <c r="D550" s="97"/>
      <c r="E550" s="97"/>
      <c r="F550" s="98"/>
      <c r="G550" s="98"/>
      <c r="H550" s="97"/>
      <c r="I550" s="100"/>
      <c r="J550" s="100"/>
      <c r="K550" s="100"/>
      <c r="L550" s="100"/>
      <c r="M550" s="100"/>
      <c r="N550" s="100"/>
      <c r="O550" s="100"/>
      <c r="P550" s="100"/>
      <c r="Q550" s="100"/>
      <c r="R550" s="100"/>
      <c r="S550" s="100"/>
      <c r="T550" s="100"/>
      <c r="U550" s="100"/>
      <c r="V550" s="100"/>
      <c r="W550" s="100"/>
      <c r="X550" s="100"/>
      <c r="Y550" s="100"/>
      <c r="Z550" s="100"/>
      <c r="AA550" s="100"/>
      <c r="AB550" s="97"/>
      <c r="AC550" s="97"/>
      <c r="AD550" s="97"/>
      <c r="AE550" s="97"/>
      <c r="AF550" s="97"/>
      <c r="AG550" s="97"/>
      <c r="AH550" s="97"/>
      <c r="AI550" s="97"/>
      <c r="AJ550" s="97"/>
    </row>
    <row r="551" customFormat="false" ht="15.75" hidden="false" customHeight="true" outlineLevel="0" collapsed="false">
      <c r="A551" s="97"/>
      <c r="B551" s="97"/>
      <c r="C551" s="97"/>
      <c r="D551" s="97"/>
      <c r="E551" s="97"/>
      <c r="F551" s="98"/>
      <c r="G551" s="98"/>
      <c r="H551" s="97"/>
      <c r="I551" s="100"/>
      <c r="J551" s="100"/>
      <c r="K551" s="100"/>
      <c r="L551" s="100"/>
      <c r="M551" s="100"/>
      <c r="N551" s="100"/>
      <c r="O551" s="100"/>
      <c r="P551" s="100"/>
      <c r="Q551" s="100"/>
      <c r="R551" s="100"/>
      <c r="S551" s="100"/>
      <c r="T551" s="100"/>
      <c r="U551" s="100"/>
      <c r="V551" s="100"/>
      <c r="W551" s="100"/>
      <c r="X551" s="100"/>
      <c r="Y551" s="100"/>
      <c r="Z551" s="100"/>
      <c r="AA551" s="100"/>
      <c r="AB551" s="97"/>
      <c r="AC551" s="97"/>
      <c r="AD551" s="97"/>
      <c r="AE551" s="97"/>
      <c r="AF551" s="97"/>
      <c r="AG551" s="97"/>
      <c r="AH551" s="97"/>
      <c r="AI551" s="97"/>
      <c r="AJ551" s="97"/>
    </row>
    <row r="552" customFormat="false" ht="15.75" hidden="false" customHeight="true" outlineLevel="0" collapsed="false">
      <c r="A552" s="97"/>
      <c r="B552" s="97"/>
      <c r="C552" s="97"/>
      <c r="D552" s="97"/>
      <c r="E552" s="97"/>
      <c r="F552" s="98"/>
      <c r="G552" s="98"/>
      <c r="H552" s="97"/>
      <c r="I552" s="100"/>
      <c r="J552" s="100"/>
      <c r="K552" s="100"/>
      <c r="L552" s="100"/>
      <c r="M552" s="100"/>
      <c r="N552" s="100"/>
      <c r="O552" s="100"/>
      <c r="P552" s="100"/>
      <c r="Q552" s="100"/>
      <c r="R552" s="100"/>
      <c r="S552" s="100"/>
      <c r="T552" s="100"/>
      <c r="U552" s="100"/>
      <c r="V552" s="100"/>
      <c r="W552" s="100"/>
      <c r="X552" s="100"/>
      <c r="Y552" s="100"/>
      <c r="Z552" s="100"/>
      <c r="AA552" s="100"/>
      <c r="AB552" s="97"/>
      <c r="AC552" s="97"/>
      <c r="AD552" s="97"/>
      <c r="AE552" s="97"/>
      <c r="AF552" s="97"/>
      <c r="AG552" s="97"/>
      <c r="AH552" s="97"/>
      <c r="AI552" s="97"/>
      <c r="AJ552" s="97"/>
    </row>
    <row r="553" customFormat="false" ht="15.75" hidden="false" customHeight="true" outlineLevel="0" collapsed="false">
      <c r="A553" s="97"/>
      <c r="B553" s="97"/>
      <c r="C553" s="97"/>
      <c r="D553" s="97"/>
      <c r="E553" s="97"/>
      <c r="F553" s="98"/>
      <c r="G553" s="98"/>
      <c r="H553" s="97"/>
      <c r="I553" s="100"/>
      <c r="J553" s="100"/>
      <c r="K553" s="100"/>
      <c r="L553" s="100"/>
      <c r="M553" s="100"/>
      <c r="N553" s="100"/>
      <c r="O553" s="100"/>
      <c r="P553" s="100"/>
      <c r="Q553" s="100"/>
      <c r="R553" s="100"/>
      <c r="S553" s="100"/>
      <c r="T553" s="100"/>
      <c r="U553" s="100"/>
      <c r="V553" s="100"/>
      <c r="W553" s="100"/>
      <c r="X553" s="100"/>
      <c r="Y553" s="100"/>
      <c r="Z553" s="100"/>
      <c r="AA553" s="100"/>
      <c r="AB553" s="97"/>
      <c r="AC553" s="97"/>
      <c r="AD553" s="97"/>
      <c r="AE553" s="97"/>
      <c r="AF553" s="97"/>
      <c r="AG553" s="97"/>
      <c r="AH553" s="97"/>
      <c r="AI553" s="97"/>
      <c r="AJ553" s="97"/>
    </row>
    <row r="554" customFormat="false" ht="15.75" hidden="false" customHeight="true" outlineLevel="0" collapsed="false">
      <c r="A554" s="97"/>
      <c r="B554" s="97"/>
      <c r="C554" s="97"/>
      <c r="D554" s="97"/>
      <c r="E554" s="97"/>
      <c r="F554" s="98"/>
      <c r="G554" s="98"/>
      <c r="H554" s="97"/>
      <c r="I554" s="100"/>
      <c r="J554" s="100"/>
      <c r="K554" s="100"/>
      <c r="L554" s="100"/>
      <c r="M554" s="100"/>
      <c r="N554" s="100"/>
      <c r="O554" s="100"/>
      <c r="P554" s="100"/>
      <c r="Q554" s="100"/>
      <c r="R554" s="100"/>
      <c r="S554" s="100"/>
      <c r="T554" s="100"/>
      <c r="U554" s="100"/>
      <c r="V554" s="100"/>
      <c r="W554" s="100"/>
      <c r="X554" s="100"/>
      <c r="Y554" s="100"/>
      <c r="Z554" s="100"/>
      <c r="AA554" s="100"/>
      <c r="AB554" s="97"/>
      <c r="AC554" s="97"/>
      <c r="AD554" s="97"/>
      <c r="AE554" s="97"/>
      <c r="AF554" s="97"/>
      <c r="AG554" s="97"/>
      <c r="AH554" s="97"/>
      <c r="AI554" s="97"/>
      <c r="AJ554" s="97"/>
    </row>
    <row r="555" customFormat="false" ht="15.75" hidden="false" customHeight="true" outlineLevel="0" collapsed="false">
      <c r="A555" s="97"/>
      <c r="B555" s="97"/>
      <c r="C555" s="97"/>
      <c r="D555" s="97"/>
      <c r="E555" s="97"/>
      <c r="F555" s="98"/>
      <c r="G555" s="98"/>
      <c r="H555" s="97"/>
      <c r="I555" s="100"/>
      <c r="J555" s="100"/>
      <c r="K555" s="100"/>
      <c r="L555" s="100"/>
      <c r="M555" s="100"/>
      <c r="N555" s="100"/>
      <c r="O555" s="100"/>
      <c r="P555" s="100"/>
      <c r="Q555" s="100"/>
      <c r="R555" s="100"/>
      <c r="S555" s="100"/>
      <c r="T555" s="100"/>
      <c r="U555" s="100"/>
      <c r="V555" s="100"/>
      <c r="W555" s="100"/>
      <c r="X555" s="100"/>
      <c r="Y555" s="100"/>
      <c r="Z555" s="100"/>
      <c r="AA555" s="100"/>
      <c r="AB555" s="97"/>
      <c r="AC555" s="97"/>
      <c r="AD555" s="97"/>
      <c r="AE555" s="97"/>
      <c r="AF555" s="97"/>
      <c r="AG555" s="97"/>
      <c r="AH555" s="97"/>
      <c r="AI555" s="97"/>
      <c r="AJ555" s="97"/>
    </row>
    <row r="556" customFormat="false" ht="15.75" hidden="false" customHeight="true" outlineLevel="0" collapsed="false">
      <c r="A556" s="97"/>
      <c r="B556" s="97"/>
      <c r="C556" s="97"/>
      <c r="D556" s="97"/>
      <c r="E556" s="97"/>
      <c r="F556" s="98"/>
      <c r="G556" s="98"/>
      <c r="H556" s="97"/>
      <c r="I556" s="100"/>
      <c r="J556" s="100"/>
      <c r="K556" s="100"/>
      <c r="L556" s="100"/>
      <c r="M556" s="100"/>
      <c r="N556" s="100"/>
      <c r="O556" s="100"/>
      <c r="P556" s="100"/>
      <c r="Q556" s="100"/>
      <c r="R556" s="100"/>
      <c r="S556" s="100"/>
      <c r="T556" s="100"/>
      <c r="U556" s="100"/>
      <c r="V556" s="100"/>
      <c r="W556" s="100"/>
      <c r="X556" s="100"/>
      <c r="Y556" s="100"/>
      <c r="Z556" s="100"/>
      <c r="AA556" s="100"/>
      <c r="AB556" s="97"/>
      <c r="AC556" s="97"/>
      <c r="AD556" s="97"/>
      <c r="AE556" s="97"/>
      <c r="AF556" s="97"/>
      <c r="AG556" s="97"/>
      <c r="AH556" s="97"/>
      <c r="AI556" s="97"/>
      <c r="AJ556" s="97"/>
    </row>
    <row r="557" customFormat="false" ht="15.75" hidden="false" customHeight="true" outlineLevel="0" collapsed="false">
      <c r="A557" s="97"/>
      <c r="B557" s="97"/>
      <c r="C557" s="97"/>
      <c r="D557" s="97"/>
      <c r="E557" s="97"/>
      <c r="F557" s="98"/>
      <c r="G557" s="98"/>
      <c r="H557" s="97"/>
      <c r="I557" s="100"/>
      <c r="J557" s="100"/>
      <c r="K557" s="100"/>
      <c r="L557" s="100"/>
      <c r="M557" s="100"/>
      <c r="N557" s="100"/>
      <c r="O557" s="100"/>
      <c r="P557" s="100"/>
      <c r="Q557" s="100"/>
      <c r="R557" s="100"/>
      <c r="S557" s="100"/>
      <c r="T557" s="100"/>
      <c r="U557" s="100"/>
      <c r="V557" s="100"/>
      <c r="W557" s="100"/>
      <c r="X557" s="100"/>
      <c r="Y557" s="100"/>
      <c r="Z557" s="100"/>
      <c r="AA557" s="100"/>
      <c r="AB557" s="97"/>
      <c r="AC557" s="97"/>
      <c r="AD557" s="97"/>
      <c r="AE557" s="97"/>
      <c r="AF557" s="97"/>
      <c r="AG557" s="97"/>
      <c r="AH557" s="97"/>
      <c r="AI557" s="97"/>
      <c r="AJ557" s="97"/>
    </row>
    <row r="558" customFormat="false" ht="15.75" hidden="false" customHeight="true" outlineLevel="0" collapsed="false">
      <c r="A558" s="97"/>
      <c r="B558" s="97"/>
      <c r="C558" s="97"/>
      <c r="D558" s="97"/>
      <c r="E558" s="97"/>
      <c r="F558" s="98"/>
      <c r="G558" s="98"/>
      <c r="H558" s="97"/>
      <c r="I558" s="100"/>
      <c r="J558" s="100"/>
      <c r="K558" s="100"/>
      <c r="L558" s="100"/>
      <c r="M558" s="100"/>
      <c r="N558" s="100"/>
      <c r="O558" s="100"/>
      <c r="P558" s="100"/>
      <c r="Q558" s="100"/>
      <c r="R558" s="100"/>
      <c r="S558" s="100"/>
      <c r="T558" s="100"/>
      <c r="U558" s="100"/>
      <c r="V558" s="100"/>
      <c r="W558" s="100"/>
      <c r="X558" s="100"/>
      <c r="Y558" s="100"/>
      <c r="Z558" s="100"/>
      <c r="AA558" s="100"/>
      <c r="AB558" s="97"/>
      <c r="AC558" s="97"/>
      <c r="AD558" s="97"/>
      <c r="AE558" s="97"/>
      <c r="AF558" s="97"/>
      <c r="AG558" s="97"/>
      <c r="AH558" s="97"/>
      <c r="AI558" s="97"/>
      <c r="AJ558" s="97"/>
    </row>
    <row r="559" customFormat="false" ht="15.75" hidden="false" customHeight="true" outlineLevel="0" collapsed="false">
      <c r="A559" s="97"/>
      <c r="B559" s="97"/>
      <c r="C559" s="97"/>
      <c r="D559" s="97"/>
      <c r="E559" s="97"/>
      <c r="F559" s="98"/>
      <c r="G559" s="98"/>
      <c r="H559" s="97"/>
      <c r="I559" s="100"/>
      <c r="J559" s="100"/>
      <c r="K559" s="100"/>
      <c r="L559" s="100"/>
      <c r="M559" s="100"/>
      <c r="N559" s="100"/>
      <c r="O559" s="100"/>
      <c r="P559" s="100"/>
      <c r="Q559" s="100"/>
      <c r="R559" s="100"/>
      <c r="S559" s="100"/>
      <c r="T559" s="100"/>
      <c r="U559" s="100"/>
      <c r="V559" s="100"/>
      <c r="W559" s="100"/>
      <c r="X559" s="100"/>
      <c r="Y559" s="100"/>
      <c r="Z559" s="100"/>
      <c r="AA559" s="100"/>
      <c r="AB559" s="97"/>
      <c r="AC559" s="97"/>
      <c r="AD559" s="97"/>
      <c r="AE559" s="97"/>
      <c r="AF559" s="97"/>
      <c r="AG559" s="97"/>
      <c r="AH559" s="97"/>
      <c r="AI559" s="97"/>
      <c r="AJ559" s="97"/>
    </row>
    <row r="560" customFormat="false" ht="15.75" hidden="false" customHeight="true" outlineLevel="0" collapsed="false">
      <c r="A560" s="97"/>
      <c r="B560" s="97"/>
      <c r="C560" s="97"/>
      <c r="D560" s="97"/>
      <c r="E560" s="97"/>
      <c r="F560" s="98"/>
      <c r="G560" s="98"/>
      <c r="H560" s="97"/>
      <c r="I560" s="100"/>
      <c r="J560" s="100"/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97"/>
      <c r="AC560" s="97"/>
      <c r="AD560" s="97"/>
      <c r="AE560" s="97"/>
      <c r="AF560" s="97"/>
      <c r="AG560" s="97"/>
      <c r="AH560" s="97"/>
      <c r="AI560" s="97"/>
      <c r="AJ560" s="97"/>
    </row>
    <row r="561" customFormat="false" ht="15.75" hidden="false" customHeight="true" outlineLevel="0" collapsed="false">
      <c r="A561" s="97"/>
      <c r="B561" s="97"/>
      <c r="C561" s="97"/>
      <c r="D561" s="97"/>
      <c r="E561" s="97"/>
      <c r="F561" s="98"/>
      <c r="G561" s="98"/>
      <c r="H561" s="97"/>
      <c r="I561" s="100"/>
      <c r="J561" s="100"/>
      <c r="K561" s="100"/>
      <c r="L561" s="100"/>
      <c r="M561" s="100"/>
      <c r="N561" s="100"/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97"/>
      <c r="AC561" s="97"/>
      <c r="AD561" s="97"/>
      <c r="AE561" s="97"/>
      <c r="AF561" s="97"/>
      <c r="AG561" s="97"/>
      <c r="AH561" s="97"/>
      <c r="AI561" s="97"/>
      <c r="AJ561" s="97"/>
    </row>
    <row r="562" customFormat="false" ht="15.75" hidden="false" customHeight="true" outlineLevel="0" collapsed="false">
      <c r="A562" s="97"/>
      <c r="B562" s="97"/>
      <c r="C562" s="97"/>
      <c r="D562" s="97"/>
      <c r="E562" s="97"/>
      <c r="F562" s="98"/>
      <c r="G562" s="98"/>
      <c r="H562" s="97"/>
      <c r="I562" s="100"/>
      <c r="J562" s="100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97"/>
      <c r="AC562" s="97"/>
      <c r="AD562" s="97"/>
      <c r="AE562" s="97"/>
      <c r="AF562" s="97"/>
      <c r="AG562" s="97"/>
      <c r="AH562" s="97"/>
      <c r="AI562" s="97"/>
      <c r="AJ562" s="97"/>
    </row>
    <row r="563" customFormat="false" ht="15.75" hidden="false" customHeight="true" outlineLevel="0" collapsed="false">
      <c r="A563" s="97"/>
      <c r="B563" s="97"/>
      <c r="C563" s="97"/>
      <c r="D563" s="97"/>
      <c r="E563" s="97"/>
      <c r="F563" s="98"/>
      <c r="G563" s="98"/>
      <c r="H563" s="97"/>
      <c r="I563" s="100"/>
      <c r="J563" s="100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97"/>
      <c r="AC563" s="97"/>
      <c r="AD563" s="97"/>
      <c r="AE563" s="97"/>
      <c r="AF563" s="97"/>
      <c r="AG563" s="97"/>
      <c r="AH563" s="97"/>
      <c r="AI563" s="97"/>
      <c r="AJ563" s="97"/>
    </row>
    <row r="564" customFormat="false" ht="15.75" hidden="false" customHeight="true" outlineLevel="0" collapsed="false">
      <c r="A564" s="97"/>
      <c r="B564" s="97"/>
      <c r="C564" s="97"/>
      <c r="D564" s="97"/>
      <c r="E564" s="97"/>
      <c r="F564" s="98"/>
      <c r="G564" s="98"/>
      <c r="H564" s="97"/>
      <c r="I564" s="100"/>
      <c r="J564" s="100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97"/>
      <c r="AC564" s="97"/>
      <c r="AD564" s="97"/>
      <c r="AE564" s="97"/>
      <c r="AF564" s="97"/>
      <c r="AG564" s="97"/>
      <c r="AH564" s="97"/>
      <c r="AI564" s="97"/>
      <c r="AJ564" s="97"/>
    </row>
    <row r="565" customFormat="false" ht="15.75" hidden="false" customHeight="true" outlineLevel="0" collapsed="false">
      <c r="A565" s="97"/>
      <c r="B565" s="97"/>
      <c r="C565" s="97"/>
      <c r="D565" s="97"/>
      <c r="E565" s="97"/>
      <c r="F565" s="98"/>
      <c r="G565" s="98"/>
      <c r="H565" s="97"/>
      <c r="I565" s="100"/>
      <c r="J565" s="100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97"/>
      <c r="AC565" s="97"/>
      <c r="AD565" s="97"/>
      <c r="AE565" s="97"/>
      <c r="AF565" s="97"/>
      <c r="AG565" s="97"/>
      <c r="AH565" s="97"/>
      <c r="AI565" s="97"/>
      <c r="AJ565" s="97"/>
    </row>
    <row r="566" customFormat="false" ht="15.75" hidden="false" customHeight="true" outlineLevel="0" collapsed="false">
      <c r="A566" s="97"/>
      <c r="B566" s="97"/>
      <c r="C566" s="97"/>
      <c r="D566" s="97"/>
      <c r="E566" s="97"/>
      <c r="F566" s="98"/>
      <c r="G566" s="98"/>
      <c r="H566" s="97"/>
      <c r="I566" s="100"/>
      <c r="J566" s="100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97"/>
      <c r="AC566" s="97"/>
      <c r="AD566" s="97"/>
      <c r="AE566" s="97"/>
      <c r="AF566" s="97"/>
      <c r="AG566" s="97"/>
      <c r="AH566" s="97"/>
      <c r="AI566" s="97"/>
      <c r="AJ566" s="97"/>
    </row>
    <row r="567" customFormat="false" ht="15.75" hidden="false" customHeight="true" outlineLevel="0" collapsed="false">
      <c r="A567" s="97"/>
      <c r="B567" s="97"/>
      <c r="C567" s="97"/>
      <c r="D567" s="97"/>
      <c r="E567" s="97"/>
      <c r="F567" s="98"/>
      <c r="G567" s="98"/>
      <c r="H567" s="97"/>
      <c r="I567" s="100"/>
      <c r="J567" s="100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97"/>
      <c r="AC567" s="97"/>
      <c r="AD567" s="97"/>
      <c r="AE567" s="97"/>
      <c r="AF567" s="97"/>
      <c r="AG567" s="97"/>
      <c r="AH567" s="97"/>
      <c r="AI567" s="97"/>
      <c r="AJ567" s="97"/>
    </row>
    <row r="568" customFormat="false" ht="15.75" hidden="false" customHeight="true" outlineLevel="0" collapsed="false">
      <c r="A568" s="97"/>
      <c r="B568" s="97"/>
      <c r="C568" s="97"/>
      <c r="D568" s="97"/>
      <c r="E568" s="97"/>
      <c r="F568" s="98"/>
      <c r="G568" s="98"/>
      <c r="H568" s="97"/>
      <c r="I568" s="100"/>
      <c r="J568" s="100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97"/>
      <c r="AC568" s="97"/>
      <c r="AD568" s="97"/>
      <c r="AE568" s="97"/>
      <c r="AF568" s="97"/>
      <c r="AG568" s="97"/>
      <c r="AH568" s="97"/>
      <c r="AI568" s="97"/>
      <c r="AJ568" s="97"/>
    </row>
    <row r="569" customFormat="false" ht="15.75" hidden="false" customHeight="true" outlineLevel="0" collapsed="false">
      <c r="A569" s="97"/>
      <c r="B569" s="97"/>
      <c r="C569" s="97"/>
      <c r="D569" s="97"/>
      <c r="E569" s="97"/>
      <c r="F569" s="98"/>
      <c r="G569" s="98"/>
      <c r="H569" s="97"/>
      <c r="I569" s="100"/>
      <c r="J569" s="100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97"/>
      <c r="AC569" s="97"/>
      <c r="AD569" s="97"/>
      <c r="AE569" s="97"/>
      <c r="AF569" s="97"/>
      <c r="AG569" s="97"/>
      <c r="AH569" s="97"/>
      <c r="AI569" s="97"/>
      <c r="AJ569" s="97"/>
    </row>
    <row r="570" customFormat="false" ht="15.75" hidden="false" customHeight="true" outlineLevel="0" collapsed="false">
      <c r="A570" s="97"/>
      <c r="B570" s="97"/>
      <c r="C570" s="97"/>
      <c r="D570" s="97"/>
      <c r="E570" s="97"/>
      <c r="F570" s="98"/>
      <c r="G570" s="98"/>
      <c r="H570" s="97"/>
      <c r="I570" s="100"/>
      <c r="J570" s="100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97"/>
      <c r="AC570" s="97"/>
      <c r="AD570" s="97"/>
      <c r="AE570" s="97"/>
      <c r="AF570" s="97"/>
      <c r="AG570" s="97"/>
      <c r="AH570" s="97"/>
      <c r="AI570" s="97"/>
      <c r="AJ570" s="97"/>
    </row>
    <row r="571" customFormat="false" ht="15.75" hidden="false" customHeight="true" outlineLevel="0" collapsed="false">
      <c r="A571" s="97"/>
      <c r="B571" s="97"/>
      <c r="C571" s="97"/>
      <c r="D571" s="97"/>
      <c r="E571" s="97"/>
      <c r="F571" s="98"/>
      <c r="G571" s="98"/>
      <c r="H571" s="97"/>
      <c r="I571" s="100"/>
      <c r="J571" s="100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97"/>
      <c r="AC571" s="97"/>
      <c r="AD571" s="97"/>
      <c r="AE571" s="97"/>
      <c r="AF571" s="97"/>
      <c r="AG571" s="97"/>
      <c r="AH571" s="97"/>
      <c r="AI571" s="97"/>
      <c r="AJ571" s="97"/>
    </row>
    <row r="572" customFormat="false" ht="15.75" hidden="false" customHeight="true" outlineLevel="0" collapsed="false">
      <c r="A572" s="97"/>
      <c r="B572" s="97"/>
      <c r="C572" s="97"/>
      <c r="D572" s="97"/>
      <c r="E572" s="97"/>
      <c r="F572" s="98"/>
      <c r="G572" s="98"/>
      <c r="H572" s="97"/>
      <c r="I572" s="100"/>
      <c r="J572" s="100"/>
      <c r="K572" s="100"/>
      <c r="L572" s="100"/>
      <c r="M572" s="100"/>
      <c r="N572" s="100"/>
      <c r="O572" s="100"/>
      <c r="P572" s="100"/>
      <c r="Q572" s="100"/>
      <c r="R572" s="100"/>
      <c r="S572" s="100"/>
      <c r="T572" s="100"/>
      <c r="U572" s="100"/>
      <c r="V572" s="100"/>
      <c r="W572" s="100"/>
      <c r="X572" s="100"/>
      <c r="Y572" s="100"/>
      <c r="Z572" s="100"/>
      <c r="AA572" s="100"/>
      <c r="AB572" s="97"/>
      <c r="AC572" s="97"/>
      <c r="AD572" s="97"/>
      <c r="AE572" s="97"/>
      <c r="AF572" s="97"/>
      <c r="AG572" s="97"/>
      <c r="AH572" s="97"/>
      <c r="AI572" s="97"/>
      <c r="AJ572" s="97"/>
    </row>
    <row r="573" customFormat="false" ht="15.75" hidden="false" customHeight="true" outlineLevel="0" collapsed="false">
      <c r="A573" s="97"/>
      <c r="B573" s="97"/>
      <c r="C573" s="97"/>
      <c r="D573" s="97"/>
      <c r="E573" s="97"/>
      <c r="F573" s="98"/>
      <c r="G573" s="98"/>
      <c r="H573" s="97"/>
      <c r="I573" s="100"/>
      <c r="J573" s="100"/>
      <c r="K573" s="100"/>
      <c r="L573" s="100"/>
      <c r="M573" s="100"/>
      <c r="N573" s="100"/>
      <c r="O573" s="100"/>
      <c r="P573" s="100"/>
      <c r="Q573" s="100"/>
      <c r="R573" s="100"/>
      <c r="S573" s="100"/>
      <c r="T573" s="100"/>
      <c r="U573" s="100"/>
      <c r="V573" s="100"/>
      <c r="W573" s="100"/>
      <c r="X573" s="100"/>
      <c r="Y573" s="100"/>
      <c r="Z573" s="100"/>
      <c r="AA573" s="100"/>
      <c r="AB573" s="97"/>
      <c r="AC573" s="97"/>
      <c r="AD573" s="97"/>
      <c r="AE573" s="97"/>
      <c r="AF573" s="97"/>
      <c r="AG573" s="97"/>
      <c r="AH573" s="97"/>
      <c r="AI573" s="97"/>
      <c r="AJ573" s="97"/>
    </row>
    <row r="574" customFormat="false" ht="15.75" hidden="false" customHeight="true" outlineLevel="0" collapsed="false">
      <c r="A574" s="97"/>
      <c r="B574" s="97"/>
      <c r="C574" s="97"/>
      <c r="D574" s="97"/>
      <c r="E574" s="97"/>
      <c r="F574" s="98"/>
      <c r="G574" s="98"/>
      <c r="H574" s="97"/>
      <c r="I574" s="100"/>
      <c r="J574" s="100"/>
      <c r="K574" s="100"/>
      <c r="L574" s="100"/>
      <c r="M574" s="100"/>
      <c r="N574" s="100"/>
      <c r="O574" s="100"/>
      <c r="P574" s="100"/>
      <c r="Q574" s="100"/>
      <c r="R574" s="100"/>
      <c r="S574" s="100"/>
      <c r="T574" s="100"/>
      <c r="U574" s="100"/>
      <c r="V574" s="100"/>
      <c r="W574" s="100"/>
      <c r="X574" s="100"/>
      <c r="Y574" s="100"/>
      <c r="Z574" s="100"/>
      <c r="AA574" s="100"/>
      <c r="AB574" s="97"/>
      <c r="AC574" s="97"/>
      <c r="AD574" s="97"/>
      <c r="AE574" s="97"/>
      <c r="AF574" s="97"/>
      <c r="AG574" s="97"/>
      <c r="AH574" s="97"/>
      <c r="AI574" s="97"/>
      <c r="AJ574" s="97"/>
    </row>
    <row r="575" customFormat="false" ht="15.75" hidden="false" customHeight="true" outlineLevel="0" collapsed="false">
      <c r="A575" s="97"/>
      <c r="B575" s="97"/>
      <c r="C575" s="97"/>
      <c r="D575" s="97"/>
      <c r="E575" s="97"/>
      <c r="F575" s="98"/>
      <c r="G575" s="98"/>
      <c r="H575" s="97"/>
      <c r="I575" s="100"/>
      <c r="J575" s="100"/>
      <c r="K575" s="100"/>
      <c r="L575" s="100"/>
      <c r="M575" s="100"/>
      <c r="N575" s="100"/>
      <c r="O575" s="100"/>
      <c r="P575" s="100"/>
      <c r="Q575" s="100"/>
      <c r="R575" s="100"/>
      <c r="S575" s="100"/>
      <c r="T575" s="100"/>
      <c r="U575" s="100"/>
      <c r="V575" s="100"/>
      <c r="W575" s="100"/>
      <c r="X575" s="100"/>
      <c r="Y575" s="100"/>
      <c r="Z575" s="100"/>
      <c r="AA575" s="100"/>
      <c r="AB575" s="97"/>
      <c r="AC575" s="97"/>
      <c r="AD575" s="97"/>
      <c r="AE575" s="97"/>
      <c r="AF575" s="97"/>
      <c r="AG575" s="97"/>
      <c r="AH575" s="97"/>
      <c r="AI575" s="97"/>
      <c r="AJ575" s="97"/>
    </row>
    <row r="576" customFormat="false" ht="15.75" hidden="false" customHeight="true" outlineLevel="0" collapsed="false">
      <c r="A576" s="97"/>
      <c r="B576" s="97"/>
      <c r="C576" s="97"/>
      <c r="D576" s="97"/>
      <c r="E576" s="97"/>
      <c r="F576" s="98"/>
      <c r="G576" s="98"/>
      <c r="H576" s="97"/>
      <c r="I576" s="100"/>
      <c r="J576" s="100"/>
      <c r="K576" s="100"/>
      <c r="L576" s="100"/>
      <c r="M576" s="100"/>
      <c r="N576" s="100"/>
      <c r="O576" s="100"/>
      <c r="P576" s="100"/>
      <c r="Q576" s="100"/>
      <c r="R576" s="100"/>
      <c r="S576" s="100"/>
      <c r="T576" s="100"/>
      <c r="U576" s="100"/>
      <c r="V576" s="100"/>
      <c r="W576" s="100"/>
      <c r="X576" s="100"/>
      <c r="Y576" s="100"/>
      <c r="Z576" s="100"/>
      <c r="AA576" s="100"/>
      <c r="AB576" s="97"/>
      <c r="AC576" s="97"/>
      <c r="AD576" s="97"/>
      <c r="AE576" s="97"/>
      <c r="AF576" s="97"/>
      <c r="AG576" s="97"/>
      <c r="AH576" s="97"/>
      <c r="AI576" s="97"/>
      <c r="AJ576" s="97"/>
    </row>
    <row r="577" customFormat="false" ht="15.75" hidden="false" customHeight="true" outlineLevel="0" collapsed="false">
      <c r="A577" s="97"/>
      <c r="B577" s="97"/>
      <c r="C577" s="97"/>
      <c r="D577" s="97"/>
      <c r="E577" s="97"/>
      <c r="F577" s="98"/>
      <c r="G577" s="98"/>
      <c r="H577" s="97"/>
      <c r="I577" s="100"/>
      <c r="J577" s="100"/>
      <c r="K577" s="100"/>
      <c r="L577" s="100"/>
      <c r="M577" s="100"/>
      <c r="N577" s="100"/>
      <c r="O577" s="100"/>
      <c r="P577" s="100"/>
      <c r="Q577" s="100"/>
      <c r="R577" s="100"/>
      <c r="S577" s="100"/>
      <c r="T577" s="100"/>
      <c r="U577" s="100"/>
      <c r="V577" s="100"/>
      <c r="W577" s="100"/>
      <c r="X577" s="100"/>
      <c r="Y577" s="100"/>
      <c r="Z577" s="100"/>
      <c r="AA577" s="100"/>
      <c r="AB577" s="97"/>
      <c r="AC577" s="97"/>
      <c r="AD577" s="97"/>
      <c r="AE577" s="97"/>
      <c r="AF577" s="97"/>
      <c r="AG577" s="97"/>
      <c r="AH577" s="97"/>
      <c r="AI577" s="97"/>
      <c r="AJ577" s="97"/>
    </row>
    <row r="578" customFormat="false" ht="15.75" hidden="false" customHeight="true" outlineLevel="0" collapsed="false">
      <c r="A578" s="97"/>
      <c r="B578" s="97"/>
      <c r="C578" s="97"/>
      <c r="D578" s="97"/>
      <c r="E578" s="97"/>
      <c r="F578" s="98"/>
      <c r="G578" s="98"/>
      <c r="H578" s="97"/>
      <c r="I578" s="100"/>
      <c r="J578" s="100"/>
      <c r="K578" s="100"/>
      <c r="L578" s="100"/>
      <c r="M578" s="100"/>
      <c r="N578" s="100"/>
      <c r="O578" s="100"/>
      <c r="P578" s="100"/>
      <c r="Q578" s="100"/>
      <c r="R578" s="100"/>
      <c r="S578" s="100"/>
      <c r="T578" s="100"/>
      <c r="U578" s="100"/>
      <c r="V578" s="100"/>
      <c r="W578" s="100"/>
      <c r="X578" s="100"/>
      <c r="Y578" s="100"/>
      <c r="Z578" s="100"/>
      <c r="AA578" s="100"/>
      <c r="AB578" s="97"/>
      <c r="AC578" s="97"/>
      <c r="AD578" s="97"/>
      <c r="AE578" s="97"/>
      <c r="AF578" s="97"/>
      <c r="AG578" s="97"/>
      <c r="AH578" s="97"/>
      <c r="AI578" s="97"/>
      <c r="AJ578" s="97"/>
    </row>
    <row r="579" customFormat="false" ht="15.75" hidden="false" customHeight="true" outlineLevel="0" collapsed="false">
      <c r="A579" s="97"/>
      <c r="B579" s="97"/>
      <c r="C579" s="97"/>
      <c r="D579" s="97"/>
      <c r="E579" s="97"/>
      <c r="F579" s="98"/>
      <c r="G579" s="98"/>
      <c r="H579" s="97"/>
      <c r="I579" s="100"/>
      <c r="J579" s="100"/>
      <c r="K579" s="100"/>
      <c r="L579" s="100"/>
      <c r="M579" s="100"/>
      <c r="N579" s="100"/>
      <c r="O579" s="100"/>
      <c r="P579" s="100"/>
      <c r="Q579" s="100"/>
      <c r="R579" s="100"/>
      <c r="S579" s="100"/>
      <c r="T579" s="100"/>
      <c r="U579" s="100"/>
      <c r="V579" s="100"/>
      <c r="W579" s="100"/>
      <c r="X579" s="100"/>
      <c r="Y579" s="100"/>
      <c r="Z579" s="100"/>
      <c r="AA579" s="100"/>
      <c r="AB579" s="97"/>
      <c r="AC579" s="97"/>
      <c r="AD579" s="97"/>
      <c r="AE579" s="97"/>
      <c r="AF579" s="97"/>
      <c r="AG579" s="97"/>
      <c r="AH579" s="97"/>
      <c r="AI579" s="97"/>
      <c r="AJ579" s="97"/>
    </row>
    <row r="580" customFormat="false" ht="15.75" hidden="false" customHeight="true" outlineLevel="0" collapsed="false">
      <c r="A580" s="97"/>
      <c r="B580" s="97"/>
      <c r="C580" s="97"/>
      <c r="D580" s="97"/>
      <c r="E580" s="97"/>
      <c r="F580" s="98"/>
      <c r="G580" s="98"/>
      <c r="H580" s="97"/>
      <c r="I580" s="100"/>
      <c r="J580" s="100"/>
      <c r="K580" s="100"/>
      <c r="L580" s="100"/>
      <c r="M580" s="100"/>
      <c r="N580" s="100"/>
      <c r="O580" s="100"/>
      <c r="P580" s="100"/>
      <c r="Q580" s="100"/>
      <c r="R580" s="100"/>
      <c r="S580" s="100"/>
      <c r="T580" s="100"/>
      <c r="U580" s="100"/>
      <c r="V580" s="100"/>
      <c r="W580" s="100"/>
      <c r="X580" s="100"/>
      <c r="Y580" s="100"/>
      <c r="Z580" s="100"/>
      <c r="AA580" s="100"/>
      <c r="AB580" s="97"/>
      <c r="AC580" s="97"/>
      <c r="AD580" s="97"/>
      <c r="AE580" s="97"/>
      <c r="AF580" s="97"/>
      <c r="AG580" s="97"/>
      <c r="AH580" s="97"/>
      <c r="AI580" s="97"/>
      <c r="AJ580" s="97"/>
    </row>
    <row r="581" customFormat="false" ht="15.75" hidden="false" customHeight="true" outlineLevel="0" collapsed="false">
      <c r="A581" s="97"/>
      <c r="B581" s="97"/>
      <c r="C581" s="97"/>
      <c r="D581" s="97"/>
      <c r="E581" s="97"/>
      <c r="F581" s="98"/>
      <c r="G581" s="98"/>
      <c r="H581" s="97"/>
      <c r="I581" s="100"/>
      <c r="J581" s="100"/>
      <c r="K581" s="100"/>
      <c r="L581" s="100"/>
      <c r="M581" s="100"/>
      <c r="N581" s="100"/>
      <c r="O581" s="100"/>
      <c r="P581" s="100"/>
      <c r="Q581" s="100"/>
      <c r="R581" s="100"/>
      <c r="S581" s="100"/>
      <c r="T581" s="100"/>
      <c r="U581" s="100"/>
      <c r="V581" s="100"/>
      <c r="W581" s="100"/>
      <c r="X581" s="100"/>
      <c r="Y581" s="100"/>
      <c r="Z581" s="100"/>
      <c r="AA581" s="100"/>
      <c r="AB581" s="97"/>
      <c r="AC581" s="97"/>
      <c r="AD581" s="97"/>
      <c r="AE581" s="97"/>
      <c r="AF581" s="97"/>
      <c r="AG581" s="97"/>
      <c r="AH581" s="97"/>
      <c r="AI581" s="97"/>
      <c r="AJ581" s="97"/>
    </row>
    <row r="582" customFormat="false" ht="15.75" hidden="false" customHeight="true" outlineLevel="0" collapsed="false">
      <c r="A582" s="97"/>
      <c r="B582" s="97"/>
      <c r="C582" s="97"/>
      <c r="D582" s="97"/>
      <c r="E582" s="97"/>
      <c r="F582" s="98"/>
      <c r="G582" s="98"/>
      <c r="H582" s="97"/>
      <c r="I582" s="100"/>
      <c r="J582" s="100"/>
      <c r="K582" s="100"/>
      <c r="L582" s="100"/>
      <c r="M582" s="100"/>
      <c r="N582" s="100"/>
      <c r="O582" s="100"/>
      <c r="P582" s="100"/>
      <c r="Q582" s="100"/>
      <c r="R582" s="100"/>
      <c r="S582" s="100"/>
      <c r="T582" s="100"/>
      <c r="U582" s="100"/>
      <c r="V582" s="100"/>
      <c r="W582" s="100"/>
      <c r="X582" s="100"/>
      <c r="Y582" s="100"/>
      <c r="Z582" s="100"/>
      <c r="AA582" s="100"/>
      <c r="AB582" s="97"/>
      <c r="AC582" s="97"/>
      <c r="AD582" s="97"/>
      <c r="AE582" s="97"/>
      <c r="AF582" s="97"/>
      <c r="AG582" s="97"/>
      <c r="AH582" s="97"/>
      <c r="AI582" s="97"/>
      <c r="AJ582" s="97"/>
    </row>
    <row r="583" customFormat="false" ht="15.75" hidden="false" customHeight="true" outlineLevel="0" collapsed="false">
      <c r="A583" s="97"/>
      <c r="B583" s="97"/>
      <c r="C583" s="97"/>
      <c r="D583" s="97"/>
      <c r="E583" s="97"/>
      <c r="F583" s="98"/>
      <c r="G583" s="98"/>
      <c r="H583" s="97"/>
      <c r="I583" s="100"/>
      <c r="J583" s="100"/>
      <c r="K583" s="100"/>
      <c r="L583" s="100"/>
      <c r="M583" s="100"/>
      <c r="N583" s="100"/>
      <c r="O583" s="100"/>
      <c r="P583" s="100"/>
      <c r="Q583" s="100"/>
      <c r="R583" s="100"/>
      <c r="S583" s="100"/>
      <c r="T583" s="100"/>
      <c r="U583" s="100"/>
      <c r="V583" s="100"/>
      <c r="W583" s="100"/>
      <c r="X583" s="100"/>
      <c r="Y583" s="100"/>
      <c r="Z583" s="100"/>
      <c r="AA583" s="100"/>
      <c r="AB583" s="97"/>
      <c r="AC583" s="97"/>
      <c r="AD583" s="97"/>
      <c r="AE583" s="97"/>
      <c r="AF583" s="97"/>
      <c r="AG583" s="97"/>
      <c r="AH583" s="97"/>
      <c r="AI583" s="97"/>
      <c r="AJ583" s="97"/>
    </row>
    <row r="584" customFormat="false" ht="15.75" hidden="false" customHeight="true" outlineLevel="0" collapsed="false">
      <c r="A584" s="97"/>
      <c r="B584" s="97"/>
      <c r="C584" s="97"/>
      <c r="D584" s="97"/>
      <c r="E584" s="97"/>
      <c r="F584" s="98"/>
      <c r="G584" s="98"/>
      <c r="H584" s="97"/>
      <c r="I584" s="100"/>
      <c r="J584" s="100"/>
      <c r="K584" s="100"/>
      <c r="L584" s="100"/>
      <c r="M584" s="100"/>
      <c r="N584" s="100"/>
      <c r="O584" s="100"/>
      <c r="P584" s="100"/>
      <c r="Q584" s="100"/>
      <c r="R584" s="100"/>
      <c r="S584" s="100"/>
      <c r="T584" s="100"/>
      <c r="U584" s="100"/>
      <c r="V584" s="100"/>
      <c r="W584" s="100"/>
      <c r="X584" s="100"/>
      <c r="Y584" s="100"/>
      <c r="Z584" s="100"/>
      <c r="AA584" s="100"/>
      <c r="AB584" s="97"/>
      <c r="AC584" s="97"/>
      <c r="AD584" s="97"/>
      <c r="AE584" s="97"/>
      <c r="AF584" s="97"/>
      <c r="AG584" s="97"/>
      <c r="AH584" s="97"/>
      <c r="AI584" s="97"/>
      <c r="AJ584" s="97"/>
    </row>
    <row r="585" customFormat="false" ht="15.75" hidden="false" customHeight="true" outlineLevel="0" collapsed="false">
      <c r="A585" s="97"/>
      <c r="B585" s="97"/>
      <c r="C585" s="97"/>
      <c r="D585" s="97"/>
      <c r="E585" s="97"/>
      <c r="F585" s="98"/>
      <c r="G585" s="98"/>
      <c r="H585" s="97"/>
      <c r="I585" s="100"/>
      <c r="J585" s="100"/>
      <c r="K585" s="100"/>
      <c r="L585" s="100"/>
      <c r="M585" s="100"/>
      <c r="N585" s="100"/>
      <c r="O585" s="100"/>
      <c r="P585" s="100"/>
      <c r="Q585" s="100"/>
      <c r="R585" s="100"/>
      <c r="S585" s="100"/>
      <c r="T585" s="100"/>
      <c r="U585" s="100"/>
      <c r="V585" s="100"/>
      <c r="W585" s="100"/>
      <c r="X585" s="100"/>
      <c r="Y585" s="100"/>
      <c r="Z585" s="100"/>
      <c r="AA585" s="100"/>
      <c r="AB585" s="97"/>
      <c r="AC585" s="97"/>
      <c r="AD585" s="97"/>
      <c r="AE585" s="97"/>
      <c r="AF585" s="97"/>
      <c r="AG585" s="97"/>
      <c r="AH585" s="97"/>
      <c r="AI585" s="97"/>
      <c r="AJ585" s="97"/>
    </row>
    <row r="586" customFormat="false" ht="15.75" hidden="false" customHeight="true" outlineLevel="0" collapsed="false">
      <c r="A586" s="97"/>
      <c r="B586" s="97"/>
      <c r="C586" s="97"/>
      <c r="D586" s="97"/>
      <c r="E586" s="97"/>
      <c r="F586" s="98"/>
      <c r="G586" s="98"/>
      <c r="H586" s="97"/>
      <c r="I586" s="100"/>
      <c r="J586" s="100"/>
      <c r="K586" s="100"/>
      <c r="L586" s="100"/>
      <c r="M586" s="100"/>
      <c r="N586" s="100"/>
      <c r="O586" s="100"/>
      <c r="P586" s="100"/>
      <c r="Q586" s="100"/>
      <c r="R586" s="100"/>
      <c r="S586" s="100"/>
      <c r="T586" s="100"/>
      <c r="U586" s="100"/>
      <c r="V586" s="100"/>
      <c r="W586" s="100"/>
      <c r="X586" s="100"/>
      <c r="Y586" s="100"/>
      <c r="Z586" s="100"/>
      <c r="AA586" s="100"/>
      <c r="AB586" s="97"/>
      <c r="AC586" s="97"/>
      <c r="AD586" s="97"/>
      <c r="AE586" s="97"/>
      <c r="AF586" s="97"/>
      <c r="AG586" s="97"/>
      <c r="AH586" s="97"/>
      <c r="AI586" s="97"/>
      <c r="AJ586" s="97"/>
    </row>
    <row r="587" customFormat="false" ht="15.75" hidden="false" customHeight="true" outlineLevel="0" collapsed="false">
      <c r="A587" s="97"/>
      <c r="B587" s="97"/>
      <c r="C587" s="97"/>
      <c r="D587" s="97"/>
      <c r="E587" s="97"/>
      <c r="F587" s="98"/>
      <c r="G587" s="98"/>
      <c r="H587" s="97"/>
      <c r="I587" s="100"/>
      <c r="J587" s="100"/>
      <c r="K587" s="100"/>
      <c r="L587" s="100"/>
      <c r="M587" s="100"/>
      <c r="N587" s="100"/>
      <c r="O587" s="100"/>
      <c r="P587" s="100"/>
      <c r="Q587" s="100"/>
      <c r="R587" s="100"/>
      <c r="S587" s="100"/>
      <c r="T587" s="100"/>
      <c r="U587" s="100"/>
      <c r="V587" s="100"/>
      <c r="W587" s="100"/>
      <c r="X587" s="100"/>
      <c r="Y587" s="100"/>
      <c r="Z587" s="100"/>
      <c r="AA587" s="100"/>
      <c r="AB587" s="97"/>
      <c r="AC587" s="97"/>
      <c r="AD587" s="97"/>
      <c r="AE587" s="97"/>
      <c r="AF587" s="97"/>
      <c r="AG587" s="97"/>
      <c r="AH587" s="97"/>
      <c r="AI587" s="97"/>
      <c r="AJ587" s="97"/>
    </row>
    <row r="588" customFormat="false" ht="15.75" hidden="false" customHeight="true" outlineLevel="0" collapsed="false">
      <c r="A588" s="97"/>
      <c r="B588" s="97"/>
      <c r="C588" s="97"/>
      <c r="D588" s="97"/>
      <c r="E588" s="97"/>
      <c r="F588" s="98"/>
      <c r="G588" s="98"/>
      <c r="H588" s="97"/>
      <c r="I588" s="100"/>
      <c r="J588" s="100"/>
      <c r="K588" s="100"/>
      <c r="L588" s="100"/>
      <c r="M588" s="100"/>
      <c r="N588" s="100"/>
      <c r="O588" s="100"/>
      <c r="P588" s="100"/>
      <c r="Q588" s="100"/>
      <c r="R588" s="100"/>
      <c r="S588" s="100"/>
      <c r="T588" s="100"/>
      <c r="U588" s="100"/>
      <c r="V588" s="100"/>
      <c r="W588" s="100"/>
      <c r="X588" s="100"/>
      <c r="Y588" s="100"/>
      <c r="Z588" s="100"/>
      <c r="AA588" s="100"/>
      <c r="AB588" s="97"/>
      <c r="AC588" s="97"/>
      <c r="AD588" s="97"/>
      <c r="AE588" s="97"/>
      <c r="AF588" s="97"/>
      <c r="AG588" s="97"/>
      <c r="AH588" s="97"/>
      <c r="AI588" s="97"/>
      <c r="AJ588" s="97"/>
    </row>
    <row r="589" customFormat="false" ht="15.75" hidden="false" customHeight="true" outlineLevel="0" collapsed="false">
      <c r="A589" s="105"/>
      <c r="B589" s="105"/>
      <c r="C589" s="105"/>
      <c r="D589" s="105"/>
      <c r="E589" s="105"/>
      <c r="F589" s="105"/>
      <c r="G589" s="105"/>
      <c r="H589" s="105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5"/>
      <c r="AC589" s="105"/>
      <c r="AD589" s="105"/>
      <c r="AE589" s="105"/>
      <c r="AF589" s="105"/>
      <c r="AG589" s="105"/>
      <c r="AH589" s="105"/>
      <c r="AI589" s="105"/>
      <c r="AJ589" s="105"/>
    </row>
    <row r="590" customFormat="false" ht="15.75" hidden="false" customHeight="true" outlineLevel="0" collapsed="false">
      <c r="A590" s="105"/>
      <c r="B590" s="105"/>
      <c r="C590" s="105"/>
      <c r="D590" s="105"/>
      <c r="E590" s="105"/>
      <c r="F590" s="105"/>
      <c r="G590" s="105"/>
      <c r="H590" s="105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5"/>
      <c r="AC590" s="105"/>
      <c r="AD590" s="105"/>
      <c r="AE590" s="105"/>
      <c r="AF590" s="105"/>
      <c r="AG590" s="105"/>
      <c r="AH590" s="105"/>
      <c r="AI590" s="105"/>
      <c r="AJ590" s="105"/>
    </row>
    <row r="591" customFormat="false" ht="15.75" hidden="false" customHeight="true" outlineLevel="0" collapsed="false">
      <c r="A591" s="105"/>
      <c r="B591" s="105"/>
      <c r="C591" s="105"/>
      <c r="D591" s="105"/>
      <c r="E591" s="105"/>
      <c r="F591" s="105"/>
      <c r="G591" s="105"/>
      <c r="H591" s="105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5"/>
      <c r="AC591" s="105"/>
      <c r="AD591" s="105"/>
      <c r="AE591" s="105"/>
      <c r="AF591" s="105"/>
      <c r="AG591" s="105"/>
      <c r="AH591" s="105"/>
      <c r="AI591" s="105"/>
      <c r="AJ591" s="105"/>
    </row>
    <row r="592" customFormat="false" ht="15.75" hidden="false" customHeight="true" outlineLevel="0" collapsed="false">
      <c r="A592" s="105"/>
      <c r="B592" s="105"/>
      <c r="C592" s="105"/>
      <c r="D592" s="105"/>
      <c r="E592" s="105"/>
      <c r="F592" s="105"/>
      <c r="G592" s="105"/>
      <c r="H592" s="105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5"/>
      <c r="AC592" s="105"/>
      <c r="AD592" s="105"/>
      <c r="AE592" s="105"/>
      <c r="AF592" s="105"/>
      <c r="AG592" s="105"/>
      <c r="AH592" s="105"/>
      <c r="AI592" s="105"/>
      <c r="AJ592" s="105"/>
    </row>
    <row r="593" customFormat="false" ht="15.75" hidden="false" customHeight="true" outlineLevel="0" collapsed="false">
      <c r="A593" s="105"/>
      <c r="B593" s="105"/>
      <c r="C593" s="105"/>
      <c r="D593" s="105"/>
      <c r="E593" s="105"/>
      <c r="F593" s="105"/>
      <c r="G593" s="105"/>
      <c r="H593" s="105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5"/>
      <c r="AC593" s="105"/>
      <c r="AD593" s="105"/>
      <c r="AE593" s="105"/>
      <c r="AF593" s="105"/>
      <c r="AG593" s="105"/>
      <c r="AH593" s="105"/>
      <c r="AI593" s="105"/>
      <c r="AJ593" s="105"/>
    </row>
    <row r="594" customFormat="false" ht="15.75" hidden="false" customHeight="true" outlineLevel="0" collapsed="false">
      <c r="A594" s="105"/>
      <c r="B594" s="105"/>
      <c r="C594" s="105"/>
      <c r="D594" s="105"/>
      <c r="E594" s="105"/>
      <c r="F594" s="105"/>
      <c r="G594" s="105"/>
      <c r="H594" s="105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5"/>
      <c r="AC594" s="105"/>
      <c r="AD594" s="105"/>
      <c r="AE594" s="105"/>
      <c r="AF594" s="105"/>
      <c r="AG594" s="105"/>
      <c r="AH594" s="105"/>
      <c r="AI594" s="105"/>
      <c r="AJ594" s="105"/>
    </row>
    <row r="595" customFormat="false" ht="15.75" hidden="false" customHeight="true" outlineLevel="0" collapsed="false">
      <c r="A595" s="105"/>
      <c r="B595" s="105"/>
      <c r="C595" s="105"/>
      <c r="D595" s="105"/>
      <c r="E595" s="105"/>
      <c r="F595" s="105"/>
      <c r="G595" s="105"/>
      <c r="H595" s="105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5"/>
      <c r="AC595" s="105"/>
      <c r="AD595" s="105"/>
      <c r="AE595" s="105"/>
      <c r="AF595" s="105"/>
      <c r="AG595" s="105"/>
      <c r="AH595" s="105"/>
      <c r="AI595" s="105"/>
      <c r="AJ595" s="105"/>
    </row>
    <row r="596" customFormat="false" ht="15.75" hidden="false" customHeight="true" outlineLevel="0" collapsed="false">
      <c r="A596" s="105"/>
      <c r="B596" s="105"/>
      <c r="C596" s="105"/>
      <c r="D596" s="105"/>
      <c r="E596" s="105"/>
      <c r="F596" s="105"/>
      <c r="G596" s="105"/>
      <c r="H596" s="105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5"/>
      <c r="AC596" s="105"/>
      <c r="AD596" s="105"/>
      <c r="AE596" s="105"/>
      <c r="AF596" s="105"/>
      <c r="AG596" s="105"/>
      <c r="AH596" s="105"/>
      <c r="AI596" s="105"/>
      <c r="AJ596" s="105"/>
    </row>
    <row r="597" customFormat="false" ht="15.75" hidden="false" customHeight="true" outlineLevel="0" collapsed="false">
      <c r="A597" s="105"/>
      <c r="B597" s="105"/>
      <c r="C597" s="105"/>
      <c r="D597" s="105"/>
      <c r="E597" s="105"/>
      <c r="F597" s="105"/>
      <c r="G597" s="105"/>
      <c r="H597" s="105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5"/>
      <c r="AC597" s="105"/>
      <c r="AD597" s="105"/>
      <c r="AE597" s="105"/>
      <c r="AF597" s="105"/>
      <c r="AG597" s="105"/>
      <c r="AH597" s="105"/>
      <c r="AI597" s="105"/>
      <c r="AJ597" s="105"/>
    </row>
    <row r="598" customFormat="false" ht="15.75" hidden="false" customHeight="true" outlineLevel="0" collapsed="false">
      <c r="A598" s="105"/>
      <c r="B598" s="105"/>
      <c r="C598" s="105"/>
      <c r="D598" s="105"/>
      <c r="E598" s="105"/>
      <c r="F598" s="105"/>
      <c r="G598" s="105"/>
      <c r="H598" s="105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5"/>
      <c r="AC598" s="105"/>
      <c r="AD598" s="105"/>
      <c r="AE598" s="105"/>
      <c r="AF598" s="105"/>
      <c r="AG598" s="105"/>
      <c r="AH598" s="105"/>
      <c r="AI598" s="105"/>
      <c r="AJ598" s="105"/>
    </row>
    <row r="599" customFormat="false" ht="15.75" hidden="false" customHeight="true" outlineLevel="0" collapsed="false">
      <c r="A599" s="105"/>
      <c r="B599" s="105"/>
      <c r="C599" s="105"/>
      <c r="D599" s="105"/>
      <c r="E599" s="105"/>
      <c r="F599" s="105"/>
      <c r="G599" s="105"/>
      <c r="H599" s="105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5"/>
      <c r="AC599" s="105"/>
      <c r="AD599" s="105"/>
      <c r="AE599" s="105"/>
      <c r="AF599" s="105"/>
      <c r="AG599" s="105"/>
      <c r="AH599" s="105"/>
      <c r="AI599" s="105"/>
      <c r="AJ599" s="105"/>
    </row>
    <row r="600" customFormat="false" ht="15.75" hidden="false" customHeight="true" outlineLevel="0" collapsed="false">
      <c r="A600" s="105"/>
      <c r="B600" s="105"/>
      <c r="C600" s="105"/>
      <c r="D600" s="105"/>
      <c r="E600" s="105"/>
      <c r="F600" s="105"/>
      <c r="G600" s="105"/>
      <c r="H600" s="105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5"/>
      <c r="AC600" s="105"/>
      <c r="AD600" s="105"/>
      <c r="AE600" s="105"/>
      <c r="AF600" s="105"/>
      <c r="AG600" s="105"/>
      <c r="AH600" s="105"/>
      <c r="AI600" s="105"/>
      <c r="AJ600" s="105"/>
    </row>
    <row r="601" customFormat="false" ht="15.75" hidden="false" customHeight="true" outlineLevel="0" collapsed="false">
      <c r="A601" s="105"/>
      <c r="B601" s="105"/>
      <c r="C601" s="105"/>
      <c r="D601" s="105"/>
      <c r="E601" s="105"/>
      <c r="F601" s="105"/>
      <c r="G601" s="105"/>
      <c r="H601" s="105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5"/>
      <c r="AC601" s="105"/>
      <c r="AD601" s="105"/>
      <c r="AE601" s="105"/>
      <c r="AF601" s="105"/>
      <c r="AG601" s="105"/>
      <c r="AH601" s="105"/>
      <c r="AI601" s="105"/>
      <c r="AJ601" s="105"/>
    </row>
    <row r="602" customFormat="false" ht="15.75" hidden="false" customHeight="true" outlineLevel="0" collapsed="false">
      <c r="A602" s="105"/>
      <c r="B602" s="105"/>
      <c r="C602" s="105"/>
      <c r="D602" s="105"/>
      <c r="E602" s="105"/>
      <c r="F602" s="105"/>
      <c r="G602" s="105"/>
      <c r="H602" s="105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5"/>
      <c r="AC602" s="105"/>
      <c r="AD602" s="105"/>
      <c r="AE602" s="105"/>
      <c r="AF602" s="105"/>
      <c r="AG602" s="105"/>
      <c r="AH602" s="105"/>
      <c r="AI602" s="105"/>
      <c r="AJ602" s="105"/>
    </row>
    <row r="603" customFormat="false" ht="15.75" hidden="false" customHeight="true" outlineLevel="0" collapsed="false">
      <c r="A603" s="105"/>
      <c r="B603" s="105"/>
      <c r="C603" s="105"/>
      <c r="D603" s="105"/>
      <c r="E603" s="105"/>
      <c r="F603" s="105"/>
      <c r="G603" s="105"/>
      <c r="H603" s="105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5"/>
      <c r="AC603" s="105"/>
      <c r="AD603" s="105"/>
      <c r="AE603" s="105"/>
      <c r="AF603" s="105"/>
      <c r="AG603" s="105"/>
      <c r="AH603" s="105"/>
      <c r="AI603" s="105"/>
      <c r="AJ603" s="105"/>
    </row>
    <row r="604" customFormat="false" ht="15.75" hidden="false" customHeight="true" outlineLevel="0" collapsed="false">
      <c r="A604" s="105"/>
      <c r="B604" s="105"/>
      <c r="C604" s="105"/>
      <c r="D604" s="105"/>
      <c r="E604" s="105"/>
      <c r="F604" s="105"/>
      <c r="G604" s="105"/>
      <c r="H604" s="105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5"/>
      <c r="AC604" s="105"/>
      <c r="AD604" s="105"/>
      <c r="AE604" s="105"/>
      <c r="AF604" s="105"/>
      <c r="AG604" s="105"/>
      <c r="AH604" s="105"/>
      <c r="AI604" s="105"/>
      <c r="AJ604" s="105"/>
    </row>
    <row r="605" customFormat="false" ht="15.75" hidden="false" customHeight="true" outlineLevel="0" collapsed="false">
      <c r="A605" s="105"/>
      <c r="B605" s="105"/>
      <c r="C605" s="105"/>
      <c r="D605" s="105"/>
      <c r="E605" s="105"/>
      <c r="F605" s="105"/>
      <c r="G605" s="105"/>
      <c r="H605" s="105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5"/>
      <c r="AC605" s="105"/>
      <c r="AD605" s="105"/>
      <c r="AE605" s="105"/>
      <c r="AF605" s="105"/>
      <c r="AG605" s="105"/>
      <c r="AH605" s="105"/>
      <c r="AI605" s="105"/>
      <c r="AJ605" s="105"/>
    </row>
    <row r="606" customFormat="false" ht="15.75" hidden="false" customHeight="true" outlineLevel="0" collapsed="false">
      <c r="A606" s="105"/>
      <c r="B606" s="105"/>
      <c r="C606" s="105"/>
      <c r="D606" s="105"/>
      <c r="E606" s="105"/>
      <c r="F606" s="105"/>
      <c r="G606" s="105"/>
      <c r="H606" s="105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5"/>
      <c r="AC606" s="105"/>
      <c r="AD606" s="105"/>
      <c r="AE606" s="105"/>
      <c r="AF606" s="105"/>
      <c r="AG606" s="105"/>
      <c r="AH606" s="105"/>
      <c r="AI606" s="105"/>
      <c r="AJ606" s="105"/>
    </row>
    <row r="607" customFormat="false" ht="15.75" hidden="false" customHeight="true" outlineLevel="0" collapsed="false">
      <c r="A607" s="105"/>
      <c r="B607" s="105"/>
      <c r="C607" s="105"/>
      <c r="D607" s="105"/>
      <c r="E607" s="105"/>
      <c r="F607" s="105"/>
      <c r="G607" s="105"/>
      <c r="H607" s="105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5"/>
      <c r="AC607" s="105"/>
      <c r="AD607" s="105"/>
      <c r="AE607" s="105"/>
      <c r="AF607" s="105"/>
      <c r="AG607" s="105"/>
      <c r="AH607" s="105"/>
      <c r="AI607" s="105"/>
      <c r="AJ607" s="105"/>
    </row>
    <row r="608" customFormat="false" ht="15.75" hidden="false" customHeight="true" outlineLevel="0" collapsed="false">
      <c r="A608" s="105"/>
      <c r="B608" s="105"/>
      <c r="C608" s="105"/>
      <c r="D608" s="105"/>
      <c r="E608" s="105"/>
      <c r="F608" s="105"/>
      <c r="G608" s="105"/>
      <c r="H608" s="105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5"/>
      <c r="AC608" s="105"/>
      <c r="AD608" s="105"/>
      <c r="AE608" s="105"/>
      <c r="AF608" s="105"/>
      <c r="AG608" s="105"/>
      <c r="AH608" s="105"/>
      <c r="AI608" s="105"/>
      <c r="AJ608" s="105"/>
    </row>
    <row r="609" customFormat="false" ht="15.75" hidden="false" customHeight="true" outlineLevel="0" collapsed="false">
      <c r="A609" s="105"/>
      <c r="B609" s="105"/>
      <c r="C609" s="105"/>
      <c r="D609" s="105"/>
      <c r="E609" s="105"/>
      <c r="F609" s="105"/>
      <c r="G609" s="105"/>
      <c r="H609" s="105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5"/>
      <c r="AC609" s="105"/>
      <c r="AD609" s="105"/>
      <c r="AE609" s="105"/>
      <c r="AF609" s="105"/>
      <c r="AG609" s="105"/>
      <c r="AH609" s="105"/>
      <c r="AI609" s="105"/>
      <c r="AJ609" s="105"/>
    </row>
    <row r="610" customFormat="false" ht="15.75" hidden="false" customHeight="true" outlineLevel="0" collapsed="false">
      <c r="A610" s="105"/>
      <c r="B610" s="105"/>
      <c r="C610" s="105"/>
      <c r="D610" s="105"/>
      <c r="E610" s="105"/>
      <c r="F610" s="105"/>
      <c r="G610" s="105"/>
      <c r="H610" s="105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5"/>
      <c r="AC610" s="105"/>
      <c r="AD610" s="105"/>
      <c r="AE610" s="105"/>
      <c r="AF610" s="105"/>
      <c r="AG610" s="105"/>
      <c r="AH610" s="105"/>
      <c r="AI610" s="105"/>
      <c r="AJ610" s="105"/>
    </row>
    <row r="611" customFormat="false" ht="15.75" hidden="false" customHeight="true" outlineLevel="0" collapsed="false">
      <c r="A611" s="105"/>
      <c r="B611" s="105"/>
      <c r="C611" s="105"/>
      <c r="D611" s="105"/>
      <c r="E611" s="105"/>
      <c r="F611" s="105"/>
      <c r="G611" s="105"/>
      <c r="H611" s="105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5"/>
      <c r="AC611" s="105"/>
      <c r="AD611" s="105"/>
      <c r="AE611" s="105"/>
      <c r="AF611" s="105"/>
      <c r="AG611" s="105"/>
      <c r="AH611" s="105"/>
      <c r="AI611" s="105"/>
      <c r="AJ611" s="105"/>
    </row>
    <row r="612" customFormat="false" ht="15.75" hidden="false" customHeight="true" outlineLevel="0" collapsed="false">
      <c r="A612" s="105"/>
      <c r="B612" s="105"/>
      <c r="C612" s="105"/>
      <c r="D612" s="105"/>
      <c r="E612" s="105"/>
      <c r="F612" s="105"/>
      <c r="G612" s="105"/>
      <c r="H612" s="105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5"/>
      <c r="AC612" s="105"/>
      <c r="AD612" s="105"/>
      <c r="AE612" s="105"/>
      <c r="AF612" s="105"/>
      <c r="AG612" s="105"/>
      <c r="AH612" s="105"/>
      <c r="AI612" s="105"/>
      <c r="AJ612" s="105"/>
    </row>
    <row r="613" customFormat="false" ht="15.75" hidden="false" customHeight="true" outlineLevel="0" collapsed="false">
      <c r="A613" s="105"/>
      <c r="B613" s="105"/>
      <c r="C613" s="105"/>
      <c r="D613" s="105"/>
      <c r="E613" s="105"/>
      <c r="F613" s="105"/>
      <c r="G613" s="105"/>
      <c r="H613" s="105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5"/>
      <c r="AC613" s="105"/>
      <c r="AD613" s="105"/>
      <c r="AE613" s="105"/>
      <c r="AF613" s="105"/>
      <c r="AG613" s="105"/>
      <c r="AH613" s="105"/>
      <c r="AI613" s="105"/>
      <c r="AJ613" s="105"/>
    </row>
    <row r="614" customFormat="false" ht="15.75" hidden="false" customHeight="true" outlineLevel="0" collapsed="false">
      <c r="A614" s="105"/>
      <c r="B614" s="105"/>
      <c r="C614" s="105"/>
      <c r="D614" s="105"/>
      <c r="E614" s="105"/>
      <c r="F614" s="105"/>
      <c r="G614" s="105"/>
      <c r="H614" s="105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5"/>
      <c r="AC614" s="105"/>
      <c r="AD614" s="105"/>
      <c r="AE614" s="105"/>
      <c r="AF614" s="105"/>
      <c r="AG614" s="105"/>
      <c r="AH614" s="105"/>
      <c r="AI614" s="105"/>
      <c r="AJ614" s="105"/>
    </row>
    <row r="615" customFormat="false" ht="15.75" hidden="false" customHeight="true" outlineLevel="0" collapsed="false">
      <c r="A615" s="105"/>
      <c r="B615" s="105"/>
      <c r="C615" s="105"/>
      <c r="D615" s="105"/>
      <c r="E615" s="105"/>
      <c r="F615" s="105"/>
      <c r="G615" s="105"/>
      <c r="H615" s="105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5"/>
      <c r="AC615" s="105"/>
      <c r="AD615" s="105"/>
      <c r="AE615" s="105"/>
      <c r="AF615" s="105"/>
      <c r="AG615" s="105"/>
      <c r="AH615" s="105"/>
      <c r="AI615" s="105"/>
      <c r="AJ615" s="105"/>
    </row>
    <row r="616" customFormat="false" ht="15.75" hidden="false" customHeight="true" outlineLevel="0" collapsed="false">
      <c r="A616" s="105"/>
      <c r="B616" s="105"/>
      <c r="C616" s="105"/>
      <c r="D616" s="105"/>
      <c r="E616" s="105"/>
      <c r="F616" s="105"/>
      <c r="G616" s="105"/>
      <c r="H616" s="105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5"/>
      <c r="AC616" s="105"/>
      <c r="AD616" s="105"/>
      <c r="AE616" s="105"/>
      <c r="AF616" s="105"/>
      <c r="AG616" s="105"/>
      <c r="AH616" s="105"/>
      <c r="AI616" s="105"/>
      <c r="AJ616" s="105"/>
    </row>
    <row r="617" customFormat="false" ht="15.75" hidden="false" customHeight="true" outlineLevel="0" collapsed="false">
      <c r="A617" s="105"/>
      <c r="B617" s="105"/>
      <c r="C617" s="105"/>
      <c r="D617" s="105"/>
      <c r="E617" s="105"/>
      <c r="F617" s="105"/>
      <c r="G617" s="105"/>
      <c r="H617" s="105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5"/>
      <c r="AC617" s="105"/>
      <c r="AD617" s="105"/>
      <c r="AE617" s="105"/>
      <c r="AF617" s="105"/>
      <c r="AG617" s="105"/>
      <c r="AH617" s="105"/>
      <c r="AI617" s="105"/>
      <c r="AJ617" s="105"/>
    </row>
    <row r="618" customFormat="false" ht="15.75" hidden="false" customHeight="true" outlineLevel="0" collapsed="false">
      <c r="A618" s="105"/>
      <c r="B618" s="105"/>
      <c r="C618" s="105"/>
      <c r="D618" s="105"/>
      <c r="E618" s="105"/>
      <c r="F618" s="105"/>
      <c r="G618" s="105"/>
      <c r="H618" s="105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5"/>
      <c r="AC618" s="105"/>
      <c r="AD618" s="105"/>
      <c r="AE618" s="105"/>
      <c r="AF618" s="105"/>
      <c r="AG618" s="105"/>
      <c r="AH618" s="105"/>
      <c r="AI618" s="105"/>
      <c r="AJ618" s="105"/>
    </row>
    <row r="619" customFormat="false" ht="15.75" hidden="false" customHeight="true" outlineLevel="0" collapsed="false">
      <c r="A619" s="105"/>
      <c r="B619" s="105"/>
      <c r="C619" s="105"/>
      <c r="D619" s="105"/>
      <c r="E619" s="105"/>
      <c r="F619" s="105"/>
      <c r="G619" s="105"/>
      <c r="H619" s="105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5"/>
      <c r="AC619" s="105"/>
      <c r="AD619" s="105"/>
      <c r="AE619" s="105"/>
      <c r="AF619" s="105"/>
      <c r="AG619" s="105"/>
      <c r="AH619" s="105"/>
      <c r="AI619" s="105"/>
      <c r="AJ619" s="105"/>
    </row>
    <row r="620" customFormat="false" ht="15.75" hidden="false" customHeight="true" outlineLevel="0" collapsed="false">
      <c r="A620" s="105"/>
      <c r="B620" s="105"/>
      <c r="C620" s="105"/>
      <c r="D620" s="105"/>
      <c r="E620" s="105"/>
      <c r="F620" s="105"/>
      <c r="G620" s="105"/>
      <c r="H620" s="105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5"/>
      <c r="AC620" s="105"/>
      <c r="AD620" s="105"/>
      <c r="AE620" s="105"/>
      <c r="AF620" s="105"/>
      <c r="AG620" s="105"/>
      <c r="AH620" s="105"/>
      <c r="AI620" s="105"/>
      <c r="AJ620" s="105"/>
    </row>
    <row r="621" customFormat="false" ht="15.75" hidden="false" customHeight="true" outlineLevel="0" collapsed="false">
      <c r="A621" s="105"/>
      <c r="B621" s="105"/>
      <c r="C621" s="105"/>
      <c r="D621" s="105"/>
      <c r="E621" s="105"/>
      <c r="F621" s="105"/>
      <c r="G621" s="105"/>
      <c r="H621" s="105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5"/>
      <c r="AC621" s="105"/>
      <c r="AD621" s="105"/>
      <c r="AE621" s="105"/>
      <c r="AF621" s="105"/>
      <c r="AG621" s="105"/>
      <c r="AH621" s="105"/>
      <c r="AI621" s="105"/>
      <c r="AJ621" s="105"/>
    </row>
    <row r="622" customFormat="false" ht="15.75" hidden="false" customHeight="true" outlineLevel="0" collapsed="false">
      <c r="A622" s="105"/>
      <c r="B622" s="105"/>
      <c r="C622" s="105"/>
      <c r="D622" s="105"/>
      <c r="E622" s="105"/>
      <c r="F622" s="105"/>
      <c r="G622" s="105"/>
      <c r="H622" s="105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5"/>
      <c r="AC622" s="105"/>
      <c r="AD622" s="105"/>
      <c r="AE622" s="105"/>
      <c r="AF622" s="105"/>
      <c r="AG622" s="105"/>
      <c r="AH622" s="105"/>
      <c r="AI622" s="105"/>
      <c r="AJ622" s="105"/>
    </row>
    <row r="623" customFormat="false" ht="15.75" hidden="false" customHeight="true" outlineLevel="0" collapsed="false">
      <c r="A623" s="105"/>
      <c r="B623" s="105"/>
      <c r="C623" s="105"/>
      <c r="D623" s="105"/>
      <c r="E623" s="105"/>
      <c r="F623" s="105"/>
      <c r="G623" s="105"/>
      <c r="H623" s="105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5"/>
      <c r="AC623" s="105"/>
      <c r="AD623" s="105"/>
      <c r="AE623" s="105"/>
      <c r="AF623" s="105"/>
      <c r="AG623" s="105"/>
      <c r="AH623" s="105"/>
      <c r="AI623" s="105"/>
      <c r="AJ623" s="105"/>
    </row>
    <row r="624" customFormat="false" ht="15.75" hidden="false" customHeight="true" outlineLevel="0" collapsed="false">
      <c r="A624" s="105"/>
      <c r="B624" s="105"/>
      <c r="C624" s="105"/>
      <c r="D624" s="105"/>
      <c r="E624" s="105"/>
      <c r="F624" s="105"/>
      <c r="G624" s="105"/>
      <c r="H624" s="105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5"/>
      <c r="AC624" s="105"/>
      <c r="AD624" s="105"/>
      <c r="AE624" s="105"/>
      <c r="AF624" s="105"/>
      <c r="AG624" s="105"/>
      <c r="AH624" s="105"/>
      <c r="AI624" s="105"/>
      <c r="AJ624" s="105"/>
    </row>
    <row r="625" customFormat="false" ht="15.75" hidden="false" customHeight="true" outlineLevel="0" collapsed="false">
      <c r="A625" s="105"/>
      <c r="B625" s="105"/>
      <c r="C625" s="105"/>
      <c r="D625" s="105"/>
      <c r="E625" s="105"/>
      <c r="F625" s="105"/>
      <c r="G625" s="105"/>
      <c r="H625" s="105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5"/>
      <c r="AC625" s="105"/>
      <c r="AD625" s="105"/>
      <c r="AE625" s="105"/>
      <c r="AF625" s="105"/>
      <c r="AG625" s="105"/>
      <c r="AH625" s="105"/>
      <c r="AI625" s="105"/>
      <c r="AJ625" s="105"/>
    </row>
    <row r="626" customFormat="false" ht="15.75" hidden="false" customHeight="true" outlineLevel="0" collapsed="false">
      <c r="A626" s="105"/>
      <c r="B626" s="105"/>
      <c r="C626" s="105"/>
      <c r="D626" s="105"/>
      <c r="E626" s="105"/>
      <c r="F626" s="105"/>
      <c r="G626" s="105"/>
      <c r="H626" s="105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5"/>
      <c r="AC626" s="105"/>
      <c r="AD626" s="105"/>
      <c r="AE626" s="105"/>
      <c r="AF626" s="105"/>
      <c r="AG626" s="105"/>
      <c r="AH626" s="105"/>
      <c r="AI626" s="105"/>
      <c r="AJ626" s="105"/>
    </row>
    <row r="627" customFormat="false" ht="15.75" hidden="false" customHeight="true" outlineLevel="0" collapsed="false">
      <c r="A627" s="105"/>
      <c r="B627" s="105"/>
      <c r="C627" s="105"/>
      <c r="D627" s="105"/>
      <c r="E627" s="105"/>
      <c r="F627" s="105"/>
      <c r="G627" s="105"/>
      <c r="H627" s="105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5"/>
      <c r="AC627" s="105"/>
      <c r="AD627" s="105"/>
      <c r="AE627" s="105"/>
      <c r="AF627" s="105"/>
      <c r="AG627" s="105"/>
      <c r="AH627" s="105"/>
      <c r="AI627" s="105"/>
      <c r="AJ627" s="105"/>
    </row>
    <row r="628" customFormat="false" ht="15.75" hidden="false" customHeight="true" outlineLevel="0" collapsed="false">
      <c r="A628" s="105"/>
      <c r="B628" s="105"/>
      <c r="C628" s="105"/>
      <c r="D628" s="105"/>
      <c r="E628" s="105"/>
      <c r="F628" s="105"/>
      <c r="G628" s="105"/>
      <c r="H628" s="105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5"/>
      <c r="AC628" s="105"/>
      <c r="AD628" s="105"/>
      <c r="AE628" s="105"/>
      <c r="AF628" s="105"/>
      <c r="AG628" s="105"/>
      <c r="AH628" s="105"/>
      <c r="AI628" s="105"/>
      <c r="AJ628" s="105"/>
    </row>
    <row r="629" customFormat="false" ht="15.75" hidden="false" customHeight="true" outlineLevel="0" collapsed="false">
      <c r="A629" s="105"/>
      <c r="B629" s="105"/>
      <c r="C629" s="105"/>
      <c r="D629" s="105"/>
      <c r="E629" s="105"/>
      <c r="F629" s="105"/>
      <c r="G629" s="105"/>
      <c r="H629" s="105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5"/>
      <c r="AC629" s="105"/>
      <c r="AD629" s="105"/>
      <c r="AE629" s="105"/>
      <c r="AF629" s="105"/>
      <c r="AG629" s="105"/>
      <c r="AH629" s="105"/>
      <c r="AI629" s="105"/>
      <c r="AJ629" s="105"/>
    </row>
    <row r="630" customFormat="false" ht="15.75" hidden="false" customHeight="true" outlineLevel="0" collapsed="false">
      <c r="A630" s="105"/>
      <c r="B630" s="105"/>
      <c r="C630" s="105"/>
      <c r="D630" s="105"/>
      <c r="E630" s="105"/>
      <c r="F630" s="105"/>
      <c r="G630" s="105"/>
      <c r="H630" s="105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5"/>
      <c r="AC630" s="105"/>
      <c r="AD630" s="105"/>
      <c r="AE630" s="105"/>
      <c r="AF630" s="105"/>
      <c r="AG630" s="105"/>
      <c r="AH630" s="105"/>
      <c r="AI630" s="105"/>
      <c r="AJ630" s="105"/>
    </row>
    <row r="631" customFormat="false" ht="15.75" hidden="false" customHeight="true" outlineLevel="0" collapsed="false">
      <c r="A631" s="105"/>
      <c r="B631" s="105"/>
      <c r="C631" s="105"/>
      <c r="D631" s="105"/>
      <c r="E631" s="105"/>
      <c r="F631" s="105"/>
      <c r="G631" s="105"/>
      <c r="H631" s="105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5"/>
      <c r="AC631" s="105"/>
      <c r="AD631" s="105"/>
      <c r="AE631" s="105"/>
      <c r="AF631" s="105"/>
      <c r="AG631" s="105"/>
      <c r="AH631" s="105"/>
      <c r="AI631" s="105"/>
      <c r="AJ631" s="105"/>
    </row>
    <row r="632" customFormat="false" ht="15.75" hidden="false" customHeight="true" outlineLevel="0" collapsed="false">
      <c r="A632" s="105"/>
      <c r="B632" s="105"/>
      <c r="C632" s="105"/>
      <c r="D632" s="105"/>
      <c r="E632" s="105"/>
      <c r="F632" s="105"/>
      <c r="G632" s="105"/>
      <c r="H632" s="105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5"/>
      <c r="AC632" s="105"/>
      <c r="AD632" s="105"/>
      <c r="AE632" s="105"/>
      <c r="AF632" s="105"/>
      <c r="AG632" s="105"/>
      <c r="AH632" s="105"/>
      <c r="AI632" s="105"/>
      <c r="AJ632" s="105"/>
    </row>
    <row r="633" customFormat="false" ht="15.75" hidden="false" customHeight="true" outlineLevel="0" collapsed="false">
      <c r="A633" s="105"/>
      <c r="B633" s="105"/>
      <c r="C633" s="105"/>
      <c r="D633" s="105"/>
      <c r="E633" s="105"/>
      <c r="F633" s="105"/>
      <c r="G633" s="105"/>
      <c r="H633" s="105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5"/>
      <c r="AC633" s="105"/>
      <c r="AD633" s="105"/>
      <c r="AE633" s="105"/>
      <c r="AF633" s="105"/>
      <c r="AG633" s="105"/>
      <c r="AH633" s="105"/>
      <c r="AI633" s="105"/>
      <c r="AJ633" s="105"/>
    </row>
    <row r="634" customFormat="false" ht="15.75" hidden="false" customHeight="true" outlineLevel="0" collapsed="false">
      <c r="A634" s="105"/>
      <c r="B634" s="105"/>
      <c r="C634" s="105"/>
      <c r="D634" s="105"/>
      <c r="E634" s="105"/>
      <c r="F634" s="105"/>
      <c r="G634" s="105"/>
      <c r="H634" s="105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5"/>
      <c r="AC634" s="105"/>
      <c r="AD634" s="105"/>
      <c r="AE634" s="105"/>
      <c r="AF634" s="105"/>
      <c r="AG634" s="105"/>
      <c r="AH634" s="105"/>
      <c r="AI634" s="105"/>
      <c r="AJ634" s="105"/>
    </row>
    <row r="635" customFormat="false" ht="15.75" hidden="false" customHeight="true" outlineLevel="0" collapsed="false">
      <c r="A635" s="105"/>
      <c r="B635" s="105"/>
      <c r="C635" s="105"/>
      <c r="D635" s="105"/>
      <c r="E635" s="105"/>
      <c r="F635" s="105"/>
      <c r="G635" s="105"/>
      <c r="H635" s="105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5"/>
      <c r="AC635" s="105"/>
      <c r="AD635" s="105"/>
      <c r="AE635" s="105"/>
      <c r="AF635" s="105"/>
      <c r="AG635" s="105"/>
      <c r="AH635" s="105"/>
      <c r="AI635" s="105"/>
      <c r="AJ635" s="105"/>
    </row>
    <row r="636" customFormat="false" ht="15.75" hidden="false" customHeight="true" outlineLevel="0" collapsed="false">
      <c r="A636" s="105"/>
      <c r="B636" s="105"/>
      <c r="C636" s="105"/>
      <c r="D636" s="105"/>
      <c r="E636" s="105"/>
      <c r="F636" s="105"/>
      <c r="G636" s="105"/>
      <c r="H636" s="105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5"/>
      <c r="AC636" s="105"/>
      <c r="AD636" s="105"/>
      <c r="AE636" s="105"/>
      <c r="AF636" s="105"/>
      <c r="AG636" s="105"/>
      <c r="AH636" s="105"/>
      <c r="AI636" s="105"/>
      <c r="AJ636" s="105"/>
    </row>
    <row r="637" customFormat="false" ht="15.75" hidden="false" customHeight="true" outlineLevel="0" collapsed="false">
      <c r="A637" s="105"/>
      <c r="B637" s="105"/>
      <c r="C637" s="105"/>
      <c r="D637" s="105"/>
      <c r="E637" s="105"/>
      <c r="F637" s="105"/>
      <c r="G637" s="105"/>
      <c r="H637" s="105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5"/>
      <c r="AC637" s="105"/>
      <c r="AD637" s="105"/>
      <c r="AE637" s="105"/>
      <c r="AF637" s="105"/>
      <c r="AG637" s="105"/>
      <c r="AH637" s="105"/>
      <c r="AI637" s="105"/>
      <c r="AJ637" s="105"/>
    </row>
    <row r="638" customFormat="false" ht="15.75" hidden="false" customHeight="true" outlineLevel="0" collapsed="false">
      <c r="A638" s="105"/>
      <c r="B638" s="105"/>
      <c r="C638" s="105"/>
      <c r="D638" s="105"/>
      <c r="E638" s="105"/>
      <c r="F638" s="105"/>
      <c r="G638" s="105"/>
      <c r="H638" s="105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5"/>
      <c r="AC638" s="105"/>
      <c r="AD638" s="105"/>
      <c r="AE638" s="105"/>
      <c r="AF638" s="105"/>
      <c r="AG638" s="105"/>
      <c r="AH638" s="105"/>
      <c r="AI638" s="105"/>
      <c r="AJ638" s="105"/>
    </row>
    <row r="639" customFormat="false" ht="15.75" hidden="false" customHeight="true" outlineLevel="0" collapsed="false">
      <c r="A639" s="105"/>
      <c r="B639" s="105"/>
      <c r="C639" s="105"/>
      <c r="D639" s="105"/>
      <c r="E639" s="105"/>
      <c r="F639" s="105"/>
      <c r="G639" s="105"/>
      <c r="H639" s="105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5"/>
      <c r="AC639" s="105"/>
      <c r="AD639" s="105"/>
      <c r="AE639" s="105"/>
      <c r="AF639" s="105"/>
      <c r="AG639" s="105"/>
      <c r="AH639" s="105"/>
      <c r="AI639" s="105"/>
      <c r="AJ639" s="105"/>
    </row>
    <row r="640" customFormat="false" ht="15.75" hidden="false" customHeight="true" outlineLevel="0" collapsed="false">
      <c r="A640" s="105"/>
      <c r="B640" s="105"/>
      <c r="C640" s="105"/>
      <c r="D640" s="105"/>
      <c r="E640" s="105"/>
      <c r="F640" s="105"/>
      <c r="G640" s="105"/>
      <c r="H640" s="105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5"/>
      <c r="AC640" s="105"/>
      <c r="AD640" s="105"/>
      <c r="AE640" s="105"/>
      <c r="AF640" s="105"/>
      <c r="AG640" s="105"/>
      <c r="AH640" s="105"/>
      <c r="AI640" s="105"/>
      <c r="AJ640" s="105"/>
    </row>
    <row r="641" customFormat="false" ht="15.75" hidden="false" customHeight="true" outlineLevel="0" collapsed="false">
      <c r="A641" s="105"/>
      <c r="B641" s="105"/>
      <c r="C641" s="105"/>
      <c r="D641" s="105"/>
      <c r="E641" s="105"/>
      <c r="F641" s="105"/>
      <c r="G641" s="105"/>
      <c r="H641" s="105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5"/>
      <c r="AC641" s="105"/>
      <c r="AD641" s="105"/>
      <c r="AE641" s="105"/>
      <c r="AF641" s="105"/>
      <c r="AG641" s="105"/>
      <c r="AH641" s="105"/>
      <c r="AI641" s="105"/>
      <c r="AJ641" s="105"/>
    </row>
    <row r="642" customFormat="false" ht="15.75" hidden="false" customHeight="true" outlineLevel="0" collapsed="false">
      <c r="A642" s="105"/>
      <c r="B642" s="105"/>
      <c r="C642" s="105"/>
      <c r="D642" s="105"/>
      <c r="E642" s="105"/>
      <c r="F642" s="105"/>
      <c r="G642" s="105"/>
      <c r="H642" s="105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5"/>
      <c r="AC642" s="105"/>
      <c r="AD642" s="105"/>
      <c r="AE642" s="105"/>
      <c r="AF642" s="105"/>
      <c r="AG642" s="105"/>
      <c r="AH642" s="105"/>
      <c r="AI642" s="105"/>
      <c r="AJ642" s="105"/>
    </row>
    <row r="643" customFormat="false" ht="15.75" hidden="false" customHeight="true" outlineLevel="0" collapsed="false">
      <c r="A643" s="105"/>
      <c r="B643" s="105"/>
      <c r="C643" s="105"/>
      <c r="D643" s="105"/>
      <c r="E643" s="105"/>
      <c r="F643" s="105"/>
      <c r="G643" s="105"/>
      <c r="H643" s="105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5"/>
      <c r="AC643" s="105"/>
      <c r="AD643" s="105"/>
      <c r="AE643" s="105"/>
      <c r="AF643" s="105"/>
      <c r="AG643" s="105"/>
      <c r="AH643" s="105"/>
      <c r="AI643" s="105"/>
      <c r="AJ643" s="105"/>
    </row>
    <row r="644" customFormat="false" ht="15.75" hidden="false" customHeight="true" outlineLevel="0" collapsed="false">
      <c r="A644" s="105"/>
      <c r="B644" s="105"/>
      <c r="C644" s="105"/>
      <c r="D644" s="105"/>
      <c r="E644" s="105"/>
      <c r="F644" s="105"/>
      <c r="G644" s="105"/>
      <c r="H644" s="105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5"/>
      <c r="AC644" s="105"/>
      <c r="AD644" s="105"/>
      <c r="AE644" s="105"/>
      <c r="AF644" s="105"/>
      <c r="AG644" s="105"/>
      <c r="AH644" s="105"/>
      <c r="AI644" s="105"/>
      <c r="AJ644" s="105"/>
    </row>
    <row r="645" customFormat="false" ht="15.75" hidden="false" customHeight="true" outlineLevel="0" collapsed="false">
      <c r="A645" s="105"/>
      <c r="B645" s="105"/>
      <c r="C645" s="105"/>
      <c r="D645" s="105"/>
      <c r="E645" s="105"/>
      <c r="F645" s="105"/>
      <c r="G645" s="105"/>
      <c r="H645" s="105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5"/>
      <c r="AC645" s="105"/>
      <c r="AD645" s="105"/>
      <c r="AE645" s="105"/>
      <c r="AF645" s="105"/>
      <c r="AG645" s="105"/>
      <c r="AH645" s="105"/>
      <c r="AI645" s="105"/>
      <c r="AJ645" s="105"/>
    </row>
    <row r="646" customFormat="false" ht="15.75" hidden="false" customHeight="true" outlineLevel="0" collapsed="false">
      <c r="A646" s="105"/>
      <c r="B646" s="105"/>
      <c r="C646" s="105"/>
      <c r="D646" s="105"/>
      <c r="E646" s="105"/>
      <c r="F646" s="105"/>
      <c r="G646" s="105"/>
      <c r="H646" s="105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5"/>
      <c r="AC646" s="105"/>
      <c r="AD646" s="105"/>
      <c r="AE646" s="105"/>
      <c r="AF646" s="105"/>
      <c r="AG646" s="105"/>
      <c r="AH646" s="105"/>
      <c r="AI646" s="105"/>
      <c r="AJ646" s="105"/>
    </row>
    <row r="647" customFormat="false" ht="15.75" hidden="false" customHeight="true" outlineLevel="0" collapsed="false">
      <c r="A647" s="105"/>
      <c r="B647" s="105"/>
      <c r="C647" s="105"/>
      <c r="D647" s="105"/>
      <c r="E647" s="105"/>
      <c r="F647" s="105"/>
      <c r="G647" s="105"/>
      <c r="H647" s="105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5"/>
      <c r="AC647" s="105"/>
      <c r="AD647" s="105"/>
      <c r="AE647" s="105"/>
      <c r="AF647" s="105"/>
      <c r="AG647" s="105"/>
      <c r="AH647" s="105"/>
      <c r="AI647" s="105"/>
      <c r="AJ647" s="105"/>
    </row>
    <row r="648" customFormat="false" ht="15.75" hidden="false" customHeight="true" outlineLevel="0" collapsed="false">
      <c r="A648" s="105"/>
      <c r="B648" s="105"/>
      <c r="C648" s="105"/>
      <c r="D648" s="105"/>
      <c r="E648" s="105"/>
      <c r="F648" s="105"/>
      <c r="G648" s="105"/>
      <c r="H648" s="105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5"/>
      <c r="AC648" s="105"/>
      <c r="AD648" s="105"/>
      <c r="AE648" s="105"/>
      <c r="AF648" s="105"/>
      <c r="AG648" s="105"/>
      <c r="AH648" s="105"/>
      <c r="AI648" s="105"/>
      <c r="AJ648" s="105"/>
    </row>
    <row r="649" customFormat="false" ht="15.75" hidden="false" customHeight="true" outlineLevel="0" collapsed="false">
      <c r="A649" s="105"/>
      <c r="B649" s="105"/>
      <c r="C649" s="105"/>
      <c r="D649" s="105"/>
      <c r="E649" s="105"/>
      <c r="F649" s="105"/>
      <c r="G649" s="105"/>
      <c r="H649" s="105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5"/>
      <c r="AC649" s="105"/>
      <c r="AD649" s="105"/>
      <c r="AE649" s="105"/>
      <c r="AF649" s="105"/>
      <c r="AG649" s="105"/>
      <c r="AH649" s="105"/>
      <c r="AI649" s="105"/>
      <c r="AJ649" s="105"/>
    </row>
    <row r="650" customFormat="false" ht="15.75" hidden="false" customHeight="true" outlineLevel="0" collapsed="false">
      <c r="A650" s="105"/>
      <c r="B650" s="105"/>
      <c r="C650" s="105"/>
      <c r="D650" s="105"/>
      <c r="E650" s="105"/>
      <c r="F650" s="105"/>
      <c r="G650" s="105"/>
      <c r="H650" s="105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5"/>
      <c r="AC650" s="105"/>
      <c r="AD650" s="105"/>
      <c r="AE650" s="105"/>
      <c r="AF650" s="105"/>
      <c r="AG650" s="105"/>
      <c r="AH650" s="105"/>
      <c r="AI650" s="105"/>
      <c r="AJ650" s="105"/>
    </row>
    <row r="651" customFormat="false" ht="15.75" hidden="false" customHeight="true" outlineLevel="0" collapsed="false">
      <c r="A651" s="105"/>
      <c r="B651" s="105"/>
      <c r="C651" s="105"/>
      <c r="D651" s="105"/>
      <c r="E651" s="105"/>
      <c r="F651" s="105"/>
      <c r="G651" s="105"/>
      <c r="H651" s="105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5"/>
      <c r="AC651" s="105"/>
      <c r="AD651" s="105"/>
      <c r="AE651" s="105"/>
      <c r="AF651" s="105"/>
      <c r="AG651" s="105"/>
      <c r="AH651" s="105"/>
      <c r="AI651" s="105"/>
      <c r="AJ651" s="105"/>
    </row>
    <row r="652" customFormat="false" ht="15.75" hidden="false" customHeight="true" outlineLevel="0" collapsed="false">
      <c r="A652" s="105"/>
      <c r="B652" s="105"/>
      <c r="C652" s="105"/>
      <c r="D652" s="105"/>
      <c r="E652" s="105"/>
      <c r="F652" s="105"/>
      <c r="G652" s="105"/>
      <c r="H652" s="105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5"/>
      <c r="AC652" s="105"/>
      <c r="AD652" s="105"/>
      <c r="AE652" s="105"/>
      <c r="AF652" s="105"/>
      <c r="AG652" s="105"/>
      <c r="AH652" s="105"/>
      <c r="AI652" s="105"/>
      <c r="AJ652" s="105"/>
    </row>
    <row r="653" customFormat="false" ht="15.75" hidden="false" customHeight="true" outlineLevel="0" collapsed="false">
      <c r="A653" s="105"/>
      <c r="B653" s="105"/>
      <c r="C653" s="105"/>
      <c r="D653" s="105"/>
      <c r="E653" s="105"/>
      <c r="F653" s="105"/>
      <c r="G653" s="105"/>
      <c r="H653" s="105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5"/>
      <c r="AC653" s="105"/>
      <c r="AD653" s="105"/>
      <c r="AE653" s="105"/>
      <c r="AF653" s="105"/>
      <c r="AG653" s="105"/>
      <c r="AH653" s="105"/>
      <c r="AI653" s="105"/>
      <c r="AJ653" s="105"/>
    </row>
    <row r="654" customFormat="false" ht="15.75" hidden="false" customHeight="true" outlineLevel="0" collapsed="false">
      <c r="A654" s="105"/>
      <c r="B654" s="105"/>
      <c r="C654" s="105"/>
      <c r="D654" s="105"/>
      <c r="E654" s="105"/>
      <c r="F654" s="105"/>
      <c r="G654" s="105"/>
      <c r="H654" s="105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5"/>
      <c r="AC654" s="105"/>
      <c r="AD654" s="105"/>
      <c r="AE654" s="105"/>
      <c r="AF654" s="105"/>
      <c r="AG654" s="105"/>
      <c r="AH654" s="105"/>
      <c r="AI654" s="105"/>
      <c r="AJ654" s="105"/>
    </row>
    <row r="655" customFormat="false" ht="15.75" hidden="false" customHeight="true" outlineLevel="0" collapsed="false">
      <c r="A655" s="105"/>
      <c r="B655" s="105"/>
      <c r="C655" s="105"/>
      <c r="D655" s="105"/>
      <c r="E655" s="105"/>
      <c r="F655" s="105"/>
      <c r="G655" s="105"/>
      <c r="H655" s="105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5"/>
      <c r="AC655" s="105"/>
      <c r="AD655" s="105"/>
      <c r="AE655" s="105"/>
      <c r="AF655" s="105"/>
      <c r="AG655" s="105"/>
      <c r="AH655" s="105"/>
      <c r="AI655" s="105"/>
      <c r="AJ655" s="105"/>
    </row>
    <row r="656" customFormat="false" ht="15.75" hidden="false" customHeight="true" outlineLevel="0" collapsed="false">
      <c r="A656" s="105"/>
      <c r="B656" s="105"/>
      <c r="C656" s="105"/>
      <c r="D656" s="105"/>
      <c r="E656" s="105"/>
      <c r="F656" s="105"/>
      <c r="G656" s="105"/>
      <c r="H656" s="105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5"/>
      <c r="AC656" s="105"/>
      <c r="AD656" s="105"/>
      <c r="AE656" s="105"/>
      <c r="AF656" s="105"/>
      <c r="AG656" s="105"/>
      <c r="AH656" s="105"/>
      <c r="AI656" s="105"/>
      <c r="AJ656" s="105"/>
    </row>
    <row r="657" customFormat="false" ht="15.75" hidden="false" customHeight="true" outlineLevel="0" collapsed="false">
      <c r="A657" s="105"/>
      <c r="B657" s="105"/>
      <c r="C657" s="105"/>
      <c r="D657" s="105"/>
      <c r="E657" s="105"/>
      <c r="F657" s="105"/>
      <c r="G657" s="105"/>
      <c r="H657" s="105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5"/>
      <c r="AC657" s="105"/>
      <c r="AD657" s="105"/>
      <c r="AE657" s="105"/>
      <c r="AF657" s="105"/>
      <c r="AG657" s="105"/>
      <c r="AH657" s="105"/>
      <c r="AI657" s="105"/>
      <c r="AJ657" s="105"/>
    </row>
    <row r="658" customFormat="false" ht="15.75" hidden="false" customHeight="true" outlineLevel="0" collapsed="false">
      <c r="A658" s="105"/>
      <c r="B658" s="105"/>
      <c r="C658" s="105"/>
      <c r="D658" s="105"/>
      <c r="E658" s="105"/>
      <c r="F658" s="105"/>
      <c r="G658" s="105"/>
      <c r="H658" s="105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5"/>
      <c r="AC658" s="105"/>
      <c r="AD658" s="105"/>
      <c r="AE658" s="105"/>
      <c r="AF658" s="105"/>
      <c r="AG658" s="105"/>
      <c r="AH658" s="105"/>
      <c r="AI658" s="105"/>
      <c r="AJ658" s="105"/>
    </row>
    <row r="659" customFormat="false" ht="15.75" hidden="false" customHeight="true" outlineLevel="0" collapsed="false">
      <c r="A659" s="105"/>
      <c r="B659" s="105"/>
      <c r="C659" s="105"/>
      <c r="D659" s="105"/>
      <c r="E659" s="105"/>
      <c r="F659" s="105"/>
      <c r="G659" s="105"/>
      <c r="H659" s="105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5"/>
      <c r="AC659" s="105"/>
      <c r="AD659" s="105"/>
      <c r="AE659" s="105"/>
      <c r="AF659" s="105"/>
      <c r="AG659" s="105"/>
      <c r="AH659" s="105"/>
      <c r="AI659" s="105"/>
      <c r="AJ659" s="105"/>
    </row>
    <row r="660" customFormat="false" ht="15.75" hidden="false" customHeight="true" outlineLevel="0" collapsed="false">
      <c r="A660" s="105"/>
      <c r="B660" s="105"/>
      <c r="C660" s="105"/>
      <c r="D660" s="105"/>
      <c r="E660" s="105"/>
      <c r="F660" s="105"/>
      <c r="G660" s="105"/>
      <c r="H660" s="105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5"/>
      <c r="AC660" s="105"/>
      <c r="AD660" s="105"/>
      <c r="AE660" s="105"/>
      <c r="AF660" s="105"/>
      <c r="AG660" s="105"/>
      <c r="AH660" s="105"/>
      <c r="AI660" s="105"/>
      <c r="AJ660" s="105"/>
    </row>
    <row r="661" customFormat="false" ht="15.75" hidden="false" customHeight="true" outlineLevel="0" collapsed="false">
      <c r="A661" s="105"/>
      <c r="B661" s="105"/>
      <c r="C661" s="105"/>
      <c r="D661" s="105"/>
      <c r="E661" s="105"/>
      <c r="F661" s="105"/>
      <c r="G661" s="105"/>
      <c r="H661" s="105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5"/>
      <c r="AC661" s="105"/>
      <c r="AD661" s="105"/>
      <c r="AE661" s="105"/>
      <c r="AF661" s="105"/>
      <c r="AG661" s="105"/>
      <c r="AH661" s="105"/>
      <c r="AI661" s="105"/>
      <c r="AJ661" s="105"/>
    </row>
    <row r="662" customFormat="false" ht="15.75" hidden="false" customHeight="true" outlineLevel="0" collapsed="false">
      <c r="A662" s="105"/>
      <c r="B662" s="105"/>
      <c r="C662" s="105"/>
      <c r="D662" s="105"/>
      <c r="E662" s="105"/>
      <c r="F662" s="105"/>
      <c r="G662" s="105"/>
      <c r="H662" s="105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5"/>
      <c r="AC662" s="105"/>
      <c r="AD662" s="105"/>
      <c r="AE662" s="105"/>
      <c r="AF662" s="105"/>
      <c r="AG662" s="105"/>
      <c r="AH662" s="105"/>
      <c r="AI662" s="105"/>
      <c r="AJ662" s="105"/>
    </row>
    <row r="663" customFormat="false" ht="15.75" hidden="false" customHeight="true" outlineLevel="0" collapsed="false">
      <c r="A663" s="105"/>
      <c r="B663" s="105"/>
      <c r="C663" s="105"/>
      <c r="D663" s="105"/>
      <c r="E663" s="105"/>
      <c r="F663" s="105"/>
      <c r="G663" s="105"/>
      <c r="H663" s="105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5"/>
      <c r="AC663" s="105"/>
      <c r="AD663" s="105"/>
      <c r="AE663" s="105"/>
      <c r="AF663" s="105"/>
      <c r="AG663" s="105"/>
      <c r="AH663" s="105"/>
      <c r="AI663" s="105"/>
      <c r="AJ663" s="105"/>
    </row>
    <row r="664" customFormat="false" ht="15.75" hidden="false" customHeight="true" outlineLevel="0" collapsed="false">
      <c r="A664" s="105"/>
      <c r="B664" s="105"/>
      <c r="C664" s="105"/>
      <c r="D664" s="105"/>
      <c r="E664" s="105"/>
      <c r="F664" s="105"/>
      <c r="G664" s="105"/>
      <c r="H664" s="105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5"/>
      <c r="AC664" s="105"/>
      <c r="AD664" s="105"/>
      <c r="AE664" s="105"/>
      <c r="AF664" s="105"/>
      <c r="AG664" s="105"/>
      <c r="AH664" s="105"/>
      <c r="AI664" s="105"/>
      <c r="AJ664" s="105"/>
    </row>
    <row r="665" customFormat="false" ht="15.75" hidden="false" customHeight="true" outlineLevel="0" collapsed="false">
      <c r="A665" s="105"/>
      <c r="B665" s="105"/>
      <c r="C665" s="105"/>
      <c r="D665" s="105"/>
      <c r="E665" s="105"/>
      <c r="F665" s="105"/>
      <c r="G665" s="105"/>
      <c r="H665" s="105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5"/>
      <c r="AC665" s="105"/>
      <c r="AD665" s="105"/>
      <c r="AE665" s="105"/>
      <c r="AF665" s="105"/>
      <c r="AG665" s="105"/>
      <c r="AH665" s="105"/>
      <c r="AI665" s="105"/>
      <c r="AJ665" s="105"/>
    </row>
    <row r="666" customFormat="false" ht="15.75" hidden="false" customHeight="true" outlineLevel="0" collapsed="false">
      <c r="A666" s="105"/>
      <c r="B666" s="105"/>
      <c r="C666" s="105"/>
      <c r="D666" s="105"/>
      <c r="E666" s="105"/>
      <c r="F666" s="105"/>
      <c r="G666" s="105"/>
      <c r="H666" s="105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5"/>
      <c r="AC666" s="105"/>
      <c r="AD666" s="105"/>
      <c r="AE666" s="105"/>
      <c r="AF666" s="105"/>
      <c r="AG666" s="105"/>
      <c r="AH666" s="105"/>
      <c r="AI666" s="105"/>
      <c r="AJ666" s="105"/>
    </row>
    <row r="667" customFormat="false" ht="15.75" hidden="false" customHeight="true" outlineLevel="0" collapsed="false">
      <c r="A667" s="105"/>
      <c r="B667" s="105"/>
      <c r="C667" s="105"/>
      <c r="D667" s="105"/>
      <c r="E667" s="105"/>
      <c r="F667" s="105"/>
      <c r="G667" s="105"/>
      <c r="H667" s="105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5"/>
      <c r="AC667" s="105"/>
      <c r="AD667" s="105"/>
      <c r="AE667" s="105"/>
      <c r="AF667" s="105"/>
      <c r="AG667" s="105"/>
      <c r="AH667" s="105"/>
      <c r="AI667" s="105"/>
      <c r="AJ667" s="105"/>
    </row>
    <row r="668" customFormat="false" ht="15.75" hidden="false" customHeight="true" outlineLevel="0" collapsed="false">
      <c r="A668" s="105"/>
      <c r="B668" s="105"/>
      <c r="C668" s="105"/>
      <c r="D668" s="105"/>
      <c r="E668" s="105"/>
      <c r="F668" s="105"/>
      <c r="G668" s="105"/>
      <c r="H668" s="105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5"/>
      <c r="AC668" s="105"/>
      <c r="AD668" s="105"/>
      <c r="AE668" s="105"/>
      <c r="AF668" s="105"/>
      <c r="AG668" s="105"/>
      <c r="AH668" s="105"/>
      <c r="AI668" s="105"/>
      <c r="AJ668" s="105"/>
    </row>
    <row r="669" customFormat="false" ht="15.75" hidden="false" customHeight="true" outlineLevel="0" collapsed="false">
      <c r="A669" s="105"/>
      <c r="B669" s="105"/>
      <c r="C669" s="105"/>
      <c r="D669" s="105"/>
      <c r="E669" s="105"/>
      <c r="F669" s="105"/>
      <c r="G669" s="105"/>
      <c r="H669" s="105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5"/>
      <c r="AC669" s="105"/>
      <c r="AD669" s="105"/>
      <c r="AE669" s="105"/>
      <c r="AF669" s="105"/>
      <c r="AG669" s="105"/>
      <c r="AH669" s="105"/>
      <c r="AI669" s="105"/>
      <c r="AJ669" s="105"/>
    </row>
    <row r="670" customFormat="false" ht="15.75" hidden="false" customHeight="true" outlineLevel="0" collapsed="false">
      <c r="A670" s="105"/>
      <c r="B670" s="105"/>
      <c r="C670" s="105"/>
      <c r="D670" s="105"/>
      <c r="E670" s="105"/>
      <c r="F670" s="105"/>
      <c r="G670" s="105"/>
      <c r="H670" s="105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5"/>
      <c r="AC670" s="105"/>
      <c r="AD670" s="105"/>
      <c r="AE670" s="105"/>
      <c r="AF670" s="105"/>
      <c r="AG670" s="105"/>
      <c r="AH670" s="105"/>
      <c r="AI670" s="105"/>
      <c r="AJ670" s="105"/>
    </row>
    <row r="671" customFormat="false" ht="15.75" hidden="false" customHeight="true" outlineLevel="0" collapsed="false">
      <c r="A671" s="105"/>
      <c r="B671" s="105"/>
      <c r="C671" s="105"/>
      <c r="D671" s="105"/>
      <c r="E671" s="105"/>
      <c r="F671" s="105"/>
      <c r="G671" s="105"/>
      <c r="H671" s="105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5"/>
      <c r="AC671" s="105"/>
      <c r="AD671" s="105"/>
      <c r="AE671" s="105"/>
      <c r="AF671" s="105"/>
      <c r="AG671" s="105"/>
      <c r="AH671" s="105"/>
      <c r="AI671" s="105"/>
      <c r="AJ671" s="105"/>
    </row>
    <row r="672" customFormat="false" ht="15.75" hidden="false" customHeight="true" outlineLevel="0" collapsed="false">
      <c r="A672" s="105"/>
      <c r="B672" s="105"/>
      <c r="C672" s="105"/>
      <c r="D672" s="105"/>
      <c r="E672" s="105"/>
      <c r="F672" s="105"/>
      <c r="G672" s="105"/>
      <c r="H672" s="105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5"/>
      <c r="AC672" s="105"/>
      <c r="AD672" s="105"/>
      <c r="AE672" s="105"/>
      <c r="AF672" s="105"/>
      <c r="AG672" s="105"/>
      <c r="AH672" s="105"/>
      <c r="AI672" s="105"/>
      <c r="AJ672" s="105"/>
    </row>
    <row r="673" customFormat="false" ht="15.75" hidden="false" customHeight="true" outlineLevel="0" collapsed="false">
      <c r="A673" s="105"/>
      <c r="B673" s="105"/>
      <c r="C673" s="105"/>
      <c r="D673" s="105"/>
      <c r="E673" s="105"/>
      <c r="F673" s="105"/>
      <c r="G673" s="105"/>
      <c r="H673" s="105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5"/>
      <c r="AC673" s="105"/>
      <c r="AD673" s="105"/>
      <c r="AE673" s="105"/>
      <c r="AF673" s="105"/>
      <c r="AG673" s="105"/>
      <c r="AH673" s="105"/>
      <c r="AI673" s="105"/>
      <c r="AJ673" s="105"/>
    </row>
    <row r="674" customFormat="false" ht="15.75" hidden="false" customHeight="true" outlineLevel="0" collapsed="false">
      <c r="A674" s="105"/>
      <c r="B674" s="105"/>
      <c r="C674" s="105"/>
      <c r="D674" s="105"/>
      <c r="E674" s="105"/>
      <c r="F674" s="105"/>
      <c r="G674" s="105"/>
      <c r="H674" s="105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5"/>
      <c r="AC674" s="105"/>
      <c r="AD674" s="105"/>
      <c r="AE674" s="105"/>
      <c r="AF674" s="105"/>
      <c r="AG674" s="105"/>
      <c r="AH674" s="105"/>
      <c r="AI674" s="105"/>
      <c r="AJ674" s="105"/>
    </row>
    <row r="675" customFormat="false" ht="15.75" hidden="false" customHeight="true" outlineLevel="0" collapsed="false">
      <c r="A675" s="105"/>
      <c r="B675" s="105"/>
      <c r="C675" s="105"/>
      <c r="D675" s="105"/>
      <c r="E675" s="105"/>
      <c r="F675" s="105"/>
      <c r="G675" s="105"/>
      <c r="H675" s="105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5"/>
      <c r="AC675" s="105"/>
      <c r="AD675" s="105"/>
      <c r="AE675" s="105"/>
      <c r="AF675" s="105"/>
      <c r="AG675" s="105"/>
      <c r="AH675" s="105"/>
      <c r="AI675" s="105"/>
      <c r="AJ675" s="105"/>
    </row>
    <row r="676" customFormat="false" ht="15.75" hidden="false" customHeight="true" outlineLevel="0" collapsed="false">
      <c r="A676" s="105"/>
      <c r="B676" s="105"/>
      <c r="C676" s="105"/>
      <c r="D676" s="105"/>
      <c r="E676" s="105"/>
      <c r="F676" s="105"/>
      <c r="G676" s="105"/>
      <c r="H676" s="105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5"/>
      <c r="AC676" s="105"/>
      <c r="AD676" s="105"/>
      <c r="AE676" s="105"/>
      <c r="AF676" s="105"/>
      <c r="AG676" s="105"/>
      <c r="AH676" s="105"/>
      <c r="AI676" s="105"/>
      <c r="AJ676" s="105"/>
    </row>
    <row r="677" customFormat="false" ht="15.75" hidden="false" customHeight="true" outlineLevel="0" collapsed="false">
      <c r="A677" s="105"/>
      <c r="B677" s="105"/>
      <c r="C677" s="105"/>
      <c r="D677" s="105"/>
      <c r="E677" s="105"/>
      <c r="F677" s="105"/>
      <c r="G677" s="105"/>
      <c r="H677" s="105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5"/>
      <c r="AC677" s="105"/>
      <c r="AD677" s="105"/>
      <c r="AE677" s="105"/>
      <c r="AF677" s="105"/>
      <c r="AG677" s="105"/>
      <c r="AH677" s="105"/>
      <c r="AI677" s="105"/>
      <c r="AJ677" s="105"/>
    </row>
    <row r="678" customFormat="false" ht="15.75" hidden="false" customHeight="true" outlineLevel="0" collapsed="false">
      <c r="A678" s="105"/>
      <c r="B678" s="105"/>
      <c r="C678" s="105"/>
      <c r="D678" s="105"/>
      <c r="E678" s="105"/>
      <c r="F678" s="105"/>
      <c r="G678" s="105"/>
      <c r="H678" s="105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5"/>
      <c r="AC678" s="105"/>
      <c r="AD678" s="105"/>
      <c r="AE678" s="105"/>
      <c r="AF678" s="105"/>
      <c r="AG678" s="105"/>
      <c r="AH678" s="105"/>
      <c r="AI678" s="105"/>
      <c r="AJ678" s="105"/>
    </row>
    <row r="679" customFormat="false" ht="15.75" hidden="false" customHeight="true" outlineLevel="0" collapsed="false">
      <c r="A679" s="105"/>
      <c r="B679" s="105"/>
      <c r="C679" s="105"/>
      <c r="D679" s="105"/>
      <c r="E679" s="105"/>
      <c r="F679" s="105"/>
      <c r="G679" s="105"/>
      <c r="H679" s="105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5"/>
      <c r="AC679" s="105"/>
      <c r="AD679" s="105"/>
      <c r="AE679" s="105"/>
      <c r="AF679" s="105"/>
      <c r="AG679" s="105"/>
      <c r="AH679" s="105"/>
      <c r="AI679" s="105"/>
      <c r="AJ679" s="105"/>
    </row>
    <row r="680" customFormat="false" ht="15.75" hidden="false" customHeight="true" outlineLevel="0" collapsed="false">
      <c r="A680" s="105"/>
      <c r="B680" s="105"/>
      <c r="C680" s="105"/>
      <c r="D680" s="105"/>
      <c r="E680" s="105"/>
      <c r="F680" s="105"/>
      <c r="G680" s="105"/>
      <c r="H680" s="105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5"/>
      <c r="AC680" s="105"/>
      <c r="AD680" s="105"/>
      <c r="AE680" s="105"/>
      <c r="AF680" s="105"/>
      <c r="AG680" s="105"/>
      <c r="AH680" s="105"/>
      <c r="AI680" s="105"/>
      <c r="AJ680" s="105"/>
    </row>
    <row r="681" customFormat="false" ht="15.75" hidden="false" customHeight="true" outlineLevel="0" collapsed="false">
      <c r="A681" s="105"/>
      <c r="B681" s="105"/>
      <c r="C681" s="105"/>
      <c r="D681" s="105"/>
      <c r="E681" s="105"/>
      <c r="F681" s="105"/>
      <c r="G681" s="105"/>
      <c r="H681" s="105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5"/>
      <c r="AC681" s="105"/>
      <c r="AD681" s="105"/>
      <c r="AE681" s="105"/>
      <c r="AF681" s="105"/>
      <c r="AG681" s="105"/>
      <c r="AH681" s="105"/>
      <c r="AI681" s="105"/>
      <c r="AJ681" s="105"/>
    </row>
    <row r="682" customFormat="false" ht="15.75" hidden="false" customHeight="true" outlineLevel="0" collapsed="false">
      <c r="A682" s="105"/>
      <c r="B682" s="105"/>
      <c r="C682" s="105"/>
      <c r="D682" s="105"/>
      <c r="E682" s="105"/>
      <c r="F682" s="105"/>
      <c r="G682" s="105"/>
      <c r="H682" s="105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5"/>
      <c r="AC682" s="105"/>
      <c r="AD682" s="105"/>
      <c r="AE682" s="105"/>
      <c r="AF682" s="105"/>
      <c r="AG682" s="105"/>
      <c r="AH682" s="105"/>
      <c r="AI682" s="105"/>
      <c r="AJ682" s="105"/>
    </row>
    <row r="683" customFormat="false" ht="15.75" hidden="false" customHeight="true" outlineLevel="0" collapsed="false">
      <c r="A683" s="105"/>
      <c r="B683" s="105"/>
      <c r="C683" s="105"/>
      <c r="D683" s="105"/>
      <c r="E683" s="105"/>
      <c r="F683" s="105"/>
      <c r="G683" s="105"/>
      <c r="H683" s="105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5"/>
      <c r="AC683" s="105"/>
      <c r="AD683" s="105"/>
      <c r="AE683" s="105"/>
      <c r="AF683" s="105"/>
      <c r="AG683" s="105"/>
      <c r="AH683" s="105"/>
      <c r="AI683" s="105"/>
      <c r="AJ683" s="105"/>
    </row>
    <row r="684" customFormat="false" ht="15.75" hidden="false" customHeight="true" outlineLevel="0" collapsed="false">
      <c r="A684" s="105"/>
      <c r="B684" s="105"/>
      <c r="C684" s="105"/>
      <c r="D684" s="105"/>
      <c r="E684" s="105"/>
      <c r="F684" s="105"/>
      <c r="G684" s="105"/>
      <c r="H684" s="105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5"/>
      <c r="AC684" s="105"/>
      <c r="AD684" s="105"/>
      <c r="AE684" s="105"/>
      <c r="AF684" s="105"/>
      <c r="AG684" s="105"/>
      <c r="AH684" s="105"/>
      <c r="AI684" s="105"/>
      <c r="AJ684" s="105"/>
    </row>
    <row r="685" customFormat="false" ht="15.75" hidden="false" customHeight="true" outlineLevel="0" collapsed="false">
      <c r="A685" s="105"/>
      <c r="B685" s="105"/>
      <c r="C685" s="105"/>
      <c r="D685" s="105"/>
      <c r="E685" s="105"/>
      <c r="F685" s="105"/>
      <c r="G685" s="105"/>
      <c r="H685" s="105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5"/>
      <c r="AC685" s="105"/>
      <c r="AD685" s="105"/>
      <c r="AE685" s="105"/>
      <c r="AF685" s="105"/>
      <c r="AG685" s="105"/>
      <c r="AH685" s="105"/>
      <c r="AI685" s="105"/>
      <c r="AJ685" s="105"/>
    </row>
    <row r="686" customFormat="false" ht="15.75" hidden="false" customHeight="true" outlineLevel="0" collapsed="false">
      <c r="A686" s="105"/>
      <c r="B686" s="105"/>
      <c r="C686" s="105"/>
      <c r="D686" s="105"/>
      <c r="E686" s="105"/>
      <c r="F686" s="105"/>
      <c r="G686" s="105"/>
      <c r="H686" s="105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5"/>
      <c r="AC686" s="105"/>
      <c r="AD686" s="105"/>
      <c r="AE686" s="105"/>
      <c r="AF686" s="105"/>
      <c r="AG686" s="105"/>
      <c r="AH686" s="105"/>
      <c r="AI686" s="105"/>
      <c r="AJ686" s="105"/>
    </row>
    <row r="687" customFormat="false" ht="15.75" hidden="false" customHeight="true" outlineLevel="0" collapsed="false">
      <c r="A687" s="105"/>
      <c r="B687" s="105"/>
      <c r="C687" s="105"/>
      <c r="D687" s="105"/>
      <c r="E687" s="105"/>
      <c r="F687" s="105"/>
      <c r="G687" s="105"/>
      <c r="H687" s="105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5"/>
      <c r="AC687" s="105"/>
      <c r="AD687" s="105"/>
      <c r="AE687" s="105"/>
      <c r="AF687" s="105"/>
      <c r="AG687" s="105"/>
      <c r="AH687" s="105"/>
      <c r="AI687" s="105"/>
      <c r="AJ687" s="105"/>
    </row>
    <row r="688" customFormat="false" ht="15.75" hidden="false" customHeight="true" outlineLevel="0" collapsed="false">
      <c r="A688" s="105"/>
      <c r="B688" s="105"/>
      <c r="C688" s="105"/>
      <c r="D688" s="105"/>
      <c r="E688" s="105"/>
      <c r="F688" s="105"/>
      <c r="G688" s="105"/>
      <c r="H688" s="105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5"/>
      <c r="AC688" s="105"/>
      <c r="AD688" s="105"/>
      <c r="AE688" s="105"/>
      <c r="AF688" s="105"/>
      <c r="AG688" s="105"/>
      <c r="AH688" s="105"/>
      <c r="AI688" s="105"/>
      <c r="AJ688" s="105"/>
    </row>
    <row r="689" customFormat="false" ht="15.75" hidden="false" customHeight="true" outlineLevel="0" collapsed="false">
      <c r="A689" s="105"/>
      <c r="B689" s="105"/>
      <c r="C689" s="105"/>
      <c r="D689" s="105"/>
      <c r="E689" s="105"/>
      <c r="F689" s="105"/>
      <c r="G689" s="105"/>
      <c r="H689" s="105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5"/>
      <c r="AC689" s="105"/>
      <c r="AD689" s="105"/>
      <c r="AE689" s="105"/>
      <c r="AF689" s="105"/>
      <c r="AG689" s="105"/>
      <c r="AH689" s="105"/>
      <c r="AI689" s="105"/>
      <c r="AJ689" s="105"/>
    </row>
    <row r="690" customFormat="false" ht="15.75" hidden="false" customHeight="true" outlineLevel="0" collapsed="false">
      <c r="A690" s="105"/>
      <c r="B690" s="105"/>
      <c r="C690" s="105"/>
      <c r="D690" s="105"/>
      <c r="E690" s="105"/>
      <c r="F690" s="105"/>
      <c r="G690" s="105"/>
      <c r="H690" s="105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5"/>
      <c r="AC690" s="105"/>
      <c r="AD690" s="105"/>
      <c r="AE690" s="105"/>
      <c r="AF690" s="105"/>
      <c r="AG690" s="105"/>
      <c r="AH690" s="105"/>
      <c r="AI690" s="105"/>
      <c r="AJ690" s="105"/>
    </row>
    <row r="691" customFormat="false" ht="15.75" hidden="false" customHeight="true" outlineLevel="0" collapsed="false">
      <c r="A691" s="105"/>
      <c r="B691" s="105"/>
      <c r="C691" s="105"/>
      <c r="D691" s="105"/>
      <c r="E691" s="105"/>
      <c r="F691" s="105"/>
      <c r="G691" s="105"/>
      <c r="H691" s="105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5"/>
      <c r="AC691" s="105"/>
      <c r="AD691" s="105"/>
      <c r="AE691" s="105"/>
      <c r="AF691" s="105"/>
      <c r="AG691" s="105"/>
      <c r="AH691" s="105"/>
      <c r="AI691" s="105"/>
      <c r="AJ691" s="105"/>
    </row>
    <row r="692" customFormat="false" ht="15.75" hidden="false" customHeight="true" outlineLevel="0" collapsed="false">
      <c r="A692" s="105"/>
      <c r="B692" s="105"/>
      <c r="C692" s="105"/>
      <c r="D692" s="105"/>
      <c r="E692" s="105"/>
      <c r="F692" s="105"/>
      <c r="G692" s="105"/>
      <c r="H692" s="105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5"/>
      <c r="AC692" s="105"/>
      <c r="AD692" s="105"/>
      <c r="AE692" s="105"/>
      <c r="AF692" s="105"/>
      <c r="AG692" s="105"/>
      <c r="AH692" s="105"/>
      <c r="AI692" s="105"/>
      <c r="AJ692" s="105"/>
    </row>
    <row r="693" customFormat="false" ht="15.75" hidden="false" customHeight="true" outlineLevel="0" collapsed="false">
      <c r="A693" s="105"/>
      <c r="B693" s="105"/>
      <c r="C693" s="105"/>
      <c r="D693" s="105"/>
      <c r="E693" s="105"/>
      <c r="F693" s="105"/>
      <c r="G693" s="105"/>
      <c r="H693" s="105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5"/>
      <c r="AC693" s="105"/>
      <c r="AD693" s="105"/>
      <c r="AE693" s="105"/>
      <c r="AF693" s="105"/>
      <c r="AG693" s="105"/>
      <c r="AH693" s="105"/>
      <c r="AI693" s="105"/>
      <c r="AJ693" s="105"/>
    </row>
    <row r="694" customFormat="false" ht="15.75" hidden="false" customHeight="true" outlineLevel="0" collapsed="false">
      <c r="A694" s="105"/>
      <c r="B694" s="105"/>
      <c r="C694" s="105"/>
      <c r="D694" s="105"/>
      <c r="E694" s="105"/>
      <c r="F694" s="105"/>
      <c r="G694" s="105"/>
      <c r="H694" s="105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5"/>
      <c r="AC694" s="105"/>
      <c r="AD694" s="105"/>
      <c r="AE694" s="105"/>
      <c r="AF694" s="105"/>
      <c r="AG694" s="105"/>
      <c r="AH694" s="105"/>
      <c r="AI694" s="105"/>
      <c r="AJ694" s="105"/>
    </row>
    <row r="695" customFormat="false" ht="15.75" hidden="false" customHeight="true" outlineLevel="0" collapsed="false">
      <c r="A695" s="105"/>
      <c r="B695" s="105"/>
      <c r="C695" s="105"/>
      <c r="D695" s="105"/>
      <c r="E695" s="105"/>
      <c r="F695" s="105"/>
      <c r="G695" s="105"/>
      <c r="H695" s="105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5"/>
      <c r="AC695" s="105"/>
      <c r="AD695" s="105"/>
      <c r="AE695" s="105"/>
      <c r="AF695" s="105"/>
      <c r="AG695" s="105"/>
      <c r="AH695" s="105"/>
      <c r="AI695" s="105"/>
      <c r="AJ695" s="105"/>
    </row>
    <row r="696" customFormat="false" ht="15.75" hidden="false" customHeight="true" outlineLevel="0" collapsed="false">
      <c r="A696" s="105"/>
      <c r="B696" s="105"/>
      <c r="C696" s="105"/>
      <c r="D696" s="105"/>
      <c r="E696" s="105"/>
      <c r="F696" s="105"/>
      <c r="G696" s="105"/>
      <c r="H696" s="105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5"/>
      <c r="AC696" s="105"/>
      <c r="AD696" s="105"/>
      <c r="AE696" s="105"/>
      <c r="AF696" s="105"/>
      <c r="AG696" s="105"/>
      <c r="AH696" s="105"/>
      <c r="AI696" s="105"/>
      <c r="AJ696" s="105"/>
    </row>
    <row r="697" customFormat="false" ht="15.75" hidden="false" customHeight="true" outlineLevel="0" collapsed="false">
      <c r="A697" s="105"/>
      <c r="B697" s="105"/>
      <c r="C697" s="105"/>
      <c r="D697" s="105"/>
      <c r="E697" s="105"/>
      <c r="F697" s="105"/>
      <c r="G697" s="105"/>
      <c r="H697" s="105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5"/>
      <c r="AC697" s="105"/>
      <c r="AD697" s="105"/>
      <c r="AE697" s="105"/>
      <c r="AF697" s="105"/>
      <c r="AG697" s="105"/>
      <c r="AH697" s="105"/>
      <c r="AI697" s="105"/>
      <c r="AJ697" s="105"/>
    </row>
    <row r="698" customFormat="false" ht="15.75" hidden="false" customHeight="true" outlineLevel="0" collapsed="false">
      <c r="A698" s="105"/>
      <c r="B698" s="105"/>
      <c r="C698" s="105"/>
      <c r="D698" s="105"/>
      <c r="E698" s="105"/>
      <c r="F698" s="105"/>
      <c r="G698" s="105"/>
      <c r="H698" s="105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5"/>
      <c r="AC698" s="105"/>
      <c r="AD698" s="105"/>
      <c r="AE698" s="105"/>
      <c r="AF698" s="105"/>
      <c r="AG698" s="105"/>
      <c r="AH698" s="105"/>
      <c r="AI698" s="105"/>
      <c r="AJ698" s="105"/>
    </row>
    <row r="699" customFormat="false" ht="15.75" hidden="false" customHeight="true" outlineLevel="0" collapsed="false">
      <c r="A699" s="105"/>
      <c r="B699" s="105"/>
      <c r="C699" s="105"/>
      <c r="D699" s="105"/>
      <c r="E699" s="105"/>
      <c r="F699" s="105"/>
      <c r="G699" s="105"/>
      <c r="H699" s="105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5"/>
      <c r="AC699" s="105"/>
      <c r="AD699" s="105"/>
      <c r="AE699" s="105"/>
      <c r="AF699" s="105"/>
      <c r="AG699" s="105"/>
      <c r="AH699" s="105"/>
      <c r="AI699" s="105"/>
      <c r="AJ699" s="105"/>
    </row>
    <row r="700" customFormat="false" ht="15.75" hidden="false" customHeight="true" outlineLevel="0" collapsed="false">
      <c r="A700" s="105"/>
      <c r="B700" s="105"/>
      <c r="C700" s="105"/>
      <c r="D700" s="105"/>
      <c r="E700" s="105"/>
      <c r="F700" s="105"/>
      <c r="G700" s="105"/>
      <c r="H700" s="105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5"/>
      <c r="AC700" s="105"/>
      <c r="AD700" s="105"/>
      <c r="AE700" s="105"/>
      <c r="AF700" s="105"/>
      <c r="AG700" s="105"/>
      <c r="AH700" s="105"/>
      <c r="AI700" s="105"/>
      <c r="AJ700" s="105"/>
    </row>
    <row r="701" customFormat="false" ht="15.75" hidden="false" customHeight="true" outlineLevel="0" collapsed="false">
      <c r="A701" s="105"/>
      <c r="B701" s="105"/>
      <c r="C701" s="105"/>
      <c r="D701" s="105"/>
      <c r="E701" s="105"/>
      <c r="F701" s="105"/>
      <c r="G701" s="105"/>
      <c r="H701" s="105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5"/>
      <c r="AC701" s="105"/>
      <c r="AD701" s="105"/>
      <c r="AE701" s="105"/>
      <c r="AF701" s="105"/>
      <c r="AG701" s="105"/>
      <c r="AH701" s="105"/>
      <c r="AI701" s="105"/>
      <c r="AJ701" s="105"/>
    </row>
    <row r="702" customFormat="false" ht="15.75" hidden="false" customHeight="true" outlineLevel="0" collapsed="false">
      <c r="A702" s="105"/>
      <c r="B702" s="105"/>
      <c r="C702" s="105"/>
      <c r="D702" s="105"/>
      <c r="E702" s="105"/>
      <c r="F702" s="105"/>
      <c r="G702" s="105"/>
      <c r="H702" s="105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5"/>
      <c r="AC702" s="105"/>
      <c r="AD702" s="105"/>
      <c r="AE702" s="105"/>
      <c r="AF702" s="105"/>
      <c r="AG702" s="105"/>
      <c r="AH702" s="105"/>
      <c r="AI702" s="105"/>
      <c r="AJ702" s="105"/>
    </row>
    <row r="703" customFormat="false" ht="15.75" hidden="false" customHeight="true" outlineLevel="0" collapsed="false">
      <c r="A703" s="105"/>
      <c r="B703" s="105"/>
      <c r="C703" s="105"/>
      <c r="D703" s="105"/>
      <c r="E703" s="105"/>
      <c r="F703" s="105"/>
      <c r="G703" s="105"/>
      <c r="H703" s="105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5"/>
      <c r="AC703" s="105"/>
      <c r="AD703" s="105"/>
      <c r="AE703" s="105"/>
      <c r="AF703" s="105"/>
      <c r="AG703" s="105"/>
      <c r="AH703" s="105"/>
      <c r="AI703" s="105"/>
      <c r="AJ703" s="105"/>
    </row>
    <row r="704" customFormat="false" ht="15.75" hidden="false" customHeight="true" outlineLevel="0" collapsed="false">
      <c r="A704" s="105"/>
      <c r="B704" s="105"/>
      <c r="C704" s="105"/>
      <c r="D704" s="105"/>
      <c r="E704" s="105"/>
      <c r="F704" s="105"/>
      <c r="G704" s="105"/>
      <c r="H704" s="105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5"/>
      <c r="AC704" s="105"/>
      <c r="AD704" s="105"/>
      <c r="AE704" s="105"/>
      <c r="AF704" s="105"/>
      <c r="AG704" s="105"/>
      <c r="AH704" s="105"/>
      <c r="AI704" s="105"/>
      <c r="AJ704" s="105"/>
    </row>
    <row r="705" customFormat="false" ht="15.75" hidden="false" customHeight="true" outlineLevel="0" collapsed="false">
      <c r="A705" s="105"/>
      <c r="B705" s="105"/>
      <c r="C705" s="105"/>
      <c r="D705" s="105"/>
      <c r="E705" s="105"/>
      <c r="F705" s="105"/>
      <c r="G705" s="105"/>
      <c r="H705" s="105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5"/>
      <c r="AC705" s="105"/>
      <c r="AD705" s="105"/>
      <c r="AE705" s="105"/>
      <c r="AF705" s="105"/>
      <c r="AG705" s="105"/>
      <c r="AH705" s="105"/>
      <c r="AI705" s="105"/>
      <c r="AJ705" s="105"/>
    </row>
    <row r="706" customFormat="false" ht="15.75" hidden="false" customHeight="true" outlineLevel="0" collapsed="false">
      <c r="A706" s="105"/>
      <c r="B706" s="105"/>
      <c r="C706" s="105"/>
      <c r="D706" s="105"/>
      <c r="E706" s="105"/>
      <c r="F706" s="105"/>
      <c r="G706" s="105"/>
      <c r="H706" s="105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5"/>
      <c r="AC706" s="105"/>
      <c r="AD706" s="105"/>
      <c r="AE706" s="105"/>
      <c r="AF706" s="105"/>
      <c r="AG706" s="105"/>
      <c r="AH706" s="105"/>
      <c r="AI706" s="105"/>
      <c r="AJ706" s="105"/>
    </row>
    <row r="707" customFormat="false" ht="15.75" hidden="false" customHeight="true" outlineLevel="0" collapsed="false">
      <c r="A707" s="105"/>
      <c r="B707" s="105"/>
      <c r="C707" s="105"/>
      <c r="D707" s="105"/>
      <c r="E707" s="105"/>
      <c r="F707" s="105"/>
      <c r="G707" s="105"/>
      <c r="H707" s="105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5"/>
      <c r="AC707" s="105"/>
      <c r="AD707" s="105"/>
      <c r="AE707" s="105"/>
      <c r="AF707" s="105"/>
      <c r="AG707" s="105"/>
      <c r="AH707" s="105"/>
      <c r="AI707" s="105"/>
      <c r="AJ707" s="105"/>
    </row>
    <row r="708" customFormat="false" ht="15.75" hidden="false" customHeight="true" outlineLevel="0" collapsed="false">
      <c r="A708" s="105"/>
      <c r="B708" s="105"/>
      <c r="C708" s="105"/>
      <c r="D708" s="105"/>
      <c r="E708" s="105"/>
      <c r="F708" s="105"/>
      <c r="G708" s="105"/>
      <c r="H708" s="105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5"/>
      <c r="AC708" s="105"/>
      <c r="AD708" s="105"/>
      <c r="AE708" s="105"/>
      <c r="AF708" s="105"/>
      <c r="AG708" s="105"/>
      <c r="AH708" s="105"/>
      <c r="AI708" s="105"/>
      <c r="AJ708" s="105"/>
    </row>
    <row r="709" customFormat="false" ht="15.75" hidden="false" customHeight="true" outlineLevel="0" collapsed="false">
      <c r="A709" s="105"/>
      <c r="B709" s="105"/>
      <c r="C709" s="105"/>
      <c r="D709" s="105"/>
      <c r="E709" s="105"/>
      <c r="F709" s="105"/>
      <c r="G709" s="105"/>
      <c r="H709" s="105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5"/>
      <c r="AC709" s="105"/>
      <c r="AD709" s="105"/>
      <c r="AE709" s="105"/>
      <c r="AF709" s="105"/>
      <c r="AG709" s="105"/>
      <c r="AH709" s="105"/>
      <c r="AI709" s="105"/>
      <c r="AJ709" s="105"/>
    </row>
    <row r="710" customFormat="false" ht="15.75" hidden="false" customHeight="true" outlineLevel="0" collapsed="false">
      <c r="A710" s="105"/>
      <c r="B710" s="105"/>
      <c r="C710" s="105"/>
      <c r="D710" s="105"/>
      <c r="E710" s="105"/>
      <c r="F710" s="105"/>
      <c r="G710" s="105"/>
      <c r="H710" s="105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5"/>
      <c r="AC710" s="105"/>
      <c r="AD710" s="105"/>
      <c r="AE710" s="105"/>
      <c r="AF710" s="105"/>
      <c r="AG710" s="105"/>
      <c r="AH710" s="105"/>
      <c r="AI710" s="105"/>
      <c r="AJ710" s="105"/>
    </row>
    <row r="711" customFormat="false" ht="15.75" hidden="false" customHeight="true" outlineLevel="0" collapsed="false">
      <c r="A711" s="105"/>
      <c r="B711" s="105"/>
      <c r="C711" s="105"/>
      <c r="D711" s="105"/>
      <c r="E711" s="105"/>
      <c r="F711" s="105"/>
      <c r="G711" s="105"/>
      <c r="H711" s="105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5"/>
      <c r="AC711" s="105"/>
      <c r="AD711" s="105"/>
      <c r="AE711" s="105"/>
      <c r="AF711" s="105"/>
      <c r="AG711" s="105"/>
      <c r="AH711" s="105"/>
      <c r="AI711" s="105"/>
      <c r="AJ711" s="105"/>
    </row>
    <row r="712" customFormat="false" ht="15.75" hidden="false" customHeight="true" outlineLevel="0" collapsed="false">
      <c r="A712" s="105"/>
      <c r="B712" s="105"/>
      <c r="C712" s="105"/>
      <c r="D712" s="105"/>
      <c r="E712" s="105"/>
      <c r="F712" s="105"/>
      <c r="G712" s="105"/>
      <c r="H712" s="105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5"/>
      <c r="AC712" s="105"/>
      <c r="AD712" s="105"/>
      <c r="AE712" s="105"/>
      <c r="AF712" s="105"/>
      <c r="AG712" s="105"/>
      <c r="AH712" s="105"/>
      <c r="AI712" s="105"/>
      <c r="AJ712" s="105"/>
    </row>
    <row r="713" customFormat="false" ht="15.75" hidden="false" customHeight="true" outlineLevel="0" collapsed="false">
      <c r="A713" s="105"/>
      <c r="B713" s="105"/>
      <c r="C713" s="105"/>
      <c r="D713" s="105"/>
      <c r="E713" s="105"/>
      <c r="F713" s="105"/>
      <c r="G713" s="105"/>
      <c r="H713" s="105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5"/>
      <c r="AC713" s="105"/>
      <c r="AD713" s="105"/>
      <c r="AE713" s="105"/>
      <c r="AF713" s="105"/>
      <c r="AG713" s="105"/>
      <c r="AH713" s="105"/>
      <c r="AI713" s="105"/>
      <c r="AJ713" s="105"/>
    </row>
    <row r="714" customFormat="false" ht="15.75" hidden="false" customHeight="true" outlineLevel="0" collapsed="false">
      <c r="A714" s="105"/>
      <c r="B714" s="105"/>
      <c r="C714" s="105"/>
      <c r="D714" s="105"/>
      <c r="E714" s="105"/>
      <c r="F714" s="105"/>
      <c r="G714" s="105"/>
      <c r="H714" s="105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5"/>
      <c r="AC714" s="105"/>
      <c r="AD714" s="105"/>
      <c r="AE714" s="105"/>
      <c r="AF714" s="105"/>
      <c r="AG714" s="105"/>
      <c r="AH714" s="105"/>
      <c r="AI714" s="105"/>
      <c r="AJ714" s="105"/>
    </row>
    <row r="715" customFormat="false" ht="15.75" hidden="false" customHeight="true" outlineLevel="0" collapsed="false">
      <c r="A715" s="105"/>
      <c r="B715" s="105"/>
      <c r="C715" s="105"/>
      <c r="D715" s="105"/>
      <c r="E715" s="105"/>
      <c r="F715" s="105"/>
      <c r="G715" s="105"/>
      <c r="H715" s="105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5"/>
      <c r="AC715" s="105"/>
      <c r="AD715" s="105"/>
      <c r="AE715" s="105"/>
      <c r="AF715" s="105"/>
      <c r="AG715" s="105"/>
      <c r="AH715" s="105"/>
      <c r="AI715" s="105"/>
      <c r="AJ715" s="105"/>
    </row>
    <row r="716" customFormat="false" ht="15.75" hidden="false" customHeight="true" outlineLevel="0" collapsed="false">
      <c r="A716" s="105"/>
      <c r="B716" s="105"/>
      <c r="C716" s="105"/>
      <c r="D716" s="105"/>
      <c r="E716" s="105"/>
      <c r="F716" s="105"/>
      <c r="G716" s="105"/>
      <c r="H716" s="105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5"/>
      <c r="AC716" s="105"/>
      <c r="AD716" s="105"/>
      <c r="AE716" s="105"/>
      <c r="AF716" s="105"/>
      <c r="AG716" s="105"/>
      <c r="AH716" s="105"/>
      <c r="AI716" s="105"/>
      <c r="AJ716" s="105"/>
    </row>
    <row r="717" customFormat="false" ht="15.75" hidden="false" customHeight="true" outlineLevel="0" collapsed="false">
      <c r="A717" s="105"/>
      <c r="B717" s="105"/>
      <c r="C717" s="105"/>
      <c r="D717" s="105"/>
      <c r="E717" s="105"/>
      <c r="F717" s="105"/>
      <c r="G717" s="105"/>
      <c r="H717" s="105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5"/>
      <c r="AC717" s="105"/>
      <c r="AD717" s="105"/>
      <c r="AE717" s="105"/>
      <c r="AF717" s="105"/>
      <c r="AG717" s="105"/>
      <c r="AH717" s="105"/>
      <c r="AI717" s="105"/>
      <c r="AJ717" s="105"/>
    </row>
    <row r="718" customFormat="false" ht="15.75" hidden="false" customHeight="true" outlineLevel="0" collapsed="false">
      <c r="A718" s="105"/>
      <c r="B718" s="105"/>
      <c r="C718" s="105"/>
      <c r="D718" s="105"/>
      <c r="E718" s="105"/>
      <c r="F718" s="105"/>
      <c r="G718" s="105"/>
      <c r="H718" s="105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5"/>
      <c r="AC718" s="105"/>
      <c r="AD718" s="105"/>
      <c r="AE718" s="105"/>
      <c r="AF718" s="105"/>
      <c r="AG718" s="105"/>
      <c r="AH718" s="105"/>
      <c r="AI718" s="105"/>
      <c r="AJ718" s="105"/>
    </row>
    <row r="719" customFormat="false" ht="15.75" hidden="false" customHeight="true" outlineLevel="0" collapsed="false">
      <c r="A719" s="105"/>
      <c r="B719" s="105"/>
      <c r="C719" s="105"/>
      <c r="D719" s="105"/>
      <c r="E719" s="105"/>
      <c r="F719" s="105"/>
      <c r="G719" s="105"/>
      <c r="H719" s="105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5"/>
      <c r="AC719" s="105"/>
      <c r="AD719" s="105"/>
      <c r="AE719" s="105"/>
      <c r="AF719" s="105"/>
      <c r="AG719" s="105"/>
      <c r="AH719" s="105"/>
      <c r="AI719" s="105"/>
      <c r="AJ719" s="105"/>
    </row>
    <row r="720" customFormat="false" ht="15.75" hidden="false" customHeight="true" outlineLevel="0" collapsed="false">
      <c r="A720" s="105"/>
      <c r="B720" s="105"/>
      <c r="C720" s="105"/>
      <c r="D720" s="105"/>
      <c r="E720" s="105"/>
      <c r="F720" s="105"/>
      <c r="G720" s="105"/>
      <c r="H720" s="105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5"/>
      <c r="AC720" s="105"/>
      <c r="AD720" s="105"/>
      <c r="AE720" s="105"/>
      <c r="AF720" s="105"/>
      <c r="AG720" s="105"/>
      <c r="AH720" s="105"/>
      <c r="AI720" s="105"/>
      <c r="AJ720" s="105"/>
    </row>
    <row r="721" customFormat="false" ht="15.75" hidden="false" customHeight="true" outlineLevel="0" collapsed="false">
      <c r="A721" s="105"/>
      <c r="B721" s="105"/>
      <c r="C721" s="105"/>
      <c r="D721" s="105"/>
      <c r="E721" s="105"/>
      <c r="F721" s="105"/>
      <c r="G721" s="105"/>
      <c r="H721" s="105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5"/>
      <c r="AC721" s="105"/>
      <c r="AD721" s="105"/>
      <c r="AE721" s="105"/>
      <c r="AF721" s="105"/>
      <c r="AG721" s="105"/>
      <c r="AH721" s="105"/>
      <c r="AI721" s="105"/>
      <c r="AJ721" s="105"/>
    </row>
    <row r="722" customFormat="false" ht="15.75" hidden="false" customHeight="true" outlineLevel="0" collapsed="false">
      <c r="A722" s="105"/>
      <c r="B722" s="105"/>
      <c r="C722" s="105"/>
      <c r="D722" s="105"/>
      <c r="E722" s="105"/>
      <c r="F722" s="105"/>
      <c r="G722" s="105"/>
      <c r="H722" s="105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5"/>
      <c r="AC722" s="105"/>
      <c r="AD722" s="105"/>
      <c r="AE722" s="105"/>
      <c r="AF722" s="105"/>
      <c r="AG722" s="105"/>
      <c r="AH722" s="105"/>
      <c r="AI722" s="105"/>
      <c r="AJ722" s="105"/>
    </row>
    <row r="723" customFormat="false" ht="15.75" hidden="false" customHeight="true" outlineLevel="0" collapsed="false">
      <c r="A723" s="105"/>
      <c r="B723" s="105"/>
      <c r="C723" s="105"/>
      <c r="D723" s="105"/>
      <c r="E723" s="105"/>
      <c r="F723" s="105"/>
      <c r="G723" s="105"/>
      <c r="H723" s="105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5"/>
      <c r="AC723" s="105"/>
      <c r="AD723" s="105"/>
      <c r="AE723" s="105"/>
      <c r="AF723" s="105"/>
      <c r="AG723" s="105"/>
      <c r="AH723" s="105"/>
      <c r="AI723" s="105"/>
      <c r="AJ723" s="105"/>
    </row>
    <row r="724" customFormat="false" ht="15.75" hidden="false" customHeight="true" outlineLevel="0" collapsed="false">
      <c r="A724" s="105"/>
      <c r="B724" s="105"/>
      <c r="C724" s="105"/>
      <c r="D724" s="105"/>
      <c r="E724" s="105"/>
      <c r="F724" s="105"/>
      <c r="G724" s="105"/>
      <c r="H724" s="105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5"/>
      <c r="AC724" s="105"/>
      <c r="AD724" s="105"/>
      <c r="AE724" s="105"/>
      <c r="AF724" s="105"/>
      <c r="AG724" s="105"/>
      <c r="AH724" s="105"/>
      <c r="AI724" s="105"/>
      <c r="AJ724" s="105"/>
    </row>
    <row r="725" customFormat="false" ht="15.75" hidden="false" customHeight="true" outlineLevel="0" collapsed="false">
      <c r="A725" s="105"/>
      <c r="B725" s="105"/>
      <c r="C725" s="105"/>
      <c r="D725" s="105"/>
      <c r="E725" s="105"/>
      <c r="F725" s="105"/>
      <c r="G725" s="105"/>
      <c r="H725" s="105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5"/>
      <c r="AC725" s="105"/>
      <c r="AD725" s="105"/>
      <c r="AE725" s="105"/>
      <c r="AF725" s="105"/>
      <c r="AG725" s="105"/>
      <c r="AH725" s="105"/>
      <c r="AI725" s="105"/>
      <c r="AJ725" s="105"/>
    </row>
    <row r="726" customFormat="false" ht="15.75" hidden="false" customHeight="true" outlineLevel="0" collapsed="false">
      <c r="A726" s="105"/>
      <c r="B726" s="105"/>
      <c r="C726" s="105"/>
      <c r="D726" s="105"/>
      <c r="E726" s="105"/>
      <c r="F726" s="105"/>
      <c r="G726" s="105"/>
      <c r="H726" s="105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5"/>
      <c r="AC726" s="105"/>
      <c r="AD726" s="105"/>
      <c r="AE726" s="105"/>
      <c r="AF726" s="105"/>
      <c r="AG726" s="105"/>
      <c r="AH726" s="105"/>
      <c r="AI726" s="105"/>
      <c r="AJ726" s="105"/>
    </row>
    <row r="727" customFormat="false" ht="15.75" hidden="false" customHeight="true" outlineLevel="0" collapsed="false">
      <c r="A727" s="105"/>
      <c r="B727" s="105"/>
      <c r="C727" s="105"/>
      <c r="D727" s="105"/>
      <c r="E727" s="105"/>
      <c r="F727" s="105"/>
      <c r="G727" s="105"/>
      <c r="H727" s="105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5"/>
      <c r="AC727" s="105"/>
      <c r="AD727" s="105"/>
      <c r="AE727" s="105"/>
      <c r="AF727" s="105"/>
      <c r="AG727" s="105"/>
      <c r="AH727" s="105"/>
      <c r="AI727" s="105"/>
      <c r="AJ727" s="105"/>
    </row>
    <row r="728" customFormat="false" ht="15.75" hidden="false" customHeight="true" outlineLevel="0" collapsed="false">
      <c r="A728" s="105"/>
      <c r="B728" s="105"/>
      <c r="C728" s="105"/>
      <c r="D728" s="105"/>
      <c r="E728" s="105"/>
      <c r="F728" s="105"/>
      <c r="G728" s="105"/>
      <c r="H728" s="105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5"/>
      <c r="AC728" s="105"/>
      <c r="AD728" s="105"/>
      <c r="AE728" s="105"/>
      <c r="AF728" s="105"/>
      <c r="AG728" s="105"/>
      <c r="AH728" s="105"/>
      <c r="AI728" s="105"/>
      <c r="AJ728" s="105"/>
    </row>
    <row r="729" customFormat="false" ht="15.75" hidden="false" customHeight="true" outlineLevel="0" collapsed="false">
      <c r="A729" s="105"/>
      <c r="B729" s="105"/>
      <c r="C729" s="105"/>
      <c r="D729" s="105"/>
      <c r="E729" s="105"/>
      <c r="F729" s="105"/>
      <c r="G729" s="105"/>
      <c r="H729" s="105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5"/>
      <c r="AC729" s="105"/>
      <c r="AD729" s="105"/>
      <c r="AE729" s="105"/>
      <c r="AF729" s="105"/>
      <c r="AG729" s="105"/>
      <c r="AH729" s="105"/>
      <c r="AI729" s="105"/>
      <c r="AJ729" s="105"/>
    </row>
    <row r="730" customFormat="false" ht="15.75" hidden="false" customHeight="true" outlineLevel="0" collapsed="false">
      <c r="A730" s="105"/>
      <c r="B730" s="105"/>
      <c r="C730" s="105"/>
      <c r="D730" s="105"/>
      <c r="E730" s="105"/>
      <c r="F730" s="105"/>
      <c r="G730" s="105"/>
      <c r="H730" s="105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5"/>
      <c r="AC730" s="105"/>
      <c r="AD730" s="105"/>
      <c r="AE730" s="105"/>
      <c r="AF730" s="105"/>
      <c r="AG730" s="105"/>
      <c r="AH730" s="105"/>
      <c r="AI730" s="105"/>
      <c r="AJ730" s="105"/>
    </row>
    <row r="731" customFormat="false" ht="15.75" hidden="false" customHeight="true" outlineLevel="0" collapsed="false">
      <c r="A731" s="105"/>
      <c r="B731" s="105"/>
      <c r="C731" s="105"/>
      <c r="D731" s="105"/>
      <c r="E731" s="105"/>
      <c r="F731" s="105"/>
      <c r="G731" s="105"/>
      <c r="H731" s="105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5"/>
      <c r="AC731" s="105"/>
      <c r="AD731" s="105"/>
      <c r="AE731" s="105"/>
      <c r="AF731" s="105"/>
      <c r="AG731" s="105"/>
      <c r="AH731" s="105"/>
      <c r="AI731" s="105"/>
      <c r="AJ731" s="105"/>
    </row>
    <row r="732" customFormat="false" ht="15.75" hidden="false" customHeight="true" outlineLevel="0" collapsed="false">
      <c r="A732" s="105"/>
      <c r="B732" s="105"/>
      <c r="C732" s="105"/>
      <c r="D732" s="105"/>
      <c r="E732" s="105"/>
      <c r="F732" s="105"/>
      <c r="G732" s="105"/>
      <c r="H732" s="105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5"/>
      <c r="AC732" s="105"/>
      <c r="AD732" s="105"/>
      <c r="AE732" s="105"/>
      <c r="AF732" s="105"/>
      <c r="AG732" s="105"/>
      <c r="AH732" s="105"/>
      <c r="AI732" s="105"/>
      <c r="AJ732" s="105"/>
    </row>
    <row r="733" customFormat="false" ht="15.75" hidden="false" customHeight="true" outlineLevel="0" collapsed="false">
      <c r="A733" s="105"/>
      <c r="B733" s="105"/>
      <c r="C733" s="105"/>
      <c r="D733" s="105"/>
      <c r="E733" s="105"/>
      <c r="F733" s="105"/>
      <c r="G733" s="105"/>
      <c r="H733" s="105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5"/>
      <c r="AC733" s="105"/>
      <c r="AD733" s="105"/>
      <c r="AE733" s="105"/>
      <c r="AF733" s="105"/>
      <c r="AG733" s="105"/>
      <c r="AH733" s="105"/>
      <c r="AI733" s="105"/>
      <c r="AJ733" s="105"/>
    </row>
    <row r="734" customFormat="false" ht="15.75" hidden="false" customHeight="true" outlineLevel="0" collapsed="false">
      <c r="A734" s="105"/>
      <c r="B734" s="105"/>
      <c r="C734" s="105"/>
      <c r="D734" s="105"/>
      <c r="E734" s="105"/>
      <c r="F734" s="105"/>
      <c r="G734" s="105"/>
      <c r="H734" s="105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5"/>
      <c r="AC734" s="105"/>
      <c r="AD734" s="105"/>
      <c r="AE734" s="105"/>
      <c r="AF734" s="105"/>
      <c r="AG734" s="105"/>
      <c r="AH734" s="105"/>
      <c r="AI734" s="105"/>
      <c r="AJ734" s="105"/>
    </row>
    <row r="735" customFormat="false" ht="15.75" hidden="false" customHeight="true" outlineLevel="0" collapsed="false">
      <c r="A735" s="105"/>
      <c r="B735" s="105"/>
      <c r="C735" s="105"/>
      <c r="D735" s="105"/>
      <c r="E735" s="105"/>
      <c r="F735" s="105"/>
      <c r="G735" s="105"/>
      <c r="H735" s="105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5"/>
      <c r="AC735" s="105"/>
      <c r="AD735" s="105"/>
      <c r="AE735" s="105"/>
      <c r="AF735" s="105"/>
      <c r="AG735" s="105"/>
      <c r="AH735" s="105"/>
      <c r="AI735" s="105"/>
      <c r="AJ735" s="105"/>
    </row>
    <row r="736" customFormat="false" ht="15.75" hidden="false" customHeight="true" outlineLevel="0" collapsed="false">
      <c r="A736" s="105"/>
      <c r="B736" s="105"/>
      <c r="C736" s="105"/>
      <c r="D736" s="105"/>
      <c r="E736" s="105"/>
      <c r="F736" s="105"/>
      <c r="G736" s="105"/>
      <c r="H736" s="105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5"/>
      <c r="AC736" s="105"/>
      <c r="AD736" s="105"/>
      <c r="AE736" s="105"/>
      <c r="AF736" s="105"/>
      <c r="AG736" s="105"/>
      <c r="AH736" s="105"/>
      <c r="AI736" s="105"/>
      <c r="AJ736" s="105"/>
    </row>
    <row r="737" customFormat="false" ht="15.75" hidden="false" customHeight="true" outlineLevel="0" collapsed="false">
      <c r="A737" s="105"/>
      <c r="B737" s="105"/>
      <c r="C737" s="105"/>
      <c r="D737" s="105"/>
      <c r="E737" s="105"/>
      <c r="F737" s="105"/>
      <c r="G737" s="105"/>
      <c r="H737" s="105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5"/>
      <c r="AC737" s="105"/>
      <c r="AD737" s="105"/>
      <c r="AE737" s="105"/>
      <c r="AF737" s="105"/>
      <c r="AG737" s="105"/>
      <c r="AH737" s="105"/>
      <c r="AI737" s="105"/>
      <c r="AJ737" s="105"/>
    </row>
    <row r="738" customFormat="false" ht="15.75" hidden="false" customHeight="true" outlineLevel="0" collapsed="false">
      <c r="A738" s="105"/>
      <c r="B738" s="105"/>
      <c r="C738" s="105"/>
      <c r="D738" s="105"/>
      <c r="E738" s="105"/>
      <c r="F738" s="105"/>
      <c r="G738" s="105"/>
      <c r="H738" s="105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5"/>
      <c r="AC738" s="105"/>
      <c r="AD738" s="105"/>
      <c r="AE738" s="105"/>
      <c r="AF738" s="105"/>
      <c r="AG738" s="105"/>
      <c r="AH738" s="105"/>
      <c r="AI738" s="105"/>
      <c r="AJ738" s="105"/>
    </row>
    <row r="739" customFormat="false" ht="15.75" hidden="false" customHeight="true" outlineLevel="0" collapsed="false">
      <c r="A739" s="105"/>
      <c r="B739" s="105"/>
      <c r="C739" s="105"/>
      <c r="D739" s="105"/>
      <c r="E739" s="105"/>
      <c r="F739" s="105"/>
      <c r="G739" s="105"/>
      <c r="H739" s="105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5"/>
      <c r="AC739" s="105"/>
      <c r="AD739" s="105"/>
      <c r="AE739" s="105"/>
      <c r="AF739" s="105"/>
      <c r="AG739" s="105"/>
      <c r="AH739" s="105"/>
      <c r="AI739" s="105"/>
      <c r="AJ739" s="105"/>
    </row>
    <row r="740" customFormat="false" ht="15.75" hidden="false" customHeight="true" outlineLevel="0" collapsed="false">
      <c r="A740" s="105"/>
      <c r="B740" s="105"/>
      <c r="C740" s="105"/>
      <c r="D740" s="105"/>
      <c r="E740" s="105"/>
      <c r="F740" s="105"/>
      <c r="G740" s="105"/>
      <c r="H740" s="105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5"/>
      <c r="AC740" s="105"/>
      <c r="AD740" s="105"/>
      <c r="AE740" s="105"/>
      <c r="AF740" s="105"/>
      <c r="AG740" s="105"/>
      <c r="AH740" s="105"/>
      <c r="AI740" s="105"/>
      <c r="AJ740" s="105"/>
    </row>
    <row r="741" customFormat="false" ht="15.75" hidden="false" customHeight="true" outlineLevel="0" collapsed="false">
      <c r="A741" s="105"/>
      <c r="B741" s="105"/>
      <c r="C741" s="105"/>
      <c r="D741" s="105"/>
      <c r="E741" s="105"/>
      <c r="F741" s="105"/>
      <c r="G741" s="105"/>
      <c r="H741" s="105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5"/>
      <c r="AC741" s="105"/>
      <c r="AD741" s="105"/>
      <c r="AE741" s="105"/>
      <c r="AF741" s="105"/>
      <c r="AG741" s="105"/>
      <c r="AH741" s="105"/>
      <c r="AI741" s="105"/>
      <c r="AJ741" s="105"/>
    </row>
    <row r="742" customFormat="false" ht="15.75" hidden="false" customHeight="true" outlineLevel="0" collapsed="false">
      <c r="A742" s="105"/>
      <c r="B742" s="105"/>
      <c r="C742" s="105"/>
      <c r="D742" s="105"/>
      <c r="E742" s="105"/>
      <c r="F742" s="105"/>
      <c r="G742" s="105"/>
      <c r="H742" s="105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5"/>
      <c r="AC742" s="105"/>
      <c r="AD742" s="105"/>
      <c r="AE742" s="105"/>
      <c r="AF742" s="105"/>
      <c r="AG742" s="105"/>
      <c r="AH742" s="105"/>
      <c r="AI742" s="105"/>
      <c r="AJ742" s="105"/>
    </row>
    <row r="743" customFormat="false" ht="15.75" hidden="false" customHeight="true" outlineLevel="0" collapsed="false">
      <c r="A743" s="105"/>
      <c r="B743" s="105"/>
      <c r="C743" s="105"/>
      <c r="D743" s="105"/>
      <c r="E743" s="105"/>
      <c r="F743" s="105"/>
      <c r="G743" s="105"/>
      <c r="H743" s="105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5"/>
      <c r="AC743" s="105"/>
      <c r="AD743" s="105"/>
      <c r="AE743" s="105"/>
      <c r="AF743" s="105"/>
      <c r="AG743" s="105"/>
      <c r="AH743" s="105"/>
      <c r="AI743" s="105"/>
      <c r="AJ743" s="105"/>
    </row>
    <row r="744" customFormat="false" ht="15.75" hidden="false" customHeight="true" outlineLevel="0" collapsed="false">
      <c r="A744" s="105"/>
      <c r="B744" s="105"/>
      <c r="C744" s="105"/>
      <c r="D744" s="105"/>
      <c r="E744" s="105"/>
      <c r="F744" s="105"/>
      <c r="G744" s="105"/>
      <c r="H744" s="105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5"/>
      <c r="AC744" s="105"/>
      <c r="AD744" s="105"/>
      <c r="AE744" s="105"/>
      <c r="AF744" s="105"/>
      <c r="AG744" s="105"/>
      <c r="AH744" s="105"/>
      <c r="AI744" s="105"/>
      <c r="AJ744" s="105"/>
    </row>
    <row r="745" customFormat="false" ht="15.75" hidden="false" customHeight="true" outlineLevel="0" collapsed="false">
      <c r="A745" s="105"/>
      <c r="B745" s="105"/>
      <c r="C745" s="105"/>
      <c r="D745" s="105"/>
      <c r="E745" s="105"/>
      <c r="F745" s="105"/>
      <c r="G745" s="105"/>
      <c r="H745" s="105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5"/>
      <c r="AC745" s="105"/>
      <c r="AD745" s="105"/>
      <c r="AE745" s="105"/>
      <c r="AF745" s="105"/>
      <c r="AG745" s="105"/>
      <c r="AH745" s="105"/>
      <c r="AI745" s="105"/>
      <c r="AJ745" s="105"/>
    </row>
    <row r="746" customFormat="false" ht="15.75" hidden="false" customHeight="true" outlineLevel="0" collapsed="false">
      <c r="A746" s="105"/>
      <c r="B746" s="105"/>
      <c r="C746" s="105"/>
      <c r="D746" s="105"/>
      <c r="E746" s="105"/>
      <c r="F746" s="105"/>
      <c r="G746" s="105"/>
      <c r="H746" s="105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5"/>
      <c r="AC746" s="105"/>
      <c r="AD746" s="105"/>
      <c r="AE746" s="105"/>
      <c r="AF746" s="105"/>
      <c r="AG746" s="105"/>
      <c r="AH746" s="105"/>
      <c r="AI746" s="105"/>
      <c r="AJ746" s="105"/>
    </row>
    <row r="747" customFormat="false" ht="15.75" hidden="false" customHeight="true" outlineLevel="0" collapsed="false">
      <c r="A747" s="105"/>
      <c r="B747" s="105"/>
      <c r="C747" s="105"/>
      <c r="D747" s="105"/>
      <c r="E747" s="105"/>
      <c r="F747" s="105"/>
      <c r="G747" s="105"/>
      <c r="H747" s="105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5"/>
      <c r="AC747" s="105"/>
      <c r="AD747" s="105"/>
      <c r="AE747" s="105"/>
      <c r="AF747" s="105"/>
      <c r="AG747" s="105"/>
      <c r="AH747" s="105"/>
      <c r="AI747" s="105"/>
      <c r="AJ747" s="105"/>
    </row>
    <row r="748" customFormat="false" ht="15.75" hidden="false" customHeight="true" outlineLevel="0" collapsed="false">
      <c r="A748" s="105"/>
      <c r="B748" s="105"/>
      <c r="C748" s="105"/>
      <c r="D748" s="105"/>
      <c r="E748" s="105"/>
      <c r="F748" s="105"/>
      <c r="G748" s="105"/>
      <c r="H748" s="105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5"/>
      <c r="AC748" s="105"/>
      <c r="AD748" s="105"/>
      <c r="AE748" s="105"/>
      <c r="AF748" s="105"/>
      <c r="AG748" s="105"/>
      <c r="AH748" s="105"/>
      <c r="AI748" s="105"/>
      <c r="AJ748" s="105"/>
    </row>
    <row r="749" customFormat="false" ht="15.75" hidden="false" customHeight="true" outlineLevel="0" collapsed="false">
      <c r="A749" s="105"/>
      <c r="B749" s="105"/>
      <c r="C749" s="105"/>
      <c r="D749" s="105"/>
      <c r="E749" s="105"/>
      <c r="F749" s="105"/>
      <c r="G749" s="105"/>
      <c r="H749" s="105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5"/>
      <c r="AC749" s="105"/>
      <c r="AD749" s="105"/>
      <c r="AE749" s="105"/>
      <c r="AF749" s="105"/>
      <c r="AG749" s="105"/>
      <c r="AH749" s="105"/>
      <c r="AI749" s="105"/>
      <c r="AJ749" s="105"/>
    </row>
    <row r="750" customFormat="false" ht="15.75" hidden="false" customHeight="true" outlineLevel="0" collapsed="false">
      <c r="A750" s="105"/>
      <c r="B750" s="105"/>
      <c r="C750" s="105"/>
      <c r="D750" s="105"/>
      <c r="E750" s="105"/>
      <c r="F750" s="105"/>
      <c r="G750" s="105"/>
      <c r="H750" s="105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5"/>
      <c r="AC750" s="105"/>
      <c r="AD750" s="105"/>
      <c r="AE750" s="105"/>
      <c r="AF750" s="105"/>
      <c r="AG750" s="105"/>
      <c r="AH750" s="105"/>
      <c r="AI750" s="105"/>
      <c r="AJ750" s="105"/>
    </row>
    <row r="751" customFormat="false" ht="15.75" hidden="false" customHeight="true" outlineLevel="0" collapsed="false">
      <c r="A751" s="105"/>
      <c r="B751" s="105"/>
      <c r="C751" s="105"/>
      <c r="D751" s="105"/>
      <c r="E751" s="105"/>
      <c r="F751" s="105"/>
      <c r="G751" s="105"/>
      <c r="H751" s="105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5"/>
      <c r="AC751" s="105"/>
      <c r="AD751" s="105"/>
      <c r="AE751" s="105"/>
      <c r="AF751" s="105"/>
      <c r="AG751" s="105"/>
      <c r="AH751" s="105"/>
      <c r="AI751" s="105"/>
      <c r="AJ751" s="105"/>
    </row>
    <row r="752" customFormat="false" ht="15.75" hidden="false" customHeight="true" outlineLevel="0" collapsed="false">
      <c r="A752" s="105"/>
      <c r="B752" s="105"/>
      <c r="C752" s="105"/>
      <c r="D752" s="105"/>
      <c r="E752" s="105"/>
      <c r="F752" s="105"/>
      <c r="G752" s="105"/>
      <c r="H752" s="105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5"/>
      <c r="AC752" s="105"/>
      <c r="AD752" s="105"/>
      <c r="AE752" s="105"/>
      <c r="AF752" s="105"/>
      <c r="AG752" s="105"/>
      <c r="AH752" s="105"/>
      <c r="AI752" s="105"/>
      <c r="AJ752" s="105"/>
    </row>
    <row r="753" customFormat="false" ht="15.75" hidden="false" customHeight="true" outlineLevel="0" collapsed="false">
      <c r="A753" s="105"/>
      <c r="B753" s="105"/>
      <c r="C753" s="105"/>
      <c r="D753" s="105"/>
      <c r="E753" s="105"/>
      <c r="F753" s="105"/>
      <c r="G753" s="105"/>
      <c r="H753" s="105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5"/>
      <c r="AC753" s="105"/>
      <c r="AD753" s="105"/>
      <c r="AE753" s="105"/>
      <c r="AF753" s="105"/>
      <c r="AG753" s="105"/>
      <c r="AH753" s="105"/>
      <c r="AI753" s="105"/>
      <c r="AJ753" s="105"/>
    </row>
    <row r="754" customFormat="false" ht="15.75" hidden="false" customHeight="true" outlineLevel="0" collapsed="false">
      <c r="A754" s="105"/>
      <c r="B754" s="105"/>
      <c r="C754" s="105"/>
      <c r="D754" s="105"/>
      <c r="E754" s="105"/>
      <c r="F754" s="105"/>
      <c r="G754" s="105"/>
      <c r="H754" s="105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5"/>
      <c r="AC754" s="105"/>
      <c r="AD754" s="105"/>
      <c r="AE754" s="105"/>
      <c r="AF754" s="105"/>
      <c r="AG754" s="105"/>
      <c r="AH754" s="105"/>
      <c r="AI754" s="105"/>
      <c r="AJ754" s="105"/>
    </row>
    <row r="755" customFormat="false" ht="15.75" hidden="false" customHeight="true" outlineLevel="0" collapsed="false">
      <c r="A755" s="105"/>
      <c r="B755" s="105"/>
      <c r="C755" s="105"/>
      <c r="D755" s="105"/>
      <c r="E755" s="105"/>
      <c r="F755" s="105"/>
      <c r="G755" s="105"/>
      <c r="H755" s="105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5"/>
      <c r="AC755" s="105"/>
      <c r="AD755" s="105"/>
      <c r="AE755" s="105"/>
      <c r="AF755" s="105"/>
      <c r="AG755" s="105"/>
      <c r="AH755" s="105"/>
      <c r="AI755" s="105"/>
      <c r="AJ755" s="105"/>
    </row>
    <row r="756" customFormat="false" ht="15.75" hidden="false" customHeight="true" outlineLevel="0" collapsed="false">
      <c r="A756" s="105"/>
      <c r="B756" s="105"/>
      <c r="C756" s="105"/>
      <c r="D756" s="105"/>
      <c r="E756" s="105"/>
      <c r="F756" s="105"/>
      <c r="G756" s="105"/>
      <c r="H756" s="105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5"/>
      <c r="AC756" s="105"/>
      <c r="AD756" s="105"/>
      <c r="AE756" s="105"/>
      <c r="AF756" s="105"/>
      <c r="AG756" s="105"/>
      <c r="AH756" s="105"/>
      <c r="AI756" s="105"/>
      <c r="AJ756" s="105"/>
    </row>
    <row r="757" customFormat="false" ht="15.75" hidden="false" customHeight="true" outlineLevel="0" collapsed="false">
      <c r="A757" s="105"/>
      <c r="B757" s="105"/>
      <c r="C757" s="105"/>
      <c r="D757" s="105"/>
      <c r="E757" s="105"/>
      <c r="F757" s="105"/>
      <c r="G757" s="105"/>
      <c r="H757" s="105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5"/>
      <c r="AC757" s="105"/>
      <c r="AD757" s="105"/>
      <c r="AE757" s="105"/>
      <c r="AF757" s="105"/>
      <c r="AG757" s="105"/>
      <c r="AH757" s="105"/>
      <c r="AI757" s="105"/>
      <c r="AJ757" s="105"/>
    </row>
    <row r="758" customFormat="false" ht="15.75" hidden="false" customHeight="true" outlineLevel="0" collapsed="false">
      <c r="A758" s="105"/>
      <c r="B758" s="105"/>
      <c r="C758" s="105"/>
      <c r="D758" s="105"/>
      <c r="E758" s="105"/>
      <c r="F758" s="105"/>
      <c r="G758" s="105"/>
      <c r="H758" s="105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5"/>
      <c r="AC758" s="105"/>
      <c r="AD758" s="105"/>
      <c r="AE758" s="105"/>
      <c r="AF758" s="105"/>
      <c r="AG758" s="105"/>
      <c r="AH758" s="105"/>
      <c r="AI758" s="105"/>
      <c r="AJ758" s="105"/>
    </row>
    <row r="759" customFormat="false" ht="15.75" hidden="false" customHeight="true" outlineLevel="0" collapsed="false">
      <c r="A759" s="105"/>
      <c r="B759" s="105"/>
      <c r="C759" s="105"/>
      <c r="D759" s="105"/>
      <c r="E759" s="105"/>
      <c r="F759" s="105"/>
      <c r="G759" s="105"/>
      <c r="H759" s="105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5"/>
      <c r="AC759" s="105"/>
      <c r="AD759" s="105"/>
      <c r="AE759" s="105"/>
      <c r="AF759" s="105"/>
      <c r="AG759" s="105"/>
      <c r="AH759" s="105"/>
      <c r="AI759" s="105"/>
      <c r="AJ759" s="105"/>
    </row>
    <row r="760" customFormat="false" ht="15.75" hidden="false" customHeight="true" outlineLevel="0" collapsed="false">
      <c r="A760" s="105"/>
      <c r="B760" s="105"/>
      <c r="C760" s="105"/>
      <c r="D760" s="105"/>
      <c r="E760" s="105"/>
      <c r="F760" s="105"/>
      <c r="G760" s="105"/>
      <c r="H760" s="105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5"/>
      <c r="AC760" s="105"/>
      <c r="AD760" s="105"/>
      <c r="AE760" s="105"/>
      <c r="AF760" s="105"/>
      <c r="AG760" s="105"/>
      <c r="AH760" s="105"/>
      <c r="AI760" s="105"/>
      <c r="AJ760" s="105"/>
    </row>
    <row r="761" customFormat="false" ht="15.75" hidden="false" customHeight="true" outlineLevel="0" collapsed="false">
      <c r="A761" s="105"/>
      <c r="B761" s="105"/>
      <c r="C761" s="105"/>
      <c r="D761" s="105"/>
      <c r="E761" s="105"/>
      <c r="F761" s="105"/>
      <c r="G761" s="105"/>
      <c r="H761" s="105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5"/>
      <c r="AC761" s="105"/>
      <c r="AD761" s="105"/>
      <c r="AE761" s="105"/>
      <c r="AF761" s="105"/>
      <c r="AG761" s="105"/>
      <c r="AH761" s="105"/>
      <c r="AI761" s="105"/>
      <c r="AJ761" s="105"/>
    </row>
    <row r="762" customFormat="false" ht="15.75" hidden="false" customHeight="true" outlineLevel="0" collapsed="false">
      <c r="A762" s="105"/>
      <c r="B762" s="105"/>
      <c r="C762" s="105"/>
      <c r="D762" s="105"/>
      <c r="E762" s="105"/>
      <c r="F762" s="105"/>
      <c r="G762" s="105"/>
      <c r="H762" s="105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5"/>
      <c r="AC762" s="105"/>
      <c r="AD762" s="105"/>
      <c r="AE762" s="105"/>
      <c r="AF762" s="105"/>
      <c r="AG762" s="105"/>
      <c r="AH762" s="105"/>
      <c r="AI762" s="105"/>
      <c r="AJ762" s="105"/>
    </row>
    <row r="763" customFormat="false" ht="15.75" hidden="false" customHeight="true" outlineLevel="0" collapsed="false">
      <c r="A763" s="105"/>
      <c r="B763" s="105"/>
      <c r="C763" s="105"/>
      <c r="D763" s="105"/>
      <c r="E763" s="105"/>
      <c r="F763" s="105"/>
      <c r="G763" s="105"/>
      <c r="H763" s="105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5"/>
      <c r="AC763" s="105"/>
      <c r="AD763" s="105"/>
      <c r="AE763" s="105"/>
      <c r="AF763" s="105"/>
      <c r="AG763" s="105"/>
      <c r="AH763" s="105"/>
      <c r="AI763" s="105"/>
      <c r="AJ763" s="105"/>
    </row>
    <row r="764" customFormat="false" ht="15.75" hidden="false" customHeight="true" outlineLevel="0" collapsed="false">
      <c r="A764" s="105"/>
      <c r="B764" s="105"/>
      <c r="C764" s="105"/>
      <c r="D764" s="105"/>
      <c r="E764" s="105"/>
      <c r="F764" s="105"/>
      <c r="G764" s="105"/>
      <c r="H764" s="105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5"/>
      <c r="AC764" s="105"/>
      <c r="AD764" s="105"/>
      <c r="AE764" s="105"/>
      <c r="AF764" s="105"/>
      <c r="AG764" s="105"/>
      <c r="AH764" s="105"/>
      <c r="AI764" s="105"/>
      <c r="AJ764" s="105"/>
    </row>
    <row r="765" customFormat="false" ht="15.75" hidden="false" customHeight="true" outlineLevel="0" collapsed="false">
      <c r="A765" s="105"/>
      <c r="B765" s="105"/>
      <c r="C765" s="105"/>
      <c r="D765" s="105"/>
      <c r="E765" s="105"/>
      <c r="F765" s="105"/>
      <c r="G765" s="105"/>
      <c r="H765" s="105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5"/>
      <c r="AC765" s="105"/>
      <c r="AD765" s="105"/>
      <c r="AE765" s="105"/>
      <c r="AF765" s="105"/>
      <c r="AG765" s="105"/>
      <c r="AH765" s="105"/>
      <c r="AI765" s="105"/>
      <c r="AJ765" s="105"/>
    </row>
    <row r="766" customFormat="false" ht="15.75" hidden="false" customHeight="true" outlineLevel="0" collapsed="false">
      <c r="A766" s="105"/>
      <c r="B766" s="105"/>
      <c r="C766" s="105"/>
      <c r="D766" s="105"/>
      <c r="E766" s="105"/>
      <c r="F766" s="105"/>
      <c r="G766" s="105"/>
      <c r="H766" s="105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5"/>
      <c r="AC766" s="105"/>
      <c r="AD766" s="105"/>
      <c r="AE766" s="105"/>
      <c r="AF766" s="105"/>
      <c r="AG766" s="105"/>
      <c r="AH766" s="105"/>
      <c r="AI766" s="105"/>
      <c r="AJ766" s="105"/>
    </row>
    <row r="767" customFormat="false" ht="15.75" hidden="false" customHeight="true" outlineLevel="0" collapsed="false">
      <c r="A767" s="105"/>
      <c r="B767" s="105"/>
      <c r="C767" s="105"/>
      <c r="D767" s="105"/>
      <c r="E767" s="105"/>
      <c r="F767" s="105"/>
      <c r="G767" s="105"/>
      <c r="H767" s="105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5"/>
      <c r="AC767" s="105"/>
      <c r="AD767" s="105"/>
      <c r="AE767" s="105"/>
      <c r="AF767" s="105"/>
      <c r="AG767" s="105"/>
      <c r="AH767" s="105"/>
      <c r="AI767" s="105"/>
      <c r="AJ767" s="105"/>
    </row>
    <row r="768" customFormat="false" ht="15.75" hidden="false" customHeight="true" outlineLevel="0" collapsed="false">
      <c r="A768" s="105"/>
      <c r="B768" s="105"/>
      <c r="C768" s="105"/>
      <c r="D768" s="105"/>
      <c r="E768" s="105"/>
      <c r="F768" s="105"/>
      <c r="G768" s="105"/>
      <c r="H768" s="105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5"/>
      <c r="AC768" s="105"/>
      <c r="AD768" s="105"/>
      <c r="AE768" s="105"/>
      <c r="AF768" s="105"/>
      <c r="AG768" s="105"/>
      <c r="AH768" s="105"/>
      <c r="AI768" s="105"/>
      <c r="AJ768" s="105"/>
    </row>
    <row r="769" customFormat="false" ht="15.75" hidden="false" customHeight="true" outlineLevel="0" collapsed="false">
      <c r="A769" s="105"/>
      <c r="B769" s="105"/>
      <c r="C769" s="105"/>
      <c r="D769" s="105"/>
      <c r="E769" s="105"/>
      <c r="F769" s="105"/>
      <c r="G769" s="105"/>
      <c r="H769" s="105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5"/>
      <c r="AC769" s="105"/>
      <c r="AD769" s="105"/>
      <c r="AE769" s="105"/>
      <c r="AF769" s="105"/>
      <c r="AG769" s="105"/>
      <c r="AH769" s="105"/>
      <c r="AI769" s="105"/>
      <c r="AJ769" s="105"/>
    </row>
    <row r="770" customFormat="false" ht="15.75" hidden="false" customHeight="true" outlineLevel="0" collapsed="false">
      <c r="A770" s="105"/>
      <c r="B770" s="105"/>
      <c r="C770" s="105"/>
      <c r="D770" s="105"/>
      <c r="E770" s="105"/>
      <c r="F770" s="105"/>
      <c r="G770" s="105"/>
      <c r="H770" s="105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5"/>
      <c r="AC770" s="105"/>
      <c r="AD770" s="105"/>
      <c r="AE770" s="105"/>
      <c r="AF770" s="105"/>
      <c r="AG770" s="105"/>
      <c r="AH770" s="105"/>
      <c r="AI770" s="105"/>
      <c r="AJ770" s="105"/>
    </row>
    <row r="771" customFormat="false" ht="15.75" hidden="false" customHeight="true" outlineLevel="0" collapsed="false">
      <c r="A771" s="105"/>
      <c r="B771" s="105"/>
      <c r="C771" s="105"/>
      <c r="D771" s="105"/>
      <c r="E771" s="105"/>
      <c r="F771" s="105"/>
      <c r="G771" s="105"/>
      <c r="H771" s="105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5"/>
      <c r="AC771" s="105"/>
      <c r="AD771" s="105"/>
      <c r="AE771" s="105"/>
      <c r="AF771" s="105"/>
      <c r="AG771" s="105"/>
      <c r="AH771" s="105"/>
      <c r="AI771" s="105"/>
      <c r="AJ771" s="105"/>
    </row>
    <row r="772" customFormat="false" ht="15.75" hidden="false" customHeight="true" outlineLevel="0" collapsed="false">
      <c r="A772" s="105"/>
      <c r="B772" s="105"/>
      <c r="C772" s="105"/>
      <c r="D772" s="105"/>
      <c r="E772" s="105"/>
      <c r="F772" s="105"/>
      <c r="G772" s="105"/>
      <c r="H772" s="105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5"/>
      <c r="AC772" s="105"/>
      <c r="AD772" s="105"/>
      <c r="AE772" s="105"/>
      <c r="AF772" s="105"/>
      <c r="AG772" s="105"/>
      <c r="AH772" s="105"/>
      <c r="AI772" s="105"/>
      <c r="AJ772" s="105"/>
    </row>
    <row r="773" customFormat="false" ht="15.75" hidden="false" customHeight="true" outlineLevel="0" collapsed="false">
      <c r="A773" s="105"/>
      <c r="B773" s="105"/>
      <c r="C773" s="105"/>
      <c r="D773" s="105"/>
      <c r="E773" s="105"/>
      <c r="F773" s="105"/>
      <c r="G773" s="105"/>
      <c r="H773" s="105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5"/>
      <c r="AC773" s="105"/>
      <c r="AD773" s="105"/>
      <c r="AE773" s="105"/>
      <c r="AF773" s="105"/>
      <c r="AG773" s="105"/>
      <c r="AH773" s="105"/>
      <c r="AI773" s="105"/>
      <c r="AJ773" s="105"/>
    </row>
    <row r="774" customFormat="false" ht="15.75" hidden="false" customHeight="true" outlineLevel="0" collapsed="false">
      <c r="A774" s="105"/>
      <c r="B774" s="105"/>
      <c r="C774" s="105"/>
      <c r="D774" s="105"/>
      <c r="E774" s="105"/>
      <c r="F774" s="105"/>
      <c r="G774" s="105"/>
      <c r="H774" s="105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5"/>
      <c r="AC774" s="105"/>
      <c r="AD774" s="105"/>
      <c r="AE774" s="105"/>
      <c r="AF774" s="105"/>
      <c r="AG774" s="105"/>
      <c r="AH774" s="105"/>
      <c r="AI774" s="105"/>
      <c r="AJ774" s="105"/>
    </row>
    <row r="775" customFormat="false" ht="15.75" hidden="false" customHeight="true" outlineLevel="0" collapsed="false">
      <c r="A775" s="105"/>
      <c r="B775" s="105"/>
      <c r="C775" s="105"/>
      <c r="D775" s="105"/>
      <c r="E775" s="105"/>
      <c r="F775" s="105"/>
      <c r="G775" s="105"/>
      <c r="H775" s="105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5"/>
      <c r="AC775" s="105"/>
      <c r="AD775" s="105"/>
      <c r="AE775" s="105"/>
      <c r="AF775" s="105"/>
      <c r="AG775" s="105"/>
      <c r="AH775" s="105"/>
      <c r="AI775" s="105"/>
      <c r="AJ775" s="105"/>
    </row>
    <row r="776" customFormat="false" ht="15.75" hidden="false" customHeight="true" outlineLevel="0" collapsed="false">
      <c r="A776" s="105"/>
      <c r="B776" s="105"/>
      <c r="C776" s="105"/>
      <c r="D776" s="105"/>
      <c r="E776" s="105"/>
      <c r="F776" s="105"/>
      <c r="G776" s="105"/>
      <c r="H776" s="105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5"/>
      <c r="AC776" s="105"/>
      <c r="AD776" s="105"/>
      <c r="AE776" s="105"/>
      <c r="AF776" s="105"/>
      <c r="AG776" s="105"/>
      <c r="AH776" s="105"/>
      <c r="AI776" s="105"/>
      <c r="AJ776" s="105"/>
    </row>
    <row r="777" customFormat="false" ht="15.75" hidden="false" customHeight="true" outlineLevel="0" collapsed="false">
      <c r="A777" s="105"/>
      <c r="B777" s="105"/>
      <c r="C777" s="105"/>
      <c r="D777" s="105"/>
      <c r="E777" s="105"/>
      <c r="F777" s="105"/>
      <c r="G777" s="105"/>
      <c r="H777" s="105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5"/>
      <c r="AC777" s="105"/>
      <c r="AD777" s="105"/>
      <c r="AE777" s="105"/>
      <c r="AF777" s="105"/>
      <c r="AG777" s="105"/>
      <c r="AH777" s="105"/>
      <c r="AI777" s="105"/>
      <c r="AJ777" s="105"/>
    </row>
    <row r="778" customFormat="false" ht="15.75" hidden="false" customHeight="true" outlineLevel="0" collapsed="false">
      <c r="A778" s="105"/>
      <c r="B778" s="105"/>
      <c r="C778" s="105"/>
      <c r="D778" s="105"/>
      <c r="E778" s="105"/>
      <c r="F778" s="105"/>
      <c r="G778" s="105"/>
      <c r="H778" s="105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5"/>
      <c r="AC778" s="105"/>
      <c r="AD778" s="105"/>
      <c r="AE778" s="105"/>
      <c r="AF778" s="105"/>
      <c r="AG778" s="105"/>
      <c r="AH778" s="105"/>
      <c r="AI778" s="105"/>
      <c r="AJ778" s="105"/>
    </row>
    <row r="779" customFormat="false" ht="15.75" hidden="false" customHeight="true" outlineLevel="0" collapsed="false">
      <c r="A779" s="105"/>
      <c r="B779" s="105"/>
      <c r="C779" s="105"/>
      <c r="D779" s="105"/>
      <c r="E779" s="105"/>
      <c r="F779" s="105"/>
      <c r="G779" s="105"/>
      <c r="H779" s="105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5"/>
      <c r="AC779" s="105"/>
      <c r="AD779" s="105"/>
      <c r="AE779" s="105"/>
      <c r="AF779" s="105"/>
      <c r="AG779" s="105"/>
      <c r="AH779" s="105"/>
      <c r="AI779" s="105"/>
      <c r="AJ779" s="105"/>
    </row>
    <row r="780" customFormat="false" ht="15.75" hidden="false" customHeight="true" outlineLevel="0" collapsed="false">
      <c r="A780" s="105"/>
      <c r="B780" s="105"/>
      <c r="C780" s="105"/>
      <c r="D780" s="105"/>
      <c r="E780" s="105"/>
      <c r="F780" s="105"/>
      <c r="G780" s="105"/>
      <c r="H780" s="105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5"/>
      <c r="AC780" s="105"/>
      <c r="AD780" s="105"/>
      <c r="AE780" s="105"/>
      <c r="AF780" s="105"/>
      <c r="AG780" s="105"/>
      <c r="AH780" s="105"/>
      <c r="AI780" s="105"/>
      <c r="AJ780" s="105"/>
    </row>
    <row r="781" customFormat="false" ht="15.75" hidden="false" customHeight="true" outlineLevel="0" collapsed="false">
      <c r="A781" s="105"/>
      <c r="B781" s="105"/>
      <c r="C781" s="105"/>
      <c r="D781" s="105"/>
      <c r="E781" s="105"/>
      <c r="F781" s="105"/>
      <c r="G781" s="105"/>
      <c r="H781" s="105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5"/>
      <c r="AC781" s="105"/>
      <c r="AD781" s="105"/>
      <c r="AE781" s="105"/>
      <c r="AF781" s="105"/>
      <c r="AG781" s="105"/>
      <c r="AH781" s="105"/>
      <c r="AI781" s="105"/>
      <c r="AJ781" s="105"/>
    </row>
    <row r="782" customFormat="false" ht="15.75" hidden="false" customHeight="true" outlineLevel="0" collapsed="false">
      <c r="A782" s="105"/>
      <c r="B782" s="105"/>
      <c r="C782" s="105"/>
      <c r="D782" s="105"/>
      <c r="E782" s="105"/>
      <c r="F782" s="105"/>
      <c r="G782" s="105"/>
      <c r="H782" s="105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5"/>
      <c r="AC782" s="105"/>
      <c r="AD782" s="105"/>
      <c r="AE782" s="105"/>
      <c r="AF782" s="105"/>
      <c r="AG782" s="105"/>
      <c r="AH782" s="105"/>
      <c r="AI782" s="105"/>
      <c r="AJ782" s="105"/>
    </row>
    <row r="783" customFormat="false" ht="15.75" hidden="false" customHeight="true" outlineLevel="0" collapsed="false">
      <c r="A783" s="105"/>
      <c r="B783" s="105"/>
      <c r="C783" s="105"/>
      <c r="D783" s="105"/>
      <c r="E783" s="105"/>
      <c r="F783" s="105"/>
      <c r="G783" s="105"/>
      <c r="H783" s="105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5"/>
      <c r="AC783" s="105"/>
      <c r="AD783" s="105"/>
      <c r="AE783" s="105"/>
      <c r="AF783" s="105"/>
      <c r="AG783" s="105"/>
      <c r="AH783" s="105"/>
      <c r="AI783" s="105"/>
      <c r="AJ783" s="105"/>
    </row>
    <row r="784" customFormat="false" ht="15.75" hidden="false" customHeight="true" outlineLevel="0" collapsed="false">
      <c r="A784" s="105"/>
      <c r="B784" s="105"/>
      <c r="C784" s="105"/>
      <c r="D784" s="105"/>
      <c r="E784" s="105"/>
      <c r="F784" s="105"/>
      <c r="G784" s="105"/>
      <c r="H784" s="105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5"/>
      <c r="AC784" s="105"/>
      <c r="AD784" s="105"/>
      <c r="AE784" s="105"/>
      <c r="AF784" s="105"/>
      <c r="AG784" s="105"/>
      <c r="AH784" s="105"/>
      <c r="AI784" s="105"/>
      <c r="AJ784" s="105"/>
    </row>
    <row r="785" customFormat="false" ht="15.75" hidden="false" customHeight="true" outlineLevel="0" collapsed="false">
      <c r="A785" s="105"/>
      <c r="B785" s="105"/>
      <c r="C785" s="105"/>
      <c r="D785" s="105"/>
      <c r="E785" s="105"/>
      <c r="F785" s="105"/>
      <c r="G785" s="105"/>
      <c r="H785" s="105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5"/>
      <c r="AC785" s="105"/>
      <c r="AD785" s="105"/>
      <c r="AE785" s="105"/>
      <c r="AF785" s="105"/>
      <c r="AG785" s="105"/>
      <c r="AH785" s="105"/>
      <c r="AI785" s="105"/>
      <c r="AJ785" s="105"/>
    </row>
    <row r="786" customFormat="false" ht="15.75" hidden="false" customHeight="true" outlineLevel="0" collapsed="false">
      <c r="A786" s="105"/>
      <c r="B786" s="105"/>
      <c r="C786" s="105"/>
      <c r="D786" s="105"/>
      <c r="E786" s="105"/>
      <c r="F786" s="105"/>
      <c r="G786" s="105"/>
      <c r="H786" s="105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5"/>
      <c r="AC786" s="105"/>
      <c r="AD786" s="105"/>
      <c r="AE786" s="105"/>
      <c r="AF786" s="105"/>
      <c r="AG786" s="105"/>
      <c r="AH786" s="105"/>
      <c r="AI786" s="105"/>
      <c r="AJ786" s="105"/>
    </row>
    <row r="787" customFormat="false" ht="15.75" hidden="false" customHeight="true" outlineLevel="0" collapsed="false">
      <c r="A787" s="105"/>
      <c r="B787" s="105"/>
      <c r="C787" s="105"/>
      <c r="D787" s="105"/>
      <c r="E787" s="105"/>
      <c r="F787" s="105"/>
      <c r="G787" s="105"/>
      <c r="H787" s="105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5"/>
      <c r="AC787" s="105"/>
      <c r="AD787" s="105"/>
      <c r="AE787" s="105"/>
      <c r="AF787" s="105"/>
      <c r="AG787" s="105"/>
      <c r="AH787" s="105"/>
      <c r="AI787" s="105"/>
      <c r="AJ787" s="105"/>
    </row>
    <row r="788" customFormat="false" ht="15.75" hidden="false" customHeight="true" outlineLevel="0" collapsed="false">
      <c r="A788" s="105"/>
      <c r="B788" s="105"/>
      <c r="C788" s="105"/>
      <c r="D788" s="105"/>
      <c r="E788" s="105"/>
      <c r="F788" s="105"/>
      <c r="G788" s="105"/>
      <c r="H788" s="105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5"/>
      <c r="AC788" s="105"/>
      <c r="AD788" s="105"/>
      <c r="AE788" s="105"/>
      <c r="AF788" s="105"/>
      <c r="AG788" s="105"/>
      <c r="AH788" s="105"/>
      <c r="AI788" s="105"/>
      <c r="AJ788" s="105"/>
    </row>
    <row r="789" customFormat="false" ht="15.75" hidden="false" customHeight="true" outlineLevel="0" collapsed="false">
      <c r="A789" s="105"/>
      <c r="B789" s="105"/>
      <c r="C789" s="105"/>
      <c r="D789" s="105"/>
      <c r="E789" s="105"/>
      <c r="F789" s="105"/>
      <c r="G789" s="105"/>
      <c r="H789" s="105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5"/>
      <c r="AC789" s="105"/>
      <c r="AD789" s="105"/>
      <c r="AE789" s="105"/>
      <c r="AF789" s="105"/>
      <c r="AG789" s="105"/>
      <c r="AH789" s="105"/>
      <c r="AI789" s="105"/>
      <c r="AJ789" s="105"/>
    </row>
    <row r="790" customFormat="false" ht="15.75" hidden="false" customHeight="true" outlineLevel="0" collapsed="false">
      <c r="A790" s="105"/>
      <c r="B790" s="105"/>
      <c r="C790" s="105"/>
      <c r="D790" s="105"/>
      <c r="E790" s="105"/>
      <c r="F790" s="105"/>
      <c r="G790" s="105"/>
      <c r="H790" s="105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5"/>
      <c r="AC790" s="105"/>
      <c r="AD790" s="105"/>
      <c r="AE790" s="105"/>
      <c r="AF790" s="105"/>
      <c r="AG790" s="105"/>
      <c r="AH790" s="105"/>
      <c r="AI790" s="105"/>
      <c r="AJ790" s="105"/>
    </row>
    <row r="791" customFormat="false" ht="15.75" hidden="false" customHeight="true" outlineLevel="0" collapsed="false">
      <c r="A791" s="105"/>
      <c r="B791" s="105"/>
      <c r="C791" s="105"/>
      <c r="D791" s="105"/>
      <c r="E791" s="105"/>
      <c r="F791" s="105"/>
      <c r="G791" s="105"/>
      <c r="H791" s="105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5"/>
      <c r="AC791" s="105"/>
      <c r="AD791" s="105"/>
      <c r="AE791" s="105"/>
      <c r="AF791" s="105"/>
      <c r="AG791" s="105"/>
      <c r="AH791" s="105"/>
      <c r="AI791" s="105"/>
      <c r="AJ791" s="105"/>
    </row>
    <row r="792" customFormat="false" ht="15.75" hidden="false" customHeight="true" outlineLevel="0" collapsed="false">
      <c r="A792" s="105"/>
      <c r="B792" s="105"/>
      <c r="C792" s="105"/>
      <c r="D792" s="105"/>
      <c r="E792" s="105"/>
      <c r="F792" s="105"/>
      <c r="G792" s="105"/>
      <c r="H792" s="105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5"/>
      <c r="AC792" s="105"/>
      <c r="AD792" s="105"/>
      <c r="AE792" s="105"/>
      <c r="AF792" s="105"/>
      <c r="AG792" s="105"/>
      <c r="AH792" s="105"/>
      <c r="AI792" s="105"/>
      <c r="AJ792" s="105"/>
    </row>
    <row r="793" customFormat="false" ht="15.75" hidden="false" customHeight="true" outlineLevel="0" collapsed="false">
      <c r="A793" s="105"/>
      <c r="B793" s="105"/>
      <c r="C793" s="105"/>
      <c r="D793" s="105"/>
      <c r="E793" s="105"/>
      <c r="F793" s="105"/>
      <c r="G793" s="105"/>
      <c r="H793" s="105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5"/>
      <c r="AC793" s="105"/>
      <c r="AD793" s="105"/>
      <c r="AE793" s="105"/>
      <c r="AF793" s="105"/>
      <c r="AG793" s="105"/>
      <c r="AH793" s="105"/>
      <c r="AI793" s="105"/>
      <c r="AJ793" s="105"/>
    </row>
    <row r="794" customFormat="false" ht="15.75" hidden="false" customHeight="true" outlineLevel="0" collapsed="false">
      <c r="A794" s="105"/>
      <c r="B794" s="105"/>
      <c r="C794" s="105"/>
      <c r="D794" s="105"/>
      <c r="E794" s="105"/>
      <c r="F794" s="105"/>
      <c r="G794" s="105"/>
      <c r="H794" s="105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5"/>
      <c r="AC794" s="105"/>
      <c r="AD794" s="105"/>
      <c r="AE794" s="105"/>
      <c r="AF794" s="105"/>
      <c r="AG794" s="105"/>
      <c r="AH794" s="105"/>
      <c r="AI794" s="105"/>
      <c r="AJ794" s="105"/>
    </row>
    <row r="795" customFormat="false" ht="15.75" hidden="false" customHeight="true" outlineLevel="0" collapsed="false">
      <c r="A795" s="105"/>
      <c r="B795" s="105"/>
      <c r="C795" s="105"/>
      <c r="D795" s="105"/>
      <c r="E795" s="105"/>
      <c r="F795" s="105"/>
      <c r="G795" s="105"/>
      <c r="H795" s="105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5"/>
      <c r="AC795" s="105"/>
      <c r="AD795" s="105"/>
      <c r="AE795" s="105"/>
      <c r="AF795" s="105"/>
      <c r="AG795" s="105"/>
      <c r="AH795" s="105"/>
      <c r="AI795" s="105"/>
      <c r="AJ795" s="105"/>
    </row>
    <row r="796" customFormat="false" ht="15.75" hidden="false" customHeight="true" outlineLevel="0" collapsed="false">
      <c r="A796" s="105"/>
      <c r="B796" s="105"/>
      <c r="C796" s="105"/>
      <c r="D796" s="105"/>
      <c r="E796" s="105"/>
      <c r="F796" s="105"/>
      <c r="G796" s="105"/>
      <c r="H796" s="105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5"/>
      <c r="AC796" s="105"/>
      <c r="AD796" s="105"/>
      <c r="AE796" s="105"/>
      <c r="AF796" s="105"/>
      <c r="AG796" s="105"/>
      <c r="AH796" s="105"/>
      <c r="AI796" s="105"/>
      <c r="AJ796" s="105"/>
    </row>
    <row r="797" customFormat="false" ht="15.75" hidden="false" customHeight="true" outlineLevel="0" collapsed="false">
      <c r="A797" s="105"/>
      <c r="B797" s="105"/>
      <c r="C797" s="105"/>
      <c r="D797" s="105"/>
      <c r="E797" s="105"/>
      <c r="F797" s="105"/>
      <c r="G797" s="105"/>
      <c r="H797" s="105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5"/>
      <c r="AC797" s="105"/>
      <c r="AD797" s="105"/>
      <c r="AE797" s="105"/>
      <c r="AF797" s="105"/>
      <c r="AG797" s="105"/>
      <c r="AH797" s="105"/>
      <c r="AI797" s="105"/>
      <c r="AJ797" s="105"/>
    </row>
    <row r="798" customFormat="false" ht="15.75" hidden="false" customHeight="true" outlineLevel="0" collapsed="false">
      <c r="A798" s="105"/>
      <c r="B798" s="105"/>
      <c r="C798" s="105"/>
      <c r="D798" s="105"/>
      <c r="E798" s="105"/>
      <c r="F798" s="105"/>
      <c r="G798" s="105"/>
      <c r="H798" s="105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5"/>
      <c r="AC798" s="105"/>
      <c r="AD798" s="105"/>
      <c r="AE798" s="105"/>
      <c r="AF798" s="105"/>
      <c r="AG798" s="105"/>
      <c r="AH798" s="105"/>
      <c r="AI798" s="105"/>
      <c r="AJ798" s="105"/>
    </row>
    <row r="799" customFormat="false" ht="15.75" hidden="false" customHeight="true" outlineLevel="0" collapsed="false">
      <c r="A799" s="105"/>
      <c r="B799" s="105"/>
      <c r="C799" s="105"/>
      <c r="D799" s="105"/>
      <c r="E799" s="105"/>
      <c r="F799" s="105"/>
      <c r="G799" s="105"/>
      <c r="H799" s="105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5"/>
      <c r="AC799" s="105"/>
      <c r="AD799" s="105"/>
      <c r="AE799" s="105"/>
      <c r="AF799" s="105"/>
      <c r="AG799" s="105"/>
      <c r="AH799" s="105"/>
      <c r="AI799" s="105"/>
      <c r="AJ799" s="105"/>
    </row>
    <row r="800" customFormat="false" ht="15.75" hidden="false" customHeight="true" outlineLevel="0" collapsed="false">
      <c r="A800" s="105"/>
      <c r="B800" s="105"/>
      <c r="C800" s="105"/>
      <c r="D800" s="105"/>
      <c r="E800" s="105"/>
      <c r="F800" s="105"/>
      <c r="G800" s="105"/>
      <c r="H800" s="105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5"/>
      <c r="AC800" s="105"/>
      <c r="AD800" s="105"/>
      <c r="AE800" s="105"/>
      <c r="AF800" s="105"/>
      <c r="AG800" s="105"/>
      <c r="AH800" s="105"/>
      <c r="AI800" s="105"/>
      <c r="AJ800" s="105"/>
    </row>
    <row r="801" customFormat="false" ht="15.75" hidden="false" customHeight="true" outlineLevel="0" collapsed="false">
      <c r="A801" s="105"/>
      <c r="B801" s="105"/>
      <c r="C801" s="105"/>
      <c r="D801" s="105"/>
      <c r="E801" s="105"/>
      <c r="F801" s="105"/>
      <c r="G801" s="105"/>
      <c r="H801" s="105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5"/>
      <c r="AC801" s="105"/>
      <c r="AD801" s="105"/>
      <c r="AE801" s="105"/>
      <c r="AF801" s="105"/>
      <c r="AG801" s="105"/>
      <c r="AH801" s="105"/>
      <c r="AI801" s="105"/>
      <c r="AJ801" s="105"/>
    </row>
    <row r="802" customFormat="false" ht="15.75" hidden="false" customHeight="true" outlineLevel="0" collapsed="false">
      <c r="A802" s="105"/>
      <c r="B802" s="105"/>
      <c r="C802" s="105"/>
      <c r="D802" s="105"/>
      <c r="E802" s="105"/>
      <c r="F802" s="105"/>
      <c r="G802" s="105"/>
      <c r="H802" s="105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5"/>
      <c r="AC802" s="105"/>
      <c r="AD802" s="105"/>
      <c r="AE802" s="105"/>
      <c r="AF802" s="105"/>
      <c r="AG802" s="105"/>
      <c r="AH802" s="105"/>
      <c r="AI802" s="105"/>
      <c r="AJ802" s="105"/>
    </row>
    <row r="803" customFormat="false" ht="15.75" hidden="false" customHeight="true" outlineLevel="0" collapsed="false">
      <c r="A803" s="105"/>
      <c r="B803" s="105"/>
      <c r="C803" s="105"/>
      <c r="D803" s="105"/>
      <c r="E803" s="105"/>
      <c r="F803" s="105"/>
      <c r="G803" s="105"/>
      <c r="H803" s="105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5"/>
      <c r="AC803" s="105"/>
      <c r="AD803" s="105"/>
      <c r="AE803" s="105"/>
      <c r="AF803" s="105"/>
      <c r="AG803" s="105"/>
      <c r="AH803" s="105"/>
      <c r="AI803" s="105"/>
      <c r="AJ803" s="105"/>
    </row>
    <row r="804" customFormat="false" ht="15.75" hidden="false" customHeight="true" outlineLevel="0" collapsed="false">
      <c r="A804" s="105"/>
      <c r="B804" s="105"/>
      <c r="C804" s="105"/>
      <c r="D804" s="105"/>
      <c r="E804" s="105"/>
      <c r="F804" s="105"/>
      <c r="G804" s="105"/>
      <c r="H804" s="105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5"/>
      <c r="AC804" s="105"/>
      <c r="AD804" s="105"/>
      <c r="AE804" s="105"/>
      <c r="AF804" s="105"/>
      <c r="AG804" s="105"/>
      <c r="AH804" s="105"/>
      <c r="AI804" s="105"/>
      <c r="AJ804" s="105"/>
    </row>
    <row r="805" customFormat="false" ht="15.75" hidden="false" customHeight="true" outlineLevel="0" collapsed="false">
      <c r="A805" s="105"/>
      <c r="B805" s="105"/>
      <c r="C805" s="105"/>
      <c r="D805" s="105"/>
      <c r="E805" s="105"/>
      <c r="F805" s="105"/>
      <c r="G805" s="105"/>
      <c r="H805" s="105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5"/>
      <c r="AC805" s="105"/>
      <c r="AD805" s="105"/>
      <c r="AE805" s="105"/>
      <c r="AF805" s="105"/>
      <c r="AG805" s="105"/>
      <c r="AH805" s="105"/>
      <c r="AI805" s="105"/>
      <c r="AJ805" s="105"/>
    </row>
    <row r="806" customFormat="false" ht="15.75" hidden="false" customHeight="true" outlineLevel="0" collapsed="false">
      <c r="A806" s="105"/>
      <c r="B806" s="105"/>
      <c r="C806" s="105"/>
      <c r="D806" s="105"/>
      <c r="E806" s="105"/>
      <c r="F806" s="105"/>
      <c r="G806" s="105"/>
      <c r="H806" s="105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5"/>
      <c r="AC806" s="105"/>
      <c r="AD806" s="105"/>
      <c r="AE806" s="105"/>
      <c r="AF806" s="105"/>
      <c r="AG806" s="105"/>
      <c r="AH806" s="105"/>
      <c r="AI806" s="105"/>
      <c r="AJ806" s="105"/>
    </row>
    <row r="807" customFormat="false" ht="15.75" hidden="false" customHeight="true" outlineLevel="0" collapsed="false">
      <c r="A807" s="105"/>
      <c r="B807" s="105"/>
      <c r="C807" s="105"/>
      <c r="D807" s="105"/>
      <c r="E807" s="105"/>
      <c r="F807" s="105"/>
      <c r="G807" s="105"/>
      <c r="H807" s="105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5"/>
      <c r="AC807" s="105"/>
      <c r="AD807" s="105"/>
      <c r="AE807" s="105"/>
      <c r="AF807" s="105"/>
      <c r="AG807" s="105"/>
      <c r="AH807" s="105"/>
      <c r="AI807" s="105"/>
      <c r="AJ807" s="105"/>
    </row>
    <row r="808" customFormat="false" ht="15.75" hidden="false" customHeight="true" outlineLevel="0" collapsed="false">
      <c r="A808" s="105"/>
      <c r="B808" s="105"/>
      <c r="C808" s="105"/>
      <c r="D808" s="105"/>
      <c r="E808" s="105"/>
      <c r="F808" s="105"/>
      <c r="G808" s="105"/>
      <c r="H808" s="105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5"/>
      <c r="AC808" s="105"/>
      <c r="AD808" s="105"/>
      <c r="AE808" s="105"/>
      <c r="AF808" s="105"/>
      <c r="AG808" s="105"/>
      <c r="AH808" s="105"/>
      <c r="AI808" s="105"/>
      <c r="AJ808" s="105"/>
    </row>
    <row r="809" customFormat="false" ht="15.75" hidden="false" customHeight="true" outlineLevel="0" collapsed="false">
      <c r="A809" s="105"/>
      <c r="B809" s="105"/>
      <c r="C809" s="105"/>
      <c r="D809" s="105"/>
      <c r="E809" s="105"/>
      <c r="F809" s="105"/>
      <c r="G809" s="105"/>
      <c r="H809" s="105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5"/>
      <c r="AC809" s="105"/>
      <c r="AD809" s="105"/>
      <c r="AE809" s="105"/>
      <c r="AF809" s="105"/>
      <c r="AG809" s="105"/>
      <c r="AH809" s="105"/>
      <c r="AI809" s="105"/>
      <c r="AJ809" s="105"/>
    </row>
    <row r="810" customFormat="false" ht="15.75" hidden="false" customHeight="true" outlineLevel="0" collapsed="false">
      <c r="A810" s="105"/>
      <c r="B810" s="105"/>
      <c r="C810" s="105"/>
      <c r="D810" s="105"/>
      <c r="E810" s="105"/>
      <c r="F810" s="105"/>
      <c r="G810" s="105"/>
      <c r="H810" s="105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5"/>
      <c r="AC810" s="105"/>
      <c r="AD810" s="105"/>
      <c r="AE810" s="105"/>
      <c r="AF810" s="105"/>
      <c r="AG810" s="105"/>
      <c r="AH810" s="105"/>
      <c r="AI810" s="105"/>
      <c r="AJ810" s="105"/>
    </row>
    <row r="811" customFormat="false" ht="15.75" hidden="false" customHeight="true" outlineLevel="0" collapsed="false">
      <c r="A811" s="105"/>
      <c r="B811" s="105"/>
      <c r="C811" s="105"/>
      <c r="D811" s="105"/>
      <c r="E811" s="105"/>
      <c r="F811" s="105"/>
      <c r="G811" s="105"/>
      <c r="H811" s="105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5"/>
      <c r="AC811" s="105"/>
      <c r="AD811" s="105"/>
      <c r="AE811" s="105"/>
      <c r="AF811" s="105"/>
      <c r="AG811" s="105"/>
      <c r="AH811" s="105"/>
      <c r="AI811" s="105"/>
      <c r="AJ811" s="105"/>
    </row>
    <row r="812" customFormat="false" ht="15.75" hidden="false" customHeight="true" outlineLevel="0" collapsed="false">
      <c r="A812" s="105"/>
      <c r="B812" s="105"/>
      <c r="C812" s="105"/>
      <c r="D812" s="105"/>
      <c r="E812" s="105"/>
      <c r="F812" s="105"/>
      <c r="G812" s="105"/>
      <c r="H812" s="105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5"/>
      <c r="AC812" s="105"/>
      <c r="AD812" s="105"/>
      <c r="AE812" s="105"/>
      <c r="AF812" s="105"/>
      <c r="AG812" s="105"/>
      <c r="AH812" s="105"/>
      <c r="AI812" s="105"/>
      <c r="AJ812" s="105"/>
    </row>
    <row r="813" customFormat="false" ht="15.75" hidden="false" customHeight="true" outlineLevel="0" collapsed="false">
      <c r="A813" s="105"/>
      <c r="B813" s="105"/>
      <c r="C813" s="105"/>
      <c r="D813" s="105"/>
      <c r="E813" s="105"/>
      <c r="F813" s="105"/>
      <c r="G813" s="105"/>
      <c r="H813" s="105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5"/>
      <c r="AC813" s="105"/>
      <c r="AD813" s="105"/>
      <c r="AE813" s="105"/>
      <c r="AF813" s="105"/>
      <c r="AG813" s="105"/>
      <c r="AH813" s="105"/>
      <c r="AI813" s="105"/>
      <c r="AJ813" s="105"/>
    </row>
    <row r="814" customFormat="false" ht="15.75" hidden="false" customHeight="true" outlineLevel="0" collapsed="false">
      <c r="A814" s="105"/>
      <c r="B814" s="105"/>
      <c r="C814" s="105"/>
      <c r="D814" s="105"/>
      <c r="E814" s="105"/>
      <c r="F814" s="105"/>
      <c r="G814" s="105"/>
      <c r="H814" s="105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5"/>
      <c r="AC814" s="105"/>
      <c r="AD814" s="105"/>
      <c r="AE814" s="105"/>
      <c r="AF814" s="105"/>
      <c r="AG814" s="105"/>
      <c r="AH814" s="105"/>
      <c r="AI814" s="105"/>
      <c r="AJ814" s="105"/>
    </row>
    <row r="815" customFormat="false" ht="15.75" hidden="false" customHeight="true" outlineLevel="0" collapsed="false">
      <c r="A815" s="105"/>
      <c r="B815" s="105"/>
      <c r="C815" s="105"/>
      <c r="D815" s="105"/>
      <c r="E815" s="105"/>
      <c r="F815" s="105"/>
      <c r="G815" s="105"/>
      <c r="H815" s="105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5"/>
      <c r="AC815" s="105"/>
      <c r="AD815" s="105"/>
      <c r="AE815" s="105"/>
      <c r="AF815" s="105"/>
      <c r="AG815" s="105"/>
      <c r="AH815" s="105"/>
      <c r="AI815" s="105"/>
      <c r="AJ815" s="105"/>
    </row>
    <row r="816" customFormat="false" ht="15.75" hidden="false" customHeight="true" outlineLevel="0" collapsed="false">
      <c r="A816" s="105"/>
      <c r="B816" s="105"/>
      <c r="C816" s="105"/>
      <c r="D816" s="105"/>
      <c r="E816" s="105"/>
      <c r="F816" s="105"/>
      <c r="G816" s="105"/>
      <c r="H816" s="105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5"/>
      <c r="AC816" s="105"/>
      <c r="AD816" s="105"/>
      <c r="AE816" s="105"/>
      <c r="AF816" s="105"/>
      <c r="AG816" s="105"/>
      <c r="AH816" s="105"/>
      <c r="AI816" s="105"/>
      <c r="AJ816" s="105"/>
    </row>
    <row r="817" customFormat="false" ht="15.75" hidden="false" customHeight="true" outlineLevel="0" collapsed="false">
      <c r="A817" s="105"/>
      <c r="B817" s="105"/>
      <c r="C817" s="105"/>
      <c r="D817" s="105"/>
      <c r="E817" s="105"/>
      <c r="F817" s="105"/>
      <c r="G817" s="105"/>
      <c r="H817" s="105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5"/>
      <c r="AC817" s="105"/>
      <c r="AD817" s="105"/>
      <c r="AE817" s="105"/>
      <c r="AF817" s="105"/>
      <c r="AG817" s="105"/>
      <c r="AH817" s="105"/>
      <c r="AI817" s="105"/>
      <c r="AJ817" s="105"/>
    </row>
    <row r="818" customFormat="false" ht="15.75" hidden="false" customHeight="true" outlineLevel="0" collapsed="false">
      <c r="A818" s="105"/>
      <c r="B818" s="105"/>
      <c r="C818" s="105"/>
      <c r="D818" s="105"/>
      <c r="E818" s="105"/>
      <c r="F818" s="105"/>
      <c r="G818" s="105"/>
      <c r="H818" s="105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5"/>
      <c r="AC818" s="105"/>
      <c r="AD818" s="105"/>
      <c r="AE818" s="105"/>
      <c r="AF818" s="105"/>
      <c r="AG818" s="105"/>
      <c r="AH818" s="105"/>
      <c r="AI818" s="105"/>
      <c r="AJ818" s="105"/>
    </row>
    <row r="819" customFormat="false" ht="15.75" hidden="false" customHeight="true" outlineLevel="0" collapsed="false">
      <c r="A819" s="105"/>
      <c r="B819" s="105"/>
      <c r="C819" s="105"/>
      <c r="D819" s="105"/>
      <c r="E819" s="105"/>
      <c r="F819" s="105"/>
      <c r="G819" s="105"/>
      <c r="H819" s="105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5"/>
      <c r="AC819" s="105"/>
      <c r="AD819" s="105"/>
      <c r="AE819" s="105"/>
      <c r="AF819" s="105"/>
      <c r="AG819" s="105"/>
      <c r="AH819" s="105"/>
      <c r="AI819" s="105"/>
      <c r="AJ819" s="105"/>
    </row>
    <row r="820" customFormat="false" ht="15.75" hidden="false" customHeight="true" outlineLevel="0" collapsed="false">
      <c r="A820" s="105"/>
      <c r="B820" s="105"/>
      <c r="C820" s="105"/>
      <c r="D820" s="105"/>
      <c r="E820" s="105"/>
      <c r="F820" s="105"/>
      <c r="G820" s="105"/>
      <c r="H820" s="105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5"/>
      <c r="AC820" s="105"/>
      <c r="AD820" s="105"/>
      <c r="AE820" s="105"/>
      <c r="AF820" s="105"/>
      <c r="AG820" s="105"/>
      <c r="AH820" s="105"/>
      <c r="AI820" s="105"/>
      <c r="AJ820" s="105"/>
    </row>
    <row r="821" customFormat="false" ht="15.75" hidden="false" customHeight="true" outlineLevel="0" collapsed="false">
      <c r="A821" s="105"/>
      <c r="B821" s="105"/>
      <c r="C821" s="105"/>
      <c r="D821" s="105"/>
      <c r="E821" s="105"/>
      <c r="F821" s="105"/>
      <c r="G821" s="105"/>
      <c r="H821" s="105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5"/>
      <c r="AC821" s="105"/>
      <c r="AD821" s="105"/>
      <c r="AE821" s="105"/>
      <c r="AF821" s="105"/>
      <c r="AG821" s="105"/>
      <c r="AH821" s="105"/>
      <c r="AI821" s="105"/>
      <c r="AJ821" s="105"/>
    </row>
    <row r="822" customFormat="false" ht="15.75" hidden="false" customHeight="true" outlineLevel="0" collapsed="false">
      <c r="A822" s="105"/>
      <c r="B822" s="105"/>
      <c r="C822" s="105"/>
      <c r="D822" s="105"/>
      <c r="E822" s="105"/>
      <c r="F822" s="105"/>
      <c r="G822" s="105"/>
      <c r="H822" s="105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5"/>
      <c r="AC822" s="105"/>
      <c r="AD822" s="105"/>
      <c r="AE822" s="105"/>
      <c r="AF822" s="105"/>
      <c r="AG822" s="105"/>
      <c r="AH822" s="105"/>
      <c r="AI822" s="105"/>
      <c r="AJ822" s="105"/>
    </row>
    <row r="823" customFormat="false" ht="15.75" hidden="false" customHeight="true" outlineLevel="0" collapsed="false">
      <c r="A823" s="105"/>
      <c r="B823" s="105"/>
      <c r="C823" s="105"/>
      <c r="D823" s="105"/>
      <c r="E823" s="105"/>
      <c r="F823" s="105"/>
      <c r="G823" s="105"/>
      <c r="H823" s="105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5"/>
      <c r="AC823" s="105"/>
      <c r="AD823" s="105"/>
      <c r="AE823" s="105"/>
      <c r="AF823" s="105"/>
      <c r="AG823" s="105"/>
      <c r="AH823" s="105"/>
      <c r="AI823" s="105"/>
      <c r="AJ823" s="105"/>
    </row>
    <row r="824" customFormat="false" ht="15.75" hidden="false" customHeight="true" outlineLevel="0" collapsed="false">
      <c r="A824" s="105"/>
      <c r="B824" s="105"/>
      <c r="C824" s="105"/>
      <c r="D824" s="105"/>
      <c r="E824" s="105"/>
      <c r="F824" s="105"/>
      <c r="G824" s="105"/>
      <c r="H824" s="105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5"/>
      <c r="AC824" s="105"/>
      <c r="AD824" s="105"/>
      <c r="AE824" s="105"/>
      <c r="AF824" s="105"/>
      <c r="AG824" s="105"/>
      <c r="AH824" s="105"/>
      <c r="AI824" s="105"/>
      <c r="AJ824" s="105"/>
    </row>
    <row r="825" customFormat="false" ht="15.75" hidden="false" customHeight="true" outlineLevel="0" collapsed="false">
      <c r="A825" s="105"/>
      <c r="B825" s="105"/>
      <c r="C825" s="105"/>
      <c r="D825" s="105"/>
      <c r="E825" s="105"/>
      <c r="F825" s="105"/>
      <c r="G825" s="105"/>
      <c r="H825" s="105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5"/>
      <c r="AC825" s="105"/>
      <c r="AD825" s="105"/>
      <c r="AE825" s="105"/>
      <c r="AF825" s="105"/>
      <c r="AG825" s="105"/>
      <c r="AH825" s="105"/>
      <c r="AI825" s="105"/>
      <c r="AJ825" s="105"/>
    </row>
    <row r="826" customFormat="false" ht="15.75" hidden="false" customHeight="true" outlineLevel="0" collapsed="false">
      <c r="A826" s="105"/>
      <c r="B826" s="105"/>
      <c r="C826" s="105"/>
      <c r="D826" s="105"/>
      <c r="E826" s="105"/>
      <c r="F826" s="105"/>
      <c r="G826" s="105"/>
      <c r="H826" s="105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5"/>
      <c r="AC826" s="105"/>
      <c r="AD826" s="105"/>
      <c r="AE826" s="105"/>
      <c r="AF826" s="105"/>
      <c r="AG826" s="105"/>
      <c r="AH826" s="105"/>
      <c r="AI826" s="105"/>
      <c r="AJ826" s="105"/>
    </row>
    <row r="827" customFormat="false" ht="15.75" hidden="false" customHeight="true" outlineLevel="0" collapsed="false">
      <c r="A827" s="105"/>
      <c r="B827" s="105"/>
      <c r="C827" s="105"/>
      <c r="D827" s="105"/>
      <c r="E827" s="105"/>
      <c r="F827" s="105"/>
      <c r="G827" s="105"/>
      <c r="H827" s="105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5"/>
      <c r="AC827" s="105"/>
      <c r="AD827" s="105"/>
      <c r="AE827" s="105"/>
      <c r="AF827" s="105"/>
      <c r="AG827" s="105"/>
      <c r="AH827" s="105"/>
      <c r="AI827" s="105"/>
      <c r="AJ827" s="105"/>
    </row>
    <row r="828" customFormat="false" ht="15.75" hidden="false" customHeight="true" outlineLevel="0" collapsed="false">
      <c r="A828" s="105"/>
      <c r="B828" s="105"/>
      <c r="C828" s="105"/>
      <c r="D828" s="105"/>
      <c r="E828" s="105"/>
      <c r="F828" s="105"/>
      <c r="G828" s="105"/>
      <c r="H828" s="105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5"/>
      <c r="AC828" s="105"/>
      <c r="AD828" s="105"/>
      <c r="AE828" s="105"/>
      <c r="AF828" s="105"/>
      <c r="AG828" s="105"/>
      <c r="AH828" s="105"/>
      <c r="AI828" s="105"/>
      <c r="AJ828" s="105"/>
    </row>
    <row r="829" customFormat="false" ht="15.75" hidden="false" customHeight="true" outlineLevel="0" collapsed="false">
      <c r="A829" s="105"/>
      <c r="B829" s="105"/>
      <c r="C829" s="105"/>
      <c r="D829" s="105"/>
      <c r="E829" s="105"/>
      <c r="F829" s="105"/>
      <c r="G829" s="105"/>
      <c r="H829" s="105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5"/>
      <c r="AC829" s="105"/>
      <c r="AD829" s="105"/>
      <c r="AE829" s="105"/>
      <c r="AF829" s="105"/>
      <c r="AG829" s="105"/>
      <c r="AH829" s="105"/>
      <c r="AI829" s="105"/>
      <c r="AJ829" s="105"/>
    </row>
    <row r="830" customFormat="false" ht="15.75" hidden="false" customHeight="true" outlineLevel="0" collapsed="false">
      <c r="A830" s="105"/>
      <c r="B830" s="105"/>
      <c r="C830" s="105"/>
      <c r="D830" s="105"/>
      <c r="E830" s="105"/>
      <c r="F830" s="105"/>
      <c r="G830" s="105"/>
      <c r="H830" s="105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5"/>
      <c r="AC830" s="105"/>
      <c r="AD830" s="105"/>
      <c r="AE830" s="105"/>
      <c r="AF830" s="105"/>
      <c r="AG830" s="105"/>
      <c r="AH830" s="105"/>
      <c r="AI830" s="105"/>
      <c r="AJ830" s="105"/>
    </row>
    <row r="831" customFormat="false" ht="15.75" hidden="false" customHeight="true" outlineLevel="0" collapsed="false">
      <c r="A831" s="105"/>
      <c r="B831" s="105"/>
      <c r="C831" s="105"/>
      <c r="D831" s="105"/>
      <c r="E831" s="105"/>
      <c r="F831" s="105"/>
      <c r="G831" s="105"/>
      <c r="H831" s="105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5"/>
      <c r="AC831" s="105"/>
      <c r="AD831" s="105"/>
      <c r="AE831" s="105"/>
      <c r="AF831" s="105"/>
      <c r="AG831" s="105"/>
      <c r="AH831" s="105"/>
      <c r="AI831" s="105"/>
      <c r="AJ831" s="105"/>
    </row>
    <row r="832" customFormat="false" ht="15.75" hidden="false" customHeight="true" outlineLevel="0" collapsed="false">
      <c r="A832" s="105"/>
      <c r="B832" s="105"/>
      <c r="C832" s="105"/>
      <c r="D832" s="105"/>
      <c r="E832" s="105"/>
      <c r="F832" s="105"/>
      <c r="G832" s="105"/>
      <c r="H832" s="105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5"/>
      <c r="AC832" s="105"/>
      <c r="AD832" s="105"/>
      <c r="AE832" s="105"/>
      <c r="AF832" s="105"/>
      <c r="AG832" s="105"/>
      <c r="AH832" s="105"/>
      <c r="AI832" s="105"/>
      <c r="AJ832" s="105"/>
    </row>
    <row r="833" customFormat="false" ht="15.75" hidden="false" customHeight="true" outlineLevel="0" collapsed="false">
      <c r="A833" s="105"/>
      <c r="B833" s="105"/>
      <c r="C833" s="105"/>
      <c r="D833" s="105"/>
      <c r="E833" s="105"/>
      <c r="F833" s="105"/>
      <c r="G833" s="105"/>
      <c r="H833" s="105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5"/>
      <c r="AC833" s="105"/>
      <c r="AD833" s="105"/>
      <c r="AE833" s="105"/>
      <c r="AF833" s="105"/>
      <c r="AG833" s="105"/>
      <c r="AH833" s="105"/>
      <c r="AI833" s="105"/>
      <c r="AJ833" s="105"/>
    </row>
    <row r="834" customFormat="false" ht="15.75" hidden="false" customHeight="true" outlineLevel="0" collapsed="false">
      <c r="A834" s="105"/>
      <c r="B834" s="105"/>
      <c r="C834" s="105"/>
      <c r="D834" s="105"/>
      <c r="E834" s="105"/>
      <c r="F834" s="105"/>
      <c r="G834" s="105"/>
      <c r="H834" s="105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5"/>
      <c r="AC834" s="105"/>
      <c r="AD834" s="105"/>
      <c r="AE834" s="105"/>
      <c r="AF834" s="105"/>
      <c r="AG834" s="105"/>
      <c r="AH834" s="105"/>
      <c r="AI834" s="105"/>
      <c r="AJ834" s="105"/>
    </row>
    <row r="835" customFormat="false" ht="15.75" hidden="false" customHeight="true" outlineLevel="0" collapsed="false">
      <c r="A835" s="105"/>
      <c r="B835" s="105"/>
      <c r="C835" s="105"/>
      <c r="D835" s="105"/>
      <c r="E835" s="105"/>
      <c r="F835" s="105"/>
      <c r="G835" s="105"/>
      <c r="H835" s="105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5"/>
      <c r="AC835" s="105"/>
      <c r="AD835" s="105"/>
      <c r="AE835" s="105"/>
      <c r="AF835" s="105"/>
      <c r="AG835" s="105"/>
      <c r="AH835" s="105"/>
      <c r="AI835" s="105"/>
      <c r="AJ835" s="105"/>
    </row>
    <row r="836" customFormat="false" ht="15.75" hidden="false" customHeight="true" outlineLevel="0" collapsed="false">
      <c r="A836" s="105"/>
      <c r="B836" s="105"/>
      <c r="C836" s="105"/>
      <c r="D836" s="105"/>
      <c r="E836" s="105"/>
      <c r="F836" s="105"/>
      <c r="G836" s="105"/>
      <c r="H836" s="105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5"/>
      <c r="AC836" s="105"/>
      <c r="AD836" s="105"/>
      <c r="AE836" s="105"/>
      <c r="AF836" s="105"/>
      <c r="AG836" s="105"/>
      <c r="AH836" s="105"/>
      <c r="AI836" s="105"/>
      <c r="AJ836" s="105"/>
    </row>
    <row r="837" customFormat="false" ht="15.75" hidden="false" customHeight="true" outlineLevel="0" collapsed="false">
      <c r="A837" s="105"/>
      <c r="B837" s="105"/>
      <c r="C837" s="105"/>
      <c r="D837" s="105"/>
      <c r="E837" s="105"/>
      <c r="F837" s="105"/>
      <c r="G837" s="105"/>
      <c r="H837" s="105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5"/>
      <c r="AC837" s="105"/>
      <c r="AD837" s="105"/>
      <c r="AE837" s="105"/>
      <c r="AF837" s="105"/>
      <c r="AG837" s="105"/>
      <c r="AH837" s="105"/>
      <c r="AI837" s="105"/>
      <c r="AJ837" s="105"/>
    </row>
    <row r="838" customFormat="false" ht="15.75" hidden="false" customHeight="true" outlineLevel="0" collapsed="false">
      <c r="A838" s="105"/>
      <c r="B838" s="105"/>
      <c r="C838" s="105"/>
      <c r="D838" s="105"/>
      <c r="E838" s="105"/>
      <c r="F838" s="105"/>
      <c r="G838" s="105"/>
      <c r="H838" s="105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5"/>
      <c r="AC838" s="105"/>
      <c r="AD838" s="105"/>
      <c r="AE838" s="105"/>
      <c r="AF838" s="105"/>
      <c r="AG838" s="105"/>
      <c r="AH838" s="105"/>
      <c r="AI838" s="105"/>
      <c r="AJ838" s="105"/>
    </row>
    <row r="839" customFormat="false" ht="15.75" hidden="false" customHeight="true" outlineLevel="0" collapsed="false">
      <c r="A839" s="105"/>
      <c r="B839" s="105"/>
      <c r="C839" s="105"/>
      <c r="D839" s="105"/>
      <c r="E839" s="105"/>
      <c r="F839" s="105"/>
      <c r="G839" s="105"/>
      <c r="H839" s="105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5"/>
      <c r="AC839" s="105"/>
      <c r="AD839" s="105"/>
      <c r="AE839" s="105"/>
      <c r="AF839" s="105"/>
      <c r="AG839" s="105"/>
      <c r="AH839" s="105"/>
      <c r="AI839" s="105"/>
      <c r="AJ839" s="105"/>
    </row>
    <row r="840" customFormat="false" ht="15.75" hidden="false" customHeight="true" outlineLevel="0" collapsed="false">
      <c r="A840" s="105"/>
      <c r="B840" s="105"/>
      <c r="C840" s="105"/>
      <c r="D840" s="105"/>
      <c r="E840" s="105"/>
      <c r="F840" s="105"/>
      <c r="G840" s="105"/>
      <c r="H840" s="105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5"/>
      <c r="AC840" s="105"/>
      <c r="AD840" s="105"/>
      <c r="AE840" s="105"/>
      <c r="AF840" s="105"/>
      <c r="AG840" s="105"/>
      <c r="AH840" s="105"/>
      <c r="AI840" s="105"/>
      <c r="AJ840" s="105"/>
    </row>
    <row r="841" customFormat="false" ht="15.75" hidden="false" customHeight="true" outlineLevel="0" collapsed="false">
      <c r="A841" s="105"/>
      <c r="B841" s="105"/>
      <c r="C841" s="105"/>
      <c r="D841" s="105"/>
      <c r="E841" s="105"/>
      <c r="F841" s="105"/>
      <c r="G841" s="105"/>
      <c r="H841" s="105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5"/>
      <c r="AC841" s="105"/>
      <c r="AD841" s="105"/>
      <c r="AE841" s="105"/>
      <c r="AF841" s="105"/>
      <c r="AG841" s="105"/>
      <c r="AH841" s="105"/>
      <c r="AI841" s="105"/>
      <c r="AJ841" s="105"/>
    </row>
    <row r="842" customFormat="false" ht="15.75" hidden="false" customHeight="true" outlineLevel="0" collapsed="false">
      <c r="A842" s="105"/>
      <c r="B842" s="105"/>
      <c r="C842" s="105"/>
      <c r="D842" s="105"/>
      <c r="E842" s="105"/>
      <c r="F842" s="105"/>
      <c r="G842" s="105"/>
      <c r="H842" s="105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5"/>
      <c r="AC842" s="105"/>
      <c r="AD842" s="105"/>
      <c r="AE842" s="105"/>
      <c r="AF842" s="105"/>
      <c r="AG842" s="105"/>
      <c r="AH842" s="105"/>
      <c r="AI842" s="105"/>
      <c r="AJ842" s="105"/>
    </row>
    <row r="843" customFormat="false" ht="15.75" hidden="false" customHeight="true" outlineLevel="0" collapsed="false">
      <c r="A843" s="105"/>
      <c r="B843" s="105"/>
      <c r="C843" s="105"/>
      <c r="D843" s="105"/>
      <c r="E843" s="105"/>
      <c r="F843" s="105"/>
      <c r="G843" s="105"/>
      <c r="H843" s="105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5"/>
      <c r="AC843" s="105"/>
      <c r="AD843" s="105"/>
      <c r="AE843" s="105"/>
      <c r="AF843" s="105"/>
      <c r="AG843" s="105"/>
      <c r="AH843" s="105"/>
      <c r="AI843" s="105"/>
      <c r="AJ843" s="105"/>
    </row>
    <row r="844" customFormat="false" ht="15.75" hidden="false" customHeight="true" outlineLevel="0" collapsed="false">
      <c r="A844" s="105"/>
      <c r="B844" s="105"/>
      <c r="C844" s="105"/>
      <c r="D844" s="105"/>
      <c r="E844" s="105"/>
      <c r="F844" s="105"/>
      <c r="G844" s="105"/>
      <c r="H844" s="105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5"/>
      <c r="AC844" s="105"/>
      <c r="AD844" s="105"/>
      <c r="AE844" s="105"/>
      <c r="AF844" s="105"/>
      <c r="AG844" s="105"/>
      <c r="AH844" s="105"/>
      <c r="AI844" s="105"/>
      <c r="AJ844" s="105"/>
    </row>
    <row r="845" customFormat="false" ht="15.75" hidden="false" customHeight="true" outlineLevel="0" collapsed="false">
      <c r="A845" s="105"/>
      <c r="B845" s="105"/>
      <c r="C845" s="105"/>
      <c r="D845" s="105"/>
      <c r="E845" s="105"/>
      <c r="F845" s="105"/>
      <c r="G845" s="105"/>
      <c r="H845" s="105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5"/>
      <c r="AC845" s="105"/>
      <c r="AD845" s="105"/>
      <c r="AE845" s="105"/>
      <c r="AF845" s="105"/>
      <c r="AG845" s="105"/>
      <c r="AH845" s="105"/>
      <c r="AI845" s="105"/>
      <c r="AJ845" s="105"/>
    </row>
    <row r="846" customFormat="false" ht="15.75" hidden="false" customHeight="true" outlineLevel="0" collapsed="false">
      <c r="A846" s="105"/>
      <c r="B846" s="105"/>
      <c r="C846" s="105"/>
      <c r="D846" s="105"/>
      <c r="E846" s="105"/>
      <c r="F846" s="105"/>
      <c r="G846" s="105"/>
      <c r="H846" s="105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5"/>
      <c r="AC846" s="105"/>
      <c r="AD846" s="105"/>
      <c r="AE846" s="105"/>
      <c r="AF846" s="105"/>
      <c r="AG846" s="105"/>
      <c r="AH846" s="105"/>
      <c r="AI846" s="105"/>
      <c r="AJ846" s="105"/>
    </row>
    <row r="847" customFormat="false" ht="15.75" hidden="false" customHeight="true" outlineLevel="0" collapsed="false">
      <c r="A847" s="105"/>
      <c r="B847" s="105"/>
      <c r="C847" s="105"/>
      <c r="D847" s="105"/>
      <c r="E847" s="105"/>
      <c r="F847" s="105"/>
      <c r="G847" s="105"/>
      <c r="H847" s="105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5"/>
      <c r="AC847" s="105"/>
      <c r="AD847" s="105"/>
      <c r="AE847" s="105"/>
      <c r="AF847" s="105"/>
      <c r="AG847" s="105"/>
      <c r="AH847" s="105"/>
      <c r="AI847" s="105"/>
      <c r="AJ847" s="105"/>
    </row>
    <row r="848" customFormat="false" ht="15.75" hidden="false" customHeight="true" outlineLevel="0" collapsed="false">
      <c r="A848" s="105"/>
      <c r="B848" s="105"/>
      <c r="C848" s="105"/>
      <c r="D848" s="105"/>
      <c r="E848" s="105"/>
      <c r="F848" s="105"/>
      <c r="G848" s="105"/>
      <c r="H848" s="105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5"/>
      <c r="AC848" s="105"/>
      <c r="AD848" s="105"/>
      <c r="AE848" s="105"/>
      <c r="AF848" s="105"/>
      <c r="AG848" s="105"/>
      <c r="AH848" s="105"/>
      <c r="AI848" s="105"/>
      <c r="AJ848" s="105"/>
    </row>
    <row r="849" customFormat="false" ht="15.75" hidden="false" customHeight="true" outlineLevel="0" collapsed="false">
      <c r="A849" s="105"/>
      <c r="B849" s="105"/>
      <c r="C849" s="105"/>
      <c r="D849" s="105"/>
      <c r="E849" s="105"/>
      <c r="F849" s="105"/>
      <c r="G849" s="105"/>
      <c r="H849" s="105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5"/>
      <c r="AC849" s="105"/>
      <c r="AD849" s="105"/>
      <c r="AE849" s="105"/>
      <c r="AF849" s="105"/>
      <c r="AG849" s="105"/>
      <c r="AH849" s="105"/>
      <c r="AI849" s="105"/>
      <c r="AJ849" s="105"/>
    </row>
    <row r="850" customFormat="false" ht="15.75" hidden="false" customHeight="true" outlineLevel="0" collapsed="false">
      <c r="A850" s="105"/>
      <c r="B850" s="105"/>
      <c r="C850" s="105"/>
      <c r="D850" s="105"/>
      <c r="E850" s="105"/>
      <c r="F850" s="105"/>
      <c r="G850" s="105"/>
      <c r="H850" s="105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5"/>
      <c r="AC850" s="105"/>
      <c r="AD850" s="105"/>
      <c r="AE850" s="105"/>
      <c r="AF850" s="105"/>
      <c r="AG850" s="105"/>
      <c r="AH850" s="105"/>
      <c r="AI850" s="105"/>
      <c r="AJ850" s="105"/>
    </row>
    <row r="851" customFormat="false" ht="15.75" hidden="false" customHeight="true" outlineLevel="0" collapsed="false">
      <c r="A851" s="105"/>
      <c r="B851" s="105"/>
      <c r="C851" s="105"/>
      <c r="D851" s="105"/>
      <c r="E851" s="105"/>
      <c r="F851" s="105"/>
      <c r="G851" s="105"/>
      <c r="H851" s="105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5"/>
      <c r="AC851" s="105"/>
      <c r="AD851" s="105"/>
      <c r="AE851" s="105"/>
      <c r="AF851" s="105"/>
      <c r="AG851" s="105"/>
      <c r="AH851" s="105"/>
      <c r="AI851" s="105"/>
      <c r="AJ851" s="105"/>
    </row>
    <row r="852" customFormat="false" ht="15.75" hidden="false" customHeight="true" outlineLevel="0" collapsed="false">
      <c r="A852" s="105"/>
      <c r="B852" s="105"/>
      <c r="C852" s="105"/>
      <c r="D852" s="105"/>
      <c r="E852" s="105"/>
      <c r="F852" s="105"/>
      <c r="G852" s="105"/>
      <c r="H852" s="105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5"/>
      <c r="AC852" s="105"/>
      <c r="AD852" s="105"/>
      <c r="AE852" s="105"/>
      <c r="AF852" s="105"/>
      <c r="AG852" s="105"/>
      <c r="AH852" s="105"/>
      <c r="AI852" s="105"/>
      <c r="AJ852" s="105"/>
    </row>
    <row r="853" customFormat="false" ht="15.75" hidden="false" customHeight="true" outlineLevel="0" collapsed="false">
      <c r="A853" s="105"/>
      <c r="B853" s="105"/>
      <c r="C853" s="105"/>
      <c r="D853" s="105"/>
      <c r="E853" s="105"/>
      <c r="F853" s="105"/>
      <c r="G853" s="105"/>
      <c r="H853" s="105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5"/>
      <c r="AC853" s="105"/>
      <c r="AD853" s="105"/>
      <c r="AE853" s="105"/>
      <c r="AF853" s="105"/>
      <c r="AG853" s="105"/>
      <c r="AH853" s="105"/>
      <c r="AI853" s="105"/>
      <c r="AJ853" s="105"/>
    </row>
    <row r="854" customFormat="false" ht="15.75" hidden="false" customHeight="true" outlineLevel="0" collapsed="false">
      <c r="A854" s="105"/>
      <c r="B854" s="105"/>
      <c r="C854" s="105"/>
      <c r="D854" s="105"/>
      <c r="E854" s="105"/>
      <c r="F854" s="105"/>
      <c r="G854" s="105"/>
      <c r="H854" s="105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5"/>
      <c r="AC854" s="105"/>
      <c r="AD854" s="105"/>
      <c r="AE854" s="105"/>
      <c r="AF854" s="105"/>
      <c r="AG854" s="105"/>
      <c r="AH854" s="105"/>
      <c r="AI854" s="105"/>
      <c r="AJ854" s="105"/>
    </row>
    <row r="855" customFormat="false" ht="15.75" hidden="false" customHeight="true" outlineLevel="0" collapsed="false">
      <c r="A855" s="105"/>
      <c r="B855" s="105"/>
      <c r="C855" s="105"/>
      <c r="D855" s="105"/>
      <c r="E855" s="105"/>
      <c r="F855" s="105"/>
      <c r="G855" s="105"/>
      <c r="H855" s="105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5"/>
      <c r="AC855" s="105"/>
      <c r="AD855" s="105"/>
      <c r="AE855" s="105"/>
      <c r="AF855" s="105"/>
      <c r="AG855" s="105"/>
      <c r="AH855" s="105"/>
      <c r="AI855" s="105"/>
      <c r="AJ855" s="105"/>
    </row>
    <row r="856" customFormat="false" ht="15.75" hidden="false" customHeight="true" outlineLevel="0" collapsed="false">
      <c r="A856" s="105"/>
      <c r="B856" s="105"/>
      <c r="C856" s="105"/>
      <c r="D856" s="105"/>
      <c r="E856" s="105"/>
      <c r="F856" s="105"/>
      <c r="G856" s="105"/>
      <c r="H856" s="105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5"/>
      <c r="AC856" s="105"/>
      <c r="AD856" s="105"/>
      <c r="AE856" s="105"/>
      <c r="AF856" s="105"/>
      <c r="AG856" s="105"/>
      <c r="AH856" s="105"/>
      <c r="AI856" s="105"/>
      <c r="AJ856" s="105"/>
    </row>
    <row r="857" customFormat="false" ht="15.75" hidden="false" customHeight="true" outlineLevel="0" collapsed="false">
      <c r="A857" s="105"/>
      <c r="B857" s="105"/>
      <c r="C857" s="105"/>
      <c r="D857" s="105"/>
      <c r="E857" s="105"/>
      <c r="F857" s="105"/>
      <c r="G857" s="105"/>
      <c r="H857" s="105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5"/>
      <c r="AC857" s="105"/>
      <c r="AD857" s="105"/>
      <c r="AE857" s="105"/>
      <c r="AF857" s="105"/>
      <c r="AG857" s="105"/>
      <c r="AH857" s="105"/>
      <c r="AI857" s="105"/>
      <c r="AJ857" s="105"/>
    </row>
    <row r="858" customFormat="false" ht="15.75" hidden="false" customHeight="true" outlineLevel="0" collapsed="false">
      <c r="A858" s="105"/>
      <c r="B858" s="105"/>
      <c r="C858" s="105"/>
      <c r="D858" s="105"/>
      <c r="E858" s="105"/>
      <c r="F858" s="105"/>
      <c r="G858" s="105"/>
      <c r="H858" s="105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5"/>
      <c r="AC858" s="105"/>
      <c r="AD858" s="105"/>
      <c r="AE858" s="105"/>
      <c r="AF858" s="105"/>
      <c r="AG858" s="105"/>
      <c r="AH858" s="105"/>
      <c r="AI858" s="105"/>
      <c r="AJ858" s="105"/>
    </row>
    <row r="859" customFormat="false" ht="15.75" hidden="false" customHeight="true" outlineLevel="0" collapsed="false">
      <c r="A859" s="105"/>
      <c r="B859" s="105"/>
      <c r="C859" s="105"/>
      <c r="D859" s="105"/>
      <c r="E859" s="105"/>
      <c r="F859" s="105"/>
      <c r="G859" s="105"/>
      <c r="H859" s="105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5"/>
      <c r="AC859" s="105"/>
      <c r="AD859" s="105"/>
      <c r="AE859" s="105"/>
      <c r="AF859" s="105"/>
      <c r="AG859" s="105"/>
      <c r="AH859" s="105"/>
      <c r="AI859" s="105"/>
      <c r="AJ859" s="105"/>
    </row>
    <row r="860" customFormat="false" ht="15.75" hidden="false" customHeight="true" outlineLevel="0" collapsed="false">
      <c r="A860" s="105"/>
      <c r="B860" s="105"/>
      <c r="C860" s="105"/>
      <c r="D860" s="105"/>
      <c r="E860" s="105"/>
      <c r="F860" s="105"/>
      <c r="G860" s="105"/>
      <c r="H860" s="105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5"/>
      <c r="AC860" s="105"/>
      <c r="AD860" s="105"/>
      <c r="AE860" s="105"/>
      <c r="AF860" s="105"/>
      <c r="AG860" s="105"/>
      <c r="AH860" s="105"/>
      <c r="AI860" s="105"/>
      <c r="AJ860" s="105"/>
    </row>
    <row r="861" customFormat="false" ht="15.75" hidden="false" customHeight="true" outlineLevel="0" collapsed="false">
      <c r="A861" s="105"/>
      <c r="B861" s="105"/>
      <c r="C861" s="105"/>
      <c r="D861" s="105"/>
      <c r="E861" s="105"/>
      <c r="F861" s="105"/>
      <c r="G861" s="105"/>
      <c r="H861" s="105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5"/>
      <c r="AC861" s="105"/>
      <c r="AD861" s="105"/>
      <c r="AE861" s="105"/>
      <c r="AF861" s="105"/>
      <c r="AG861" s="105"/>
      <c r="AH861" s="105"/>
      <c r="AI861" s="105"/>
      <c r="AJ861" s="105"/>
    </row>
    <row r="862" customFormat="false" ht="15.75" hidden="false" customHeight="true" outlineLevel="0" collapsed="false">
      <c r="A862" s="105"/>
      <c r="B862" s="105"/>
      <c r="C862" s="105"/>
      <c r="D862" s="105"/>
      <c r="E862" s="105"/>
      <c r="F862" s="105"/>
      <c r="G862" s="105"/>
      <c r="H862" s="105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5"/>
      <c r="AC862" s="105"/>
      <c r="AD862" s="105"/>
      <c r="AE862" s="105"/>
      <c r="AF862" s="105"/>
      <c r="AG862" s="105"/>
      <c r="AH862" s="105"/>
      <c r="AI862" s="105"/>
      <c r="AJ862" s="105"/>
    </row>
    <row r="863" customFormat="false" ht="15.75" hidden="false" customHeight="true" outlineLevel="0" collapsed="false">
      <c r="A863" s="105"/>
      <c r="B863" s="105"/>
      <c r="C863" s="105"/>
      <c r="D863" s="105"/>
      <c r="E863" s="105"/>
      <c r="F863" s="105"/>
      <c r="G863" s="105"/>
      <c r="H863" s="105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5"/>
      <c r="AC863" s="105"/>
      <c r="AD863" s="105"/>
      <c r="AE863" s="105"/>
      <c r="AF863" s="105"/>
      <c r="AG863" s="105"/>
      <c r="AH863" s="105"/>
      <c r="AI863" s="105"/>
      <c r="AJ863" s="105"/>
    </row>
    <row r="864" customFormat="false" ht="15.75" hidden="false" customHeight="true" outlineLevel="0" collapsed="false">
      <c r="A864" s="105"/>
      <c r="B864" s="105"/>
      <c r="C864" s="105"/>
      <c r="D864" s="105"/>
      <c r="E864" s="105"/>
      <c r="F864" s="105"/>
      <c r="G864" s="105"/>
      <c r="H864" s="105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5"/>
      <c r="AC864" s="105"/>
      <c r="AD864" s="105"/>
      <c r="AE864" s="105"/>
      <c r="AF864" s="105"/>
      <c r="AG864" s="105"/>
      <c r="AH864" s="105"/>
      <c r="AI864" s="105"/>
      <c r="AJ864" s="105"/>
    </row>
    <row r="865" customFormat="false" ht="15.75" hidden="false" customHeight="true" outlineLevel="0" collapsed="false">
      <c r="A865" s="105"/>
      <c r="B865" s="105"/>
      <c r="C865" s="105"/>
      <c r="D865" s="105"/>
      <c r="E865" s="105"/>
      <c r="F865" s="105"/>
      <c r="G865" s="105"/>
      <c r="H865" s="105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5"/>
      <c r="AC865" s="105"/>
      <c r="AD865" s="105"/>
      <c r="AE865" s="105"/>
      <c r="AF865" s="105"/>
      <c r="AG865" s="105"/>
      <c r="AH865" s="105"/>
      <c r="AI865" s="105"/>
      <c r="AJ865" s="105"/>
    </row>
    <row r="866" customFormat="false" ht="15.75" hidden="false" customHeight="true" outlineLevel="0" collapsed="false">
      <c r="A866" s="105"/>
      <c r="B866" s="105"/>
      <c r="C866" s="105"/>
      <c r="D866" s="105"/>
      <c r="E866" s="105"/>
      <c r="F866" s="105"/>
      <c r="G866" s="105"/>
      <c r="H866" s="105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5"/>
      <c r="AC866" s="105"/>
      <c r="AD866" s="105"/>
      <c r="AE866" s="105"/>
      <c r="AF866" s="105"/>
      <c r="AG866" s="105"/>
      <c r="AH866" s="105"/>
      <c r="AI866" s="105"/>
      <c r="AJ866" s="105"/>
    </row>
    <row r="867" customFormat="false" ht="15.75" hidden="false" customHeight="true" outlineLevel="0" collapsed="false">
      <c r="A867" s="105"/>
      <c r="B867" s="105"/>
      <c r="C867" s="105"/>
      <c r="D867" s="105"/>
      <c r="E867" s="105"/>
      <c r="F867" s="105"/>
      <c r="G867" s="105"/>
      <c r="H867" s="105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5"/>
      <c r="AC867" s="105"/>
      <c r="AD867" s="105"/>
      <c r="AE867" s="105"/>
      <c r="AF867" s="105"/>
      <c r="AG867" s="105"/>
      <c r="AH867" s="105"/>
      <c r="AI867" s="105"/>
      <c r="AJ867" s="105"/>
    </row>
    <row r="868" customFormat="false" ht="15.75" hidden="false" customHeight="true" outlineLevel="0" collapsed="false">
      <c r="A868" s="105"/>
      <c r="B868" s="105"/>
      <c r="C868" s="105"/>
      <c r="D868" s="105"/>
      <c r="E868" s="105"/>
      <c r="F868" s="105"/>
      <c r="G868" s="105"/>
      <c r="H868" s="105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5"/>
      <c r="AC868" s="105"/>
      <c r="AD868" s="105"/>
      <c r="AE868" s="105"/>
      <c r="AF868" s="105"/>
      <c r="AG868" s="105"/>
      <c r="AH868" s="105"/>
      <c r="AI868" s="105"/>
      <c r="AJ868" s="105"/>
    </row>
    <row r="869" customFormat="false" ht="15.75" hidden="false" customHeight="true" outlineLevel="0" collapsed="false">
      <c r="A869" s="105"/>
      <c r="B869" s="105"/>
      <c r="C869" s="105"/>
      <c r="D869" s="105"/>
      <c r="E869" s="105"/>
      <c r="F869" s="105"/>
      <c r="G869" s="105"/>
      <c r="H869" s="105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5"/>
      <c r="AC869" s="105"/>
      <c r="AD869" s="105"/>
      <c r="AE869" s="105"/>
      <c r="AF869" s="105"/>
      <c r="AG869" s="105"/>
      <c r="AH869" s="105"/>
      <c r="AI869" s="105"/>
      <c r="AJ869" s="105"/>
    </row>
    <row r="870" customFormat="false" ht="15.75" hidden="false" customHeight="true" outlineLevel="0" collapsed="false">
      <c r="A870" s="105"/>
      <c r="B870" s="105"/>
      <c r="C870" s="105"/>
      <c r="D870" s="105"/>
      <c r="E870" s="105"/>
      <c r="F870" s="105"/>
      <c r="G870" s="105"/>
      <c r="H870" s="105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5"/>
      <c r="AC870" s="105"/>
      <c r="AD870" s="105"/>
      <c r="AE870" s="105"/>
      <c r="AF870" s="105"/>
      <c r="AG870" s="105"/>
      <c r="AH870" s="105"/>
      <c r="AI870" s="105"/>
      <c r="AJ870" s="105"/>
    </row>
    <row r="871" customFormat="false" ht="15.75" hidden="false" customHeight="true" outlineLevel="0" collapsed="false">
      <c r="A871" s="105"/>
      <c r="B871" s="105"/>
      <c r="C871" s="105"/>
      <c r="D871" s="105"/>
      <c r="E871" s="105"/>
      <c r="F871" s="105"/>
      <c r="G871" s="105"/>
      <c r="H871" s="105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5"/>
      <c r="AC871" s="105"/>
      <c r="AD871" s="105"/>
      <c r="AE871" s="105"/>
      <c r="AF871" s="105"/>
      <c r="AG871" s="105"/>
      <c r="AH871" s="105"/>
      <c r="AI871" s="105"/>
      <c r="AJ871" s="105"/>
    </row>
    <row r="872" customFormat="false" ht="15.75" hidden="false" customHeight="true" outlineLevel="0" collapsed="false">
      <c r="A872" s="105"/>
      <c r="B872" s="105"/>
      <c r="C872" s="105"/>
      <c r="D872" s="105"/>
      <c r="E872" s="105"/>
      <c r="F872" s="105"/>
      <c r="G872" s="105"/>
      <c r="H872" s="105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5"/>
      <c r="AC872" s="105"/>
      <c r="AD872" s="105"/>
      <c r="AE872" s="105"/>
      <c r="AF872" s="105"/>
      <c r="AG872" s="105"/>
      <c r="AH872" s="105"/>
      <c r="AI872" s="105"/>
      <c r="AJ872" s="105"/>
    </row>
    <row r="873" customFormat="false" ht="15.75" hidden="false" customHeight="true" outlineLevel="0" collapsed="false">
      <c r="A873" s="105"/>
      <c r="B873" s="105"/>
      <c r="C873" s="105"/>
      <c r="D873" s="105"/>
      <c r="E873" s="105"/>
      <c r="F873" s="105"/>
      <c r="G873" s="105"/>
      <c r="H873" s="105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5"/>
      <c r="AC873" s="105"/>
      <c r="AD873" s="105"/>
      <c r="AE873" s="105"/>
      <c r="AF873" s="105"/>
      <c r="AG873" s="105"/>
      <c r="AH873" s="105"/>
      <c r="AI873" s="105"/>
      <c r="AJ873" s="105"/>
    </row>
    <row r="874" customFormat="false" ht="15.75" hidden="false" customHeight="true" outlineLevel="0" collapsed="false">
      <c r="A874" s="105"/>
      <c r="B874" s="105"/>
      <c r="C874" s="105"/>
      <c r="D874" s="105"/>
      <c r="E874" s="105"/>
      <c r="F874" s="105"/>
      <c r="G874" s="105"/>
      <c r="H874" s="105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5"/>
      <c r="AC874" s="105"/>
      <c r="AD874" s="105"/>
      <c r="AE874" s="105"/>
      <c r="AF874" s="105"/>
      <c r="AG874" s="105"/>
      <c r="AH874" s="105"/>
      <c r="AI874" s="105"/>
      <c r="AJ874" s="105"/>
    </row>
    <row r="875" customFormat="false" ht="15.75" hidden="false" customHeight="true" outlineLevel="0" collapsed="false">
      <c r="A875" s="105"/>
      <c r="B875" s="105"/>
      <c r="C875" s="105"/>
      <c r="D875" s="105"/>
      <c r="E875" s="105"/>
      <c r="F875" s="105"/>
      <c r="G875" s="105"/>
      <c r="H875" s="105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5"/>
      <c r="AC875" s="105"/>
      <c r="AD875" s="105"/>
      <c r="AE875" s="105"/>
      <c r="AF875" s="105"/>
      <c r="AG875" s="105"/>
      <c r="AH875" s="105"/>
      <c r="AI875" s="105"/>
      <c r="AJ875" s="105"/>
    </row>
    <row r="876" customFormat="false" ht="15.75" hidden="false" customHeight="true" outlineLevel="0" collapsed="false">
      <c r="A876" s="105"/>
      <c r="B876" s="105"/>
      <c r="C876" s="105"/>
      <c r="D876" s="105"/>
      <c r="E876" s="105"/>
      <c r="F876" s="105"/>
      <c r="G876" s="105"/>
      <c r="H876" s="105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5"/>
      <c r="AC876" s="105"/>
      <c r="AD876" s="105"/>
      <c r="AE876" s="105"/>
      <c r="AF876" s="105"/>
      <c r="AG876" s="105"/>
      <c r="AH876" s="105"/>
      <c r="AI876" s="105"/>
      <c r="AJ876" s="105"/>
    </row>
    <row r="877" customFormat="false" ht="15.75" hidden="false" customHeight="true" outlineLevel="0" collapsed="false">
      <c r="A877" s="105"/>
      <c r="B877" s="105"/>
      <c r="C877" s="105"/>
      <c r="D877" s="105"/>
      <c r="E877" s="105"/>
      <c r="F877" s="105"/>
      <c r="G877" s="105"/>
      <c r="H877" s="105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5"/>
      <c r="AC877" s="105"/>
      <c r="AD877" s="105"/>
      <c r="AE877" s="105"/>
      <c r="AF877" s="105"/>
      <c r="AG877" s="105"/>
      <c r="AH877" s="105"/>
      <c r="AI877" s="105"/>
      <c r="AJ877" s="105"/>
    </row>
    <row r="878" customFormat="false" ht="15.75" hidden="false" customHeight="true" outlineLevel="0" collapsed="false">
      <c r="A878" s="105"/>
      <c r="B878" s="105"/>
      <c r="C878" s="105"/>
      <c r="D878" s="105"/>
      <c r="E878" s="105"/>
      <c r="F878" s="105"/>
      <c r="G878" s="105"/>
      <c r="H878" s="105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5"/>
      <c r="AC878" s="105"/>
      <c r="AD878" s="105"/>
      <c r="AE878" s="105"/>
      <c r="AF878" s="105"/>
      <c r="AG878" s="105"/>
      <c r="AH878" s="105"/>
      <c r="AI878" s="105"/>
      <c r="AJ878" s="105"/>
    </row>
    <row r="879" customFormat="false" ht="15.75" hidden="false" customHeight="true" outlineLevel="0" collapsed="false">
      <c r="A879" s="105"/>
      <c r="B879" s="105"/>
      <c r="C879" s="105"/>
      <c r="D879" s="105"/>
      <c r="E879" s="105"/>
      <c r="F879" s="105"/>
      <c r="G879" s="105"/>
      <c r="H879" s="105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5"/>
      <c r="AC879" s="105"/>
      <c r="AD879" s="105"/>
      <c r="AE879" s="105"/>
      <c r="AF879" s="105"/>
      <c r="AG879" s="105"/>
      <c r="AH879" s="105"/>
      <c r="AI879" s="105"/>
      <c r="AJ879" s="105"/>
    </row>
    <row r="880" customFormat="false" ht="15.75" hidden="false" customHeight="true" outlineLevel="0" collapsed="false">
      <c r="A880" s="105"/>
      <c r="B880" s="105"/>
      <c r="C880" s="105"/>
      <c r="D880" s="105"/>
      <c r="E880" s="105"/>
      <c r="F880" s="105"/>
      <c r="G880" s="105"/>
      <c r="H880" s="105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5"/>
      <c r="AC880" s="105"/>
      <c r="AD880" s="105"/>
      <c r="AE880" s="105"/>
      <c r="AF880" s="105"/>
      <c r="AG880" s="105"/>
      <c r="AH880" s="105"/>
      <c r="AI880" s="105"/>
      <c r="AJ880" s="105"/>
    </row>
    <row r="881" customFormat="false" ht="15.75" hidden="false" customHeight="true" outlineLevel="0" collapsed="false">
      <c r="A881" s="105"/>
      <c r="B881" s="105"/>
      <c r="C881" s="105"/>
      <c r="D881" s="105"/>
      <c r="E881" s="105"/>
      <c r="F881" s="105"/>
      <c r="G881" s="105"/>
      <c r="H881" s="105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5"/>
      <c r="AC881" s="105"/>
      <c r="AD881" s="105"/>
      <c r="AE881" s="105"/>
      <c r="AF881" s="105"/>
      <c r="AG881" s="105"/>
      <c r="AH881" s="105"/>
      <c r="AI881" s="105"/>
      <c r="AJ881" s="105"/>
    </row>
    <row r="882" customFormat="false" ht="15.75" hidden="false" customHeight="true" outlineLevel="0" collapsed="false">
      <c r="A882" s="105"/>
      <c r="B882" s="105"/>
      <c r="C882" s="105"/>
      <c r="D882" s="105"/>
      <c r="E882" s="105"/>
      <c r="F882" s="105"/>
      <c r="G882" s="105"/>
      <c r="H882" s="105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5"/>
      <c r="AC882" s="105"/>
      <c r="AD882" s="105"/>
      <c r="AE882" s="105"/>
      <c r="AF882" s="105"/>
      <c r="AG882" s="105"/>
      <c r="AH882" s="105"/>
      <c r="AI882" s="105"/>
      <c r="AJ882" s="105"/>
    </row>
    <row r="883" customFormat="false" ht="15.75" hidden="false" customHeight="true" outlineLevel="0" collapsed="false">
      <c r="A883" s="105"/>
      <c r="B883" s="105"/>
      <c r="C883" s="105"/>
      <c r="D883" s="105"/>
      <c r="E883" s="105"/>
      <c r="F883" s="105"/>
      <c r="G883" s="105"/>
      <c r="H883" s="105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5"/>
      <c r="AC883" s="105"/>
      <c r="AD883" s="105"/>
      <c r="AE883" s="105"/>
      <c r="AF883" s="105"/>
      <c r="AG883" s="105"/>
      <c r="AH883" s="105"/>
      <c r="AI883" s="105"/>
      <c r="AJ883" s="105"/>
    </row>
    <row r="884" customFormat="false" ht="15.75" hidden="false" customHeight="true" outlineLevel="0" collapsed="false">
      <c r="A884" s="105"/>
      <c r="B884" s="105"/>
      <c r="C884" s="105"/>
      <c r="D884" s="105"/>
      <c r="E884" s="105"/>
      <c r="F884" s="105"/>
      <c r="G884" s="105"/>
      <c r="H884" s="105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5"/>
      <c r="AC884" s="105"/>
      <c r="AD884" s="105"/>
      <c r="AE884" s="105"/>
      <c r="AF884" s="105"/>
      <c r="AG884" s="105"/>
      <c r="AH884" s="105"/>
      <c r="AI884" s="105"/>
      <c r="AJ884" s="105"/>
    </row>
    <row r="885" customFormat="false" ht="15.75" hidden="false" customHeight="true" outlineLevel="0" collapsed="false">
      <c r="A885" s="105"/>
      <c r="B885" s="105"/>
      <c r="C885" s="105"/>
      <c r="D885" s="105"/>
      <c r="E885" s="105"/>
      <c r="F885" s="105"/>
      <c r="G885" s="105"/>
      <c r="H885" s="105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5"/>
      <c r="AC885" s="105"/>
      <c r="AD885" s="105"/>
      <c r="AE885" s="105"/>
      <c r="AF885" s="105"/>
      <c r="AG885" s="105"/>
      <c r="AH885" s="105"/>
      <c r="AI885" s="105"/>
      <c r="AJ885" s="105"/>
    </row>
    <row r="886" customFormat="false" ht="15.75" hidden="false" customHeight="true" outlineLevel="0" collapsed="false">
      <c r="A886" s="105"/>
      <c r="B886" s="105"/>
      <c r="C886" s="105"/>
      <c r="D886" s="105"/>
      <c r="E886" s="105"/>
      <c r="F886" s="105"/>
      <c r="G886" s="105"/>
      <c r="H886" s="105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5"/>
      <c r="AC886" s="105"/>
      <c r="AD886" s="105"/>
      <c r="AE886" s="105"/>
      <c r="AF886" s="105"/>
      <c r="AG886" s="105"/>
      <c r="AH886" s="105"/>
      <c r="AI886" s="105"/>
      <c r="AJ886" s="105"/>
    </row>
    <row r="887" customFormat="false" ht="15.75" hidden="false" customHeight="true" outlineLevel="0" collapsed="false">
      <c r="A887" s="105"/>
      <c r="B887" s="105"/>
      <c r="C887" s="105"/>
      <c r="D887" s="105"/>
      <c r="E887" s="105"/>
      <c r="F887" s="105"/>
      <c r="G887" s="105"/>
      <c r="H887" s="105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5"/>
      <c r="AC887" s="105"/>
      <c r="AD887" s="105"/>
      <c r="AE887" s="105"/>
      <c r="AF887" s="105"/>
      <c r="AG887" s="105"/>
      <c r="AH887" s="105"/>
      <c r="AI887" s="105"/>
      <c r="AJ887" s="105"/>
    </row>
    <row r="888" customFormat="false" ht="15.75" hidden="false" customHeight="true" outlineLevel="0" collapsed="false">
      <c r="A888" s="105"/>
      <c r="B888" s="105"/>
      <c r="C888" s="105"/>
      <c r="D888" s="105"/>
      <c r="E888" s="105"/>
      <c r="F888" s="105"/>
      <c r="G888" s="105"/>
      <c r="H888" s="105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5"/>
      <c r="AC888" s="105"/>
      <c r="AD888" s="105"/>
      <c r="AE888" s="105"/>
      <c r="AF888" s="105"/>
      <c r="AG888" s="105"/>
      <c r="AH888" s="105"/>
      <c r="AI888" s="105"/>
      <c r="AJ888" s="105"/>
    </row>
    <row r="889" customFormat="false" ht="15.75" hidden="false" customHeight="true" outlineLevel="0" collapsed="false">
      <c r="A889" s="105"/>
      <c r="B889" s="105"/>
      <c r="C889" s="105"/>
      <c r="D889" s="105"/>
      <c r="E889" s="105"/>
      <c r="F889" s="105"/>
      <c r="G889" s="105"/>
      <c r="H889" s="105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5"/>
      <c r="AC889" s="105"/>
      <c r="AD889" s="105"/>
      <c r="AE889" s="105"/>
      <c r="AF889" s="105"/>
      <c r="AG889" s="105"/>
      <c r="AH889" s="105"/>
      <c r="AI889" s="105"/>
      <c r="AJ889" s="105"/>
    </row>
    <row r="890" customFormat="false" ht="15.75" hidden="false" customHeight="true" outlineLevel="0" collapsed="false">
      <c r="A890" s="105"/>
      <c r="B890" s="105"/>
      <c r="C890" s="105"/>
      <c r="D890" s="105"/>
      <c r="E890" s="105"/>
      <c r="F890" s="105"/>
      <c r="G890" s="105"/>
      <c r="H890" s="105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5"/>
      <c r="AC890" s="105"/>
      <c r="AD890" s="105"/>
      <c r="AE890" s="105"/>
      <c r="AF890" s="105"/>
      <c r="AG890" s="105"/>
      <c r="AH890" s="105"/>
      <c r="AI890" s="105"/>
      <c r="AJ890" s="105"/>
    </row>
    <row r="891" customFormat="false" ht="15.75" hidden="false" customHeight="true" outlineLevel="0" collapsed="false">
      <c r="A891" s="105"/>
      <c r="B891" s="105"/>
      <c r="C891" s="105"/>
      <c r="D891" s="105"/>
      <c r="E891" s="105"/>
      <c r="F891" s="105"/>
      <c r="G891" s="105"/>
      <c r="H891" s="105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5"/>
      <c r="AC891" s="105"/>
      <c r="AD891" s="105"/>
      <c r="AE891" s="105"/>
      <c r="AF891" s="105"/>
      <c r="AG891" s="105"/>
      <c r="AH891" s="105"/>
      <c r="AI891" s="105"/>
      <c r="AJ891" s="105"/>
    </row>
    <row r="892" customFormat="false" ht="15.75" hidden="false" customHeight="true" outlineLevel="0" collapsed="false">
      <c r="A892" s="105"/>
      <c r="B892" s="105"/>
      <c r="C892" s="105"/>
      <c r="D892" s="105"/>
      <c r="E892" s="105"/>
      <c r="F892" s="105"/>
      <c r="G892" s="105"/>
      <c r="H892" s="105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5"/>
      <c r="AC892" s="105"/>
      <c r="AD892" s="105"/>
      <c r="AE892" s="105"/>
      <c r="AF892" s="105"/>
      <c r="AG892" s="105"/>
      <c r="AH892" s="105"/>
      <c r="AI892" s="105"/>
      <c r="AJ892" s="105"/>
    </row>
    <row r="893" customFormat="false" ht="15.75" hidden="false" customHeight="true" outlineLevel="0" collapsed="false">
      <c r="A893" s="105"/>
      <c r="B893" s="105"/>
      <c r="C893" s="105"/>
      <c r="D893" s="105"/>
      <c r="E893" s="105"/>
      <c r="F893" s="105"/>
      <c r="G893" s="105"/>
      <c r="H893" s="105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5"/>
      <c r="AC893" s="105"/>
      <c r="AD893" s="105"/>
      <c r="AE893" s="105"/>
      <c r="AF893" s="105"/>
      <c r="AG893" s="105"/>
      <c r="AH893" s="105"/>
      <c r="AI893" s="105"/>
      <c r="AJ893" s="105"/>
    </row>
    <row r="894" customFormat="false" ht="15.75" hidden="false" customHeight="true" outlineLevel="0" collapsed="false">
      <c r="A894" s="105"/>
      <c r="B894" s="105"/>
      <c r="C894" s="105"/>
      <c r="D894" s="105"/>
      <c r="E894" s="105"/>
      <c r="F894" s="105"/>
      <c r="G894" s="105"/>
      <c r="H894" s="105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5"/>
      <c r="AC894" s="105"/>
      <c r="AD894" s="105"/>
      <c r="AE894" s="105"/>
      <c r="AF894" s="105"/>
      <c r="AG894" s="105"/>
      <c r="AH894" s="105"/>
      <c r="AI894" s="105"/>
      <c r="AJ894" s="105"/>
    </row>
    <row r="895" customFormat="false" ht="15.75" hidden="false" customHeight="true" outlineLevel="0" collapsed="false">
      <c r="A895" s="105"/>
      <c r="B895" s="105"/>
      <c r="C895" s="105"/>
      <c r="D895" s="105"/>
      <c r="E895" s="105"/>
      <c r="F895" s="105"/>
      <c r="G895" s="105"/>
      <c r="H895" s="105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5"/>
      <c r="AC895" s="105"/>
      <c r="AD895" s="105"/>
      <c r="AE895" s="105"/>
      <c r="AF895" s="105"/>
      <c r="AG895" s="105"/>
      <c r="AH895" s="105"/>
      <c r="AI895" s="105"/>
      <c r="AJ895" s="105"/>
    </row>
    <row r="896" customFormat="false" ht="15.75" hidden="false" customHeight="true" outlineLevel="0" collapsed="false">
      <c r="A896" s="105"/>
      <c r="B896" s="105"/>
      <c r="C896" s="105"/>
      <c r="D896" s="105"/>
      <c r="E896" s="105"/>
      <c r="F896" s="105"/>
      <c r="G896" s="105"/>
      <c r="H896" s="105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5"/>
      <c r="AC896" s="105"/>
      <c r="AD896" s="105"/>
      <c r="AE896" s="105"/>
      <c r="AF896" s="105"/>
      <c r="AG896" s="105"/>
      <c r="AH896" s="105"/>
      <c r="AI896" s="105"/>
      <c r="AJ896" s="105"/>
    </row>
    <row r="897" customFormat="false" ht="15.75" hidden="false" customHeight="true" outlineLevel="0" collapsed="false">
      <c r="A897" s="105"/>
      <c r="B897" s="105"/>
      <c r="C897" s="105"/>
      <c r="D897" s="105"/>
      <c r="E897" s="105"/>
      <c r="F897" s="105"/>
      <c r="G897" s="105"/>
      <c r="H897" s="105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5"/>
      <c r="AC897" s="105"/>
      <c r="AD897" s="105"/>
      <c r="AE897" s="105"/>
      <c r="AF897" s="105"/>
      <c r="AG897" s="105"/>
      <c r="AH897" s="105"/>
      <c r="AI897" s="105"/>
      <c r="AJ897" s="105"/>
    </row>
    <row r="898" customFormat="false" ht="15.75" hidden="false" customHeight="true" outlineLevel="0" collapsed="false">
      <c r="A898" s="105"/>
      <c r="B898" s="105"/>
      <c r="C898" s="105"/>
      <c r="D898" s="105"/>
      <c r="E898" s="105"/>
      <c r="F898" s="105"/>
      <c r="G898" s="105"/>
      <c r="H898" s="105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5"/>
      <c r="AC898" s="105"/>
      <c r="AD898" s="105"/>
      <c r="AE898" s="105"/>
      <c r="AF898" s="105"/>
      <c r="AG898" s="105"/>
      <c r="AH898" s="105"/>
      <c r="AI898" s="105"/>
      <c r="AJ898" s="105"/>
    </row>
    <row r="899" customFormat="false" ht="15.75" hidden="false" customHeight="true" outlineLevel="0" collapsed="false">
      <c r="A899" s="105"/>
      <c r="B899" s="105"/>
      <c r="C899" s="105"/>
      <c r="D899" s="105"/>
      <c r="E899" s="105"/>
      <c r="F899" s="105"/>
      <c r="G899" s="105"/>
      <c r="H899" s="105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5"/>
      <c r="AC899" s="105"/>
      <c r="AD899" s="105"/>
      <c r="AE899" s="105"/>
      <c r="AF899" s="105"/>
      <c r="AG899" s="105"/>
      <c r="AH899" s="105"/>
      <c r="AI899" s="105"/>
      <c r="AJ899" s="105"/>
    </row>
    <row r="900" customFormat="false" ht="15.75" hidden="false" customHeight="true" outlineLevel="0" collapsed="false">
      <c r="A900" s="105"/>
      <c r="B900" s="105"/>
      <c r="C900" s="105"/>
      <c r="D900" s="105"/>
      <c r="E900" s="105"/>
      <c r="F900" s="105"/>
      <c r="G900" s="105"/>
      <c r="H900" s="105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5"/>
      <c r="AC900" s="105"/>
      <c r="AD900" s="105"/>
      <c r="AE900" s="105"/>
      <c r="AF900" s="105"/>
      <c r="AG900" s="105"/>
      <c r="AH900" s="105"/>
      <c r="AI900" s="105"/>
      <c r="AJ900" s="105"/>
    </row>
    <row r="901" customFormat="false" ht="15.75" hidden="false" customHeight="true" outlineLevel="0" collapsed="false">
      <c r="A901" s="105"/>
      <c r="B901" s="105"/>
      <c r="C901" s="105"/>
      <c r="D901" s="105"/>
      <c r="E901" s="105"/>
      <c r="F901" s="105"/>
      <c r="G901" s="105"/>
      <c r="H901" s="105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5"/>
      <c r="AC901" s="105"/>
      <c r="AD901" s="105"/>
      <c r="AE901" s="105"/>
      <c r="AF901" s="105"/>
      <c r="AG901" s="105"/>
      <c r="AH901" s="105"/>
      <c r="AI901" s="105"/>
      <c r="AJ901" s="105"/>
    </row>
    <row r="902" customFormat="false" ht="15.75" hidden="false" customHeight="true" outlineLevel="0" collapsed="false">
      <c r="A902" s="105"/>
      <c r="B902" s="105"/>
      <c r="C902" s="105"/>
      <c r="D902" s="105"/>
      <c r="E902" s="105"/>
      <c r="F902" s="105"/>
      <c r="G902" s="105"/>
      <c r="H902" s="105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5"/>
      <c r="AC902" s="105"/>
      <c r="AD902" s="105"/>
      <c r="AE902" s="105"/>
      <c r="AF902" s="105"/>
      <c r="AG902" s="105"/>
      <c r="AH902" s="105"/>
      <c r="AI902" s="105"/>
      <c r="AJ902" s="105"/>
    </row>
    <row r="903" customFormat="false" ht="15.75" hidden="false" customHeight="true" outlineLevel="0" collapsed="false">
      <c r="A903" s="105"/>
      <c r="B903" s="105"/>
      <c r="C903" s="105"/>
      <c r="D903" s="105"/>
      <c r="E903" s="105"/>
      <c r="F903" s="105"/>
      <c r="G903" s="105"/>
      <c r="H903" s="105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5"/>
      <c r="AC903" s="105"/>
      <c r="AD903" s="105"/>
      <c r="AE903" s="105"/>
      <c r="AF903" s="105"/>
      <c r="AG903" s="105"/>
      <c r="AH903" s="105"/>
      <c r="AI903" s="105"/>
      <c r="AJ903" s="105"/>
    </row>
    <row r="904" customFormat="false" ht="15.75" hidden="false" customHeight="true" outlineLevel="0" collapsed="false">
      <c r="A904" s="105"/>
      <c r="B904" s="105"/>
      <c r="C904" s="105"/>
      <c r="D904" s="105"/>
      <c r="E904" s="105"/>
      <c r="F904" s="105"/>
      <c r="G904" s="105"/>
      <c r="H904" s="105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5"/>
      <c r="AC904" s="105"/>
      <c r="AD904" s="105"/>
      <c r="AE904" s="105"/>
      <c r="AF904" s="105"/>
      <c r="AG904" s="105"/>
      <c r="AH904" s="105"/>
      <c r="AI904" s="105"/>
      <c r="AJ904" s="105"/>
    </row>
    <row r="905" customFormat="false" ht="15.75" hidden="false" customHeight="true" outlineLevel="0" collapsed="false">
      <c r="A905" s="105"/>
      <c r="B905" s="105"/>
      <c r="C905" s="105"/>
      <c r="D905" s="105"/>
      <c r="E905" s="105"/>
      <c r="F905" s="105"/>
      <c r="G905" s="105"/>
      <c r="H905" s="105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5"/>
      <c r="AC905" s="105"/>
      <c r="AD905" s="105"/>
      <c r="AE905" s="105"/>
      <c r="AF905" s="105"/>
      <c r="AG905" s="105"/>
      <c r="AH905" s="105"/>
      <c r="AI905" s="105"/>
      <c r="AJ905" s="105"/>
    </row>
    <row r="906" customFormat="false" ht="15.75" hidden="false" customHeight="true" outlineLevel="0" collapsed="false">
      <c r="A906" s="105"/>
      <c r="B906" s="105"/>
      <c r="C906" s="105"/>
      <c r="D906" s="105"/>
      <c r="E906" s="105"/>
      <c r="F906" s="105"/>
      <c r="G906" s="105"/>
      <c r="H906" s="105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5"/>
      <c r="AC906" s="105"/>
      <c r="AD906" s="105"/>
      <c r="AE906" s="105"/>
      <c r="AF906" s="105"/>
      <c r="AG906" s="105"/>
      <c r="AH906" s="105"/>
      <c r="AI906" s="105"/>
      <c r="AJ906" s="105"/>
    </row>
    <row r="907" customFormat="false" ht="15.75" hidden="false" customHeight="true" outlineLevel="0" collapsed="false">
      <c r="A907" s="105"/>
      <c r="B907" s="105"/>
      <c r="C907" s="105"/>
      <c r="D907" s="105"/>
      <c r="E907" s="105"/>
      <c r="F907" s="105"/>
      <c r="G907" s="105"/>
      <c r="H907" s="105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5"/>
      <c r="AC907" s="105"/>
      <c r="AD907" s="105"/>
      <c r="AE907" s="105"/>
      <c r="AF907" s="105"/>
      <c r="AG907" s="105"/>
      <c r="AH907" s="105"/>
      <c r="AI907" s="105"/>
      <c r="AJ907" s="105"/>
    </row>
    <row r="908" customFormat="false" ht="15.75" hidden="false" customHeight="true" outlineLevel="0" collapsed="false">
      <c r="A908" s="105"/>
      <c r="B908" s="105"/>
      <c r="C908" s="105"/>
      <c r="D908" s="105"/>
      <c r="E908" s="105"/>
      <c r="F908" s="105"/>
      <c r="G908" s="105"/>
      <c r="H908" s="105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5"/>
      <c r="AC908" s="105"/>
      <c r="AD908" s="105"/>
      <c r="AE908" s="105"/>
      <c r="AF908" s="105"/>
      <c r="AG908" s="105"/>
      <c r="AH908" s="105"/>
      <c r="AI908" s="105"/>
      <c r="AJ908" s="105"/>
    </row>
    <row r="909" customFormat="false" ht="15.75" hidden="false" customHeight="true" outlineLevel="0" collapsed="false">
      <c r="A909" s="105"/>
      <c r="B909" s="105"/>
      <c r="C909" s="105"/>
      <c r="D909" s="105"/>
      <c r="E909" s="105"/>
      <c r="F909" s="105"/>
      <c r="G909" s="105"/>
      <c r="H909" s="105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5"/>
      <c r="AC909" s="105"/>
      <c r="AD909" s="105"/>
      <c r="AE909" s="105"/>
      <c r="AF909" s="105"/>
      <c r="AG909" s="105"/>
      <c r="AH909" s="105"/>
      <c r="AI909" s="105"/>
      <c r="AJ909" s="105"/>
    </row>
    <row r="910" customFormat="false" ht="15.75" hidden="false" customHeight="true" outlineLevel="0" collapsed="false">
      <c r="A910" s="105"/>
      <c r="B910" s="105"/>
      <c r="C910" s="105"/>
      <c r="D910" s="105"/>
      <c r="E910" s="105"/>
      <c r="F910" s="105"/>
      <c r="G910" s="105"/>
      <c r="H910" s="105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5"/>
      <c r="AC910" s="105"/>
      <c r="AD910" s="105"/>
      <c r="AE910" s="105"/>
      <c r="AF910" s="105"/>
      <c r="AG910" s="105"/>
      <c r="AH910" s="105"/>
      <c r="AI910" s="105"/>
      <c r="AJ910" s="105"/>
    </row>
    <row r="911" customFormat="false" ht="15.75" hidden="false" customHeight="true" outlineLevel="0" collapsed="false">
      <c r="A911" s="105"/>
      <c r="B911" s="105"/>
      <c r="C911" s="105"/>
      <c r="D911" s="105"/>
      <c r="E911" s="105"/>
      <c r="F911" s="105"/>
      <c r="G911" s="105"/>
      <c r="H911" s="105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5"/>
      <c r="AC911" s="105"/>
      <c r="AD911" s="105"/>
      <c r="AE911" s="105"/>
      <c r="AF911" s="105"/>
      <c r="AG911" s="105"/>
      <c r="AH911" s="105"/>
      <c r="AI911" s="105"/>
      <c r="AJ911" s="105"/>
    </row>
    <row r="912" customFormat="false" ht="15.75" hidden="false" customHeight="true" outlineLevel="0" collapsed="false">
      <c r="A912" s="105"/>
      <c r="B912" s="105"/>
      <c r="C912" s="105"/>
      <c r="D912" s="105"/>
      <c r="E912" s="105"/>
      <c r="F912" s="105"/>
      <c r="G912" s="105"/>
      <c r="H912" s="105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5"/>
      <c r="AC912" s="105"/>
      <c r="AD912" s="105"/>
      <c r="AE912" s="105"/>
      <c r="AF912" s="105"/>
      <c r="AG912" s="105"/>
      <c r="AH912" s="105"/>
      <c r="AI912" s="105"/>
      <c r="AJ912" s="105"/>
    </row>
    <row r="913" customFormat="false" ht="15.75" hidden="false" customHeight="true" outlineLevel="0" collapsed="false">
      <c r="A913" s="105"/>
      <c r="B913" s="105"/>
      <c r="C913" s="105"/>
      <c r="D913" s="105"/>
      <c r="E913" s="105"/>
      <c r="F913" s="105"/>
      <c r="G913" s="105"/>
      <c r="H913" s="105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5"/>
      <c r="AC913" s="105"/>
      <c r="AD913" s="105"/>
      <c r="AE913" s="105"/>
      <c r="AF913" s="105"/>
      <c r="AG913" s="105"/>
      <c r="AH913" s="105"/>
      <c r="AI913" s="105"/>
      <c r="AJ913" s="105"/>
    </row>
    <row r="914" customFormat="false" ht="15.75" hidden="false" customHeight="true" outlineLevel="0" collapsed="false">
      <c r="A914" s="105"/>
      <c r="B914" s="105"/>
      <c r="C914" s="105"/>
      <c r="D914" s="105"/>
      <c r="E914" s="105"/>
      <c r="F914" s="105"/>
      <c r="G914" s="105"/>
      <c r="H914" s="105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5"/>
      <c r="AC914" s="105"/>
      <c r="AD914" s="105"/>
      <c r="AE914" s="105"/>
      <c r="AF914" s="105"/>
      <c r="AG914" s="105"/>
      <c r="AH914" s="105"/>
      <c r="AI914" s="105"/>
      <c r="AJ914" s="105"/>
    </row>
    <row r="915" customFormat="false" ht="15.75" hidden="false" customHeight="true" outlineLevel="0" collapsed="false">
      <c r="A915" s="105"/>
      <c r="B915" s="105"/>
      <c r="C915" s="105"/>
      <c r="D915" s="105"/>
      <c r="E915" s="105"/>
      <c r="F915" s="105"/>
      <c r="G915" s="105"/>
      <c r="H915" s="105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5"/>
      <c r="AC915" s="105"/>
      <c r="AD915" s="105"/>
      <c r="AE915" s="105"/>
      <c r="AF915" s="105"/>
      <c r="AG915" s="105"/>
      <c r="AH915" s="105"/>
      <c r="AI915" s="105"/>
      <c r="AJ915" s="105"/>
    </row>
    <row r="916" customFormat="false" ht="15.75" hidden="false" customHeight="true" outlineLevel="0" collapsed="false">
      <c r="A916" s="105"/>
      <c r="B916" s="105"/>
      <c r="C916" s="105"/>
      <c r="D916" s="105"/>
      <c r="E916" s="105"/>
      <c r="F916" s="105"/>
      <c r="G916" s="105"/>
      <c r="H916" s="105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5"/>
      <c r="AC916" s="105"/>
      <c r="AD916" s="105"/>
      <c r="AE916" s="105"/>
      <c r="AF916" s="105"/>
      <c r="AG916" s="105"/>
      <c r="AH916" s="105"/>
      <c r="AI916" s="105"/>
      <c r="AJ916" s="105"/>
    </row>
    <row r="917" customFormat="false" ht="15.75" hidden="false" customHeight="true" outlineLevel="0" collapsed="false">
      <c r="A917" s="105"/>
      <c r="B917" s="105"/>
      <c r="C917" s="105"/>
      <c r="D917" s="105"/>
      <c r="E917" s="105"/>
      <c r="F917" s="105"/>
      <c r="G917" s="105"/>
      <c r="H917" s="105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5"/>
      <c r="AC917" s="105"/>
      <c r="AD917" s="105"/>
      <c r="AE917" s="105"/>
      <c r="AF917" s="105"/>
      <c r="AG917" s="105"/>
      <c r="AH917" s="105"/>
      <c r="AI917" s="105"/>
      <c r="AJ917" s="105"/>
    </row>
    <row r="918" customFormat="false" ht="15.75" hidden="false" customHeight="true" outlineLevel="0" collapsed="false">
      <c r="A918" s="105"/>
      <c r="B918" s="105"/>
      <c r="C918" s="105"/>
      <c r="D918" s="105"/>
      <c r="E918" s="105"/>
      <c r="F918" s="105"/>
      <c r="G918" s="105"/>
      <c r="H918" s="105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5"/>
      <c r="AC918" s="105"/>
      <c r="AD918" s="105"/>
      <c r="AE918" s="105"/>
      <c r="AF918" s="105"/>
      <c r="AG918" s="105"/>
      <c r="AH918" s="105"/>
      <c r="AI918" s="105"/>
      <c r="AJ918" s="105"/>
    </row>
    <row r="919" customFormat="false" ht="15.75" hidden="false" customHeight="true" outlineLevel="0" collapsed="false">
      <c r="A919" s="105"/>
      <c r="B919" s="105"/>
      <c r="C919" s="105"/>
      <c r="D919" s="105"/>
      <c r="E919" s="105"/>
      <c r="F919" s="105"/>
      <c r="G919" s="105"/>
      <c r="H919" s="105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5"/>
      <c r="AC919" s="105"/>
      <c r="AD919" s="105"/>
      <c r="AE919" s="105"/>
      <c r="AF919" s="105"/>
      <c r="AG919" s="105"/>
      <c r="AH919" s="105"/>
      <c r="AI919" s="105"/>
      <c r="AJ919" s="105"/>
    </row>
    <row r="920" customFormat="false" ht="15.75" hidden="false" customHeight="true" outlineLevel="0" collapsed="false">
      <c r="A920" s="105"/>
      <c r="B920" s="105"/>
      <c r="C920" s="105"/>
      <c r="D920" s="105"/>
      <c r="E920" s="105"/>
      <c r="F920" s="105"/>
      <c r="G920" s="105"/>
      <c r="H920" s="105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5"/>
      <c r="AC920" s="105"/>
      <c r="AD920" s="105"/>
      <c r="AE920" s="105"/>
      <c r="AF920" s="105"/>
      <c r="AG920" s="105"/>
      <c r="AH920" s="105"/>
      <c r="AI920" s="105"/>
      <c r="AJ920" s="105"/>
    </row>
    <row r="921" customFormat="false" ht="15.75" hidden="false" customHeight="true" outlineLevel="0" collapsed="false">
      <c r="A921" s="105"/>
      <c r="B921" s="105"/>
      <c r="C921" s="105"/>
      <c r="D921" s="105"/>
      <c r="E921" s="105"/>
      <c r="F921" s="105"/>
      <c r="G921" s="105"/>
      <c r="H921" s="105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5"/>
      <c r="AC921" s="105"/>
      <c r="AD921" s="105"/>
      <c r="AE921" s="105"/>
      <c r="AF921" s="105"/>
      <c r="AG921" s="105"/>
      <c r="AH921" s="105"/>
      <c r="AI921" s="105"/>
      <c r="AJ921" s="105"/>
    </row>
    <row r="922" customFormat="false" ht="15.75" hidden="false" customHeight="true" outlineLevel="0" collapsed="false">
      <c r="A922" s="105"/>
      <c r="B922" s="105"/>
      <c r="C922" s="105"/>
      <c r="D922" s="105"/>
      <c r="E922" s="105"/>
      <c r="F922" s="105"/>
      <c r="G922" s="105"/>
      <c r="H922" s="105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5"/>
      <c r="AC922" s="105"/>
      <c r="AD922" s="105"/>
      <c r="AE922" s="105"/>
      <c r="AF922" s="105"/>
      <c r="AG922" s="105"/>
      <c r="AH922" s="105"/>
      <c r="AI922" s="105"/>
      <c r="AJ922" s="105"/>
    </row>
    <row r="923" customFormat="false" ht="15.75" hidden="false" customHeight="true" outlineLevel="0" collapsed="false">
      <c r="A923" s="105"/>
      <c r="B923" s="105"/>
      <c r="C923" s="105"/>
      <c r="D923" s="105"/>
      <c r="E923" s="105"/>
      <c r="F923" s="105"/>
      <c r="G923" s="105"/>
      <c r="H923" s="105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5"/>
      <c r="AC923" s="105"/>
      <c r="AD923" s="105"/>
      <c r="AE923" s="105"/>
      <c r="AF923" s="105"/>
      <c r="AG923" s="105"/>
      <c r="AH923" s="105"/>
      <c r="AI923" s="105"/>
      <c r="AJ923" s="105"/>
    </row>
    <row r="924" customFormat="false" ht="15.75" hidden="false" customHeight="true" outlineLevel="0" collapsed="false">
      <c r="A924" s="105"/>
      <c r="B924" s="105"/>
      <c r="C924" s="105"/>
      <c r="D924" s="105"/>
      <c r="E924" s="105"/>
      <c r="F924" s="105"/>
      <c r="G924" s="105"/>
      <c r="H924" s="105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5"/>
      <c r="AC924" s="105"/>
      <c r="AD924" s="105"/>
      <c r="AE924" s="105"/>
      <c r="AF924" s="105"/>
      <c r="AG924" s="105"/>
      <c r="AH924" s="105"/>
      <c r="AI924" s="105"/>
      <c r="AJ924" s="105"/>
    </row>
    <row r="925" customFormat="false" ht="15.75" hidden="false" customHeight="true" outlineLevel="0" collapsed="false">
      <c r="A925" s="105"/>
      <c r="B925" s="105"/>
      <c r="C925" s="105"/>
      <c r="D925" s="105"/>
      <c r="E925" s="105"/>
      <c r="F925" s="105"/>
      <c r="G925" s="105"/>
      <c r="H925" s="105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5"/>
      <c r="AC925" s="105"/>
      <c r="AD925" s="105"/>
      <c r="AE925" s="105"/>
      <c r="AF925" s="105"/>
      <c r="AG925" s="105"/>
      <c r="AH925" s="105"/>
      <c r="AI925" s="105"/>
      <c r="AJ925" s="105"/>
    </row>
    <row r="926" customFormat="false" ht="15.75" hidden="false" customHeight="true" outlineLevel="0" collapsed="false">
      <c r="A926" s="105"/>
      <c r="B926" s="105"/>
      <c r="C926" s="105"/>
      <c r="D926" s="105"/>
      <c r="E926" s="105"/>
      <c r="F926" s="105"/>
      <c r="G926" s="105"/>
      <c r="H926" s="105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5"/>
      <c r="AC926" s="105"/>
      <c r="AD926" s="105"/>
      <c r="AE926" s="105"/>
      <c r="AF926" s="105"/>
      <c r="AG926" s="105"/>
      <c r="AH926" s="105"/>
      <c r="AI926" s="105"/>
      <c r="AJ926" s="105"/>
    </row>
    <row r="927" customFormat="false" ht="15.75" hidden="false" customHeight="true" outlineLevel="0" collapsed="false">
      <c r="A927" s="105"/>
      <c r="B927" s="105"/>
      <c r="C927" s="105"/>
      <c r="D927" s="105"/>
      <c r="E927" s="105"/>
      <c r="F927" s="105"/>
      <c r="G927" s="105"/>
      <c r="H927" s="105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5"/>
      <c r="AC927" s="105"/>
      <c r="AD927" s="105"/>
      <c r="AE927" s="105"/>
      <c r="AF927" s="105"/>
      <c r="AG927" s="105"/>
      <c r="AH927" s="105"/>
      <c r="AI927" s="105"/>
      <c r="AJ927" s="105"/>
    </row>
    <row r="928" customFormat="false" ht="15.75" hidden="false" customHeight="true" outlineLevel="0" collapsed="false">
      <c r="A928" s="105"/>
      <c r="B928" s="105"/>
      <c r="C928" s="105"/>
      <c r="D928" s="105"/>
      <c r="E928" s="105"/>
      <c r="F928" s="105"/>
      <c r="G928" s="105"/>
      <c r="H928" s="105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5"/>
      <c r="AC928" s="105"/>
      <c r="AD928" s="105"/>
      <c r="AE928" s="105"/>
      <c r="AF928" s="105"/>
      <c r="AG928" s="105"/>
      <c r="AH928" s="105"/>
      <c r="AI928" s="105"/>
      <c r="AJ928" s="105"/>
    </row>
    <row r="929" customFormat="false" ht="15.75" hidden="false" customHeight="true" outlineLevel="0" collapsed="false">
      <c r="A929" s="105"/>
      <c r="B929" s="105"/>
      <c r="C929" s="105"/>
      <c r="D929" s="105"/>
      <c r="E929" s="105"/>
      <c r="F929" s="105"/>
      <c r="G929" s="105"/>
      <c r="H929" s="105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5"/>
      <c r="AC929" s="105"/>
      <c r="AD929" s="105"/>
      <c r="AE929" s="105"/>
      <c r="AF929" s="105"/>
      <c r="AG929" s="105"/>
      <c r="AH929" s="105"/>
      <c r="AI929" s="105"/>
      <c r="AJ929" s="105"/>
    </row>
    <row r="930" customFormat="false" ht="15.75" hidden="false" customHeight="true" outlineLevel="0" collapsed="false">
      <c r="A930" s="105"/>
      <c r="B930" s="105"/>
      <c r="C930" s="105"/>
      <c r="D930" s="105"/>
      <c r="E930" s="105"/>
      <c r="F930" s="105"/>
      <c r="G930" s="105"/>
      <c r="H930" s="105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5"/>
      <c r="AC930" s="105"/>
      <c r="AD930" s="105"/>
      <c r="AE930" s="105"/>
      <c r="AF930" s="105"/>
      <c r="AG930" s="105"/>
      <c r="AH930" s="105"/>
      <c r="AI930" s="105"/>
      <c r="AJ930" s="105"/>
    </row>
    <row r="931" customFormat="false" ht="15.75" hidden="false" customHeight="true" outlineLevel="0" collapsed="false">
      <c r="A931" s="105"/>
      <c r="B931" s="105"/>
      <c r="C931" s="105"/>
      <c r="D931" s="105"/>
      <c r="E931" s="105"/>
      <c r="F931" s="105"/>
      <c r="G931" s="105"/>
      <c r="H931" s="105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5"/>
      <c r="AC931" s="105"/>
      <c r="AD931" s="105"/>
      <c r="AE931" s="105"/>
      <c r="AF931" s="105"/>
      <c r="AG931" s="105"/>
      <c r="AH931" s="105"/>
      <c r="AI931" s="105"/>
      <c r="AJ931" s="105"/>
    </row>
    <row r="932" customFormat="false" ht="15.75" hidden="false" customHeight="true" outlineLevel="0" collapsed="false">
      <c r="A932" s="105"/>
      <c r="B932" s="105"/>
      <c r="C932" s="105"/>
      <c r="D932" s="105"/>
      <c r="E932" s="105"/>
      <c r="F932" s="105"/>
      <c r="G932" s="105"/>
      <c r="H932" s="105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5"/>
      <c r="AC932" s="105"/>
      <c r="AD932" s="105"/>
      <c r="AE932" s="105"/>
      <c r="AF932" s="105"/>
      <c r="AG932" s="105"/>
      <c r="AH932" s="105"/>
      <c r="AI932" s="105"/>
      <c r="AJ932" s="105"/>
    </row>
    <row r="933" customFormat="false" ht="15.75" hidden="false" customHeight="true" outlineLevel="0" collapsed="false">
      <c r="A933" s="105"/>
      <c r="B933" s="105"/>
      <c r="C933" s="105"/>
      <c r="D933" s="105"/>
      <c r="E933" s="105"/>
      <c r="F933" s="105"/>
      <c r="G933" s="105"/>
      <c r="H933" s="105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5"/>
      <c r="AC933" s="105"/>
      <c r="AD933" s="105"/>
      <c r="AE933" s="105"/>
      <c r="AF933" s="105"/>
      <c r="AG933" s="105"/>
      <c r="AH933" s="105"/>
      <c r="AI933" s="105"/>
      <c r="AJ933" s="105"/>
    </row>
    <row r="934" customFormat="false" ht="15.75" hidden="false" customHeight="true" outlineLevel="0" collapsed="false">
      <c r="A934" s="105"/>
      <c r="B934" s="105"/>
      <c r="C934" s="105"/>
      <c r="D934" s="105"/>
      <c r="E934" s="105"/>
      <c r="F934" s="105"/>
      <c r="G934" s="105"/>
      <c r="H934" s="105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5"/>
      <c r="AC934" s="105"/>
      <c r="AD934" s="105"/>
      <c r="AE934" s="105"/>
      <c r="AF934" s="105"/>
      <c r="AG934" s="105"/>
      <c r="AH934" s="105"/>
      <c r="AI934" s="105"/>
      <c r="AJ934" s="105"/>
    </row>
    <row r="935" customFormat="false" ht="15.75" hidden="false" customHeight="true" outlineLevel="0" collapsed="false">
      <c r="A935" s="105"/>
      <c r="B935" s="105"/>
      <c r="C935" s="105"/>
      <c r="D935" s="105"/>
      <c r="E935" s="105"/>
      <c r="F935" s="105"/>
      <c r="G935" s="105"/>
      <c r="H935" s="105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5"/>
      <c r="AC935" s="105"/>
      <c r="AD935" s="105"/>
      <c r="AE935" s="105"/>
      <c r="AF935" s="105"/>
      <c r="AG935" s="105"/>
      <c r="AH935" s="105"/>
      <c r="AI935" s="105"/>
      <c r="AJ935" s="105"/>
    </row>
    <row r="936" customFormat="false" ht="15.75" hidden="false" customHeight="true" outlineLevel="0" collapsed="false">
      <c r="A936" s="105"/>
      <c r="B936" s="105"/>
      <c r="C936" s="105"/>
      <c r="D936" s="105"/>
      <c r="E936" s="105"/>
      <c r="F936" s="105"/>
      <c r="G936" s="105"/>
      <c r="H936" s="105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5"/>
      <c r="AC936" s="105"/>
      <c r="AD936" s="105"/>
      <c r="AE936" s="105"/>
      <c r="AF936" s="105"/>
      <c r="AG936" s="105"/>
      <c r="AH936" s="105"/>
      <c r="AI936" s="105"/>
      <c r="AJ936" s="105"/>
    </row>
    <row r="937" customFormat="false" ht="15.75" hidden="false" customHeight="true" outlineLevel="0" collapsed="false">
      <c r="A937" s="105"/>
      <c r="B937" s="105"/>
      <c r="C937" s="105"/>
      <c r="D937" s="105"/>
      <c r="E937" s="105"/>
      <c r="F937" s="105"/>
      <c r="G937" s="105"/>
      <c r="H937" s="105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5"/>
      <c r="AC937" s="105"/>
      <c r="AD937" s="105"/>
      <c r="AE937" s="105"/>
      <c r="AF937" s="105"/>
      <c r="AG937" s="105"/>
      <c r="AH937" s="105"/>
      <c r="AI937" s="105"/>
      <c r="AJ937" s="105"/>
    </row>
    <row r="938" customFormat="false" ht="15.75" hidden="false" customHeight="true" outlineLevel="0" collapsed="false">
      <c r="A938" s="105"/>
      <c r="B938" s="105"/>
      <c r="C938" s="105"/>
      <c r="D938" s="105"/>
      <c r="E938" s="105"/>
      <c r="F938" s="105"/>
      <c r="G938" s="105"/>
      <c r="H938" s="105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5"/>
      <c r="AC938" s="105"/>
      <c r="AD938" s="105"/>
      <c r="AE938" s="105"/>
      <c r="AF938" s="105"/>
      <c r="AG938" s="105"/>
      <c r="AH938" s="105"/>
      <c r="AI938" s="105"/>
      <c r="AJ938" s="105"/>
    </row>
    <row r="939" customFormat="false" ht="15.75" hidden="false" customHeight="true" outlineLevel="0" collapsed="false">
      <c r="A939" s="105"/>
      <c r="B939" s="105"/>
      <c r="C939" s="105"/>
      <c r="D939" s="105"/>
      <c r="E939" s="105"/>
      <c r="F939" s="105"/>
      <c r="G939" s="105"/>
      <c r="H939" s="105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5"/>
      <c r="AC939" s="105"/>
      <c r="AD939" s="105"/>
      <c r="AE939" s="105"/>
      <c r="AF939" s="105"/>
      <c r="AG939" s="105"/>
      <c r="AH939" s="105"/>
      <c r="AI939" s="105"/>
      <c r="AJ939" s="105"/>
    </row>
    <row r="940" customFormat="false" ht="15.75" hidden="false" customHeight="true" outlineLevel="0" collapsed="false">
      <c r="A940" s="105"/>
      <c r="B940" s="105"/>
      <c r="C940" s="105"/>
      <c r="D940" s="105"/>
      <c r="E940" s="105"/>
      <c r="F940" s="105"/>
      <c r="G940" s="105"/>
      <c r="H940" s="105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5"/>
      <c r="AC940" s="105"/>
      <c r="AD940" s="105"/>
      <c r="AE940" s="105"/>
      <c r="AF940" s="105"/>
      <c r="AG940" s="105"/>
      <c r="AH940" s="105"/>
      <c r="AI940" s="105"/>
      <c r="AJ940" s="105"/>
    </row>
    <row r="941" customFormat="false" ht="15.75" hidden="false" customHeight="true" outlineLevel="0" collapsed="false">
      <c r="A941" s="105"/>
      <c r="B941" s="105"/>
      <c r="C941" s="105"/>
      <c r="D941" s="105"/>
      <c r="E941" s="105"/>
      <c r="F941" s="105"/>
      <c r="G941" s="105"/>
      <c r="H941" s="105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5"/>
      <c r="AC941" s="105"/>
      <c r="AD941" s="105"/>
      <c r="AE941" s="105"/>
      <c r="AF941" s="105"/>
      <c r="AG941" s="105"/>
      <c r="AH941" s="105"/>
      <c r="AI941" s="105"/>
      <c r="AJ941" s="105"/>
    </row>
    <row r="942" customFormat="false" ht="15.75" hidden="false" customHeight="true" outlineLevel="0" collapsed="false">
      <c r="A942" s="105"/>
      <c r="B942" s="105"/>
      <c r="C942" s="105"/>
      <c r="D942" s="105"/>
      <c r="E942" s="105"/>
      <c r="F942" s="105"/>
      <c r="G942" s="105"/>
      <c r="H942" s="105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5"/>
      <c r="AC942" s="105"/>
      <c r="AD942" s="105"/>
      <c r="AE942" s="105"/>
      <c r="AF942" s="105"/>
      <c r="AG942" s="105"/>
      <c r="AH942" s="105"/>
      <c r="AI942" s="105"/>
      <c r="AJ942" s="105"/>
    </row>
    <row r="943" customFormat="false" ht="15.75" hidden="false" customHeight="true" outlineLevel="0" collapsed="false">
      <c r="A943" s="105"/>
      <c r="B943" s="105"/>
      <c r="C943" s="105"/>
      <c r="D943" s="105"/>
      <c r="E943" s="105"/>
      <c r="F943" s="105"/>
      <c r="G943" s="105"/>
      <c r="H943" s="105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5"/>
      <c r="AC943" s="105"/>
      <c r="AD943" s="105"/>
      <c r="AE943" s="105"/>
      <c r="AF943" s="105"/>
      <c r="AG943" s="105"/>
      <c r="AH943" s="105"/>
      <c r="AI943" s="105"/>
      <c r="AJ943" s="105"/>
    </row>
    <row r="944" customFormat="false" ht="15.75" hidden="false" customHeight="true" outlineLevel="0" collapsed="false">
      <c r="A944" s="105"/>
      <c r="B944" s="105"/>
      <c r="C944" s="105"/>
      <c r="D944" s="105"/>
      <c r="E944" s="105"/>
      <c r="F944" s="105"/>
      <c r="G944" s="105"/>
      <c r="H944" s="105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5"/>
      <c r="AC944" s="105"/>
      <c r="AD944" s="105"/>
      <c r="AE944" s="105"/>
      <c r="AF944" s="105"/>
      <c r="AG944" s="105"/>
      <c r="AH944" s="105"/>
      <c r="AI944" s="105"/>
      <c r="AJ944" s="105"/>
    </row>
    <row r="945" customFormat="false" ht="15.75" hidden="false" customHeight="true" outlineLevel="0" collapsed="false">
      <c r="A945" s="105"/>
      <c r="B945" s="105"/>
      <c r="C945" s="105"/>
      <c r="D945" s="105"/>
      <c r="E945" s="105"/>
      <c r="F945" s="105"/>
      <c r="G945" s="105"/>
      <c r="H945" s="105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5"/>
      <c r="AC945" s="105"/>
      <c r="AD945" s="105"/>
      <c r="AE945" s="105"/>
      <c r="AF945" s="105"/>
      <c r="AG945" s="105"/>
      <c r="AH945" s="105"/>
      <c r="AI945" s="105"/>
      <c r="AJ945" s="105"/>
    </row>
    <row r="946" customFormat="false" ht="15.75" hidden="false" customHeight="true" outlineLevel="0" collapsed="false">
      <c r="A946" s="105"/>
      <c r="B946" s="105"/>
      <c r="C946" s="105"/>
      <c r="D946" s="105"/>
      <c r="E946" s="105"/>
      <c r="F946" s="105"/>
      <c r="G946" s="105"/>
      <c r="H946" s="105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5"/>
      <c r="AC946" s="105"/>
      <c r="AD946" s="105"/>
      <c r="AE946" s="105"/>
      <c r="AF946" s="105"/>
      <c r="AG946" s="105"/>
      <c r="AH946" s="105"/>
      <c r="AI946" s="105"/>
      <c r="AJ946" s="105"/>
    </row>
    <row r="947" customFormat="false" ht="15.75" hidden="false" customHeight="true" outlineLevel="0" collapsed="false">
      <c r="A947" s="105"/>
      <c r="B947" s="105"/>
      <c r="C947" s="105"/>
      <c r="D947" s="105"/>
      <c r="E947" s="105"/>
      <c r="F947" s="105"/>
      <c r="G947" s="105"/>
      <c r="H947" s="105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5"/>
      <c r="AC947" s="105"/>
      <c r="AD947" s="105"/>
      <c r="AE947" s="105"/>
      <c r="AF947" s="105"/>
      <c r="AG947" s="105"/>
      <c r="AH947" s="105"/>
      <c r="AI947" s="105"/>
      <c r="AJ947" s="105"/>
    </row>
    <row r="948" customFormat="false" ht="15.75" hidden="false" customHeight="true" outlineLevel="0" collapsed="false">
      <c r="A948" s="105"/>
      <c r="B948" s="105"/>
      <c r="C948" s="105"/>
      <c r="D948" s="105"/>
      <c r="E948" s="105"/>
      <c r="F948" s="105"/>
      <c r="G948" s="105"/>
      <c r="H948" s="105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5"/>
      <c r="AC948" s="105"/>
      <c r="AD948" s="105"/>
      <c r="AE948" s="105"/>
      <c r="AF948" s="105"/>
      <c r="AG948" s="105"/>
      <c r="AH948" s="105"/>
      <c r="AI948" s="105"/>
      <c r="AJ948" s="105"/>
    </row>
    <row r="949" customFormat="false" ht="15.75" hidden="false" customHeight="true" outlineLevel="0" collapsed="false">
      <c r="A949" s="105"/>
      <c r="B949" s="105"/>
      <c r="C949" s="105"/>
      <c r="D949" s="105"/>
      <c r="E949" s="105"/>
      <c r="F949" s="105"/>
      <c r="G949" s="105"/>
      <c r="H949" s="105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5"/>
      <c r="AC949" s="105"/>
      <c r="AD949" s="105"/>
      <c r="AE949" s="105"/>
      <c r="AF949" s="105"/>
      <c r="AG949" s="105"/>
      <c r="AH949" s="105"/>
      <c r="AI949" s="105"/>
      <c r="AJ949" s="105"/>
    </row>
    <row r="950" customFormat="false" ht="15.75" hidden="false" customHeight="true" outlineLevel="0" collapsed="false">
      <c r="A950" s="105"/>
      <c r="B950" s="105"/>
      <c r="C950" s="105"/>
      <c r="D950" s="105"/>
      <c r="E950" s="105"/>
      <c r="F950" s="105"/>
      <c r="G950" s="105"/>
      <c r="H950" s="105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5"/>
      <c r="AC950" s="105"/>
      <c r="AD950" s="105"/>
      <c r="AE950" s="105"/>
      <c r="AF950" s="105"/>
      <c r="AG950" s="105"/>
      <c r="AH950" s="105"/>
      <c r="AI950" s="105"/>
      <c r="AJ950" s="105"/>
    </row>
    <row r="951" customFormat="false" ht="15.75" hidden="false" customHeight="true" outlineLevel="0" collapsed="false">
      <c r="A951" s="105"/>
      <c r="B951" s="105"/>
      <c r="C951" s="105"/>
      <c r="D951" s="105"/>
      <c r="E951" s="105"/>
      <c r="F951" s="105"/>
      <c r="G951" s="105"/>
      <c r="H951" s="105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5"/>
      <c r="AC951" s="105"/>
      <c r="AD951" s="105"/>
      <c r="AE951" s="105"/>
      <c r="AF951" s="105"/>
      <c r="AG951" s="105"/>
      <c r="AH951" s="105"/>
      <c r="AI951" s="105"/>
      <c r="AJ951" s="105"/>
    </row>
    <row r="952" customFormat="false" ht="15.75" hidden="false" customHeight="true" outlineLevel="0" collapsed="false">
      <c r="A952" s="105"/>
      <c r="B952" s="105"/>
      <c r="C952" s="105"/>
      <c r="D952" s="105"/>
      <c r="E952" s="105"/>
      <c r="F952" s="105"/>
      <c r="G952" s="105"/>
      <c r="H952" s="105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5"/>
      <c r="AC952" s="105"/>
      <c r="AD952" s="105"/>
      <c r="AE952" s="105"/>
      <c r="AF952" s="105"/>
      <c r="AG952" s="105"/>
      <c r="AH952" s="105"/>
      <c r="AI952" s="105"/>
      <c r="AJ952" s="105"/>
    </row>
    <row r="953" customFormat="false" ht="15.75" hidden="false" customHeight="true" outlineLevel="0" collapsed="false">
      <c r="A953" s="105"/>
      <c r="B953" s="105"/>
      <c r="C953" s="105"/>
      <c r="D953" s="105"/>
      <c r="E953" s="105"/>
      <c r="F953" s="105"/>
      <c r="G953" s="105"/>
      <c r="H953" s="105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5"/>
      <c r="AC953" s="105"/>
      <c r="AD953" s="105"/>
      <c r="AE953" s="105"/>
      <c r="AF953" s="105"/>
      <c r="AG953" s="105"/>
      <c r="AH953" s="105"/>
      <c r="AI953" s="105"/>
      <c r="AJ953" s="105"/>
    </row>
    <row r="954" customFormat="false" ht="15.75" hidden="false" customHeight="true" outlineLevel="0" collapsed="false">
      <c r="A954" s="105"/>
      <c r="B954" s="105"/>
      <c r="C954" s="105"/>
      <c r="D954" s="105"/>
      <c r="E954" s="105"/>
      <c r="F954" s="105"/>
      <c r="G954" s="105"/>
      <c r="H954" s="105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5"/>
      <c r="AC954" s="105"/>
      <c r="AD954" s="105"/>
      <c r="AE954" s="105"/>
      <c r="AF954" s="105"/>
      <c r="AG954" s="105"/>
      <c r="AH954" s="105"/>
      <c r="AI954" s="105"/>
      <c r="AJ954" s="105"/>
    </row>
    <row r="955" customFormat="false" ht="15.75" hidden="false" customHeight="true" outlineLevel="0" collapsed="false">
      <c r="A955" s="105"/>
      <c r="B955" s="105"/>
      <c r="C955" s="105"/>
      <c r="D955" s="105"/>
      <c r="E955" s="105"/>
      <c r="F955" s="105"/>
      <c r="G955" s="105"/>
      <c r="H955" s="105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5"/>
      <c r="AC955" s="105"/>
      <c r="AD955" s="105"/>
      <c r="AE955" s="105"/>
      <c r="AF955" s="105"/>
      <c r="AG955" s="105"/>
      <c r="AH955" s="105"/>
      <c r="AI955" s="105"/>
      <c r="AJ955" s="105"/>
    </row>
    <row r="956" customFormat="false" ht="15.75" hidden="false" customHeight="true" outlineLevel="0" collapsed="false">
      <c r="A956" s="105"/>
      <c r="B956" s="105"/>
      <c r="C956" s="105"/>
      <c r="D956" s="105"/>
      <c r="E956" s="105"/>
      <c r="F956" s="105"/>
      <c r="G956" s="105"/>
      <c r="H956" s="105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5"/>
      <c r="AC956" s="105"/>
      <c r="AD956" s="105"/>
      <c r="AE956" s="105"/>
      <c r="AF956" s="105"/>
      <c r="AG956" s="105"/>
      <c r="AH956" s="105"/>
      <c r="AI956" s="105"/>
      <c r="AJ956" s="105"/>
    </row>
    <row r="957" customFormat="false" ht="15.75" hidden="false" customHeight="true" outlineLevel="0" collapsed="false">
      <c r="A957" s="105"/>
      <c r="B957" s="105"/>
      <c r="C957" s="105"/>
      <c r="D957" s="105"/>
      <c r="E957" s="105"/>
      <c r="F957" s="105"/>
      <c r="G957" s="105"/>
      <c r="H957" s="105"/>
      <c r="I957" s="101"/>
      <c r="J957" s="101"/>
      <c r="K957" s="101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5"/>
      <c r="AC957" s="105"/>
      <c r="AD957" s="105"/>
      <c r="AE957" s="105"/>
      <c r="AF957" s="105"/>
      <c r="AG957" s="105"/>
      <c r="AH957" s="105"/>
      <c r="AI957" s="105"/>
      <c r="AJ957" s="105"/>
    </row>
    <row r="958" customFormat="false" ht="15.75" hidden="false" customHeight="true" outlineLevel="0" collapsed="false">
      <c r="A958" s="105"/>
      <c r="B958" s="105"/>
      <c r="C958" s="105"/>
      <c r="D958" s="105"/>
      <c r="E958" s="105"/>
      <c r="F958" s="105"/>
      <c r="G958" s="105"/>
      <c r="H958" s="105"/>
      <c r="I958" s="101"/>
      <c r="J958" s="101"/>
      <c r="K958" s="101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5"/>
      <c r="AC958" s="105"/>
      <c r="AD958" s="105"/>
      <c r="AE958" s="105"/>
      <c r="AF958" s="105"/>
      <c r="AG958" s="105"/>
      <c r="AH958" s="105"/>
      <c r="AI958" s="105"/>
      <c r="AJ958" s="105"/>
    </row>
    <row r="959" customFormat="false" ht="15.75" hidden="false" customHeight="true" outlineLevel="0" collapsed="false">
      <c r="A959" s="105"/>
      <c r="B959" s="105"/>
      <c r="C959" s="105"/>
      <c r="D959" s="105"/>
      <c r="E959" s="105"/>
      <c r="F959" s="105"/>
      <c r="G959" s="105"/>
      <c r="H959" s="105"/>
      <c r="I959" s="101"/>
      <c r="J959" s="101"/>
      <c r="K959" s="101"/>
      <c r="L959" s="101"/>
      <c r="M959" s="101"/>
      <c r="N959" s="101"/>
      <c r="O959" s="101"/>
      <c r="P959" s="101"/>
      <c r="Q959" s="101"/>
      <c r="R959" s="101"/>
      <c r="S959" s="101"/>
      <c r="T959" s="101"/>
      <c r="U959" s="101"/>
      <c r="V959" s="101"/>
      <c r="W959" s="101"/>
      <c r="X959" s="101"/>
      <c r="Y959" s="101"/>
      <c r="Z959" s="101"/>
      <c r="AA959" s="101"/>
      <c r="AB959" s="105"/>
      <c r="AC959" s="105"/>
      <c r="AD959" s="105"/>
      <c r="AE959" s="105"/>
      <c r="AF959" s="105"/>
      <c r="AG959" s="105"/>
      <c r="AH959" s="105"/>
      <c r="AI959" s="105"/>
      <c r="AJ959" s="105"/>
    </row>
    <row r="960" customFormat="false" ht="15.75" hidden="false" customHeight="true" outlineLevel="0" collapsed="false">
      <c r="A960" s="105"/>
      <c r="B960" s="105"/>
      <c r="C960" s="105"/>
      <c r="D960" s="105"/>
      <c r="E960" s="105"/>
      <c r="F960" s="105"/>
      <c r="G960" s="105"/>
      <c r="H960" s="105"/>
      <c r="I960" s="101"/>
      <c r="J960" s="101"/>
      <c r="K960" s="101"/>
      <c r="L960" s="101"/>
      <c r="M960" s="101"/>
      <c r="N960" s="101"/>
      <c r="O960" s="101"/>
      <c r="P960" s="101"/>
      <c r="Q960" s="101"/>
      <c r="R960" s="101"/>
      <c r="S960" s="101"/>
      <c r="T960" s="101"/>
      <c r="U960" s="101"/>
      <c r="V960" s="101"/>
      <c r="W960" s="101"/>
      <c r="X960" s="101"/>
      <c r="Y960" s="101"/>
      <c r="Z960" s="101"/>
      <c r="AA960" s="101"/>
      <c r="AB960" s="105"/>
      <c r="AC960" s="105"/>
      <c r="AD960" s="105"/>
      <c r="AE960" s="105"/>
      <c r="AF960" s="105"/>
      <c r="AG960" s="105"/>
      <c r="AH960" s="105"/>
      <c r="AI960" s="105"/>
      <c r="AJ960" s="105"/>
    </row>
    <row r="961" customFormat="false" ht="15.75" hidden="false" customHeight="true" outlineLevel="0" collapsed="false">
      <c r="A961" s="105"/>
      <c r="B961" s="105"/>
      <c r="C961" s="105"/>
      <c r="D961" s="105"/>
      <c r="E961" s="105"/>
      <c r="F961" s="105"/>
      <c r="G961" s="105"/>
      <c r="H961" s="105"/>
      <c r="I961" s="101"/>
      <c r="J961" s="101"/>
      <c r="K961" s="101"/>
      <c r="L961" s="101"/>
      <c r="M961" s="101"/>
      <c r="N961" s="101"/>
      <c r="O961" s="101"/>
      <c r="P961" s="101"/>
      <c r="Q961" s="101"/>
      <c r="R961" s="101"/>
      <c r="S961" s="101"/>
      <c r="T961" s="101"/>
      <c r="U961" s="101"/>
      <c r="V961" s="101"/>
      <c r="W961" s="101"/>
      <c r="X961" s="101"/>
      <c r="Y961" s="101"/>
      <c r="Z961" s="101"/>
      <c r="AA961" s="101"/>
      <c r="AB961" s="105"/>
      <c r="AC961" s="105"/>
      <c r="AD961" s="105"/>
      <c r="AE961" s="105"/>
      <c r="AF961" s="105"/>
      <c r="AG961" s="105"/>
      <c r="AH961" s="105"/>
      <c r="AI961" s="105"/>
      <c r="AJ961" s="105"/>
    </row>
    <row r="962" customFormat="false" ht="15.75" hidden="false" customHeight="true" outlineLevel="0" collapsed="false">
      <c r="A962" s="105"/>
      <c r="B962" s="105"/>
      <c r="C962" s="105"/>
      <c r="D962" s="105"/>
      <c r="E962" s="105"/>
      <c r="F962" s="105"/>
      <c r="G962" s="105"/>
      <c r="H962" s="105"/>
      <c r="I962" s="101"/>
      <c r="J962" s="101"/>
      <c r="K962" s="101"/>
      <c r="L962" s="101"/>
      <c r="M962" s="101"/>
      <c r="N962" s="101"/>
      <c r="O962" s="101"/>
      <c r="P962" s="101"/>
      <c r="Q962" s="101"/>
      <c r="R962" s="101"/>
      <c r="S962" s="101"/>
      <c r="T962" s="101"/>
      <c r="U962" s="101"/>
      <c r="V962" s="101"/>
      <c r="W962" s="101"/>
      <c r="X962" s="101"/>
      <c r="Y962" s="101"/>
      <c r="Z962" s="101"/>
      <c r="AA962" s="101"/>
      <c r="AB962" s="105"/>
      <c r="AC962" s="105"/>
      <c r="AD962" s="105"/>
      <c r="AE962" s="105"/>
      <c r="AF962" s="105"/>
      <c r="AG962" s="105"/>
      <c r="AH962" s="105"/>
      <c r="AI962" s="105"/>
      <c r="AJ962" s="105"/>
    </row>
    <row r="963" customFormat="false" ht="15.75" hidden="false" customHeight="true" outlineLevel="0" collapsed="false">
      <c r="A963" s="105"/>
      <c r="B963" s="105"/>
      <c r="C963" s="105"/>
      <c r="D963" s="105"/>
      <c r="E963" s="105"/>
      <c r="F963" s="105"/>
      <c r="G963" s="105"/>
      <c r="H963" s="105"/>
      <c r="I963" s="101"/>
      <c r="J963" s="101"/>
      <c r="K963" s="101"/>
      <c r="L963" s="101"/>
      <c r="M963" s="101"/>
      <c r="N963" s="101"/>
      <c r="O963" s="101"/>
      <c r="P963" s="101"/>
      <c r="Q963" s="101"/>
      <c r="R963" s="101"/>
      <c r="S963" s="101"/>
      <c r="T963" s="101"/>
      <c r="U963" s="101"/>
      <c r="V963" s="101"/>
      <c r="W963" s="101"/>
      <c r="X963" s="101"/>
      <c r="Y963" s="101"/>
      <c r="Z963" s="101"/>
      <c r="AA963" s="101"/>
      <c r="AB963" s="105"/>
      <c r="AC963" s="105"/>
      <c r="AD963" s="105"/>
      <c r="AE963" s="105"/>
      <c r="AF963" s="105"/>
      <c r="AG963" s="105"/>
      <c r="AH963" s="105"/>
      <c r="AI963" s="105"/>
      <c r="AJ963" s="105"/>
    </row>
    <row r="964" customFormat="false" ht="15.75" hidden="false" customHeight="true" outlineLevel="0" collapsed="false">
      <c r="A964" s="105"/>
      <c r="B964" s="105"/>
      <c r="C964" s="105"/>
      <c r="D964" s="105"/>
      <c r="E964" s="105"/>
      <c r="F964" s="105"/>
      <c r="G964" s="105"/>
      <c r="H964" s="105"/>
      <c r="I964" s="101"/>
      <c r="J964" s="101"/>
      <c r="K964" s="101"/>
      <c r="L964" s="101"/>
      <c r="M964" s="101"/>
      <c r="N964" s="101"/>
      <c r="O964" s="101"/>
      <c r="P964" s="101"/>
      <c r="Q964" s="101"/>
      <c r="R964" s="101"/>
      <c r="S964" s="101"/>
      <c r="T964" s="101"/>
      <c r="U964" s="101"/>
      <c r="V964" s="101"/>
      <c r="W964" s="101"/>
      <c r="X964" s="101"/>
      <c r="Y964" s="101"/>
      <c r="Z964" s="101"/>
      <c r="AA964" s="101"/>
      <c r="AB964" s="105"/>
      <c r="AC964" s="105"/>
      <c r="AD964" s="105"/>
      <c r="AE964" s="105"/>
      <c r="AF964" s="105"/>
      <c r="AG964" s="105"/>
      <c r="AH964" s="105"/>
      <c r="AI964" s="105"/>
      <c r="AJ964" s="105"/>
    </row>
    <row r="965" customFormat="false" ht="15.75" hidden="false" customHeight="true" outlineLevel="0" collapsed="false">
      <c r="A965" s="105"/>
      <c r="B965" s="105"/>
      <c r="C965" s="105"/>
      <c r="D965" s="105"/>
      <c r="E965" s="105"/>
      <c r="F965" s="105"/>
      <c r="G965" s="105"/>
      <c r="H965" s="105"/>
      <c r="I965" s="101"/>
      <c r="J965" s="101"/>
      <c r="K965" s="101"/>
      <c r="L965" s="101"/>
      <c r="M965" s="101"/>
      <c r="N965" s="101"/>
      <c r="O965" s="101"/>
      <c r="P965" s="101"/>
      <c r="Q965" s="101"/>
      <c r="R965" s="101"/>
      <c r="S965" s="101"/>
      <c r="T965" s="101"/>
      <c r="U965" s="101"/>
      <c r="V965" s="101"/>
      <c r="W965" s="101"/>
      <c r="X965" s="101"/>
      <c r="Y965" s="101"/>
      <c r="Z965" s="101"/>
      <c r="AA965" s="101"/>
      <c r="AB965" s="105"/>
      <c r="AC965" s="105"/>
      <c r="AD965" s="105"/>
      <c r="AE965" s="105"/>
      <c r="AF965" s="105"/>
      <c r="AG965" s="105"/>
      <c r="AH965" s="105"/>
      <c r="AI965" s="105"/>
      <c r="AJ965" s="105"/>
    </row>
    <row r="966" customFormat="false" ht="15.75" hidden="false" customHeight="true" outlineLevel="0" collapsed="false">
      <c r="A966" s="105"/>
      <c r="B966" s="105"/>
      <c r="C966" s="105"/>
      <c r="D966" s="105"/>
      <c r="E966" s="105"/>
      <c r="F966" s="105"/>
      <c r="G966" s="105"/>
      <c r="H966" s="105"/>
      <c r="I966" s="101"/>
      <c r="J966" s="101"/>
      <c r="K966" s="101"/>
      <c r="L966" s="101"/>
      <c r="M966" s="101"/>
      <c r="N966" s="101"/>
      <c r="O966" s="101"/>
      <c r="P966" s="101"/>
      <c r="Q966" s="101"/>
      <c r="R966" s="101"/>
      <c r="S966" s="101"/>
      <c r="T966" s="101"/>
      <c r="U966" s="101"/>
      <c r="V966" s="101"/>
      <c r="W966" s="101"/>
      <c r="X966" s="101"/>
      <c r="Y966" s="101"/>
      <c r="Z966" s="101"/>
      <c r="AA966" s="101"/>
      <c r="AB966" s="105"/>
      <c r="AC966" s="105"/>
      <c r="AD966" s="105"/>
      <c r="AE966" s="105"/>
      <c r="AF966" s="105"/>
      <c r="AG966" s="105"/>
      <c r="AH966" s="105"/>
      <c r="AI966" s="105"/>
      <c r="AJ966" s="105"/>
    </row>
    <row r="967" customFormat="false" ht="15.75" hidden="false" customHeight="true" outlineLevel="0" collapsed="false">
      <c r="A967" s="105"/>
      <c r="B967" s="105"/>
      <c r="C967" s="105"/>
      <c r="D967" s="105"/>
      <c r="E967" s="105"/>
      <c r="F967" s="105"/>
      <c r="G967" s="105"/>
      <c r="H967" s="105"/>
      <c r="I967" s="101"/>
      <c r="J967" s="101"/>
      <c r="K967" s="101"/>
      <c r="L967" s="101"/>
      <c r="M967" s="101"/>
      <c r="N967" s="101"/>
      <c r="O967" s="101"/>
      <c r="P967" s="101"/>
      <c r="Q967" s="101"/>
      <c r="R967" s="101"/>
      <c r="S967" s="101"/>
      <c r="T967" s="101"/>
      <c r="U967" s="101"/>
      <c r="V967" s="101"/>
      <c r="W967" s="101"/>
      <c r="X967" s="101"/>
      <c r="Y967" s="101"/>
      <c r="Z967" s="101"/>
      <c r="AA967" s="101"/>
      <c r="AB967" s="105"/>
      <c r="AC967" s="105"/>
      <c r="AD967" s="105"/>
      <c r="AE967" s="105"/>
      <c r="AF967" s="105"/>
      <c r="AG967" s="105"/>
      <c r="AH967" s="105"/>
      <c r="AI967" s="105"/>
      <c r="AJ967" s="105"/>
    </row>
    <row r="968" customFormat="false" ht="15.75" hidden="false" customHeight="true" outlineLevel="0" collapsed="false">
      <c r="A968" s="105"/>
      <c r="B968" s="105"/>
      <c r="C968" s="105"/>
      <c r="D968" s="105"/>
      <c r="E968" s="105"/>
      <c r="F968" s="105"/>
      <c r="G968" s="105"/>
      <c r="H968" s="105"/>
      <c r="I968" s="101"/>
      <c r="J968" s="101"/>
      <c r="K968" s="101"/>
      <c r="L968" s="101"/>
      <c r="M968" s="101"/>
      <c r="N968" s="101"/>
      <c r="O968" s="101"/>
      <c r="P968" s="101"/>
      <c r="Q968" s="101"/>
      <c r="R968" s="101"/>
      <c r="S968" s="101"/>
      <c r="T968" s="101"/>
      <c r="U968" s="101"/>
      <c r="V968" s="101"/>
      <c r="W968" s="101"/>
      <c r="X968" s="101"/>
      <c r="Y968" s="101"/>
      <c r="Z968" s="101"/>
      <c r="AA968" s="101"/>
      <c r="AB968" s="105"/>
      <c r="AC968" s="105"/>
      <c r="AD968" s="105"/>
      <c r="AE968" s="105"/>
      <c r="AF968" s="105"/>
      <c r="AG968" s="105"/>
      <c r="AH968" s="105"/>
      <c r="AI968" s="105"/>
      <c r="AJ968" s="105"/>
    </row>
    <row r="969" customFormat="false" ht="15.75" hidden="false" customHeight="true" outlineLevel="0" collapsed="false">
      <c r="A969" s="105"/>
      <c r="B969" s="105"/>
      <c r="C969" s="105"/>
      <c r="D969" s="105"/>
      <c r="E969" s="105"/>
      <c r="F969" s="105"/>
      <c r="G969" s="105"/>
      <c r="H969" s="105"/>
      <c r="I969" s="101"/>
      <c r="J969" s="101"/>
      <c r="K969" s="101"/>
      <c r="L969" s="101"/>
      <c r="M969" s="101"/>
      <c r="N969" s="101"/>
      <c r="O969" s="101"/>
      <c r="P969" s="101"/>
      <c r="Q969" s="101"/>
      <c r="R969" s="101"/>
      <c r="S969" s="101"/>
      <c r="T969" s="101"/>
      <c r="U969" s="101"/>
      <c r="V969" s="101"/>
      <c r="W969" s="101"/>
      <c r="X969" s="101"/>
      <c r="Y969" s="101"/>
      <c r="Z969" s="101"/>
      <c r="AA969" s="101"/>
      <c r="AB969" s="105"/>
      <c r="AC969" s="105"/>
      <c r="AD969" s="105"/>
      <c r="AE969" s="105"/>
      <c r="AF969" s="105"/>
      <c r="AG969" s="105"/>
      <c r="AH969" s="105"/>
      <c r="AI969" s="105"/>
      <c r="AJ969" s="105"/>
    </row>
    <row r="970" customFormat="false" ht="15.75" hidden="false" customHeight="true" outlineLevel="0" collapsed="false">
      <c r="A970" s="105"/>
      <c r="B970" s="105"/>
      <c r="C970" s="105"/>
      <c r="D970" s="105"/>
      <c r="E970" s="105"/>
      <c r="F970" s="105"/>
      <c r="G970" s="105"/>
      <c r="H970" s="105"/>
      <c r="I970" s="101"/>
      <c r="J970" s="101"/>
      <c r="K970" s="101"/>
      <c r="L970" s="101"/>
      <c r="M970" s="101"/>
      <c r="N970" s="101"/>
      <c r="O970" s="101"/>
      <c r="P970" s="101"/>
      <c r="Q970" s="101"/>
      <c r="R970" s="101"/>
      <c r="S970" s="101"/>
      <c r="T970" s="101"/>
      <c r="U970" s="101"/>
      <c r="V970" s="101"/>
      <c r="W970" s="101"/>
      <c r="X970" s="101"/>
      <c r="Y970" s="101"/>
      <c r="Z970" s="101"/>
      <c r="AA970" s="101"/>
      <c r="AB970" s="105"/>
      <c r="AC970" s="105"/>
      <c r="AD970" s="105"/>
      <c r="AE970" s="105"/>
      <c r="AF970" s="105"/>
      <c r="AG970" s="105"/>
      <c r="AH970" s="105"/>
      <c r="AI970" s="105"/>
      <c r="AJ970" s="105"/>
    </row>
    <row r="971" customFormat="false" ht="15.75" hidden="false" customHeight="true" outlineLevel="0" collapsed="false">
      <c r="A971" s="105"/>
      <c r="B971" s="105"/>
      <c r="C971" s="105"/>
      <c r="D971" s="105"/>
      <c r="E971" s="105"/>
      <c r="F971" s="105"/>
      <c r="G971" s="105"/>
      <c r="H971" s="105"/>
      <c r="I971" s="101"/>
      <c r="J971" s="101"/>
      <c r="K971" s="101"/>
      <c r="L971" s="101"/>
      <c r="M971" s="101"/>
      <c r="N971" s="101"/>
      <c r="O971" s="101"/>
      <c r="P971" s="101"/>
      <c r="Q971" s="101"/>
      <c r="R971" s="101"/>
      <c r="S971" s="101"/>
      <c r="T971" s="101"/>
      <c r="U971" s="101"/>
      <c r="V971" s="101"/>
      <c r="W971" s="101"/>
      <c r="X971" s="101"/>
      <c r="Y971" s="101"/>
      <c r="Z971" s="101"/>
      <c r="AA971" s="101"/>
      <c r="AB971" s="105"/>
      <c r="AC971" s="105"/>
      <c r="AD971" s="105"/>
      <c r="AE971" s="105"/>
      <c r="AF971" s="105"/>
      <c r="AG971" s="105"/>
      <c r="AH971" s="105"/>
      <c r="AI971" s="105"/>
      <c r="AJ971" s="105"/>
    </row>
    <row r="972" customFormat="false" ht="15.75" hidden="false" customHeight="true" outlineLevel="0" collapsed="false">
      <c r="A972" s="105"/>
      <c r="B972" s="105"/>
      <c r="C972" s="105"/>
      <c r="D972" s="105"/>
      <c r="E972" s="105"/>
      <c r="F972" s="105"/>
      <c r="G972" s="105"/>
      <c r="H972" s="105"/>
      <c r="I972" s="101"/>
      <c r="J972" s="101"/>
      <c r="K972" s="101"/>
      <c r="L972" s="101"/>
      <c r="M972" s="101"/>
      <c r="N972" s="101"/>
      <c r="O972" s="101"/>
      <c r="P972" s="101"/>
      <c r="Q972" s="101"/>
      <c r="R972" s="101"/>
      <c r="S972" s="101"/>
      <c r="T972" s="101"/>
      <c r="U972" s="101"/>
      <c r="V972" s="101"/>
      <c r="W972" s="101"/>
      <c r="X972" s="101"/>
      <c r="Y972" s="101"/>
      <c r="Z972" s="101"/>
      <c r="AA972" s="101"/>
      <c r="AB972" s="105"/>
      <c r="AC972" s="105"/>
      <c r="AD972" s="105"/>
      <c r="AE972" s="105"/>
      <c r="AF972" s="105"/>
      <c r="AG972" s="105"/>
      <c r="AH972" s="105"/>
      <c r="AI972" s="105"/>
      <c r="AJ972" s="105"/>
    </row>
    <row r="973" customFormat="false" ht="15.75" hidden="false" customHeight="true" outlineLevel="0" collapsed="false">
      <c r="A973" s="105"/>
      <c r="B973" s="105"/>
      <c r="C973" s="105"/>
      <c r="D973" s="105"/>
      <c r="E973" s="105"/>
      <c r="F973" s="105"/>
      <c r="G973" s="105"/>
      <c r="H973" s="105"/>
      <c r="I973" s="101"/>
      <c r="J973" s="101"/>
      <c r="K973" s="101"/>
      <c r="L973" s="101"/>
      <c r="M973" s="101"/>
      <c r="N973" s="101"/>
      <c r="O973" s="101"/>
      <c r="P973" s="101"/>
      <c r="Q973" s="101"/>
      <c r="R973" s="101"/>
      <c r="S973" s="101"/>
      <c r="T973" s="101"/>
      <c r="U973" s="101"/>
      <c r="V973" s="101"/>
      <c r="W973" s="101"/>
      <c r="X973" s="101"/>
      <c r="Y973" s="101"/>
      <c r="Z973" s="101"/>
      <c r="AA973" s="101"/>
      <c r="AB973" s="105"/>
      <c r="AC973" s="105"/>
      <c r="AD973" s="105"/>
      <c r="AE973" s="105"/>
      <c r="AF973" s="105"/>
      <c r="AG973" s="105"/>
      <c r="AH973" s="105"/>
      <c r="AI973" s="105"/>
      <c r="AJ973" s="105"/>
    </row>
    <row r="974" customFormat="false" ht="15.75" hidden="false" customHeight="true" outlineLevel="0" collapsed="false">
      <c r="A974" s="105"/>
      <c r="B974" s="105"/>
      <c r="C974" s="105"/>
      <c r="D974" s="105"/>
      <c r="E974" s="105"/>
      <c r="F974" s="105"/>
      <c r="G974" s="105"/>
      <c r="H974" s="105"/>
      <c r="I974" s="101"/>
      <c r="J974" s="101"/>
      <c r="K974" s="101"/>
      <c r="L974" s="101"/>
      <c r="M974" s="101"/>
      <c r="N974" s="101"/>
      <c r="O974" s="101"/>
      <c r="P974" s="101"/>
      <c r="Q974" s="101"/>
      <c r="R974" s="101"/>
      <c r="S974" s="101"/>
      <c r="T974" s="101"/>
      <c r="U974" s="101"/>
      <c r="V974" s="101"/>
      <c r="W974" s="101"/>
      <c r="X974" s="101"/>
      <c r="Y974" s="101"/>
      <c r="Z974" s="101"/>
      <c r="AA974" s="101"/>
      <c r="AB974" s="105"/>
      <c r="AC974" s="105"/>
      <c r="AD974" s="105"/>
      <c r="AE974" s="105"/>
      <c r="AF974" s="105"/>
      <c r="AG974" s="105"/>
      <c r="AH974" s="105"/>
      <c r="AI974" s="105"/>
      <c r="AJ974" s="105"/>
    </row>
    <row r="975" customFormat="false" ht="15.75" hidden="false" customHeight="true" outlineLevel="0" collapsed="false">
      <c r="A975" s="105"/>
      <c r="B975" s="105"/>
      <c r="C975" s="105"/>
      <c r="D975" s="105"/>
      <c r="E975" s="105"/>
      <c r="F975" s="105"/>
      <c r="G975" s="105"/>
      <c r="H975" s="105"/>
      <c r="I975" s="101"/>
      <c r="J975" s="101"/>
      <c r="K975" s="101"/>
      <c r="L975" s="101"/>
      <c r="M975" s="101"/>
      <c r="N975" s="101"/>
      <c r="O975" s="101"/>
      <c r="P975" s="101"/>
      <c r="Q975" s="101"/>
      <c r="R975" s="101"/>
      <c r="S975" s="101"/>
      <c r="T975" s="101"/>
      <c r="U975" s="101"/>
      <c r="V975" s="101"/>
      <c r="W975" s="101"/>
      <c r="X975" s="101"/>
      <c r="Y975" s="101"/>
      <c r="Z975" s="101"/>
      <c r="AA975" s="101"/>
      <c r="AB975" s="105"/>
      <c r="AC975" s="105"/>
      <c r="AD975" s="105"/>
      <c r="AE975" s="105"/>
      <c r="AF975" s="105"/>
      <c r="AG975" s="105"/>
      <c r="AH975" s="105"/>
      <c r="AI975" s="105"/>
      <c r="AJ975" s="105"/>
    </row>
    <row r="976" customFormat="false" ht="15.75" hidden="false" customHeight="true" outlineLevel="0" collapsed="false">
      <c r="A976" s="105"/>
      <c r="B976" s="105"/>
      <c r="C976" s="105"/>
      <c r="D976" s="105"/>
      <c r="E976" s="105"/>
      <c r="F976" s="105"/>
      <c r="G976" s="105"/>
      <c r="H976" s="105"/>
      <c r="I976" s="101"/>
      <c r="J976" s="101"/>
      <c r="K976" s="101"/>
      <c r="L976" s="101"/>
      <c r="M976" s="101"/>
      <c r="N976" s="101"/>
      <c r="O976" s="101"/>
      <c r="P976" s="101"/>
      <c r="Q976" s="101"/>
      <c r="R976" s="101"/>
      <c r="S976" s="101"/>
      <c r="T976" s="101"/>
      <c r="U976" s="101"/>
      <c r="V976" s="101"/>
      <c r="W976" s="101"/>
      <c r="X976" s="101"/>
      <c r="Y976" s="101"/>
      <c r="Z976" s="101"/>
      <c r="AA976" s="101"/>
      <c r="AB976" s="105"/>
      <c r="AC976" s="105"/>
      <c r="AD976" s="105"/>
      <c r="AE976" s="105"/>
      <c r="AF976" s="105"/>
      <c r="AG976" s="105"/>
      <c r="AH976" s="105"/>
      <c r="AI976" s="105"/>
      <c r="AJ976" s="105"/>
    </row>
    <row r="977" customFormat="false" ht="15.75" hidden="false" customHeight="true" outlineLevel="0" collapsed="false">
      <c r="A977" s="105"/>
      <c r="B977" s="105"/>
      <c r="C977" s="105"/>
      <c r="D977" s="105"/>
      <c r="E977" s="105"/>
      <c r="F977" s="105"/>
      <c r="G977" s="105"/>
      <c r="H977" s="105"/>
      <c r="I977" s="101"/>
      <c r="J977" s="101"/>
      <c r="K977" s="101"/>
      <c r="L977" s="101"/>
      <c r="M977" s="101"/>
      <c r="N977" s="101"/>
      <c r="O977" s="101"/>
      <c r="P977" s="101"/>
      <c r="Q977" s="101"/>
      <c r="R977" s="101"/>
      <c r="S977" s="101"/>
      <c r="T977" s="101"/>
      <c r="U977" s="101"/>
      <c r="V977" s="101"/>
      <c r="W977" s="101"/>
      <c r="X977" s="101"/>
      <c r="Y977" s="101"/>
      <c r="Z977" s="101"/>
      <c r="AA977" s="101"/>
      <c r="AB977" s="105"/>
      <c r="AC977" s="105"/>
      <c r="AD977" s="105"/>
      <c r="AE977" s="105"/>
      <c r="AF977" s="105"/>
      <c r="AG977" s="105"/>
      <c r="AH977" s="105"/>
      <c r="AI977" s="105"/>
      <c r="AJ977" s="105"/>
    </row>
    <row r="978" customFormat="false" ht="15.75" hidden="false" customHeight="true" outlineLevel="0" collapsed="false">
      <c r="A978" s="105"/>
      <c r="B978" s="105"/>
      <c r="C978" s="105"/>
      <c r="D978" s="105"/>
      <c r="E978" s="105"/>
      <c r="F978" s="105"/>
      <c r="G978" s="105"/>
      <c r="H978" s="105"/>
      <c r="I978" s="101"/>
      <c r="J978" s="101"/>
      <c r="K978" s="101"/>
      <c r="L978" s="101"/>
      <c r="M978" s="101"/>
      <c r="N978" s="101"/>
      <c r="O978" s="101"/>
      <c r="P978" s="101"/>
      <c r="Q978" s="101"/>
      <c r="R978" s="101"/>
      <c r="S978" s="101"/>
      <c r="T978" s="101"/>
      <c r="U978" s="101"/>
      <c r="V978" s="101"/>
      <c r="W978" s="101"/>
      <c r="X978" s="101"/>
      <c r="Y978" s="101"/>
      <c r="Z978" s="101"/>
      <c r="AA978" s="101"/>
      <c r="AB978" s="105"/>
      <c r="AC978" s="105"/>
      <c r="AD978" s="105"/>
      <c r="AE978" s="105"/>
      <c r="AF978" s="105"/>
      <c r="AG978" s="105"/>
      <c r="AH978" s="105"/>
      <c r="AI978" s="105"/>
      <c r="AJ978" s="105"/>
    </row>
    <row r="979" customFormat="false" ht="15.75" hidden="false" customHeight="true" outlineLevel="0" collapsed="false">
      <c r="A979" s="105"/>
      <c r="B979" s="105"/>
      <c r="C979" s="105"/>
      <c r="D979" s="105"/>
      <c r="E979" s="105"/>
      <c r="F979" s="105"/>
      <c r="G979" s="105"/>
      <c r="H979" s="105"/>
      <c r="I979" s="101"/>
      <c r="J979" s="101"/>
      <c r="K979" s="101"/>
      <c r="L979" s="101"/>
      <c r="M979" s="101"/>
      <c r="N979" s="101"/>
      <c r="O979" s="101"/>
      <c r="P979" s="101"/>
      <c r="Q979" s="101"/>
      <c r="R979" s="101"/>
      <c r="S979" s="101"/>
      <c r="T979" s="101"/>
      <c r="U979" s="101"/>
      <c r="V979" s="101"/>
      <c r="W979" s="101"/>
      <c r="X979" s="101"/>
      <c r="Y979" s="101"/>
      <c r="Z979" s="101"/>
      <c r="AA979" s="101"/>
      <c r="AB979" s="105"/>
      <c r="AC979" s="105"/>
      <c r="AD979" s="105"/>
      <c r="AE979" s="105"/>
      <c r="AF979" s="105"/>
      <c r="AG979" s="105"/>
      <c r="AH979" s="105"/>
      <c r="AI979" s="105"/>
      <c r="AJ979" s="105"/>
    </row>
    <row r="980" customFormat="false" ht="15.75" hidden="false" customHeight="true" outlineLevel="0" collapsed="false">
      <c r="A980" s="105"/>
      <c r="B980" s="105"/>
      <c r="C980" s="105"/>
      <c r="D980" s="105"/>
      <c r="E980" s="105"/>
      <c r="F980" s="105"/>
      <c r="G980" s="105"/>
      <c r="H980" s="105"/>
      <c r="I980" s="101"/>
      <c r="J980" s="101"/>
      <c r="K980" s="101"/>
      <c r="L980" s="101"/>
      <c r="M980" s="101"/>
      <c r="N980" s="101"/>
      <c r="O980" s="101"/>
      <c r="P980" s="101"/>
      <c r="Q980" s="101"/>
      <c r="R980" s="101"/>
      <c r="S980" s="101"/>
      <c r="T980" s="101"/>
      <c r="U980" s="101"/>
      <c r="V980" s="101"/>
      <c r="W980" s="101"/>
      <c r="X980" s="101"/>
      <c r="Y980" s="101"/>
      <c r="Z980" s="101"/>
      <c r="AA980" s="101"/>
      <c r="AB980" s="105"/>
      <c r="AC980" s="105"/>
      <c r="AD980" s="105"/>
      <c r="AE980" s="105"/>
      <c r="AF980" s="105"/>
      <c r="AG980" s="105"/>
      <c r="AH980" s="105"/>
      <c r="AI980" s="105"/>
      <c r="AJ980" s="105"/>
    </row>
    <row r="981" customFormat="false" ht="15.75" hidden="false" customHeight="true" outlineLevel="0" collapsed="false">
      <c r="A981" s="105"/>
      <c r="B981" s="105"/>
      <c r="C981" s="105"/>
      <c r="D981" s="105"/>
      <c r="E981" s="105"/>
      <c r="F981" s="105"/>
      <c r="G981" s="105"/>
      <c r="H981" s="105"/>
      <c r="I981" s="101"/>
      <c r="J981" s="101"/>
      <c r="K981" s="101"/>
      <c r="L981" s="101"/>
      <c r="M981" s="101"/>
      <c r="N981" s="101"/>
      <c r="O981" s="101"/>
      <c r="P981" s="101"/>
      <c r="Q981" s="101"/>
      <c r="R981" s="101"/>
      <c r="S981" s="101"/>
      <c r="T981" s="101"/>
      <c r="U981" s="101"/>
      <c r="V981" s="101"/>
      <c r="W981" s="101"/>
      <c r="X981" s="101"/>
      <c r="Y981" s="101"/>
      <c r="Z981" s="101"/>
      <c r="AA981" s="101"/>
      <c r="AB981" s="105"/>
      <c r="AC981" s="105"/>
      <c r="AD981" s="105"/>
      <c r="AE981" s="105"/>
      <c r="AF981" s="105"/>
      <c r="AG981" s="105"/>
      <c r="AH981" s="105"/>
      <c r="AI981" s="105"/>
      <c r="AJ981" s="105"/>
    </row>
    <row r="982" customFormat="false" ht="15.75" hidden="false" customHeight="true" outlineLevel="0" collapsed="false">
      <c r="A982" s="105"/>
      <c r="B982" s="105"/>
      <c r="C982" s="105"/>
      <c r="D982" s="105"/>
      <c r="E982" s="105"/>
      <c r="F982" s="105"/>
      <c r="G982" s="105"/>
      <c r="H982" s="105"/>
      <c r="I982" s="101"/>
      <c r="J982" s="101"/>
      <c r="K982" s="101"/>
      <c r="L982" s="101"/>
      <c r="M982" s="101"/>
      <c r="N982" s="101"/>
      <c r="O982" s="101"/>
      <c r="P982" s="101"/>
      <c r="Q982" s="101"/>
      <c r="R982" s="101"/>
      <c r="S982" s="101"/>
      <c r="T982" s="101"/>
      <c r="U982" s="101"/>
      <c r="V982" s="101"/>
      <c r="W982" s="101"/>
      <c r="X982" s="101"/>
      <c r="Y982" s="101"/>
      <c r="Z982" s="101"/>
      <c r="AA982" s="101"/>
      <c r="AB982" s="105"/>
      <c r="AC982" s="105"/>
      <c r="AD982" s="105"/>
      <c r="AE982" s="105"/>
      <c r="AF982" s="105"/>
      <c r="AG982" s="105"/>
      <c r="AH982" s="105"/>
      <c r="AI982" s="105"/>
      <c r="AJ982" s="105"/>
    </row>
    <row r="983" customFormat="false" ht="15.75" hidden="false" customHeight="true" outlineLevel="0" collapsed="false">
      <c r="A983" s="105"/>
      <c r="B983" s="105"/>
      <c r="C983" s="105"/>
      <c r="D983" s="105"/>
      <c r="E983" s="105"/>
      <c r="F983" s="105"/>
      <c r="G983" s="105"/>
      <c r="H983" s="105"/>
      <c r="I983" s="101"/>
      <c r="J983" s="101"/>
      <c r="K983" s="101"/>
      <c r="L983" s="101"/>
      <c r="M983" s="101"/>
      <c r="N983" s="101"/>
      <c r="O983" s="101"/>
      <c r="P983" s="101"/>
      <c r="Q983" s="101"/>
      <c r="R983" s="101"/>
      <c r="S983" s="101"/>
      <c r="T983" s="101"/>
      <c r="U983" s="101"/>
      <c r="V983" s="101"/>
      <c r="W983" s="101"/>
      <c r="X983" s="101"/>
      <c r="Y983" s="101"/>
      <c r="Z983" s="101"/>
      <c r="AA983" s="101"/>
      <c r="AB983" s="105"/>
      <c r="AC983" s="105"/>
      <c r="AD983" s="105"/>
      <c r="AE983" s="105"/>
      <c r="AF983" s="105"/>
      <c r="AG983" s="105"/>
      <c r="AH983" s="105"/>
      <c r="AI983" s="105"/>
      <c r="AJ983" s="105"/>
    </row>
    <row r="984" customFormat="false" ht="15.75" hidden="false" customHeight="true" outlineLevel="0" collapsed="false">
      <c r="A984" s="105"/>
      <c r="B984" s="105"/>
      <c r="C984" s="105"/>
      <c r="D984" s="105"/>
      <c r="E984" s="105"/>
      <c r="F984" s="105"/>
      <c r="G984" s="105"/>
      <c r="H984" s="105"/>
      <c r="I984" s="101"/>
      <c r="J984" s="101"/>
      <c r="K984" s="101"/>
      <c r="L984" s="101"/>
      <c r="M984" s="101"/>
      <c r="N984" s="101"/>
      <c r="O984" s="101"/>
      <c r="P984" s="101"/>
      <c r="Q984" s="101"/>
      <c r="R984" s="101"/>
      <c r="S984" s="101"/>
      <c r="T984" s="101"/>
      <c r="U984" s="101"/>
      <c r="V984" s="101"/>
      <c r="W984" s="101"/>
      <c r="X984" s="101"/>
      <c r="Y984" s="101"/>
      <c r="Z984" s="101"/>
      <c r="AA984" s="101"/>
      <c r="AB984" s="105"/>
      <c r="AC984" s="105"/>
      <c r="AD984" s="105"/>
      <c r="AE984" s="105"/>
      <c r="AF984" s="105"/>
      <c r="AG984" s="105"/>
      <c r="AH984" s="105"/>
      <c r="AI984" s="105"/>
      <c r="AJ984" s="105"/>
    </row>
    <row r="985" customFormat="false" ht="15.75" hidden="false" customHeight="true" outlineLevel="0" collapsed="false">
      <c r="A985" s="105"/>
      <c r="B985" s="105"/>
      <c r="C985" s="105"/>
      <c r="D985" s="105"/>
      <c r="E985" s="105"/>
      <c r="F985" s="105"/>
      <c r="G985" s="105"/>
      <c r="H985" s="105"/>
      <c r="I985" s="101"/>
      <c r="J985" s="101"/>
      <c r="K985" s="101"/>
      <c r="L985" s="101"/>
      <c r="M985" s="101"/>
      <c r="N985" s="101"/>
      <c r="O985" s="101"/>
      <c r="P985" s="101"/>
      <c r="Q985" s="101"/>
      <c r="R985" s="101"/>
      <c r="S985" s="101"/>
      <c r="T985" s="101"/>
      <c r="U985" s="101"/>
      <c r="V985" s="101"/>
      <c r="W985" s="101"/>
      <c r="X985" s="101"/>
      <c r="Y985" s="101"/>
      <c r="Z985" s="101"/>
      <c r="AA985" s="101"/>
      <c r="AB985" s="105"/>
      <c r="AC985" s="105"/>
      <c r="AD985" s="105"/>
      <c r="AE985" s="105"/>
      <c r="AF985" s="105"/>
      <c r="AG985" s="105"/>
      <c r="AH985" s="105"/>
      <c r="AI985" s="105"/>
      <c r="AJ985" s="105"/>
    </row>
    <row r="986" customFormat="false" ht="15.75" hidden="false" customHeight="true" outlineLevel="0" collapsed="false">
      <c r="A986" s="105"/>
      <c r="B986" s="105"/>
      <c r="C986" s="105"/>
      <c r="D986" s="105"/>
      <c r="E986" s="105"/>
      <c r="F986" s="105"/>
      <c r="G986" s="105"/>
      <c r="H986" s="105"/>
      <c r="I986" s="101"/>
      <c r="J986" s="101"/>
      <c r="K986" s="101"/>
      <c r="L986" s="101"/>
      <c r="M986" s="101"/>
      <c r="N986" s="101"/>
      <c r="O986" s="101"/>
      <c r="P986" s="101"/>
      <c r="Q986" s="101"/>
      <c r="R986" s="101"/>
      <c r="S986" s="101"/>
      <c r="T986" s="101"/>
      <c r="U986" s="101"/>
      <c r="V986" s="101"/>
      <c r="W986" s="101"/>
      <c r="X986" s="101"/>
      <c r="Y986" s="101"/>
      <c r="Z986" s="101"/>
      <c r="AA986" s="101"/>
      <c r="AB986" s="105"/>
      <c r="AC986" s="105"/>
      <c r="AD986" s="105"/>
      <c r="AE986" s="105"/>
      <c r="AF986" s="105"/>
      <c r="AG986" s="105"/>
      <c r="AH986" s="105"/>
      <c r="AI986" s="105"/>
      <c r="AJ986" s="105"/>
    </row>
    <row r="987" customFormat="false" ht="15.75" hidden="false" customHeight="true" outlineLevel="0" collapsed="false">
      <c r="A987" s="105"/>
      <c r="B987" s="105"/>
      <c r="C987" s="105"/>
      <c r="D987" s="105"/>
      <c r="E987" s="105"/>
      <c r="F987" s="105"/>
      <c r="G987" s="105"/>
      <c r="H987" s="105"/>
      <c r="I987" s="101"/>
      <c r="J987" s="101"/>
      <c r="K987" s="101"/>
      <c r="L987" s="101"/>
      <c r="M987" s="101"/>
      <c r="N987" s="101"/>
      <c r="O987" s="101"/>
      <c r="P987" s="101"/>
      <c r="Q987" s="101"/>
      <c r="R987" s="101"/>
      <c r="S987" s="101"/>
      <c r="T987" s="101"/>
      <c r="U987" s="101"/>
      <c r="V987" s="101"/>
      <c r="W987" s="101"/>
      <c r="X987" s="101"/>
      <c r="Y987" s="101"/>
      <c r="Z987" s="101"/>
      <c r="AA987" s="101"/>
      <c r="AB987" s="105"/>
      <c r="AC987" s="105"/>
      <c r="AD987" s="105"/>
      <c r="AE987" s="105"/>
      <c r="AF987" s="105"/>
      <c r="AG987" s="105"/>
      <c r="AH987" s="105"/>
      <c r="AI987" s="105"/>
      <c r="AJ987" s="105"/>
    </row>
    <row r="988" customFormat="false" ht="15.75" hidden="false" customHeight="true" outlineLevel="0" collapsed="false">
      <c r="A988" s="105"/>
      <c r="B988" s="105"/>
      <c r="C988" s="105"/>
      <c r="D988" s="105"/>
      <c r="E988" s="105"/>
      <c r="F988" s="105"/>
      <c r="G988" s="105"/>
      <c r="H988" s="105"/>
      <c r="I988" s="101"/>
      <c r="J988" s="101"/>
      <c r="K988" s="101"/>
      <c r="L988" s="101"/>
      <c r="M988" s="101"/>
      <c r="N988" s="101"/>
      <c r="O988" s="101"/>
      <c r="P988" s="101"/>
      <c r="Q988" s="101"/>
      <c r="R988" s="101"/>
      <c r="S988" s="101"/>
      <c r="T988" s="101"/>
      <c r="U988" s="101"/>
      <c r="V988" s="101"/>
      <c r="W988" s="101"/>
      <c r="X988" s="101"/>
      <c r="Y988" s="101"/>
      <c r="Z988" s="101"/>
      <c r="AA988" s="101"/>
      <c r="AB988" s="105"/>
      <c r="AC988" s="105"/>
      <c r="AD988" s="105"/>
      <c r="AE988" s="105"/>
      <c r="AF988" s="105"/>
      <c r="AG988" s="105"/>
      <c r="AH988" s="105"/>
      <c r="AI988" s="105"/>
      <c r="AJ988" s="105"/>
    </row>
    <row r="989" customFormat="false" ht="15.75" hidden="false" customHeight="true" outlineLevel="0" collapsed="false">
      <c r="A989" s="105"/>
      <c r="B989" s="105"/>
      <c r="C989" s="105"/>
      <c r="D989" s="105"/>
      <c r="E989" s="105"/>
      <c r="F989" s="105"/>
      <c r="G989" s="105"/>
      <c r="H989" s="105"/>
      <c r="I989" s="101"/>
      <c r="J989" s="101"/>
      <c r="K989" s="101"/>
      <c r="L989" s="101"/>
      <c r="M989" s="101"/>
      <c r="N989" s="101"/>
      <c r="O989" s="101"/>
      <c r="P989" s="101"/>
      <c r="Q989" s="101"/>
      <c r="R989" s="101"/>
      <c r="S989" s="101"/>
      <c r="T989" s="101"/>
      <c r="U989" s="101"/>
      <c r="V989" s="101"/>
      <c r="W989" s="101"/>
      <c r="X989" s="101"/>
      <c r="Y989" s="101"/>
      <c r="Z989" s="101"/>
      <c r="AA989" s="101"/>
      <c r="AB989" s="105"/>
      <c r="AC989" s="105"/>
      <c r="AD989" s="105"/>
      <c r="AE989" s="105"/>
      <c r="AF989" s="105"/>
      <c r="AG989" s="105"/>
      <c r="AH989" s="105"/>
      <c r="AI989" s="105"/>
      <c r="AJ989" s="105"/>
    </row>
    <row r="990" customFormat="false" ht="15.75" hidden="false" customHeight="true" outlineLevel="0" collapsed="false">
      <c r="A990" s="105"/>
      <c r="B990" s="105"/>
      <c r="C990" s="105"/>
      <c r="D990" s="105"/>
      <c r="E990" s="105"/>
      <c r="F990" s="105"/>
      <c r="G990" s="105"/>
      <c r="H990" s="105"/>
      <c r="I990" s="101"/>
      <c r="J990" s="101"/>
      <c r="K990" s="101"/>
      <c r="L990" s="101"/>
      <c r="M990" s="101"/>
      <c r="N990" s="101"/>
      <c r="O990" s="101"/>
      <c r="P990" s="101"/>
      <c r="Q990" s="101"/>
      <c r="R990" s="101"/>
      <c r="S990" s="101"/>
      <c r="T990" s="101"/>
      <c r="U990" s="101"/>
      <c r="V990" s="101"/>
      <c r="W990" s="101"/>
      <c r="X990" s="101"/>
      <c r="Y990" s="101"/>
      <c r="Z990" s="101"/>
      <c r="AA990" s="101"/>
      <c r="AB990" s="105"/>
      <c r="AC990" s="105"/>
      <c r="AD990" s="105"/>
      <c r="AE990" s="105"/>
      <c r="AF990" s="105"/>
      <c r="AG990" s="105"/>
      <c r="AH990" s="105"/>
      <c r="AI990" s="105"/>
      <c r="AJ990" s="105"/>
    </row>
    <row r="991" customFormat="false" ht="15.75" hidden="false" customHeight="true" outlineLevel="0" collapsed="false">
      <c r="A991" s="105"/>
      <c r="B991" s="105"/>
      <c r="C991" s="105"/>
      <c r="D991" s="105"/>
      <c r="E991" s="105"/>
      <c r="F991" s="105"/>
      <c r="G991" s="105"/>
      <c r="H991" s="105"/>
      <c r="I991" s="101"/>
      <c r="J991" s="101"/>
      <c r="K991" s="101"/>
      <c r="L991" s="101"/>
      <c r="M991" s="101"/>
      <c r="N991" s="101"/>
      <c r="O991" s="101"/>
      <c r="P991" s="101"/>
      <c r="Q991" s="101"/>
      <c r="R991" s="101"/>
      <c r="S991" s="101"/>
      <c r="T991" s="101"/>
      <c r="U991" s="101"/>
      <c r="V991" s="101"/>
      <c r="W991" s="101"/>
      <c r="X991" s="101"/>
      <c r="Y991" s="101"/>
      <c r="Z991" s="101"/>
      <c r="AA991" s="101"/>
      <c r="AB991" s="105"/>
      <c r="AC991" s="105"/>
      <c r="AD991" s="105"/>
      <c r="AE991" s="105"/>
      <c r="AF991" s="105"/>
      <c r="AG991" s="105"/>
      <c r="AH991" s="105"/>
      <c r="AI991" s="105"/>
      <c r="AJ991" s="105"/>
    </row>
    <row r="992" customFormat="false" ht="15.75" hidden="false" customHeight="true" outlineLevel="0" collapsed="false">
      <c r="A992" s="105"/>
      <c r="B992" s="105"/>
      <c r="C992" s="105"/>
      <c r="D992" s="105"/>
      <c r="E992" s="105"/>
      <c r="F992" s="105"/>
      <c r="G992" s="105"/>
      <c r="H992" s="105"/>
      <c r="I992" s="101"/>
      <c r="J992" s="101"/>
      <c r="K992" s="101"/>
      <c r="L992" s="101"/>
      <c r="M992" s="101"/>
      <c r="N992" s="101"/>
      <c r="O992" s="101"/>
      <c r="P992" s="101"/>
      <c r="Q992" s="101"/>
      <c r="R992" s="101"/>
      <c r="S992" s="101"/>
      <c r="T992" s="101"/>
      <c r="U992" s="101"/>
      <c r="V992" s="101"/>
      <c r="W992" s="101"/>
      <c r="X992" s="101"/>
      <c r="Y992" s="101"/>
      <c r="Z992" s="101"/>
      <c r="AA992" s="101"/>
      <c r="AB992" s="105"/>
      <c r="AC992" s="105"/>
      <c r="AD992" s="105"/>
      <c r="AE992" s="105"/>
      <c r="AF992" s="105"/>
      <c r="AG992" s="105"/>
      <c r="AH992" s="105"/>
      <c r="AI992" s="105"/>
      <c r="AJ992" s="105"/>
    </row>
    <row r="993" customFormat="false" ht="15.75" hidden="false" customHeight="true" outlineLevel="0" collapsed="false">
      <c r="A993" s="105"/>
      <c r="B993" s="105"/>
      <c r="C993" s="105"/>
      <c r="D993" s="105"/>
      <c r="E993" s="105"/>
      <c r="F993" s="105"/>
      <c r="G993" s="105"/>
      <c r="H993" s="105"/>
      <c r="I993" s="101"/>
      <c r="J993" s="101"/>
      <c r="K993" s="101"/>
      <c r="L993" s="101"/>
      <c r="M993" s="101"/>
      <c r="N993" s="101"/>
      <c r="O993" s="101"/>
      <c r="P993" s="101"/>
      <c r="Q993" s="101"/>
      <c r="R993" s="101"/>
      <c r="S993" s="101"/>
      <c r="T993" s="101"/>
      <c r="U993" s="101"/>
      <c r="V993" s="101"/>
      <c r="W993" s="101"/>
      <c r="X993" s="101"/>
      <c r="Y993" s="101"/>
      <c r="Z993" s="101"/>
      <c r="AA993" s="101"/>
      <c r="AB993" s="105"/>
      <c r="AC993" s="105"/>
      <c r="AD993" s="105"/>
      <c r="AE993" s="105"/>
      <c r="AF993" s="105"/>
      <c r="AG993" s="105"/>
      <c r="AH993" s="105"/>
      <c r="AI993" s="105"/>
      <c r="AJ993" s="105"/>
    </row>
    <row r="994" customFormat="false" ht="15.75" hidden="false" customHeight="true" outlineLevel="0" collapsed="false">
      <c r="A994" s="105"/>
      <c r="B994" s="105"/>
      <c r="C994" s="105"/>
      <c r="D994" s="105"/>
      <c r="E994" s="105"/>
      <c r="F994" s="105"/>
      <c r="G994" s="105"/>
      <c r="H994" s="105"/>
      <c r="I994" s="101"/>
      <c r="J994" s="101"/>
      <c r="K994" s="101"/>
      <c r="L994" s="101"/>
      <c r="M994" s="101"/>
      <c r="N994" s="101"/>
      <c r="O994" s="101"/>
      <c r="P994" s="101"/>
      <c r="Q994" s="101"/>
      <c r="R994" s="101"/>
      <c r="S994" s="101"/>
      <c r="T994" s="101"/>
      <c r="U994" s="101"/>
      <c r="V994" s="101"/>
      <c r="W994" s="101"/>
      <c r="X994" s="101"/>
      <c r="Y994" s="101"/>
      <c r="Z994" s="101"/>
      <c r="AA994" s="101"/>
      <c r="AB994" s="105"/>
      <c r="AC994" s="105"/>
      <c r="AD994" s="105"/>
      <c r="AE994" s="105"/>
      <c r="AF994" s="105"/>
      <c r="AG994" s="105"/>
      <c r="AH994" s="105"/>
      <c r="AI994" s="105"/>
      <c r="AJ994" s="105"/>
    </row>
    <row r="995" customFormat="false" ht="15.75" hidden="false" customHeight="true" outlineLevel="0" collapsed="false">
      <c r="A995" s="105"/>
      <c r="B995" s="105"/>
      <c r="C995" s="105"/>
      <c r="D995" s="105"/>
      <c r="E995" s="105"/>
      <c r="F995" s="105"/>
      <c r="G995" s="105"/>
      <c r="H995" s="105"/>
      <c r="I995" s="101"/>
      <c r="J995" s="101"/>
      <c r="K995" s="101"/>
      <c r="L995" s="101"/>
      <c r="M995" s="101"/>
      <c r="N995" s="101"/>
      <c r="O995" s="101"/>
      <c r="P995" s="101"/>
      <c r="Q995" s="101"/>
      <c r="R995" s="101"/>
      <c r="S995" s="101"/>
      <c r="T995" s="101"/>
      <c r="U995" s="101"/>
      <c r="V995" s="101"/>
      <c r="W995" s="101"/>
      <c r="X995" s="101"/>
      <c r="Y995" s="101"/>
      <c r="Z995" s="101"/>
      <c r="AA995" s="101"/>
      <c r="AB995" s="105"/>
      <c r="AC995" s="105"/>
      <c r="AD995" s="105"/>
      <c r="AE995" s="105"/>
      <c r="AF995" s="105"/>
      <c r="AG995" s="105"/>
      <c r="AH995" s="105"/>
      <c r="AI995" s="105"/>
      <c r="AJ995" s="105"/>
    </row>
    <row r="996" customFormat="false" ht="15.75" hidden="false" customHeight="true" outlineLevel="0" collapsed="false">
      <c r="A996" s="105"/>
      <c r="B996" s="105"/>
      <c r="C996" s="105"/>
      <c r="D996" s="105"/>
      <c r="E996" s="105"/>
      <c r="F996" s="105"/>
      <c r="G996" s="105"/>
      <c r="H996" s="105"/>
      <c r="I996" s="101"/>
      <c r="J996" s="101"/>
      <c r="K996" s="101"/>
      <c r="L996" s="101"/>
      <c r="M996" s="101"/>
      <c r="N996" s="101"/>
      <c r="O996" s="101"/>
      <c r="P996" s="101"/>
      <c r="Q996" s="101"/>
      <c r="R996" s="101"/>
      <c r="S996" s="101"/>
      <c r="T996" s="101"/>
      <c r="U996" s="101"/>
      <c r="V996" s="101"/>
      <c r="W996" s="101"/>
      <c r="X996" s="101"/>
      <c r="Y996" s="101"/>
      <c r="Z996" s="101"/>
      <c r="AA996" s="101"/>
      <c r="AB996" s="105"/>
      <c r="AC996" s="105"/>
      <c r="AD996" s="105"/>
      <c r="AE996" s="105"/>
      <c r="AF996" s="105"/>
      <c r="AG996" s="105"/>
      <c r="AH996" s="105"/>
      <c r="AI996" s="105"/>
      <c r="AJ996" s="105"/>
    </row>
    <row r="997" customFormat="false" ht="15.75" hidden="false" customHeight="true" outlineLevel="0" collapsed="false">
      <c r="A997" s="105"/>
      <c r="B997" s="105"/>
      <c r="C997" s="105"/>
      <c r="D997" s="105"/>
      <c r="E997" s="105"/>
      <c r="F997" s="105"/>
      <c r="G997" s="105"/>
      <c r="H997" s="105"/>
      <c r="I997" s="101"/>
      <c r="J997" s="101"/>
      <c r="K997" s="101"/>
      <c r="L997" s="101"/>
      <c r="M997" s="101"/>
      <c r="N997" s="101"/>
      <c r="O997" s="101"/>
      <c r="P997" s="101"/>
      <c r="Q997" s="101"/>
      <c r="R997" s="101"/>
      <c r="S997" s="101"/>
      <c r="T997" s="101"/>
      <c r="U997" s="101"/>
      <c r="V997" s="101"/>
      <c r="W997" s="101"/>
      <c r="X997" s="101"/>
      <c r="Y997" s="101"/>
      <c r="Z997" s="101"/>
      <c r="AA997" s="101"/>
      <c r="AB997" s="105"/>
      <c r="AC997" s="105"/>
      <c r="AD997" s="105"/>
      <c r="AE997" s="105"/>
      <c r="AF997" s="105"/>
      <c r="AG997" s="105"/>
      <c r="AH997" s="105"/>
      <c r="AI997" s="105"/>
      <c r="AJ997" s="105"/>
    </row>
    <row r="998" customFormat="false" ht="15.75" hidden="false" customHeight="true" outlineLevel="0" collapsed="false">
      <c r="A998" s="105"/>
      <c r="B998" s="105"/>
      <c r="C998" s="105"/>
      <c r="D998" s="105"/>
      <c r="E998" s="105"/>
      <c r="F998" s="105"/>
      <c r="G998" s="105"/>
      <c r="H998" s="105"/>
      <c r="I998" s="101"/>
      <c r="J998" s="101"/>
      <c r="K998" s="101"/>
      <c r="L998" s="101"/>
      <c r="M998" s="101"/>
      <c r="N998" s="101"/>
      <c r="O998" s="101"/>
      <c r="P998" s="101"/>
      <c r="Q998" s="101"/>
      <c r="R998" s="101"/>
      <c r="S998" s="101"/>
      <c r="T998" s="101"/>
      <c r="U998" s="101"/>
      <c r="V998" s="101"/>
      <c r="W998" s="101"/>
      <c r="X998" s="101"/>
      <c r="Y998" s="101"/>
      <c r="Z998" s="101"/>
      <c r="AA998" s="101"/>
      <c r="AB998" s="105"/>
      <c r="AC998" s="105"/>
      <c r="AD998" s="105"/>
      <c r="AE998" s="105"/>
      <c r="AF998" s="105"/>
      <c r="AG998" s="105"/>
      <c r="AH998" s="105"/>
      <c r="AI998" s="105"/>
      <c r="AJ998" s="105"/>
    </row>
    <row r="999" customFormat="false" ht="15.75" hidden="false" customHeight="true" outlineLevel="0" collapsed="false">
      <c r="A999" s="105"/>
      <c r="B999" s="105"/>
      <c r="C999" s="105"/>
      <c r="D999" s="105"/>
      <c r="E999" s="105"/>
      <c r="F999" s="105"/>
      <c r="G999" s="105"/>
      <c r="H999" s="105"/>
      <c r="I999" s="101"/>
      <c r="J999" s="101"/>
      <c r="K999" s="101"/>
      <c r="L999" s="101"/>
      <c r="M999" s="101"/>
      <c r="N999" s="101"/>
      <c r="O999" s="101"/>
      <c r="P999" s="101"/>
      <c r="Q999" s="101"/>
      <c r="R999" s="101"/>
      <c r="S999" s="101"/>
      <c r="T999" s="101"/>
      <c r="U999" s="101"/>
      <c r="V999" s="101"/>
      <c r="W999" s="101"/>
      <c r="X999" s="101"/>
      <c r="Y999" s="101"/>
      <c r="Z999" s="101"/>
      <c r="AA999" s="101"/>
      <c r="AB999" s="105"/>
      <c r="AC999" s="105"/>
      <c r="AD999" s="105"/>
      <c r="AE999" s="105"/>
      <c r="AF999" s="105"/>
      <c r="AG999" s="105"/>
      <c r="AH999" s="105"/>
      <c r="AI999" s="105"/>
      <c r="AJ999" s="105"/>
    </row>
    <row r="1000" customFormat="false" ht="15.75" hidden="false" customHeight="true" outlineLevel="0" collapsed="false">
      <c r="A1000" s="105"/>
      <c r="B1000" s="105"/>
      <c r="C1000" s="105"/>
      <c r="D1000" s="105"/>
      <c r="E1000" s="105"/>
      <c r="F1000" s="105"/>
      <c r="G1000" s="105"/>
      <c r="H1000" s="105"/>
      <c r="I1000" s="101"/>
      <c r="J1000" s="101"/>
      <c r="K1000" s="101"/>
      <c r="L1000" s="101"/>
      <c r="M1000" s="101"/>
      <c r="N1000" s="101"/>
      <c r="O1000" s="101"/>
      <c r="P1000" s="101"/>
      <c r="Q1000" s="101"/>
      <c r="R1000" s="101"/>
      <c r="S1000" s="101"/>
      <c r="T1000" s="101"/>
      <c r="U1000" s="101"/>
      <c r="V1000" s="101"/>
      <c r="W1000" s="101"/>
      <c r="X1000" s="101"/>
      <c r="Y1000" s="101"/>
      <c r="Z1000" s="101"/>
      <c r="AA1000" s="101"/>
      <c r="AB1000" s="105"/>
      <c r="AC1000" s="105"/>
      <c r="AD1000" s="105"/>
      <c r="AE1000" s="105"/>
      <c r="AF1000" s="105"/>
      <c r="AG1000" s="105"/>
      <c r="AH1000" s="105"/>
      <c r="AI1000" s="105"/>
      <c r="AJ1000" s="10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G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true" outlineLevel="0" max="1" min="1" style="0" width="4.63"/>
    <col collapsed="false" customWidth="true" hidden="true" outlineLevel="0" max="2" min="2" style="0" width="5.63"/>
    <col collapsed="false" customWidth="true" hidden="false" outlineLevel="0" max="3" min="3" style="0" width="11.63"/>
    <col collapsed="false" customWidth="true" hidden="false" outlineLevel="0" max="4" min="4" style="0" width="7.63"/>
    <col collapsed="false" customWidth="true" hidden="false" outlineLevel="0" max="5" min="5" style="0" width="8"/>
    <col collapsed="false" customWidth="true" hidden="false" outlineLevel="0" max="6" min="6" style="0" width="18.63"/>
    <col collapsed="false" customWidth="true" hidden="false" outlineLevel="0" max="7" min="7" style="0" width="17.13"/>
    <col collapsed="false" customWidth="true" hidden="false" outlineLevel="0" max="8" min="8" style="0" width="7.88"/>
    <col collapsed="false" customWidth="true" hidden="true" outlineLevel="0" max="9" min="9" style="0" width="6.63"/>
    <col collapsed="false" customWidth="true" hidden="true" outlineLevel="0" max="12" min="10" style="0" width="10.13"/>
    <col collapsed="false" customWidth="true" hidden="true" outlineLevel="0" max="13" min="13" style="0" width="22.38"/>
    <col collapsed="false" customWidth="true" hidden="false" outlineLevel="0" max="14" min="14" style="0" width="14.63"/>
    <col collapsed="false" customWidth="true" hidden="false" outlineLevel="0" max="15" min="15" style="0" width="13.5"/>
  </cols>
  <sheetData>
    <row r="1" customFormat="false" ht="15.75" hidden="false" customHeight="true" outlineLevel="0" collapsed="false">
      <c r="A1" s="394" t="s">
        <v>46</v>
      </c>
      <c r="B1" s="394" t="s">
        <v>47</v>
      </c>
      <c r="C1" s="394" t="s">
        <v>1</v>
      </c>
      <c r="D1" s="394" t="s">
        <v>2</v>
      </c>
      <c r="E1" s="394" t="s">
        <v>6823</v>
      </c>
      <c r="F1" s="395" t="s">
        <v>4</v>
      </c>
      <c r="G1" s="394" t="s">
        <v>6</v>
      </c>
      <c r="H1" s="396" t="s">
        <v>9</v>
      </c>
      <c r="I1" s="396" t="s">
        <v>58</v>
      </c>
      <c r="J1" s="396" t="s">
        <v>59</v>
      </c>
      <c r="K1" s="396" t="s">
        <v>60</v>
      </c>
      <c r="L1" s="396" t="s">
        <v>61</v>
      </c>
      <c r="M1" s="396" t="s">
        <v>10</v>
      </c>
      <c r="N1" s="394" t="s">
        <v>6824</v>
      </c>
      <c r="O1" s="395" t="s">
        <v>6825</v>
      </c>
      <c r="P1" s="394" t="s">
        <v>6826</v>
      </c>
      <c r="Q1" s="396" t="s">
        <v>6827</v>
      </c>
      <c r="R1" s="394" t="s">
        <v>6828</v>
      </c>
      <c r="S1" s="395" t="s">
        <v>28</v>
      </c>
      <c r="T1" s="394" t="s">
        <v>29</v>
      </c>
      <c r="U1" s="396" t="s">
        <v>6829</v>
      </c>
      <c r="V1" s="397"/>
      <c r="W1" s="397"/>
      <c r="X1" s="397"/>
      <c r="Y1" s="397"/>
      <c r="Z1" s="397"/>
      <c r="AA1" s="397"/>
      <c r="AB1" s="397"/>
      <c r="AC1" s="397"/>
      <c r="AD1" s="397"/>
      <c r="AE1" s="397"/>
      <c r="AF1" s="397"/>
      <c r="AG1" s="396"/>
    </row>
    <row r="2" customFormat="false" ht="15.75" hidden="false" customHeight="true" outlineLevel="0" collapsed="false">
      <c r="A2" s="398" t="n">
        <v>536</v>
      </c>
      <c r="B2" s="398" t="n">
        <v>1050</v>
      </c>
      <c r="C2" s="397" t="n">
        <v>1</v>
      </c>
      <c r="D2" s="397" t="n">
        <v>1</v>
      </c>
      <c r="E2" s="397" t="s">
        <v>62</v>
      </c>
      <c r="F2" s="399" t="s">
        <v>63</v>
      </c>
      <c r="G2" s="397" t="s">
        <v>64</v>
      </c>
      <c r="H2" s="400" t="s">
        <v>60</v>
      </c>
      <c r="I2" s="397" t="n">
        <v>0</v>
      </c>
      <c r="J2" s="397" t="n">
        <v>0</v>
      </c>
      <c r="K2" s="397" t="n">
        <v>3</v>
      </c>
      <c r="L2" s="397" t="n">
        <v>3</v>
      </c>
      <c r="M2" s="397"/>
      <c r="N2" s="397" t="s">
        <v>131</v>
      </c>
      <c r="O2" s="397" t="s">
        <v>131</v>
      </c>
      <c r="P2" s="397" t="s">
        <v>131</v>
      </c>
      <c r="Q2" s="397" t="s">
        <v>131</v>
      </c>
      <c r="R2" s="397"/>
      <c r="S2" s="397"/>
      <c r="T2" s="397"/>
      <c r="U2" s="397"/>
      <c r="V2" s="397"/>
      <c r="W2" s="397"/>
      <c r="X2" s="397"/>
      <c r="Y2" s="397"/>
      <c r="Z2" s="397"/>
      <c r="AA2" s="397"/>
      <c r="AB2" s="397"/>
      <c r="AC2" s="397"/>
      <c r="AD2" s="397"/>
      <c r="AE2" s="397"/>
      <c r="AF2" s="397"/>
      <c r="AG2" s="397"/>
    </row>
    <row r="3" customFormat="false" ht="15.75" hidden="false" customHeight="true" outlineLevel="0" collapsed="false">
      <c r="A3" s="398" t="n">
        <v>543</v>
      </c>
      <c r="B3" s="398" t="n">
        <v>1059</v>
      </c>
      <c r="C3" s="397" t="n">
        <v>2</v>
      </c>
      <c r="D3" s="397" t="n">
        <v>2</v>
      </c>
      <c r="E3" s="397" t="s">
        <v>62</v>
      </c>
      <c r="F3" s="399" t="s">
        <v>67</v>
      </c>
      <c r="G3" s="397" t="s">
        <v>69</v>
      </c>
      <c r="H3" s="400" t="s">
        <v>60</v>
      </c>
      <c r="I3" s="397" t="n">
        <v>0</v>
      </c>
      <c r="J3" s="397" t="n">
        <v>0</v>
      </c>
      <c r="K3" s="397" t="n">
        <v>3</v>
      </c>
      <c r="L3" s="397" t="n">
        <v>3</v>
      </c>
      <c r="M3" s="397"/>
      <c r="N3" s="397" t="s">
        <v>131</v>
      </c>
      <c r="O3" s="397" t="s">
        <v>131</v>
      </c>
      <c r="P3" s="397" t="s">
        <v>131</v>
      </c>
      <c r="Q3" s="397" t="s">
        <v>131</v>
      </c>
      <c r="R3" s="397"/>
      <c r="S3" s="397"/>
      <c r="T3" s="397"/>
      <c r="U3" s="397"/>
      <c r="V3" s="397"/>
      <c r="W3" s="397"/>
      <c r="X3" s="397"/>
      <c r="Y3" s="397"/>
      <c r="Z3" s="397"/>
      <c r="AA3" s="397"/>
      <c r="AB3" s="397"/>
      <c r="AC3" s="397"/>
      <c r="AD3" s="397"/>
      <c r="AE3" s="397"/>
      <c r="AF3" s="397"/>
      <c r="AG3" s="397"/>
    </row>
    <row r="4" customFormat="false" ht="15.75" hidden="false" customHeight="true" outlineLevel="0" collapsed="false">
      <c r="A4" s="398" t="n">
        <v>542</v>
      </c>
      <c r="B4" s="398" t="n">
        <v>1058</v>
      </c>
      <c r="C4" s="397" t="n">
        <v>3</v>
      </c>
      <c r="D4" s="397" t="n">
        <v>3</v>
      </c>
      <c r="E4" s="397" t="s">
        <v>62</v>
      </c>
      <c r="F4" s="399" t="s">
        <v>73</v>
      </c>
      <c r="G4" s="397" t="s">
        <v>74</v>
      </c>
      <c r="H4" s="401" t="s">
        <v>70</v>
      </c>
      <c r="I4" s="402" t="n">
        <v>1</v>
      </c>
      <c r="J4" s="402" t="n">
        <v>0</v>
      </c>
      <c r="K4" s="402" t="n">
        <v>3</v>
      </c>
      <c r="L4" s="402" t="n">
        <v>4</v>
      </c>
      <c r="M4" s="397" t="s">
        <v>75</v>
      </c>
      <c r="N4" s="397" t="s">
        <v>131</v>
      </c>
      <c r="O4" s="397" t="s">
        <v>131</v>
      </c>
      <c r="P4" s="397" t="s">
        <v>131</v>
      </c>
      <c r="Q4" s="397" t="s">
        <v>131</v>
      </c>
      <c r="R4" s="397"/>
      <c r="S4" s="397"/>
      <c r="T4" s="397"/>
      <c r="U4" s="397"/>
      <c r="V4" s="397"/>
      <c r="W4" s="397"/>
      <c r="X4" s="397"/>
      <c r="Y4" s="397"/>
      <c r="Z4" s="397"/>
      <c r="AA4" s="397"/>
      <c r="AB4" s="397"/>
      <c r="AC4" s="397"/>
      <c r="AD4" s="397"/>
      <c r="AE4" s="397"/>
      <c r="AF4" s="397"/>
      <c r="AG4" s="397"/>
    </row>
    <row r="5" customFormat="false" ht="15.75" hidden="false" customHeight="true" outlineLevel="0" collapsed="false">
      <c r="A5" s="398" t="n">
        <v>538</v>
      </c>
      <c r="B5" s="398" t="n">
        <v>1052</v>
      </c>
      <c r="C5" s="397" t="n">
        <v>4</v>
      </c>
      <c r="D5" s="397" t="n">
        <v>4</v>
      </c>
      <c r="E5" s="397" t="s">
        <v>62</v>
      </c>
      <c r="F5" s="399" t="s">
        <v>76</v>
      </c>
      <c r="G5" s="397" t="s">
        <v>77</v>
      </c>
      <c r="H5" s="400" t="s">
        <v>60</v>
      </c>
      <c r="I5" s="397" t="n">
        <v>0</v>
      </c>
      <c r="J5" s="397" t="n">
        <v>0</v>
      </c>
      <c r="K5" s="397" t="n">
        <v>3</v>
      </c>
      <c r="L5" s="397" t="n">
        <v>3</v>
      </c>
      <c r="M5" s="397"/>
      <c r="N5" s="397" t="s">
        <v>131</v>
      </c>
      <c r="O5" s="397" t="s">
        <v>131</v>
      </c>
      <c r="P5" s="397" t="s">
        <v>131</v>
      </c>
      <c r="Q5" s="397" t="s">
        <v>131</v>
      </c>
      <c r="R5" s="397"/>
      <c r="S5" s="397"/>
      <c r="T5" s="397"/>
      <c r="U5" s="397"/>
      <c r="V5" s="397"/>
      <c r="W5" s="397"/>
      <c r="X5" s="397"/>
      <c r="Y5" s="397"/>
      <c r="Z5" s="397"/>
      <c r="AA5" s="397"/>
      <c r="AB5" s="397"/>
      <c r="AC5" s="397"/>
      <c r="AD5" s="397"/>
      <c r="AE5" s="397"/>
      <c r="AF5" s="397"/>
      <c r="AG5" s="397"/>
    </row>
    <row r="6" customFormat="false" ht="15.75" hidden="false" customHeight="true" outlineLevel="0" collapsed="false">
      <c r="A6" s="398" t="n">
        <v>537</v>
      </c>
      <c r="B6" s="398" t="n">
        <v>1051</v>
      </c>
      <c r="C6" s="397" t="n">
        <v>5</v>
      </c>
      <c r="D6" s="397" t="n">
        <v>5</v>
      </c>
      <c r="E6" s="397" t="s">
        <v>62</v>
      </c>
      <c r="F6" s="399" t="s">
        <v>79</v>
      </c>
      <c r="G6" s="397" t="s">
        <v>80</v>
      </c>
      <c r="H6" s="400" t="s">
        <v>60</v>
      </c>
      <c r="I6" s="397" t="n">
        <v>0</v>
      </c>
      <c r="J6" s="397" t="n">
        <v>0</v>
      </c>
      <c r="K6" s="397" t="n">
        <v>3</v>
      </c>
      <c r="L6" s="397" t="n">
        <v>3</v>
      </c>
      <c r="M6" s="397"/>
      <c r="N6" s="397" t="s">
        <v>131</v>
      </c>
      <c r="O6" s="397" t="s">
        <v>131</v>
      </c>
      <c r="P6" s="397" t="s">
        <v>131</v>
      </c>
      <c r="Q6" s="397" t="s">
        <v>131</v>
      </c>
      <c r="R6" s="397"/>
      <c r="S6" s="397"/>
      <c r="T6" s="397"/>
      <c r="U6" s="397"/>
      <c r="V6" s="397"/>
      <c r="W6" s="397"/>
      <c r="X6" s="397"/>
      <c r="Y6" s="397"/>
      <c r="Z6" s="397"/>
      <c r="AA6" s="397"/>
      <c r="AB6" s="397"/>
      <c r="AC6" s="397"/>
      <c r="AD6" s="397"/>
      <c r="AE6" s="397"/>
      <c r="AF6" s="397"/>
      <c r="AG6" s="397"/>
    </row>
    <row r="7" customFormat="false" ht="15.75" hidden="false" customHeight="true" outlineLevel="0" collapsed="false">
      <c r="A7" s="398" t="n">
        <v>541</v>
      </c>
      <c r="B7" s="398" t="n">
        <v>1056</v>
      </c>
      <c r="C7" s="397" t="n">
        <v>6</v>
      </c>
      <c r="D7" s="397" t="n">
        <v>6</v>
      </c>
      <c r="E7" s="397" t="s">
        <v>62</v>
      </c>
      <c r="F7" s="399" t="s">
        <v>83</v>
      </c>
      <c r="G7" s="397" t="s">
        <v>85</v>
      </c>
      <c r="H7" s="400" t="s">
        <v>60</v>
      </c>
      <c r="I7" s="397" t="n">
        <v>0</v>
      </c>
      <c r="J7" s="397" t="n">
        <v>0</v>
      </c>
      <c r="K7" s="397" t="n">
        <v>3</v>
      </c>
      <c r="L7" s="397" t="n">
        <v>3</v>
      </c>
      <c r="M7" s="397"/>
      <c r="N7" s="397" t="s">
        <v>131</v>
      </c>
      <c r="O7" s="397" t="s">
        <v>131</v>
      </c>
      <c r="P7" s="397" t="s">
        <v>131</v>
      </c>
      <c r="Q7" s="397" t="s">
        <v>131</v>
      </c>
      <c r="R7" s="397"/>
      <c r="S7" s="397"/>
      <c r="T7" s="397"/>
      <c r="U7" s="397"/>
      <c r="V7" s="397"/>
      <c r="W7" s="397"/>
      <c r="X7" s="397"/>
      <c r="Y7" s="397"/>
      <c r="Z7" s="397"/>
      <c r="AA7" s="397"/>
      <c r="AB7" s="397"/>
      <c r="AC7" s="397"/>
      <c r="AD7" s="397"/>
      <c r="AE7" s="397"/>
      <c r="AF7" s="397"/>
      <c r="AG7" s="397"/>
    </row>
    <row r="8" customFormat="false" ht="15.75" hidden="false" customHeight="true" outlineLevel="0" collapsed="false">
      <c r="A8" s="398" t="n">
        <v>540</v>
      </c>
      <c r="B8" s="398" t="n">
        <v>1055</v>
      </c>
      <c r="C8" s="397" t="n">
        <v>7</v>
      </c>
      <c r="D8" s="397" t="n">
        <v>7</v>
      </c>
      <c r="E8" s="397" t="s">
        <v>62</v>
      </c>
      <c r="F8" s="399" t="s">
        <v>87</v>
      </c>
      <c r="G8" s="397" t="s">
        <v>88</v>
      </c>
      <c r="H8" s="401" t="s">
        <v>70</v>
      </c>
      <c r="I8" s="402" t="n">
        <v>1</v>
      </c>
      <c r="J8" s="402" t="n">
        <v>0</v>
      </c>
      <c r="K8" s="402" t="n">
        <v>6</v>
      </c>
      <c r="L8" s="402" t="n">
        <v>7</v>
      </c>
      <c r="M8" s="397"/>
      <c r="N8" s="397" t="s">
        <v>131</v>
      </c>
      <c r="O8" s="397" t="s">
        <v>131</v>
      </c>
      <c r="P8" s="397" t="s">
        <v>131</v>
      </c>
      <c r="Q8" s="403" t="s">
        <v>1004</v>
      </c>
      <c r="R8" s="397"/>
      <c r="S8" s="397"/>
      <c r="T8" s="397"/>
      <c r="U8" s="397"/>
      <c r="V8" s="397"/>
      <c r="W8" s="397"/>
      <c r="X8" s="397"/>
      <c r="Y8" s="397"/>
      <c r="Z8" s="397"/>
      <c r="AA8" s="397"/>
      <c r="AB8" s="397"/>
      <c r="AC8" s="397"/>
      <c r="AD8" s="397"/>
      <c r="AE8" s="397"/>
      <c r="AF8" s="397"/>
      <c r="AG8" s="397"/>
    </row>
    <row r="9" customFormat="false" ht="15.75" hidden="false" customHeight="true" outlineLevel="0" collapsed="false">
      <c r="A9" s="398" t="n">
        <v>539</v>
      </c>
      <c r="B9" s="398" t="n">
        <v>1053</v>
      </c>
      <c r="C9" s="397" t="n">
        <v>8</v>
      </c>
      <c r="D9" s="397" t="n">
        <v>8</v>
      </c>
      <c r="E9" s="397" t="s">
        <v>62</v>
      </c>
      <c r="F9" s="399" t="s">
        <v>89</v>
      </c>
      <c r="G9" s="397" t="s">
        <v>90</v>
      </c>
      <c r="H9" s="400" t="s">
        <v>60</v>
      </c>
      <c r="I9" s="397" t="n">
        <v>0</v>
      </c>
      <c r="J9" s="397" t="n">
        <v>0</v>
      </c>
      <c r="K9" s="397" t="n">
        <v>3</v>
      </c>
      <c r="L9" s="397" t="n">
        <v>3</v>
      </c>
      <c r="M9" s="397"/>
      <c r="N9" s="397" t="s">
        <v>131</v>
      </c>
      <c r="O9" s="397" t="s">
        <v>131</v>
      </c>
      <c r="P9" s="397" t="s">
        <v>131</v>
      </c>
      <c r="Q9" s="397" t="s">
        <v>131</v>
      </c>
      <c r="R9" s="397"/>
      <c r="S9" s="397"/>
      <c r="T9" s="397"/>
      <c r="U9" s="397"/>
      <c r="V9" s="397"/>
      <c r="W9" s="397"/>
      <c r="X9" s="397"/>
      <c r="Y9" s="397"/>
      <c r="Z9" s="397"/>
      <c r="AA9" s="397"/>
      <c r="AB9" s="397"/>
      <c r="AC9" s="397"/>
      <c r="AD9" s="397"/>
      <c r="AE9" s="397"/>
      <c r="AF9" s="397"/>
      <c r="AG9" s="397"/>
    </row>
    <row r="10" customFormat="false" ht="15.75" hidden="false" customHeight="true" outlineLevel="0" collapsed="false">
      <c r="A10" s="398" t="n">
        <v>545</v>
      </c>
      <c r="B10" s="398" t="n">
        <v>1061</v>
      </c>
      <c r="C10" s="397" t="n">
        <v>9</v>
      </c>
      <c r="D10" s="397" t="n">
        <v>9</v>
      </c>
      <c r="E10" s="397" t="s">
        <v>62</v>
      </c>
      <c r="F10" s="399" t="s">
        <v>92</v>
      </c>
      <c r="G10" s="397" t="s">
        <v>93</v>
      </c>
      <c r="H10" s="400" t="s">
        <v>60</v>
      </c>
      <c r="I10" s="397" t="n">
        <v>0</v>
      </c>
      <c r="J10" s="397" t="n">
        <v>0</v>
      </c>
      <c r="K10" s="397" t="n">
        <v>3</v>
      </c>
      <c r="L10" s="397" t="n">
        <v>3</v>
      </c>
      <c r="M10" s="397"/>
      <c r="N10" s="397" t="s">
        <v>131</v>
      </c>
      <c r="O10" s="397" t="s">
        <v>131</v>
      </c>
      <c r="P10" s="397" t="s">
        <v>131</v>
      </c>
      <c r="Q10" s="397" t="s">
        <v>131</v>
      </c>
      <c r="R10" s="397"/>
      <c r="S10" s="397"/>
      <c r="T10" s="397"/>
      <c r="U10" s="397"/>
      <c r="V10" s="397"/>
      <c r="W10" s="397"/>
      <c r="X10" s="397"/>
      <c r="Y10" s="397"/>
      <c r="Z10" s="397"/>
      <c r="AA10" s="397"/>
      <c r="AB10" s="397"/>
      <c r="AC10" s="397"/>
      <c r="AD10" s="397"/>
      <c r="AE10" s="397"/>
      <c r="AF10" s="397"/>
      <c r="AG10" s="397"/>
    </row>
    <row r="11" customFormat="false" ht="15.75" hidden="false" customHeight="true" outlineLevel="0" collapsed="false">
      <c r="A11" s="398" t="n">
        <v>544</v>
      </c>
      <c r="B11" s="398" t="n">
        <v>1060</v>
      </c>
      <c r="C11" s="397" t="n">
        <v>10</v>
      </c>
      <c r="D11" s="397" t="n">
        <v>10</v>
      </c>
      <c r="E11" s="397" t="s">
        <v>62</v>
      </c>
      <c r="F11" s="399" t="s">
        <v>95</v>
      </c>
      <c r="G11" s="397" t="s">
        <v>96</v>
      </c>
      <c r="H11" s="400" t="s">
        <v>60</v>
      </c>
      <c r="I11" s="397" t="n">
        <v>0</v>
      </c>
      <c r="J11" s="397" t="n">
        <v>0</v>
      </c>
      <c r="K11" s="397" t="n">
        <v>3</v>
      </c>
      <c r="L11" s="397" t="n">
        <v>3</v>
      </c>
      <c r="M11" s="397"/>
      <c r="N11" s="404"/>
      <c r="O11" s="397" t="s">
        <v>131</v>
      </c>
      <c r="P11" s="397" t="s">
        <v>131</v>
      </c>
      <c r="Q11" s="397" t="s">
        <v>131</v>
      </c>
      <c r="R11" s="397"/>
      <c r="S11" s="397"/>
      <c r="T11" s="397"/>
      <c r="U11" s="397"/>
      <c r="V11" s="397"/>
      <c r="W11" s="397"/>
      <c r="X11" s="397"/>
      <c r="Y11" s="397"/>
      <c r="Z11" s="397"/>
      <c r="AA11" s="397"/>
      <c r="AB11" s="397"/>
      <c r="AC11" s="397"/>
      <c r="AD11" s="397"/>
      <c r="AE11" s="397"/>
      <c r="AF11" s="397"/>
      <c r="AG11" s="397"/>
    </row>
    <row r="12" customFormat="false" ht="15.75" hidden="false" customHeight="true" outlineLevel="0" collapsed="false">
      <c r="A12" s="398" t="n">
        <v>19343</v>
      </c>
      <c r="B12" s="398" t="n">
        <v>22677</v>
      </c>
      <c r="C12" s="397" t="n">
        <v>11</v>
      </c>
      <c r="D12" s="397" t="n">
        <v>11</v>
      </c>
      <c r="E12" s="397" t="s">
        <v>62</v>
      </c>
      <c r="F12" s="399" t="s">
        <v>98</v>
      </c>
      <c r="G12" s="397" t="s">
        <v>100</v>
      </c>
      <c r="H12" s="400" t="s">
        <v>60</v>
      </c>
      <c r="I12" s="397" t="n">
        <v>0</v>
      </c>
      <c r="J12" s="397" t="n">
        <v>0</v>
      </c>
      <c r="K12" s="397" t="n">
        <v>3</v>
      </c>
      <c r="L12" s="397" t="n">
        <v>3</v>
      </c>
      <c r="M12" s="397"/>
      <c r="N12" s="405" t="s">
        <v>1185</v>
      </c>
      <c r="O12" s="406" t="s">
        <v>1186</v>
      </c>
      <c r="P12" s="405" t="s">
        <v>4455</v>
      </c>
      <c r="Q12" s="400" t="s">
        <v>60</v>
      </c>
      <c r="R12" s="397" t="s">
        <v>5427</v>
      </c>
      <c r="S12" s="399" t="s">
        <v>1196</v>
      </c>
      <c r="T12" s="397" t="s">
        <v>6830</v>
      </c>
      <c r="U12" s="397"/>
      <c r="V12" s="397"/>
      <c r="W12" s="397"/>
      <c r="X12" s="397"/>
      <c r="Y12" s="397"/>
      <c r="Z12" s="397"/>
      <c r="AA12" s="397"/>
      <c r="AB12" s="397"/>
      <c r="AC12" s="397"/>
      <c r="AD12" s="397"/>
      <c r="AE12" s="397"/>
      <c r="AF12" s="397"/>
      <c r="AG12" s="397"/>
    </row>
    <row r="13" customFormat="false" ht="15.75" hidden="false" customHeight="true" outlineLevel="0" collapsed="false">
      <c r="A13" s="398" t="n">
        <v>12</v>
      </c>
      <c r="B13" s="398" t="n">
        <v>17</v>
      </c>
      <c r="C13" s="397" t="n">
        <v>12</v>
      </c>
      <c r="D13" s="397" t="n">
        <v>12</v>
      </c>
      <c r="E13" s="397" t="s">
        <v>62</v>
      </c>
      <c r="F13" s="399" t="s">
        <v>103</v>
      </c>
      <c r="G13" s="397" t="s">
        <v>104</v>
      </c>
      <c r="H13" s="400" t="s">
        <v>60</v>
      </c>
      <c r="I13" s="397" t="n">
        <v>0</v>
      </c>
      <c r="J13" s="397" t="n">
        <v>0</v>
      </c>
      <c r="K13" s="397" t="n">
        <v>5</v>
      </c>
      <c r="L13" s="397" t="n">
        <v>5</v>
      </c>
      <c r="M13" s="397" t="s">
        <v>6831</v>
      </c>
      <c r="N13" s="397" t="s">
        <v>131</v>
      </c>
      <c r="O13" s="397" t="s">
        <v>131</v>
      </c>
      <c r="P13" s="397" t="s">
        <v>131</v>
      </c>
      <c r="Q13" s="397" t="s">
        <v>131</v>
      </c>
      <c r="R13" s="397"/>
      <c r="S13" s="397"/>
      <c r="T13" s="397"/>
      <c r="U13" s="397"/>
      <c r="V13" s="397"/>
      <c r="W13" s="397"/>
      <c r="X13" s="397"/>
      <c r="Y13" s="397"/>
      <c r="Z13" s="397"/>
      <c r="AA13" s="397"/>
      <c r="AB13" s="397"/>
      <c r="AC13" s="397"/>
      <c r="AD13" s="397"/>
      <c r="AE13" s="397"/>
      <c r="AF13" s="397"/>
      <c r="AG13" s="397"/>
    </row>
    <row r="14" customFormat="false" ht="15.75" hidden="false" customHeight="true" outlineLevel="0" collapsed="false">
      <c r="A14" s="398" t="n">
        <v>11</v>
      </c>
      <c r="B14" s="398" t="n">
        <v>16</v>
      </c>
      <c r="C14" s="397" t="n">
        <v>13</v>
      </c>
      <c r="D14" s="397" t="n">
        <v>13</v>
      </c>
      <c r="E14" s="397" t="s">
        <v>62</v>
      </c>
      <c r="F14" s="399" t="s">
        <v>105</v>
      </c>
      <c r="G14" s="397" t="s">
        <v>106</v>
      </c>
      <c r="H14" s="400" t="s">
        <v>60</v>
      </c>
      <c r="I14" s="397" t="n">
        <v>0</v>
      </c>
      <c r="J14" s="397" t="n">
        <v>0</v>
      </c>
      <c r="K14" s="397" t="n">
        <v>3</v>
      </c>
      <c r="L14" s="397" t="n">
        <v>3</v>
      </c>
      <c r="M14" s="397" t="s">
        <v>6831</v>
      </c>
      <c r="N14" s="397" t="s">
        <v>131</v>
      </c>
      <c r="O14" s="397" t="s">
        <v>131</v>
      </c>
      <c r="P14" s="397" t="s">
        <v>131</v>
      </c>
      <c r="Q14" s="397" t="s">
        <v>131</v>
      </c>
      <c r="R14" s="397"/>
      <c r="S14" s="397"/>
      <c r="T14" s="397"/>
      <c r="U14" s="397"/>
      <c r="V14" s="397"/>
      <c r="W14" s="397"/>
      <c r="X14" s="397"/>
      <c r="Y14" s="397"/>
      <c r="Z14" s="397"/>
      <c r="AA14" s="397"/>
      <c r="AB14" s="397"/>
      <c r="AC14" s="397"/>
      <c r="AD14" s="397"/>
      <c r="AE14" s="397"/>
      <c r="AF14" s="397"/>
      <c r="AG14" s="397"/>
    </row>
    <row r="15" customFormat="false" ht="15.75" hidden="false" customHeight="true" outlineLevel="0" collapsed="false">
      <c r="A15" s="398" t="n">
        <v>16</v>
      </c>
      <c r="B15" s="398" t="n">
        <v>28</v>
      </c>
      <c r="C15" s="397" t="n">
        <v>14</v>
      </c>
      <c r="D15" s="397" t="n">
        <v>14</v>
      </c>
      <c r="E15" s="397" t="s">
        <v>62</v>
      </c>
      <c r="F15" s="399" t="s">
        <v>107</v>
      </c>
      <c r="G15" s="397" t="s">
        <v>4341</v>
      </c>
      <c r="H15" s="407" t="s">
        <v>101</v>
      </c>
      <c r="I15" s="397" t="n">
        <v>0</v>
      </c>
      <c r="J15" s="397" t="n">
        <v>4</v>
      </c>
      <c r="K15" s="397" t="n">
        <v>0</v>
      </c>
      <c r="L15" s="397" t="n">
        <v>4</v>
      </c>
      <c r="M15" s="397"/>
      <c r="N15" s="405" t="s">
        <v>1185</v>
      </c>
      <c r="O15" s="408" t="s">
        <v>1206</v>
      </c>
      <c r="P15" s="409" t="s">
        <v>4459</v>
      </c>
      <c r="Q15" s="410" t="s">
        <v>6832</v>
      </c>
      <c r="R15" s="397" t="s">
        <v>5158</v>
      </c>
      <c r="S15" s="411" t="s">
        <v>5159</v>
      </c>
      <c r="T15" s="397" t="s">
        <v>1208</v>
      </c>
      <c r="U15" s="397"/>
      <c r="V15" s="397"/>
      <c r="W15" s="397"/>
      <c r="X15" s="397"/>
      <c r="Y15" s="397"/>
      <c r="Z15" s="397"/>
      <c r="AA15" s="397"/>
      <c r="AB15" s="397"/>
      <c r="AC15" s="397"/>
      <c r="AD15" s="397"/>
      <c r="AE15" s="397"/>
      <c r="AF15" s="397"/>
      <c r="AG15" s="397"/>
    </row>
    <row r="16" customFormat="false" ht="15.75" hidden="false" customHeight="true" outlineLevel="0" collapsed="false">
      <c r="A16" s="398" t="n">
        <v>14</v>
      </c>
      <c r="B16" s="398" t="n">
        <v>21</v>
      </c>
      <c r="C16" s="397" t="n">
        <v>15</v>
      </c>
      <c r="D16" s="397" t="n">
        <v>15</v>
      </c>
      <c r="E16" s="397" t="s">
        <v>62</v>
      </c>
      <c r="F16" s="399" t="s">
        <v>109</v>
      </c>
      <c r="G16" s="397" t="s">
        <v>110</v>
      </c>
      <c r="H16" s="407" t="s">
        <v>101</v>
      </c>
      <c r="I16" s="397" t="n">
        <v>0</v>
      </c>
      <c r="J16" s="397" t="n">
        <v>4</v>
      </c>
      <c r="K16" s="397" t="n">
        <v>0</v>
      </c>
      <c r="L16" s="397" t="n">
        <v>4</v>
      </c>
      <c r="M16" s="397"/>
      <c r="N16" s="405" t="s">
        <v>1185</v>
      </c>
      <c r="O16" s="406" t="s">
        <v>1219</v>
      </c>
      <c r="P16" s="397" t="s">
        <v>4462</v>
      </c>
      <c r="Q16" s="400" t="s">
        <v>60</v>
      </c>
      <c r="R16" s="397" t="s">
        <v>5158</v>
      </c>
      <c r="S16" s="411" t="s">
        <v>1219</v>
      </c>
      <c r="T16" s="397" t="s">
        <v>6833</v>
      </c>
      <c r="U16" s="397"/>
      <c r="V16" s="397"/>
      <c r="W16" s="397"/>
      <c r="X16" s="397"/>
      <c r="Y16" s="397"/>
      <c r="Z16" s="397"/>
      <c r="AA16" s="397"/>
      <c r="AB16" s="397"/>
      <c r="AC16" s="397"/>
      <c r="AD16" s="397"/>
      <c r="AE16" s="397"/>
      <c r="AF16" s="397"/>
      <c r="AG16" s="397"/>
    </row>
    <row r="17" customFormat="false" ht="15.75" hidden="false" customHeight="true" outlineLevel="0" collapsed="false">
      <c r="A17" s="398" t="n">
        <v>13</v>
      </c>
      <c r="B17" s="398" t="n">
        <v>20</v>
      </c>
      <c r="C17" s="397" t="n">
        <v>16</v>
      </c>
      <c r="D17" s="397" t="n">
        <v>16</v>
      </c>
      <c r="E17" s="397" t="s">
        <v>62</v>
      </c>
      <c r="F17" s="399" t="s">
        <v>111</v>
      </c>
      <c r="G17" s="397" t="s">
        <v>112</v>
      </c>
      <c r="H17" s="400" t="s">
        <v>60</v>
      </c>
      <c r="I17" s="397" t="n">
        <v>0</v>
      </c>
      <c r="J17" s="397" t="n">
        <v>0</v>
      </c>
      <c r="K17" s="397" t="n">
        <v>3</v>
      </c>
      <c r="L17" s="397" t="n">
        <v>3</v>
      </c>
      <c r="M17" s="397" t="s">
        <v>6831</v>
      </c>
      <c r="N17" s="397" t="s">
        <v>131</v>
      </c>
      <c r="O17" s="397" t="s">
        <v>131</v>
      </c>
      <c r="P17" s="397" t="s">
        <v>131</v>
      </c>
      <c r="Q17" s="397" t="s">
        <v>131</v>
      </c>
      <c r="R17" s="397"/>
      <c r="S17" s="397"/>
      <c r="T17" s="397"/>
      <c r="U17" s="397"/>
      <c r="V17" s="397"/>
      <c r="W17" s="397"/>
      <c r="X17" s="397"/>
      <c r="Y17" s="397"/>
      <c r="Z17" s="397"/>
      <c r="AA17" s="397"/>
      <c r="AB17" s="397"/>
      <c r="AC17" s="397"/>
      <c r="AD17" s="397"/>
      <c r="AE17" s="397"/>
      <c r="AF17" s="397"/>
      <c r="AG17" s="397"/>
    </row>
    <row r="18" customFormat="false" ht="15.75" hidden="false" customHeight="true" outlineLevel="0" collapsed="false">
      <c r="A18" s="398" t="n">
        <v>20</v>
      </c>
      <c r="B18" s="398" t="n">
        <v>42</v>
      </c>
      <c r="C18" s="397" t="n">
        <v>17</v>
      </c>
      <c r="D18" s="397" t="n">
        <v>17</v>
      </c>
      <c r="E18" s="397" t="s">
        <v>62</v>
      </c>
      <c r="F18" s="399" t="s">
        <v>114</v>
      </c>
      <c r="G18" s="397" t="s">
        <v>115</v>
      </c>
      <c r="H18" s="407" t="s">
        <v>4396</v>
      </c>
      <c r="I18" s="397" t="n">
        <v>0</v>
      </c>
      <c r="J18" s="397" t="n">
        <v>1</v>
      </c>
      <c r="K18" s="397" t="n">
        <v>4</v>
      </c>
      <c r="L18" s="397" t="n">
        <v>5</v>
      </c>
      <c r="M18" s="397" t="s">
        <v>145</v>
      </c>
      <c r="N18" s="397" t="s">
        <v>131</v>
      </c>
      <c r="O18" s="397" t="s">
        <v>131</v>
      </c>
      <c r="P18" s="397" t="s">
        <v>131</v>
      </c>
      <c r="Q18" s="397" t="s">
        <v>131</v>
      </c>
      <c r="R18" s="397"/>
      <c r="S18" s="397"/>
      <c r="T18" s="397"/>
      <c r="U18" s="397"/>
      <c r="V18" s="397"/>
      <c r="W18" s="397"/>
      <c r="X18" s="397"/>
      <c r="Y18" s="397"/>
      <c r="Z18" s="397"/>
      <c r="AA18" s="397"/>
      <c r="AB18" s="397"/>
      <c r="AC18" s="397"/>
      <c r="AD18" s="397"/>
      <c r="AE18" s="397"/>
      <c r="AF18" s="397"/>
      <c r="AG18" s="397"/>
    </row>
    <row r="19" customFormat="false" ht="15.75" hidden="false" customHeight="true" outlineLevel="0" collapsed="false">
      <c r="A19" s="398" t="n">
        <v>23</v>
      </c>
      <c r="B19" s="398" t="n">
        <v>53</v>
      </c>
      <c r="C19" s="397" t="n">
        <v>18</v>
      </c>
      <c r="D19" s="397" t="n">
        <v>18.1</v>
      </c>
      <c r="E19" s="397" t="s">
        <v>62</v>
      </c>
      <c r="F19" s="399" t="s">
        <v>116</v>
      </c>
      <c r="G19" s="397" t="s">
        <v>117</v>
      </c>
      <c r="H19" s="412" t="s">
        <v>118</v>
      </c>
      <c r="I19" s="397" t="s">
        <v>119</v>
      </c>
      <c r="J19" s="397" t="s">
        <v>120</v>
      </c>
      <c r="K19" s="397" t="s">
        <v>6834</v>
      </c>
      <c r="L19" s="397" t="n">
        <v>7</v>
      </c>
      <c r="M19" s="397" t="s">
        <v>6831</v>
      </c>
      <c r="N19" s="397" t="s">
        <v>131</v>
      </c>
      <c r="O19" s="397" t="s">
        <v>131</v>
      </c>
      <c r="P19" s="397" t="s">
        <v>131</v>
      </c>
      <c r="Q19" s="403" t="s">
        <v>1004</v>
      </c>
      <c r="R19" s="397"/>
      <c r="S19" s="397"/>
      <c r="T19" s="397"/>
      <c r="U19" s="397"/>
      <c r="V19" s="397"/>
      <c r="W19" s="397"/>
      <c r="X19" s="397"/>
      <c r="Y19" s="397"/>
      <c r="Z19" s="397"/>
      <c r="AA19" s="397"/>
      <c r="AB19" s="397"/>
      <c r="AC19" s="397"/>
      <c r="AD19" s="397"/>
      <c r="AE19" s="397"/>
      <c r="AF19" s="397"/>
      <c r="AG19" s="397"/>
    </row>
    <row r="20" customFormat="false" ht="15.75" hidden="false" customHeight="true" outlineLevel="0" collapsed="false">
      <c r="A20" s="398" t="n">
        <v>23</v>
      </c>
      <c r="B20" s="398" t="n">
        <v>54</v>
      </c>
      <c r="C20" s="397" t="n">
        <v>18</v>
      </c>
      <c r="D20" s="397" t="n">
        <v>18.2</v>
      </c>
      <c r="E20" s="397" t="s">
        <v>62</v>
      </c>
      <c r="F20" s="399" t="s">
        <v>116</v>
      </c>
      <c r="G20" s="397" t="s">
        <v>122</v>
      </c>
      <c r="H20" s="400" t="s">
        <v>5567</v>
      </c>
      <c r="I20" s="397" t="n">
        <v>0</v>
      </c>
      <c r="J20" s="397" t="n">
        <v>0</v>
      </c>
      <c r="K20" s="397" t="s">
        <v>6835</v>
      </c>
      <c r="L20" s="397" t="n">
        <v>4</v>
      </c>
      <c r="M20" s="397"/>
      <c r="N20" s="397" t="s">
        <v>131</v>
      </c>
      <c r="O20" s="397" t="s">
        <v>131</v>
      </c>
      <c r="P20" s="397" t="s">
        <v>131</v>
      </c>
      <c r="Q20" s="403" t="s">
        <v>1004</v>
      </c>
      <c r="R20" s="397"/>
      <c r="S20" s="397"/>
      <c r="T20" s="397"/>
      <c r="U20" s="397"/>
      <c r="V20" s="397"/>
      <c r="W20" s="397"/>
      <c r="X20" s="397"/>
      <c r="Y20" s="397"/>
      <c r="Z20" s="397"/>
      <c r="AA20" s="397"/>
      <c r="AB20" s="397"/>
      <c r="AC20" s="397"/>
      <c r="AD20" s="397"/>
      <c r="AE20" s="397"/>
      <c r="AF20" s="397"/>
      <c r="AG20" s="397"/>
    </row>
    <row r="21" customFormat="false" ht="15.75" hidden="false" customHeight="true" outlineLevel="0" collapsed="false">
      <c r="A21" s="398" t="n">
        <v>23</v>
      </c>
      <c r="B21" s="398" t="n">
        <v>55</v>
      </c>
      <c r="C21" s="397" t="n">
        <v>18</v>
      </c>
      <c r="D21" s="397" t="n">
        <v>18.3</v>
      </c>
      <c r="E21" s="397" t="s">
        <v>62</v>
      </c>
      <c r="F21" s="399" t="s">
        <v>116</v>
      </c>
      <c r="G21" s="397" t="s">
        <v>124</v>
      </c>
      <c r="H21" s="400" t="s">
        <v>5567</v>
      </c>
      <c r="I21" s="397" t="n">
        <v>0</v>
      </c>
      <c r="J21" s="397" t="n">
        <v>0</v>
      </c>
      <c r="K21" s="397" t="s">
        <v>6835</v>
      </c>
      <c r="L21" s="397" t="n">
        <v>4</v>
      </c>
      <c r="M21" s="397"/>
      <c r="N21" s="397" t="s">
        <v>131</v>
      </c>
      <c r="O21" s="397" t="s">
        <v>131</v>
      </c>
      <c r="P21" s="397" t="s">
        <v>131</v>
      </c>
      <c r="Q21" s="403" t="s">
        <v>1004</v>
      </c>
      <c r="R21" s="397"/>
      <c r="S21" s="397"/>
      <c r="T21" s="397"/>
      <c r="U21" s="397"/>
      <c r="V21" s="397"/>
      <c r="W21" s="397"/>
      <c r="X21" s="397"/>
      <c r="Y21" s="397"/>
      <c r="Z21" s="397"/>
      <c r="AA21" s="397"/>
      <c r="AB21" s="397"/>
      <c r="AC21" s="397"/>
      <c r="AD21" s="397"/>
      <c r="AE21" s="397"/>
      <c r="AF21" s="397"/>
      <c r="AG21" s="397"/>
    </row>
    <row r="22" customFormat="false" ht="15.75" hidden="false" customHeight="true" outlineLevel="0" collapsed="false">
      <c r="A22" s="398" t="n">
        <v>24</v>
      </c>
      <c r="B22" s="398" t="n">
        <v>56</v>
      </c>
      <c r="C22" s="397" t="n">
        <v>19</v>
      </c>
      <c r="D22" s="397" t="n">
        <v>19.1</v>
      </c>
      <c r="E22" s="397" t="s">
        <v>62</v>
      </c>
      <c r="F22" s="399" t="s">
        <v>125</v>
      </c>
      <c r="G22" s="397" t="s">
        <v>129</v>
      </c>
      <c r="H22" s="397" t="s">
        <v>6836</v>
      </c>
      <c r="I22" s="397" t="s">
        <v>131</v>
      </c>
      <c r="J22" s="397" t="s">
        <v>131</v>
      </c>
      <c r="K22" s="397" t="s">
        <v>131</v>
      </c>
      <c r="L22" s="397" t="n">
        <v>3</v>
      </c>
      <c r="M22" s="397"/>
      <c r="N22" s="397" t="s">
        <v>131</v>
      </c>
      <c r="O22" s="397" t="s">
        <v>131</v>
      </c>
      <c r="P22" s="397" t="s">
        <v>131</v>
      </c>
      <c r="Q22" s="397" t="s">
        <v>131</v>
      </c>
      <c r="R22" s="397"/>
      <c r="S22" s="397"/>
      <c r="T22" s="397"/>
      <c r="U22" s="397"/>
      <c r="V22" s="397"/>
      <c r="W22" s="397"/>
      <c r="X22" s="397"/>
      <c r="Y22" s="397"/>
      <c r="Z22" s="397"/>
      <c r="AA22" s="397"/>
      <c r="AB22" s="397"/>
      <c r="AC22" s="397"/>
      <c r="AD22" s="397"/>
      <c r="AE22" s="397"/>
      <c r="AF22" s="397"/>
      <c r="AG22" s="397"/>
    </row>
    <row r="23" customFormat="false" ht="15.75" hidden="false" customHeight="true" outlineLevel="0" collapsed="false">
      <c r="A23" s="398" t="n">
        <v>24</v>
      </c>
      <c r="B23" s="398" t="n">
        <v>57</v>
      </c>
      <c r="C23" s="397" t="n">
        <v>19</v>
      </c>
      <c r="D23" s="397" t="n">
        <v>19.2</v>
      </c>
      <c r="E23" s="397" t="s">
        <v>62</v>
      </c>
      <c r="F23" s="399" t="s">
        <v>125</v>
      </c>
      <c r="G23" s="397" t="s">
        <v>1272</v>
      </c>
      <c r="H23" s="400" t="s">
        <v>5567</v>
      </c>
      <c r="I23" s="397" t="n">
        <v>0</v>
      </c>
      <c r="J23" s="397" t="n">
        <v>0</v>
      </c>
      <c r="K23" s="397" t="n">
        <v>3</v>
      </c>
      <c r="L23" s="397" t="n">
        <v>3</v>
      </c>
      <c r="M23" s="397"/>
      <c r="N23" s="397" t="s">
        <v>131</v>
      </c>
      <c r="O23" s="397" t="s">
        <v>131</v>
      </c>
      <c r="P23" s="397" t="s">
        <v>131</v>
      </c>
      <c r="Q23" s="397" t="s">
        <v>131</v>
      </c>
      <c r="R23" s="397"/>
      <c r="S23" s="397"/>
      <c r="T23" s="397"/>
      <c r="U23" s="397"/>
      <c r="V23" s="397"/>
      <c r="W23" s="397"/>
      <c r="X23" s="397"/>
      <c r="Y23" s="397"/>
      <c r="Z23" s="397"/>
      <c r="AA23" s="397"/>
      <c r="AB23" s="397"/>
      <c r="AC23" s="397"/>
      <c r="AD23" s="397"/>
      <c r="AE23" s="397"/>
      <c r="AF23" s="397"/>
      <c r="AG23" s="397"/>
    </row>
    <row r="24" customFormat="false" ht="15.75" hidden="false" customHeight="true" outlineLevel="0" collapsed="false">
      <c r="A24" s="398" t="n">
        <v>2</v>
      </c>
      <c r="B24" s="398" t="n">
        <v>3</v>
      </c>
      <c r="C24" s="397" t="n">
        <v>20</v>
      </c>
      <c r="D24" s="397" t="n">
        <v>20</v>
      </c>
      <c r="E24" s="397" t="s">
        <v>62</v>
      </c>
      <c r="F24" s="399" t="s">
        <v>132</v>
      </c>
      <c r="G24" s="397" t="s">
        <v>112</v>
      </c>
      <c r="H24" s="400" t="s">
        <v>60</v>
      </c>
      <c r="I24" s="397" t="n">
        <v>0</v>
      </c>
      <c r="J24" s="397" t="n">
        <v>0</v>
      </c>
      <c r="K24" s="397" t="n">
        <v>3</v>
      </c>
      <c r="L24" s="397" t="n">
        <v>3</v>
      </c>
      <c r="M24" s="397"/>
      <c r="N24" s="397" t="s">
        <v>131</v>
      </c>
      <c r="O24" s="397" t="s">
        <v>131</v>
      </c>
      <c r="P24" s="397" t="s">
        <v>131</v>
      </c>
      <c r="Q24" s="397" t="s">
        <v>131</v>
      </c>
      <c r="R24" s="397"/>
      <c r="S24" s="397"/>
      <c r="T24" s="397"/>
      <c r="U24" s="397"/>
      <c r="V24" s="397"/>
      <c r="W24" s="397"/>
      <c r="X24" s="397"/>
      <c r="Y24" s="397"/>
      <c r="Z24" s="397"/>
      <c r="AA24" s="397"/>
      <c r="AB24" s="397"/>
      <c r="AC24" s="397"/>
      <c r="AD24" s="397"/>
      <c r="AE24" s="397"/>
      <c r="AF24" s="397"/>
      <c r="AG24" s="397"/>
    </row>
    <row r="25" customFormat="false" ht="15.75" hidden="false" customHeight="true" outlineLevel="0" collapsed="false">
      <c r="A25" s="398" t="n">
        <v>9</v>
      </c>
      <c r="B25" s="398" t="n">
        <v>14</v>
      </c>
      <c r="C25" s="397" t="n">
        <v>21</v>
      </c>
      <c r="D25" s="397" t="n">
        <v>21</v>
      </c>
      <c r="E25" s="397" t="s">
        <v>62</v>
      </c>
      <c r="F25" s="399" t="s">
        <v>133</v>
      </c>
      <c r="G25" s="397" t="s">
        <v>135</v>
      </c>
      <c r="H25" s="400" t="s">
        <v>60</v>
      </c>
      <c r="I25" s="397" t="n">
        <v>0</v>
      </c>
      <c r="J25" s="397" t="n">
        <v>0</v>
      </c>
      <c r="K25" s="397" t="n">
        <v>2</v>
      </c>
      <c r="L25" s="397" t="n">
        <v>2</v>
      </c>
      <c r="M25" s="397"/>
      <c r="N25" s="397" t="s">
        <v>131</v>
      </c>
      <c r="O25" s="397" t="s">
        <v>131</v>
      </c>
      <c r="P25" s="397" t="s">
        <v>131</v>
      </c>
      <c r="Q25" s="397" t="s">
        <v>131</v>
      </c>
      <c r="R25" s="397"/>
      <c r="S25" s="397"/>
      <c r="T25" s="397"/>
      <c r="U25" s="397"/>
      <c r="V25" s="397"/>
      <c r="W25" s="397"/>
      <c r="X25" s="397"/>
      <c r="Y25" s="397"/>
      <c r="Z25" s="397"/>
      <c r="AA25" s="397"/>
      <c r="AB25" s="397"/>
      <c r="AC25" s="397"/>
      <c r="AD25" s="397"/>
      <c r="AE25" s="397"/>
      <c r="AF25" s="397"/>
      <c r="AG25" s="397"/>
    </row>
    <row r="26" customFormat="false" ht="15.75" hidden="false" customHeight="true" outlineLevel="0" collapsed="false">
      <c r="A26" s="398" t="n">
        <v>5</v>
      </c>
      <c r="B26" s="398" t="n">
        <v>7</v>
      </c>
      <c r="C26" s="397" t="n">
        <v>22</v>
      </c>
      <c r="D26" s="397" t="n">
        <v>22</v>
      </c>
      <c r="E26" s="397" t="s">
        <v>62</v>
      </c>
      <c r="F26" s="399" t="s">
        <v>137</v>
      </c>
      <c r="G26" s="397" t="s">
        <v>138</v>
      </c>
      <c r="H26" s="400" t="s">
        <v>60</v>
      </c>
      <c r="I26" s="397" t="n">
        <v>0</v>
      </c>
      <c r="J26" s="397" t="n">
        <v>0</v>
      </c>
      <c r="K26" s="397" t="n">
        <v>3</v>
      </c>
      <c r="L26" s="397" t="n">
        <v>3</v>
      </c>
      <c r="M26" s="397" t="s">
        <v>6831</v>
      </c>
      <c r="N26" s="397" t="s">
        <v>131</v>
      </c>
      <c r="O26" s="397" t="s">
        <v>131</v>
      </c>
      <c r="P26" s="397" t="s">
        <v>131</v>
      </c>
      <c r="Q26" s="397" t="s">
        <v>131</v>
      </c>
      <c r="R26" s="397"/>
      <c r="S26" s="397"/>
      <c r="T26" s="397"/>
      <c r="U26" s="397"/>
      <c r="V26" s="397"/>
      <c r="W26" s="397"/>
      <c r="X26" s="397"/>
      <c r="Y26" s="397"/>
      <c r="Z26" s="397"/>
      <c r="AA26" s="397"/>
      <c r="AB26" s="397"/>
      <c r="AC26" s="397"/>
      <c r="AD26" s="397"/>
      <c r="AE26" s="397"/>
      <c r="AF26" s="397"/>
      <c r="AG26" s="397"/>
    </row>
    <row r="27" customFormat="false" ht="15.75" hidden="false" customHeight="true" outlineLevel="0" collapsed="false">
      <c r="A27" s="398" t="n">
        <v>19211</v>
      </c>
      <c r="B27" s="398" t="n">
        <v>22497</v>
      </c>
      <c r="C27" s="397" t="n">
        <v>23</v>
      </c>
      <c r="D27" s="397" t="n">
        <v>23</v>
      </c>
      <c r="E27" s="397" t="s">
        <v>62</v>
      </c>
      <c r="F27" s="399" t="s">
        <v>139</v>
      </c>
      <c r="G27" s="397" t="s">
        <v>140</v>
      </c>
      <c r="H27" s="407" t="s">
        <v>101</v>
      </c>
      <c r="I27" s="398" t="n">
        <v>0</v>
      </c>
      <c r="J27" s="398" t="n">
        <v>2</v>
      </c>
      <c r="K27" s="398" t="n">
        <v>0</v>
      </c>
      <c r="L27" s="398" t="n">
        <v>2</v>
      </c>
      <c r="M27" s="397"/>
      <c r="N27" s="409" t="s">
        <v>1185</v>
      </c>
      <c r="O27" s="408" t="s">
        <v>1291</v>
      </c>
      <c r="P27" s="410" t="s">
        <v>140</v>
      </c>
      <c r="Q27" s="407" t="s">
        <v>101</v>
      </c>
      <c r="R27" s="410" t="s">
        <v>5158</v>
      </c>
      <c r="S27" s="413" t="s">
        <v>1291</v>
      </c>
      <c r="T27" s="397" t="s">
        <v>1293</v>
      </c>
      <c r="U27" s="404"/>
      <c r="V27" s="397"/>
      <c r="W27" s="397"/>
      <c r="X27" s="397"/>
      <c r="Y27" s="397"/>
      <c r="Z27" s="397"/>
      <c r="AA27" s="397"/>
      <c r="AB27" s="397"/>
      <c r="AC27" s="397"/>
      <c r="AD27" s="397"/>
      <c r="AE27" s="397"/>
      <c r="AF27" s="397"/>
      <c r="AG27" s="397"/>
    </row>
    <row r="28" customFormat="false" ht="15.75" hidden="false" customHeight="true" outlineLevel="0" collapsed="false">
      <c r="A28" s="398" t="n">
        <v>39</v>
      </c>
      <c r="B28" s="398" t="n">
        <v>81</v>
      </c>
      <c r="C28" s="397" t="n">
        <v>24</v>
      </c>
      <c r="D28" s="397" t="n">
        <v>24</v>
      </c>
      <c r="E28" s="397" t="s">
        <v>62</v>
      </c>
      <c r="F28" s="399" t="s">
        <v>141</v>
      </c>
      <c r="G28" s="397" t="s">
        <v>142</v>
      </c>
      <c r="H28" s="397" t="s">
        <v>6837</v>
      </c>
      <c r="I28" s="397"/>
      <c r="J28" s="397" t="s">
        <v>145</v>
      </c>
      <c r="K28" s="397"/>
      <c r="L28" s="397"/>
      <c r="M28" s="397"/>
      <c r="N28" s="397" t="s">
        <v>131</v>
      </c>
      <c r="O28" s="397" t="s">
        <v>131</v>
      </c>
      <c r="P28" s="397" t="s">
        <v>131</v>
      </c>
      <c r="Q28" s="397" t="s">
        <v>131</v>
      </c>
      <c r="R28" s="397" t="s">
        <v>5158</v>
      </c>
      <c r="S28" s="411" t="s">
        <v>5203</v>
      </c>
      <c r="T28" s="397" t="s">
        <v>1305</v>
      </c>
      <c r="U28" s="397"/>
      <c r="V28" s="397"/>
      <c r="W28" s="397"/>
      <c r="X28" s="397"/>
      <c r="Y28" s="397"/>
      <c r="Z28" s="397"/>
      <c r="AA28" s="397"/>
      <c r="AB28" s="397"/>
      <c r="AC28" s="397"/>
      <c r="AD28" s="397"/>
      <c r="AE28" s="397"/>
      <c r="AF28" s="397"/>
      <c r="AG28" s="397"/>
    </row>
    <row r="29" customFormat="false" ht="15.75" hidden="false" customHeight="true" outlineLevel="0" collapsed="false">
      <c r="A29" s="398" t="n">
        <v>19341</v>
      </c>
      <c r="B29" s="398" t="n">
        <v>22673</v>
      </c>
      <c r="C29" s="397" t="n">
        <v>25</v>
      </c>
      <c r="D29" s="397" t="n">
        <v>25</v>
      </c>
      <c r="E29" s="397" t="s">
        <v>62</v>
      </c>
      <c r="F29" s="399" t="s">
        <v>146</v>
      </c>
      <c r="G29" s="397" t="s">
        <v>147</v>
      </c>
      <c r="H29" s="407" t="s">
        <v>101</v>
      </c>
      <c r="I29" s="398" t="n">
        <v>0</v>
      </c>
      <c r="J29" s="398" t="n">
        <v>3</v>
      </c>
      <c r="K29" s="398" t="n">
        <v>0</v>
      </c>
      <c r="L29" s="398" t="n">
        <v>3</v>
      </c>
      <c r="M29" s="397"/>
      <c r="N29" s="405" t="s">
        <v>1185</v>
      </c>
      <c r="O29" s="406" t="s">
        <v>1316</v>
      </c>
      <c r="P29" s="397" t="s">
        <v>4480</v>
      </c>
      <c r="Q29" s="400" t="s">
        <v>60</v>
      </c>
      <c r="R29" s="414" t="s">
        <v>5211</v>
      </c>
      <c r="S29" s="399" t="s">
        <v>6838</v>
      </c>
      <c r="T29" s="397" t="s">
        <v>4480</v>
      </c>
      <c r="U29" s="397"/>
      <c r="V29" s="397"/>
      <c r="W29" s="397"/>
      <c r="X29" s="397"/>
      <c r="Y29" s="397"/>
      <c r="Z29" s="397"/>
      <c r="AA29" s="397"/>
      <c r="AB29" s="397"/>
      <c r="AC29" s="397"/>
      <c r="AD29" s="397"/>
      <c r="AE29" s="397"/>
      <c r="AF29" s="397"/>
      <c r="AG29" s="397"/>
    </row>
    <row r="30" customFormat="false" ht="15.75" hidden="false" customHeight="true" outlineLevel="0" collapsed="false">
      <c r="A30" s="398" t="n">
        <v>37</v>
      </c>
      <c r="B30" s="398" t="n">
        <v>78</v>
      </c>
      <c r="C30" s="397" t="n">
        <v>26</v>
      </c>
      <c r="D30" s="397" t="n">
        <v>26</v>
      </c>
      <c r="E30" s="397" t="s">
        <v>62</v>
      </c>
      <c r="F30" s="399" t="s">
        <v>148</v>
      </c>
      <c r="G30" s="397" t="s">
        <v>149</v>
      </c>
      <c r="H30" s="400" t="s">
        <v>60</v>
      </c>
      <c r="I30" s="397" t="n">
        <v>0</v>
      </c>
      <c r="J30" s="397" t="n">
        <v>0</v>
      </c>
      <c r="K30" s="397" t="n">
        <v>5</v>
      </c>
      <c r="L30" s="397" t="n">
        <v>5</v>
      </c>
      <c r="M30" s="397"/>
      <c r="N30" s="397" t="s">
        <v>131</v>
      </c>
      <c r="O30" s="397" t="s">
        <v>131</v>
      </c>
      <c r="P30" s="397" t="s">
        <v>131</v>
      </c>
      <c r="Q30" s="403" t="s">
        <v>1004</v>
      </c>
      <c r="R30" s="397" t="s">
        <v>5158</v>
      </c>
      <c r="S30" s="411" t="s">
        <v>5222</v>
      </c>
      <c r="T30" s="397" t="s">
        <v>1333</v>
      </c>
      <c r="U30" s="397"/>
      <c r="V30" s="397"/>
      <c r="W30" s="397"/>
      <c r="X30" s="397"/>
      <c r="Y30" s="397"/>
      <c r="Z30" s="397"/>
      <c r="AA30" s="397"/>
      <c r="AB30" s="397"/>
      <c r="AC30" s="397"/>
      <c r="AD30" s="397"/>
      <c r="AE30" s="397"/>
      <c r="AF30" s="397"/>
      <c r="AG30" s="397"/>
    </row>
    <row r="31" customFormat="false" ht="15.75" hidden="false" customHeight="true" outlineLevel="0" collapsed="false">
      <c r="A31" s="398" t="n">
        <v>38</v>
      </c>
      <c r="B31" s="398" t="n">
        <v>80</v>
      </c>
      <c r="C31" s="397" t="n">
        <v>27</v>
      </c>
      <c r="D31" s="397" t="n">
        <v>27</v>
      </c>
      <c r="E31" s="397" t="s">
        <v>62</v>
      </c>
      <c r="F31" s="399" t="s">
        <v>150</v>
      </c>
      <c r="G31" s="397" t="s">
        <v>151</v>
      </c>
      <c r="H31" s="400" t="s">
        <v>60</v>
      </c>
      <c r="I31" s="397" t="n">
        <v>0</v>
      </c>
      <c r="J31" s="397" t="n">
        <v>0</v>
      </c>
      <c r="K31" s="397" t="n">
        <v>3</v>
      </c>
      <c r="L31" s="397" t="n">
        <v>3</v>
      </c>
      <c r="M31" s="397" t="s">
        <v>6831</v>
      </c>
      <c r="N31" s="405" t="s">
        <v>1185</v>
      </c>
      <c r="O31" s="406" t="s">
        <v>1345</v>
      </c>
      <c r="P31" s="405" t="s">
        <v>4488</v>
      </c>
      <c r="Q31" s="415" t="s">
        <v>70</v>
      </c>
      <c r="R31" s="397" t="s">
        <v>5158</v>
      </c>
      <c r="S31" s="411" t="s">
        <v>5229</v>
      </c>
      <c r="T31" s="397" t="s">
        <v>1347</v>
      </c>
      <c r="U31" s="397"/>
      <c r="V31" s="397"/>
      <c r="W31" s="397"/>
      <c r="X31" s="397"/>
      <c r="Y31" s="397"/>
      <c r="Z31" s="397"/>
      <c r="AA31" s="397"/>
      <c r="AB31" s="397"/>
      <c r="AC31" s="397"/>
      <c r="AD31" s="397"/>
      <c r="AE31" s="397"/>
      <c r="AF31" s="397"/>
      <c r="AG31" s="397"/>
    </row>
    <row r="32" customFormat="false" ht="15.75" hidden="false" customHeight="true" outlineLevel="0" collapsed="false">
      <c r="A32" s="398" t="n">
        <v>31</v>
      </c>
      <c r="B32" s="398" t="n">
        <v>71</v>
      </c>
      <c r="C32" s="397" t="n">
        <v>28</v>
      </c>
      <c r="D32" s="397" t="n">
        <v>28</v>
      </c>
      <c r="E32" s="397" t="s">
        <v>62</v>
      </c>
      <c r="F32" s="399" t="s">
        <v>153</v>
      </c>
      <c r="G32" s="397" t="s">
        <v>154</v>
      </c>
      <c r="H32" s="400" t="s">
        <v>6839</v>
      </c>
      <c r="I32" s="397" t="n">
        <v>0</v>
      </c>
      <c r="J32" s="397" t="n">
        <v>0</v>
      </c>
      <c r="K32" s="397" t="n">
        <v>3</v>
      </c>
      <c r="L32" s="397" t="n">
        <v>3</v>
      </c>
      <c r="M32" s="397"/>
      <c r="N32" s="397" t="s">
        <v>131</v>
      </c>
      <c r="O32" s="397" t="s">
        <v>131</v>
      </c>
      <c r="P32" s="397" t="s">
        <v>131</v>
      </c>
      <c r="Q32" s="403" t="s">
        <v>1004</v>
      </c>
      <c r="R32" s="397"/>
      <c r="S32" s="397"/>
      <c r="T32" s="397"/>
      <c r="U32" s="397"/>
      <c r="V32" s="397"/>
      <c r="W32" s="397"/>
      <c r="X32" s="397"/>
      <c r="Y32" s="397"/>
      <c r="Z32" s="397"/>
      <c r="AA32" s="397"/>
      <c r="AB32" s="397"/>
      <c r="AC32" s="397"/>
      <c r="AD32" s="397"/>
      <c r="AE32" s="397"/>
      <c r="AF32" s="397"/>
      <c r="AG32" s="397"/>
    </row>
    <row r="33" customFormat="false" ht="15.75" hidden="false" customHeight="true" outlineLevel="0" collapsed="false">
      <c r="A33" s="398" t="n">
        <v>30</v>
      </c>
      <c r="B33" s="398" t="n">
        <v>70</v>
      </c>
      <c r="C33" s="397" t="n">
        <v>29</v>
      </c>
      <c r="D33" s="397" t="n">
        <v>29</v>
      </c>
      <c r="E33" s="397" t="s">
        <v>62</v>
      </c>
      <c r="F33" s="399" t="s">
        <v>157</v>
      </c>
      <c r="G33" s="397" t="s">
        <v>158</v>
      </c>
      <c r="H33" s="400" t="s">
        <v>60</v>
      </c>
      <c r="I33" s="397" t="n">
        <v>0</v>
      </c>
      <c r="J33" s="397" t="n">
        <v>0</v>
      </c>
      <c r="K33" s="397" t="n">
        <v>3</v>
      </c>
      <c r="L33" s="397" t="n">
        <v>3</v>
      </c>
      <c r="M33" s="397" t="s">
        <v>6831</v>
      </c>
      <c r="N33" s="397" t="s">
        <v>131</v>
      </c>
      <c r="O33" s="397" t="s">
        <v>131</v>
      </c>
      <c r="P33" s="397" t="s">
        <v>131</v>
      </c>
      <c r="Q33" s="397" t="s">
        <v>131</v>
      </c>
      <c r="R33" s="397" t="s">
        <v>5158</v>
      </c>
      <c r="S33" s="411" t="s">
        <v>5239</v>
      </c>
      <c r="T33" s="397" t="s">
        <v>1360</v>
      </c>
      <c r="U33" s="404"/>
      <c r="V33" s="397"/>
      <c r="W33" s="397"/>
      <c r="X33" s="397"/>
      <c r="Y33" s="397"/>
      <c r="Z33" s="397"/>
      <c r="AA33" s="397"/>
      <c r="AB33" s="397"/>
      <c r="AC33" s="397"/>
      <c r="AD33" s="397"/>
      <c r="AE33" s="397"/>
      <c r="AF33" s="397"/>
      <c r="AG33" s="397"/>
    </row>
    <row r="34" customFormat="false" ht="15.75" hidden="false" customHeight="true" outlineLevel="0" collapsed="false">
      <c r="A34" s="398" t="n">
        <v>27</v>
      </c>
      <c r="B34" s="398" t="n">
        <v>62</v>
      </c>
      <c r="C34" s="397" t="n">
        <v>30</v>
      </c>
      <c r="D34" s="397" t="n">
        <v>30</v>
      </c>
      <c r="E34" s="397" t="s">
        <v>62</v>
      </c>
      <c r="F34" s="399" t="s">
        <v>159</v>
      </c>
      <c r="G34" s="397" t="s">
        <v>161</v>
      </c>
      <c r="H34" s="400" t="s">
        <v>60</v>
      </c>
      <c r="I34" s="397" t="n">
        <v>0</v>
      </c>
      <c r="J34" s="397" t="n">
        <v>0</v>
      </c>
      <c r="K34" s="397" t="n">
        <v>3</v>
      </c>
      <c r="L34" s="397" t="n">
        <v>3</v>
      </c>
      <c r="M34" s="397" t="s">
        <v>6831</v>
      </c>
      <c r="N34" s="397" t="s">
        <v>131</v>
      </c>
      <c r="O34" s="397" t="s">
        <v>131</v>
      </c>
      <c r="P34" s="397" t="s">
        <v>131</v>
      </c>
      <c r="Q34" s="397" t="s">
        <v>131</v>
      </c>
      <c r="R34" s="397"/>
      <c r="S34" s="397"/>
      <c r="T34" s="397"/>
      <c r="U34" s="397"/>
      <c r="V34" s="397"/>
      <c r="W34" s="397"/>
      <c r="X34" s="397"/>
      <c r="Y34" s="397"/>
      <c r="Z34" s="397"/>
      <c r="AA34" s="397"/>
      <c r="AB34" s="397"/>
      <c r="AC34" s="397"/>
      <c r="AD34" s="397"/>
      <c r="AE34" s="397"/>
      <c r="AF34" s="397"/>
      <c r="AG34" s="397"/>
    </row>
    <row r="35" customFormat="false" ht="15.75" hidden="false" customHeight="true" outlineLevel="0" collapsed="false">
      <c r="A35" s="398" t="s">
        <v>131</v>
      </c>
      <c r="B35" s="398" t="s">
        <v>131</v>
      </c>
      <c r="C35" s="397" t="n">
        <v>31</v>
      </c>
      <c r="D35" s="397" t="n">
        <v>31</v>
      </c>
      <c r="E35" s="397" t="s">
        <v>62</v>
      </c>
      <c r="F35" s="416" t="s">
        <v>163</v>
      </c>
      <c r="G35" s="405" t="s">
        <v>164</v>
      </c>
      <c r="H35" s="410" t="s">
        <v>6832</v>
      </c>
      <c r="I35" s="397"/>
      <c r="J35" s="397"/>
      <c r="K35" s="397"/>
      <c r="L35" s="397"/>
      <c r="M35" s="397"/>
      <c r="N35" s="405" t="s">
        <v>1185</v>
      </c>
      <c r="O35" s="406" t="s">
        <v>1366</v>
      </c>
      <c r="P35" s="405" t="s">
        <v>164</v>
      </c>
      <c r="Q35" s="400" t="s">
        <v>60</v>
      </c>
      <c r="R35" s="397" t="s">
        <v>5158</v>
      </c>
      <c r="S35" s="397" t="s">
        <v>6840</v>
      </c>
      <c r="T35" s="397" t="s">
        <v>1368</v>
      </c>
      <c r="U35" s="397"/>
      <c r="V35" s="397"/>
      <c r="W35" s="397"/>
      <c r="X35" s="397"/>
      <c r="Y35" s="397"/>
      <c r="Z35" s="397"/>
      <c r="AA35" s="397"/>
      <c r="AB35" s="397"/>
      <c r="AC35" s="397"/>
      <c r="AD35" s="397"/>
      <c r="AE35" s="397"/>
      <c r="AF35" s="397"/>
      <c r="AG35" s="397"/>
    </row>
    <row r="36" customFormat="false" ht="15.75" hidden="false" customHeight="true" outlineLevel="0" collapsed="false">
      <c r="A36" s="398" t="n">
        <v>44</v>
      </c>
      <c r="B36" s="398" t="n">
        <v>86</v>
      </c>
      <c r="C36" s="397" t="n">
        <v>32</v>
      </c>
      <c r="D36" s="397" t="n">
        <v>32</v>
      </c>
      <c r="E36" s="397" t="s">
        <v>62</v>
      </c>
      <c r="F36" s="399" t="s">
        <v>168</v>
      </c>
      <c r="G36" s="397" t="s">
        <v>169</v>
      </c>
      <c r="H36" s="400" t="s">
        <v>60</v>
      </c>
      <c r="I36" s="397" t="n">
        <v>0</v>
      </c>
      <c r="J36" s="397" t="n">
        <v>0</v>
      </c>
      <c r="K36" s="397" t="n">
        <v>5</v>
      </c>
      <c r="L36" s="397" t="n">
        <v>5</v>
      </c>
      <c r="M36" s="397"/>
      <c r="N36" s="397" t="s">
        <v>131</v>
      </c>
      <c r="O36" s="397" t="s">
        <v>131</v>
      </c>
      <c r="P36" s="397" t="s">
        <v>131</v>
      </c>
      <c r="Q36" s="397" t="s">
        <v>131</v>
      </c>
      <c r="R36" s="397"/>
      <c r="S36" s="397"/>
      <c r="T36" s="397"/>
      <c r="U36" s="397"/>
      <c r="V36" s="397"/>
      <c r="W36" s="397"/>
      <c r="X36" s="397"/>
      <c r="Y36" s="397"/>
      <c r="Z36" s="397"/>
      <c r="AA36" s="397"/>
      <c r="AB36" s="397"/>
      <c r="AC36" s="397"/>
      <c r="AD36" s="397"/>
      <c r="AE36" s="397"/>
      <c r="AF36" s="397"/>
      <c r="AG36" s="397"/>
    </row>
    <row r="37" customFormat="false" ht="15.75" hidden="false" customHeight="true" outlineLevel="0" collapsed="false">
      <c r="A37" s="398" t="n">
        <v>45</v>
      </c>
      <c r="B37" s="398" t="n">
        <v>87</v>
      </c>
      <c r="C37" s="397" t="n">
        <v>33</v>
      </c>
      <c r="D37" s="397" t="n">
        <v>33</v>
      </c>
      <c r="E37" s="397" t="s">
        <v>62</v>
      </c>
      <c r="F37" s="399" t="s">
        <v>170</v>
      </c>
      <c r="G37" s="397" t="s">
        <v>172</v>
      </c>
      <c r="H37" s="410" t="s">
        <v>6832</v>
      </c>
      <c r="I37" s="397" t="n">
        <v>0</v>
      </c>
      <c r="J37" s="397" t="n">
        <v>0</v>
      </c>
      <c r="K37" s="397" t="n">
        <v>2</v>
      </c>
      <c r="L37" s="397" t="n">
        <v>2</v>
      </c>
      <c r="M37" s="397" t="s">
        <v>145</v>
      </c>
      <c r="N37" s="405" t="s">
        <v>1185</v>
      </c>
      <c r="O37" s="406" t="s">
        <v>1386</v>
      </c>
      <c r="P37" s="405" t="s">
        <v>4494</v>
      </c>
      <c r="Q37" s="400" t="s">
        <v>60</v>
      </c>
      <c r="R37" s="397" t="s">
        <v>5427</v>
      </c>
      <c r="S37" s="399" t="s">
        <v>6841</v>
      </c>
      <c r="T37" s="397" t="s">
        <v>6842</v>
      </c>
      <c r="U37" s="397"/>
      <c r="V37" s="397"/>
      <c r="W37" s="397"/>
      <c r="X37" s="397"/>
      <c r="Y37" s="397"/>
      <c r="Z37" s="397"/>
      <c r="AA37" s="397"/>
      <c r="AB37" s="397"/>
      <c r="AC37" s="397"/>
      <c r="AD37" s="397"/>
      <c r="AE37" s="397"/>
      <c r="AF37" s="397"/>
      <c r="AG37" s="397"/>
    </row>
    <row r="38" customFormat="false" ht="15.75" hidden="false" customHeight="true" outlineLevel="0" collapsed="false">
      <c r="A38" s="398" t="n">
        <v>42</v>
      </c>
      <c r="B38" s="398" t="n">
        <v>84</v>
      </c>
      <c r="C38" s="397" t="n">
        <v>34</v>
      </c>
      <c r="D38" s="397" t="n">
        <v>34</v>
      </c>
      <c r="E38" s="397" t="s">
        <v>62</v>
      </c>
      <c r="F38" s="399" t="s">
        <v>174</v>
      </c>
      <c r="G38" s="397" t="s">
        <v>175</v>
      </c>
      <c r="H38" s="400" t="s">
        <v>60</v>
      </c>
      <c r="I38" s="397" t="n">
        <v>0</v>
      </c>
      <c r="J38" s="397" t="n">
        <v>0</v>
      </c>
      <c r="K38" s="397" t="n">
        <v>3</v>
      </c>
      <c r="L38" s="397" t="n">
        <v>3</v>
      </c>
      <c r="M38" s="397" t="s">
        <v>6831</v>
      </c>
      <c r="N38" s="397" t="s">
        <v>131</v>
      </c>
      <c r="O38" s="397" t="s">
        <v>131</v>
      </c>
      <c r="P38" s="397" t="s">
        <v>131</v>
      </c>
      <c r="Q38" s="397" t="s">
        <v>131</v>
      </c>
      <c r="R38" s="397"/>
      <c r="S38" s="397"/>
      <c r="T38" s="397"/>
      <c r="U38" s="397"/>
      <c r="V38" s="397"/>
      <c r="W38" s="397"/>
      <c r="X38" s="397"/>
      <c r="Y38" s="397"/>
      <c r="Z38" s="397"/>
      <c r="AA38" s="397"/>
      <c r="AB38" s="397"/>
      <c r="AC38" s="397"/>
      <c r="AD38" s="397"/>
      <c r="AE38" s="397"/>
      <c r="AF38" s="397"/>
      <c r="AG38" s="397"/>
    </row>
    <row r="39" customFormat="false" ht="15.75" hidden="false" customHeight="true" outlineLevel="0" collapsed="false">
      <c r="A39" s="398" t="n">
        <v>43</v>
      </c>
      <c r="B39" s="398" t="n">
        <v>85</v>
      </c>
      <c r="C39" s="397" t="n">
        <v>35</v>
      </c>
      <c r="D39" s="397" t="n">
        <v>35</v>
      </c>
      <c r="E39" s="397" t="s">
        <v>62</v>
      </c>
      <c r="F39" s="399" t="s">
        <v>177</v>
      </c>
      <c r="G39" s="417" t="s">
        <v>178</v>
      </c>
      <c r="H39" s="415" t="s">
        <v>70</v>
      </c>
      <c r="I39" s="418" t="n">
        <v>2</v>
      </c>
      <c r="J39" s="418" t="n">
        <v>0</v>
      </c>
      <c r="K39" s="418" t="n">
        <v>4</v>
      </c>
      <c r="L39" s="418" t="n">
        <v>6</v>
      </c>
      <c r="M39" s="419" t="s">
        <v>179</v>
      </c>
      <c r="N39" s="397" t="s">
        <v>131</v>
      </c>
      <c r="O39" s="397" t="s">
        <v>131</v>
      </c>
      <c r="P39" s="397" t="s">
        <v>131</v>
      </c>
      <c r="Q39" s="403" t="s">
        <v>1004</v>
      </c>
      <c r="R39" s="397"/>
      <c r="S39" s="397"/>
      <c r="T39" s="397"/>
      <c r="U39" s="397"/>
      <c r="V39" s="397"/>
      <c r="W39" s="397"/>
      <c r="X39" s="397"/>
      <c r="Y39" s="397"/>
      <c r="Z39" s="397"/>
      <c r="AA39" s="397"/>
      <c r="AB39" s="397"/>
      <c r="AC39" s="397"/>
      <c r="AD39" s="397"/>
      <c r="AE39" s="397"/>
      <c r="AF39" s="397"/>
      <c r="AG39" s="397"/>
    </row>
    <row r="40" customFormat="false" ht="15.75" hidden="false" customHeight="true" outlineLevel="0" collapsed="false">
      <c r="A40" s="398" t="n">
        <v>46</v>
      </c>
      <c r="B40" s="398" t="n">
        <v>88</v>
      </c>
      <c r="C40" s="397" t="n">
        <v>36</v>
      </c>
      <c r="D40" s="397" t="n">
        <v>36</v>
      </c>
      <c r="E40" s="397" t="s">
        <v>62</v>
      </c>
      <c r="F40" s="399" t="s">
        <v>180</v>
      </c>
      <c r="G40" s="397" t="s">
        <v>181</v>
      </c>
      <c r="H40" s="410" t="s">
        <v>6832</v>
      </c>
      <c r="I40" s="397" t="n">
        <v>0</v>
      </c>
      <c r="J40" s="397" t="n">
        <v>0</v>
      </c>
      <c r="K40" s="397" t="n">
        <v>2</v>
      </c>
      <c r="L40" s="397" t="n">
        <v>2</v>
      </c>
      <c r="M40" s="397"/>
      <c r="N40" s="397" t="s">
        <v>131</v>
      </c>
      <c r="O40" s="397" t="s">
        <v>131</v>
      </c>
      <c r="P40" s="397" t="s">
        <v>131</v>
      </c>
      <c r="Q40" s="397" t="s">
        <v>131</v>
      </c>
      <c r="R40" s="397"/>
      <c r="S40" s="397"/>
      <c r="T40" s="397"/>
      <c r="U40" s="397"/>
      <c r="V40" s="397"/>
      <c r="W40" s="397"/>
      <c r="X40" s="397"/>
      <c r="Y40" s="397"/>
      <c r="Z40" s="397"/>
      <c r="AA40" s="397"/>
      <c r="AB40" s="397"/>
      <c r="AC40" s="397"/>
      <c r="AD40" s="397"/>
      <c r="AE40" s="397"/>
      <c r="AF40" s="397"/>
      <c r="AG40" s="397"/>
    </row>
    <row r="41" customFormat="false" ht="15.75" hidden="false" customHeight="true" outlineLevel="0" collapsed="false">
      <c r="A41" s="398" t="n">
        <v>554</v>
      </c>
      <c r="B41" s="398" t="n">
        <v>1071</v>
      </c>
      <c r="C41" s="397" t="n">
        <v>37</v>
      </c>
      <c r="D41" s="397" t="n">
        <v>37</v>
      </c>
      <c r="E41" s="397" t="s">
        <v>62</v>
      </c>
      <c r="F41" s="399" t="s">
        <v>183</v>
      </c>
      <c r="G41" s="397" t="s">
        <v>184</v>
      </c>
      <c r="H41" s="400" t="s">
        <v>60</v>
      </c>
      <c r="I41" s="397" t="n">
        <v>0</v>
      </c>
      <c r="J41" s="397" t="n">
        <v>0</v>
      </c>
      <c r="K41" s="397" t="n">
        <v>3</v>
      </c>
      <c r="L41" s="397" t="n">
        <v>3</v>
      </c>
      <c r="M41" s="397"/>
      <c r="N41" s="397" t="s">
        <v>131</v>
      </c>
      <c r="O41" s="397" t="s">
        <v>131</v>
      </c>
      <c r="P41" s="397" t="s">
        <v>131</v>
      </c>
      <c r="Q41" s="397" t="s">
        <v>131</v>
      </c>
      <c r="R41" s="397"/>
      <c r="S41" s="397"/>
      <c r="T41" s="397"/>
      <c r="U41" s="397"/>
      <c r="V41" s="397"/>
      <c r="W41" s="397"/>
      <c r="X41" s="397"/>
      <c r="Y41" s="397"/>
      <c r="Z41" s="397"/>
      <c r="AA41" s="397"/>
      <c r="AB41" s="397"/>
      <c r="AC41" s="397"/>
      <c r="AD41" s="397"/>
      <c r="AE41" s="397"/>
      <c r="AF41" s="397"/>
      <c r="AG41" s="397"/>
    </row>
    <row r="42" customFormat="false" ht="15.75" hidden="false" customHeight="true" outlineLevel="0" collapsed="false">
      <c r="A42" s="398" t="n">
        <v>546</v>
      </c>
      <c r="B42" s="398" t="n">
        <v>1062</v>
      </c>
      <c r="C42" s="397" t="n">
        <v>38</v>
      </c>
      <c r="D42" s="397" t="n">
        <v>38</v>
      </c>
      <c r="E42" s="397" t="s">
        <v>62</v>
      </c>
      <c r="F42" s="399" t="s">
        <v>185</v>
      </c>
      <c r="G42" s="397" t="s">
        <v>186</v>
      </c>
      <c r="H42" s="420" t="s">
        <v>187</v>
      </c>
      <c r="I42" s="421" t="n">
        <v>5</v>
      </c>
      <c r="J42" s="421" t="n">
        <v>1</v>
      </c>
      <c r="K42" s="421" t="n">
        <v>0</v>
      </c>
      <c r="L42" s="421" t="n">
        <v>6</v>
      </c>
      <c r="M42" s="397"/>
      <c r="N42" s="405" t="s">
        <v>1185</v>
      </c>
      <c r="O42" s="406" t="s">
        <v>1437</v>
      </c>
      <c r="P42" s="405" t="s">
        <v>186</v>
      </c>
      <c r="Q42" s="407" t="s">
        <v>101</v>
      </c>
      <c r="R42" s="397" t="s">
        <v>5158</v>
      </c>
      <c r="S42" s="411" t="s">
        <v>5276</v>
      </c>
      <c r="T42" s="397" t="s">
        <v>1439</v>
      </c>
      <c r="U42" s="397"/>
      <c r="V42" s="397"/>
      <c r="W42" s="397"/>
      <c r="X42" s="397"/>
      <c r="Y42" s="397"/>
      <c r="Z42" s="397"/>
      <c r="AA42" s="397"/>
      <c r="AB42" s="397"/>
      <c r="AC42" s="397"/>
      <c r="AD42" s="397"/>
      <c r="AE42" s="397"/>
      <c r="AF42" s="397"/>
      <c r="AG42" s="397"/>
    </row>
    <row r="43" customFormat="false" ht="15.75" hidden="false" customHeight="true" outlineLevel="0" collapsed="false">
      <c r="A43" s="398" t="n">
        <v>549</v>
      </c>
      <c r="B43" s="398" t="n">
        <v>1065</v>
      </c>
      <c r="C43" s="397" t="n">
        <v>39</v>
      </c>
      <c r="D43" s="397" t="n">
        <v>39</v>
      </c>
      <c r="E43" s="397" t="s">
        <v>62</v>
      </c>
      <c r="F43" s="399" t="s">
        <v>191</v>
      </c>
      <c r="G43" s="397" t="s">
        <v>192</v>
      </c>
      <c r="H43" s="400" t="s">
        <v>60</v>
      </c>
      <c r="I43" s="397" t="n">
        <v>0</v>
      </c>
      <c r="J43" s="397" t="n">
        <v>0</v>
      </c>
      <c r="K43" s="397" t="n">
        <v>3</v>
      </c>
      <c r="L43" s="397" t="n">
        <v>3</v>
      </c>
      <c r="M43" s="397"/>
      <c r="N43" s="397" t="s">
        <v>131</v>
      </c>
      <c r="O43" s="397" t="s">
        <v>131</v>
      </c>
      <c r="P43" s="397" t="s">
        <v>131</v>
      </c>
      <c r="Q43" s="397" t="s">
        <v>131</v>
      </c>
      <c r="R43" s="397"/>
      <c r="S43" s="397"/>
      <c r="T43" s="397"/>
      <c r="U43" s="397"/>
      <c r="V43" s="397"/>
      <c r="W43" s="397"/>
      <c r="X43" s="397"/>
      <c r="Y43" s="397"/>
      <c r="Z43" s="397"/>
      <c r="AA43" s="397"/>
      <c r="AB43" s="397"/>
      <c r="AC43" s="397"/>
      <c r="AD43" s="397"/>
      <c r="AE43" s="397"/>
      <c r="AF43" s="397"/>
      <c r="AG43" s="397"/>
    </row>
    <row r="44" customFormat="false" ht="15.75" hidden="false" customHeight="true" outlineLevel="0" collapsed="false">
      <c r="A44" s="398" t="n">
        <v>550</v>
      </c>
      <c r="B44" s="398" t="n">
        <v>1067</v>
      </c>
      <c r="C44" s="397" t="n">
        <v>40</v>
      </c>
      <c r="D44" s="397" t="n">
        <v>40</v>
      </c>
      <c r="E44" s="397" t="s">
        <v>62</v>
      </c>
      <c r="F44" s="399" t="s">
        <v>188</v>
      </c>
      <c r="G44" s="397" t="s">
        <v>189</v>
      </c>
      <c r="H44" s="400" t="s">
        <v>60</v>
      </c>
      <c r="I44" s="397" t="n">
        <v>0</v>
      </c>
      <c r="J44" s="397" t="n">
        <v>0</v>
      </c>
      <c r="K44" s="397" t="n">
        <v>3</v>
      </c>
      <c r="L44" s="397" t="n">
        <v>3</v>
      </c>
      <c r="M44" s="397"/>
      <c r="N44" s="397" t="s">
        <v>131</v>
      </c>
      <c r="O44" s="397" t="s">
        <v>131</v>
      </c>
      <c r="P44" s="397" t="s">
        <v>131</v>
      </c>
      <c r="Q44" s="397" t="s">
        <v>131</v>
      </c>
      <c r="R44" s="397"/>
      <c r="S44" s="397"/>
      <c r="T44" s="397"/>
      <c r="U44" s="397"/>
      <c r="V44" s="397"/>
      <c r="W44" s="397"/>
      <c r="X44" s="397"/>
      <c r="Y44" s="397"/>
      <c r="Z44" s="397"/>
      <c r="AA44" s="397"/>
      <c r="AB44" s="397"/>
      <c r="AC44" s="397"/>
      <c r="AD44" s="397"/>
      <c r="AE44" s="397"/>
      <c r="AF44" s="397"/>
      <c r="AG44" s="397"/>
    </row>
    <row r="45" customFormat="false" ht="15.75" hidden="false" customHeight="true" outlineLevel="0" collapsed="false">
      <c r="A45" s="398" t="n">
        <v>551</v>
      </c>
      <c r="B45" s="398" t="n">
        <v>1068</v>
      </c>
      <c r="C45" s="397" t="n">
        <v>41</v>
      </c>
      <c r="D45" s="397" t="n">
        <v>41</v>
      </c>
      <c r="E45" s="397" t="s">
        <v>62</v>
      </c>
      <c r="F45" s="399" t="s">
        <v>194</v>
      </c>
      <c r="G45" s="422" t="s">
        <v>195</v>
      </c>
      <c r="H45" s="415" t="s">
        <v>70</v>
      </c>
      <c r="I45" s="423" t="n">
        <v>2</v>
      </c>
      <c r="J45" s="423" t="n">
        <v>0</v>
      </c>
      <c r="K45" s="423" t="n">
        <v>0</v>
      </c>
      <c r="L45" s="423" t="n">
        <v>2</v>
      </c>
      <c r="M45" s="397"/>
      <c r="N45" s="405" t="s">
        <v>1005</v>
      </c>
      <c r="O45" s="406" t="s">
        <v>1470</v>
      </c>
      <c r="P45" s="417" t="s">
        <v>195</v>
      </c>
      <c r="Q45" s="400" t="s">
        <v>60</v>
      </c>
      <c r="R45" s="397"/>
      <c r="S45" s="397"/>
      <c r="T45" s="397"/>
      <c r="U45" s="397"/>
      <c r="V45" s="397"/>
      <c r="W45" s="397"/>
      <c r="X45" s="397"/>
      <c r="Y45" s="397"/>
      <c r="Z45" s="397"/>
      <c r="AA45" s="397"/>
      <c r="AB45" s="397"/>
      <c r="AC45" s="397"/>
      <c r="AD45" s="397"/>
      <c r="AE45" s="397"/>
      <c r="AF45" s="397"/>
      <c r="AG45" s="397"/>
    </row>
    <row r="46" customFormat="false" ht="15.75" hidden="false" customHeight="true" outlineLevel="0" collapsed="false">
      <c r="A46" s="398" t="n">
        <v>555</v>
      </c>
      <c r="B46" s="398" t="n">
        <v>1072</v>
      </c>
      <c r="C46" s="397" t="n">
        <v>42</v>
      </c>
      <c r="D46" s="397" t="n">
        <v>42</v>
      </c>
      <c r="E46" s="397" t="s">
        <v>62</v>
      </c>
      <c r="F46" s="399" t="s">
        <v>196</v>
      </c>
      <c r="G46" s="397" t="s">
        <v>197</v>
      </c>
      <c r="H46" s="400" t="s">
        <v>60</v>
      </c>
      <c r="I46" s="397" t="n">
        <v>0</v>
      </c>
      <c r="J46" s="397" t="n">
        <v>0</v>
      </c>
      <c r="K46" s="397" t="n">
        <v>3</v>
      </c>
      <c r="L46" s="397" t="n">
        <v>3</v>
      </c>
      <c r="M46" s="397"/>
      <c r="N46" s="397" t="s">
        <v>131</v>
      </c>
      <c r="O46" s="397" t="s">
        <v>131</v>
      </c>
      <c r="P46" s="397" t="s">
        <v>131</v>
      </c>
      <c r="Q46" s="397" t="s">
        <v>131</v>
      </c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397"/>
      <c r="AD46" s="397"/>
      <c r="AE46" s="397"/>
      <c r="AF46" s="397"/>
      <c r="AG46" s="397"/>
    </row>
    <row r="47" customFormat="false" ht="15.75" hidden="false" customHeight="true" outlineLevel="0" collapsed="false">
      <c r="A47" s="398" t="n">
        <v>553</v>
      </c>
      <c r="B47" s="398" t="n">
        <v>1070</v>
      </c>
      <c r="C47" s="397" t="n">
        <v>43</v>
      </c>
      <c r="D47" s="397" t="n">
        <v>43</v>
      </c>
      <c r="E47" s="397" t="s">
        <v>62</v>
      </c>
      <c r="F47" s="399" t="s">
        <v>198</v>
      </c>
      <c r="G47" s="397" t="s">
        <v>199</v>
      </c>
      <c r="H47" s="400" t="s">
        <v>60</v>
      </c>
      <c r="I47" s="397" t="n">
        <v>0</v>
      </c>
      <c r="J47" s="397" t="n">
        <v>0</v>
      </c>
      <c r="K47" s="397" t="n">
        <v>3</v>
      </c>
      <c r="L47" s="397" t="n">
        <v>3</v>
      </c>
      <c r="M47" s="397"/>
      <c r="N47" s="397" t="s">
        <v>131</v>
      </c>
      <c r="O47" s="397" t="s">
        <v>131</v>
      </c>
      <c r="P47" s="397" t="s">
        <v>131</v>
      </c>
      <c r="Q47" s="397" t="s">
        <v>131</v>
      </c>
      <c r="R47" s="397"/>
      <c r="S47" s="397"/>
      <c r="T47" s="397"/>
      <c r="U47" s="397"/>
      <c r="V47" s="397"/>
      <c r="W47" s="397"/>
      <c r="X47" s="397"/>
      <c r="Y47" s="397"/>
      <c r="Z47" s="397"/>
      <c r="AA47" s="397"/>
      <c r="AB47" s="397"/>
      <c r="AC47" s="397"/>
      <c r="AD47" s="397"/>
      <c r="AE47" s="397"/>
      <c r="AF47" s="397"/>
      <c r="AG47" s="397"/>
    </row>
    <row r="48" customFormat="false" ht="15.75" hidden="false" customHeight="true" outlineLevel="0" collapsed="false">
      <c r="A48" s="398" t="n">
        <v>558</v>
      </c>
      <c r="B48" s="398" t="n">
        <v>1079</v>
      </c>
      <c r="C48" s="397" t="n">
        <v>44</v>
      </c>
      <c r="D48" s="397" t="n">
        <v>44</v>
      </c>
      <c r="E48" s="397" t="s">
        <v>62</v>
      </c>
      <c r="F48" s="399" t="s">
        <v>200</v>
      </c>
      <c r="G48" s="419" t="s">
        <v>201</v>
      </c>
      <c r="H48" s="397" t="s">
        <v>6843</v>
      </c>
      <c r="I48" s="397" t="n">
        <v>0</v>
      </c>
      <c r="J48" s="397" t="n">
        <v>0</v>
      </c>
      <c r="K48" s="397" t="n">
        <v>2</v>
      </c>
      <c r="L48" s="397" t="n">
        <v>2</v>
      </c>
      <c r="M48" s="397"/>
      <c r="N48" s="405" t="s">
        <v>1185</v>
      </c>
      <c r="O48" s="416" t="s">
        <v>1484</v>
      </c>
      <c r="P48" s="419" t="s">
        <v>201</v>
      </c>
      <c r="Q48" s="397" t="s">
        <v>167</v>
      </c>
      <c r="R48" s="414" t="s">
        <v>5211</v>
      </c>
      <c r="S48" s="411" t="s">
        <v>5296</v>
      </c>
      <c r="T48" s="397" t="s">
        <v>1486</v>
      </c>
      <c r="U48" s="397"/>
      <c r="V48" s="397"/>
      <c r="W48" s="397"/>
      <c r="X48" s="397"/>
      <c r="Y48" s="397"/>
      <c r="Z48" s="397"/>
      <c r="AA48" s="397"/>
      <c r="AB48" s="397"/>
      <c r="AC48" s="397"/>
      <c r="AD48" s="397"/>
      <c r="AE48" s="397"/>
      <c r="AF48" s="397"/>
      <c r="AG48" s="397"/>
    </row>
    <row r="49" customFormat="false" ht="15.75" hidden="false" customHeight="true" outlineLevel="0" collapsed="false">
      <c r="A49" s="398" t="n">
        <v>529</v>
      </c>
      <c r="B49" s="398" t="n">
        <v>1041</v>
      </c>
      <c r="C49" s="397" t="n">
        <v>45</v>
      </c>
      <c r="D49" s="397" t="n">
        <v>45</v>
      </c>
      <c r="E49" s="397" t="s">
        <v>62</v>
      </c>
      <c r="F49" s="399" t="s">
        <v>202</v>
      </c>
      <c r="G49" s="422" t="s">
        <v>203</v>
      </c>
      <c r="H49" s="401" t="s">
        <v>70</v>
      </c>
      <c r="I49" s="423" t="n">
        <v>1</v>
      </c>
      <c r="J49" s="423" t="n">
        <v>0</v>
      </c>
      <c r="K49" s="423" t="n">
        <v>2</v>
      </c>
      <c r="L49" s="423" t="n">
        <v>3</v>
      </c>
      <c r="M49" s="397"/>
      <c r="N49" s="397" t="s">
        <v>131</v>
      </c>
      <c r="O49" s="397" t="s">
        <v>131</v>
      </c>
      <c r="P49" s="397" t="s">
        <v>131</v>
      </c>
      <c r="Q49" s="403" t="s">
        <v>1004</v>
      </c>
      <c r="R49" s="397"/>
      <c r="S49" s="397"/>
      <c r="T49" s="397"/>
      <c r="U49" s="397"/>
      <c r="V49" s="397"/>
      <c r="W49" s="397"/>
      <c r="X49" s="397"/>
      <c r="Y49" s="397"/>
      <c r="Z49" s="397"/>
      <c r="AA49" s="397"/>
      <c r="AB49" s="397"/>
      <c r="AC49" s="397"/>
      <c r="AD49" s="397"/>
      <c r="AE49" s="397"/>
      <c r="AF49" s="397"/>
      <c r="AG49" s="397"/>
    </row>
    <row r="50" customFormat="false" ht="15.75" hidden="false" customHeight="true" outlineLevel="0" collapsed="false">
      <c r="A50" s="398" t="n">
        <v>571</v>
      </c>
      <c r="B50" s="398" t="n">
        <v>1105</v>
      </c>
      <c r="C50" s="397" t="n">
        <v>46</v>
      </c>
      <c r="D50" s="397" t="n">
        <v>46</v>
      </c>
      <c r="E50" s="397" t="s">
        <v>62</v>
      </c>
      <c r="F50" s="399" t="s">
        <v>205</v>
      </c>
      <c r="G50" s="397" t="s">
        <v>206</v>
      </c>
      <c r="H50" s="400" t="s">
        <v>60</v>
      </c>
      <c r="I50" s="397" t="n">
        <v>0</v>
      </c>
      <c r="J50" s="397" t="n">
        <v>0</v>
      </c>
      <c r="K50" s="397" t="n">
        <v>3</v>
      </c>
      <c r="L50" s="397" t="n">
        <v>3</v>
      </c>
      <c r="M50" s="397"/>
      <c r="N50" s="397" t="s">
        <v>131</v>
      </c>
      <c r="O50" s="397" t="s">
        <v>131</v>
      </c>
      <c r="P50" s="397" t="s">
        <v>131</v>
      </c>
      <c r="Q50" s="397" t="s">
        <v>131</v>
      </c>
      <c r="R50" s="397"/>
      <c r="S50" s="397"/>
      <c r="T50" s="397"/>
      <c r="U50" s="397"/>
      <c r="V50" s="397"/>
      <c r="W50" s="397"/>
      <c r="X50" s="397"/>
      <c r="Y50" s="397"/>
      <c r="Z50" s="397"/>
      <c r="AA50" s="397"/>
      <c r="AB50" s="397"/>
      <c r="AC50" s="397"/>
      <c r="AD50" s="397"/>
      <c r="AE50" s="397"/>
      <c r="AF50" s="397"/>
      <c r="AG50" s="397"/>
    </row>
    <row r="51" customFormat="false" ht="15.75" hidden="false" customHeight="true" outlineLevel="0" collapsed="false">
      <c r="A51" s="398" t="n">
        <v>575</v>
      </c>
      <c r="B51" s="398" t="n">
        <v>1110</v>
      </c>
      <c r="C51" s="397" t="n">
        <v>47</v>
      </c>
      <c r="D51" s="397" t="n">
        <v>47</v>
      </c>
      <c r="E51" s="397" t="s">
        <v>62</v>
      </c>
      <c r="F51" s="399" t="s">
        <v>208</v>
      </c>
      <c r="G51" s="397" t="s">
        <v>209</v>
      </c>
      <c r="H51" s="400" t="s">
        <v>60</v>
      </c>
      <c r="I51" s="397" t="n">
        <v>0</v>
      </c>
      <c r="J51" s="397" t="n">
        <v>0</v>
      </c>
      <c r="K51" s="397" t="n">
        <v>3</v>
      </c>
      <c r="L51" s="397" t="n">
        <v>3</v>
      </c>
      <c r="M51" s="397"/>
      <c r="N51" s="397" t="s">
        <v>131</v>
      </c>
      <c r="O51" s="397" t="s">
        <v>131</v>
      </c>
      <c r="P51" s="397" t="s">
        <v>131</v>
      </c>
      <c r="Q51" s="397" t="s">
        <v>131</v>
      </c>
      <c r="R51" s="397"/>
      <c r="S51" s="397"/>
      <c r="T51" s="397"/>
      <c r="U51" s="397"/>
      <c r="V51" s="397"/>
      <c r="W51" s="397"/>
      <c r="X51" s="397"/>
      <c r="Y51" s="397"/>
      <c r="Z51" s="397"/>
      <c r="AA51" s="397"/>
      <c r="AB51" s="397"/>
      <c r="AC51" s="397"/>
      <c r="AD51" s="397"/>
      <c r="AE51" s="397"/>
      <c r="AF51" s="397"/>
      <c r="AG51" s="397"/>
    </row>
    <row r="52" customFormat="false" ht="15.75" hidden="false" customHeight="true" outlineLevel="0" collapsed="false">
      <c r="A52" s="398" t="n">
        <v>563</v>
      </c>
      <c r="B52" s="398" t="n">
        <v>1086</v>
      </c>
      <c r="C52" s="397" t="n">
        <v>48</v>
      </c>
      <c r="D52" s="397" t="n">
        <v>48</v>
      </c>
      <c r="E52" s="397" t="s">
        <v>62</v>
      </c>
      <c r="F52" s="399" t="s">
        <v>212</v>
      </c>
      <c r="G52" s="422" t="s">
        <v>213</v>
      </c>
      <c r="H52" s="415" t="s">
        <v>70</v>
      </c>
      <c r="I52" s="423" t="n">
        <v>2</v>
      </c>
      <c r="J52" s="423" t="n">
        <v>0</v>
      </c>
      <c r="K52" s="423" t="n">
        <v>1</v>
      </c>
      <c r="L52" s="423" t="n">
        <v>3</v>
      </c>
      <c r="M52" s="397"/>
      <c r="N52" s="397" t="s">
        <v>1001</v>
      </c>
      <c r="O52" s="406" t="s">
        <v>1507</v>
      </c>
      <c r="P52" s="405" t="s">
        <v>4199</v>
      </c>
      <c r="Q52" s="415" t="s">
        <v>70</v>
      </c>
      <c r="R52" s="397"/>
      <c r="S52" s="397"/>
      <c r="T52" s="397"/>
      <c r="U52" s="397"/>
      <c r="V52" s="397"/>
      <c r="W52" s="397"/>
      <c r="X52" s="397"/>
      <c r="Y52" s="397"/>
      <c r="Z52" s="397"/>
      <c r="AA52" s="397"/>
      <c r="AB52" s="397"/>
      <c r="AC52" s="397"/>
      <c r="AD52" s="397"/>
      <c r="AE52" s="397"/>
      <c r="AF52" s="397"/>
      <c r="AG52" s="397"/>
    </row>
    <row r="53" customFormat="false" ht="15.75" hidden="false" customHeight="true" outlineLevel="0" collapsed="false">
      <c r="A53" s="398" t="n">
        <v>565</v>
      </c>
      <c r="B53" s="398" t="n">
        <v>1089</v>
      </c>
      <c r="C53" s="397" t="n">
        <v>49</v>
      </c>
      <c r="D53" s="397" t="n">
        <v>49</v>
      </c>
      <c r="E53" s="397" t="s">
        <v>62</v>
      </c>
      <c r="F53" s="399" t="s">
        <v>214</v>
      </c>
      <c r="G53" s="397" t="s">
        <v>215</v>
      </c>
      <c r="H53" s="400" t="s">
        <v>60</v>
      </c>
      <c r="I53" s="397" t="n">
        <v>0</v>
      </c>
      <c r="J53" s="397" t="n">
        <v>0</v>
      </c>
      <c r="K53" s="397" t="n">
        <v>3</v>
      </c>
      <c r="L53" s="397" t="n">
        <v>3</v>
      </c>
      <c r="M53" s="397"/>
      <c r="N53" s="397" t="s">
        <v>131</v>
      </c>
      <c r="O53" s="397" t="s">
        <v>131</v>
      </c>
      <c r="P53" s="397" t="s">
        <v>131</v>
      </c>
      <c r="Q53" s="397" t="s">
        <v>131</v>
      </c>
      <c r="R53" s="397"/>
      <c r="S53" s="397"/>
      <c r="T53" s="397"/>
      <c r="U53" s="397"/>
      <c r="V53" s="397"/>
      <c r="W53" s="397"/>
      <c r="X53" s="397"/>
      <c r="Y53" s="397"/>
      <c r="Z53" s="397"/>
      <c r="AA53" s="397"/>
      <c r="AB53" s="397"/>
      <c r="AC53" s="397"/>
      <c r="AD53" s="397"/>
      <c r="AE53" s="397"/>
      <c r="AF53" s="397"/>
      <c r="AG53" s="397"/>
    </row>
    <row r="54" customFormat="false" ht="15.75" hidden="false" customHeight="true" outlineLevel="0" collapsed="false">
      <c r="A54" s="398" t="n">
        <v>528</v>
      </c>
      <c r="B54" s="398" t="n">
        <v>1039</v>
      </c>
      <c r="C54" s="397" t="n">
        <v>50</v>
      </c>
      <c r="D54" s="397" t="n">
        <v>50.1</v>
      </c>
      <c r="E54" s="397" t="s">
        <v>62</v>
      </c>
      <c r="F54" s="399" t="s">
        <v>216</v>
      </c>
      <c r="G54" s="397" t="s">
        <v>217</v>
      </c>
      <c r="H54" s="410" t="s">
        <v>6832</v>
      </c>
      <c r="I54" s="397" t="n">
        <v>0</v>
      </c>
      <c r="J54" s="397" t="n">
        <v>0</v>
      </c>
      <c r="K54" s="397" t="n">
        <v>2</v>
      </c>
      <c r="L54" s="397" t="n">
        <v>2</v>
      </c>
      <c r="M54" s="397" t="s">
        <v>219</v>
      </c>
      <c r="N54" s="397" t="s">
        <v>131</v>
      </c>
      <c r="O54" s="397" t="s">
        <v>131</v>
      </c>
      <c r="P54" s="397" t="s">
        <v>131</v>
      </c>
      <c r="Q54" s="397" t="s">
        <v>131</v>
      </c>
      <c r="R54" s="397"/>
      <c r="S54" s="397"/>
      <c r="T54" s="397"/>
      <c r="U54" s="397"/>
      <c r="V54" s="397"/>
      <c r="W54" s="397"/>
      <c r="X54" s="397"/>
      <c r="Y54" s="397"/>
      <c r="Z54" s="397"/>
      <c r="AA54" s="397"/>
      <c r="AB54" s="397"/>
      <c r="AC54" s="397"/>
      <c r="AD54" s="397"/>
      <c r="AE54" s="397"/>
      <c r="AF54" s="397"/>
      <c r="AG54" s="397"/>
    </row>
    <row r="55" customFormat="false" ht="15.75" hidden="false" customHeight="true" outlineLevel="0" collapsed="false">
      <c r="A55" s="398" t="n">
        <v>528</v>
      </c>
      <c r="B55" s="398" t="n">
        <v>1040</v>
      </c>
      <c r="C55" s="397" t="n">
        <v>50</v>
      </c>
      <c r="D55" s="397" t="n">
        <v>50.2</v>
      </c>
      <c r="E55" s="397" t="s">
        <v>62</v>
      </c>
      <c r="F55" s="399" t="s">
        <v>216</v>
      </c>
      <c r="G55" s="397" t="s">
        <v>220</v>
      </c>
      <c r="H55" s="400" t="s">
        <v>60</v>
      </c>
      <c r="I55" s="397" t="n">
        <v>0</v>
      </c>
      <c r="J55" s="397" t="n">
        <v>0</v>
      </c>
      <c r="K55" s="397" t="n">
        <v>3</v>
      </c>
      <c r="L55" s="397" t="n">
        <v>3</v>
      </c>
      <c r="M55" s="397"/>
      <c r="N55" s="397" t="s">
        <v>131</v>
      </c>
      <c r="O55" s="397" t="s">
        <v>131</v>
      </c>
      <c r="P55" s="397" t="s">
        <v>131</v>
      </c>
      <c r="Q55" s="397" t="s">
        <v>131</v>
      </c>
      <c r="R55" s="397"/>
      <c r="S55" s="397"/>
      <c r="T55" s="397"/>
      <c r="U55" s="397"/>
      <c r="V55" s="397"/>
      <c r="W55" s="397"/>
      <c r="X55" s="397"/>
      <c r="Y55" s="397"/>
      <c r="Z55" s="397"/>
      <c r="AA55" s="397"/>
      <c r="AB55" s="397"/>
      <c r="AC55" s="397"/>
      <c r="AD55" s="397"/>
      <c r="AE55" s="397"/>
      <c r="AF55" s="397"/>
      <c r="AG55" s="397"/>
    </row>
    <row r="56" customFormat="false" ht="15.75" hidden="false" customHeight="true" outlineLevel="0" collapsed="false">
      <c r="A56" s="398" t="n">
        <v>574</v>
      </c>
      <c r="B56" s="398" t="n">
        <v>1109</v>
      </c>
      <c r="C56" s="397" t="n">
        <v>51</v>
      </c>
      <c r="D56" s="397" t="n">
        <v>51</v>
      </c>
      <c r="E56" s="397" t="s">
        <v>62</v>
      </c>
      <c r="F56" s="399" t="s">
        <v>221</v>
      </c>
      <c r="G56" s="397" t="s">
        <v>222</v>
      </c>
      <c r="H56" s="400" t="s">
        <v>60</v>
      </c>
      <c r="I56" s="397" t="n">
        <v>0</v>
      </c>
      <c r="J56" s="397" t="n">
        <v>0</v>
      </c>
      <c r="K56" s="397" t="n">
        <v>3</v>
      </c>
      <c r="L56" s="397" t="n">
        <v>3</v>
      </c>
      <c r="M56" s="397"/>
      <c r="N56" s="397" t="s">
        <v>131</v>
      </c>
      <c r="O56" s="397" t="s">
        <v>131</v>
      </c>
      <c r="P56" s="397" t="s">
        <v>131</v>
      </c>
      <c r="Q56" s="397" t="s">
        <v>131</v>
      </c>
      <c r="R56" s="397"/>
      <c r="S56" s="397"/>
      <c r="T56" s="397"/>
      <c r="U56" s="397"/>
      <c r="V56" s="397"/>
      <c r="W56" s="397"/>
      <c r="X56" s="397"/>
      <c r="Y56" s="397"/>
      <c r="Z56" s="397"/>
      <c r="AA56" s="397"/>
      <c r="AB56" s="397"/>
      <c r="AC56" s="397"/>
      <c r="AD56" s="397"/>
      <c r="AE56" s="397"/>
      <c r="AF56" s="397"/>
      <c r="AG56" s="397"/>
    </row>
    <row r="57" customFormat="false" ht="15.75" hidden="false" customHeight="true" outlineLevel="0" collapsed="false">
      <c r="A57" s="398" t="n">
        <v>530</v>
      </c>
      <c r="B57" s="398" t="n">
        <v>1042</v>
      </c>
      <c r="C57" s="397" t="n">
        <v>52</v>
      </c>
      <c r="D57" s="397" t="n">
        <v>52</v>
      </c>
      <c r="E57" s="397" t="s">
        <v>62</v>
      </c>
      <c r="F57" s="399" t="s">
        <v>224</v>
      </c>
      <c r="G57" s="397" t="s">
        <v>225</v>
      </c>
      <c r="H57" s="400" t="s">
        <v>60</v>
      </c>
      <c r="I57" s="397" t="n">
        <v>0</v>
      </c>
      <c r="J57" s="397" t="n">
        <v>0</v>
      </c>
      <c r="K57" s="397" t="n">
        <v>3</v>
      </c>
      <c r="L57" s="397" t="n">
        <v>3</v>
      </c>
      <c r="M57" s="397"/>
      <c r="N57" s="397" t="s">
        <v>131</v>
      </c>
      <c r="O57" s="397" t="s">
        <v>131</v>
      </c>
      <c r="P57" s="397" t="s">
        <v>131</v>
      </c>
      <c r="Q57" s="397" t="s">
        <v>131</v>
      </c>
      <c r="R57" s="397"/>
      <c r="S57" s="397"/>
      <c r="T57" s="397"/>
      <c r="U57" s="397"/>
      <c r="V57" s="397"/>
      <c r="W57" s="397"/>
      <c r="X57" s="397"/>
      <c r="Y57" s="397"/>
      <c r="Z57" s="397"/>
      <c r="AA57" s="397"/>
      <c r="AB57" s="397"/>
      <c r="AC57" s="397"/>
      <c r="AD57" s="397"/>
      <c r="AE57" s="397"/>
      <c r="AF57" s="397"/>
      <c r="AG57" s="397"/>
    </row>
    <row r="58" customFormat="false" ht="15.75" hidden="false" customHeight="true" outlineLevel="0" collapsed="false">
      <c r="A58" s="398" t="n">
        <v>572</v>
      </c>
      <c r="B58" s="398" t="n">
        <v>1106</v>
      </c>
      <c r="C58" s="397" t="n">
        <v>53</v>
      </c>
      <c r="D58" s="397" t="n">
        <v>53</v>
      </c>
      <c r="E58" s="397" t="s">
        <v>62</v>
      </c>
      <c r="F58" s="399" t="s">
        <v>226</v>
      </c>
      <c r="G58" s="397" t="s">
        <v>227</v>
      </c>
      <c r="H58" s="400" t="s">
        <v>60</v>
      </c>
      <c r="I58" s="397" t="n">
        <v>0</v>
      </c>
      <c r="J58" s="397" t="n">
        <v>0</v>
      </c>
      <c r="K58" s="397" t="n">
        <v>3</v>
      </c>
      <c r="L58" s="397" t="n">
        <v>3</v>
      </c>
      <c r="M58" s="397"/>
      <c r="N58" s="397" t="s">
        <v>131</v>
      </c>
      <c r="O58" s="397" t="s">
        <v>131</v>
      </c>
      <c r="P58" s="397" t="s">
        <v>131</v>
      </c>
      <c r="Q58" s="397" t="s">
        <v>131</v>
      </c>
      <c r="R58" s="397"/>
      <c r="S58" s="397"/>
      <c r="T58" s="397"/>
      <c r="U58" s="397"/>
      <c r="V58" s="397"/>
      <c r="W58" s="397"/>
      <c r="X58" s="397"/>
      <c r="Y58" s="397"/>
      <c r="Z58" s="397"/>
      <c r="AA58" s="397"/>
      <c r="AB58" s="397"/>
      <c r="AC58" s="397"/>
      <c r="AD58" s="397"/>
      <c r="AE58" s="397"/>
      <c r="AF58" s="397"/>
      <c r="AG58" s="397"/>
    </row>
    <row r="59" customFormat="false" ht="15.75" hidden="false" customHeight="true" outlineLevel="0" collapsed="false">
      <c r="A59" s="398" t="n">
        <v>576</v>
      </c>
      <c r="B59" s="398" t="n">
        <v>1111</v>
      </c>
      <c r="C59" s="397" t="n">
        <v>54</v>
      </c>
      <c r="D59" s="397" t="n">
        <v>54</v>
      </c>
      <c r="E59" s="397" t="s">
        <v>62</v>
      </c>
      <c r="F59" s="399" t="s">
        <v>228</v>
      </c>
      <c r="G59" s="397" t="s">
        <v>229</v>
      </c>
      <c r="H59" s="400" t="s">
        <v>60</v>
      </c>
      <c r="I59" s="397" t="n">
        <v>0</v>
      </c>
      <c r="J59" s="397" t="n">
        <v>0</v>
      </c>
      <c r="K59" s="397" t="n">
        <v>3</v>
      </c>
      <c r="L59" s="397" t="n">
        <v>3</v>
      </c>
      <c r="M59" s="397"/>
      <c r="N59" s="397" t="s">
        <v>131</v>
      </c>
      <c r="O59" s="397" t="s">
        <v>131</v>
      </c>
      <c r="P59" s="397" t="s">
        <v>131</v>
      </c>
      <c r="Q59" s="397" t="s">
        <v>131</v>
      </c>
      <c r="R59" s="397"/>
      <c r="S59" s="397"/>
      <c r="T59" s="397"/>
      <c r="U59" s="397"/>
      <c r="V59" s="397"/>
      <c r="W59" s="397"/>
      <c r="X59" s="397"/>
      <c r="Y59" s="397"/>
      <c r="Z59" s="397"/>
      <c r="AA59" s="397"/>
      <c r="AB59" s="397"/>
      <c r="AC59" s="397"/>
      <c r="AD59" s="397"/>
      <c r="AE59" s="397"/>
      <c r="AF59" s="397"/>
      <c r="AG59" s="397"/>
    </row>
    <row r="60" customFormat="false" ht="15.75" hidden="false" customHeight="true" outlineLevel="0" collapsed="false">
      <c r="A60" s="398" t="n">
        <v>645</v>
      </c>
      <c r="B60" s="398" t="n">
        <v>1214</v>
      </c>
      <c r="C60" s="397" t="n">
        <v>55</v>
      </c>
      <c r="D60" s="397" t="n">
        <v>55</v>
      </c>
      <c r="E60" s="397" t="s">
        <v>62</v>
      </c>
      <c r="F60" s="399" t="s">
        <v>230</v>
      </c>
      <c r="G60" s="397" t="s">
        <v>232</v>
      </c>
      <c r="H60" s="400" t="s">
        <v>60</v>
      </c>
      <c r="I60" s="397" t="n">
        <v>0</v>
      </c>
      <c r="J60" s="397" t="n">
        <v>0</v>
      </c>
      <c r="K60" s="397" t="n">
        <v>3</v>
      </c>
      <c r="L60" s="397" t="n">
        <v>3</v>
      </c>
      <c r="M60" s="397"/>
      <c r="N60" s="397" t="s">
        <v>131</v>
      </c>
      <c r="O60" s="397" t="s">
        <v>131</v>
      </c>
      <c r="P60" s="397" t="s">
        <v>131</v>
      </c>
      <c r="Q60" s="397" t="s">
        <v>131</v>
      </c>
      <c r="R60" s="414" t="s">
        <v>5211</v>
      </c>
      <c r="S60" s="411" t="s">
        <v>5335</v>
      </c>
      <c r="T60" s="397" t="s">
        <v>5337</v>
      </c>
      <c r="U60" s="404"/>
      <c r="V60" s="397"/>
      <c r="W60" s="397"/>
      <c r="X60" s="397"/>
      <c r="Y60" s="397"/>
      <c r="Z60" s="397"/>
      <c r="AA60" s="397"/>
      <c r="AB60" s="397"/>
      <c r="AC60" s="397"/>
      <c r="AD60" s="397"/>
      <c r="AE60" s="397"/>
      <c r="AF60" s="397"/>
      <c r="AG60" s="397"/>
    </row>
    <row r="61" customFormat="false" ht="15.75" hidden="false" customHeight="true" outlineLevel="0" collapsed="false">
      <c r="A61" s="398" t="n">
        <v>522</v>
      </c>
      <c r="B61" s="398" t="n">
        <v>1027</v>
      </c>
      <c r="C61" s="397" t="n">
        <v>56</v>
      </c>
      <c r="D61" s="397" t="n">
        <v>56</v>
      </c>
      <c r="E61" s="397" t="s">
        <v>62</v>
      </c>
      <c r="F61" s="399" t="s">
        <v>235</v>
      </c>
      <c r="G61" s="397" t="s">
        <v>236</v>
      </c>
      <c r="H61" s="400" t="s">
        <v>60</v>
      </c>
      <c r="I61" s="397" t="n">
        <v>0</v>
      </c>
      <c r="J61" s="397" t="n">
        <v>0</v>
      </c>
      <c r="K61" s="397" t="n">
        <v>3</v>
      </c>
      <c r="L61" s="397" t="n">
        <v>3</v>
      </c>
      <c r="M61" s="397"/>
      <c r="N61" s="397" t="s">
        <v>131</v>
      </c>
      <c r="O61" s="397" t="s">
        <v>131</v>
      </c>
      <c r="P61" s="397" t="s">
        <v>131</v>
      </c>
      <c r="Q61" s="397" t="s">
        <v>131</v>
      </c>
      <c r="R61" s="397"/>
      <c r="S61" s="397"/>
      <c r="T61" s="397"/>
      <c r="U61" s="397"/>
      <c r="V61" s="397"/>
      <c r="W61" s="397"/>
      <c r="X61" s="397"/>
      <c r="Y61" s="397"/>
      <c r="Z61" s="397"/>
      <c r="AA61" s="397"/>
      <c r="AB61" s="397"/>
      <c r="AC61" s="397"/>
      <c r="AD61" s="397"/>
      <c r="AE61" s="397"/>
      <c r="AF61" s="397"/>
      <c r="AG61" s="397"/>
    </row>
    <row r="62" customFormat="false" ht="15.75" hidden="false" customHeight="true" outlineLevel="0" collapsed="false">
      <c r="A62" s="398" t="n">
        <v>567</v>
      </c>
      <c r="B62" s="398" t="n">
        <v>1091</v>
      </c>
      <c r="C62" s="397" t="n">
        <v>57</v>
      </c>
      <c r="D62" s="397" t="n">
        <v>57.1</v>
      </c>
      <c r="E62" s="397" t="s">
        <v>62</v>
      </c>
      <c r="F62" s="399" t="s">
        <v>238</v>
      </c>
      <c r="G62" s="397" t="s">
        <v>239</v>
      </c>
      <c r="H62" s="400" t="s">
        <v>60</v>
      </c>
      <c r="I62" s="397" t="n">
        <v>0</v>
      </c>
      <c r="J62" s="397" t="n">
        <v>0</v>
      </c>
      <c r="K62" s="397" t="n">
        <v>3</v>
      </c>
      <c r="L62" s="397" t="n">
        <v>3</v>
      </c>
      <c r="M62" s="397"/>
      <c r="N62" s="397" t="s">
        <v>131</v>
      </c>
      <c r="O62" s="397" t="s">
        <v>131</v>
      </c>
      <c r="P62" s="397" t="s">
        <v>131</v>
      </c>
      <c r="Q62" s="397" t="s">
        <v>131</v>
      </c>
      <c r="R62" s="397"/>
      <c r="S62" s="397"/>
      <c r="T62" s="397"/>
      <c r="U62" s="397"/>
      <c r="V62" s="397"/>
      <c r="W62" s="397"/>
      <c r="X62" s="397"/>
      <c r="Y62" s="397"/>
      <c r="Z62" s="397"/>
      <c r="AA62" s="397"/>
      <c r="AB62" s="397"/>
      <c r="AC62" s="397"/>
      <c r="AD62" s="397"/>
      <c r="AE62" s="397"/>
      <c r="AF62" s="397"/>
      <c r="AG62" s="397"/>
    </row>
    <row r="63" customFormat="false" ht="15.75" hidden="false" customHeight="true" outlineLevel="0" collapsed="false">
      <c r="A63" s="398"/>
      <c r="B63" s="398"/>
      <c r="C63" s="397" t="n">
        <v>57</v>
      </c>
      <c r="D63" s="397" t="n">
        <v>57.2</v>
      </c>
      <c r="E63" s="397" t="s">
        <v>62</v>
      </c>
      <c r="F63" s="399" t="s">
        <v>247</v>
      </c>
      <c r="G63" s="397" t="s">
        <v>248</v>
      </c>
      <c r="H63" s="400" t="s">
        <v>60</v>
      </c>
      <c r="I63" s="397"/>
      <c r="J63" s="397"/>
      <c r="K63" s="397"/>
      <c r="L63" s="397"/>
      <c r="M63" s="397"/>
      <c r="N63" s="397"/>
      <c r="O63" s="397"/>
      <c r="P63" s="397"/>
      <c r="Q63" s="397"/>
      <c r="R63" s="397"/>
      <c r="S63" s="397"/>
      <c r="T63" s="397"/>
      <c r="U63" s="397"/>
      <c r="V63" s="397"/>
      <c r="W63" s="397"/>
      <c r="X63" s="397"/>
      <c r="Y63" s="397"/>
      <c r="Z63" s="397"/>
      <c r="AA63" s="397"/>
      <c r="AB63" s="397"/>
      <c r="AC63" s="397"/>
      <c r="AD63" s="397"/>
      <c r="AE63" s="397"/>
      <c r="AF63" s="397"/>
      <c r="AG63" s="397"/>
    </row>
    <row r="64" customFormat="false" ht="15.75" hidden="false" customHeight="true" outlineLevel="0" collapsed="false">
      <c r="A64" s="398"/>
      <c r="B64" s="398"/>
      <c r="C64" s="397" t="n">
        <v>57</v>
      </c>
      <c r="D64" s="397" t="n">
        <v>57.3</v>
      </c>
      <c r="E64" s="397" t="s">
        <v>62</v>
      </c>
      <c r="F64" s="399" t="s">
        <v>250</v>
      </c>
      <c r="G64" s="397" t="s">
        <v>251</v>
      </c>
      <c r="H64" s="400" t="s">
        <v>60</v>
      </c>
      <c r="I64" s="397"/>
      <c r="J64" s="397"/>
      <c r="K64" s="397"/>
      <c r="L64" s="397"/>
      <c r="M64" s="397"/>
      <c r="N64" s="397"/>
      <c r="O64" s="397"/>
      <c r="P64" s="397"/>
      <c r="Q64" s="397"/>
      <c r="R64" s="397"/>
      <c r="S64" s="397"/>
      <c r="T64" s="397"/>
      <c r="U64" s="397"/>
      <c r="V64" s="397"/>
      <c r="W64" s="397"/>
      <c r="X64" s="397"/>
      <c r="Y64" s="397"/>
      <c r="Z64" s="397"/>
      <c r="AA64" s="397"/>
      <c r="AB64" s="397"/>
      <c r="AC64" s="397"/>
      <c r="AD64" s="397"/>
      <c r="AE64" s="397"/>
      <c r="AF64" s="397"/>
      <c r="AG64" s="397"/>
    </row>
    <row r="65" customFormat="false" ht="15.75" hidden="false" customHeight="true" outlineLevel="0" collapsed="false">
      <c r="A65" s="398" t="n">
        <v>524</v>
      </c>
      <c r="B65" s="398" t="n">
        <v>1030</v>
      </c>
      <c r="C65" s="397" t="n">
        <v>58</v>
      </c>
      <c r="D65" s="397" t="n">
        <v>58</v>
      </c>
      <c r="E65" s="397" t="s">
        <v>62</v>
      </c>
      <c r="F65" s="399" t="s">
        <v>241</v>
      </c>
      <c r="G65" s="397" t="s">
        <v>242</v>
      </c>
      <c r="H65" s="400" t="s">
        <v>60</v>
      </c>
      <c r="I65" s="397" t="n">
        <v>0</v>
      </c>
      <c r="J65" s="397" t="n">
        <v>0</v>
      </c>
      <c r="K65" s="397" t="n">
        <v>3</v>
      </c>
      <c r="L65" s="397" t="n">
        <v>3</v>
      </c>
      <c r="M65" s="397"/>
      <c r="N65" s="397" t="s">
        <v>131</v>
      </c>
      <c r="O65" s="397" t="s">
        <v>131</v>
      </c>
      <c r="P65" s="397" t="s">
        <v>131</v>
      </c>
      <c r="Q65" s="397" t="s">
        <v>131</v>
      </c>
      <c r="R65" s="397"/>
      <c r="S65" s="397"/>
      <c r="T65" s="397"/>
      <c r="U65" s="397"/>
      <c r="V65" s="397"/>
      <c r="W65" s="397"/>
      <c r="X65" s="397"/>
      <c r="Y65" s="397"/>
      <c r="Z65" s="397"/>
      <c r="AA65" s="397"/>
      <c r="AB65" s="397"/>
      <c r="AC65" s="397"/>
      <c r="AD65" s="397"/>
      <c r="AE65" s="397"/>
      <c r="AF65" s="397"/>
      <c r="AG65" s="397"/>
    </row>
    <row r="66" customFormat="false" ht="15.75" hidden="false" customHeight="true" outlineLevel="0" collapsed="false">
      <c r="A66" s="398" t="n">
        <v>566</v>
      </c>
      <c r="B66" s="398" t="n">
        <v>1090</v>
      </c>
      <c r="C66" s="397" t="n">
        <v>59</v>
      </c>
      <c r="D66" s="397" t="n">
        <v>59</v>
      </c>
      <c r="E66" s="397" t="s">
        <v>62</v>
      </c>
      <c r="F66" s="399" t="s">
        <v>244</v>
      </c>
      <c r="G66" s="397" t="s">
        <v>245</v>
      </c>
      <c r="H66" s="400" t="s">
        <v>60</v>
      </c>
      <c r="I66" s="397" t="n">
        <v>0</v>
      </c>
      <c r="J66" s="397" t="n">
        <v>0</v>
      </c>
      <c r="K66" s="397" t="n">
        <v>3</v>
      </c>
      <c r="L66" s="397" t="n">
        <v>3</v>
      </c>
      <c r="M66" s="397"/>
      <c r="N66" s="397" t="s">
        <v>131</v>
      </c>
      <c r="O66" s="397" t="s">
        <v>131</v>
      </c>
      <c r="P66" s="397" t="s">
        <v>131</v>
      </c>
      <c r="Q66" s="397" t="s">
        <v>131</v>
      </c>
      <c r="R66" s="397"/>
      <c r="S66" s="397"/>
      <c r="T66" s="397"/>
      <c r="U66" s="397"/>
      <c r="V66" s="397"/>
      <c r="W66" s="397"/>
      <c r="X66" s="397"/>
      <c r="Y66" s="397"/>
      <c r="Z66" s="397"/>
      <c r="AA66" s="397"/>
      <c r="AB66" s="397"/>
      <c r="AC66" s="397"/>
      <c r="AD66" s="397"/>
      <c r="AE66" s="397"/>
      <c r="AF66" s="397"/>
      <c r="AG66" s="397"/>
    </row>
    <row r="67" customFormat="false" ht="15.75" hidden="false" customHeight="true" outlineLevel="0" collapsed="false">
      <c r="A67" s="398" t="n">
        <v>19222</v>
      </c>
      <c r="B67" s="398" t="n">
        <v>22512</v>
      </c>
      <c r="C67" s="397" t="n">
        <v>62</v>
      </c>
      <c r="D67" s="397" t="n">
        <v>62</v>
      </c>
      <c r="E67" s="397" t="s">
        <v>62</v>
      </c>
      <c r="F67" s="399" t="s">
        <v>253</v>
      </c>
      <c r="G67" s="397" t="s">
        <v>254</v>
      </c>
      <c r="H67" s="415" t="s">
        <v>70</v>
      </c>
      <c r="I67" s="398" t="n">
        <v>2</v>
      </c>
      <c r="J67" s="398" t="n">
        <v>0</v>
      </c>
      <c r="K67" s="398" t="n">
        <v>0</v>
      </c>
      <c r="L67" s="398" t="n">
        <v>2</v>
      </c>
      <c r="M67" s="397"/>
      <c r="N67" s="405" t="s">
        <v>1005</v>
      </c>
      <c r="O67" s="406" t="s">
        <v>1613</v>
      </c>
      <c r="P67" s="397" t="s">
        <v>254</v>
      </c>
      <c r="Q67" s="400" t="s">
        <v>60</v>
      </c>
      <c r="R67" s="397" t="s">
        <v>5158</v>
      </c>
      <c r="S67" s="411" t="s">
        <v>6844</v>
      </c>
      <c r="T67" s="397" t="s">
        <v>1615</v>
      </c>
      <c r="U67" s="397"/>
      <c r="V67" s="397"/>
      <c r="W67" s="397"/>
      <c r="X67" s="397"/>
      <c r="Y67" s="397"/>
      <c r="Z67" s="397"/>
      <c r="AA67" s="397"/>
      <c r="AB67" s="397"/>
      <c r="AC67" s="397"/>
      <c r="AD67" s="397"/>
      <c r="AE67" s="397"/>
      <c r="AF67" s="397"/>
      <c r="AG67" s="397"/>
    </row>
    <row r="68" customFormat="false" ht="15.75" hidden="false" customHeight="true" outlineLevel="0" collapsed="false">
      <c r="A68" s="398" t="n">
        <v>521</v>
      </c>
      <c r="B68" s="398" t="n">
        <v>1026</v>
      </c>
      <c r="C68" s="397" t="n">
        <v>63</v>
      </c>
      <c r="D68" s="397" t="n">
        <v>63.1</v>
      </c>
      <c r="E68" s="397" t="s">
        <v>62</v>
      </c>
      <c r="F68" s="399" t="s">
        <v>255</v>
      </c>
      <c r="G68" s="422" t="s">
        <v>256</v>
      </c>
      <c r="H68" s="401" t="s">
        <v>70</v>
      </c>
      <c r="I68" s="424" t="n">
        <v>5</v>
      </c>
      <c r="J68" s="424" t="n">
        <v>0</v>
      </c>
      <c r="K68" s="424" t="n">
        <v>1</v>
      </c>
      <c r="L68" s="424" t="n">
        <v>6</v>
      </c>
      <c r="M68" s="397"/>
      <c r="N68" s="397" t="s">
        <v>131</v>
      </c>
      <c r="O68" s="397" t="s">
        <v>131</v>
      </c>
      <c r="P68" s="397" t="s">
        <v>131</v>
      </c>
      <c r="Q68" s="403" t="s">
        <v>1004</v>
      </c>
      <c r="R68" s="397"/>
      <c r="S68" s="397"/>
      <c r="T68" s="397"/>
      <c r="U68" s="397"/>
      <c r="V68" s="397"/>
      <c r="W68" s="397"/>
      <c r="X68" s="397"/>
      <c r="Y68" s="397"/>
      <c r="Z68" s="397"/>
      <c r="AA68" s="397"/>
      <c r="AB68" s="397"/>
      <c r="AC68" s="397"/>
      <c r="AD68" s="397"/>
      <c r="AE68" s="397"/>
      <c r="AF68" s="397"/>
      <c r="AG68" s="397"/>
    </row>
    <row r="69" customFormat="false" ht="15.75" hidden="false" customHeight="true" outlineLevel="0" collapsed="false">
      <c r="A69" s="398"/>
      <c r="B69" s="398"/>
      <c r="C69" s="397" t="n">
        <v>63</v>
      </c>
      <c r="D69" s="397" t="n">
        <v>63.2</v>
      </c>
      <c r="E69" s="397" t="s">
        <v>62</v>
      </c>
      <c r="F69" s="399" t="s">
        <v>267</v>
      </c>
      <c r="G69" s="397" t="s">
        <v>268</v>
      </c>
      <c r="H69" s="400" t="s">
        <v>60</v>
      </c>
      <c r="I69" s="424"/>
      <c r="J69" s="424"/>
      <c r="K69" s="424"/>
      <c r="L69" s="424"/>
      <c r="M69" s="397"/>
      <c r="N69" s="397"/>
      <c r="O69" s="397"/>
      <c r="P69" s="397"/>
      <c r="Q69" s="403"/>
      <c r="R69" s="397"/>
      <c r="S69" s="397"/>
      <c r="T69" s="397"/>
      <c r="U69" s="397"/>
      <c r="V69" s="397"/>
      <c r="W69" s="397"/>
      <c r="X69" s="397"/>
      <c r="Y69" s="397"/>
      <c r="Z69" s="397"/>
      <c r="AA69" s="397"/>
      <c r="AB69" s="397"/>
      <c r="AC69" s="397"/>
      <c r="AD69" s="397"/>
      <c r="AE69" s="397"/>
      <c r="AF69" s="397"/>
      <c r="AG69" s="397"/>
    </row>
    <row r="70" customFormat="false" ht="15.75" hidden="false" customHeight="true" outlineLevel="0" collapsed="false">
      <c r="A70" s="398"/>
      <c r="B70" s="398"/>
      <c r="C70" s="397" t="n">
        <v>63</v>
      </c>
      <c r="D70" s="397" t="n">
        <v>63.3</v>
      </c>
      <c r="E70" s="397" t="s">
        <v>62</v>
      </c>
      <c r="F70" s="399" t="s">
        <v>270</v>
      </c>
      <c r="G70" s="397" t="s">
        <v>271</v>
      </c>
      <c r="H70" s="400" t="s">
        <v>60</v>
      </c>
      <c r="I70" s="424"/>
      <c r="J70" s="424"/>
      <c r="K70" s="424"/>
      <c r="L70" s="424"/>
      <c r="M70" s="397"/>
      <c r="N70" s="397"/>
      <c r="O70" s="397"/>
      <c r="P70" s="397"/>
      <c r="Q70" s="403"/>
      <c r="R70" s="397"/>
      <c r="S70" s="397"/>
      <c r="T70" s="397"/>
      <c r="U70" s="397"/>
      <c r="V70" s="397"/>
      <c r="W70" s="397"/>
      <c r="X70" s="397"/>
      <c r="Y70" s="397"/>
      <c r="Z70" s="397"/>
      <c r="AA70" s="397"/>
      <c r="AB70" s="397"/>
      <c r="AC70" s="397"/>
      <c r="AD70" s="397"/>
      <c r="AE70" s="397"/>
      <c r="AF70" s="397"/>
      <c r="AG70" s="397"/>
    </row>
    <row r="71" customFormat="false" ht="15.75" hidden="false" customHeight="true" outlineLevel="0" collapsed="false">
      <c r="A71" s="398" t="n">
        <v>570</v>
      </c>
      <c r="B71" s="398" t="n">
        <v>1096</v>
      </c>
      <c r="C71" s="397" t="n">
        <v>64</v>
      </c>
      <c r="D71" s="397" t="n">
        <v>64</v>
      </c>
      <c r="E71" s="397" t="s">
        <v>62</v>
      </c>
      <c r="F71" s="399" t="s">
        <v>257</v>
      </c>
      <c r="G71" s="397" t="s">
        <v>258</v>
      </c>
      <c r="H71" s="425" t="s">
        <v>259</v>
      </c>
      <c r="I71" s="397"/>
      <c r="J71" s="397"/>
      <c r="K71" s="397"/>
      <c r="L71" s="397"/>
      <c r="M71" s="397"/>
      <c r="N71" s="405" t="s">
        <v>1185</v>
      </c>
      <c r="O71" s="406" t="s">
        <v>1638</v>
      </c>
      <c r="P71" s="405" t="s">
        <v>4544</v>
      </c>
      <c r="Q71" s="415" t="s">
        <v>4546</v>
      </c>
      <c r="R71" s="397" t="s">
        <v>5158</v>
      </c>
      <c r="S71" s="411" t="s">
        <v>6845</v>
      </c>
      <c r="T71" s="397" t="s">
        <v>1640</v>
      </c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7"/>
    </row>
    <row r="72" customFormat="false" ht="15.75" hidden="false" customHeight="true" outlineLevel="0" collapsed="false">
      <c r="A72" s="398" t="n">
        <v>531</v>
      </c>
      <c r="B72" s="398" t="n">
        <v>1043</v>
      </c>
      <c r="C72" s="397" t="n">
        <v>65</v>
      </c>
      <c r="D72" s="397" t="n">
        <v>65</v>
      </c>
      <c r="E72" s="397" t="s">
        <v>62</v>
      </c>
      <c r="F72" s="399" t="s">
        <v>260</v>
      </c>
      <c r="G72" s="397" t="s">
        <v>261</v>
      </c>
      <c r="H72" s="400" t="s">
        <v>60</v>
      </c>
      <c r="I72" s="397" t="n">
        <v>0</v>
      </c>
      <c r="J72" s="397" t="n">
        <v>0</v>
      </c>
      <c r="K72" s="397" t="n">
        <v>3</v>
      </c>
      <c r="L72" s="397" t="n">
        <v>3</v>
      </c>
      <c r="M72" s="397"/>
      <c r="N72" s="397" t="s">
        <v>131</v>
      </c>
      <c r="O72" s="397" t="s">
        <v>131</v>
      </c>
      <c r="P72" s="397" t="s">
        <v>131</v>
      </c>
      <c r="Q72" s="397" t="s">
        <v>131</v>
      </c>
      <c r="R72" s="397"/>
      <c r="S72" s="397"/>
      <c r="T72" s="397"/>
      <c r="U72" s="397"/>
      <c r="V72" s="397"/>
      <c r="W72" s="397"/>
      <c r="X72" s="397"/>
      <c r="Y72" s="397"/>
      <c r="Z72" s="397"/>
      <c r="AA72" s="397"/>
      <c r="AB72" s="397"/>
      <c r="AC72" s="397"/>
      <c r="AD72" s="397"/>
      <c r="AE72" s="397"/>
      <c r="AF72" s="397"/>
      <c r="AG72" s="397"/>
    </row>
    <row r="73" customFormat="false" ht="15.75" hidden="false" customHeight="true" outlineLevel="0" collapsed="false">
      <c r="A73" s="398" t="n">
        <v>580</v>
      </c>
      <c r="B73" s="398" t="n">
        <v>1119</v>
      </c>
      <c r="C73" s="397" t="n">
        <v>66</v>
      </c>
      <c r="D73" s="397" t="n">
        <v>66</v>
      </c>
      <c r="E73" s="397" t="s">
        <v>62</v>
      </c>
      <c r="F73" s="399" t="s">
        <v>264</v>
      </c>
      <c r="G73" s="397" t="s">
        <v>265</v>
      </c>
      <c r="H73" s="400" t="s">
        <v>60</v>
      </c>
      <c r="I73" s="397" t="n">
        <v>0</v>
      </c>
      <c r="J73" s="397" t="n">
        <v>0</v>
      </c>
      <c r="K73" s="397" t="n">
        <v>3</v>
      </c>
      <c r="L73" s="397" t="n">
        <v>3</v>
      </c>
      <c r="M73" s="397"/>
      <c r="N73" s="397" t="s">
        <v>131</v>
      </c>
      <c r="O73" s="397" t="s">
        <v>131</v>
      </c>
      <c r="P73" s="397" t="s">
        <v>131</v>
      </c>
      <c r="Q73" s="397" t="s">
        <v>131</v>
      </c>
      <c r="R73" s="397"/>
      <c r="S73" s="397"/>
      <c r="T73" s="397"/>
      <c r="U73" s="397"/>
      <c r="V73" s="397"/>
      <c r="W73" s="397"/>
      <c r="X73" s="397"/>
      <c r="Y73" s="397"/>
      <c r="Z73" s="397"/>
      <c r="AA73" s="397"/>
      <c r="AB73" s="397"/>
      <c r="AC73" s="397"/>
      <c r="AD73" s="397"/>
      <c r="AE73" s="397"/>
      <c r="AF73" s="397"/>
      <c r="AG73" s="397"/>
    </row>
    <row r="74" customFormat="false" ht="15.75" hidden="false" customHeight="true" outlineLevel="0" collapsed="false">
      <c r="A74" s="398" t="n">
        <v>117</v>
      </c>
      <c r="B74" s="398" t="n">
        <v>254</v>
      </c>
      <c r="C74" s="397" t="n">
        <v>69</v>
      </c>
      <c r="D74" s="397" t="n">
        <v>69</v>
      </c>
      <c r="E74" s="397" t="s">
        <v>62</v>
      </c>
      <c r="F74" s="399" t="s">
        <v>273</v>
      </c>
      <c r="G74" s="397" t="s">
        <v>274</v>
      </c>
      <c r="H74" s="400" t="s">
        <v>60</v>
      </c>
      <c r="I74" s="397" t="n">
        <v>0</v>
      </c>
      <c r="J74" s="397" t="n">
        <v>0</v>
      </c>
      <c r="K74" s="397" t="n">
        <v>3</v>
      </c>
      <c r="L74" s="397" t="n">
        <v>3</v>
      </c>
      <c r="M74" s="397" t="s">
        <v>6831</v>
      </c>
      <c r="N74" s="397" t="s">
        <v>131</v>
      </c>
      <c r="O74" s="397" t="s">
        <v>131</v>
      </c>
      <c r="P74" s="397" t="s">
        <v>131</v>
      </c>
      <c r="Q74" s="397" t="s">
        <v>131</v>
      </c>
      <c r="R74" s="397"/>
      <c r="S74" s="397"/>
      <c r="T74" s="397"/>
      <c r="U74" s="397"/>
      <c r="V74" s="397"/>
      <c r="W74" s="397"/>
      <c r="X74" s="397"/>
      <c r="Y74" s="397"/>
      <c r="Z74" s="397"/>
      <c r="AA74" s="397"/>
      <c r="AB74" s="397"/>
      <c r="AC74" s="397"/>
      <c r="AD74" s="397"/>
      <c r="AE74" s="397"/>
      <c r="AF74" s="397"/>
      <c r="AG74" s="397"/>
    </row>
    <row r="75" customFormat="false" ht="15.75" hidden="false" customHeight="true" outlineLevel="0" collapsed="false">
      <c r="A75" s="398" t="n">
        <v>122</v>
      </c>
      <c r="B75" s="398" t="n">
        <v>259</v>
      </c>
      <c r="C75" s="397" t="n">
        <v>70</v>
      </c>
      <c r="D75" s="397" t="n">
        <v>70</v>
      </c>
      <c r="E75" s="397" t="s">
        <v>62</v>
      </c>
      <c r="F75" s="399" t="s">
        <v>275</v>
      </c>
      <c r="G75" s="397" t="s">
        <v>276</v>
      </c>
      <c r="H75" s="410" t="s">
        <v>6832</v>
      </c>
      <c r="I75" s="397"/>
      <c r="J75" s="397"/>
      <c r="K75" s="397"/>
      <c r="L75" s="397"/>
      <c r="M75" s="397"/>
      <c r="N75" s="397" t="s">
        <v>131</v>
      </c>
      <c r="O75" s="397" t="s">
        <v>131</v>
      </c>
      <c r="P75" s="397" t="s">
        <v>131</v>
      </c>
      <c r="Q75" s="397" t="s">
        <v>131</v>
      </c>
      <c r="R75" s="397" t="s">
        <v>5158</v>
      </c>
      <c r="S75" s="411" t="s">
        <v>5404</v>
      </c>
      <c r="T75" s="397" t="s">
        <v>1689</v>
      </c>
      <c r="U75" s="397"/>
      <c r="V75" s="397"/>
      <c r="W75" s="397"/>
      <c r="X75" s="397"/>
      <c r="Y75" s="397"/>
      <c r="Z75" s="397"/>
      <c r="AA75" s="397"/>
      <c r="AB75" s="397"/>
      <c r="AC75" s="397"/>
      <c r="AD75" s="397"/>
      <c r="AE75" s="397"/>
      <c r="AF75" s="397"/>
      <c r="AG75" s="397"/>
    </row>
    <row r="76" customFormat="false" ht="15.75" hidden="false" customHeight="true" outlineLevel="0" collapsed="false">
      <c r="A76" s="398" t="n">
        <v>118</v>
      </c>
      <c r="B76" s="398" t="n">
        <v>255</v>
      </c>
      <c r="C76" s="397" t="n">
        <v>71</v>
      </c>
      <c r="D76" s="397" t="n">
        <v>71</v>
      </c>
      <c r="E76" s="397" t="s">
        <v>62</v>
      </c>
      <c r="F76" s="399" t="s">
        <v>278</v>
      </c>
      <c r="G76" s="397" t="s">
        <v>280</v>
      </c>
      <c r="H76" s="410" t="s">
        <v>6832</v>
      </c>
      <c r="I76" s="397"/>
      <c r="J76" s="397"/>
      <c r="K76" s="397"/>
      <c r="L76" s="397"/>
      <c r="M76" s="397"/>
      <c r="N76" s="397" t="s">
        <v>131</v>
      </c>
      <c r="O76" s="397" t="s">
        <v>131</v>
      </c>
      <c r="P76" s="397" t="s">
        <v>131</v>
      </c>
      <c r="Q76" s="397" t="s">
        <v>131</v>
      </c>
      <c r="R76" s="414" t="s">
        <v>5211</v>
      </c>
      <c r="S76" s="411" t="s">
        <v>5408</v>
      </c>
      <c r="T76" s="397" t="s">
        <v>1700</v>
      </c>
      <c r="U76" s="397"/>
      <c r="V76" s="397"/>
      <c r="W76" s="397"/>
      <c r="X76" s="397"/>
      <c r="Y76" s="397"/>
      <c r="Z76" s="397"/>
      <c r="AA76" s="397"/>
      <c r="AB76" s="397"/>
      <c r="AC76" s="397"/>
      <c r="AD76" s="397"/>
      <c r="AE76" s="397"/>
      <c r="AF76" s="397"/>
      <c r="AG76" s="397"/>
    </row>
    <row r="77" customFormat="false" ht="15.75" hidden="false" customHeight="true" outlineLevel="0" collapsed="false">
      <c r="A77" s="398" t="n">
        <v>116</v>
      </c>
      <c r="B77" s="398" t="n">
        <v>253</v>
      </c>
      <c r="C77" s="397" t="n">
        <v>72</v>
      </c>
      <c r="D77" s="397" t="n">
        <v>72</v>
      </c>
      <c r="E77" s="397" t="s">
        <v>62</v>
      </c>
      <c r="F77" s="399" t="s">
        <v>282</v>
      </c>
      <c r="G77" s="397" t="s">
        <v>283</v>
      </c>
      <c r="H77" s="410" t="s">
        <v>6832</v>
      </c>
      <c r="I77" s="397" t="n">
        <v>0</v>
      </c>
      <c r="J77" s="397" t="n">
        <v>0</v>
      </c>
      <c r="K77" s="397" t="n">
        <v>2</v>
      </c>
      <c r="L77" s="397" t="n">
        <v>2</v>
      </c>
      <c r="M77" s="397" t="s">
        <v>145</v>
      </c>
      <c r="N77" s="397" t="s">
        <v>131</v>
      </c>
      <c r="O77" s="397" t="s">
        <v>131</v>
      </c>
      <c r="P77" s="397" t="s">
        <v>131</v>
      </c>
      <c r="Q77" s="397" t="s">
        <v>131</v>
      </c>
      <c r="R77" s="397"/>
      <c r="S77" s="397"/>
      <c r="T77" s="397"/>
      <c r="U77" s="397"/>
      <c r="V77" s="397"/>
      <c r="W77" s="397"/>
      <c r="X77" s="397"/>
      <c r="Y77" s="397"/>
      <c r="Z77" s="397"/>
      <c r="AA77" s="397"/>
      <c r="AB77" s="397"/>
      <c r="AC77" s="397"/>
      <c r="AD77" s="397"/>
      <c r="AE77" s="397"/>
      <c r="AF77" s="397"/>
      <c r="AG77" s="397"/>
    </row>
    <row r="78" customFormat="false" ht="15.75" hidden="false" customHeight="true" outlineLevel="0" collapsed="false">
      <c r="A78" s="398" t="n">
        <v>123</v>
      </c>
      <c r="B78" s="398" t="n">
        <v>260</v>
      </c>
      <c r="C78" s="397" t="n">
        <v>73</v>
      </c>
      <c r="D78" s="397" t="n">
        <v>73</v>
      </c>
      <c r="E78" s="397" t="s">
        <v>62</v>
      </c>
      <c r="F78" s="399" t="s">
        <v>286</v>
      </c>
      <c r="G78" s="397" t="s">
        <v>287</v>
      </c>
      <c r="H78" s="420" t="s">
        <v>288</v>
      </c>
      <c r="I78" s="420" t="n">
        <v>1</v>
      </c>
      <c r="J78" s="420" t="n">
        <v>8</v>
      </c>
      <c r="K78" s="420" t="n">
        <v>0</v>
      </c>
      <c r="L78" s="420" t="n">
        <v>9</v>
      </c>
      <c r="M78" s="397"/>
      <c r="N78" s="405" t="s">
        <v>1185</v>
      </c>
      <c r="O78" s="406" t="s">
        <v>1716</v>
      </c>
      <c r="P78" s="405" t="s">
        <v>1719</v>
      </c>
      <c r="Q78" s="407" t="s">
        <v>101</v>
      </c>
      <c r="R78" s="397" t="s">
        <v>5158</v>
      </c>
      <c r="S78" s="411" t="s">
        <v>5412</v>
      </c>
      <c r="T78" s="397" t="s">
        <v>1718</v>
      </c>
      <c r="U78" s="397"/>
      <c r="V78" s="397"/>
      <c r="W78" s="397"/>
      <c r="X78" s="397"/>
      <c r="Y78" s="397"/>
      <c r="Z78" s="397"/>
      <c r="AA78" s="397"/>
      <c r="AB78" s="397"/>
      <c r="AC78" s="397"/>
      <c r="AD78" s="397"/>
      <c r="AE78" s="397"/>
      <c r="AF78" s="397"/>
      <c r="AG78" s="397"/>
    </row>
    <row r="79" customFormat="false" ht="15.75" hidden="false" customHeight="true" outlineLevel="0" collapsed="false">
      <c r="A79" s="398" t="n">
        <v>129</v>
      </c>
      <c r="B79" s="398" t="n">
        <v>272</v>
      </c>
      <c r="C79" s="397" t="n">
        <v>74</v>
      </c>
      <c r="D79" s="397" t="n">
        <v>74.1</v>
      </c>
      <c r="E79" s="397" t="s">
        <v>62</v>
      </c>
      <c r="F79" s="399" t="s">
        <v>289</v>
      </c>
      <c r="G79" s="397" t="s">
        <v>290</v>
      </c>
      <c r="H79" s="415" t="s">
        <v>70</v>
      </c>
      <c r="I79" s="397" t="n">
        <v>4</v>
      </c>
      <c r="J79" s="397" t="n">
        <v>0</v>
      </c>
      <c r="K79" s="397" t="n">
        <v>1</v>
      </c>
      <c r="L79" s="397" t="n">
        <v>5</v>
      </c>
      <c r="M79" s="397"/>
      <c r="N79" s="397" t="s">
        <v>131</v>
      </c>
      <c r="O79" s="397" t="s">
        <v>131</v>
      </c>
      <c r="P79" s="397" t="s">
        <v>131</v>
      </c>
      <c r="Q79" s="403" t="s">
        <v>1004</v>
      </c>
      <c r="R79" s="405"/>
      <c r="S79" s="397"/>
      <c r="T79" s="397"/>
      <c r="U79" s="397"/>
      <c r="V79" s="397"/>
      <c r="W79" s="397"/>
      <c r="X79" s="397"/>
      <c r="Y79" s="397"/>
      <c r="Z79" s="397"/>
      <c r="AA79" s="397"/>
      <c r="AB79" s="397"/>
      <c r="AC79" s="397"/>
      <c r="AD79" s="397"/>
      <c r="AE79" s="397"/>
      <c r="AF79" s="397"/>
      <c r="AG79" s="397"/>
    </row>
    <row r="80" customFormat="false" ht="15.75" hidden="false" customHeight="true" outlineLevel="0" collapsed="false">
      <c r="A80" s="398" t="n">
        <v>129</v>
      </c>
      <c r="B80" s="398" t="n">
        <v>273</v>
      </c>
      <c r="C80" s="397" t="n">
        <v>74</v>
      </c>
      <c r="D80" s="397" t="n">
        <v>74.2</v>
      </c>
      <c r="E80" s="397" t="s">
        <v>62</v>
      </c>
      <c r="F80" s="399" t="s">
        <v>289</v>
      </c>
      <c r="G80" s="397" t="s">
        <v>291</v>
      </c>
      <c r="H80" s="400" t="s">
        <v>5567</v>
      </c>
      <c r="I80" s="397" t="n">
        <v>0</v>
      </c>
      <c r="J80" s="397" t="n">
        <v>0</v>
      </c>
      <c r="K80" s="397" t="n">
        <v>3</v>
      </c>
      <c r="L80" s="397" t="n">
        <v>3</v>
      </c>
      <c r="M80" s="397"/>
      <c r="N80" s="397" t="s">
        <v>131</v>
      </c>
      <c r="O80" s="397" t="s">
        <v>131</v>
      </c>
      <c r="P80" s="397" t="s">
        <v>131</v>
      </c>
      <c r="Q80" s="403" t="s">
        <v>1004</v>
      </c>
      <c r="R80" s="397"/>
      <c r="S80" s="397"/>
      <c r="T80" s="397"/>
      <c r="U80" s="397"/>
      <c r="V80" s="397"/>
      <c r="W80" s="397"/>
      <c r="X80" s="397"/>
      <c r="Y80" s="397"/>
      <c r="Z80" s="397"/>
      <c r="AA80" s="397"/>
      <c r="AB80" s="397"/>
      <c r="AC80" s="397"/>
      <c r="AD80" s="397"/>
      <c r="AE80" s="397"/>
      <c r="AF80" s="397"/>
      <c r="AG80" s="397"/>
    </row>
    <row r="81" customFormat="false" ht="15.75" hidden="false" customHeight="true" outlineLevel="0" collapsed="false">
      <c r="A81" s="398" t="n">
        <v>126</v>
      </c>
      <c r="B81" s="398" t="n">
        <v>269</v>
      </c>
      <c r="C81" s="397" t="n">
        <v>75</v>
      </c>
      <c r="D81" s="397" t="n">
        <v>75</v>
      </c>
      <c r="E81" s="397" t="s">
        <v>62</v>
      </c>
      <c r="F81" s="399" t="s">
        <v>292</v>
      </c>
      <c r="G81" s="397" t="s">
        <v>293</v>
      </c>
      <c r="H81" s="397" t="s">
        <v>294</v>
      </c>
      <c r="I81" s="397"/>
      <c r="J81" s="397"/>
      <c r="K81" s="397"/>
      <c r="L81" s="397"/>
      <c r="M81" s="397"/>
      <c r="N81" s="405" t="s">
        <v>1185</v>
      </c>
      <c r="O81" s="406" t="s">
        <v>1739</v>
      </c>
      <c r="P81" s="405" t="s">
        <v>4562</v>
      </c>
      <c r="Q81" s="400" t="s">
        <v>60</v>
      </c>
      <c r="R81" s="397" t="s">
        <v>5158</v>
      </c>
      <c r="S81" s="411" t="s">
        <v>5422</v>
      </c>
      <c r="T81" s="397" t="s">
        <v>1741</v>
      </c>
      <c r="U81" s="397"/>
      <c r="V81" s="397"/>
      <c r="W81" s="397"/>
      <c r="X81" s="397"/>
      <c r="Y81" s="397"/>
      <c r="Z81" s="397"/>
      <c r="AA81" s="397"/>
      <c r="AB81" s="397"/>
      <c r="AC81" s="397"/>
      <c r="AD81" s="397"/>
      <c r="AE81" s="397"/>
      <c r="AF81" s="397"/>
      <c r="AG81" s="397"/>
    </row>
    <row r="82" customFormat="false" ht="15.75" hidden="false" customHeight="true" outlineLevel="0" collapsed="false">
      <c r="A82" s="398" t="n">
        <v>130</v>
      </c>
      <c r="B82" s="398" t="n">
        <v>274</v>
      </c>
      <c r="C82" s="397" t="n">
        <v>76</v>
      </c>
      <c r="D82" s="397" t="n">
        <v>76</v>
      </c>
      <c r="E82" s="397" t="s">
        <v>62</v>
      </c>
      <c r="F82" s="399" t="s">
        <v>296</v>
      </c>
      <c r="G82" s="397" t="s">
        <v>298</v>
      </c>
      <c r="H82" s="410" t="s">
        <v>6832</v>
      </c>
      <c r="I82" s="397" t="n">
        <v>0</v>
      </c>
      <c r="J82" s="397" t="n">
        <v>0</v>
      </c>
      <c r="K82" s="397" t="n">
        <v>2</v>
      </c>
      <c r="L82" s="397" t="n">
        <v>2</v>
      </c>
      <c r="M82" s="397" t="s">
        <v>145</v>
      </c>
      <c r="N82" s="397" t="s">
        <v>131</v>
      </c>
      <c r="O82" s="397" t="s">
        <v>131</v>
      </c>
      <c r="P82" s="397" t="s">
        <v>131</v>
      </c>
      <c r="Q82" s="403" t="s">
        <v>1004</v>
      </c>
      <c r="R82" s="397"/>
      <c r="S82" s="397"/>
      <c r="T82" s="397"/>
      <c r="U82" s="397"/>
      <c r="V82" s="397"/>
      <c r="W82" s="397"/>
      <c r="X82" s="397"/>
      <c r="Y82" s="397"/>
      <c r="Z82" s="397"/>
      <c r="AA82" s="397"/>
      <c r="AB82" s="397"/>
      <c r="AC82" s="397"/>
      <c r="AD82" s="397"/>
      <c r="AE82" s="397"/>
      <c r="AF82" s="397"/>
      <c r="AG82" s="397"/>
    </row>
    <row r="83" customFormat="false" ht="15.75" hidden="false" customHeight="true" outlineLevel="0" collapsed="false">
      <c r="A83" s="398" t="n">
        <v>131</v>
      </c>
      <c r="B83" s="398" t="n">
        <v>275</v>
      </c>
      <c r="C83" s="397" t="n">
        <v>77</v>
      </c>
      <c r="D83" s="397" t="n">
        <v>77</v>
      </c>
      <c r="E83" s="397" t="s">
        <v>62</v>
      </c>
      <c r="F83" s="399" t="s">
        <v>300</v>
      </c>
      <c r="G83" s="397" t="s">
        <v>301</v>
      </c>
      <c r="H83" s="410" t="s">
        <v>6832</v>
      </c>
      <c r="I83" s="397" t="n">
        <v>0</v>
      </c>
      <c r="J83" s="397" t="n">
        <v>0</v>
      </c>
      <c r="K83" s="397" t="n">
        <v>2</v>
      </c>
      <c r="L83" s="397" t="n">
        <v>2</v>
      </c>
      <c r="M83" s="397"/>
      <c r="N83" s="397" t="s">
        <v>131</v>
      </c>
      <c r="O83" s="397" t="s">
        <v>131</v>
      </c>
      <c r="P83" s="397" t="s">
        <v>131</v>
      </c>
      <c r="Q83" s="397" t="s">
        <v>131</v>
      </c>
      <c r="R83" s="397"/>
      <c r="S83" s="397"/>
      <c r="T83" s="397"/>
      <c r="U83" s="397"/>
      <c r="V83" s="397"/>
      <c r="W83" s="397"/>
      <c r="X83" s="397"/>
      <c r="Y83" s="397"/>
      <c r="Z83" s="397"/>
      <c r="AA83" s="397"/>
      <c r="AB83" s="397"/>
      <c r="AC83" s="397"/>
      <c r="AD83" s="397"/>
      <c r="AE83" s="397"/>
      <c r="AF83" s="397"/>
      <c r="AG83" s="397"/>
    </row>
    <row r="84" customFormat="false" ht="15.75" hidden="false" customHeight="true" outlineLevel="0" collapsed="false">
      <c r="A84" s="398" t="n">
        <v>132</v>
      </c>
      <c r="B84" s="398" t="n">
        <v>276</v>
      </c>
      <c r="C84" s="397" t="n">
        <v>78</v>
      </c>
      <c r="D84" s="397" t="n">
        <v>78</v>
      </c>
      <c r="E84" s="397" t="s">
        <v>62</v>
      </c>
      <c r="F84" s="399" t="s">
        <v>303</v>
      </c>
      <c r="G84" s="397" t="s">
        <v>304</v>
      </c>
      <c r="H84" s="400" t="s">
        <v>60</v>
      </c>
      <c r="I84" s="397" t="n">
        <v>0</v>
      </c>
      <c r="J84" s="397" t="n">
        <v>0</v>
      </c>
      <c r="K84" s="397" t="n">
        <v>3</v>
      </c>
      <c r="L84" s="397" t="n">
        <v>3</v>
      </c>
      <c r="M84" s="397" t="s">
        <v>6831</v>
      </c>
      <c r="N84" s="397" t="s">
        <v>131</v>
      </c>
      <c r="O84" s="397" t="s">
        <v>131</v>
      </c>
      <c r="P84" s="397" t="s">
        <v>131</v>
      </c>
      <c r="Q84" s="397" t="s">
        <v>131</v>
      </c>
      <c r="R84" s="397"/>
      <c r="S84" s="397"/>
      <c r="T84" s="397"/>
      <c r="U84" s="397"/>
      <c r="V84" s="397"/>
      <c r="W84" s="397"/>
      <c r="X84" s="397"/>
      <c r="Y84" s="397"/>
      <c r="Z84" s="397"/>
      <c r="AA84" s="397"/>
      <c r="AB84" s="397"/>
      <c r="AC84" s="397"/>
      <c r="AD84" s="397"/>
      <c r="AE84" s="397"/>
      <c r="AF84" s="397"/>
      <c r="AG84" s="397"/>
    </row>
    <row r="85" customFormat="false" ht="15.75" hidden="false" customHeight="true" outlineLevel="0" collapsed="false">
      <c r="A85" s="398" t="n">
        <v>134</v>
      </c>
      <c r="B85" s="398" t="n">
        <v>278</v>
      </c>
      <c r="C85" s="397" t="n">
        <v>79</v>
      </c>
      <c r="D85" s="397" t="n">
        <v>79</v>
      </c>
      <c r="E85" s="397" t="s">
        <v>62</v>
      </c>
      <c r="F85" s="399" t="s">
        <v>306</v>
      </c>
      <c r="G85" s="397" t="s">
        <v>307</v>
      </c>
      <c r="H85" s="410" t="s">
        <v>6832</v>
      </c>
      <c r="I85" s="397" t="n">
        <v>0</v>
      </c>
      <c r="J85" s="397" t="n">
        <v>0</v>
      </c>
      <c r="K85" s="397" t="n">
        <v>2</v>
      </c>
      <c r="L85" s="397" t="n">
        <v>2</v>
      </c>
      <c r="M85" s="397"/>
      <c r="N85" s="397" t="s">
        <v>131</v>
      </c>
      <c r="O85" s="397" t="s">
        <v>131</v>
      </c>
      <c r="P85" s="397" t="s">
        <v>131</v>
      </c>
      <c r="Q85" s="397" t="s">
        <v>131</v>
      </c>
      <c r="R85" s="397"/>
      <c r="S85" s="397"/>
      <c r="T85" s="397"/>
      <c r="U85" s="397"/>
      <c r="V85" s="397"/>
      <c r="W85" s="397"/>
      <c r="X85" s="397"/>
      <c r="Y85" s="397"/>
      <c r="Z85" s="397"/>
      <c r="AA85" s="397"/>
      <c r="AB85" s="397"/>
      <c r="AC85" s="397"/>
      <c r="AD85" s="397"/>
      <c r="AE85" s="397"/>
      <c r="AF85" s="397"/>
      <c r="AG85" s="397"/>
    </row>
    <row r="86" customFormat="false" ht="15.75" hidden="false" customHeight="true" outlineLevel="0" collapsed="false">
      <c r="A86" s="398" t="n">
        <v>435</v>
      </c>
      <c r="B86" s="398" t="n">
        <v>882</v>
      </c>
      <c r="C86" s="397" t="n">
        <v>80</v>
      </c>
      <c r="D86" s="397" t="n">
        <v>80</v>
      </c>
      <c r="E86" s="397" t="s">
        <v>62</v>
      </c>
      <c r="F86" s="399" t="s">
        <v>309</v>
      </c>
      <c r="G86" s="422" t="s">
        <v>310</v>
      </c>
      <c r="H86" s="415" t="s">
        <v>70</v>
      </c>
      <c r="I86" s="423" t="n">
        <v>3</v>
      </c>
      <c r="J86" s="423" t="n">
        <v>0</v>
      </c>
      <c r="K86" s="423" t="n">
        <v>1</v>
      </c>
      <c r="L86" s="423" t="n">
        <v>4</v>
      </c>
      <c r="M86" s="397"/>
      <c r="N86" s="405" t="s">
        <v>1185</v>
      </c>
      <c r="O86" s="406" t="s">
        <v>1782</v>
      </c>
      <c r="P86" s="405" t="s">
        <v>310</v>
      </c>
      <c r="Q86" s="415" t="s">
        <v>70</v>
      </c>
      <c r="R86" s="397" t="s">
        <v>5158</v>
      </c>
      <c r="S86" s="411" t="s">
        <v>6846</v>
      </c>
      <c r="T86" s="397" t="s">
        <v>1640</v>
      </c>
      <c r="U86" s="397"/>
      <c r="V86" s="397"/>
      <c r="W86" s="397"/>
      <c r="X86" s="397"/>
      <c r="Y86" s="397"/>
      <c r="Z86" s="397"/>
      <c r="AA86" s="397"/>
      <c r="AB86" s="397"/>
      <c r="AC86" s="397"/>
      <c r="AD86" s="397"/>
      <c r="AE86" s="397"/>
      <c r="AF86" s="397"/>
      <c r="AG86" s="397"/>
    </row>
    <row r="87" customFormat="false" ht="15.75" hidden="false" customHeight="true" outlineLevel="0" collapsed="false">
      <c r="A87" s="398" t="n">
        <v>445</v>
      </c>
      <c r="B87" s="398" t="n">
        <v>896</v>
      </c>
      <c r="C87" s="397" t="n">
        <v>81</v>
      </c>
      <c r="D87" s="397" t="n">
        <v>81</v>
      </c>
      <c r="E87" s="397" t="s">
        <v>62</v>
      </c>
      <c r="F87" s="399" t="s">
        <v>311</v>
      </c>
      <c r="G87" s="397" t="s">
        <v>312</v>
      </c>
      <c r="H87" s="400" t="s">
        <v>60</v>
      </c>
      <c r="I87" s="397" t="n">
        <v>0</v>
      </c>
      <c r="J87" s="397" t="n">
        <v>0</v>
      </c>
      <c r="K87" s="397" t="n">
        <v>3</v>
      </c>
      <c r="L87" s="397" t="n">
        <v>3</v>
      </c>
      <c r="M87" s="397"/>
      <c r="N87" s="397" t="s">
        <v>131</v>
      </c>
      <c r="O87" s="397" t="s">
        <v>131</v>
      </c>
      <c r="P87" s="397" t="s">
        <v>131</v>
      </c>
      <c r="Q87" s="397" t="s">
        <v>131</v>
      </c>
      <c r="R87" s="397"/>
      <c r="S87" s="397"/>
      <c r="T87" s="397"/>
      <c r="U87" s="397"/>
      <c r="V87" s="397"/>
      <c r="W87" s="397"/>
      <c r="X87" s="397"/>
      <c r="Y87" s="397"/>
      <c r="Z87" s="397"/>
      <c r="AA87" s="397"/>
      <c r="AB87" s="397"/>
      <c r="AC87" s="397"/>
      <c r="AD87" s="397"/>
      <c r="AE87" s="397"/>
      <c r="AF87" s="397"/>
      <c r="AG87" s="397"/>
    </row>
    <row r="88" customFormat="false" ht="15.75" hidden="false" customHeight="true" outlineLevel="0" collapsed="false">
      <c r="A88" s="398" t="n">
        <v>440</v>
      </c>
      <c r="B88" s="398" t="n">
        <v>891</v>
      </c>
      <c r="C88" s="397" t="n">
        <v>82</v>
      </c>
      <c r="D88" s="397" t="n">
        <v>82</v>
      </c>
      <c r="E88" s="397" t="s">
        <v>62</v>
      </c>
      <c r="F88" s="399" t="s">
        <v>314</v>
      </c>
      <c r="G88" s="397" t="s">
        <v>315</v>
      </c>
      <c r="H88" s="400" t="s">
        <v>60</v>
      </c>
      <c r="I88" s="397" t="n">
        <v>0</v>
      </c>
      <c r="J88" s="397" t="n">
        <v>0</v>
      </c>
      <c r="K88" s="397" t="n">
        <v>3</v>
      </c>
      <c r="L88" s="397" t="n">
        <v>3</v>
      </c>
      <c r="M88" s="397"/>
      <c r="N88" s="397" t="s">
        <v>131</v>
      </c>
      <c r="O88" s="397" t="s">
        <v>131</v>
      </c>
      <c r="P88" s="397" t="s">
        <v>131</v>
      </c>
      <c r="Q88" s="397" t="s">
        <v>131</v>
      </c>
      <c r="R88" s="397"/>
      <c r="S88" s="397"/>
      <c r="T88" s="397"/>
      <c r="U88" s="397"/>
      <c r="V88" s="397"/>
      <c r="W88" s="397"/>
      <c r="X88" s="397"/>
      <c r="Y88" s="397"/>
      <c r="Z88" s="397"/>
      <c r="AA88" s="397"/>
      <c r="AB88" s="397"/>
      <c r="AC88" s="397"/>
      <c r="AD88" s="397"/>
      <c r="AE88" s="397"/>
      <c r="AF88" s="397"/>
      <c r="AG88" s="397"/>
    </row>
    <row r="89" customFormat="false" ht="15.75" hidden="false" customHeight="true" outlineLevel="0" collapsed="false">
      <c r="A89" s="398" t="n">
        <v>436</v>
      </c>
      <c r="B89" s="398" t="n">
        <v>885</v>
      </c>
      <c r="C89" s="397" t="n">
        <v>83</v>
      </c>
      <c r="D89" s="397" t="n">
        <v>83</v>
      </c>
      <c r="E89" s="397" t="s">
        <v>62</v>
      </c>
      <c r="F89" s="399" t="s">
        <v>317</v>
      </c>
      <c r="G89" s="397" t="s">
        <v>6768</v>
      </c>
      <c r="H89" s="400" t="s">
        <v>60</v>
      </c>
      <c r="I89" s="397" t="n">
        <v>0</v>
      </c>
      <c r="J89" s="397" t="n">
        <v>0</v>
      </c>
      <c r="K89" s="397" t="n">
        <v>3</v>
      </c>
      <c r="L89" s="397" t="n">
        <v>3</v>
      </c>
      <c r="M89" s="397"/>
      <c r="N89" s="397" t="s">
        <v>131</v>
      </c>
      <c r="O89" s="397" t="s">
        <v>131</v>
      </c>
      <c r="P89" s="397" t="s">
        <v>131</v>
      </c>
      <c r="Q89" s="397" t="s">
        <v>131</v>
      </c>
      <c r="R89" s="397"/>
      <c r="S89" s="397"/>
      <c r="T89" s="397"/>
      <c r="U89" s="397"/>
      <c r="V89" s="397"/>
      <c r="W89" s="397"/>
      <c r="X89" s="397"/>
      <c r="Y89" s="397"/>
      <c r="Z89" s="397"/>
      <c r="AA89" s="397"/>
      <c r="AB89" s="397"/>
      <c r="AC89" s="397"/>
      <c r="AD89" s="397"/>
      <c r="AE89" s="397"/>
      <c r="AF89" s="397"/>
      <c r="AG89" s="397"/>
    </row>
    <row r="90" customFormat="false" ht="15.75" hidden="false" customHeight="true" outlineLevel="0" collapsed="false">
      <c r="A90" s="398" t="n">
        <v>447</v>
      </c>
      <c r="B90" s="398" t="n">
        <v>899</v>
      </c>
      <c r="C90" s="397" t="n">
        <v>84</v>
      </c>
      <c r="D90" s="397" t="n">
        <v>84</v>
      </c>
      <c r="E90" s="397" t="s">
        <v>62</v>
      </c>
      <c r="F90" s="399" t="s">
        <v>319</v>
      </c>
      <c r="G90" s="397" t="s">
        <v>320</v>
      </c>
      <c r="H90" s="400" t="s">
        <v>60</v>
      </c>
      <c r="I90" s="397" t="n">
        <v>0</v>
      </c>
      <c r="J90" s="397" t="n">
        <v>0</v>
      </c>
      <c r="K90" s="397" t="n">
        <v>3</v>
      </c>
      <c r="L90" s="397" t="n">
        <v>3</v>
      </c>
      <c r="M90" s="397"/>
      <c r="N90" s="397" t="s">
        <v>131</v>
      </c>
      <c r="O90" s="397" t="s">
        <v>131</v>
      </c>
      <c r="P90" s="397" t="s">
        <v>131</v>
      </c>
      <c r="Q90" s="397" t="s">
        <v>131</v>
      </c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397"/>
      <c r="AD90" s="397"/>
      <c r="AE90" s="397"/>
      <c r="AF90" s="397"/>
      <c r="AG90" s="397"/>
    </row>
    <row r="91" customFormat="false" ht="15.75" hidden="false" customHeight="true" outlineLevel="0" collapsed="false">
      <c r="A91" s="398" t="n">
        <v>434</v>
      </c>
      <c r="B91" s="398" t="n">
        <v>880</v>
      </c>
      <c r="C91" s="397" t="n">
        <v>85</v>
      </c>
      <c r="D91" s="397" t="n">
        <v>85</v>
      </c>
      <c r="E91" s="397" t="s">
        <v>62</v>
      </c>
      <c r="F91" s="399" t="s">
        <v>321</v>
      </c>
      <c r="G91" s="397" t="s">
        <v>322</v>
      </c>
      <c r="H91" s="400" t="s">
        <v>60</v>
      </c>
      <c r="I91" s="397" t="n">
        <v>0</v>
      </c>
      <c r="J91" s="397" t="n">
        <v>0</v>
      </c>
      <c r="K91" s="397" t="n">
        <v>3</v>
      </c>
      <c r="L91" s="397" t="n">
        <v>3</v>
      </c>
      <c r="M91" s="397"/>
      <c r="N91" s="397" t="s">
        <v>131</v>
      </c>
      <c r="O91" s="397" t="s">
        <v>131</v>
      </c>
      <c r="P91" s="397" t="s">
        <v>131</v>
      </c>
      <c r="Q91" s="397" t="s">
        <v>131</v>
      </c>
      <c r="R91" s="397"/>
      <c r="S91" s="397"/>
      <c r="T91" s="397"/>
      <c r="U91" s="397"/>
      <c r="V91" s="397"/>
      <c r="W91" s="397"/>
      <c r="X91" s="397"/>
      <c r="Y91" s="397"/>
      <c r="Z91" s="397"/>
      <c r="AA91" s="397"/>
      <c r="AB91" s="397"/>
      <c r="AC91" s="397"/>
      <c r="AD91" s="397"/>
      <c r="AE91" s="397"/>
      <c r="AF91" s="397"/>
      <c r="AG91" s="397"/>
    </row>
    <row r="92" customFormat="false" ht="15.75" hidden="false" customHeight="true" outlineLevel="0" collapsed="false">
      <c r="A92" s="398" t="n">
        <v>467</v>
      </c>
      <c r="B92" s="398" t="n">
        <v>936</v>
      </c>
      <c r="C92" s="397" t="n">
        <v>86</v>
      </c>
      <c r="D92" s="397" t="n">
        <v>86</v>
      </c>
      <c r="E92" s="397" t="s">
        <v>62</v>
      </c>
      <c r="F92" s="399" t="s">
        <v>323</v>
      </c>
      <c r="G92" s="397" t="s">
        <v>324</v>
      </c>
      <c r="H92" s="415" t="s">
        <v>70</v>
      </c>
      <c r="I92" s="398" t="n">
        <v>3</v>
      </c>
      <c r="J92" s="398" t="n">
        <v>0</v>
      </c>
      <c r="K92" s="398" t="n">
        <v>0</v>
      </c>
      <c r="L92" s="398" t="n">
        <v>3</v>
      </c>
      <c r="M92" s="397"/>
      <c r="N92" s="397" t="s">
        <v>131</v>
      </c>
      <c r="O92" s="397" t="s">
        <v>131</v>
      </c>
      <c r="P92" s="397" t="s">
        <v>131</v>
      </c>
      <c r="Q92" s="403" t="s">
        <v>1004</v>
      </c>
      <c r="R92" s="397"/>
      <c r="S92" s="397"/>
      <c r="T92" s="397"/>
      <c r="U92" s="397"/>
      <c r="V92" s="397"/>
      <c r="W92" s="397"/>
      <c r="X92" s="397"/>
      <c r="Y92" s="397"/>
      <c r="Z92" s="397"/>
      <c r="AA92" s="397"/>
      <c r="AB92" s="397"/>
      <c r="AC92" s="397"/>
      <c r="AD92" s="397"/>
      <c r="AE92" s="397"/>
      <c r="AF92" s="397"/>
      <c r="AG92" s="397"/>
    </row>
    <row r="93" customFormat="false" ht="15.75" hidden="false" customHeight="true" outlineLevel="0" collapsed="false">
      <c r="A93" s="398" t="n">
        <v>451</v>
      </c>
      <c r="B93" s="398" t="n">
        <v>907</v>
      </c>
      <c r="C93" s="397" t="n">
        <v>87</v>
      </c>
      <c r="D93" s="397" t="n">
        <v>87</v>
      </c>
      <c r="E93" s="397" t="s">
        <v>62</v>
      </c>
      <c r="F93" s="399" t="s">
        <v>325</v>
      </c>
      <c r="G93" s="397" t="s">
        <v>326</v>
      </c>
      <c r="H93" s="400" t="s">
        <v>60</v>
      </c>
      <c r="I93" s="397" t="n">
        <v>0</v>
      </c>
      <c r="J93" s="397" t="n">
        <v>0</v>
      </c>
      <c r="K93" s="397" t="n">
        <v>3</v>
      </c>
      <c r="L93" s="397" t="n">
        <v>3</v>
      </c>
      <c r="M93" s="397"/>
      <c r="N93" s="397" t="s">
        <v>131</v>
      </c>
      <c r="O93" s="397" t="s">
        <v>131</v>
      </c>
      <c r="P93" s="397" t="s">
        <v>131</v>
      </c>
      <c r="Q93" s="397" t="s">
        <v>131</v>
      </c>
      <c r="R93" s="397"/>
      <c r="S93" s="397"/>
      <c r="T93" s="397"/>
      <c r="U93" s="397"/>
      <c r="V93" s="397"/>
      <c r="W93" s="397"/>
      <c r="X93" s="397"/>
      <c r="Y93" s="397"/>
      <c r="Z93" s="397"/>
      <c r="AA93" s="397"/>
      <c r="AB93" s="397"/>
      <c r="AC93" s="397"/>
      <c r="AD93" s="397"/>
      <c r="AE93" s="397"/>
      <c r="AF93" s="397"/>
      <c r="AG93" s="397"/>
    </row>
    <row r="94" customFormat="false" ht="15.75" hidden="false" customHeight="true" outlineLevel="0" collapsed="false">
      <c r="A94" s="398" t="n">
        <v>463</v>
      </c>
      <c r="B94" s="398" t="n">
        <v>932</v>
      </c>
      <c r="C94" s="397" t="n">
        <v>88</v>
      </c>
      <c r="D94" s="397" t="n">
        <v>88</v>
      </c>
      <c r="E94" s="397" t="s">
        <v>62</v>
      </c>
      <c r="F94" s="399" t="s">
        <v>327</v>
      </c>
      <c r="G94" s="397" t="s">
        <v>328</v>
      </c>
      <c r="H94" s="400" t="s">
        <v>60</v>
      </c>
      <c r="I94" s="397" t="n">
        <v>0</v>
      </c>
      <c r="J94" s="397" t="n">
        <v>0</v>
      </c>
      <c r="K94" s="397" t="n">
        <v>3</v>
      </c>
      <c r="L94" s="397" t="n">
        <v>3</v>
      </c>
      <c r="M94" s="397"/>
      <c r="N94" s="397" t="s">
        <v>131</v>
      </c>
      <c r="O94" s="397" t="s">
        <v>131</v>
      </c>
      <c r="P94" s="397" t="s">
        <v>131</v>
      </c>
      <c r="Q94" s="397" t="s">
        <v>131</v>
      </c>
      <c r="R94" s="397"/>
      <c r="S94" s="397"/>
      <c r="T94" s="397"/>
      <c r="U94" s="397"/>
      <c r="V94" s="397"/>
      <c r="W94" s="397"/>
      <c r="X94" s="397"/>
      <c r="Y94" s="397"/>
      <c r="Z94" s="397"/>
      <c r="AA94" s="397"/>
      <c r="AB94" s="397"/>
      <c r="AC94" s="397"/>
      <c r="AD94" s="397"/>
      <c r="AE94" s="397"/>
      <c r="AF94" s="397"/>
      <c r="AG94" s="397"/>
    </row>
    <row r="95" customFormat="false" ht="15.75" hidden="false" customHeight="true" outlineLevel="0" collapsed="false">
      <c r="A95" s="398" t="n">
        <v>458</v>
      </c>
      <c r="B95" s="398" t="n">
        <v>926</v>
      </c>
      <c r="C95" s="397" t="n">
        <v>89</v>
      </c>
      <c r="D95" s="397" t="n">
        <v>89</v>
      </c>
      <c r="E95" s="397" t="s">
        <v>62</v>
      </c>
      <c r="F95" s="399" t="s">
        <v>330</v>
      </c>
      <c r="G95" s="397" t="s">
        <v>331</v>
      </c>
      <c r="H95" s="410" t="s">
        <v>6832</v>
      </c>
      <c r="I95" s="397" t="n">
        <v>0</v>
      </c>
      <c r="J95" s="397" t="n">
        <v>0</v>
      </c>
      <c r="K95" s="397" t="n">
        <v>2</v>
      </c>
      <c r="L95" s="397" t="n">
        <v>2</v>
      </c>
      <c r="M95" s="397"/>
      <c r="N95" s="397" t="s">
        <v>131</v>
      </c>
      <c r="O95" s="397" t="s">
        <v>131</v>
      </c>
      <c r="P95" s="397" t="s">
        <v>131</v>
      </c>
      <c r="Q95" s="397" t="s">
        <v>131</v>
      </c>
      <c r="R95" s="397"/>
      <c r="S95" s="397"/>
      <c r="T95" s="397"/>
      <c r="U95" s="397"/>
      <c r="V95" s="397"/>
      <c r="W95" s="397"/>
      <c r="X95" s="397"/>
      <c r="Y95" s="397"/>
      <c r="Z95" s="397"/>
      <c r="AA95" s="397"/>
      <c r="AB95" s="397"/>
      <c r="AC95" s="397"/>
      <c r="AD95" s="397"/>
      <c r="AE95" s="397"/>
      <c r="AF95" s="397"/>
      <c r="AG95" s="397"/>
    </row>
    <row r="96" customFormat="false" ht="15.75" hidden="false" customHeight="true" outlineLevel="0" collapsed="false">
      <c r="A96" s="398" t="n">
        <v>454</v>
      </c>
      <c r="B96" s="398" t="n">
        <v>910</v>
      </c>
      <c r="C96" s="397" t="n">
        <v>90</v>
      </c>
      <c r="D96" s="397" t="n">
        <v>90.1</v>
      </c>
      <c r="E96" s="397" t="s">
        <v>62</v>
      </c>
      <c r="F96" s="399" t="s">
        <v>333</v>
      </c>
      <c r="G96" s="397" t="s">
        <v>337</v>
      </c>
      <c r="H96" s="407" t="s">
        <v>101</v>
      </c>
      <c r="I96" s="398" t="n">
        <v>0</v>
      </c>
      <c r="J96" s="397" t="s">
        <v>6847</v>
      </c>
      <c r="K96" s="398" t="n">
        <v>0</v>
      </c>
      <c r="L96" s="398" t="n">
        <v>8</v>
      </c>
      <c r="M96" s="397"/>
      <c r="N96" s="405" t="s">
        <v>1185</v>
      </c>
      <c r="O96" s="406" t="s">
        <v>1854</v>
      </c>
      <c r="P96" s="405" t="s">
        <v>337</v>
      </c>
      <c r="Q96" s="407" t="s">
        <v>101</v>
      </c>
      <c r="R96" s="397" t="s">
        <v>5158</v>
      </c>
      <c r="S96" s="411" t="s">
        <v>6848</v>
      </c>
      <c r="T96" s="397" t="s">
        <v>1856</v>
      </c>
      <c r="U96" s="397"/>
      <c r="V96" s="397"/>
      <c r="W96" s="397"/>
      <c r="X96" s="397"/>
      <c r="Y96" s="397"/>
      <c r="Z96" s="397"/>
      <c r="AA96" s="397"/>
      <c r="AB96" s="397"/>
      <c r="AC96" s="397"/>
      <c r="AD96" s="397"/>
      <c r="AE96" s="397"/>
      <c r="AF96" s="397"/>
      <c r="AG96" s="397"/>
    </row>
    <row r="97" customFormat="false" ht="15.75" hidden="false" customHeight="true" outlineLevel="0" collapsed="false">
      <c r="A97" s="398" t="n">
        <v>454</v>
      </c>
      <c r="B97" s="398" t="n">
        <v>912</v>
      </c>
      <c r="C97" s="397" t="n">
        <v>90</v>
      </c>
      <c r="D97" s="397" t="n">
        <v>90.2</v>
      </c>
      <c r="E97" s="397" t="s">
        <v>62</v>
      </c>
      <c r="F97" s="399" t="s">
        <v>333</v>
      </c>
      <c r="G97" s="397" t="s">
        <v>334</v>
      </c>
      <c r="H97" s="412" t="s">
        <v>118</v>
      </c>
      <c r="I97" s="397" t="s">
        <v>6849</v>
      </c>
      <c r="J97" s="397" t="s">
        <v>630</v>
      </c>
      <c r="K97" s="398" t="n">
        <v>0</v>
      </c>
      <c r="L97" s="398" t="n">
        <v>3</v>
      </c>
      <c r="M97" s="397"/>
      <c r="N97" s="405" t="s">
        <v>1185</v>
      </c>
      <c r="O97" s="408" t="s">
        <v>1854</v>
      </c>
      <c r="P97" s="409" t="s">
        <v>337</v>
      </c>
      <c r="Q97" s="407" t="s">
        <v>101</v>
      </c>
      <c r="R97" s="397" t="s">
        <v>5158</v>
      </c>
      <c r="S97" s="411" t="s">
        <v>6848</v>
      </c>
      <c r="T97" s="397" t="s">
        <v>1866</v>
      </c>
      <c r="U97" s="397"/>
      <c r="V97" s="397"/>
      <c r="W97" s="397"/>
      <c r="X97" s="397"/>
      <c r="Y97" s="397"/>
      <c r="Z97" s="397"/>
      <c r="AA97" s="397"/>
      <c r="AB97" s="397"/>
      <c r="AC97" s="397"/>
      <c r="AD97" s="397"/>
      <c r="AE97" s="397"/>
      <c r="AF97" s="397"/>
      <c r="AG97" s="397"/>
    </row>
    <row r="98" customFormat="false" ht="15.75" hidden="false" customHeight="true" outlineLevel="0" collapsed="false">
      <c r="A98" s="398" t="n">
        <v>454</v>
      </c>
      <c r="B98" s="398" t="n">
        <v>913</v>
      </c>
      <c r="C98" s="397" t="n">
        <v>90</v>
      </c>
      <c r="D98" s="397" t="n">
        <v>90.3</v>
      </c>
      <c r="E98" s="397" t="s">
        <v>62</v>
      </c>
      <c r="F98" s="399" t="s">
        <v>333</v>
      </c>
      <c r="G98" s="397" t="s">
        <v>340</v>
      </c>
      <c r="H98" s="407" t="s">
        <v>101</v>
      </c>
      <c r="I98" s="398" t="n">
        <v>0</v>
      </c>
      <c r="J98" s="397" t="s">
        <v>6850</v>
      </c>
      <c r="K98" s="398" t="n">
        <v>0</v>
      </c>
      <c r="L98" s="398" t="n">
        <v>6</v>
      </c>
      <c r="M98" s="397"/>
      <c r="N98" s="405" t="s">
        <v>1185</v>
      </c>
      <c r="O98" s="408" t="s">
        <v>1854</v>
      </c>
      <c r="P98" s="409" t="s">
        <v>337</v>
      </c>
      <c r="Q98" s="407" t="s">
        <v>101</v>
      </c>
      <c r="R98" s="397" t="s">
        <v>5158</v>
      </c>
      <c r="S98" s="411" t="s">
        <v>6848</v>
      </c>
      <c r="T98" s="410" t="s">
        <v>131</v>
      </c>
      <c r="U98" s="397"/>
      <c r="V98" s="397"/>
      <c r="W98" s="397"/>
      <c r="X98" s="397"/>
      <c r="Y98" s="397"/>
      <c r="Z98" s="397"/>
      <c r="AA98" s="397"/>
      <c r="AB98" s="397"/>
      <c r="AC98" s="397"/>
      <c r="AD98" s="397"/>
      <c r="AE98" s="397"/>
      <c r="AF98" s="397"/>
      <c r="AG98" s="397"/>
    </row>
    <row r="99" customFormat="false" ht="15.75" hidden="false" customHeight="true" outlineLevel="0" collapsed="false">
      <c r="A99" s="398" t="n">
        <v>454</v>
      </c>
      <c r="B99" s="398" t="n">
        <v>915</v>
      </c>
      <c r="C99" s="397" t="n">
        <v>90</v>
      </c>
      <c r="D99" s="397" t="n">
        <v>90.4</v>
      </c>
      <c r="E99" s="397" t="s">
        <v>62</v>
      </c>
      <c r="F99" s="399" t="s">
        <v>333</v>
      </c>
      <c r="G99" s="397" t="s">
        <v>343</v>
      </c>
      <c r="H99" s="407" t="s">
        <v>101</v>
      </c>
      <c r="I99" s="398" t="n">
        <v>0</v>
      </c>
      <c r="J99" s="397" t="s">
        <v>6849</v>
      </c>
      <c r="K99" s="398" t="n">
        <v>0</v>
      </c>
      <c r="L99" s="398" t="n">
        <v>2</v>
      </c>
      <c r="M99" s="397"/>
      <c r="N99" s="405" t="s">
        <v>1185</v>
      </c>
      <c r="O99" s="408" t="s">
        <v>1854</v>
      </c>
      <c r="P99" s="409" t="s">
        <v>337</v>
      </c>
      <c r="Q99" s="407" t="s">
        <v>101</v>
      </c>
      <c r="R99" s="397" t="s">
        <v>5158</v>
      </c>
      <c r="S99" s="411" t="s">
        <v>6848</v>
      </c>
      <c r="T99" s="410" t="s">
        <v>131</v>
      </c>
      <c r="U99" s="397"/>
      <c r="V99" s="397"/>
      <c r="W99" s="397"/>
      <c r="X99" s="397"/>
      <c r="Y99" s="397"/>
      <c r="Z99" s="397"/>
      <c r="AA99" s="397"/>
      <c r="AB99" s="397"/>
      <c r="AC99" s="397"/>
      <c r="AD99" s="397"/>
      <c r="AE99" s="397"/>
      <c r="AF99" s="397"/>
      <c r="AG99" s="397"/>
    </row>
    <row r="100" customFormat="false" ht="15.75" hidden="false" customHeight="true" outlineLevel="0" collapsed="false">
      <c r="A100" s="398" t="n">
        <v>453</v>
      </c>
      <c r="B100" s="398" t="n">
        <v>909</v>
      </c>
      <c r="C100" s="397" t="n">
        <v>91</v>
      </c>
      <c r="D100" s="397" t="n">
        <v>91</v>
      </c>
      <c r="E100" s="397" t="s">
        <v>62</v>
      </c>
      <c r="F100" s="399" t="s">
        <v>345</v>
      </c>
      <c r="G100" s="397" t="s">
        <v>346</v>
      </c>
      <c r="H100" s="407" t="s">
        <v>101</v>
      </c>
      <c r="I100" s="418" t="n">
        <v>0</v>
      </c>
      <c r="J100" s="426" t="n">
        <v>1</v>
      </c>
      <c r="K100" s="426" t="n">
        <v>4</v>
      </c>
      <c r="L100" s="426" t="n">
        <v>5</v>
      </c>
      <c r="M100" s="397"/>
      <c r="N100" s="397" t="s">
        <v>131</v>
      </c>
      <c r="O100" s="397" t="s">
        <v>131</v>
      </c>
      <c r="P100" s="397" t="s">
        <v>131</v>
      </c>
      <c r="Q100" s="403" t="s">
        <v>1004</v>
      </c>
      <c r="R100" s="397"/>
      <c r="S100" s="397"/>
      <c r="T100" s="397"/>
      <c r="U100" s="397"/>
      <c r="V100" s="397"/>
      <c r="W100" s="397"/>
      <c r="X100" s="397"/>
      <c r="Y100" s="397"/>
      <c r="Z100" s="397"/>
      <c r="AA100" s="397"/>
      <c r="AB100" s="397"/>
      <c r="AC100" s="397"/>
      <c r="AD100" s="397"/>
      <c r="AE100" s="397"/>
      <c r="AF100" s="397"/>
      <c r="AG100" s="397"/>
    </row>
    <row r="101" customFormat="false" ht="15.75" hidden="false" customHeight="true" outlineLevel="0" collapsed="false">
      <c r="A101" s="398" t="n">
        <v>452</v>
      </c>
      <c r="B101" s="398" t="n">
        <v>908</v>
      </c>
      <c r="C101" s="397" t="n">
        <v>92</v>
      </c>
      <c r="D101" s="397" t="n">
        <v>92</v>
      </c>
      <c r="E101" s="397" t="s">
        <v>62</v>
      </c>
      <c r="F101" s="399" t="s">
        <v>347</v>
      </c>
      <c r="G101" s="397" t="s">
        <v>348</v>
      </c>
      <c r="H101" s="400" t="s">
        <v>60</v>
      </c>
      <c r="I101" s="397" t="n">
        <v>0</v>
      </c>
      <c r="J101" s="397" t="n">
        <v>0</v>
      </c>
      <c r="K101" s="397" t="n">
        <v>3</v>
      </c>
      <c r="L101" s="397" t="n">
        <v>3</v>
      </c>
      <c r="M101" s="397"/>
      <c r="N101" s="397" t="s">
        <v>131</v>
      </c>
      <c r="O101" s="397" t="s">
        <v>131</v>
      </c>
      <c r="P101" s="397" t="s">
        <v>131</v>
      </c>
      <c r="Q101" s="397" t="s">
        <v>131</v>
      </c>
      <c r="R101" s="397"/>
      <c r="S101" s="397"/>
      <c r="T101" s="397"/>
      <c r="U101" s="397"/>
      <c r="V101" s="397"/>
      <c r="W101" s="397"/>
      <c r="X101" s="397"/>
      <c r="Y101" s="397"/>
      <c r="Z101" s="397"/>
      <c r="AA101" s="397"/>
      <c r="AB101" s="397"/>
      <c r="AC101" s="397"/>
      <c r="AD101" s="397"/>
      <c r="AE101" s="397"/>
      <c r="AF101" s="397"/>
      <c r="AG101" s="397"/>
    </row>
    <row r="102" customFormat="false" ht="15.75" hidden="false" customHeight="true" outlineLevel="0" collapsed="false">
      <c r="A102" s="398" t="n">
        <v>459</v>
      </c>
      <c r="B102" s="398" t="n">
        <v>927</v>
      </c>
      <c r="C102" s="397" t="n">
        <v>93</v>
      </c>
      <c r="D102" s="397" t="n">
        <v>93</v>
      </c>
      <c r="E102" s="397" t="s">
        <v>62</v>
      </c>
      <c r="F102" s="399" t="s">
        <v>349</v>
      </c>
      <c r="G102" s="397" t="s">
        <v>350</v>
      </c>
      <c r="H102" s="410" t="s">
        <v>6832</v>
      </c>
      <c r="I102" s="397" t="n">
        <v>0</v>
      </c>
      <c r="J102" s="397" t="n">
        <v>0</v>
      </c>
      <c r="K102" s="397" t="n">
        <v>2</v>
      </c>
      <c r="L102" s="397" t="n">
        <v>2</v>
      </c>
      <c r="M102" s="397" t="s">
        <v>352</v>
      </c>
      <c r="N102" s="405" t="s">
        <v>1185</v>
      </c>
      <c r="O102" s="406" t="s">
        <v>1915</v>
      </c>
      <c r="P102" s="405" t="s">
        <v>4588</v>
      </c>
      <c r="Q102" s="415" t="s">
        <v>70</v>
      </c>
      <c r="R102" s="397" t="s">
        <v>5427</v>
      </c>
      <c r="S102" s="399" t="s">
        <v>349</v>
      </c>
      <c r="T102" s="397" t="s">
        <v>1917</v>
      </c>
      <c r="U102" s="397"/>
      <c r="V102" s="397"/>
      <c r="W102" s="397"/>
      <c r="X102" s="397"/>
      <c r="Y102" s="397"/>
      <c r="Z102" s="397"/>
      <c r="AA102" s="397"/>
      <c r="AB102" s="397"/>
      <c r="AC102" s="397"/>
      <c r="AD102" s="397"/>
      <c r="AE102" s="397"/>
      <c r="AF102" s="397"/>
      <c r="AG102" s="397"/>
    </row>
    <row r="103" customFormat="false" ht="15.75" hidden="false" customHeight="true" outlineLevel="0" collapsed="false">
      <c r="A103" s="398" t="n">
        <v>464</v>
      </c>
      <c r="B103" s="398" t="n">
        <v>933</v>
      </c>
      <c r="C103" s="397" t="n">
        <v>94</v>
      </c>
      <c r="D103" s="397" t="n">
        <v>94</v>
      </c>
      <c r="E103" s="397" t="s">
        <v>62</v>
      </c>
      <c r="F103" s="399" t="s">
        <v>353</v>
      </c>
      <c r="G103" s="397" t="s">
        <v>354</v>
      </c>
      <c r="H103" s="400" t="s">
        <v>60</v>
      </c>
      <c r="I103" s="397" t="n">
        <v>0</v>
      </c>
      <c r="J103" s="397" t="n">
        <v>0</v>
      </c>
      <c r="K103" s="397" t="n">
        <v>3</v>
      </c>
      <c r="L103" s="397" t="n">
        <v>3</v>
      </c>
      <c r="M103" s="397"/>
      <c r="N103" s="397" t="s">
        <v>131</v>
      </c>
      <c r="O103" s="397" t="s">
        <v>131</v>
      </c>
      <c r="P103" s="397" t="s">
        <v>131</v>
      </c>
      <c r="Q103" s="397" t="s">
        <v>131</v>
      </c>
      <c r="R103" s="397"/>
      <c r="S103" s="397"/>
      <c r="T103" s="397"/>
      <c r="U103" s="397"/>
      <c r="V103" s="397"/>
      <c r="W103" s="397"/>
      <c r="X103" s="397"/>
      <c r="Y103" s="397"/>
      <c r="Z103" s="397"/>
      <c r="AA103" s="397"/>
      <c r="AB103" s="397"/>
      <c r="AC103" s="397"/>
      <c r="AD103" s="397"/>
      <c r="AE103" s="397"/>
      <c r="AF103" s="397"/>
      <c r="AG103" s="397"/>
    </row>
    <row r="104" customFormat="false" ht="15.75" hidden="false" customHeight="true" outlineLevel="0" collapsed="false">
      <c r="A104" s="398" t="n">
        <v>460</v>
      </c>
      <c r="B104" s="398" t="n">
        <v>928</v>
      </c>
      <c r="C104" s="397" t="n">
        <v>95</v>
      </c>
      <c r="D104" s="397" t="n">
        <v>95</v>
      </c>
      <c r="E104" s="397" t="s">
        <v>62</v>
      </c>
      <c r="F104" s="399" t="s">
        <v>355</v>
      </c>
      <c r="G104" s="397" t="s">
        <v>356</v>
      </c>
      <c r="H104" s="400" t="s">
        <v>60</v>
      </c>
      <c r="I104" s="397" t="n">
        <v>0</v>
      </c>
      <c r="J104" s="397" t="n">
        <v>0</v>
      </c>
      <c r="K104" s="397" t="n">
        <v>3</v>
      </c>
      <c r="L104" s="397" t="n">
        <v>3</v>
      </c>
      <c r="M104" s="397"/>
      <c r="N104" s="397" t="s">
        <v>131</v>
      </c>
      <c r="O104" s="397" t="s">
        <v>131</v>
      </c>
      <c r="P104" s="397" t="s">
        <v>131</v>
      </c>
      <c r="Q104" s="397" t="s">
        <v>131</v>
      </c>
      <c r="R104" s="397"/>
      <c r="S104" s="397"/>
      <c r="T104" s="397"/>
      <c r="U104" s="397"/>
      <c r="V104" s="397"/>
      <c r="W104" s="397"/>
      <c r="X104" s="397"/>
      <c r="Y104" s="397"/>
      <c r="Z104" s="397"/>
      <c r="AA104" s="397"/>
      <c r="AB104" s="397"/>
      <c r="AC104" s="397"/>
      <c r="AD104" s="397"/>
      <c r="AE104" s="397"/>
      <c r="AF104" s="397"/>
      <c r="AG104" s="397"/>
    </row>
    <row r="105" customFormat="false" ht="15.75" hidden="false" customHeight="true" outlineLevel="0" collapsed="false">
      <c r="A105" s="398" t="n">
        <v>461</v>
      </c>
      <c r="B105" s="398" t="n">
        <v>929</v>
      </c>
      <c r="C105" s="397" t="n">
        <v>96</v>
      </c>
      <c r="D105" s="397" t="n">
        <v>96</v>
      </c>
      <c r="E105" s="397" t="s">
        <v>62</v>
      </c>
      <c r="F105" s="399" t="s">
        <v>357</v>
      </c>
      <c r="G105" s="417" t="s">
        <v>358</v>
      </c>
      <c r="H105" s="401" t="s">
        <v>70</v>
      </c>
      <c r="I105" s="417" t="n">
        <v>3</v>
      </c>
      <c r="J105" s="417" t="n">
        <v>0</v>
      </c>
      <c r="K105" s="417" t="n">
        <v>1</v>
      </c>
      <c r="L105" s="417" t="n">
        <v>4</v>
      </c>
      <c r="M105" s="397"/>
      <c r="N105" s="397" t="s">
        <v>131</v>
      </c>
      <c r="O105" s="397" t="s">
        <v>131</v>
      </c>
      <c r="P105" s="397" t="s">
        <v>131</v>
      </c>
      <c r="Q105" s="403" t="s">
        <v>1004</v>
      </c>
      <c r="R105" s="397"/>
      <c r="S105" s="397"/>
      <c r="T105" s="397"/>
      <c r="U105" s="397"/>
      <c r="V105" s="397"/>
      <c r="W105" s="397"/>
      <c r="X105" s="397"/>
      <c r="Y105" s="397"/>
      <c r="Z105" s="397"/>
      <c r="AA105" s="397"/>
      <c r="AB105" s="397"/>
      <c r="AC105" s="397"/>
      <c r="AD105" s="397"/>
      <c r="AE105" s="397"/>
      <c r="AF105" s="397"/>
      <c r="AG105" s="397"/>
    </row>
    <row r="106" customFormat="false" ht="15.75" hidden="false" customHeight="true" outlineLevel="0" collapsed="false">
      <c r="A106" s="398" t="n">
        <v>465</v>
      </c>
      <c r="B106" s="398" t="n">
        <v>934</v>
      </c>
      <c r="C106" s="397" t="n">
        <v>97</v>
      </c>
      <c r="D106" s="397" t="n">
        <v>97</v>
      </c>
      <c r="E106" s="397" t="s">
        <v>62</v>
      </c>
      <c r="F106" s="399" t="s">
        <v>6851</v>
      </c>
      <c r="G106" s="397" t="s">
        <v>6852</v>
      </c>
      <c r="H106" s="400" t="s">
        <v>60</v>
      </c>
      <c r="I106" s="397" t="n">
        <v>0</v>
      </c>
      <c r="J106" s="397" t="n">
        <v>0</v>
      </c>
      <c r="K106" s="397" t="n">
        <v>3</v>
      </c>
      <c r="L106" s="397" t="n">
        <v>3</v>
      </c>
      <c r="M106" s="397"/>
      <c r="N106" s="397" t="s">
        <v>131</v>
      </c>
      <c r="O106" s="397" t="s">
        <v>131</v>
      </c>
      <c r="P106" s="397" t="s">
        <v>131</v>
      </c>
      <c r="Q106" s="397" t="s">
        <v>131</v>
      </c>
      <c r="R106" s="397"/>
      <c r="S106" s="397"/>
      <c r="T106" s="397"/>
      <c r="U106" s="397"/>
      <c r="V106" s="397"/>
      <c r="W106" s="397"/>
      <c r="X106" s="397"/>
      <c r="Y106" s="397"/>
      <c r="Z106" s="397"/>
      <c r="AA106" s="397"/>
      <c r="AB106" s="397"/>
      <c r="AC106" s="397"/>
      <c r="AD106" s="397"/>
      <c r="AE106" s="397"/>
      <c r="AF106" s="397"/>
      <c r="AG106" s="397"/>
    </row>
    <row r="107" customFormat="false" ht="15.75" hidden="false" customHeight="true" outlineLevel="0" collapsed="false">
      <c r="A107" s="398" t="n">
        <v>466</v>
      </c>
      <c r="B107" s="398" t="n">
        <v>935</v>
      </c>
      <c r="C107" s="397" t="n">
        <v>98</v>
      </c>
      <c r="D107" s="397" t="n">
        <v>98</v>
      </c>
      <c r="E107" s="397" t="s">
        <v>62</v>
      </c>
      <c r="F107" s="399" t="s">
        <v>362</v>
      </c>
      <c r="G107" s="397" t="s">
        <v>363</v>
      </c>
      <c r="H107" s="400" t="s">
        <v>60</v>
      </c>
      <c r="I107" s="397" t="n">
        <v>0</v>
      </c>
      <c r="J107" s="397" t="n">
        <v>0</v>
      </c>
      <c r="K107" s="397" t="n">
        <v>3</v>
      </c>
      <c r="L107" s="397" t="n">
        <v>3</v>
      </c>
      <c r="M107" s="397"/>
      <c r="N107" s="397" t="s">
        <v>131</v>
      </c>
      <c r="O107" s="397" t="s">
        <v>131</v>
      </c>
      <c r="P107" s="397" t="s">
        <v>131</v>
      </c>
      <c r="Q107" s="397" t="s">
        <v>131</v>
      </c>
      <c r="R107" s="397"/>
      <c r="S107" s="397"/>
      <c r="T107" s="397"/>
      <c r="U107" s="397"/>
      <c r="V107" s="397"/>
      <c r="W107" s="397"/>
      <c r="X107" s="397"/>
      <c r="Y107" s="397"/>
      <c r="Z107" s="397"/>
      <c r="AA107" s="397"/>
      <c r="AB107" s="397"/>
      <c r="AC107" s="397"/>
      <c r="AD107" s="397"/>
      <c r="AE107" s="397"/>
      <c r="AF107" s="397"/>
      <c r="AG107" s="397"/>
    </row>
    <row r="108" customFormat="false" ht="15.75" hidden="false" customHeight="true" outlineLevel="0" collapsed="false">
      <c r="A108" s="398" t="n">
        <v>450</v>
      </c>
      <c r="B108" s="398" t="n">
        <v>906</v>
      </c>
      <c r="C108" s="397" t="n">
        <v>99</v>
      </c>
      <c r="D108" s="397" t="n">
        <v>99</v>
      </c>
      <c r="E108" s="397" t="s">
        <v>62</v>
      </c>
      <c r="F108" s="399" t="s">
        <v>364</v>
      </c>
      <c r="G108" s="397" t="s">
        <v>365</v>
      </c>
      <c r="H108" s="400" t="s">
        <v>60</v>
      </c>
      <c r="I108" s="397" t="n">
        <v>0</v>
      </c>
      <c r="J108" s="397" t="n">
        <v>0</v>
      </c>
      <c r="K108" s="397" t="n">
        <v>3</v>
      </c>
      <c r="L108" s="397" t="n">
        <v>3</v>
      </c>
      <c r="M108" s="397"/>
      <c r="N108" s="397" t="s">
        <v>131</v>
      </c>
      <c r="O108" s="397" t="s">
        <v>131</v>
      </c>
      <c r="P108" s="397" t="s">
        <v>131</v>
      </c>
      <c r="Q108" s="397" t="s">
        <v>131</v>
      </c>
      <c r="R108" s="397"/>
      <c r="S108" s="397"/>
      <c r="T108" s="397"/>
      <c r="U108" s="397"/>
      <c r="V108" s="397"/>
      <c r="W108" s="397"/>
      <c r="X108" s="397"/>
      <c r="Y108" s="397"/>
      <c r="Z108" s="397"/>
      <c r="AA108" s="397"/>
      <c r="AB108" s="397"/>
      <c r="AC108" s="397"/>
      <c r="AD108" s="397"/>
      <c r="AE108" s="397"/>
      <c r="AF108" s="397"/>
      <c r="AG108" s="397"/>
    </row>
    <row r="109" customFormat="false" ht="15.75" hidden="false" customHeight="true" outlineLevel="0" collapsed="false">
      <c r="A109" s="427" t="n">
        <v>468</v>
      </c>
      <c r="B109" s="427" t="n">
        <v>937</v>
      </c>
      <c r="C109" s="397" t="n">
        <v>100</v>
      </c>
      <c r="D109" s="397" t="n">
        <v>100</v>
      </c>
      <c r="E109" s="397" t="s">
        <v>62</v>
      </c>
      <c r="F109" s="428" t="s">
        <v>366</v>
      </c>
      <c r="G109" s="410" t="s">
        <v>367</v>
      </c>
      <c r="H109" s="401" t="s">
        <v>4331</v>
      </c>
      <c r="I109" s="397" t="n">
        <v>4</v>
      </c>
      <c r="J109" s="397" t="n">
        <v>0</v>
      </c>
      <c r="K109" s="397" t="n">
        <v>0</v>
      </c>
      <c r="L109" s="397" t="n">
        <v>4</v>
      </c>
      <c r="M109" s="397"/>
      <c r="N109" s="405" t="s">
        <v>1185</v>
      </c>
      <c r="O109" s="406" t="s">
        <v>1962</v>
      </c>
      <c r="P109" s="405" t="s">
        <v>4597</v>
      </c>
      <c r="Q109" s="400" t="s">
        <v>60</v>
      </c>
      <c r="R109" s="397" t="s">
        <v>5158</v>
      </c>
      <c r="S109" s="399" t="s">
        <v>1962</v>
      </c>
      <c r="T109" s="397" t="s">
        <v>1964</v>
      </c>
      <c r="U109" s="397"/>
      <c r="V109" s="397"/>
      <c r="W109" s="397"/>
      <c r="X109" s="397"/>
      <c r="Y109" s="397"/>
      <c r="Z109" s="397"/>
      <c r="AA109" s="397"/>
      <c r="AB109" s="397"/>
      <c r="AC109" s="397"/>
      <c r="AD109" s="397"/>
      <c r="AE109" s="397"/>
      <c r="AF109" s="397"/>
      <c r="AG109" s="397"/>
    </row>
    <row r="110" customFormat="false" ht="15.75" hidden="false" customHeight="true" outlineLevel="0" collapsed="false">
      <c r="A110" s="398" t="n">
        <v>470</v>
      </c>
      <c r="B110" s="398" t="n">
        <v>939</v>
      </c>
      <c r="C110" s="397" t="n">
        <v>101</v>
      </c>
      <c r="D110" s="397" t="n">
        <v>101</v>
      </c>
      <c r="E110" s="397" t="s">
        <v>62</v>
      </c>
      <c r="F110" s="399" t="s">
        <v>368</v>
      </c>
      <c r="G110" s="397" t="s">
        <v>369</v>
      </c>
      <c r="H110" s="400" t="s">
        <v>60</v>
      </c>
      <c r="I110" s="397" t="n">
        <v>0</v>
      </c>
      <c r="J110" s="397" t="n">
        <v>0</v>
      </c>
      <c r="K110" s="397" t="n">
        <v>3</v>
      </c>
      <c r="L110" s="397" t="n">
        <v>3</v>
      </c>
      <c r="M110" s="397"/>
      <c r="N110" s="397" t="s">
        <v>131</v>
      </c>
      <c r="O110" s="397" t="s">
        <v>131</v>
      </c>
      <c r="P110" s="397" t="s">
        <v>131</v>
      </c>
      <c r="Q110" s="397" t="s">
        <v>131</v>
      </c>
      <c r="R110" s="397"/>
      <c r="S110" s="397"/>
      <c r="T110" s="397"/>
      <c r="U110" s="397"/>
      <c r="V110" s="397"/>
      <c r="W110" s="397"/>
      <c r="X110" s="397"/>
      <c r="Y110" s="397"/>
      <c r="Z110" s="397"/>
      <c r="AA110" s="397"/>
      <c r="AB110" s="397"/>
      <c r="AC110" s="397"/>
      <c r="AD110" s="397"/>
      <c r="AE110" s="397"/>
      <c r="AF110" s="397"/>
      <c r="AG110" s="397"/>
    </row>
    <row r="111" customFormat="false" ht="15.75" hidden="false" customHeight="true" outlineLevel="0" collapsed="false">
      <c r="A111" s="398" t="n">
        <v>477</v>
      </c>
      <c r="B111" s="398" t="n">
        <v>948</v>
      </c>
      <c r="C111" s="397" t="n">
        <v>102</v>
      </c>
      <c r="D111" s="397" t="n">
        <v>102</v>
      </c>
      <c r="E111" s="397" t="s">
        <v>62</v>
      </c>
      <c r="F111" s="399" t="s">
        <v>372</v>
      </c>
      <c r="G111" s="397" t="s">
        <v>373</v>
      </c>
      <c r="H111" s="400" t="s">
        <v>60</v>
      </c>
      <c r="I111" s="397" t="n">
        <v>0</v>
      </c>
      <c r="J111" s="397" t="n">
        <v>0</v>
      </c>
      <c r="K111" s="397" t="n">
        <v>3</v>
      </c>
      <c r="L111" s="397" t="n">
        <v>3</v>
      </c>
      <c r="M111" s="397"/>
      <c r="N111" s="397" t="s">
        <v>131</v>
      </c>
      <c r="O111" s="397" t="s">
        <v>131</v>
      </c>
      <c r="P111" s="397" t="s">
        <v>131</v>
      </c>
      <c r="Q111" s="397" t="s">
        <v>131</v>
      </c>
      <c r="R111" s="397"/>
      <c r="S111" s="397"/>
      <c r="T111" s="397"/>
      <c r="U111" s="397"/>
      <c r="V111" s="397"/>
      <c r="W111" s="397"/>
      <c r="X111" s="397"/>
      <c r="Y111" s="397"/>
      <c r="Z111" s="397"/>
      <c r="AA111" s="397"/>
      <c r="AB111" s="397"/>
      <c r="AC111" s="397"/>
      <c r="AD111" s="397"/>
      <c r="AE111" s="397"/>
      <c r="AF111" s="397"/>
      <c r="AG111" s="397"/>
    </row>
    <row r="112" customFormat="false" ht="15.75" hidden="false" customHeight="true" outlineLevel="0" collapsed="false">
      <c r="A112" s="398" t="n">
        <v>474</v>
      </c>
      <c r="B112" s="398" t="n">
        <v>943</v>
      </c>
      <c r="C112" s="397" t="n">
        <v>103</v>
      </c>
      <c r="D112" s="397" t="n">
        <v>103</v>
      </c>
      <c r="E112" s="397" t="s">
        <v>62</v>
      </c>
      <c r="F112" s="399" t="s">
        <v>374</v>
      </c>
      <c r="G112" s="397" t="s">
        <v>375</v>
      </c>
      <c r="H112" s="410" t="s">
        <v>6832</v>
      </c>
      <c r="I112" s="397" t="n">
        <v>0</v>
      </c>
      <c r="J112" s="397" t="n">
        <v>0</v>
      </c>
      <c r="K112" s="397" t="n">
        <v>2</v>
      </c>
      <c r="L112" s="397" t="n">
        <v>2</v>
      </c>
      <c r="M112" s="397"/>
      <c r="N112" s="397" t="s">
        <v>131</v>
      </c>
      <c r="O112" s="397" t="s">
        <v>131</v>
      </c>
      <c r="P112" s="397" t="s">
        <v>131</v>
      </c>
      <c r="Q112" s="397" t="s">
        <v>131</v>
      </c>
      <c r="R112" s="397"/>
      <c r="S112" s="397"/>
      <c r="T112" s="397"/>
      <c r="U112" s="397"/>
      <c r="V112" s="397"/>
      <c r="W112" s="397"/>
      <c r="X112" s="397"/>
      <c r="Y112" s="397"/>
      <c r="Z112" s="397"/>
      <c r="AA112" s="397"/>
      <c r="AB112" s="397"/>
      <c r="AC112" s="397"/>
      <c r="AD112" s="397"/>
      <c r="AE112" s="397"/>
      <c r="AF112" s="397"/>
      <c r="AG112" s="397"/>
    </row>
    <row r="113" customFormat="false" ht="15.75" hidden="false" customHeight="true" outlineLevel="0" collapsed="false">
      <c r="A113" s="398" t="n">
        <v>472</v>
      </c>
      <c r="B113" s="398" t="n">
        <v>941</v>
      </c>
      <c r="C113" s="397" t="n">
        <v>104</v>
      </c>
      <c r="D113" s="397" t="n">
        <v>104</v>
      </c>
      <c r="E113" s="397" t="s">
        <v>62</v>
      </c>
      <c r="F113" s="399" t="s">
        <v>377</v>
      </c>
      <c r="G113" s="397" t="s">
        <v>378</v>
      </c>
      <c r="H113" s="400" t="s">
        <v>60</v>
      </c>
      <c r="I113" s="397" t="n">
        <v>0</v>
      </c>
      <c r="J113" s="397" t="n">
        <v>0</v>
      </c>
      <c r="K113" s="397" t="n">
        <v>3</v>
      </c>
      <c r="L113" s="397" t="n">
        <v>3</v>
      </c>
      <c r="M113" s="397"/>
      <c r="N113" s="397" t="s">
        <v>131</v>
      </c>
      <c r="O113" s="397" t="s">
        <v>131</v>
      </c>
      <c r="P113" s="397" t="s">
        <v>131</v>
      </c>
      <c r="Q113" s="397" t="s">
        <v>131</v>
      </c>
      <c r="R113" s="410" t="s">
        <v>5158</v>
      </c>
      <c r="S113" s="413" t="s">
        <v>5550</v>
      </c>
      <c r="T113" s="410" t="s">
        <v>1994</v>
      </c>
      <c r="U113" s="397"/>
      <c r="V113" s="397"/>
      <c r="W113" s="397"/>
      <c r="X113" s="397"/>
      <c r="Y113" s="397"/>
      <c r="Z113" s="397"/>
      <c r="AA113" s="397"/>
      <c r="AB113" s="397"/>
      <c r="AC113" s="397"/>
      <c r="AD113" s="397"/>
      <c r="AE113" s="397"/>
      <c r="AF113" s="397"/>
      <c r="AG113" s="397"/>
    </row>
    <row r="114" customFormat="false" ht="15.75" hidden="false" customHeight="true" outlineLevel="0" collapsed="false">
      <c r="A114" s="398" t="n">
        <v>473</v>
      </c>
      <c r="B114" s="398" t="n">
        <v>942</v>
      </c>
      <c r="C114" s="397" t="n">
        <v>105</v>
      </c>
      <c r="D114" s="397" t="n">
        <v>105</v>
      </c>
      <c r="E114" s="397" t="s">
        <v>62</v>
      </c>
      <c r="F114" s="399" t="s">
        <v>380</v>
      </c>
      <c r="G114" s="417" t="s">
        <v>381</v>
      </c>
      <c r="H114" s="401" t="s">
        <v>70</v>
      </c>
      <c r="I114" s="429" t="n">
        <v>2</v>
      </c>
      <c r="J114" s="429" t="n">
        <v>0</v>
      </c>
      <c r="K114" s="429" t="n">
        <v>2</v>
      </c>
      <c r="L114" s="429" t="n">
        <v>4</v>
      </c>
      <c r="M114" s="397"/>
      <c r="N114" s="397" t="s">
        <v>131</v>
      </c>
      <c r="O114" s="397" t="s">
        <v>131</v>
      </c>
      <c r="P114" s="397" t="s">
        <v>131</v>
      </c>
      <c r="Q114" s="403" t="s">
        <v>1004</v>
      </c>
      <c r="R114" s="404"/>
      <c r="S114" s="404"/>
      <c r="T114" s="397"/>
      <c r="U114" s="397"/>
      <c r="V114" s="397"/>
      <c r="W114" s="397"/>
      <c r="X114" s="397"/>
      <c r="Y114" s="397"/>
      <c r="Z114" s="397"/>
      <c r="AA114" s="397"/>
      <c r="AB114" s="397"/>
      <c r="AC114" s="397"/>
      <c r="AD114" s="397"/>
      <c r="AE114" s="397"/>
      <c r="AF114" s="397"/>
      <c r="AG114" s="397"/>
    </row>
    <row r="115" customFormat="false" ht="15.75" hidden="false" customHeight="true" outlineLevel="0" collapsed="false">
      <c r="A115" s="398" t="n">
        <v>475</v>
      </c>
      <c r="B115" s="398" t="n">
        <v>944</v>
      </c>
      <c r="C115" s="397" t="n">
        <v>106</v>
      </c>
      <c r="D115" s="397" t="n">
        <v>106.1</v>
      </c>
      <c r="E115" s="397" t="s">
        <v>62</v>
      </c>
      <c r="F115" s="399" t="s">
        <v>382</v>
      </c>
      <c r="G115" s="397" t="s">
        <v>383</v>
      </c>
      <c r="H115" s="401" t="s">
        <v>70</v>
      </c>
      <c r="I115" s="423" t="n">
        <v>3</v>
      </c>
      <c r="J115" s="423" t="n">
        <v>0</v>
      </c>
      <c r="K115" s="423" t="n">
        <v>1</v>
      </c>
      <c r="L115" s="423" t="n">
        <v>4</v>
      </c>
      <c r="M115" s="397"/>
      <c r="N115" s="397" t="s">
        <v>131</v>
      </c>
      <c r="O115" s="399" t="s">
        <v>131</v>
      </c>
      <c r="P115" s="397" t="s">
        <v>131</v>
      </c>
      <c r="Q115" s="397" t="s">
        <v>131</v>
      </c>
      <c r="R115" s="397"/>
      <c r="S115" s="397"/>
      <c r="T115" s="397"/>
      <c r="U115" s="397"/>
      <c r="V115" s="397"/>
      <c r="W115" s="397"/>
      <c r="X115" s="397"/>
      <c r="Y115" s="397"/>
      <c r="Z115" s="397"/>
      <c r="AA115" s="397"/>
      <c r="AB115" s="397"/>
      <c r="AC115" s="397"/>
      <c r="AD115" s="397"/>
      <c r="AE115" s="397"/>
      <c r="AF115" s="397"/>
      <c r="AG115" s="397"/>
    </row>
    <row r="116" customFormat="false" ht="15.75" hidden="false" customHeight="true" outlineLevel="0" collapsed="false">
      <c r="A116" s="398" t="n">
        <v>475</v>
      </c>
      <c r="B116" s="398" t="n">
        <v>945</v>
      </c>
      <c r="C116" s="397" t="n">
        <v>106</v>
      </c>
      <c r="D116" s="397" t="n">
        <v>106.2</v>
      </c>
      <c r="E116" s="397" t="s">
        <v>62</v>
      </c>
      <c r="F116" s="399" t="s">
        <v>382</v>
      </c>
      <c r="G116" s="397" t="s">
        <v>384</v>
      </c>
      <c r="H116" s="400" t="s">
        <v>6853</v>
      </c>
      <c r="I116" s="397" t="n">
        <v>0</v>
      </c>
      <c r="J116" s="397" t="n">
        <v>0</v>
      </c>
      <c r="K116" s="397" t="n">
        <v>3</v>
      </c>
      <c r="L116" s="397" t="n">
        <v>3</v>
      </c>
      <c r="M116" s="397"/>
      <c r="N116" s="397" t="s">
        <v>131</v>
      </c>
      <c r="O116" s="397" t="s">
        <v>131</v>
      </c>
      <c r="P116" s="397" t="s">
        <v>131</v>
      </c>
      <c r="Q116" s="397" t="s">
        <v>131</v>
      </c>
      <c r="R116" s="397"/>
      <c r="S116" s="397"/>
      <c r="T116" s="397"/>
      <c r="U116" s="397"/>
      <c r="V116" s="397"/>
      <c r="W116" s="397"/>
      <c r="X116" s="397"/>
      <c r="Y116" s="397"/>
      <c r="Z116" s="397"/>
      <c r="AA116" s="397"/>
      <c r="AB116" s="397"/>
      <c r="AC116" s="397"/>
      <c r="AD116" s="397"/>
      <c r="AE116" s="397"/>
      <c r="AF116" s="397"/>
      <c r="AG116" s="397"/>
    </row>
    <row r="117" customFormat="false" ht="15.75" hidden="false" customHeight="true" outlineLevel="0" collapsed="false">
      <c r="A117" s="398" t="n">
        <v>110</v>
      </c>
      <c r="B117" s="398" t="n">
        <v>236</v>
      </c>
      <c r="C117" s="397" t="n">
        <v>108</v>
      </c>
      <c r="D117" s="397" t="n">
        <v>108.1</v>
      </c>
      <c r="E117" s="397" t="s">
        <v>62</v>
      </c>
      <c r="F117" s="399" t="s">
        <v>391</v>
      </c>
      <c r="G117" s="397" t="s">
        <v>392</v>
      </c>
      <c r="H117" s="412" t="s">
        <v>118</v>
      </c>
      <c r="I117" s="397"/>
      <c r="J117" s="397" t="s">
        <v>145</v>
      </c>
      <c r="K117" s="397"/>
      <c r="L117" s="397"/>
      <c r="M117" s="397"/>
      <c r="N117" s="405" t="s">
        <v>1185</v>
      </c>
      <c r="O117" s="406" t="s">
        <v>2038</v>
      </c>
      <c r="P117" s="397" t="s">
        <v>6854</v>
      </c>
      <c r="Q117" s="407" t="s">
        <v>101</v>
      </c>
      <c r="R117" s="414" t="s">
        <v>5158</v>
      </c>
      <c r="S117" s="411" t="s">
        <v>2038</v>
      </c>
      <c r="T117" s="397" t="s">
        <v>6855</v>
      </c>
      <c r="U117" s="397"/>
      <c r="V117" s="397"/>
      <c r="W117" s="397"/>
      <c r="X117" s="397"/>
      <c r="Y117" s="397"/>
      <c r="Z117" s="397"/>
      <c r="AA117" s="397"/>
      <c r="AB117" s="397"/>
      <c r="AC117" s="397"/>
      <c r="AD117" s="397"/>
      <c r="AE117" s="397"/>
      <c r="AF117" s="397"/>
      <c r="AG117" s="397"/>
    </row>
    <row r="118" customFormat="false" ht="15.75" hidden="false" customHeight="true" outlineLevel="0" collapsed="false">
      <c r="A118" s="398" t="n">
        <v>110</v>
      </c>
      <c r="B118" s="398" t="n">
        <v>237</v>
      </c>
      <c r="C118" s="397" t="n">
        <v>108</v>
      </c>
      <c r="D118" s="397" t="n">
        <v>108.2</v>
      </c>
      <c r="E118" s="397" t="s">
        <v>62</v>
      </c>
      <c r="F118" s="399" t="s">
        <v>391</v>
      </c>
      <c r="G118" s="397" t="s">
        <v>396</v>
      </c>
      <c r="H118" s="412" t="s">
        <v>118</v>
      </c>
      <c r="I118" s="397"/>
      <c r="J118" s="397" t="s">
        <v>145</v>
      </c>
      <c r="K118" s="397"/>
      <c r="L118" s="397"/>
      <c r="M118" s="397"/>
      <c r="N118" s="405" t="s">
        <v>1185</v>
      </c>
      <c r="O118" s="406" t="s">
        <v>2038</v>
      </c>
      <c r="P118" s="410" t="s">
        <v>6854</v>
      </c>
      <c r="Q118" s="407" t="s">
        <v>101</v>
      </c>
      <c r="R118" s="397" t="s">
        <v>5158</v>
      </c>
      <c r="S118" s="411" t="s">
        <v>2038</v>
      </c>
      <c r="T118" s="397" t="s">
        <v>6856</v>
      </c>
      <c r="U118" s="397"/>
      <c r="V118" s="397"/>
      <c r="W118" s="397"/>
      <c r="X118" s="397"/>
      <c r="Y118" s="397"/>
      <c r="Z118" s="397"/>
      <c r="AA118" s="397"/>
      <c r="AB118" s="397"/>
      <c r="AC118" s="397"/>
      <c r="AD118" s="397"/>
      <c r="AE118" s="397"/>
      <c r="AF118" s="397"/>
      <c r="AG118" s="397"/>
    </row>
    <row r="119" customFormat="false" ht="15.75" hidden="false" customHeight="true" outlineLevel="0" collapsed="false">
      <c r="A119" s="398" t="n">
        <v>110</v>
      </c>
      <c r="B119" s="398" t="n">
        <v>239</v>
      </c>
      <c r="C119" s="397" t="n">
        <v>108</v>
      </c>
      <c r="D119" s="397" t="n">
        <v>108.3</v>
      </c>
      <c r="E119" s="397" t="s">
        <v>62</v>
      </c>
      <c r="F119" s="399" t="s">
        <v>391</v>
      </c>
      <c r="G119" s="397" t="s">
        <v>399</v>
      </c>
      <c r="H119" s="407" t="s">
        <v>101</v>
      </c>
      <c r="I119" s="397"/>
      <c r="J119" s="397" t="s">
        <v>145</v>
      </c>
      <c r="K119" s="397"/>
      <c r="L119" s="397"/>
      <c r="M119" s="397"/>
      <c r="N119" s="405" t="s">
        <v>1185</v>
      </c>
      <c r="O119" s="406" t="s">
        <v>2038</v>
      </c>
      <c r="P119" s="410" t="s">
        <v>6854</v>
      </c>
      <c r="Q119" s="407" t="s">
        <v>101</v>
      </c>
      <c r="R119" s="397" t="s">
        <v>5158</v>
      </c>
      <c r="S119" s="411" t="s">
        <v>2038</v>
      </c>
      <c r="T119" s="410" t="s">
        <v>399</v>
      </c>
      <c r="U119" s="397"/>
      <c r="V119" s="397"/>
      <c r="W119" s="397"/>
      <c r="X119" s="397"/>
      <c r="Y119" s="397"/>
      <c r="Z119" s="397"/>
      <c r="AA119" s="397"/>
      <c r="AB119" s="397"/>
      <c r="AC119" s="397"/>
      <c r="AD119" s="397"/>
      <c r="AE119" s="397"/>
      <c r="AF119" s="397"/>
      <c r="AG119" s="397"/>
    </row>
    <row r="120" customFormat="false" ht="15.75" hidden="false" customHeight="true" outlineLevel="0" collapsed="false">
      <c r="A120" s="398" t="n">
        <v>110</v>
      </c>
      <c r="B120" s="398" t="n">
        <v>241</v>
      </c>
      <c r="C120" s="397" t="n">
        <v>108</v>
      </c>
      <c r="D120" s="397" t="n">
        <v>108.4</v>
      </c>
      <c r="E120" s="397" t="s">
        <v>62</v>
      </c>
      <c r="F120" s="399" t="s">
        <v>391</v>
      </c>
      <c r="G120" s="397" t="s">
        <v>401</v>
      </c>
      <c r="H120" s="412" t="s">
        <v>118</v>
      </c>
      <c r="I120" s="397"/>
      <c r="J120" s="397" t="s">
        <v>145</v>
      </c>
      <c r="K120" s="397"/>
      <c r="L120" s="397"/>
      <c r="M120" s="397"/>
      <c r="N120" s="405" t="s">
        <v>1185</v>
      </c>
      <c r="O120" s="406" t="s">
        <v>2038</v>
      </c>
      <c r="P120" s="410" t="s">
        <v>6854</v>
      </c>
      <c r="Q120" s="407" t="s">
        <v>101</v>
      </c>
      <c r="R120" s="397" t="s">
        <v>5158</v>
      </c>
      <c r="S120" s="411" t="s">
        <v>2038</v>
      </c>
      <c r="T120" s="397" t="s">
        <v>401</v>
      </c>
      <c r="U120" s="397"/>
      <c r="V120" s="397"/>
      <c r="W120" s="397"/>
      <c r="X120" s="397"/>
      <c r="Y120" s="397"/>
      <c r="Z120" s="397"/>
      <c r="AA120" s="397"/>
      <c r="AB120" s="397"/>
      <c r="AC120" s="397"/>
      <c r="AD120" s="397"/>
      <c r="AE120" s="397"/>
      <c r="AF120" s="397"/>
      <c r="AG120" s="397"/>
    </row>
    <row r="121" customFormat="false" ht="15.75" hidden="false" customHeight="true" outlineLevel="0" collapsed="false">
      <c r="A121" s="398" t="n">
        <v>110</v>
      </c>
      <c r="B121" s="398" t="n">
        <v>242</v>
      </c>
      <c r="C121" s="397" t="n">
        <v>108</v>
      </c>
      <c r="D121" s="397" t="n">
        <v>108.5</v>
      </c>
      <c r="E121" s="397" t="s">
        <v>62</v>
      </c>
      <c r="F121" s="399" t="s">
        <v>391</v>
      </c>
      <c r="G121" s="397" t="s">
        <v>404</v>
      </c>
      <c r="H121" s="412" t="s">
        <v>118</v>
      </c>
      <c r="I121" s="397"/>
      <c r="J121" s="397" t="s">
        <v>145</v>
      </c>
      <c r="K121" s="397"/>
      <c r="L121" s="397"/>
      <c r="M121" s="397"/>
      <c r="N121" s="405" t="s">
        <v>1185</v>
      </c>
      <c r="O121" s="406" t="s">
        <v>2038</v>
      </c>
      <c r="P121" s="410" t="s">
        <v>6854</v>
      </c>
      <c r="Q121" s="407" t="s">
        <v>101</v>
      </c>
      <c r="R121" s="397" t="s">
        <v>5158</v>
      </c>
      <c r="S121" s="411" t="s">
        <v>2038</v>
      </c>
      <c r="T121" s="397" t="s">
        <v>404</v>
      </c>
      <c r="U121" s="397"/>
      <c r="V121" s="397"/>
      <c r="W121" s="397"/>
      <c r="X121" s="397"/>
      <c r="Y121" s="397"/>
      <c r="Z121" s="397"/>
      <c r="AA121" s="397"/>
      <c r="AB121" s="397"/>
      <c r="AC121" s="397"/>
      <c r="AD121" s="397"/>
      <c r="AE121" s="397"/>
      <c r="AF121" s="397"/>
      <c r="AG121" s="397"/>
    </row>
    <row r="122" customFormat="false" ht="15.75" hidden="false" customHeight="true" outlineLevel="0" collapsed="false">
      <c r="A122" s="398" t="n">
        <v>113</v>
      </c>
      <c r="B122" s="398" t="n">
        <v>249</v>
      </c>
      <c r="C122" s="397" t="n">
        <v>109</v>
      </c>
      <c r="D122" s="397" t="n">
        <v>109</v>
      </c>
      <c r="E122" s="397" t="s">
        <v>62</v>
      </c>
      <c r="F122" s="399" t="s">
        <v>406</v>
      </c>
      <c r="G122" s="397" t="s">
        <v>407</v>
      </c>
      <c r="H122" s="410" t="s">
        <v>6832</v>
      </c>
      <c r="I122" s="397"/>
      <c r="J122" s="397"/>
      <c r="K122" s="430"/>
      <c r="L122" s="430"/>
      <c r="M122" s="397"/>
      <c r="N122" s="405" t="s">
        <v>1185</v>
      </c>
      <c r="O122" s="406" t="s">
        <v>2087</v>
      </c>
      <c r="P122" s="405" t="s">
        <v>4621</v>
      </c>
      <c r="Q122" s="400" t="s">
        <v>60</v>
      </c>
      <c r="R122" s="397" t="s">
        <v>5158</v>
      </c>
      <c r="S122" s="411" t="s">
        <v>5608</v>
      </c>
      <c r="T122" s="397" t="s">
        <v>1488</v>
      </c>
      <c r="U122" s="397"/>
      <c r="V122" s="397"/>
      <c r="W122" s="397"/>
      <c r="X122" s="397"/>
      <c r="Y122" s="397"/>
      <c r="Z122" s="397"/>
      <c r="AA122" s="397"/>
      <c r="AB122" s="397"/>
      <c r="AC122" s="397"/>
      <c r="AD122" s="397"/>
      <c r="AE122" s="397"/>
      <c r="AF122" s="397"/>
      <c r="AG122" s="397"/>
    </row>
    <row r="123" customFormat="false" ht="15.75" hidden="false" customHeight="true" outlineLevel="0" collapsed="false">
      <c r="A123" s="398" t="n">
        <v>112</v>
      </c>
      <c r="B123" s="398" t="n">
        <v>248</v>
      </c>
      <c r="C123" s="397" t="n">
        <v>110</v>
      </c>
      <c r="D123" s="397" t="n">
        <v>110</v>
      </c>
      <c r="E123" s="397" t="s">
        <v>62</v>
      </c>
      <c r="F123" s="399" t="s">
        <v>409</v>
      </c>
      <c r="G123" s="397" t="s">
        <v>410</v>
      </c>
      <c r="H123" s="410" t="s">
        <v>6832</v>
      </c>
      <c r="I123" s="397" t="n">
        <v>0</v>
      </c>
      <c r="J123" s="397" t="n">
        <v>0</v>
      </c>
      <c r="K123" s="397" t="n">
        <v>2</v>
      </c>
      <c r="L123" s="397" t="n">
        <v>2</v>
      </c>
      <c r="M123" s="419" t="s">
        <v>6857</v>
      </c>
      <c r="N123" s="397" t="s">
        <v>131</v>
      </c>
      <c r="O123" s="397" t="s">
        <v>131</v>
      </c>
      <c r="P123" s="397" t="s">
        <v>131</v>
      </c>
      <c r="Q123" s="397" t="s">
        <v>131</v>
      </c>
      <c r="R123" s="397"/>
      <c r="S123" s="397"/>
      <c r="T123" s="397"/>
      <c r="U123" s="397"/>
      <c r="V123" s="397"/>
      <c r="W123" s="397"/>
      <c r="X123" s="397"/>
      <c r="Y123" s="397"/>
      <c r="Z123" s="397"/>
      <c r="AA123" s="397"/>
      <c r="AB123" s="397"/>
      <c r="AC123" s="397"/>
      <c r="AD123" s="397"/>
      <c r="AE123" s="397"/>
      <c r="AF123" s="397"/>
      <c r="AG123" s="397"/>
    </row>
    <row r="124" customFormat="false" ht="15.75" hidden="false" customHeight="true" outlineLevel="0" collapsed="false">
      <c r="A124" s="398" t="n">
        <v>616</v>
      </c>
      <c r="B124" s="398" t="n">
        <v>1172</v>
      </c>
      <c r="C124" s="397" t="n">
        <v>111</v>
      </c>
      <c r="D124" s="397" t="n">
        <v>111</v>
      </c>
      <c r="E124" s="397" t="s">
        <v>62</v>
      </c>
      <c r="F124" s="399" t="s">
        <v>411</v>
      </c>
      <c r="G124" s="397" t="s">
        <v>412</v>
      </c>
      <c r="H124" s="400" t="s">
        <v>60</v>
      </c>
      <c r="I124" s="397" t="n">
        <v>0</v>
      </c>
      <c r="J124" s="397" t="n">
        <v>0</v>
      </c>
      <c r="K124" s="397" t="n">
        <v>3</v>
      </c>
      <c r="L124" s="397" t="n">
        <v>3</v>
      </c>
      <c r="M124" s="397"/>
      <c r="N124" s="397" t="s">
        <v>131</v>
      </c>
      <c r="O124" s="397" t="s">
        <v>131</v>
      </c>
      <c r="P124" s="397" t="s">
        <v>131</v>
      </c>
      <c r="Q124" s="403" t="s">
        <v>1004</v>
      </c>
      <c r="R124" s="405" t="s">
        <v>5613</v>
      </c>
      <c r="S124" s="399" t="s">
        <v>5614</v>
      </c>
      <c r="T124" s="397" t="s">
        <v>2107</v>
      </c>
      <c r="U124" s="397"/>
      <c r="V124" s="397"/>
      <c r="W124" s="397"/>
      <c r="X124" s="397"/>
      <c r="Y124" s="397"/>
      <c r="Z124" s="397"/>
      <c r="AA124" s="397"/>
      <c r="AB124" s="397"/>
      <c r="AC124" s="397"/>
      <c r="AD124" s="397"/>
      <c r="AE124" s="397"/>
      <c r="AF124" s="397"/>
      <c r="AG124" s="397"/>
    </row>
    <row r="125" customFormat="false" ht="15.75" hidden="false" customHeight="true" outlineLevel="0" collapsed="false">
      <c r="A125" s="398" t="n">
        <v>601</v>
      </c>
      <c r="B125" s="398" t="n">
        <v>1151</v>
      </c>
      <c r="C125" s="397" t="n">
        <v>112</v>
      </c>
      <c r="D125" s="397" t="n">
        <v>112</v>
      </c>
      <c r="E125" s="397" t="s">
        <v>62</v>
      </c>
      <c r="F125" s="399" t="s">
        <v>2113</v>
      </c>
      <c r="G125" s="397" t="s">
        <v>415</v>
      </c>
      <c r="H125" s="400" t="s">
        <v>60</v>
      </c>
      <c r="I125" s="397" t="n">
        <v>0</v>
      </c>
      <c r="J125" s="397" t="n">
        <v>0</v>
      </c>
      <c r="K125" s="397" t="n">
        <v>3</v>
      </c>
      <c r="L125" s="397" t="n">
        <v>3</v>
      </c>
      <c r="M125" s="397"/>
      <c r="N125" s="397" t="s">
        <v>131</v>
      </c>
      <c r="O125" s="397" t="s">
        <v>131</v>
      </c>
      <c r="P125" s="397" t="s">
        <v>131</v>
      </c>
      <c r="Q125" s="397" t="s">
        <v>131</v>
      </c>
      <c r="R125" s="397"/>
      <c r="S125" s="397"/>
      <c r="T125" s="397"/>
      <c r="U125" s="397"/>
      <c r="V125" s="397"/>
      <c r="W125" s="397"/>
      <c r="X125" s="397"/>
      <c r="Y125" s="397"/>
      <c r="Z125" s="397"/>
      <c r="AA125" s="397"/>
      <c r="AB125" s="397"/>
      <c r="AC125" s="397"/>
      <c r="AD125" s="397"/>
      <c r="AE125" s="397"/>
      <c r="AF125" s="397"/>
      <c r="AG125" s="397"/>
    </row>
    <row r="126" customFormat="false" ht="15.75" hidden="false" customHeight="true" outlineLevel="0" collapsed="false">
      <c r="A126" s="398" t="n">
        <v>599</v>
      </c>
      <c r="B126" s="398" t="n">
        <v>1149</v>
      </c>
      <c r="C126" s="397" t="n">
        <v>113</v>
      </c>
      <c r="D126" s="397" t="n">
        <v>113</v>
      </c>
      <c r="E126" s="397" t="s">
        <v>62</v>
      </c>
      <c r="F126" s="399" t="s">
        <v>417</v>
      </c>
      <c r="G126" s="397" t="s">
        <v>418</v>
      </c>
      <c r="H126" s="400" t="s">
        <v>60</v>
      </c>
      <c r="I126" s="397" t="n">
        <v>0</v>
      </c>
      <c r="J126" s="397" t="n">
        <v>0</v>
      </c>
      <c r="K126" s="397" t="n">
        <v>3</v>
      </c>
      <c r="L126" s="397" t="n">
        <v>3</v>
      </c>
      <c r="M126" s="397"/>
      <c r="N126" s="397" t="s">
        <v>131</v>
      </c>
      <c r="O126" s="397" t="s">
        <v>131</v>
      </c>
      <c r="P126" s="397" t="s">
        <v>131</v>
      </c>
      <c r="Q126" s="397" t="s">
        <v>131</v>
      </c>
      <c r="R126" s="397"/>
      <c r="S126" s="397"/>
      <c r="T126" s="397"/>
      <c r="U126" s="397"/>
      <c r="V126" s="397"/>
      <c r="W126" s="397"/>
      <c r="X126" s="397"/>
      <c r="Y126" s="397"/>
      <c r="Z126" s="397"/>
      <c r="AA126" s="397"/>
      <c r="AB126" s="397"/>
      <c r="AC126" s="397"/>
      <c r="AD126" s="397"/>
      <c r="AE126" s="397"/>
      <c r="AF126" s="397"/>
      <c r="AG126" s="397"/>
    </row>
    <row r="127" customFormat="false" ht="15.75" hidden="false" customHeight="true" outlineLevel="0" collapsed="false">
      <c r="A127" s="398" t="n">
        <v>600</v>
      </c>
      <c r="B127" s="398" t="n">
        <v>1150</v>
      </c>
      <c r="C127" s="397" t="n">
        <v>114</v>
      </c>
      <c r="D127" s="397" t="n">
        <v>114</v>
      </c>
      <c r="E127" s="397" t="s">
        <v>62</v>
      </c>
      <c r="F127" s="399" t="s">
        <v>421</v>
      </c>
      <c r="G127" s="397" t="s">
        <v>422</v>
      </c>
      <c r="H127" s="400" t="s">
        <v>60</v>
      </c>
      <c r="I127" s="397" t="n">
        <v>0</v>
      </c>
      <c r="J127" s="397" t="n">
        <v>0</v>
      </c>
      <c r="K127" s="397" t="n">
        <v>3</v>
      </c>
      <c r="L127" s="397" t="n">
        <v>3</v>
      </c>
      <c r="M127" s="397"/>
      <c r="N127" s="397" t="s">
        <v>131</v>
      </c>
      <c r="O127" s="397" t="s">
        <v>131</v>
      </c>
      <c r="P127" s="397" t="s">
        <v>131</v>
      </c>
      <c r="Q127" s="397" t="s">
        <v>131</v>
      </c>
      <c r="R127" s="397"/>
      <c r="S127" s="397"/>
      <c r="T127" s="397"/>
      <c r="U127" s="397"/>
      <c r="V127" s="397"/>
      <c r="W127" s="397"/>
      <c r="X127" s="397"/>
      <c r="Y127" s="397"/>
      <c r="Z127" s="397"/>
      <c r="AA127" s="397"/>
      <c r="AB127" s="397"/>
      <c r="AC127" s="397"/>
      <c r="AD127" s="397"/>
      <c r="AE127" s="397"/>
      <c r="AF127" s="397"/>
      <c r="AG127" s="397"/>
    </row>
    <row r="128" customFormat="false" ht="15.75" hidden="false" customHeight="true" outlineLevel="0" collapsed="false">
      <c r="A128" s="398" t="n">
        <v>602</v>
      </c>
      <c r="B128" s="398" t="n">
        <v>1152</v>
      </c>
      <c r="C128" s="397" t="n">
        <v>115</v>
      </c>
      <c r="D128" s="397" t="n">
        <v>115</v>
      </c>
      <c r="E128" s="397" t="s">
        <v>62</v>
      </c>
      <c r="F128" s="399" t="s">
        <v>423</v>
      </c>
      <c r="G128" s="431" t="s">
        <v>424</v>
      </c>
      <c r="H128" s="400" t="s">
        <v>60</v>
      </c>
      <c r="I128" s="397" t="n">
        <v>0</v>
      </c>
      <c r="J128" s="397" t="n">
        <v>0</v>
      </c>
      <c r="K128" s="397" t="n">
        <v>4</v>
      </c>
      <c r="L128" s="397" t="n">
        <v>4</v>
      </c>
      <c r="M128" s="397"/>
      <c r="N128" s="397" t="s">
        <v>131</v>
      </c>
      <c r="O128" s="397" t="s">
        <v>131</v>
      </c>
      <c r="P128" s="397" t="s">
        <v>131</v>
      </c>
      <c r="Q128" s="397" t="s">
        <v>131</v>
      </c>
      <c r="R128" s="397"/>
      <c r="S128" s="397"/>
      <c r="T128" s="397"/>
      <c r="U128" s="397"/>
      <c r="V128" s="397"/>
      <c r="W128" s="397"/>
      <c r="X128" s="397"/>
      <c r="Y128" s="397"/>
      <c r="Z128" s="397"/>
      <c r="AA128" s="397"/>
      <c r="AB128" s="397"/>
      <c r="AC128" s="397"/>
      <c r="AD128" s="397"/>
      <c r="AE128" s="397"/>
      <c r="AF128" s="397"/>
      <c r="AG128" s="397"/>
    </row>
    <row r="129" customFormat="false" ht="15.75" hidden="false" customHeight="true" outlineLevel="0" collapsed="false">
      <c r="A129" s="398" t="n">
        <v>608</v>
      </c>
      <c r="B129" s="398" t="n">
        <v>1163</v>
      </c>
      <c r="C129" s="397" t="n">
        <v>116</v>
      </c>
      <c r="D129" s="397" t="n">
        <v>116</v>
      </c>
      <c r="E129" s="397" t="s">
        <v>62</v>
      </c>
      <c r="F129" s="399" t="s">
        <v>425</v>
      </c>
      <c r="G129" s="397" t="s">
        <v>248</v>
      </c>
      <c r="H129" s="400" t="s">
        <v>60</v>
      </c>
      <c r="I129" s="397" t="n">
        <v>0</v>
      </c>
      <c r="J129" s="397" t="n">
        <v>0</v>
      </c>
      <c r="K129" s="397" t="n">
        <v>3</v>
      </c>
      <c r="L129" s="397" t="n">
        <v>3</v>
      </c>
      <c r="M129" s="397"/>
      <c r="N129" s="397" t="s">
        <v>131</v>
      </c>
      <c r="O129" s="397" t="s">
        <v>131</v>
      </c>
      <c r="P129" s="397" t="s">
        <v>131</v>
      </c>
      <c r="Q129" s="397" t="s">
        <v>131</v>
      </c>
      <c r="R129" s="397"/>
      <c r="S129" s="397"/>
      <c r="T129" s="397"/>
      <c r="U129" s="397"/>
      <c r="V129" s="397"/>
      <c r="W129" s="397"/>
      <c r="X129" s="397"/>
      <c r="Y129" s="397"/>
      <c r="Z129" s="397"/>
      <c r="AA129" s="397"/>
      <c r="AB129" s="397"/>
      <c r="AC129" s="397"/>
      <c r="AD129" s="397"/>
      <c r="AE129" s="397"/>
      <c r="AF129" s="397"/>
      <c r="AG129" s="397"/>
    </row>
    <row r="130" customFormat="false" ht="15.75" hidden="false" customHeight="true" outlineLevel="0" collapsed="false">
      <c r="A130" s="398" t="n">
        <v>609</v>
      </c>
      <c r="B130" s="398" t="n">
        <v>1164</v>
      </c>
      <c r="C130" s="397" t="n">
        <v>117</v>
      </c>
      <c r="D130" s="397" t="n">
        <v>117</v>
      </c>
      <c r="E130" s="397" t="s">
        <v>62</v>
      </c>
      <c r="F130" s="399" t="s">
        <v>428</v>
      </c>
      <c r="G130" s="397" t="s">
        <v>429</v>
      </c>
      <c r="H130" s="400" t="s">
        <v>60</v>
      </c>
      <c r="I130" s="397" t="n">
        <v>0</v>
      </c>
      <c r="J130" s="397" t="n">
        <v>0</v>
      </c>
      <c r="K130" s="397" t="n">
        <v>3</v>
      </c>
      <c r="L130" s="397" t="n">
        <v>3</v>
      </c>
      <c r="M130" s="397"/>
      <c r="N130" s="397" t="s">
        <v>131</v>
      </c>
      <c r="O130" s="397" t="s">
        <v>131</v>
      </c>
      <c r="P130" s="397" t="s">
        <v>131</v>
      </c>
      <c r="Q130" s="397" t="s">
        <v>131</v>
      </c>
      <c r="R130" s="397"/>
      <c r="S130" s="397"/>
      <c r="T130" s="397"/>
      <c r="U130" s="397"/>
      <c r="V130" s="397"/>
      <c r="W130" s="397"/>
      <c r="X130" s="397"/>
      <c r="Y130" s="397"/>
      <c r="Z130" s="397"/>
      <c r="AA130" s="397"/>
      <c r="AB130" s="397"/>
      <c r="AC130" s="397"/>
      <c r="AD130" s="397"/>
      <c r="AE130" s="397"/>
      <c r="AF130" s="397"/>
      <c r="AG130" s="397"/>
    </row>
    <row r="131" customFormat="false" ht="15.75" hidden="false" customHeight="true" outlineLevel="0" collapsed="false">
      <c r="A131" s="398" t="n">
        <v>607</v>
      </c>
      <c r="B131" s="398" t="n">
        <v>1162</v>
      </c>
      <c r="C131" s="397" t="n">
        <v>118</v>
      </c>
      <c r="D131" s="397" t="n">
        <v>118</v>
      </c>
      <c r="E131" s="397" t="s">
        <v>62</v>
      </c>
      <c r="F131" s="399" t="s">
        <v>430</v>
      </c>
      <c r="G131" s="397" t="s">
        <v>431</v>
      </c>
      <c r="H131" s="400" t="s">
        <v>60</v>
      </c>
      <c r="I131" s="397" t="n">
        <v>0</v>
      </c>
      <c r="J131" s="397" t="n">
        <v>0</v>
      </c>
      <c r="K131" s="397" t="n">
        <v>3</v>
      </c>
      <c r="L131" s="397" t="n">
        <v>3</v>
      </c>
      <c r="M131" s="397"/>
      <c r="N131" s="397" t="s">
        <v>131</v>
      </c>
      <c r="O131" s="397" t="s">
        <v>131</v>
      </c>
      <c r="P131" s="397" t="s">
        <v>131</v>
      </c>
      <c r="Q131" s="397" t="s">
        <v>131</v>
      </c>
      <c r="R131" s="397"/>
      <c r="S131" s="397"/>
      <c r="T131" s="397"/>
      <c r="U131" s="397"/>
      <c r="V131" s="397"/>
      <c r="W131" s="397"/>
      <c r="X131" s="397"/>
      <c r="Y131" s="397"/>
      <c r="Z131" s="397"/>
      <c r="AA131" s="397"/>
      <c r="AB131" s="397"/>
      <c r="AC131" s="397"/>
      <c r="AD131" s="397"/>
      <c r="AE131" s="397"/>
      <c r="AF131" s="397"/>
      <c r="AG131" s="397"/>
    </row>
    <row r="132" customFormat="false" ht="15.75" hidden="false" customHeight="true" outlineLevel="0" collapsed="false">
      <c r="A132" s="398" t="n">
        <v>604</v>
      </c>
      <c r="B132" s="398" t="n">
        <v>1156</v>
      </c>
      <c r="C132" s="397" t="n">
        <v>119</v>
      </c>
      <c r="D132" s="397" t="n">
        <v>119</v>
      </c>
      <c r="E132" s="397" t="s">
        <v>62</v>
      </c>
      <c r="F132" s="399" t="s">
        <v>432</v>
      </c>
      <c r="G132" s="397" t="s">
        <v>433</v>
      </c>
      <c r="H132" s="415" t="s">
        <v>70</v>
      </c>
      <c r="I132" s="432" t="n">
        <v>3</v>
      </c>
      <c r="J132" s="432" t="n">
        <v>0</v>
      </c>
      <c r="K132" s="432" t="n">
        <v>1</v>
      </c>
      <c r="L132" s="432" t="n">
        <v>4</v>
      </c>
      <c r="M132" s="397"/>
      <c r="N132" s="397" t="s">
        <v>131</v>
      </c>
      <c r="O132" s="397" t="s">
        <v>131</v>
      </c>
      <c r="P132" s="397" t="s">
        <v>131</v>
      </c>
      <c r="Q132" s="403" t="s">
        <v>1004</v>
      </c>
      <c r="R132" s="397"/>
      <c r="S132" s="397"/>
      <c r="T132" s="397"/>
      <c r="U132" s="397"/>
      <c r="V132" s="397"/>
      <c r="W132" s="397"/>
      <c r="X132" s="397"/>
      <c r="Y132" s="397"/>
      <c r="Z132" s="397"/>
      <c r="AA132" s="397"/>
      <c r="AB132" s="397"/>
      <c r="AC132" s="397"/>
      <c r="AD132" s="397"/>
      <c r="AE132" s="397"/>
      <c r="AF132" s="397"/>
      <c r="AG132" s="397"/>
    </row>
    <row r="133" customFormat="false" ht="15.75" hidden="false" customHeight="true" outlineLevel="0" collapsed="false">
      <c r="A133" s="398" t="n">
        <v>605</v>
      </c>
      <c r="B133" s="398" t="n">
        <v>1158</v>
      </c>
      <c r="C133" s="397" t="n">
        <v>120</v>
      </c>
      <c r="D133" s="397" t="n">
        <v>120</v>
      </c>
      <c r="E133" s="397" t="s">
        <v>62</v>
      </c>
      <c r="F133" s="399" t="s">
        <v>434</v>
      </c>
      <c r="G133" s="397" t="s">
        <v>435</v>
      </c>
      <c r="H133" s="400" t="s">
        <v>60</v>
      </c>
      <c r="I133" s="397" t="n">
        <v>0</v>
      </c>
      <c r="J133" s="397" t="n">
        <v>0</v>
      </c>
      <c r="K133" s="397" t="n">
        <v>3</v>
      </c>
      <c r="L133" s="397" t="n">
        <v>3</v>
      </c>
      <c r="M133" s="397"/>
      <c r="N133" s="397" t="s">
        <v>131</v>
      </c>
      <c r="O133" s="397" t="s">
        <v>131</v>
      </c>
      <c r="P133" s="397" t="s">
        <v>131</v>
      </c>
      <c r="Q133" s="397" t="s">
        <v>131</v>
      </c>
      <c r="R133" s="397"/>
      <c r="S133" s="397"/>
      <c r="T133" s="397"/>
      <c r="U133" s="397"/>
      <c r="V133" s="397"/>
      <c r="W133" s="397"/>
      <c r="X133" s="397"/>
      <c r="Y133" s="397"/>
      <c r="Z133" s="397"/>
      <c r="AA133" s="397"/>
      <c r="AB133" s="397"/>
      <c r="AC133" s="397"/>
      <c r="AD133" s="397"/>
      <c r="AE133" s="397"/>
      <c r="AF133" s="397"/>
      <c r="AG133" s="397"/>
    </row>
    <row r="134" customFormat="false" ht="15.75" hidden="false" customHeight="true" outlineLevel="0" collapsed="false">
      <c r="A134" s="398" t="n">
        <v>606</v>
      </c>
      <c r="B134" s="398" t="n">
        <v>1161</v>
      </c>
      <c r="C134" s="397" t="n">
        <v>121</v>
      </c>
      <c r="D134" s="397" t="n">
        <v>121</v>
      </c>
      <c r="E134" s="397" t="s">
        <v>62</v>
      </c>
      <c r="F134" s="399" t="s">
        <v>437</v>
      </c>
      <c r="G134" s="397" t="s">
        <v>438</v>
      </c>
      <c r="H134" s="410" t="s">
        <v>6832</v>
      </c>
      <c r="I134" s="397" t="n">
        <v>0</v>
      </c>
      <c r="J134" s="397" t="n">
        <v>0</v>
      </c>
      <c r="K134" s="397" t="n">
        <v>2</v>
      </c>
      <c r="L134" s="397" t="n">
        <v>2</v>
      </c>
      <c r="M134" s="397"/>
      <c r="N134" s="397" t="s">
        <v>131</v>
      </c>
      <c r="O134" s="397" t="s">
        <v>131</v>
      </c>
      <c r="P134" s="397" t="s">
        <v>131</v>
      </c>
      <c r="Q134" s="397" t="s">
        <v>131</v>
      </c>
      <c r="R134" s="397"/>
      <c r="S134" s="397"/>
      <c r="T134" s="397"/>
      <c r="U134" s="397"/>
      <c r="V134" s="397"/>
      <c r="W134" s="397"/>
      <c r="X134" s="397"/>
      <c r="Y134" s="397"/>
      <c r="Z134" s="397"/>
      <c r="AA134" s="397"/>
      <c r="AB134" s="397"/>
      <c r="AC134" s="397"/>
      <c r="AD134" s="397"/>
      <c r="AE134" s="397"/>
      <c r="AF134" s="397"/>
      <c r="AG134" s="397"/>
    </row>
    <row r="135" customFormat="false" ht="15.75" hidden="false" customHeight="true" outlineLevel="0" collapsed="false">
      <c r="A135" s="398" t="n">
        <v>619</v>
      </c>
      <c r="B135" s="398" t="n">
        <v>1176</v>
      </c>
      <c r="C135" s="397" t="n">
        <v>122</v>
      </c>
      <c r="D135" s="397" t="n">
        <v>122</v>
      </c>
      <c r="E135" s="397" t="s">
        <v>62</v>
      </c>
      <c r="F135" s="399" t="s">
        <v>439</v>
      </c>
      <c r="G135" s="397" t="s">
        <v>440</v>
      </c>
      <c r="H135" s="400" t="s">
        <v>60</v>
      </c>
      <c r="I135" s="397" t="n">
        <v>0</v>
      </c>
      <c r="J135" s="397" t="n">
        <v>0</v>
      </c>
      <c r="K135" s="397" t="n">
        <v>3</v>
      </c>
      <c r="L135" s="397" t="n">
        <v>3</v>
      </c>
      <c r="M135" s="397"/>
      <c r="N135" s="397" t="s">
        <v>131</v>
      </c>
      <c r="O135" s="397" t="s">
        <v>131</v>
      </c>
      <c r="P135" s="397" t="s">
        <v>131</v>
      </c>
      <c r="Q135" s="397" t="s">
        <v>131</v>
      </c>
      <c r="R135" s="397"/>
      <c r="S135" s="397"/>
      <c r="T135" s="397"/>
      <c r="U135" s="397"/>
      <c r="V135" s="397"/>
      <c r="W135" s="397"/>
      <c r="X135" s="397"/>
      <c r="Y135" s="397"/>
      <c r="Z135" s="397"/>
      <c r="AA135" s="397"/>
      <c r="AB135" s="397"/>
      <c r="AC135" s="397"/>
      <c r="AD135" s="397"/>
      <c r="AE135" s="397"/>
      <c r="AF135" s="397"/>
      <c r="AG135" s="397"/>
    </row>
    <row r="136" customFormat="false" ht="15.75" hidden="false" customHeight="true" outlineLevel="0" collapsed="false">
      <c r="A136" s="398" t="n">
        <v>610</v>
      </c>
      <c r="B136" s="398" t="n">
        <v>1165</v>
      </c>
      <c r="C136" s="397" t="n">
        <v>123</v>
      </c>
      <c r="D136" s="397" t="n">
        <v>123</v>
      </c>
      <c r="E136" s="397" t="s">
        <v>62</v>
      </c>
      <c r="F136" s="399" t="s">
        <v>441</v>
      </c>
      <c r="G136" s="397" t="s">
        <v>418</v>
      </c>
      <c r="H136" s="400" t="s">
        <v>60</v>
      </c>
      <c r="I136" s="397" t="n">
        <v>0</v>
      </c>
      <c r="J136" s="397" t="n">
        <v>0</v>
      </c>
      <c r="K136" s="397" t="n">
        <v>3</v>
      </c>
      <c r="L136" s="397" t="n">
        <v>3</v>
      </c>
      <c r="M136" s="397"/>
      <c r="N136" s="397" t="s">
        <v>131</v>
      </c>
      <c r="O136" s="397" t="s">
        <v>131</v>
      </c>
      <c r="P136" s="397" t="s">
        <v>131</v>
      </c>
      <c r="Q136" s="397" t="s">
        <v>131</v>
      </c>
      <c r="R136" s="397"/>
      <c r="S136" s="397"/>
      <c r="T136" s="397"/>
      <c r="U136" s="397"/>
      <c r="V136" s="397"/>
      <c r="W136" s="397"/>
      <c r="X136" s="397"/>
      <c r="Y136" s="397"/>
      <c r="Z136" s="397"/>
      <c r="AA136" s="397"/>
      <c r="AB136" s="397"/>
      <c r="AC136" s="397"/>
      <c r="AD136" s="397"/>
      <c r="AE136" s="397"/>
      <c r="AF136" s="397"/>
      <c r="AG136" s="397"/>
    </row>
    <row r="137" customFormat="false" ht="15.75" hidden="false" customHeight="true" outlineLevel="0" collapsed="false">
      <c r="A137" s="398" t="n">
        <v>613</v>
      </c>
      <c r="B137" s="398" t="n">
        <v>1168</v>
      </c>
      <c r="C137" s="397" t="n">
        <v>124</v>
      </c>
      <c r="D137" s="397" t="n">
        <v>124</v>
      </c>
      <c r="E137" s="397" t="s">
        <v>62</v>
      </c>
      <c r="F137" s="399" t="s">
        <v>442</v>
      </c>
      <c r="G137" s="397" t="s">
        <v>443</v>
      </c>
      <c r="H137" s="410" t="s">
        <v>6832</v>
      </c>
      <c r="I137" s="397" t="n">
        <v>0</v>
      </c>
      <c r="J137" s="397" t="n">
        <v>0</v>
      </c>
      <c r="K137" s="397" t="n">
        <v>2</v>
      </c>
      <c r="L137" s="397" t="n">
        <v>2</v>
      </c>
      <c r="M137" s="397"/>
      <c r="N137" s="397" t="s">
        <v>131</v>
      </c>
      <c r="O137" s="397" t="s">
        <v>131</v>
      </c>
      <c r="P137" s="397" t="s">
        <v>131</v>
      </c>
      <c r="Q137" s="397" t="s">
        <v>131</v>
      </c>
      <c r="R137" s="397"/>
      <c r="S137" s="397"/>
      <c r="T137" s="397"/>
      <c r="U137" s="397"/>
      <c r="V137" s="397"/>
      <c r="W137" s="397"/>
      <c r="X137" s="397"/>
      <c r="Y137" s="397"/>
      <c r="Z137" s="397"/>
      <c r="AA137" s="397"/>
      <c r="AB137" s="397"/>
      <c r="AC137" s="397"/>
      <c r="AD137" s="397"/>
      <c r="AE137" s="397"/>
      <c r="AF137" s="397"/>
      <c r="AG137" s="397"/>
    </row>
    <row r="138" customFormat="false" ht="15.75" hidden="false" customHeight="true" outlineLevel="0" collapsed="false">
      <c r="A138" s="398" t="n">
        <v>611</v>
      </c>
      <c r="B138" s="398" t="n">
        <v>1166</v>
      </c>
      <c r="C138" s="397" t="n">
        <v>125</v>
      </c>
      <c r="D138" s="397" t="n">
        <v>125</v>
      </c>
      <c r="E138" s="397" t="s">
        <v>62</v>
      </c>
      <c r="F138" s="399" t="s">
        <v>445</v>
      </c>
      <c r="G138" s="397" t="s">
        <v>446</v>
      </c>
      <c r="H138" s="400" t="s">
        <v>6858</v>
      </c>
      <c r="I138" s="397" t="n">
        <v>2</v>
      </c>
      <c r="J138" s="397" t="n">
        <v>0</v>
      </c>
      <c r="K138" s="397" t="n">
        <v>1</v>
      </c>
      <c r="L138" s="397" t="n">
        <v>3</v>
      </c>
      <c r="M138" s="397"/>
      <c r="N138" s="397" t="s">
        <v>131</v>
      </c>
      <c r="O138" s="397" t="s">
        <v>131</v>
      </c>
      <c r="P138" s="397" t="s">
        <v>131</v>
      </c>
      <c r="Q138" s="397" t="s">
        <v>131</v>
      </c>
      <c r="R138" s="397"/>
      <c r="S138" s="397"/>
      <c r="T138" s="397"/>
      <c r="U138" s="397"/>
      <c r="V138" s="397"/>
      <c r="W138" s="397"/>
      <c r="X138" s="397"/>
      <c r="Y138" s="397"/>
      <c r="Z138" s="397"/>
      <c r="AA138" s="397"/>
      <c r="AB138" s="397"/>
      <c r="AC138" s="397"/>
      <c r="AD138" s="397"/>
      <c r="AE138" s="397"/>
      <c r="AF138" s="397"/>
      <c r="AG138" s="397"/>
    </row>
    <row r="139" customFormat="false" ht="15.75" hidden="false" customHeight="true" outlineLevel="0" collapsed="false">
      <c r="A139" s="398" t="n">
        <v>615</v>
      </c>
      <c r="B139" s="398" t="n">
        <v>1171</v>
      </c>
      <c r="C139" s="397" t="n">
        <v>126</v>
      </c>
      <c r="D139" s="397" t="n">
        <v>126</v>
      </c>
      <c r="E139" s="397" t="s">
        <v>62</v>
      </c>
      <c r="F139" s="399" t="s">
        <v>448</v>
      </c>
      <c r="G139" s="397" t="s">
        <v>449</v>
      </c>
      <c r="H139" s="410" t="s">
        <v>6832</v>
      </c>
      <c r="I139" s="397" t="n">
        <v>0</v>
      </c>
      <c r="J139" s="397" t="n">
        <v>0</v>
      </c>
      <c r="K139" s="397" t="n">
        <v>2</v>
      </c>
      <c r="L139" s="397" t="n">
        <v>2</v>
      </c>
      <c r="M139" s="397"/>
      <c r="N139" s="397" t="s">
        <v>131</v>
      </c>
      <c r="O139" s="397" t="s">
        <v>131</v>
      </c>
      <c r="P139" s="397" t="s">
        <v>131</v>
      </c>
      <c r="Q139" s="397" t="s">
        <v>131</v>
      </c>
      <c r="R139" s="397"/>
      <c r="S139" s="397"/>
      <c r="T139" s="397"/>
      <c r="U139" s="397"/>
      <c r="V139" s="397"/>
      <c r="W139" s="397"/>
      <c r="X139" s="397"/>
      <c r="Y139" s="397"/>
      <c r="Z139" s="397"/>
      <c r="AA139" s="397"/>
      <c r="AB139" s="397"/>
      <c r="AC139" s="397"/>
      <c r="AD139" s="397"/>
      <c r="AE139" s="397"/>
      <c r="AF139" s="397"/>
      <c r="AG139" s="397"/>
    </row>
    <row r="140" customFormat="false" ht="15.75" hidden="false" customHeight="true" outlineLevel="0" collapsed="false">
      <c r="A140" s="398" t="n">
        <v>612</v>
      </c>
      <c r="B140" s="398" t="n">
        <v>1167</v>
      </c>
      <c r="C140" s="397" t="n">
        <v>127</v>
      </c>
      <c r="D140" s="397" t="n">
        <v>127</v>
      </c>
      <c r="E140" s="397" t="s">
        <v>62</v>
      </c>
      <c r="F140" s="399" t="s">
        <v>451</v>
      </c>
      <c r="G140" s="397" t="s">
        <v>452</v>
      </c>
      <c r="H140" s="400" t="s">
        <v>60</v>
      </c>
      <c r="I140" s="397" t="n">
        <v>0</v>
      </c>
      <c r="J140" s="397" t="n">
        <v>0</v>
      </c>
      <c r="K140" s="397" t="n">
        <v>3</v>
      </c>
      <c r="L140" s="397" t="n">
        <v>3</v>
      </c>
      <c r="M140" s="397"/>
      <c r="N140" s="397" t="s">
        <v>131</v>
      </c>
      <c r="O140" s="397" t="s">
        <v>131</v>
      </c>
      <c r="P140" s="397" t="s">
        <v>131</v>
      </c>
      <c r="Q140" s="397" t="s">
        <v>131</v>
      </c>
      <c r="R140" s="397"/>
      <c r="S140" s="397"/>
      <c r="T140" s="397"/>
      <c r="U140" s="397"/>
      <c r="V140" s="397"/>
      <c r="W140" s="397"/>
      <c r="X140" s="397"/>
      <c r="Y140" s="397"/>
      <c r="Z140" s="397"/>
      <c r="AA140" s="397"/>
      <c r="AB140" s="397"/>
      <c r="AC140" s="397"/>
      <c r="AD140" s="397"/>
      <c r="AE140" s="397"/>
      <c r="AF140" s="397"/>
      <c r="AG140" s="397"/>
    </row>
    <row r="141" customFormat="false" ht="15.75" hidden="false" customHeight="true" outlineLevel="0" collapsed="false">
      <c r="A141" s="398" t="n">
        <v>614</v>
      </c>
      <c r="B141" s="398" t="n">
        <v>1169</v>
      </c>
      <c r="C141" s="397" t="n">
        <v>128</v>
      </c>
      <c r="D141" s="397" t="n">
        <v>128</v>
      </c>
      <c r="E141" s="397" t="s">
        <v>62</v>
      </c>
      <c r="F141" s="399" t="s">
        <v>453</v>
      </c>
      <c r="G141" s="397" t="s">
        <v>454</v>
      </c>
      <c r="H141" s="400" t="s">
        <v>60</v>
      </c>
      <c r="I141" s="397" t="n">
        <v>0</v>
      </c>
      <c r="J141" s="397" t="n">
        <v>0</v>
      </c>
      <c r="K141" s="397" t="n">
        <v>3</v>
      </c>
      <c r="L141" s="397" t="n">
        <v>3</v>
      </c>
      <c r="M141" s="397"/>
      <c r="N141" s="397" t="s">
        <v>131</v>
      </c>
      <c r="O141" s="397" t="s">
        <v>131</v>
      </c>
      <c r="P141" s="397" t="s">
        <v>131</v>
      </c>
      <c r="Q141" s="397" t="s">
        <v>131</v>
      </c>
      <c r="R141" s="397"/>
      <c r="S141" s="397"/>
      <c r="T141" s="397"/>
      <c r="U141" s="397"/>
      <c r="V141" s="397"/>
      <c r="W141" s="397"/>
      <c r="X141" s="397"/>
      <c r="Y141" s="397"/>
      <c r="Z141" s="397"/>
      <c r="AA141" s="397"/>
      <c r="AB141" s="397"/>
      <c r="AC141" s="397"/>
      <c r="AD141" s="397"/>
      <c r="AE141" s="397"/>
      <c r="AF141" s="397"/>
      <c r="AG141" s="397"/>
    </row>
    <row r="142" customFormat="false" ht="15.75" hidden="false" customHeight="true" outlineLevel="0" collapsed="false">
      <c r="A142" s="398" t="n">
        <v>641</v>
      </c>
      <c r="B142" s="398" t="n">
        <v>1207</v>
      </c>
      <c r="C142" s="397" t="n">
        <v>129</v>
      </c>
      <c r="D142" s="397" t="n">
        <v>129</v>
      </c>
      <c r="E142" s="397" t="s">
        <v>62</v>
      </c>
      <c r="F142" s="399" t="s">
        <v>456</v>
      </c>
      <c r="G142" s="397" t="s">
        <v>457</v>
      </c>
      <c r="H142" s="400" t="s">
        <v>60</v>
      </c>
      <c r="I142" s="397" t="n">
        <v>0</v>
      </c>
      <c r="J142" s="397" t="n">
        <v>0</v>
      </c>
      <c r="K142" s="397" t="n">
        <v>3</v>
      </c>
      <c r="L142" s="397" t="n">
        <v>3</v>
      </c>
      <c r="M142" s="397"/>
      <c r="N142" s="397" t="s">
        <v>131</v>
      </c>
      <c r="O142" s="397" t="s">
        <v>131</v>
      </c>
      <c r="P142" s="397" t="s">
        <v>131</v>
      </c>
      <c r="Q142" s="397" t="s">
        <v>131</v>
      </c>
      <c r="R142" s="397"/>
      <c r="S142" s="397"/>
      <c r="T142" s="397"/>
      <c r="U142" s="397"/>
      <c r="V142" s="397"/>
      <c r="W142" s="397"/>
      <c r="X142" s="397"/>
      <c r="Y142" s="397"/>
      <c r="Z142" s="397"/>
      <c r="AA142" s="397"/>
      <c r="AB142" s="397"/>
      <c r="AC142" s="397"/>
      <c r="AD142" s="397"/>
      <c r="AE142" s="397"/>
      <c r="AF142" s="397"/>
      <c r="AG142" s="397"/>
    </row>
    <row r="143" customFormat="false" ht="15.75" hidden="false" customHeight="true" outlineLevel="0" collapsed="false">
      <c r="A143" s="398" t="n">
        <v>642</v>
      </c>
      <c r="B143" s="398" t="n">
        <v>1209</v>
      </c>
      <c r="C143" s="397" t="n">
        <v>130</v>
      </c>
      <c r="D143" s="397" t="n">
        <v>130.1</v>
      </c>
      <c r="E143" s="397" t="s">
        <v>62</v>
      </c>
      <c r="F143" s="399" t="s">
        <v>459</v>
      </c>
      <c r="G143" s="404" t="s">
        <v>460</v>
      </c>
      <c r="H143" s="415" t="s">
        <v>70</v>
      </c>
      <c r="I143" s="417" t="n">
        <v>8</v>
      </c>
      <c r="J143" s="417" t="n">
        <v>0</v>
      </c>
      <c r="K143" s="417" t="n">
        <v>1</v>
      </c>
      <c r="L143" s="417" t="n">
        <v>9</v>
      </c>
      <c r="M143" s="397"/>
      <c r="N143" s="397" t="s">
        <v>1001</v>
      </c>
      <c r="O143" s="406" t="s">
        <v>2222</v>
      </c>
      <c r="P143" s="405" t="s">
        <v>4229</v>
      </c>
      <c r="Q143" s="415" t="s">
        <v>70</v>
      </c>
      <c r="R143" s="397"/>
      <c r="S143" s="397"/>
      <c r="T143" s="397"/>
      <c r="U143" s="397"/>
      <c r="V143" s="397"/>
      <c r="W143" s="397"/>
      <c r="X143" s="397"/>
      <c r="Y143" s="397"/>
      <c r="Z143" s="397"/>
      <c r="AA143" s="397"/>
      <c r="AB143" s="397"/>
      <c r="AC143" s="397"/>
      <c r="AD143" s="397"/>
      <c r="AE143" s="397"/>
      <c r="AF143" s="397"/>
      <c r="AG143" s="397"/>
    </row>
    <row r="144" customFormat="false" ht="15.75" hidden="false" customHeight="true" outlineLevel="0" collapsed="false">
      <c r="A144" s="398" t="n">
        <v>642</v>
      </c>
      <c r="B144" s="398" t="n">
        <v>1210</v>
      </c>
      <c r="C144" s="397" t="n">
        <v>130</v>
      </c>
      <c r="D144" s="397" t="n">
        <v>130.2</v>
      </c>
      <c r="E144" s="397" t="s">
        <v>62</v>
      </c>
      <c r="F144" s="399" t="s">
        <v>459</v>
      </c>
      <c r="G144" s="397" t="s">
        <v>461</v>
      </c>
      <c r="H144" s="400" t="s">
        <v>60</v>
      </c>
      <c r="I144" s="397" t="n">
        <v>0</v>
      </c>
      <c r="J144" s="397" t="n">
        <v>0</v>
      </c>
      <c r="K144" s="397" t="n">
        <v>3</v>
      </c>
      <c r="L144" s="397" t="n">
        <v>3</v>
      </c>
      <c r="M144" s="397"/>
      <c r="N144" s="397" t="s">
        <v>1001</v>
      </c>
      <c r="O144" s="406" t="s">
        <v>2222</v>
      </c>
      <c r="P144" s="405" t="s">
        <v>4229</v>
      </c>
      <c r="Q144" s="415" t="s">
        <v>70</v>
      </c>
      <c r="R144" s="397"/>
      <c r="S144" s="397"/>
      <c r="T144" s="397"/>
      <c r="U144" s="397"/>
      <c r="V144" s="397"/>
      <c r="W144" s="397"/>
      <c r="X144" s="397"/>
      <c r="Y144" s="397"/>
      <c r="Z144" s="397"/>
      <c r="AA144" s="397"/>
      <c r="AB144" s="397"/>
      <c r="AC144" s="397"/>
      <c r="AD144" s="397"/>
      <c r="AE144" s="397"/>
      <c r="AF144" s="397"/>
      <c r="AG144" s="397"/>
    </row>
    <row r="145" customFormat="false" ht="15.75" hidden="false" customHeight="true" outlineLevel="0" collapsed="false">
      <c r="A145" s="398" t="n">
        <v>648</v>
      </c>
      <c r="B145" s="398" t="n">
        <v>1218</v>
      </c>
      <c r="C145" s="397" t="n">
        <v>131</v>
      </c>
      <c r="D145" s="397" t="n">
        <v>131</v>
      </c>
      <c r="E145" s="397" t="s">
        <v>62</v>
      </c>
      <c r="F145" s="399" t="s">
        <v>463</v>
      </c>
      <c r="G145" s="397" t="s">
        <v>464</v>
      </c>
      <c r="H145" s="400" t="s">
        <v>60</v>
      </c>
      <c r="I145" s="397" t="n">
        <v>0</v>
      </c>
      <c r="J145" s="397" t="n">
        <v>0</v>
      </c>
      <c r="K145" s="397" t="n">
        <v>3</v>
      </c>
      <c r="L145" s="397" t="n">
        <v>3</v>
      </c>
      <c r="M145" s="410" t="s">
        <v>465</v>
      </c>
      <c r="N145" s="409" t="s">
        <v>1009</v>
      </c>
      <c r="O145" s="428" t="s">
        <v>2235</v>
      </c>
      <c r="P145" s="410" t="s">
        <v>4653</v>
      </c>
      <c r="Q145" s="415" t="s">
        <v>70</v>
      </c>
      <c r="R145" s="397"/>
      <c r="S145" s="397"/>
      <c r="T145" s="397"/>
      <c r="U145" s="397"/>
      <c r="V145" s="397"/>
      <c r="W145" s="397"/>
      <c r="X145" s="397"/>
      <c r="Y145" s="397"/>
      <c r="Z145" s="397"/>
      <c r="AA145" s="397"/>
      <c r="AB145" s="397"/>
      <c r="AC145" s="397"/>
      <c r="AD145" s="397"/>
      <c r="AE145" s="397"/>
      <c r="AF145" s="397"/>
      <c r="AG145" s="397"/>
    </row>
    <row r="146" customFormat="false" ht="15.75" hidden="false" customHeight="true" outlineLevel="0" collapsed="false">
      <c r="A146" s="398" t="n">
        <v>646</v>
      </c>
      <c r="B146" s="398" t="n">
        <v>1215</v>
      </c>
      <c r="C146" s="397" t="n">
        <v>132</v>
      </c>
      <c r="D146" s="397" t="n">
        <v>132</v>
      </c>
      <c r="E146" s="397" t="s">
        <v>62</v>
      </c>
      <c r="F146" s="399" t="s">
        <v>466</v>
      </c>
      <c r="G146" s="397" t="s">
        <v>467</v>
      </c>
      <c r="H146" s="400" t="s">
        <v>60</v>
      </c>
      <c r="I146" s="397" t="n">
        <v>0</v>
      </c>
      <c r="J146" s="397" t="n">
        <v>0</v>
      </c>
      <c r="K146" s="397" t="n">
        <v>3</v>
      </c>
      <c r="L146" s="397" t="n">
        <v>3</v>
      </c>
      <c r="M146" s="397"/>
      <c r="N146" s="397" t="s">
        <v>131</v>
      </c>
      <c r="O146" s="397" t="s">
        <v>131</v>
      </c>
      <c r="P146" s="397" t="s">
        <v>131</v>
      </c>
      <c r="Q146" s="397" t="s">
        <v>131</v>
      </c>
      <c r="R146" s="397"/>
      <c r="S146" s="397"/>
      <c r="T146" s="397"/>
      <c r="U146" s="397"/>
      <c r="V146" s="397"/>
      <c r="W146" s="397"/>
      <c r="X146" s="397"/>
      <c r="Y146" s="397"/>
      <c r="Z146" s="397"/>
      <c r="AA146" s="397"/>
      <c r="AB146" s="397"/>
      <c r="AC146" s="397"/>
      <c r="AD146" s="397"/>
      <c r="AE146" s="397"/>
      <c r="AF146" s="397"/>
      <c r="AG146" s="397"/>
    </row>
    <row r="147" customFormat="false" ht="15.75" hidden="false" customHeight="true" outlineLevel="0" collapsed="false">
      <c r="A147" s="398" t="n">
        <v>644</v>
      </c>
      <c r="B147" s="398" t="n">
        <v>1213</v>
      </c>
      <c r="C147" s="397" t="n">
        <v>133</v>
      </c>
      <c r="D147" s="397" t="n">
        <v>133</v>
      </c>
      <c r="E147" s="397" t="s">
        <v>62</v>
      </c>
      <c r="F147" s="399" t="s">
        <v>469</v>
      </c>
      <c r="G147" s="397" t="s">
        <v>470</v>
      </c>
      <c r="H147" s="400" t="s">
        <v>6859</v>
      </c>
      <c r="I147" s="397" t="n">
        <v>1</v>
      </c>
      <c r="J147" s="397" t="n">
        <v>0</v>
      </c>
      <c r="K147" s="397" t="n">
        <v>1</v>
      </c>
      <c r="L147" s="397" t="n">
        <v>2</v>
      </c>
      <c r="M147" s="397"/>
      <c r="N147" s="397" t="s">
        <v>131</v>
      </c>
      <c r="O147" s="397" t="s">
        <v>131</v>
      </c>
      <c r="P147" s="397" t="s">
        <v>131</v>
      </c>
      <c r="Q147" s="397" t="s">
        <v>131</v>
      </c>
      <c r="R147" s="397"/>
      <c r="S147" s="397"/>
      <c r="T147" s="397"/>
      <c r="U147" s="397"/>
      <c r="V147" s="397"/>
      <c r="W147" s="397"/>
      <c r="X147" s="397"/>
      <c r="Y147" s="397"/>
      <c r="Z147" s="397"/>
      <c r="AA147" s="397"/>
      <c r="AB147" s="397"/>
      <c r="AC147" s="397"/>
      <c r="AD147" s="397"/>
      <c r="AE147" s="397"/>
      <c r="AF147" s="397"/>
      <c r="AG147" s="397"/>
    </row>
    <row r="148" customFormat="false" ht="15.75" hidden="false" customHeight="true" outlineLevel="0" collapsed="false">
      <c r="A148" s="398" t="n">
        <v>647</v>
      </c>
      <c r="B148" s="398" t="n">
        <v>1217</v>
      </c>
      <c r="C148" s="397" t="n">
        <v>134</v>
      </c>
      <c r="D148" s="397" t="n">
        <v>134</v>
      </c>
      <c r="E148" s="397" t="s">
        <v>62</v>
      </c>
      <c r="F148" s="399" t="s">
        <v>472</v>
      </c>
      <c r="G148" s="397" t="s">
        <v>473</v>
      </c>
      <c r="H148" s="415" t="s">
        <v>70</v>
      </c>
      <c r="I148" s="423" t="n">
        <v>2</v>
      </c>
      <c r="J148" s="423" t="n">
        <v>0</v>
      </c>
      <c r="K148" s="423" t="n">
        <v>2</v>
      </c>
      <c r="L148" s="423" t="n">
        <v>4</v>
      </c>
      <c r="M148" s="397"/>
      <c r="N148" s="397" t="s">
        <v>1001</v>
      </c>
      <c r="O148" s="406" t="s">
        <v>4659</v>
      </c>
      <c r="P148" s="405" t="s">
        <v>4660</v>
      </c>
      <c r="Q148" s="415" t="s">
        <v>70</v>
      </c>
      <c r="R148" s="397" t="s">
        <v>5158</v>
      </c>
      <c r="S148" s="411" t="s">
        <v>5660</v>
      </c>
      <c r="T148" s="397" t="s">
        <v>2256</v>
      </c>
      <c r="U148" s="397"/>
      <c r="V148" s="397"/>
      <c r="W148" s="397"/>
      <c r="X148" s="397"/>
      <c r="Y148" s="397"/>
      <c r="Z148" s="397"/>
      <c r="AA148" s="397"/>
      <c r="AB148" s="397"/>
      <c r="AC148" s="397"/>
      <c r="AD148" s="397"/>
      <c r="AE148" s="397"/>
      <c r="AF148" s="397"/>
      <c r="AG148" s="397"/>
    </row>
    <row r="149" customFormat="false" ht="15.75" hidden="false" customHeight="true" outlineLevel="0" collapsed="false">
      <c r="A149" s="398" t="n">
        <v>643</v>
      </c>
      <c r="B149" s="398" t="n">
        <v>1212</v>
      </c>
      <c r="C149" s="397" t="n">
        <v>135</v>
      </c>
      <c r="D149" s="397" t="n">
        <v>135</v>
      </c>
      <c r="E149" s="397" t="s">
        <v>62</v>
      </c>
      <c r="F149" s="399" t="s">
        <v>474</v>
      </c>
      <c r="G149" s="397" t="s">
        <v>475</v>
      </c>
      <c r="H149" s="400" t="s">
        <v>60</v>
      </c>
      <c r="I149" s="397" t="n">
        <v>0</v>
      </c>
      <c r="J149" s="397" t="n">
        <v>0</v>
      </c>
      <c r="K149" s="397" t="n">
        <v>3</v>
      </c>
      <c r="L149" s="397" t="n">
        <v>3</v>
      </c>
      <c r="M149" s="397"/>
      <c r="N149" s="397" t="s">
        <v>131</v>
      </c>
      <c r="O149" s="397" t="s">
        <v>131</v>
      </c>
      <c r="P149" s="397" t="s">
        <v>131</v>
      </c>
      <c r="Q149" s="397" t="s">
        <v>131</v>
      </c>
      <c r="R149" s="397"/>
      <c r="S149" s="397"/>
      <c r="T149" s="397"/>
      <c r="U149" s="397"/>
      <c r="V149" s="397"/>
      <c r="W149" s="397"/>
      <c r="X149" s="397"/>
      <c r="Y149" s="397"/>
      <c r="Z149" s="397"/>
      <c r="AA149" s="397"/>
      <c r="AB149" s="397"/>
      <c r="AC149" s="397"/>
      <c r="AD149" s="397"/>
      <c r="AE149" s="397"/>
      <c r="AF149" s="397"/>
      <c r="AG149" s="397"/>
    </row>
    <row r="150" customFormat="false" ht="15.75" hidden="false" customHeight="true" outlineLevel="0" collapsed="false">
      <c r="A150" s="398" t="n">
        <v>649</v>
      </c>
      <c r="B150" s="398" t="n">
        <v>1220</v>
      </c>
      <c r="C150" s="397" t="n">
        <v>136</v>
      </c>
      <c r="D150" s="397" t="n">
        <v>136</v>
      </c>
      <c r="E150" s="397" t="s">
        <v>62</v>
      </c>
      <c r="F150" s="399" t="s">
        <v>478</v>
      </c>
      <c r="G150" s="397" t="s">
        <v>479</v>
      </c>
      <c r="H150" s="425" t="s">
        <v>1924</v>
      </c>
      <c r="I150" s="397" t="s">
        <v>580</v>
      </c>
      <c r="J150" s="397"/>
      <c r="K150" s="397"/>
      <c r="L150" s="397"/>
      <c r="M150" s="397"/>
      <c r="N150" s="397" t="s">
        <v>1001</v>
      </c>
      <c r="O150" s="399" t="s">
        <v>2276</v>
      </c>
      <c r="P150" s="397" t="s">
        <v>2278</v>
      </c>
      <c r="Q150" s="425" t="s">
        <v>1924</v>
      </c>
      <c r="R150" s="397"/>
      <c r="S150" s="397"/>
      <c r="T150" s="397"/>
      <c r="U150" s="397"/>
      <c r="V150" s="397"/>
      <c r="W150" s="397"/>
      <c r="X150" s="397"/>
      <c r="Y150" s="397"/>
      <c r="Z150" s="397"/>
      <c r="AA150" s="397"/>
      <c r="AB150" s="397"/>
      <c r="AC150" s="397"/>
      <c r="AD150" s="397"/>
      <c r="AE150" s="397"/>
      <c r="AF150" s="397"/>
      <c r="AG150" s="397"/>
    </row>
    <row r="151" customFormat="false" ht="15.75" hidden="false" customHeight="true" outlineLevel="0" collapsed="false">
      <c r="A151" s="398" t="n">
        <v>650</v>
      </c>
      <c r="B151" s="398" t="n">
        <v>1221</v>
      </c>
      <c r="C151" s="397" t="n">
        <v>137</v>
      </c>
      <c r="D151" s="397" t="n">
        <v>137</v>
      </c>
      <c r="E151" s="397" t="s">
        <v>62</v>
      </c>
      <c r="F151" s="399" t="s">
        <v>483</v>
      </c>
      <c r="G151" s="422" t="s">
        <v>484</v>
      </c>
      <c r="H151" s="415" t="s">
        <v>70</v>
      </c>
      <c r="I151" s="423" t="n">
        <v>1</v>
      </c>
      <c r="J151" s="423" t="n">
        <v>0</v>
      </c>
      <c r="K151" s="423" t="n">
        <v>2</v>
      </c>
      <c r="L151" s="423" t="n">
        <v>3</v>
      </c>
      <c r="M151" s="397"/>
      <c r="N151" s="397" t="s">
        <v>131</v>
      </c>
      <c r="O151" s="397" t="s">
        <v>131</v>
      </c>
      <c r="P151" s="397" t="s">
        <v>131</v>
      </c>
      <c r="Q151" s="403" t="s">
        <v>1004</v>
      </c>
      <c r="R151" s="397"/>
      <c r="S151" s="397"/>
      <c r="T151" s="397"/>
      <c r="U151" s="397"/>
      <c r="V151" s="397"/>
      <c r="W151" s="397"/>
      <c r="X151" s="397"/>
      <c r="Y151" s="397"/>
      <c r="Z151" s="397"/>
      <c r="AA151" s="397"/>
      <c r="AB151" s="397"/>
      <c r="AC151" s="397"/>
      <c r="AD151" s="397"/>
      <c r="AE151" s="397"/>
      <c r="AF151" s="397"/>
      <c r="AG151" s="397"/>
    </row>
    <row r="152" customFormat="false" ht="15.75" hidden="false" customHeight="true" outlineLevel="0" collapsed="false">
      <c r="A152" s="398" t="n">
        <v>194</v>
      </c>
      <c r="B152" s="398" t="n">
        <v>439</v>
      </c>
      <c r="C152" s="397" t="n">
        <v>138</v>
      </c>
      <c r="D152" s="397" t="n">
        <v>138</v>
      </c>
      <c r="E152" s="397" t="s">
        <v>62</v>
      </c>
      <c r="F152" s="399" t="s">
        <v>485</v>
      </c>
      <c r="G152" s="397" t="s">
        <v>486</v>
      </c>
      <c r="H152" s="400" t="s">
        <v>60</v>
      </c>
      <c r="I152" s="397" t="n">
        <v>0</v>
      </c>
      <c r="J152" s="397" t="n">
        <v>0</v>
      </c>
      <c r="K152" s="397" t="n">
        <v>3</v>
      </c>
      <c r="L152" s="397" t="n">
        <v>3</v>
      </c>
      <c r="M152" s="397" t="s">
        <v>6831</v>
      </c>
      <c r="N152" s="397" t="s">
        <v>131</v>
      </c>
      <c r="O152" s="397" t="s">
        <v>131</v>
      </c>
      <c r="P152" s="397" t="s">
        <v>131</v>
      </c>
      <c r="Q152" s="397" t="s">
        <v>131</v>
      </c>
      <c r="R152" s="397"/>
      <c r="S152" s="397"/>
      <c r="T152" s="397"/>
      <c r="U152" s="397"/>
      <c r="V152" s="397"/>
      <c r="W152" s="397"/>
      <c r="X152" s="397"/>
      <c r="Y152" s="397"/>
      <c r="Z152" s="397"/>
      <c r="AA152" s="397"/>
      <c r="AB152" s="397"/>
      <c r="AC152" s="397"/>
      <c r="AD152" s="397"/>
      <c r="AE152" s="397"/>
      <c r="AF152" s="397"/>
      <c r="AG152" s="397"/>
    </row>
    <row r="153" customFormat="false" ht="15.75" hidden="false" customHeight="true" outlineLevel="0" collapsed="false">
      <c r="A153" s="398" t="n">
        <v>195</v>
      </c>
      <c r="B153" s="398" t="n">
        <v>440</v>
      </c>
      <c r="C153" s="397" t="n">
        <v>139</v>
      </c>
      <c r="D153" s="397" t="n">
        <v>139</v>
      </c>
      <c r="E153" s="397" t="s">
        <v>62</v>
      </c>
      <c r="F153" s="399" t="s">
        <v>487</v>
      </c>
      <c r="G153" s="397" t="s">
        <v>488</v>
      </c>
      <c r="H153" s="400" t="s">
        <v>60</v>
      </c>
      <c r="I153" s="397" t="n">
        <v>0</v>
      </c>
      <c r="J153" s="397" t="n">
        <v>0</v>
      </c>
      <c r="K153" s="397" t="n">
        <v>3</v>
      </c>
      <c r="L153" s="397" t="n">
        <v>3</v>
      </c>
      <c r="M153" s="397" t="s">
        <v>6831</v>
      </c>
      <c r="N153" s="397" t="s">
        <v>131</v>
      </c>
      <c r="O153" s="397" t="s">
        <v>131</v>
      </c>
      <c r="P153" s="397" t="s">
        <v>131</v>
      </c>
      <c r="Q153" s="397" t="s">
        <v>131</v>
      </c>
      <c r="R153" s="397"/>
      <c r="S153" s="397"/>
      <c r="T153" s="397"/>
      <c r="U153" s="397"/>
      <c r="V153" s="397"/>
      <c r="W153" s="397"/>
      <c r="X153" s="397"/>
      <c r="Y153" s="397"/>
      <c r="Z153" s="397"/>
      <c r="AA153" s="397"/>
      <c r="AB153" s="397"/>
      <c r="AC153" s="397"/>
      <c r="AD153" s="397"/>
      <c r="AE153" s="397"/>
      <c r="AF153" s="397"/>
      <c r="AG153" s="397"/>
    </row>
    <row r="154" customFormat="false" ht="15.75" hidden="false" customHeight="true" outlineLevel="0" collapsed="false">
      <c r="A154" s="398" t="n">
        <v>201</v>
      </c>
      <c r="B154" s="398" t="n">
        <v>448</v>
      </c>
      <c r="C154" s="397" t="n">
        <v>140</v>
      </c>
      <c r="D154" s="397" t="n">
        <v>140</v>
      </c>
      <c r="E154" s="397" t="s">
        <v>62</v>
      </c>
      <c r="F154" s="399" t="s">
        <v>490</v>
      </c>
      <c r="G154" s="397" t="s">
        <v>491</v>
      </c>
      <c r="H154" s="415" t="s">
        <v>70</v>
      </c>
      <c r="I154" s="397" t="n">
        <v>6</v>
      </c>
      <c r="J154" s="397" t="n">
        <v>0</v>
      </c>
      <c r="K154" s="397" t="n">
        <v>0</v>
      </c>
      <c r="L154" s="397" t="n">
        <v>6</v>
      </c>
      <c r="M154" s="397"/>
      <c r="N154" s="405" t="s">
        <v>1185</v>
      </c>
      <c r="O154" s="406" t="s">
        <v>2308</v>
      </c>
      <c r="P154" s="405" t="s">
        <v>491</v>
      </c>
      <c r="Q154" s="415" t="s">
        <v>70</v>
      </c>
      <c r="R154" s="397" t="s">
        <v>5158</v>
      </c>
      <c r="S154" s="411" t="s">
        <v>5688</v>
      </c>
      <c r="T154" s="397" t="s">
        <v>895</v>
      </c>
      <c r="U154" s="397"/>
      <c r="V154" s="397"/>
      <c r="W154" s="397"/>
      <c r="X154" s="397"/>
      <c r="Y154" s="397"/>
      <c r="Z154" s="397"/>
      <c r="AA154" s="397"/>
      <c r="AB154" s="397"/>
      <c r="AC154" s="397"/>
      <c r="AD154" s="397"/>
      <c r="AE154" s="397"/>
      <c r="AF154" s="397"/>
      <c r="AG154" s="397"/>
    </row>
    <row r="155" customFormat="false" ht="15.75" hidden="false" customHeight="true" outlineLevel="0" collapsed="false">
      <c r="A155" s="398" t="n">
        <v>205</v>
      </c>
      <c r="B155" s="398" t="n">
        <v>453</v>
      </c>
      <c r="C155" s="397" t="n">
        <v>141</v>
      </c>
      <c r="D155" s="397" t="n">
        <v>141</v>
      </c>
      <c r="E155" s="397" t="s">
        <v>62</v>
      </c>
      <c r="F155" s="399" t="s">
        <v>492</v>
      </c>
      <c r="G155" s="397" t="s">
        <v>493</v>
      </c>
      <c r="H155" s="400" t="s">
        <v>60</v>
      </c>
      <c r="I155" s="397" t="n">
        <v>0</v>
      </c>
      <c r="J155" s="397" t="n">
        <v>0</v>
      </c>
      <c r="K155" s="397" t="n">
        <v>4</v>
      </c>
      <c r="L155" s="397" t="n">
        <v>4</v>
      </c>
      <c r="M155" s="397" t="s">
        <v>6831</v>
      </c>
      <c r="N155" s="397" t="s">
        <v>131</v>
      </c>
      <c r="O155" s="397" t="s">
        <v>131</v>
      </c>
      <c r="P155" s="397" t="s">
        <v>131</v>
      </c>
      <c r="Q155" s="397" t="s">
        <v>131</v>
      </c>
      <c r="R155" s="397"/>
      <c r="S155" s="397"/>
      <c r="T155" s="397"/>
      <c r="U155" s="397"/>
      <c r="V155" s="397"/>
      <c r="W155" s="397"/>
      <c r="X155" s="397"/>
      <c r="Y155" s="397"/>
      <c r="Z155" s="397"/>
      <c r="AA155" s="397"/>
      <c r="AB155" s="397"/>
      <c r="AC155" s="397"/>
      <c r="AD155" s="397"/>
      <c r="AE155" s="397"/>
      <c r="AF155" s="397"/>
      <c r="AG155" s="397"/>
    </row>
    <row r="156" customFormat="false" ht="15.75" hidden="false" customHeight="true" outlineLevel="0" collapsed="false">
      <c r="A156" s="398" t="n">
        <v>196</v>
      </c>
      <c r="B156" s="398" t="n">
        <v>441</v>
      </c>
      <c r="C156" s="397" t="n">
        <v>142</v>
      </c>
      <c r="D156" s="397" t="n">
        <v>142</v>
      </c>
      <c r="E156" s="397" t="s">
        <v>62</v>
      </c>
      <c r="F156" s="399" t="s">
        <v>494</v>
      </c>
      <c r="G156" s="397" t="s">
        <v>496</v>
      </c>
      <c r="H156" s="400" t="s">
        <v>60</v>
      </c>
      <c r="I156" s="397" t="n">
        <v>0</v>
      </c>
      <c r="J156" s="397" t="n">
        <v>0</v>
      </c>
      <c r="K156" s="397" t="n">
        <v>3</v>
      </c>
      <c r="L156" s="397" t="n">
        <v>3</v>
      </c>
      <c r="M156" s="397" t="s">
        <v>6831</v>
      </c>
      <c r="N156" s="397" t="s">
        <v>131</v>
      </c>
      <c r="O156" s="397" t="s">
        <v>131</v>
      </c>
      <c r="P156" s="397" t="s">
        <v>131</v>
      </c>
      <c r="Q156" s="397" t="s">
        <v>131</v>
      </c>
      <c r="R156" s="397"/>
      <c r="S156" s="397"/>
      <c r="T156" s="397"/>
      <c r="U156" s="397"/>
      <c r="V156" s="397"/>
      <c r="W156" s="397"/>
      <c r="X156" s="397"/>
      <c r="Y156" s="397"/>
      <c r="Z156" s="397"/>
      <c r="AA156" s="397"/>
      <c r="AB156" s="397"/>
      <c r="AC156" s="397"/>
      <c r="AD156" s="397"/>
      <c r="AE156" s="397"/>
      <c r="AF156" s="397"/>
      <c r="AG156" s="397"/>
    </row>
    <row r="157" customFormat="false" ht="15.75" hidden="false" customHeight="true" outlineLevel="0" collapsed="false">
      <c r="A157" s="398" t="n">
        <v>203</v>
      </c>
      <c r="B157" s="398" t="n">
        <v>450</v>
      </c>
      <c r="C157" s="397" t="n">
        <v>143</v>
      </c>
      <c r="D157" s="397" t="n">
        <v>143</v>
      </c>
      <c r="E157" s="397" t="s">
        <v>62</v>
      </c>
      <c r="F157" s="399" t="s">
        <v>499</v>
      </c>
      <c r="G157" s="397" t="s">
        <v>500</v>
      </c>
      <c r="H157" s="415" t="s">
        <v>70</v>
      </c>
      <c r="I157" s="397" t="n">
        <v>4</v>
      </c>
      <c r="J157" s="397" t="n">
        <v>0</v>
      </c>
      <c r="K157" s="397" t="n">
        <v>3</v>
      </c>
      <c r="L157" s="397" t="n">
        <v>7</v>
      </c>
      <c r="M157" s="397"/>
      <c r="N157" s="397" t="s">
        <v>131</v>
      </c>
      <c r="O157" s="397" t="s">
        <v>131</v>
      </c>
      <c r="P157" s="397" t="s">
        <v>131</v>
      </c>
      <c r="Q157" s="403" t="s">
        <v>1004</v>
      </c>
      <c r="R157" s="397"/>
      <c r="S157" s="397"/>
      <c r="T157" s="397"/>
      <c r="U157" s="397"/>
      <c r="V157" s="397"/>
      <c r="W157" s="397"/>
      <c r="X157" s="397"/>
      <c r="Y157" s="397"/>
      <c r="Z157" s="397"/>
      <c r="AA157" s="397"/>
      <c r="AB157" s="397"/>
      <c r="AC157" s="397"/>
      <c r="AD157" s="397"/>
      <c r="AE157" s="397"/>
      <c r="AF157" s="397"/>
      <c r="AG157" s="397"/>
    </row>
    <row r="158" customFormat="false" ht="15.75" hidden="false" customHeight="true" outlineLevel="0" collapsed="false">
      <c r="A158" s="398" t="n">
        <v>206</v>
      </c>
      <c r="B158" s="398" t="n">
        <v>454</v>
      </c>
      <c r="C158" s="397" t="n">
        <v>144</v>
      </c>
      <c r="D158" s="397" t="n">
        <v>144</v>
      </c>
      <c r="E158" s="397" t="s">
        <v>62</v>
      </c>
      <c r="F158" s="399" t="s">
        <v>501</v>
      </c>
      <c r="G158" s="397" t="s">
        <v>502</v>
      </c>
      <c r="H158" s="415" t="s">
        <v>4331</v>
      </c>
      <c r="I158" s="418" t="n">
        <v>1</v>
      </c>
      <c r="J158" s="418" t="n">
        <v>0</v>
      </c>
      <c r="K158" s="418" t="n">
        <v>3</v>
      </c>
      <c r="L158" s="418" t="n">
        <v>4</v>
      </c>
      <c r="M158" s="397"/>
      <c r="N158" s="397" t="s">
        <v>131</v>
      </c>
      <c r="O158" s="397" t="s">
        <v>131</v>
      </c>
      <c r="P158" s="397" t="s">
        <v>131</v>
      </c>
      <c r="Q158" s="397" t="s">
        <v>131</v>
      </c>
      <c r="R158" s="397"/>
      <c r="S158" s="397"/>
      <c r="T158" s="397"/>
      <c r="U158" s="397"/>
      <c r="V158" s="397"/>
      <c r="W158" s="397"/>
      <c r="X158" s="397"/>
      <c r="Y158" s="397"/>
      <c r="Z158" s="397"/>
      <c r="AA158" s="397"/>
      <c r="AB158" s="397"/>
      <c r="AC158" s="397"/>
      <c r="AD158" s="397"/>
      <c r="AE158" s="397"/>
      <c r="AF158" s="397"/>
      <c r="AG158" s="397"/>
    </row>
    <row r="159" customFormat="false" ht="15.75" hidden="false" customHeight="true" outlineLevel="0" collapsed="false">
      <c r="A159" s="398" t="n">
        <v>212</v>
      </c>
      <c r="B159" s="398" t="n">
        <v>461</v>
      </c>
      <c r="C159" s="397" t="n">
        <v>145</v>
      </c>
      <c r="D159" s="397" t="n">
        <v>145</v>
      </c>
      <c r="E159" s="397" t="s">
        <v>62</v>
      </c>
      <c r="F159" s="399" t="s">
        <v>503</v>
      </c>
      <c r="G159" s="397" t="s">
        <v>504</v>
      </c>
      <c r="H159" s="400" t="s">
        <v>60</v>
      </c>
      <c r="I159" s="397" t="n">
        <v>0</v>
      </c>
      <c r="J159" s="397" t="n">
        <v>0</v>
      </c>
      <c r="K159" s="397" t="n">
        <v>4</v>
      </c>
      <c r="L159" s="397" t="n">
        <v>4</v>
      </c>
      <c r="M159" s="397" t="s">
        <v>6831</v>
      </c>
      <c r="N159" s="397" t="s">
        <v>131</v>
      </c>
      <c r="O159" s="397" t="s">
        <v>131</v>
      </c>
      <c r="P159" s="397" t="s">
        <v>131</v>
      </c>
      <c r="Q159" s="397" t="s">
        <v>131</v>
      </c>
      <c r="R159" s="397"/>
      <c r="S159" s="397"/>
      <c r="T159" s="397"/>
      <c r="U159" s="397"/>
      <c r="V159" s="397"/>
      <c r="W159" s="397"/>
      <c r="X159" s="397"/>
      <c r="Y159" s="397"/>
      <c r="Z159" s="397"/>
      <c r="AA159" s="397"/>
      <c r="AB159" s="397"/>
      <c r="AC159" s="397"/>
      <c r="AD159" s="397"/>
      <c r="AE159" s="397"/>
      <c r="AF159" s="397"/>
      <c r="AG159" s="397"/>
    </row>
    <row r="160" customFormat="false" ht="15.75" hidden="false" customHeight="true" outlineLevel="0" collapsed="false">
      <c r="A160" s="398" t="n">
        <v>213</v>
      </c>
      <c r="B160" s="398" t="n">
        <v>462</v>
      </c>
      <c r="C160" s="397" t="n">
        <v>146</v>
      </c>
      <c r="D160" s="397" t="n">
        <v>146</v>
      </c>
      <c r="E160" s="397" t="s">
        <v>62</v>
      </c>
      <c r="F160" s="399" t="s">
        <v>506</v>
      </c>
      <c r="G160" s="397" t="s">
        <v>508</v>
      </c>
      <c r="H160" s="400" t="s">
        <v>60</v>
      </c>
      <c r="I160" s="397" t="n">
        <v>0</v>
      </c>
      <c r="J160" s="397" t="n">
        <v>0</v>
      </c>
      <c r="K160" s="397" t="n">
        <v>3</v>
      </c>
      <c r="L160" s="397" t="n">
        <v>3</v>
      </c>
      <c r="M160" s="397" t="s">
        <v>6831</v>
      </c>
      <c r="N160" s="397" t="s">
        <v>131</v>
      </c>
      <c r="O160" s="397" t="s">
        <v>131</v>
      </c>
      <c r="P160" s="397" t="s">
        <v>131</v>
      </c>
      <c r="Q160" s="397" t="s">
        <v>131</v>
      </c>
      <c r="R160" s="397"/>
      <c r="S160" s="397"/>
      <c r="T160" s="397"/>
      <c r="U160" s="397"/>
      <c r="V160" s="397"/>
      <c r="W160" s="397"/>
      <c r="X160" s="397"/>
      <c r="Y160" s="397"/>
      <c r="Z160" s="397"/>
      <c r="AA160" s="397"/>
      <c r="AB160" s="397"/>
      <c r="AC160" s="397"/>
      <c r="AD160" s="397"/>
      <c r="AE160" s="397"/>
      <c r="AF160" s="397"/>
      <c r="AG160" s="397"/>
    </row>
    <row r="161" customFormat="false" ht="15.75" hidden="false" customHeight="true" outlineLevel="0" collapsed="false">
      <c r="A161" s="398" t="n">
        <v>207</v>
      </c>
      <c r="B161" s="398" t="n">
        <v>455</v>
      </c>
      <c r="C161" s="397" t="n">
        <v>147</v>
      </c>
      <c r="D161" s="397" t="n">
        <v>147</v>
      </c>
      <c r="E161" s="397" t="s">
        <v>62</v>
      </c>
      <c r="F161" s="399" t="s">
        <v>510</v>
      </c>
      <c r="G161" s="397" t="s">
        <v>511</v>
      </c>
      <c r="H161" s="400" t="s">
        <v>60</v>
      </c>
      <c r="I161" s="397" t="n">
        <v>0</v>
      </c>
      <c r="J161" s="397" t="n">
        <v>0</v>
      </c>
      <c r="K161" s="397" t="n">
        <v>3</v>
      </c>
      <c r="L161" s="397" t="n">
        <v>3</v>
      </c>
      <c r="M161" s="397" t="s">
        <v>6831</v>
      </c>
      <c r="N161" s="397" t="s">
        <v>131</v>
      </c>
      <c r="O161" s="397" t="s">
        <v>131</v>
      </c>
      <c r="P161" s="397" t="s">
        <v>131</v>
      </c>
      <c r="Q161" s="397" t="s">
        <v>131</v>
      </c>
      <c r="R161" s="397"/>
      <c r="S161" s="397"/>
      <c r="T161" s="397"/>
      <c r="U161" s="397"/>
      <c r="V161" s="397"/>
      <c r="W161" s="397"/>
      <c r="X161" s="397"/>
      <c r="Y161" s="397"/>
      <c r="Z161" s="397"/>
      <c r="AA161" s="397"/>
      <c r="AB161" s="397"/>
      <c r="AC161" s="397"/>
      <c r="AD161" s="397"/>
      <c r="AE161" s="397"/>
      <c r="AF161" s="397"/>
      <c r="AG161" s="397"/>
    </row>
    <row r="162" customFormat="false" ht="15.75" hidden="false" customHeight="true" outlineLevel="0" collapsed="false">
      <c r="A162" s="398" t="n">
        <v>197</v>
      </c>
      <c r="B162" s="398" t="n">
        <v>443</v>
      </c>
      <c r="C162" s="397" t="n">
        <v>148</v>
      </c>
      <c r="D162" s="397" t="n">
        <v>148</v>
      </c>
      <c r="E162" s="397" t="s">
        <v>62</v>
      </c>
      <c r="F162" s="399" t="s">
        <v>512</v>
      </c>
      <c r="G162" s="397" t="s">
        <v>513</v>
      </c>
      <c r="H162" s="400" t="s">
        <v>60</v>
      </c>
      <c r="I162" s="397" t="n">
        <v>0</v>
      </c>
      <c r="J162" s="397" t="n">
        <v>0</v>
      </c>
      <c r="K162" s="397" t="n">
        <v>3</v>
      </c>
      <c r="L162" s="397" t="n">
        <v>3</v>
      </c>
      <c r="M162" s="397" t="s">
        <v>6831</v>
      </c>
      <c r="N162" s="397" t="s">
        <v>131</v>
      </c>
      <c r="O162" s="397" t="s">
        <v>131</v>
      </c>
      <c r="P162" s="397" t="s">
        <v>131</v>
      </c>
      <c r="Q162" s="397" t="s">
        <v>131</v>
      </c>
      <c r="R162" s="397"/>
      <c r="S162" s="397"/>
      <c r="T162" s="397"/>
      <c r="U162" s="397"/>
      <c r="V162" s="397"/>
      <c r="W162" s="397"/>
      <c r="X162" s="397"/>
      <c r="Y162" s="397"/>
      <c r="Z162" s="397"/>
      <c r="AA162" s="397"/>
      <c r="AB162" s="397"/>
      <c r="AC162" s="397"/>
      <c r="AD162" s="397"/>
      <c r="AE162" s="397"/>
      <c r="AF162" s="397"/>
      <c r="AG162" s="397"/>
    </row>
    <row r="163" customFormat="false" ht="15.75" hidden="false" customHeight="true" outlineLevel="0" collapsed="false">
      <c r="A163" s="398" t="n">
        <v>219</v>
      </c>
      <c r="B163" s="398" t="n">
        <v>470</v>
      </c>
      <c r="C163" s="397" t="n">
        <v>149</v>
      </c>
      <c r="D163" s="397" t="n">
        <v>149</v>
      </c>
      <c r="E163" s="397" t="s">
        <v>62</v>
      </c>
      <c r="F163" s="399" t="s">
        <v>514</v>
      </c>
      <c r="G163" s="397" t="s">
        <v>515</v>
      </c>
      <c r="H163" s="415" t="s">
        <v>4331</v>
      </c>
      <c r="I163" s="418" t="n">
        <v>1</v>
      </c>
      <c r="J163" s="418" t="n">
        <v>0</v>
      </c>
      <c r="K163" s="418" t="n">
        <v>3</v>
      </c>
      <c r="L163" s="418" t="n">
        <v>4</v>
      </c>
      <c r="M163" s="397"/>
      <c r="N163" s="397" t="s">
        <v>131</v>
      </c>
      <c r="O163" s="397" t="s">
        <v>131</v>
      </c>
      <c r="P163" s="397" t="s">
        <v>131</v>
      </c>
      <c r="Q163" s="397" t="s">
        <v>131</v>
      </c>
      <c r="R163" s="397"/>
      <c r="S163" s="397"/>
      <c r="T163" s="397"/>
      <c r="U163" s="397"/>
      <c r="V163" s="397"/>
      <c r="W163" s="397"/>
      <c r="X163" s="397"/>
      <c r="Y163" s="397"/>
      <c r="Z163" s="397"/>
      <c r="AA163" s="397"/>
      <c r="AB163" s="397"/>
      <c r="AC163" s="397"/>
      <c r="AD163" s="397"/>
      <c r="AE163" s="397"/>
      <c r="AF163" s="397"/>
      <c r="AG163" s="397"/>
    </row>
    <row r="164" customFormat="false" ht="15.75" hidden="false" customHeight="true" outlineLevel="0" collapsed="false">
      <c r="A164" s="398" t="n">
        <v>216</v>
      </c>
      <c r="B164" s="398" t="n">
        <v>467</v>
      </c>
      <c r="C164" s="397" t="n">
        <v>150</v>
      </c>
      <c r="D164" s="397" t="n">
        <v>150</v>
      </c>
      <c r="E164" s="397" t="s">
        <v>62</v>
      </c>
      <c r="F164" s="399" t="s">
        <v>516</v>
      </c>
      <c r="G164" s="397" t="s">
        <v>517</v>
      </c>
      <c r="H164" s="400" t="s">
        <v>60</v>
      </c>
      <c r="I164" s="397" t="n">
        <v>0</v>
      </c>
      <c r="J164" s="397" t="n">
        <v>0</v>
      </c>
      <c r="K164" s="397" t="n">
        <v>3</v>
      </c>
      <c r="L164" s="397" t="n">
        <v>3</v>
      </c>
      <c r="M164" s="397" t="s">
        <v>6831</v>
      </c>
      <c r="N164" s="397" t="s">
        <v>131</v>
      </c>
      <c r="O164" s="397" t="s">
        <v>131</v>
      </c>
      <c r="P164" s="397" t="s">
        <v>131</v>
      </c>
      <c r="Q164" s="397" t="s">
        <v>131</v>
      </c>
      <c r="R164" s="397"/>
      <c r="S164" s="397"/>
      <c r="T164" s="397"/>
      <c r="U164" s="397"/>
      <c r="V164" s="397"/>
      <c r="W164" s="397"/>
      <c r="X164" s="397"/>
      <c r="Y164" s="397"/>
      <c r="Z164" s="397"/>
      <c r="AA164" s="397"/>
      <c r="AB164" s="397"/>
      <c r="AC164" s="397"/>
      <c r="AD164" s="397"/>
      <c r="AE164" s="397"/>
      <c r="AF164" s="397"/>
      <c r="AG164" s="397"/>
    </row>
    <row r="165" customFormat="false" ht="15.75" hidden="false" customHeight="true" outlineLevel="0" collapsed="false">
      <c r="A165" s="398" t="n">
        <v>217</v>
      </c>
      <c r="B165" s="398" t="n">
        <v>468</v>
      </c>
      <c r="C165" s="397" t="n">
        <v>151</v>
      </c>
      <c r="D165" s="397" t="n">
        <v>151</v>
      </c>
      <c r="E165" s="397" t="s">
        <v>62</v>
      </c>
      <c r="F165" s="399" t="s">
        <v>519</v>
      </c>
      <c r="G165" s="397" t="s">
        <v>520</v>
      </c>
      <c r="H165" s="400" t="s">
        <v>60</v>
      </c>
      <c r="I165" s="397" t="n">
        <v>0</v>
      </c>
      <c r="J165" s="397" t="n">
        <v>0</v>
      </c>
      <c r="K165" s="397" t="n">
        <v>3</v>
      </c>
      <c r="L165" s="397" t="n">
        <v>3</v>
      </c>
      <c r="M165" s="397" t="s">
        <v>6831</v>
      </c>
      <c r="N165" s="397" t="s">
        <v>131</v>
      </c>
      <c r="O165" s="397" t="s">
        <v>131</v>
      </c>
      <c r="P165" s="397" t="s">
        <v>131</v>
      </c>
      <c r="Q165" s="397" t="s">
        <v>131</v>
      </c>
      <c r="R165" s="397"/>
      <c r="S165" s="397"/>
      <c r="T165" s="397"/>
      <c r="U165" s="397"/>
      <c r="V165" s="397"/>
      <c r="W165" s="397"/>
      <c r="X165" s="397"/>
      <c r="Y165" s="397"/>
      <c r="Z165" s="397"/>
      <c r="AA165" s="397"/>
      <c r="AB165" s="397"/>
      <c r="AC165" s="397"/>
      <c r="AD165" s="397"/>
      <c r="AE165" s="397"/>
      <c r="AF165" s="397"/>
      <c r="AG165" s="397"/>
    </row>
    <row r="166" customFormat="false" ht="15.75" hidden="false" customHeight="true" outlineLevel="0" collapsed="false">
      <c r="A166" s="398" t="n">
        <v>218</v>
      </c>
      <c r="B166" s="398" t="n">
        <v>469</v>
      </c>
      <c r="C166" s="397" t="n">
        <v>152</v>
      </c>
      <c r="D166" s="397" t="n">
        <v>152</v>
      </c>
      <c r="E166" s="397" t="s">
        <v>62</v>
      </c>
      <c r="F166" s="399" t="s">
        <v>521</v>
      </c>
      <c r="G166" s="422" t="s">
        <v>522</v>
      </c>
      <c r="H166" s="415" t="s">
        <v>70</v>
      </c>
      <c r="I166" s="423" t="n">
        <v>2</v>
      </c>
      <c r="J166" s="423" t="n">
        <v>0</v>
      </c>
      <c r="K166" s="423" t="n">
        <v>4</v>
      </c>
      <c r="L166" s="423" t="n">
        <v>6</v>
      </c>
      <c r="M166" s="397" t="s">
        <v>145</v>
      </c>
      <c r="N166" s="397" t="s">
        <v>131</v>
      </c>
      <c r="O166" s="397" t="s">
        <v>131</v>
      </c>
      <c r="P166" s="397" t="s">
        <v>131</v>
      </c>
      <c r="Q166" s="403" t="s">
        <v>1004</v>
      </c>
      <c r="R166" s="397"/>
      <c r="S166" s="397"/>
      <c r="T166" s="397"/>
      <c r="U166" s="397"/>
      <c r="V166" s="397"/>
      <c r="W166" s="397"/>
      <c r="X166" s="397"/>
      <c r="Y166" s="397"/>
      <c r="Z166" s="397"/>
      <c r="AA166" s="397"/>
      <c r="AB166" s="397"/>
      <c r="AC166" s="397"/>
      <c r="AD166" s="397"/>
      <c r="AE166" s="397"/>
      <c r="AF166" s="397"/>
      <c r="AG166" s="397"/>
    </row>
    <row r="167" customFormat="false" ht="15.75" hidden="false" customHeight="true" outlineLevel="0" collapsed="false">
      <c r="A167" s="398" t="n">
        <v>222</v>
      </c>
      <c r="B167" s="398" t="n">
        <v>475</v>
      </c>
      <c r="C167" s="397" t="n">
        <v>153</v>
      </c>
      <c r="D167" s="397" t="n">
        <v>153</v>
      </c>
      <c r="E167" s="397" t="s">
        <v>62</v>
      </c>
      <c r="F167" s="399" t="s">
        <v>523</v>
      </c>
      <c r="G167" s="397" t="s">
        <v>524</v>
      </c>
      <c r="H167" s="415" t="s">
        <v>70</v>
      </c>
      <c r="I167" s="433" t="n">
        <v>4</v>
      </c>
      <c r="J167" s="433" t="n">
        <v>0</v>
      </c>
      <c r="K167" s="433" t="n">
        <v>1</v>
      </c>
      <c r="L167" s="433" t="n">
        <v>5</v>
      </c>
      <c r="M167" s="397"/>
      <c r="N167" s="397" t="s">
        <v>131</v>
      </c>
      <c r="O167" s="397" t="s">
        <v>131</v>
      </c>
      <c r="P167" s="397" t="s">
        <v>131</v>
      </c>
      <c r="Q167" s="403" t="s">
        <v>1004</v>
      </c>
      <c r="R167" s="397" t="s">
        <v>5158</v>
      </c>
      <c r="S167" s="411" t="s">
        <v>2380</v>
      </c>
      <c r="T167" s="397" t="s">
        <v>2381</v>
      </c>
      <c r="U167" s="397"/>
      <c r="V167" s="397"/>
      <c r="W167" s="397"/>
      <c r="X167" s="397"/>
      <c r="Y167" s="397"/>
      <c r="Z167" s="397"/>
      <c r="AA167" s="397"/>
      <c r="AB167" s="397"/>
      <c r="AC167" s="397"/>
      <c r="AD167" s="397"/>
      <c r="AE167" s="397"/>
      <c r="AF167" s="397"/>
      <c r="AG167" s="397"/>
    </row>
    <row r="168" customFormat="false" ht="15.75" hidden="false" customHeight="true" outlineLevel="0" collapsed="false">
      <c r="A168" s="398" t="n">
        <v>226</v>
      </c>
      <c r="B168" s="398" t="n">
        <v>485</v>
      </c>
      <c r="C168" s="397" t="n">
        <v>154</v>
      </c>
      <c r="D168" s="397" t="n">
        <v>154</v>
      </c>
      <c r="E168" s="397" t="s">
        <v>62</v>
      </c>
      <c r="F168" s="399" t="s">
        <v>525</v>
      </c>
      <c r="G168" s="397" t="s">
        <v>526</v>
      </c>
      <c r="H168" s="400" t="s">
        <v>60</v>
      </c>
      <c r="I168" s="397" t="n">
        <v>0</v>
      </c>
      <c r="J168" s="397" t="n">
        <v>0</v>
      </c>
      <c r="K168" s="397" t="n">
        <v>3</v>
      </c>
      <c r="L168" s="397" t="n">
        <v>3</v>
      </c>
      <c r="M168" s="397"/>
      <c r="N168" s="397" t="s">
        <v>131</v>
      </c>
      <c r="O168" s="397" t="s">
        <v>131</v>
      </c>
      <c r="P168" s="397" t="s">
        <v>131</v>
      </c>
      <c r="Q168" s="397" t="s">
        <v>131</v>
      </c>
      <c r="R168" s="414" t="s">
        <v>5211</v>
      </c>
      <c r="S168" s="411" t="s">
        <v>2389</v>
      </c>
      <c r="T168" s="397" t="s">
        <v>2391</v>
      </c>
      <c r="U168" s="397"/>
      <c r="V168" s="397"/>
      <c r="W168" s="397"/>
      <c r="X168" s="397"/>
      <c r="Y168" s="397"/>
      <c r="Z168" s="397"/>
      <c r="AA168" s="397"/>
      <c r="AB168" s="397"/>
      <c r="AC168" s="397"/>
      <c r="AD168" s="397"/>
      <c r="AE168" s="397"/>
      <c r="AF168" s="397"/>
      <c r="AG168" s="397"/>
    </row>
    <row r="169" customFormat="false" ht="15.75" hidden="false" customHeight="true" outlineLevel="0" collapsed="false">
      <c r="A169" s="398" t="n">
        <v>225</v>
      </c>
      <c r="B169" s="398" t="n">
        <v>484</v>
      </c>
      <c r="C169" s="397" t="n">
        <v>155</v>
      </c>
      <c r="D169" s="397" t="n">
        <v>155</v>
      </c>
      <c r="E169" s="397" t="s">
        <v>62</v>
      </c>
      <c r="F169" s="399" t="s">
        <v>529</v>
      </c>
      <c r="G169" s="397" t="s">
        <v>530</v>
      </c>
      <c r="H169" s="400" t="s">
        <v>60</v>
      </c>
      <c r="I169" s="397" t="n">
        <v>0</v>
      </c>
      <c r="J169" s="397" t="n">
        <v>0</v>
      </c>
      <c r="K169" s="397" t="n">
        <v>3</v>
      </c>
      <c r="L169" s="397" t="n">
        <v>3</v>
      </c>
      <c r="M169" s="397" t="s">
        <v>6831</v>
      </c>
      <c r="N169" s="397" t="s">
        <v>131</v>
      </c>
      <c r="O169" s="397" t="s">
        <v>131</v>
      </c>
      <c r="P169" s="397" t="s">
        <v>131</v>
      </c>
      <c r="Q169" s="397" t="s">
        <v>131</v>
      </c>
      <c r="R169" s="397"/>
      <c r="S169" s="397"/>
      <c r="T169" s="397"/>
      <c r="U169" s="397"/>
      <c r="V169" s="397"/>
      <c r="W169" s="397"/>
      <c r="X169" s="397"/>
      <c r="Y169" s="397"/>
      <c r="Z169" s="397"/>
      <c r="AA169" s="397"/>
      <c r="AB169" s="397"/>
      <c r="AC169" s="397"/>
      <c r="AD169" s="397"/>
      <c r="AE169" s="397"/>
      <c r="AF169" s="397"/>
      <c r="AG169" s="397"/>
    </row>
    <row r="170" customFormat="false" ht="15.75" hidden="false" customHeight="true" outlineLevel="0" collapsed="false">
      <c r="A170" s="398" t="n">
        <v>220</v>
      </c>
      <c r="B170" s="398" t="n">
        <v>471</v>
      </c>
      <c r="C170" s="397" t="n">
        <v>156</v>
      </c>
      <c r="D170" s="397" t="n">
        <v>156</v>
      </c>
      <c r="E170" s="397" t="s">
        <v>62</v>
      </c>
      <c r="F170" s="399" t="s">
        <v>531</v>
      </c>
      <c r="G170" s="397" t="s">
        <v>532</v>
      </c>
      <c r="H170" s="400" t="s">
        <v>60</v>
      </c>
      <c r="I170" s="397" t="n">
        <v>0</v>
      </c>
      <c r="J170" s="397" t="n">
        <v>0</v>
      </c>
      <c r="K170" s="397" t="n">
        <v>3</v>
      </c>
      <c r="L170" s="397" t="n">
        <v>3</v>
      </c>
      <c r="M170" s="397" t="s">
        <v>6831</v>
      </c>
      <c r="N170" s="397" t="s">
        <v>131</v>
      </c>
      <c r="O170" s="397" t="s">
        <v>131</v>
      </c>
      <c r="P170" s="397" t="s">
        <v>131</v>
      </c>
      <c r="Q170" s="397" t="s">
        <v>131</v>
      </c>
      <c r="R170" s="397"/>
      <c r="S170" s="397"/>
      <c r="T170" s="397"/>
      <c r="U170" s="397"/>
      <c r="V170" s="397"/>
      <c r="W170" s="397"/>
      <c r="X170" s="397"/>
      <c r="Y170" s="397"/>
      <c r="Z170" s="397"/>
      <c r="AA170" s="397"/>
      <c r="AB170" s="397"/>
      <c r="AC170" s="397"/>
      <c r="AD170" s="397"/>
      <c r="AE170" s="397"/>
      <c r="AF170" s="397"/>
      <c r="AG170" s="397"/>
    </row>
    <row r="171" customFormat="false" ht="15.75" hidden="false" customHeight="true" outlineLevel="0" collapsed="false">
      <c r="A171" s="398" t="n">
        <v>228</v>
      </c>
      <c r="B171" s="398" t="n">
        <v>488</v>
      </c>
      <c r="C171" s="397" t="n">
        <v>157</v>
      </c>
      <c r="D171" s="397" t="n">
        <v>157</v>
      </c>
      <c r="E171" s="397" t="s">
        <v>62</v>
      </c>
      <c r="F171" s="399" t="s">
        <v>533</v>
      </c>
      <c r="G171" s="397" t="s">
        <v>534</v>
      </c>
      <c r="H171" s="400" t="s">
        <v>60</v>
      </c>
      <c r="I171" s="397" t="n">
        <v>0</v>
      </c>
      <c r="J171" s="397" t="n">
        <v>0</v>
      </c>
      <c r="K171" s="397" t="n">
        <v>3</v>
      </c>
      <c r="L171" s="397" t="n">
        <v>3</v>
      </c>
      <c r="M171" s="397"/>
      <c r="N171" s="397" t="s">
        <v>131</v>
      </c>
      <c r="O171" s="397" t="s">
        <v>131</v>
      </c>
      <c r="P171" s="397" t="s">
        <v>131</v>
      </c>
      <c r="Q171" s="397" t="s">
        <v>131</v>
      </c>
      <c r="R171" s="397"/>
      <c r="S171" s="397"/>
      <c r="T171" s="397"/>
      <c r="U171" s="397"/>
      <c r="V171" s="397"/>
      <c r="W171" s="397"/>
      <c r="X171" s="397"/>
      <c r="Y171" s="397"/>
      <c r="Z171" s="397"/>
      <c r="AA171" s="397"/>
      <c r="AB171" s="397"/>
      <c r="AC171" s="397"/>
      <c r="AD171" s="397"/>
      <c r="AE171" s="397"/>
      <c r="AF171" s="397"/>
      <c r="AG171" s="397"/>
    </row>
    <row r="172" customFormat="false" ht="15.75" hidden="false" customHeight="true" outlineLevel="0" collapsed="false">
      <c r="A172" s="398" t="n">
        <v>227</v>
      </c>
      <c r="B172" s="398" t="n">
        <v>487</v>
      </c>
      <c r="C172" s="397" t="n">
        <v>158</v>
      </c>
      <c r="D172" s="397" t="n">
        <v>158</v>
      </c>
      <c r="E172" s="397" t="s">
        <v>62</v>
      </c>
      <c r="F172" s="399" t="s">
        <v>536</v>
      </c>
      <c r="G172" s="397" t="s">
        <v>537</v>
      </c>
      <c r="H172" s="400" t="s">
        <v>60</v>
      </c>
      <c r="I172" s="397" t="n">
        <v>0</v>
      </c>
      <c r="J172" s="397" t="n">
        <v>0</v>
      </c>
      <c r="K172" s="397" t="n">
        <v>3</v>
      </c>
      <c r="L172" s="397" t="n">
        <v>3</v>
      </c>
      <c r="M172" s="397"/>
      <c r="N172" s="397" t="s">
        <v>131</v>
      </c>
      <c r="O172" s="397" t="s">
        <v>131</v>
      </c>
      <c r="P172" s="397" t="s">
        <v>131</v>
      </c>
      <c r="Q172" s="397" t="s">
        <v>131</v>
      </c>
      <c r="R172" s="397"/>
      <c r="S172" s="397"/>
      <c r="T172" s="397"/>
      <c r="U172" s="397"/>
      <c r="V172" s="397"/>
      <c r="W172" s="397"/>
      <c r="X172" s="397"/>
      <c r="Y172" s="397"/>
      <c r="Z172" s="397"/>
      <c r="AA172" s="397"/>
      <c r="AB172" s="397"/>
      <c r="AC172" s="397"/>
      <c r="AD172" s="397"/>
      <c r="AE172" s="397"/>
      <c r="AF172" s="397"/>
      <c r="AG172" s="397"/>
    </row>
    <row r="173" customFormat="false" ht="15.75" hidden="false" customHeight="true" outlineLevel="0" collapsed="false">
      <c r="A173" s="398" t="n">
        <v>229</v>
      </c>
      <c r="B173" s="398" t="n">
        <v>491</v>
      </c>
      <c r="C173" s="397" t="n">
        <v>159</v>
      </c>
      <c r="D173" s="397" t="n">
        <v>159</v>
      </c>
      <c r="E173" s="397" t="s">
        <v>62</v>
      </c>
      <c r="F173" s="399" t="s">
        <v>539</v>
      </c>
      <c r="G173" s="422" t="s">
        <v>540</v>
      </c>
      <c r="H173" s="401" t="s">
        <v>70</v>
      </c>
      <c r="I173" s="398" t="n">
        <v>2</v>
      </c>
      <c r="J173" s="398" t="n">
        <v>0</v>
      </c>
      <c r="K173" s="398" t="n">
        <v>4</v>
      </c>
      <c r="L173" s="398" t="n">
        <v>6</v>
      </c>
      <c r="M173" s="397"/>
      <c r="N173" s="397" t="s">
        <v>131</v>
      </c>
      <c r="O173" s="397" t="s">
        <v>131</v>
      </c>
      <c r="P173" s="397" t="s">
        <v>131</v>
      </c>
      <c r="Q173" s="403" t="s">
        <v>1004</v>
      </c>
      <c r="R173" s="397"/>
      <c r="S173" s="397"/>
      <c r="T173" s="397"/>
      <c r="U173" s="397"/>
      <c r="V173" s="397"/>
      <c r="W173" s="397"/>
      <c r="X173" s="397"/>
      <c r="Y173" s="397"/>
      <c r="Z173" s="397"/>
      <c r="AA173" s="397"/>
      <c r="AB173" s="397"/>
      <c r="AC173" s="397"/>
      <c r="AD173" s="397"/>
      <c r="AE173" s="397"/>
      <c r="AF173" s="397"/>
      <c r="AG173" s="397"/>
    </row>
    <row r="174" customFormat="false" ht="15.75" hidden="false" customHeight="true" outlineLevel="0" collapsed="false">
      <c r="A174" s="398" t="n">
        <v>231</v>
      </c>
      <c r="B174" s="398" t="n">
        <v>502</v>
      </c>
      <c r="C174" s="397" t="n">
        <v>160</v>
      </c>
      <c r="D174" s="397" t="n">
        <v>160</v>
      </c>
      <c r="E174" s="397" t="s">
        <v>62</v>
      </c>
      <c r="F174" s="399" t="s">
        <v>541</v>
      </c>
      <c r="G174" s="397" t="s">
        <v>542</v>
      </c>
      <c r="H174" s="400" t="s">
        <v>60</v>
      </c>
      <c r="I174" s="397" t="n">
        <v>0</v>
      </c>
      <c r="J174" s="397" t="n">
        <v>0</v>
      </c>
      <c r="K174" s="397" t="n">
        <v>3</v>
      </c>
      <c r="L174" s="397" t="n">
        <v>3</v>
      </c>
      <c r="M174" s="397"/>
      <c r="N174" s="397" t="s">
        <v>131</v>
      </c>
      <c r="O174" s="397" t="s">
        <v>131</v>
      </c>
      <c r="P174" s="397" t="s">
        <v>131</v>
      </c>
      <c r="Q174" s="397" t="s">
        <v>131</v>
      </c>
      <c r="R174" s="397"/>
      <c r="S174" s="397"/>
      <c r="T174" s="397"/>
      <c r="U174" s="397"/>
      <c r="V174" s="397"/>
      <c r="W174" s="397"/>
      <c r="X174" s="397"/>
      <c r="Y174" s="397"/>
      <c r="Z174" s="397"/>
      <c r="AA174" s="397"/>
      <c r="AB174" s="397"/>
      <c r="AC174" s="397"/>
      <c r="AD174" s="397"/>
      <c r="AE174" s="397"/>
      <c r="AF174" s="397"/>
      <c r="AG174" s="397"/>
    </row>
    <row r="175" customFormat="false" ht="15.75" hidden="false" customHeight="true" outlineLevel="0" collapsed="false">
      <c r="A175" s="398" t="n">
        <v>233</v>
      </c>
      <c r="B175" s="398" t="n">
        <v>508</v>
      </c>
      <c r="C175" s="397" t="n">
        <v>161</v>
      </c>
      <c r="D175" s="397" t="n">
        <v>161</v>
      </c>
      <c r="E175" s="397" t="s">
        <v>62</v>
      </c>
      <c r="F175" s="399" t="s">
        <v>543</v>
      </c>
      <c r="G175" s="397" t="s">
        <v>544</v>
      </c>
      <c r="H175" s="400" t="s">
        <v>60</v>
      </c>
      <c r="I175" s="397" t="n">
        <v>0</v>
      </c>
      <c r="J175" s="397" t="n">
        <v>0</v>
      </c>
      <c r="K175" s="397" t="n">
        <v>3</v>
      </c>
      <c r="L175" s="397" t="n">
        <v>3</v>
      </c>
      <c r="M175" s="397"/>
      <c r="N175" s="405" t="s">
        <v>1185</v>
      </c>
      <c r="O175" s="406" t="s">
        <v>2442</v>
      </c>
      <c r="P175" s="405" t="s">
        <v>4703</v>
      </c>
      <c r="Q175" s="400" t="s">
        <v>60</v>
      </c>
      <c r="R175" s="397"/>
      <c r="S175" s="397"/>
      <c r="T175" s="397"/>
      <c r="U175" s="397"/>
      <c r="V175" s="397"/>
      <c r="W175" s="397"/>
      <c r="X175" s="397"/>
      <c r="Y175" s="397"/>
      <c r="Z175" s="397"/>
      <c r="AA175" s="397"/>
      <c r="AB175" s="397"/>
      <c r="AC175" s="397"/>
      <c r="AD175" s="397"/>
      <c r="AE175" s="397"/>
      <c r="AF175" s="397"/>
      <c r="AG175" s="397"/>
    </row>
    <row r="176" customFormat="false" ht="15.75" hidden="false" customHeight="true" outlineLevel="0" collapsed="false">
      <c r="A176" s="398" t="n">
        <v>234</v>
      </c>
      <c r="B176" s="398" t="n">
        <v>510</v>
      </c>
      <c r="C176" s="397" t="n">
        <v>162</v>
      </c>
      <c r="D176" s="397" t="n">
        <v>162</v>
      </c>
      <c r="E176" s="397" t="s">
        <v>62</v>
      </c>
      <c r="F176" s="399" t="s">
        <v>545</v>
      </c>
      <c r="G176" s="422" t="s">
        <v>546</v>
      </c>
      <c r="H176" s="401" t="s">
        <v>70</v>
      </c>
      <c r="I176" s="423" t="n">
        <v>2</v>
      </c>
      <c r="J176" s="423" t="n">
        <v>0</v>
      </c>
      <c r="K176" s="423" t="n">
        <v>0</v>
      </c>
      <c r="L176" s="423" t="n">
        <v>2</v>
      </c>
      <c r="M176" s="397"/>
      <c r="N176" s="405" t="s">
        <v>1185</v>
      </c>
      <c r="O176" s="406" t="s">
        <v>2456</v>
      </c>
      <c r="P176" s="405" t="s">
        <v>4706</v>
      </c>
      <c r="Q176" s="400" t="s">
        <v>60</v>
      </c>
      <c r="R176" s="397" t="s">
        <v>5427</v>
      </c>
      <c r="S176" s="399" t="s">
        <v>5743</v>
      </c>
      <c r="T176" s="397" t="s">
        <v>2458</v>
      </c>
      <c r="U176" s="397"/>
      <c r="V176" s="397"/>
      <c r="W176" s="397"/>
      <c r="X176" s="397"/>
      <c r="Y176" s="397"/>
      <c r="Z176" s="397"/>
      <c r="AA176" s="397"/>
      <c r="AB176" s="397"/>
      <c r="AC176" s="397"/>
      <c r="AD176" s="397"/>
      <c r="AE176" s="397"/>
      <c r="AF176" s="397"/>
      <c r="AG176" s="397"/>
    </row>
    <row r="177" customFormat="false" ht="15.75" hidden="false" customHeight="true" outlineLevel="0" collapsed="false">
      <c r="A177" s="398" t="n">
        <v>237</v>
      </c>
      <c r="B177" s="398" t="n">
        <v>517</v>
      </c>
      <c r="C177" s="397" t="n">
        <v>163</v>
      </c>
      <c r="D177" s="397" t="n">
        <v>163</v>
      </c>
      <c r="E177" s="397" t="s">
        <v>62</v>
      </c>
      <c r="F177" s="399" t="s">
        <v>547</v>
      </c>
      <c r="G177" s="397" t="s">
        <v>548</v>
      </c>
      <c r="H177" s="397" t="s">
        <v>549</v>
      </c>
      <c r="I177" s="397"/>
      <c r="J177" s="397" t="s">
        <v>145</v>
      </c>
      <c r="K177" s="397"/>
      <c r="L177" s="397"/>
      <c r="M177" s="397" t="s">
        <v>145</v>
      </c>
      <c r="N177" s="397" t="s">
        <v>131</v>
      </c>
      <c r="O177" s="397" t="s">
        <v>131</v>
      </c>
      <c r="P177" s="397" t="s">
        <v>131</v>
      </c>
      <c r="Q177" s="397" t="s">
        <v>131</v>
      </c>
      <c r="R177" s="397"/>
      <c r="S177" s="397"/>
      <c r="T177" s="397"/>
      <c r="U177" s="397"/>
      <c r="V177" s="397"/>
      <c r="W177" s="397"/>
      <c r="X177" s="397"/>
      <c r="Y177" s="397"/>
      <c r="Z177" s="397"/>
      <c r="AA177" s="397"/>
      <c r="AB177" s="397"/>
      <c r="AC177" s="397"/>
      <c r="AD177" s="397"/>
      <c r="AE177" s="397"/>
      <c r="AF177" s="397"/>
      <c r="AG177" s="397"/>
    </row>
    <row r="178" customFormat="false" ht="15.75" hidden="false" customHeight="true" outlineLevel="0" collapsed="false">
      <c r="A178" s="398" t="n">
        <v>232</v>
      </c>
      <c r="B178" s="398" t="n">
        <v>504</v>
      </c>
      <c r="C178" s="397" t="n">
        <v>164</v>
      </c>
      <c r="D178" s="397" t="n">
        <v>164</v>
      </c>
      <c r="E178" s="397" t="s">
        <v>62</v>
      </c>
      <c r="F178" s="399" t="s">
        <v>550</v>
      </c>
      <c r="G178" s="397" t="s">
        <v>551</v>
      </c>
      <c r="H178" s="407" t="s">
        <v>101</v>
      </c>
      <c r="I178" s="397" t="n">
        <v>0</v>
      </c>
      <c r="J178" s="397" t="n">
        <v>7</v>
      </c>
      <c r="K178" s="397" t="n">
        <v>0</v>
      </c>
      <c r="L178" s="397" t="n">
        <v>7</v>
      </c>
      <c r="M178" s="397"/>
      <c r="N178" s="405" t="s">
        <v>1185</v>
      </c>
      <c r="O178" s="406" t="s">
        <v>2478</v>
      </c>
      <c r="P178" s="405" t="s">
        <v>4712</v>
      </c>
      <c r="Q178" s="407" t="s">
        <v>101</v>
      </c>
      <c r="R178" s="397" t="s">
        <v>5158</v>
      </c>
      <c r="S178" s="411" t="s">
        <v>5755</v>
      </c>
      <c r="T178" s="397" t="s">
        <v>2480</v>
      </c>
      <c r="U178" s="397"/>
      <c r="V178" s="397"/>
      <c r="W178" s="397"/>
      <c r="X178" s="397"/>
      <c r="Y178" s="397"/>
      <c r="Z178" s="397"/>
      <c r="AA178" s="397"/>
      <c r="AB178" s="397"/>
      <c r="AC178" s="397"/>
      <c r="AD178" s="397"/>
      <c r="AE178" s="397"/>
      <c r="AF178" s="397"/>
      <c r="AG178" s="397"/>
    </row>
    <row r="179" customFormat="false" ht="15.75" hidden="false" customHeight="true" outlineLevel="0" collapsed="false">
      <c r="A179" s="398" t="n">
        <v>236</v>
      </c>
      <c r="B179" s="398" t="n">
        <v>515</v>
      </c>
      <c r="C179" s="397" t="n">
        <v>165</v>
      </c>
      <c r="D179" s="397" t="n">
        <v>165</v>
      </c>
      <c r="E179" s="397" t="s">
        <v>62</v>
      </c>
      <c r="F179" s="399" t="s">
        <v>552</v>
      </c>
      <c r="G179" s="397" t="s">
        <v>553</v>
      </c>
      <c r="H179" s="415" t="s">
        <v>70</v>
      </c>
      <c r="I179" s="397" t="n">
        <v>5</v>
      </c>
      <c r="J179" s="397" t="n">
        <v>0</v>
      </c>
      <c r="K179" s="434" t="n">
        <v>0</v>
      </c>
      <c r="L179" s="417" t="n">
        <v>5</v>
      </c>
      <c r="M179" s="397"/>
      <c r="N179" s="397" t="s">
        <v>131</v>
      </c>
      <c r="O179" s="397" t="s">
        <v>131</v>
      </c>
      <c r="P179" s="397" t="s">
        <v>131</v>
      </c>
      <c r="Q179" s="409" t="s">
        <v>6832</v>
      </c>
      <c r="R179" s="414" t="s">
        <v>5211</v>
      </c>
      <c r="S179" s="411" t="s">
        <v>5763</v>
      </c>
      <c r="T179" s="397" t="s">
        <v>2492</v>
      </c>
      <c r="U179" s="397"/>
      <c r="V179" s="397"/>
      <c r="W179" s="397"/>
      <c r="X179" s="397"/>
      <c r="Y179" s="397"/>
      <c r="Z179" s="397"/>
      <c r="AA179" s="397"/>
      <c r="AB179" s="397"/>
      <c r="AC179" s="397"/>
      <c r="AD179" s="397"/>
      <c r="AE179" s="397"/>
      <c r="AF179" s="397"/>
      <c r="AG179" s="397"/>
    </row>
    <row r="180" customFormat="false" ht="15.75" hidden="false" customHeight="true" outlineLevel="0" collapsed="false">
      <c r="A180" s="398" t="n">
        <v>241</v>
      </c>
      <c r="B180" s="398" t="n">
        <v>527</v>
      </c>
      <c r="C180" s="397" t="n">
        <v>166</v>
      </c>
      <c r="D180" s="397" t="n">
        <v>166</v>
      </c>
      <c r="E180" s="397" t="s">
        <v>62</v>
      </c>
      <c r="F180" s="399" t="s">
        <v>554</v>
      </c>
      <c r="G180" s="397" t="s">
        <v>555</v>
      </c>
      <c r="H180" s="400" t="s">
        <v>60</v>
      </c>
      <c r="I180" s="397" t="n">
        <v>0</v>
      </c>
      <c r="J180" s="397" t="n">
        <v>0</v>
      </c>
      <c r="K180" s="397" t="n">
        <v>3</v>
      </c>
      <c r="L180" s="397" t="n">
        <v>3</v>
      </c>
      <c r="M180" s="397"/>
      <c r="N180" s="397" t="s">
        <v>131</v>
      </c>
      <c r="O180" s="397" t="s">
        <v>131</v>
      </c>
      <c r="P180" s="397" t="s">
        <v>131</v>
      </c>
      <c r="Q180" s="397" t="s">
        <v>131</v>
      </c>
      <c r="R180" s="397"/>
      <c r="S180" s="397"/>
      <c r="T180" s="397"/>
      <c r="U180" s="397"/>
      <c r="V180" s="397"/>
      <c r="W180" s="397"/>
      <c r="X180" s="397"/>
      <c r="Y180" s="397"/>
      <c r="Z180" s="397"/>
      <c r="AA180" s="397"/>
      <c r="AB180" s="397"/>
      <c r="AC180" s="397"/>
      <c r="AD180" s="397"/>
      <c r="AE180" s="397"/>
      <c r="AF180" s="397"/>
      <c r="AG180" s="397"/>
    </row>
    <row r="181" customFormat="false" ht="15.75" hidden="false" customHeight="true" outlineLevel="0" collapsed="false">
      <c r="A181" s="398" t="n">
        <v>250</v>
      </c>
      <c r="B181" s="398" t="n">
        <v>547</v>
      </c>
      <c r="C181" s="397" t="n">
        <v>167</v>
      </c>
      <c r="D181" s="397" t="n">
        <v>167</v>
      </c>
      <c r="E181" s="397" t="s">
        <v>62</v>
      </c>
      <c r="F181" s="399" t="s">
        <v>558</v>
      </c>
      <c r="G181" s="397" t="s">
        <v>559</v>
      </c>
      <c r="H181" s="412" t="s">
        <v>118</v>
      </c>
      <c r="I181" s="420" t="n">
        <v>3</v>
      </c>
      <c r="J181" s="420" t="n">
        <v>6</v>
      </c>
      <c r="K181" s="420" t="n">
        <v>0</v>
      </c>
      <c r="L181" s="420" t="n">
        <v>7</v>
      </c>
      <c r="M181" s="397"/>
      <c r="N181" s="405" t="s">
        <v>1185</v>
      </c>
      <c r="O181" s="406" t="s">
        <v>2519</v>
      </c>
      <c r="P181" s="405" t="s">
        <v>4720</v>
      </c>
      <c r="Q181" s="407" t="s">
        <v>101</v>
      </c>
      <c r="R181" s="397" t="s">
        <v>5158</v>
      </c>
      <c r="S181" s="411" t="s">
        <v>5780</v>
      </c>
      <c r="T181" s="405" t="s">
        <v>4720</v>
      </c>
      <c r="U181" s="397"/>
      <c r="V181" s="397"/>
      <c r="W181" s="397"/>
      <c r="X181" s="397"/>
      <c r="Y181" s="397"/>
      <c r="Z181" s="397"/>
      <c r="AA181" s="397"/>
      <c r="AB181" s="397"/>
      <c r="AC181" s="397"/>
      <c r="AD181" s="397"/>
      <c r="AE181" s="397"/>
      <c r="AF181" s="397"/>
      <c r="AG181" s="397"/>
    </row>
    <row r="182" customFormat="false" ht="15.75" hidden="false" customHeight="true" outlineLevel="0" collapsed="false">
      <c r="A182" s="398" t="n">
        <v>252</v>
      </c>
      <c r="B182" s="398" t="n">
        <v>550</v>
      </c>
      <c r="C182" s="397" t="n">
        <v>168</v>
      </c>
      <c r="D182" s="397" t="n">
        <v>168</v>
      </c>
      <c r="E182" s="397" t="s">
        <v>62</v>
      </c>
      <c r="F182" s="399" t="s">
        <v>560</v>
      </c>
      <c r="G182" s="397" t="s">
        <v>561</v>
      </c>
      <c r="H182" s="400" t="s">
        <v>60</v>
      </c>
      <c r="I182" s="397" t="n">
        <v>0</v>
      </c>
      <c r="J182" s="397" t="n">
        <v>0</v>
      </c>
      <c r="K182" s="397" t="n">
        <v>3</v>
      </c>
      <c r="L182" s="397" t="n">
        <v>3</v>
      </c>
      <c r="M182" s="397"/>
      <c r="N182" s="397" t="s">
        <v>131</v>
      </c>
      <c r="O182" s="397" t="s">
        <v>131</v>
      </c>
      <c r="P182" s="397" t="s">
        <v>131</v>
      </c>
      <c r="Q182" s="397" t="s">
        <v>131</v>
      </c>
      <c r="R182" s="397"/>
      <c r="S182" s="397"/>
      <c r="T182" s="397"/>
      <c r="U182" s="397"/>
      <c r="V182" s="397"/>
      <c r="W182" s="397"/>
      <c r="X182" s="397"/>
      <c r="Y182" s="397"/>
      <c r="Z182" s="397"/>
      <c r="AA182" s="397"/>
      <c r="AB182" s="397"/>
      <c r="AC182" s="397"/>
      <c r="AD182" s="397"/>
      <c r="AE182" s="397"/>
      <c r="AF182" s="397"/>
      <c r="AG182" s="397"/>
    </row>
    <row r="183" customFormat="false" ht="15.75" hidden="false" customHeight="true" outlineLevel="0" collapsed="false">
      <c r="A183" s="398" t="n">
        <v>247</v>
      </c>
      <c r="B183" s="398" t="n">
        <v>542</v>
      </c>
      <c r="C183" s="397" t="n">
        <v>169</v>
      </c>
      <c r="D183" s="397" t="n">
        <v>169</v>
      </c>
      <c r="E183" s="397" t="s">
        <v>62</v>
      </c>
      <c r="F183" s="399" t="s">
        <v>562</v>
      </c>
      <c r="G183" s="397" t="s">
        <v>563</v>
      </c>
      <c r="H183" s="420" t="s">
        <v>288</v>
      </c>
      <c r="I183" s="435" t="s">
        <v>338</v>
      </c>
      <c r="J183" s="420" t="n">
        <v>3</v>
      </c>
      <c r="K183" s="420" t="n">
        <v>0</v>
      </c>
      <c r="L183" s="420" t="n">
        <v>4</v>
      </c>
      <c r="M183" s="397"/>
      <c r="N183" s="405" t="s">
        <v>1005</v>
      </c>
      <c r="O183" s="406" t="s">
        <v>2532</v>
      </c>
      <c r="P183" s="405" t="s">
        <v>563</v>
      </c>
      <c r="Q183" s="400" t="s">
        <v>60</v>
      </c>
      <c r="R183" s="414" t="s">
        <v>5211</v>
      </c>
      <c r="S183" s="436" t="s">
        <v>6860</v>
      </c>
      <c r="T183" s="397" t="s">
        <v>2534</v>
      </c>
      <c r="U183" s="397"/>
      <c r="V183" s="397"/>
      <c r="W183" s="397"/>
      <c r="X183" s="397"/>
      <c r="Y183" s="397"/>
      <c r="Z183" s="397"/>
      <c r="AA183" s="397"/>
      <c r="AB183" s="397"/>
      <c r="AC183" s="397"/>
      <c r="AD183" s="397"/>
      <c r="AE183" s="397"/>
      <c r="AF183" s="397"/>
      <c r="AG183" s="397"/>
    </row>
    <row r="184" customFormat="false" ht="15.75" hidden="false" customHeight="true" outlineLevel="0" collapsed="false">
      <c r="A184" s="398" t="s">
        <v>131</v>
      </c>
      <c r="B184" s="398" t="s">
        <v>131</v>
      </c>
      <c r="C184" s="397" t="n">
        <v>170</v>
      </c>
      <c r="D184" s="397" t="n">
        <v>170</v>
      </c>
      <c r="E184" s="397" t="s">
        <v>62</v>
      </c>
      <c r="F184" s="399" t="s">
        <v>556</v>
      </c>
      <c r="G184" s="397" t="s">
        <v>557</v>
      </c>
      <c r="H184" s="407" t="s">
        <v>101</v>
      </c>
      <c r="I184" s="434" t="n">
        <v>0</v>
      </c>
      <c r="J184" s="434" t="n">
        <v>5</v>
      </c>
      <c r="K184" s="434" t="n">
        <v>0</v>
      </c>
      <c r="L184" s="434" t="n">
        <v>5</v>
      </c>
      <c r="M184" s="397"/>
      <c r="N184" s="405" t="s">
        <v>1185</v>
      </c>
      <c r="O184" s="406" t="s">
        <v>2509</v>
      </c>
      <c r="P184" s="405" t="s">
        <v>557</v>
      </c>
      <c r="Q184" s="407" t="s">
        <v>101</v>
      </c>
      <c r="R184" s="397" t="s">
        <v>5158</v>
      </c>
      <c r="S184" s="411" t="s">
        <v>5773</v>
      </c>
      <c r="T184" s="397" t="s">
        <v>2511</v>
      </c>
      <c r="U184" s="397"/>
      <c r="V184" s="397"/>
      <c r="W184" s="397"/>
      <c r="X184" s="397"/>
      <c r="Y184" s="397"/>
      <c r="Z184" s="397"/>
      <c r="AA184" s="397"/>
      <c r="AB184" s="397"/>
      <c r="AC184" s="397"/>
      <c r="AD184" s="397"/>
      <c r="AE184" s="397"/>
      <c r="AF184" s="397"/>
      <c r="AG184" s="397"/>
    </row>
    <row r="185" customFormat="false" ht="15.75" hidden="false" customHeight="true" outlineLevel="0" collapsed="false">
      <c r="A185" s="398" t="n">
        <v>276</v>
      </c>
      <c r="B185" s="398" t="n">
        <v>587</v>
      </c>
      <c r="C185" s="397" t="n">
        <v>171</v>
      </c>
      <c r="D185" s="397" t="n">
        <v>171</v>
      </c>
      <c r="E185" s="397" t="s">
        <v>62</v>
      </c>
      <c r="F185" s="399" t="s">
        <v>564</v>
      </c>
      <c r="G185" s="417" t="s">
        <v>565</v>
      </c>
      <c r="H185" s="415" t="s">
        <v>566</v>
      </c>
      <c r="I185" s="398" t="n">
        <v>3</v>
      </c>
      <c r="J185" s="398" t="n">
        <v>0</v>
      </c>
      <c r="K185" s="398" t="n">
        <v>0</v>
      </c>
      <c r="L185" s="398" t="n">
        <v>3</v>
      </c>
      <c r="M185" s="398"/>
      <c r="N185" s="405" t="s">
        <v>1185</v>
      </c>
      <c r="O185" s="406" t="s">
        <v>2545</v>
      </c>
      <c r="P185" s="405" t="s">
        <v>4725</v>
      </c>
      <c r="Q185" s="400" t="s">
        <v>60</v>
      </c>
      <c r="R185" s="397" t="s">
        <v>5158</v>
      </c>
      <c r="S185" s="411" t="s">
        <v>5802</v>
      </c>
      <c r="T185" s="397" t="s">
        <v>5811</v>
      </c>
      <c r="U185" s="397"/>
      <c r="V185" s="397"/>
      <c r="W185" s="397"/>
      <c r="X185" s="397"/>
      <c r="Y185" s="397"/>
      <c r="Z185" s="397"/>
      <c r="AA185" s="397"/>
      <c r="AB185" s="397"/>
      <c r="AC185" s="397"/>
      <c r="AD185" s="397"/>
      <c r="AE185" s="397"/>
      <c r="AF185" s="397"/>
      <c r="AG185" s="397"/>
    </row>
    <row r="186" customFormat="false" ht="15.75" hidden="false" customHeight="true" outlineLevel="0" collapsed="false">
      <c r="A186" s="398" t="n">
        <v>273</v>
      </c>
      <c r="B186" s="398" t="n">
        <v>583</v>
      </c>
      <c r="C186" s="397" t="n">
        <v>172</v>
      </c>
      <c r="D186" s="397" t="n">
        <v>172</v>
      </c>
      <c r="E186" s="397" t="s">
        <v>62</v>
      </c>
      <c r="F186" s="399" t="s">
        <v>567</v>
      </c>
      <c r="G186" s="397" t="s">
        <v>568</v>
      </c>
      <c r="H186" s="400" t="s">
        <v>60</v>
      </c>
      <c r="I186" s="397" t="n">
        <v>0</v>
      </c>
      <c r="J186" s="397" t="n">
        <v>0</v>
      </c>
      <c r="K186" s="397" t="n">
        <v>3</v>
      </c>
      <c r="L186" s="397" t="n">
        <v>3</v>
      </c>
      <c r="M186" s="397"/>
      <c r="N186" s="397" t="s">
        <v>131</v>
      </c>
      <c r="O186" s="397" t="s">
        <v>131</v>
      </c>
      <c r="P186" s="397" t="s">
        <v>131</v>
      </c>
      <c r="Q186" s="397" t="s">
        <v>131</v>
      </c>
      <c r="R186" s="397"/>
      <c r="S186" s="397"/>
      <c r="T186" s="397"/>
      <c r="U186" s="397"/>
      <c r="V186" s="397"/>
      <c r="W186" s="397"/>
      <c r="X186" s="397"/>
      <c r="Y186" s="397"/>
      <c r="Z186" s="397"/>
      <c r="AA186" s="397"/>
      <c r="AB186" s="397"/>
      <c r="AC186" s="397"/>
      <c r="AD186" s="397"/>
      <c r="AE186" s="397"/>
      <c r="AF186" s="397"/>
      <c r="AG186" s="397"/>
    </row>
    <row r="187" customFormat="false" ht="15.75" hidden="false" customHeight="true" outlineLevel="0" collapsed="false">
      <c r="A187" s="398" t="n">
        <v>260</v>
      </c>
      <c r="B187" s="398" t="n">
        <v>567</v>
      </c>
      <c r="C187" s="397" t="n">
        <v>173</v>
      </c>
      <c r="D187" s="397" t="n">
        <v>173</v>
      </c>
      <c r="E187" s="397" t="s">
        <v>62</v>
      </c>
      <c r="F187" s="399" t="s">
        <v>569</v>
      </c>
      <c r="G187" s="397" t="s">
        <v>570</v>
      </c>
      <c r="H187" s="410" t="s">
        <v>6861</v>
      </c>
      <c r="I187" s="397" t="n">
        <v>0</v>
      </c>
      <c r="J187" s="397" t="n">
        <v>0</v>
      </c>
      <c r="K187" s="430" t="n">
        <v>2</v>
      </c>
      <c r="L187" s="430" t="n">
        <v>2</v>
      </c>
      <c r="M187" s="397"/>
      <c r="N187" s="397" t="s">
        <v>131</v>
      </c>
      <c r="O187" s="397" t="s">
        <v>131</v>
      </c>
      <c r="P187" s="397" t="s">
        <v>131</v>
      </c>
      <c r="Q187" s="397" t="s">
        <v>131</v>
      </c>
      <c r="R187" s="397"/>
      <c r="S187" s="397"/>
      <c r="T187" s="397"/>
      <c r="U187" s="397"/>
      <c r="V187" s="397"/>
      <c r="W187" s="397"/>
      <c r="X187" s="397"/>
      <c r="Y187" s="397"/>
      <c r="Z187" s="397"/>
      <c r="AA187" s="397"/>
      <c r="AB187" s="397"/>
      <c r="AC187" s="397"/>
      <c r="AD187" s="397"/>
      <c r="AE187" s="397"/>
      <c r="AF187" s="397"/>
      <c r="AG187" s="397"/>
    </row>
    <row r="188" customFormat="false" ht="15.75" hidden="false" customHeight="true" outlineLevel="0" collapsed="false">
      <c r="A188" s="398" t="n">
        <v>263</v>
      </c>
      <c r="B188" s="398" t="n">
        <v>571</v>
      </c>
      <c r="C188" s="397" t="n">
        <v>174</v>
      </c>
      <c r="D188" s="397" t="n">
        <v>174</v>
      </c>
      <c r="E188" s="397" t="s">
        <v>62</v>
      </c>
      <c r="F188" s="399" t="s">
        <v>571</v>
      </c>
      <c r="G188" s="397" t="s">
        <v>572</v>
      </c>
      <c r="H188" s="400" t="s">
        <v>60</v>
      </c>
      <c r="I188" s="397" t="n">
        <v>0</v>
      </c>
      <c r="J188" s="397" t="n">
        <v>0</v>
      </c>
      <c r="K188" s="397" t="n">
        <v>3</v>
      </c>
      <c r="L188" s="397" t="n">
        <v>3</v>
      </c>
      <c r="M188" s="397"/>
      <c r="N188" s="405" t="s">
        <v>1185</v>
      </c>
      <c r="O188" s="406" t="s">
        <v>2572</v>
      </c>
      <c r="P188" s="405" t="s">
        <v>4726</v>
      </c>
      <c r="Q188" s="400" t="s">
        <v>60</v>
      </c>
      <c r="R188" s="397" t="s">
        <v>5158</v>
      </c>
      <c r="S188" s="411" t="s">
        <v>5818</v>
      </c>
      <c r="T188" s="397" t="s">
        <v>6862</v>
      </c>
      <c r="U188" s="397"/>
      <c r="V188" s="397"/>
      <c r="W188" s="397"/>
      <c r="X188" s="397"/>
      <c r="Y188" s="397"/>
      <c r="Z188" s="397"/>
      <c r="AA188" s="397"/>
      <c r="AB188" s="397"/>
      <c r="AC188" s="397"/>
      <c r="AD188" s="397"/>
      <c r="AE188" s="397"/>
      <c r="AF188" s="397"/>
      <c r="AG188" s="397"/>
    </row>
    <row r="189" customFormat="false" ht="15.75" hidden="false" customHeight="true" outlineLevel="0" collapsed="false">
      <c r="A189" s="398" t="n">
        <v>264</v>
      </c>
      <c r="B189" s="398" t="n">
        <v>572</v>
      </c>
      <c r="C189" s="397" t="n">
        <v>175</v>
      </c>
      <c r="D189" s="397" t="n">
        <v>175</v>
      </c>
      <c r="E189" s="397" t="s">
        <v>62</v>
      </c>
      <c r="F189" s="399" t="s">
        <v>575</v>
      </c>
      <c r="G189" s="397" t="s">
        <v>576</v>
      </c>
      <c r="H189" s="400" t="s">
        <v>60</v>
      </c>
      <c r="I189" s="397" t="n">
        <v>0</v>
      </c>
      <c r="J189" s="397" t="n">
        <v>0</v>
      </c>
      <c r="K189" s="397" t="n">
        <v>4</v>
      </c>
      <c r="L189" s="397" t="n">
        <v>4</v>
      </c>
      <c r="M189" s="397"/>
      <c r="N189" s="397" t="s">
        <v>131</v>
      </c>
      <c r="O189" s="397" t="s">
        <v>131</v>
      </c>
      <c r="P189" s="397" t="s">
        <v>131</v>
      </c>
      <c r="Q189" s="403" t="s">
        <v>1004</v>
      </c>
      <c r="R189" s="397"/>
      <c r="S189" s="397"/>
      <c r="T189" s="397"/>
      <c r="U189" s="397"/>
      <c r="V189" s="397"/>
      <c r="W189" s="397"/>
      <c r="X189" s="397"/>
      <c r="Y189" s="397"/>
      <c r="Z189" s="397"/>
      <c r="AA189" s="397"/>
      <c r="AB189" s="397"/>
      <c r="AC189" s="397"/>
      <c r="AD189" s="397"/>
      <c r="AE189" s="397"/>
      <c r="AF189" s="397"/>
      <c r="AG189" s="397"/>
    </row>
    <row r="190" customFormat="false" ht="15.75" hidden="false" customHeight="true" outlineLevel="0" collapsed="false">
      <c r="A190" s="398" t="n">
        <v>259</v>
      </c>
      <c r="B190" s="398" t="n">
        <v>560</v>
      </c>
      <c r="C190" s="397" t="n">
        <v>176</v>
      </c>
      <c r="D190" s="397" t="n">
        <v>176.1</v>
      </c>
      <c r="E190" s="397" t="s">
        <v>62</v>
      </c>
      <c r="F190" s="399" t="s">
        <v>577</v>
      </c>
      <c r="G190" s="397" t="s">
        <v>578</v>
      </c>
      <c r="H190" s="412" t="s">
        <v>118</v>
      </c>
      <c r="I190" s="420" t="n">
        <v>3</v>
      </c>
      <c r="J190" s="420" t="n">
        <v>4</v>
      </c>
      <c r="K190" s="420" t="n">
        <v>0</v>
      </c>
      <c r="L190" s="420" t="n">
        <v>7</v>
      </c>
      <c r="M190" s="397"/>
      <c r="N190" s="405" t="s">
        <v>1185</v>
      </c>
      <c r="O190" s="406" t="s">
        <v>2596</v>
      </c>
      <c r="P190" s="397" t="s">
        <v>578</v>
      </c>
      <c r="Q190" s="407" t="s">
        <v>101</v>
      </c>
      <c r="R190" s="397" t="s">
        <v>5158</v>
      </c>
      <c r="S190" s="411" t="s">
        <v>6863</v>
      </c>
      <c r="T190" s="397" t="s">
        <v>2598</v>
      </c>
      <c r="U190" s="397"/>
      <c r="V190" s="397"/>
      <c r="W190" s="397"/>
      <c r="X190" s="397"/>
      <c r="Y190" s="397"/>
      <c r="Z190" s="397"/>
      <c r="AA190" s="397"/>
      <c r="AB190" s="397"/>
      <c r="AC190" s="397"/>
      <c r="AD190" s="397"/>
      <c r="AE190" s="397"/>
      <c r="AF190" s="397"/>
      <c r="AG190" s="397"/>
    </row>
    <row r="191" customFormat="false" ht="15.75" hidden="false" customHeight="true" outlineLevel="0" collapsed="false">
      <c r="A191" s="398" t="n">
        <v>259</v>
      </c>
      <c r="B191" s="398" t="n">
        <v>566</v>
      </c>
      <c r="C191" s="397" t="n">
        <v>176</v>
      </c>
      <c r="D191" s="397" t="n">
        <v>176.2</v>
      </c>
      <c r="E191" s="397" t="s">
        <v>62</v>
      </c>
      <c r="F191" s="399" t="s">
        <v>577</v>
      </c>
      <c r="G191" s="397" t="s">
        <v>579</v>
      </c>
      <c r="H191" s="410" t="s">
        <v>6832</v>
      </c>
      <c r="I191" s="397" t="s">
        <v>580</v>
      </c>
      <c r="J191" s="397"/>
      <c r="K191" s="397"/>
      <c r="L191" s="397"/>
      <c r="M191" s="397"/>
      <c r="N191" s="405" t="s">
        <v>1185</v>
      </c>
      <c r="O191" s="406" t="s">
        <v>2596</v>
      </c>
      <c r="P191" s="410" t="s">
        <v>578</v>
      </c>
      <c r="Q191" s="407" t="s">
        <v>101</v>
      </c>
      <c r="R191" s="397" t="s">
        <v>5158</v>
      </c>
      <c r="S191" s="411" t="s">
        <v>6863</v>
      </c>
      <c r="T191" s="410" t="s">
        <v>131</v>
      </c>
      <c r="U191" s="397"/>
      <c r="V191" s="397"/>
      <c r="W191" s="397"/>
      <c r="X191" s="397"/>
      <c r="Y191" s="397"/>
      <c r="Z191" s="397"/>
      <c r="AA191" s="397"/>
      <c r="AB191" s="397"/>
      <c r="AC191" s="397"/>
      <c r="AD191" s="397"/>
      <c r="AE191" s="397"/>
      <c r="AF191" s="397"/>
      <c r="AG191" s="397"/>
    </row>
    <row r="192" customFormat="false" ht="15.75" hidden="false" customHeight="true" outlineLevel="0" collapsed="false">
      <c r="A192" s="398" t="n">
        <v>251</v>
      </c>
      <c r="B192" s="398" t="n">
        <v>549</v>
      </c>
      <c r="C192" s="397" t="n">
        <v>177</v>
      </c>
      <c r="D192" s="397" t="n">
        <v>177</v>
      </c>
      <c r="E192" s="404"/>
      <c r="F192" s="399" t="s">
        <v>581</v>
      </c>
      <c r="G192" s="397" t="s">
        <v>582</v>
      </c>
      <c r="H192" s="415" t="s">
        <v>70</v>
      </c>
      <c r="I192" s="417" t="n">
        <v>5</v>
      </c>
      <c r="J192" s="417" t="n">
        <v>0</v>
      </c>
      <c r="K192" s="417" t="n">
        <v>0</v>
      </c>
      <c r="L192" s="417" t="n">
        <v>5</v>
      </c>
      <c r="M192" s="397"/>
      <c r="N192" s="405" t="s">
        <v>1185</v>
      </c>
      <c r="O192" s="406" t="s">
        <v>2618</v>
      </c>
      <c r="P192" s="405" t="s">
        <v>582</v>
      </c>
      <c r="Q192" s="415" t="s">
        <v>70</v>
      </c>
      <c r="R192" s="397" t="s">
        <v>5158</v>
      </c>
      <c r="S192" s="411" t="s">
        <v>5844</v>
      </c>
      <c r="T192" s="397" t="s">
        <v>2620</v>
      </c>
      <c r="U192" s="397"/>
      <c r="V192" s="397"/>
      <c r="W192" s="397"/>
      <c r="X192" s="397"/>
      <c r="Y192" s="397"/>
      <c r="Z192" s="397"/>
      <c r="AA192" s="397"/>
      <c r="AB192" s="397"/>
      <c r="AC192" s="397"/>
      <c r="AD192" s="397"/>
      <c r="AE192" s="397"/>
      <c r="AF192" s="397"/>
      <c r="AG192" s="397"/>
    </row>
    <row r="193" customFormat="false" ht="15.75" hidden="false" customHeight="true" outlineLevel="0" collapsed="false">
      <c r="A193" s="398" t="n">
        <v>255</v>
      </c>
      <c r="B193" s="398" t="n">
        <v>553</v>
      </c>
      <c r="C193" s="397" t="n">
        <v>178</v>
      </c>
      <c r="D193" s="397" t="n">
        <v>178</v>
      </c>
      <c r="E193" s="397" t="s">
        <v>62</v>
      </c>
      <c r="F193" s="397" t="s">
        <v>583</v>
      </c>
      <c r="G193" s="419" t="s">
        <v>584</v>
      </c>
      <c r="H193" s="410" t="s">
        <v>6832</v>
      </c>
      <c r="I193" s="417"/>
      <c r="J193" s="417"/>
      <c r="K193" s="417"/>
      <c r="L193" s="417"/>
      <c r="M193" s="397"/>
      <c r="N193" s="405" t="s">
        <v>1185</v>
      </c>
      <c r="O193" s="399" t="s">
        <v>2629</v>
      </c>
      <c r="P193" s="397" t="s">
        <v>2631</v>
      </c>
      <c r="Q193" s="410" t="s">
        <v>6832</v>
      </c>
      <c r="R193" s="397" t="s">
        <v>5158</v>
      </c>
      <c r="S193" s="411" t="s">
        <v>6864</v>
      </c>
      <c r="T193" s="397" t="s">
        <v>584</v>
      </c>
      <c r="U193" s="397"/>
      <c r="V193" s="397"/>
      <c r="W193" s="397"/>
      <c r="X193" s="397"/>
      <c r="Y193" s="397"/>
      <c r="Z193" s="397"/>
      <c r="AA193" s="397"/>
      <c r="AB193" s="397"/>
      <c r="AC193" s="397"/>
      <c r="AD193" s="397"/>
      <c r="AE193" s="397"/>
      <c r="AF193" s="397"/>
      <c r="AG193" s="397"/>
    </row>
    <row r="194" customFormat="false" ht="15.75" hidden="false" customHeight="true" outlineLevel="0" collapsed="false">
      <c r="A194" s="398" t="n">
        <v>265</v>
      </c>
      <c r="B194" s="398" t="n">
        <v>573</v>
      </c>
      <c r="C194" s="397" t="n">
        <v>179</v>
      </c>
      <c r="D194" s="397" t="n">
        <v>179</v>
      </c>
      <c r="E194" s="397" t="s">
        <v>62</v>
      </c>
      <c r="F194" s="399" t="s">
        <v>585</v>
      </c>
      <c r="G194" s="397" t="s">
        <v>586</v>
      </c>
      <c r="H194" s="400" t="s">
        <v>60</v>
      </c>
      <c r="I194" s="397" t="n">
        <v>0</v>
      </c>
      <c r="J194" s="397" t="n">
        <v>0</v>
      </c>
      <c r="K194" s="397" t="n">
        <v>3</v>
      </c>
      <c r="L194" s="397" t="n">
        <v>3</v>
      </c>
      <c r="M194" s="397"/>
      <c r="N194" s="397" t="s">
        <v>131</v>
      </c>
      <c r="O194" s="397" t="s">
        <v>131</v>
      </c>
      <c r="P194" s="397" t="s">
        <v>131</v>
      </c>
      <c r="Q194" s="397" t="s">
        <v>131</v>
      </c>
      <c r="R194" s="397"/>
      <c r="S194" s="397"/>
      <c r="T194" s="397"/>
      <c r="U194" s="397"/>
      <c r="V194" s="397"/>
      <c r="W194" s="397"/>
      <c r="X194" s="397"/>
      <c r="Y194" s="397"/>
      <c r="Z194" s="397"/>
      <c r="AA194" s="397"/>
      <c r="AB194" s="397"/>
      <c r="AC194" s="397"/>
      <c r="AD194" s="397"/>
      <c r="AE194" s="397"/>
      <c r="AF194" s="397"/>
      <c r="AG194" s="397"/>
    </row>
    <row r="195" customFormat="false" ht="15.75" hidden="false" customHeight="true" outlineLevel="0" collapsed="false">
      <c r="A195" s="398" t="n">
        <v>267</v>
      </c>
      <c r="B195" s="398" t="n">
        <v>576</v>
      </c>
      <c r="C195" s="397" t="n">
        <v>180</v>
      </c>
      <c r="D195" s="397" t="n">
        <v>180</v>
      </c>
      <c r="E195" s="397" t="s">
        <v>62</v>
      </c>
      <c r="F195" s="399" t="s">
        <v>588</v>
      </c>
      <c r="G195" s="397" t="s">
        <v>589</v>
      </c>
      <c r="H195" s="420" t="s">
        <v>288</v>
      </c>
      <c r="I195" s="435" t="s">
        <v>338</v>
      </c>
      <c r="J195" s="435" t="n">
        <v>3</v>
      </c>
      <c r="K195" s="420" t="n">
        <v>0</v>
      </c>
      <c r="L195" s="420" t="n">
        <v>4</v>
      </c>
      <c r="M195" s="397"/>
      <c r="N195" s="405" t="s">
        <v>1185</v>
      </c>
      <c r="O195" s="406" t="s">
        <v>2646</v>
      </c>
      <c r="P195" s="397" t="s">
        <v>4742</v>
      </c>
      <c r="Q195" s="407" t="s">
        <v>101</v>
      </c>
      <c r="R195" s="397" t="s">
        <v>5158</v>
      </c>
      <c r="S195" s="411" t="s">
        <v>5859</v>
      </c>
      <c r="T195" s="397" t="s">
        <v>2648</v>
      </c>
      <c r="U195" s="397"/>
      <c r="V195" s="397"/>
      <c r="W195" s="397"/>
      <c r="X195" s="397"/>
      <c r="Y195" s="397"/>
      <c r="Z195" s="397"/>
      <c r="AA195" s="397"/>
      <c r="AB195" s="397"/>
      <c r="AC195" s="397"/>
      <c r="AD195" s="397"/>
      <c r="AE195" s="397"/>
      <c r="AF195" s="397"/>
      <c r="AG195" s="397"/>
    </row>
    <row r="196" customFormat="false" ht="15.75" hidden="false" customHeight="true" outlineLevel="0" collapsed="false">
      <c r="A196" s="398" t="n">
        <v>270</v>
      </c>
      <c r="B196" s="398" t="n">
        <v>579</v>
      </c>
      <c r="C196" s="397" t="n">
        <v>181</v>
      </c>
      <c r="D196" s="397" t="n">
        <v>181</v>
      </c>
      <c r="E196" s="397" t="s">
        <v>62</v>
      </c>
      <c r="F196" s="399" t="s">
        <v>590</v>
      </c>
      <c r="G196" s="397" t="s">
        <v>591</v>
      </c>
      <c r="H196" s="425" t="s">
        <v>259</v>
      </c>
      <c r="I196" s="397" t="n">
        <v>8</v>
      </c>
      <c r="J196" s="397" t="n">
        <v>0</v>
      </c>
      <c r="K196" s="397" t="n">
        <v>0</v>
      </c>
      <c r="L196" s="397" t="n">
        <v>8</v>
      </c>
      <c r="M196" s="397"/>
      <c r="N196" s="397" t="s">
        <v>131</v>
      </c>
      <c r="O196" s="397" t="s">
        <v>131</v>
      </c>
      <c r="P196" s="397" t="s">
        <v>131</v>
      </c>
      <c r="Q196" s="397" t="s">
        <v>131</v>
      </c>
      <c r="R196" s="397"/>
      <c r="S196" s="397"/>
      <c r="T196" s="397"/>
      <c r="U196" s="397"/>
      <c r="V196" s="397"/>
      <c r="W196" s="397"/>
      <c r="X196" s="397"/>
      <c r="Y196" s="397"/>
      <c r="Z196" s="397"/>
      <c r="AA196" s="397"/>
      <c r="AB196" s="397"/>
      <c r="AC196" s="397"/>
      <c r="AD196" s="397"/>
      <c r="AE196" s="397"/>
      <c r="AF196" s="397"/>
      <c r="AG196" s="397"/>
    </row>
    <row r="197" customFormat="false" ht="15.75" hidden="false" customHeight="true" outlineLevel="0" collapsed="false">
      <c r="A197" s="398" t="n">
        <v>257</v>
      </c>
      <c r="B197" s="398" t="n">
        <v>555</v>
      </c>
      <c r="C197" s="397" t="n">
        <v>182</v>
      </c>
      <c r="D197" s="397" t="n">
        <v>182.1</v>
      </c>
      <c r="E197" s="397" t="s">
        <v>62</v>
      </c>
      <c r="F197" s="399" t="s">
        <v>593</v>
      </c>
      <c r="G197" s="397" t="s">
        <v>594</v>
      </c>
      <c r="H197" s="407" t="s">
        <v>101</v>
      </c>
      <c r="I197" s="398" t="n">
        <v>0</v>
      </c>
      <c r="J197" s="398" t="n">
        <v>2</v>
      </c>
      <c r="K197" s="398" t="n">
        <v>2</v>
      </c>
      <c r="L197" s="398" t="n">
        <v>4</v>
      </c>
      <c r="M197" s="397"/>
      <c r="N197" s="405" t="s">
        <v>1185</v>
      </c>
      <c r="O197" s="406" t="s">
        <v>2659</v>
      </c>
      <c r="P197" s="405" t="s">
        <v>4746</v>
      </c>
      <c r="Q197" s="400" t="s">
        <v>60</v>
      </c>
      <c r="R197" s="397" t="s">
        <v>5158</v>
      </c>
      <c r="S197" s="436" t="s">
        <v>6865</v>
      </c>
      <c r="T197" s="397" t="s">
        <v>594</v>
      </c>
      <c r="U197" s="397"/>
      <c r="V197" s="397"/>
      <c r="W197" s="397"/>
      <c r="X197" s="397"/>
      <c r="Y197" s="397"/>
      <c r="Z197" s="397"/>
      <c r="AA197" s="397"/>
      <c r="AB197" s="397"/>
      <c r="AC197" s="397"/>
      <c r="AD197" s="397"/>
      <c r="AE197" s="397"/>
      <c r="AF197" s="397"/>
      <c r="AG197" s="397"/>
    </row>
    <row r="198" customFormat="false" ht="15.75" hidden="false" customHeight="true" outlineLevel="0" collapsed="false">
      <c r="A198" s="398" t="n">
        <v>257</v>
      </c>
      <c r="B198" s="398" t="n">
        <v>556</v>
      </c>
      <c r="C198" s="397" t="n">
        <v>182</v>
      </c>
      <c r="D198" s="397" t="n">
        <v>182.2</v>
      </c>
      <c r="E198" s="397" t="s">
        <v>62</v>
      </c>
      <c r="F198" s="399" t="s">
        <v>593</v>
      </c>
      <c r="G198" s="397" t="s">
        <v>595</v>
      </c>
      <c r="H198" s="400" t="s">
        <v>60</v>
      </c>
      <c r="I198" s="397" t="n">
        <v>0</v>
      </c>
      <c r="J198" s="397" t="n">
        <v>0</v>
      </c>
      <c r="K198" s="397" t="n">
        <v>3</v>
      </c>
      <c r="L198" s="397" t="n">
        <v>3</v>
      </c>
      <c r="M198" s="397"/>
      <c r="N198" s="405" t="s">
        <v>1185</v>
      </c>
      <c r="O198" s="406" t="s">
        <v>2659</v>
      </c>
      <c r="P198" s="405" t="s">
        <v>4746</v>
      </c>
      <c r="Q198" s="400" t="s">
        <v>60</v>
      </c>
      <c r="R198" s="397" t="s">
        <v>5158</v>
      </c>
      <c r="S198" s="436" t="s">
        <v>6865</v>
      </c>
      <c r="T198" s="405" t="s">
        <v>6866</v>
      </c>
      <c r="U198" s="397" t="s">
        <v>597</v>
      </c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</row>
    <row r="199" customFormat="false" ht="15.75" hidden="false" customHeight="true" outlineLevel="0" collapsed="false">
      <c r="A199" s="398" t="n">
        <v>257</v>
      </c>
      <c r="B199" s="398" t="n">
        <v>557</v>
      </c>
      <c r="C199" s="397" t="n">
        <v>182</v>
      </c>
      <c r="D199" s="397" t="n">
        <v>182.3</v>
      </c>
      <c r="E199" s="397" t="s">
        <v>62</v>
      </c>
      <c r="F199" s="399" t="s">
        <v>593</v>
      </c>
      <c r="G199" s="397" t="s">
        <v>598</v>
      </c>
      <c r="H199" s="400" t="s">
        <v>60</v>
      </c>
      <c r="I199" s="397" t="n">
        <v>0</v>
      </c>
      <c r="J199" s="397" t="n">
        <v>0</v>
      </c>
      <c r="K199" s="397" t="n">
        <v>3</v>
      </c>
      <c r="L199" s="397" t="n">
        <v>3</v>
      </c>
      <c r="M199" s="397"/>
      <c r="N199" s="405" t="s">
        <v>1185</v>
      </c>
      <c r="O199" s="406" t="s">
        <v>2659</v>
      </c>
      <c r="P199" s="405" t="s">
        <v>4746</v>
      </c>
      <c r="Q199" s="400" t="s">
        <v>60</v>
      </c>
      <c r="R199" s="397" t="s">
        <v>5158</v>
      </c>
      <c r="S199" s="436" t="s">
        <v>6865</v>
      </c>
      <c r="T199" s="410" t="s">
        <v>131</v>
      </c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</row>
    <row r="200" customFormat="false" ht="15.75" hidden="false" customHeight="true" outlineLevel="0" collapsed="false">
      <c r="A200" s="398" t="n">
        <v>274</v>
      </c>
      <c r="B200" s="398" t="n">
        <v>585</v>
      </c>
      <c r="C200" s="397" t="n">
        <v>183</v>
      </c>
      <c r="D200" s="397" t="n">
        <v>183</v>
      </c>
      <c r="E200" s="397" t="s">
        <v>62</v>
      </c>
      <c r="F200" s="399" t="s">
        <v>599</v>
      </c>
      <c r="G200" s="397" t="s">
        <v>600</v>
      </c>
      <c r="H200" s="400" t="s">
        <v>6867</v>
      </c>
      <c r="I200" s="397" t="n">
        <v>0</v>
      </c>
      <c r="J200" s="397" t="n">
        <v>0</v>
      </c>
      <c r="K200" s="397" t="n">
        <v>3</v>
      </c>
      <c r="L200" s="397" t="n">
        <v>3</v>
      </c>
      <c r="M200" s="397"/>
      <c r="N200" s="397" t="s">
        <v>131</v>
      </c>
      <c r="O200" s="397" t="s">
        <v>131</v>
      </c>
      <c r="P200" s="397" t="s">
        <v>131</v>
      </c>
      <c r="Q200" s="397" t="s">
        <v>131</v>
      </c>
      <c r="R200" s="397" t="s">
        <v>5158</v>
      </c>
      <c r="S200" s="411" t="s">
        <v>5888</v>
      </c>
      <c r="T200" s="397" t="s">
        <v>5889</v>
      </c>
      <c r="U200" s="397"/>
      <c r="V200" s="397"/>
      <c r="W200" s="397"/>
      <c r="X200" s="397"/>
      <c r="Y200" s="397"/>
      <c r="Z200" s="397"/>
      <c r="AA200" s="397"/>
      <c r="AB200" s="397"/>
      <c r="AC200" s="397"/>
      <c r="AD200" s="397"/>
      <c r="AE200" s="397"/>
      <c r="AF200" s="397"/>
      <c r="AG200" s="397"/>
    </row>
    <row r="201" customFormat="false" ht="15.75" hidden="false" customHeight="true" outlineLevel="0" collapsed="false">
      <c r="A201" s="398" t="n">
        <v>299</v>
      </c>
      <c r="B201" s="398" t="n">
        <v>632</v>
      </c>
      <c r="C201" s="397" t="n">
        <v>184</v>
      </c>
      <c r="D201" s="397" t="n">
        <v>184.1</v>
      </c>
      <c r="E201" s="397" t="s">
        <v>62</v>
      </c>
      <c r="F201" s="399" t="s">
        <v>602</v>
      </c>
      <c r="G201" s="422" t="s">
        <v>603</v>
      </c>
      <c r="H201" s="415" t="s">
        <v>70</v>
      </c>
      <c r="I201" s="417" t="n">
        <v>3</v>
      </c>
      <c r="J201" s="417" t="n">
        <v>0</v>
      </c>
      <c r="K201" s="417" t="n">
        <v>3</v>
      </c>
      <c r="L201" s="417" t="n">
        <v>6</v>
      </c>
      <c r="M201" s="397"/>
      <c r="N201" s="397" t="s">
        <v>131</v>
      </c>
      <c r="O201" s="397" t="s">
        <v>131</v>
      </c>
      <c r="P201" s="397" t="s">
        <v>131</v>
      </c>
      <c r="Q201" s="403" t="s">
        <v>1004</v>
      </c>
      <c r="R201" s="397"/>
      <c r="S201" s="397"/>
      <c r="T201" s="397"/>
      <c r="U201" s="397"/>
      <c r="V201" s="397"/>
      <c r="W201" s="397"/>
      <c r="X201" s="397"/>
      <c r="Y201" s="397"/>
      <c r="Z201" s="397"/>
      <c r="AA201" s="397"/>
      <c r="AB201" s="397"/>
      <c r="AC201" s="397"/>
      <c r="AD201" s="397"/>
      <c r="AE201" s="397"/>
      <c r="AF201" s="397"/>
      <c r="AG201" s="397"/>
    </row>
    <row r="202" customFormat="false" ht="15.75" hidden="false" customHeight="true" outlineLevel="0" collapsed="false">
      <c r="A202" s="398" t="n">
        <v>299</v>
      </c>
      <c r="B202" s="398" t="n">
        <v>633</v>
      </c>
      <c r="C202" s="397" t="n">
        <v>184</v>
      </c>
      <c r="D202" s="397" t="n">
        <v>184.2</v>
      </c>
      <c r="E202" s="397" t="s">
        <v>62</v>
      </c>
      <c r="F202" s="399" t="s">
        <v>602</v>
      </c>
      <c r="G202" s="397" t="s">
        <v>604</v>
      </c>
      <c r="H202" s="400" t="s">
        <v>5567</v>
      </c>
      <c r="I202" s="397" t="n">
        <v>0</v>
      </c>
      <c r="J202" s="397" t="n">
        <v>0</v>
      </c>
      <c r="K202" s="397" t="n">
        <v>3</v>
      </c>
      <c r="L202" s="397" t="n">
        <v>3</v>
      </c>
      <c r="M202" s="397"/>
      <c r="N202" s="397" t="s">
        <v>131</v>
      </c>
      <c r="O202" s="397" t="s">
        <v>131</v>
      </c>
      <c r="P202" s="397" t="s">
        <v>131</v>
      </c>
      <c r="Q202" s="403" t="s">
        <v>1004</v>
      </c>
      <c r="R202" s="397"/>
      <c r="S202" s="397"/>
      <c r="T202" s="397"/>
      <c r="U202" s="397"/>
      <c r="V202" s="397"/>
      <c r="W202" s="397"/>
      <c r="X202" s="397"/>
      <c r="Y202" s="397"/>
      <c r="Z202" s="397"/>
      <c r="AA202" s="397"/>
      <c r="AB202" s="397"/>
      <c r="AC202" s="397"/>
      <c r="AD202" s="397"/>
      <c r="AE202" s="397"/>
      <c r="AF202" s="397"/>
      <c r="AG202" s="397"/>
    </row>
    <row r="203" customFormat="false" ht="15.75" hidden="false" customHeight="true" outlineLevel="0" collapsed="false">
      <c r="A203" s="398" t="n">
        <v>278</v>
      </c>
      <c r="B203" s="398" t="n">
        <v>591</v>
      </c>
      <c r="C203" s="397" t="n">
        <v>185</v>
      </c>
      <c r="D203" s="397" t="n">
        <v>185</v>
      </c>
      <c r="E203" s="397" t="s">
        <v>62</v>
      </c>
      <c r="F203" s="399" t="s">
        <v>606</v>
      </c>
      <c r="G203" s="397" t="s">
        <v>607</v>
      </c>
      <c r="H203" s="400" t="s">
        <v>60</v>
      </c>
      <c r="I203" s="397" t="n">
        <v>0</v>
      </c>
      <c r="J203" s="397" t="n">
        <v>0</v>
      </c>
      <c r="K203" s="397" t="n">
        <v>3</v>
      </c>
      <c r="L203" s="397" t="n">
        <v>3</v>
      </c>
      <c r="M203" s="397"/>
      <c r="N203" s="397" t="s">
        <v>131</v>
      </c>
      <c r="O203" s="397" t="s">
        <v>131</v>
      </c>
      <c r="P203" s="397" t="s">
        <v>131</v>
      </c>
      <c r="Q203" s="397" t="s">
        <v>131</v>
      </c>
      <c r="R203" s="397"/>
      <c r="S203" s="397"/>
      <c r="T203" s="397"/>
      <c r="U203" s="397"/>
      <c r="V203" s="39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</row>
    <row r="204" customFormat="false" ht="15.75" hidden="false" customHeight="true" outlineLevel="0" collapsed="false">
      <c r="A204" s="398" t="n">
        <v>279</v>
      </c>
      <c r="B204" s="398" t="n">
        <v>592</v>
      </c>
      <c r="C204" s="397" t="n">
        <v>186</v>
      </c>
      <c r="D204" s="397" t="n">
        <v>186</v>
      </c>
      <c r="E204" s="397" t="s">
        <v>62</v>
      </c>
      <c r="F204" s="399" t="s">
        <v>608</v>
      </c>
      <c r="G204" s="422" t="s">
        <v>609</v>
      </c>
      <c r="H204" s="401" t="s">
        <v>70</v>
      </c>
      <c r="I204" s="424" t="n">
        <v>3</v>
      </c>
      <c r="J204" s="424" t="n">
        <v>0</v>
      </c>
      <c r="K204" s="424" t="n">
        <v>0</v>
      </c>
      <c r="L204" s="424" t="n">
        <v>3</v>
      </c>
      <c r="M204" s="397"/>
      <c r="N204" s="397" t="s">
        <v>1001</v>
      </c>
      <c r="O204" s="406" t="s">
        <v>2703</v>
      </c>
      <c r="P204" s="405" t="s">
        <v>6868</v>
      </c>
      <c r="Q204" s="405" t="s">
        <v>167</v>
      </c>
      <c r="R204" s="397" t="s">
        <v>5158</v>
      </c>
      <c r="S204" s="411" t="s">
        <v>5897</v>
      </c>
      <c r="T204" s="405" t="s">
        <v>6869</v>
      </c>
      <c r="U204" s="397"/>
      <c r="V204" s="397"/>
      <c r="W204" s="397"/>
      <c r="X204" s="397"/>
      <c r="Y204" s="397"/>
      <c r="Z204" s="397"/>
      <c r="AA204" s="397"/>
      <c r="AB204" s="397"/>
      <c r="AC204" s="397"/>
      <c r="AD204" s="397"/>
      <c r="AE204" s="397"/>
      <c r="AF204" s="397"/>
      <c r="AG204" s="397"/>
    </row>
    <row r="205" customFormat="false" ht="15.75" hidden="false" customHeight="true" outlineLevel="0" collapsed="false">
      <c r="A205" s="398" t="n">
        <v>300</v>
      </c>
      <c r="B205" s="398" t="n">
        <v>634</v>
      </c>
      <c r="C205" s="397" t="n">
        <v>187</v>
      </c>
      <c r="D205" s="397" t="n">
        <v>187</v>
      </c>
      <c r="E205" s="397" t="s">
        <v>62</v>
      </c>
      <c r="F205" s="399" t="s">
        <v>610</v>
      </c>
      <c r="G205" s="397" t="s">
        <v>611</v>
      </c>
      <c r="H205" s="400" t="s">
        <v>60</v>
      </c>
      <c r="I205" s="397" t="n">
        <v>0</v>
      </c>
      <c r="J205" s="397" t="n">
        <v>0</v>
      </c>
      <c r="K205" s="397" t="n">
        <v>3</v>
      </c>
      <c r="L205" s="397" t="n">
        <v>3</v>
      </c>
      <c r="M205" s="397"/>
      <c r="N205" s="397" t="s">
        <v>131</v>
      </c>
      <c r="O205" s="397" t="s">
        <v>131</v>
      </c>
      <c r="P205" s="397" t="s">
        <v>131</v>
      </c>
      <c r="Q205" s="397" t="s">
        <v>131</v>
      </c>
      <c r="R205" s="397"/>
      <c r="S205" s="397"/>
      <c r="T205" s="397"/>
      <c r="U205" s="397"/>
      <c r="V205" s="397"/>
      <c r="W205" s="397"/>
      <c r="X205" s="397"/>
      <c r="Y205" s="397"/>
      <c r="Z205" s="397"/>
      <c r="AA205" s="397"/>
      <c r="AB205" s="397"/>
      <c r="AC205" s="397"/>
      <c r="AD205" s="397"/>
      <c r="AE205" s="397"/>
      <c r="AF205" s="397"/>
      <c r="AG205" s="397"/>
    </row>
    <row r="206" customFormat="false" ht="15.75" hidden="false" customHeight="true" outlineLevel="0" collapsed="false">
      <c r="A206" s="398" t="n">
        <v>281</v>
      </c>
      <c r="B206" s="398" t="n">
        <v>595</v>
      </c>
      <c r="C206" s="397" t="n">
        <v>188</v>
      </c>
      <c r="D206" s="397" t="n">
        <v>188</v>
      </c>
      <c r="E206" s="397" t="s">
        <v>62</v>
      </c>
      <c r="F206" s="399" t="s">
        <v>612</v>
      </c>
      <c r="G206" s="397" t="s">
        <v>613</v>
      </c>
      <c r="H206" s="400" t="s">
        <v>60</v>
      </c>
      <c r="I206" s="397" t="n">
        <v>0</v>
      </c>
      <c r="J206" s="397" t="n">
        <v>0</v>
      </c>
      <c r="K206" s="397" t="n">
        <v>3</v>
      </c>
      <c r="L206" s="397" t="n">
        <v>3</v>
      </c>
      <c r="M206" s="397"/>
      <c r="N206" s="397" t="s">
        <v>131</v>
      </c>
      <c r="O206" s="397" t="s">
        <v>131</v>
      </c>
      <c r="P206" s="397" t="s">
        <v>131</v>
      </c>
      <c r="Q206" s="397" t="s">
        <v>131</v>
      </c>
      <c r="R206" s="397"/>
      <c r="S206" s="397"/>
      <c r="T206" s="397"/>
      <c r="U206" s="397"/>
      <c r="V206" s="397"/>
      <c r="W206" s="397"/>
      <c r="X206" s="397"/>
      <c r="Y206" s="397"/>
      <c r="Z206" s="397"/>
      <c r="AA206" s="397"/>
      <c r="AB206" s="397"/>
      <c r="AC206" s="397"/>
      <c r="AD206" s="397"/>
      <c r="AE206" s="397"/>
      <c r="AF206" s="397"/>
      <c r="AG206" s="397"/>
    </row>
    <row r="207" customFormat="false" ht="15.75" hidden="false" customHeight="true" outlineLevel="0" collapsed="false">
      <c r="A207" s="398" t="n">
        <v>280</v>
      </c>
      <c r="B207" s="398" t="n">
        <v>594</v>
      </c>
      <c r="C207" s="397" t="n">
        <v>189</v>
      </c>
      <c r="D207" s="397" t="n">
        <v>189</v>
      </c>
      <c r="E207" s="397" t="s">
        <v>62</v>
      </c>
      <c r="F207" s="399" t="s">
        <v>617</v>
      </c>
      <c r="G207" s="397" t="s">
        <v>618</v>
      </c>
      <c r="H207" s="410" t="s">
        <v>6832</v>
      </c>
      <c r="I207" s="397" t="n">
        <v>0</v>
      </c>
      <c r="J207" s="397" t="n">
        <v>0</v>
      </c>
      <c r="K207" s="397" t="n">
        <v>2</v>
      </c>
      <c r="L207" s="397" t="n">
        <v>2</v>
      </c>
      <c r="M207" s="397"/>
      <c r="N207" s="397" t="s">
        <v>131</v>
      </c>
      <c r="O207" s="397" t="s">
        <v>131</v>
      </c>
      <c r="P207" s="397" t="s">
        <v>131</v>
      </c>
      <c r="Q207" s="397" t="s">
        <v>131</v>
      </c>
      <c r="R207" s="397"/>
      <c r="S207" s="397"/>
      <c r="T207" s="397"/>
      <c r="U207" s="397"/>
      <c r="V207" s="397"/>
      <c r="W207" s="397"/>
      <c r="X207" s="397"/>
      <c r="Y207" s="397"/>
      <c r="Z207" s="397"/>
      <c r="AA207" s="397"/>
      <c r="AB207" s="397"/>
      <c r="AC207" s="397"/>
      <c r="AD207" s="397"/>
      <c r="AE207" s="397"/>
      <c r="AF207" s="397"/>
      <c r="AG207" s="397"/>
    </row>
    <row r="208" customFormat="false" ht="15.75" hidden="false" customHeight="true" outlineLevel="0" collapsed="false">
      <c r="A208" s="398" t="n">
        <v>283</v>
      </c>
      <c r="B208" s="398" t="n">
        <v>600</v>
      </c>
      <c r="C208" s="397" t="n">
        <v>190</v>
      </c>
      <c r="D208" s="397" t="n">
        <v>190</v>
      </c>
      <c r="E208" s="397" t="s">
        <v>62</v>
      </c>
      <c r="F208" s="399" t="s">
        <v>620</v>
      </c>
      <c r="G208" s="397" t="s">
        <v>2739</v>
      </c>
      <c r="H208" s="400" t="s">
        <v>60</v>
      </c>
      <c r="I208" s="397" t="n">
        <v>0</v>
      </c>
      <c r="J208" s="397" t="n">
        <v>0</v>
      </c>
      <c r="K208" s="397" t="n">
        <v>3</v>
      </c>
      <c r="L208" s="397" t="n">
        <v>3</v>
      </c>
      <c r="M208" s="397" t="s">
        <v>6831</v>
      </c>
      <c r="N208" s="397" t="s">
        <v>131</v>
      </c>
      <c r="O208" s="397" t="s">
        <v>131</v>
      </c>
      <c r="P208" s="397" t="s">
        <v>131</v>
      </c>
      <c r="Q208" s="397" t="s">
        <v>131</v>
      </c>
      <c r="R208" s="397"/>
      <c r="S208" s="397"/>
      <c r="T208" s="397"/>
      <c r="U208" s="397"/>
      <c r="V208" s="397"/>
      <c r="W208" s="397"/>
      <c r="X208" s="397"/>
      <c r="Y208" s="397"/>
      <c r="Z208" s="397"/>
      <c r="AA208" s="397"/>
      <c r="AB208" s="397"/>
      <c r="AC208" s="397"/>
      <c r="AD208" s="397"/>
      <c r="AE208" s="397"/>
      <c r="AF208" s="397"/>
      <c r="AG208" s="397"/>
    </row>
    <row r="209" customFormat="false" ht="15.75" hidden="false" customHeight="true" outlineLevel="0" collapsed="false">
      <c r="A209" s="398" t="n">
        <v>291</v>
      </c>
      <c r="B209" s="398" t="n">
        <v>613</v>
      </c>
      <c r="C209" s="397" t="n">
        <v>191</v>
      </c>
      <c r="D209" s="397" t="n">
        <v>191</v>
      </c>
      <c r="E209" s="397" t="s">
        <v>62</v>
      </c>
      <c r="F209" s="399" t="s">
        <v>622</v>
      </c>
      <c r="G209" s="397" t="s">
        <v>623</v>
      </c>
      <c r="H209" s="400" t="s">
        <v>60</v>
      </c>
      <c r="I209" s="397" t="n">
        <v>0</v>
      </c>
      <c r="J209" s="397" t="n">
        <v>0</v>
      </c>
      <c r="K209" s="397" t="n">
        <v>3</v>
      </c>
      <c r="L209" s="397" t="n">
        <v>3</v>
      </c>
      <c r="M209" s="397" t="s">
        <v>6831</v>
      </c>
      <c r="N209" s="397" t="s">
        <v>131</v>
      </c>
      <c r="O209" s="397" t="s">
        <v>131</v>
      </c>
      <c r="P209" s="397" t="s">
        <v>131</v>
      </c>
      <c r="Q209" s="397" t="s">
        <v>131</v>
      </c>
      <c r="R209" s="397"/>
      <c r="S209" s="397"/>
      <c r="T209" s="397"/>
      <c r="U209" s="397"/>
      <c r="V209" s="397"/>
      <c r="W209" s="397"/>
      <c r="X209" s="397"/>
      <c r="Y209" s="397"/>
      <c r="Z209" s="397"/>
      <c r="AA209" s="397"/>
      <c r="AB209" s="397"/>
      <c r="AC209" s="397"/>
      <c r="AD209" s="397"/>
      <c r="AE209" s="397"/>
      <c r="AF209" s="397"/>
      <c r="AG209" s="397"/>
    </row>
    <row r="210" customFormat="false" ht="15.75" hidden="false" customHeight="true" outlineLevel="0" collapsed="false">
      <c r="A210" s="398" t="n">
        <v>294</v>
      </c>
      <c r="B210" s="398" t="n">
        <v>616</v>
      </c>
      <c r="C210" s="397" t="n">
        <v>192</v>
      </c>
      <c r="D210" s="397" t="n">
        <v>192</v>
      </c>
      <c r="E210" s="397" t="s">
        <v>62</v>
      </c>
      <c r="F210" s="397" t="s">
        <v>624</v>
      </c>
      <c r="G210" s="419" t="s">
        <v>625</v>
      </c>
      <c r="H210" s="397" t="s">
        <v>6843</v>
      </c>
      <c r="I210" s="397"/>
      <c r="J210" s="397"/>
      <c r="K210" s="397"/>
      <c r="L210" s="397"/>
      <c r="M210" s="397"/>
      <c r="N210" s="405" t="s">
        <v>1185</v>
      </c>
      <c r="O210" s="416" t="s">
        <v>2748</v>
      </c>
      <c r="P210" s="419" t="s">
        <v>625</v>
      </c>
      <c r="Q210" s="410" t="s">
        <v>6832</v>
      </c>
      <c r="R210" s="397" t="s">
        <v>5158</v>
      </c>
      <c r="S210" s="411" t="s">
        <v>6870</v>
      </c>
      <c r="T210" s="397" t="s">
        <v>2750</v>
      </c>
      <c r="U210" s="397"/>
      <c r="V210" s="39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</row>
    <row r="211" customFormat="false" ht="15.75" hidden="false" customHeight="true" outlineLevel="0" collapsed="false">
      <c r="A211" s="398" t="n">
        <v>301</v>
      </c>
      <c r="B211" s="398" t="n">
        <v>635</v>
      </c>
      <c r="C211" s="397" t="n">
        <v>193</v>
      </c>
      <c r="D211" s="397" t="n">
        <v>193</v>
      </c>
      <c r="E211" s="397" t="s">
        <v>62</v>
      </c>
      <c r="F211" s="437" t="s">
        <v>626</v>
      </c>
      <c r="G211" s="397" t="s">
        <v>627</v>
      </c>
      <c r="H211" s="415" t="s">
        <v>70</v>
      </c>
      <c r="I211" s="397" t="n">
        <v>6</v>
      </c>
      <c r="J211" s="397" t="n">
        <v>0</v>
      </c>
      <c r="K211" s="397" t="n">
        <v>0</v>
      </c>
      <c r="L211" s="397" t="n">
        <v>6</v>
      </c>
      <c r="M211" s="397"/>
      <c r="N211" s="397" t="s">
        <v>1001</v>
      </c>
      <c r="O211" s="406" t="s">
        <v>2765</v>
      </c>
      <c r="P211" s="405" t="s">
        <v>2768</v>
      </c>
      <c r="Q211" s="415" t="s">
        <v>70</v>
      </c>
      <c r="R211" s="397"/>
      <c r="S211" s="397"/>
      <c r="T211" s="397"/>
      <c r="U211" s="397"/>
      <c r="V211" s="397"/>
      <c r="W211" s="397"/>
      <c r="X211" s="397"/>
      <c r="Y211" s="397"/>
      <c r="Z211" s="397"/>
      <c r="AA211" s="397"/>
      <c r="AB211" s="397"/>
      <c r="AC211" s="397"/>
      <c r="AD211" s="397"/>
      <c r="AE211" s="397"/>
      <c r="AF211" s="397"/>
      <c r="AG211" s="397"/>
    </row>
    <row r="212" customFormat="false" ht="15.75" hidden="false" customHeight="true" outlineLevel="0" collapsed="false">
      <c r="A212" s="398" t="n">
        <v>320</v>
      </c>
      <c r="B212" s="398" t="n">
        <v>682</v>
      </c>
      <c r="C212" s="397" t="n">
        <v>194</v>
      </c>
      <c r="D212" s="397" t="n">
        <v>194</v>
      </c>
      <c r="E212" s="397" t="s">
        <v>62</v>
      </c>
      <c r="F212" s="399" t="s">
        <v>628</v>
      </c>
      <c r="G212" s="397" t="s">
        <v>629</v>
      </c>
      <c r="H212" s="412" t="s">
        <v>118</v>
      </c>
      <c r="I212" s="397" t="s">
        <v>630</v>
      </c>
      <c r="J212" s="397" t="s">
        <v>631</v>
      </c>
      <c r="K212" s="398" t="n">
        <v>0</v>
      </c>
      <c r="L212" s="398" t="n">
        <v>8</v>
      </c>
      <c r="M212" s="397"/>
      <c r="N212" s="405" t="s">
        <v>1185</v>
      </c>
      <c r="O212" s="406" t="s">
        <v>2777</v>
      </c>
      <c r="P212" s="397" t="s">
        <v>4413</v>
      </c>
      <c r="Q212" s="407" t="s">
        <v>101</v>
      </c>
      <c r="R212" s="397" t="s">
        <v>5158</v>
      </c>
      <c r="S212" s="436" t="s">
        <v>6871</v>
      </c>
      <c r="T212" s="397" t="s">
        <v>2779</v>
      </c>
      <c r="U212" s="397"/>
      <c r="V212" s="397"/>
      <c r="W212" s="397"/>
      <c r="X212" s="397"/>
      <c r="Y212" s="397"/>
      <c r="Z212" s="397"/>
      <c r="AA212" s="397"/>
      <c r="AB212" s="397"/>
      <c r="AC212" s="397"/>
      <c r="AD212" s="397"/>
      <c r="AE212" s="397"/>
      <c r="AF212" s="397"/>
      <c r="AG212" s="397"/>
    </row>
    <row r="213" customFormat="false" ht="15.75" hidden="false" customHeight="true" outlineLevel="0" collapsed="false">
      <c r="A213" s="398" t="n">
        <v>313</v>
      </c>
      <c r="B213" s="398" t="n">
        <v>663</v>
      </c>
      <c r="C213" s="397" t="n">
        <v>195</v>
      </c>
      <c r="D213" s="397" t="n">
        <v>195.1</v>
      </c>
      <c r="E213" s="397" t="s">
        <v>62</v>
      </c>
      <c r="F213" s="399" t="s">
        <v>632</v>
      </c>
      <c r="G213" s="397" t="s">
        <v>4364</v>
      </c>
      <c r="H213" s="407" t="s">
        <v>101</v>
      </c>
      <c r="I213" s="438" t="n">
        <v>0</v>
      </c>
      <c r="J213" s="423" t="n">
        <v>6</v>
      </c>
      <c r="K213" s="423" t="n">
        <v>1</v>
      </c>
      <c r="L213" s="438" t="n">
        <v>7</v>
      </c>
      <c r="M213" s="397"/>
      <c r="N213" s="405" t="s">
        <v>1185</v>
      </c>
      <c r="O213" s="406" t="s">
        <v>2792</v>
      </c>
      <c r="P213" s="405" t="s">
        <v>4364</v>
      </c>
      <c r="Q213" s="407" t="s">
        <v>101</v>
      </c>
      <c r="R213" s="397" t="s">
        <v>5158</v>
      </c>
      <c r="S213" s="411" t="s">
        <v>2792</v>
      </c>
      <c r="T213" s="397" t="s">
        <v>2794</v>
      </c>
      <c r="U213" s="397"/>
      <c r="V213" s="397"/>
      <c r="W213" s="397"/>
      <c r="X213" s="397"/>
      <c r="Y213" s="397"/>
      <c r="Z213" s="397"/>
      <c r="AA213" s="397"/>
      <c r="AB213" s="397"/>
      <c r="AC213" s="397"/>
      <c r="AD213" s="397"/>
      <c r="AE213" s="397"/>
      <c r="AF213" s="397"/>
      <c r="AG213" s="397"/>
    </row>
    <row r="214" customFormat="false" ht="15.75" hidden="false" customHeight="true" outlineLevel="0" collapsed="false">
      <c r="A214" s="398" t="n">
        <v>313</v>
      </c>
      <c r="B214" s="398" t="n">
        <v>665</v>
      </c>
      <c r="C214" s="397" t="n">
        <v>195</v>
      </c>
      <c r="D214" s="397" t="n">
        <v>195.2</v>
      </c>
      <c r="E214" s="397" t="s">
        <v>62</v>
      </c>
      <c r="F214" s="399" t="s">
        <v>632</v>
      </c>
      <c r="G214" s="397" t="s">
        <v>635</v>
      </c>
      <c r="H214" s="400" t="s">
        <v>60</v>
      </c>
      <c r="I214" s="397" t="n">
        <v>0</v>
      </c>
      <c r="J214" s="397" t="n">
        <v>0</v>
      </c>
      <c r="K214" s="397" t="n">
        <v>3</v>
      </c>
      <c r="L214" s="397" t="n">
        <v>3</v>
      </c>
      <c r="M214" s="397"/>
      <c r="N214" s="405" t="s">
        <v>1185</v>
      </c>
      <c r="O214" s="406" t="s">
        <v>2792</v>
      </c>
      <c r="P214" s="405" t="s">
        <v>4364</v>
      </c>
      <c r="Q214" s="407" t="s">
        <v>101</v>
      </c>
      <c r="R214" s="397"/>
      <c r="S214" s="397"/>
      <c r="T214" s="397"/>
      <c r="U214" s="397"/>
      <c r="V214" s="397"/>
      <c r="W214" s="397"/>
      <c r="X214" s="397"/>
      <c r="Y214" s="397"/>
      <c r="Z214" s="397"/>
      <c r="AA214" s="397"/>
      <c r="AB214" s="397"/>
      <c r="AC214" s="397"/>
      <c r="AD214" s="397"/>
      <c r="AE214" s="397"/>
      <c r="AF214" s="397"/>
      <c r="AG214" s="397"/>
    </row>
    <row r="215" customFormat="false" ht="15.75" hidden="false" customHeight="true" outlineLevel="0" collapsed="false">
      <c r="A215" s="398" t="n">
        <v>331</v>
      </c>
      <c r="B215" s="398" t="n">
        <v>698</v>
      </c>
      <c r="C215" s="397" t="n">
        <v>196</v>
      </c>
      <c r="D215" s="397" t="n">
        <v>196</v>
      </c>
      <c r="E215" s="397" t="s">
        <v>62</v>
      </c>
      <c r="F215" s="399" t="s">
        <v>636</v>
      </c>
      <c r="G215" s="397" t="s">
        <v>637</v>
      </c>
      <c r="H215" s="400" t="s">
        <v>60</v>
      </c>
      <c r="I215" s="397" t="n">
        <v>0</v>
      </c>
      <c r="J215" s="397" t="n">
        <v>0</v>
      </c>
      <c r="K215" s="397" t="n">
        <v>3</v>
      </c>
      <c r="L215" s="397" t="n">
        <v>3</v>
      </c>
      <c r="M215" s="397"/>
      <c r="N215" s="397" t="s">
        <v>131</v>
      </c>
      <c r="O215" s="397" t="s">
        <v>131</v>
      </c>
      <c r="P215" s="397" t="s">
        <v>131</v>
      </c>
      <c r="Q215" s="397" t="s">
        <v>131</v>
      </c>
      <c r="R215" s="397"/>
      <c r="S215" s="397"/>
      <c r="T215" s="397"/>
      <c r="U215" s="397"/>
      <c r="V215" s="397"/>
      <c r="W215" s="397"/>
      <c r="X215" s="397"/>
      <c r="Y215" s="397"/>
      <c r="Z215" s="397"/>
      <c r="AA215" s="397"/>
      <c r="AB215" s="397"/>
      <c r="AC215" s="397"/>
      <c r="AD215" s="397"/>
      <c r="AE215" s="397"/>
      <c r="AF215" s="397"/>
      <c r="AG215" s="397"/>
    </row>
    <row r="216" customFormat="false" ht="15.75" hidden="false" customHeight="true" outlineLevel="0" collapsed="false">
      <c r="A216" s="398" t="n">
        <v>317</v>
      </c>
      <c r="B216" s="398" t="n">
        <v>673</v>
      </c>
      <c r="C216" s="397" t="n">
        <v>197</v>
      </c>
      <c r="D216" s="397" t="n">
        <v>197</v>
      </c>
      <c r="E216" s="397" t="s">
        <v>62</v>
      </c>
      <c r="F216" s="399" t="s">
        <v>638</v>
      </c>
      <c r="G216" s="397" t="s">
        <v>639</v>
      </c>
      <c r="H216" s="400" t="s">
        <v>60</v>
      </c>
      <c r="I216" s="397" t="n">
        <v>0</v>
      </c>
      <c r="J216" s="397" t="n">
        <v>0</v>
      </c>
      <c r="K216" s="397" t="n">
        <v>3</v>
      </c>
      <c r="L216" s="397" t="n">
        <v>3</v>
      </c>
      <c r="M216" s="397" t="s">
        <v>6831</v>
      </c>
      <c r="N216" s="405" t="s">
        <v>1005</v>
      </c>
      <c r="O216" s="406" t="s">
        <v>2812</v>
      </c>
      <c r="P216" s="405" t="s">
        <v>4774</v>
      </c>
      <c r="Q216" s="400" t="s">
        <v>60</v>
      </c>
      <c r="R216" s="414" t="s">
        <v>5211</v>
      </c>
      <c r="S216" s="411" t="s">
        <v>5962</v>
      </c>
      <c r="T216" s="397" t="s">
        <v>2814</v>
      </c>
      <c r="U216" s="397"/>
      <c r="V216" s="397"/>
      <c r="W216" s="397"/>
      <c r="X216" s="397"/>
      <c r="Y216" s="397"/>
      <c r="Z216" s="397"/>
      <c r="AA216" s="397"/>
      <c r="AB216" s="397"/>
      <c r="AC216" s="397"/>
      <c r="AD216" s="397"/>
      <c r="AE216" s="397"/>
      <c r="AF216" s="397"/>
      <c r="AG216" s="397"/>
    </row>
    <row r="217" customFormat="false" ht="15.75" hidden="false" customHeight="true" outlineLevel="0" collapsed="false">
      <c r="A217" s="398" t="n">
        <v>318</v>
      </c>
      <c r="B217" s="398" t="n">
        <v>676</v>
      </c>
      <c r="C217" s="397" t="n">
        <v>198</v>
      </c>
      <c r="D217" s="397" t="n">
        <v>198</v>
      </c>
      <c r="E217" s="397" t="s">
        <v>62</v>
      </c>
      <c r="F217" s="399" t="s">
        <v>640</v>
      </c>
      <c r="G217" s="397" t="s">
        <v>4366</v>
      </c>
      <c r="H217" s="407" t="s">
        <v>101</v>
      </c>
      <c r="I217" s="423" t="n">
        <v>0</v>
      </c>
      <c r="J217" s="423" t="n">
        <v>1</v>
      </c>
      <c r="K217" s="398" t="n">
        <v>2</v>
      </c>
      <c r="L217" s="423" t="n">
        <v>3</v>
      </c>
      <c r="M217" s="397"/>
      <c r="N217" s="397" t="s">
        <v>131</v>
      </c>
      <c r="O217" s="397" t="s">
        <v>131</v>
      </c>
      <c r="P217" s="397" t="s">
        <v>131</v>
      </c>
      <c r="Q217" s="403" t="s">
        <v>1004</v>
      </c>
      <c r="R217" s="397"/>
      <c r="S217" s="397"/>
      <c r="T217" s="397"/>
      <c r="U217" s="397"/>
      <c r="V217" s="39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</row>
    <row r="218" customFormat="false" ht="15.75" hidden="false" customHeight="true" outlineLevel="0" collapsed="false">
      <c r="A218" s="398" t="n">
        <v>319</v>
      </c>
      <c r="B218" s="398" t="n">
        <v>678</v>
      </c>
      <c r="C218" s="397" t="n">
        <v>199</v>
      </c>
      <c r="D218" s="397" t="n">
        <v>199</v>
      </c>
      <c r="E218" s="397" t="s">
        <v>62</v>
      </c>
      <c r="F218" s="399" t="s">
        <v>642</v>
      </c>
      <c r="G218" s="397" t="s">
        <v>643</v>
      </c>
      <c r="H218" s="400" t="s">
        <v>6872</v>
      </c>
      <c r="I218" s="397" t="n">
        <v>0</v>
      </c>
      <c r="J218" s="397" t="n">
        <v>0</v>
      </c>
      <c r="K218" s="397" t="n">
        <v>5</v>
      </c>
      <c r="L218" s="397" t="n">
        <v>5</v>
      </c>
      <c r="M218" s="397"/>
      <c r="N218" s="397" t="s">
        <v>1009</v>
      </c>
      <c r="O218" s="399" t="s">
        <v>2831</v>
      </c>
      <c r="P218" s="405" t="s">
        <v>4777</v>
      </c>
      <c r="Q218" s="415" t="s">
        <v>70</v>
      </c>
      <c r="R218" s="397"/>
      <c r="S218" s="397"/>
      <c r="T218" s="397"/>
      <c r="U218" s="397"/>
      <c r="V218" s="397"/>
      <c r="W218" s="397"/>
      <c r="X218" s="397"/>
      <c r="Y218" s="397"/>
      <c r="Z218" s="397"/>
      <c r="AA218" s="397"/>
      <c r="AB218" s="397"/>
      <c r="AC218" s="397"/>
      <c r="AD218" s="397"/>
      <c r="AE218" s="397"/>
      <c r="AF218" s="397"/>
      <c r="AG218" s="397"/>
    </row>
    <row r="219" customFormat="false" ht="15.75" hidden="false" customHeight="true" outlineLevel="0" collapsed="false">
      <c r="A219" s="398" t="n">
        <v>321</v>
      </c>
      <c r="B219" s="398" t="n">
        <v>686</v>
      </c>
      <c r="C219" s="397" t="n">
        <v>200</v>
      </c>
      <c r="D219" s="397" t="n">
        <v>200</v>
      </c>
      <c r="E219" s="397" t="s">
        <v>62</v>
      </c>
      <c r="F219" s="399" t="s">
        <v>645</v>
      </c>
      <c r="G219" s="397" t="s">
        <v>646</v>
      </c>
      <c r="H219" s="397" t="s">
        <v>167</v>
      </c>
      <c r="I219" s="397" t="n">
        <v>0</v>
      </c>
      <c r="J219" s="397" t="n">
        <v>0</v>
      </c>
      <c r="K219" s="397" t="n">
        <v>3</v>
      </c>
      <c r="L219" s="397" t="n">
        <v>3</v>
      </c>
      <c r="M219" s="397" t="s">
        <v>6831</v>
      </c>
      <c r="N219" s="397" t="s">
        <v>131</v>
      </c>
      <c r="O219" s="397" t="s">
        <v>131</v>
      </c>
      <c r="P219" s="397" t="s">
        <v>131</v>
      </c>
      <c r="Q219" s="397" t="s">
        <v>131</v>
      </c>
      <c r="R219" s="439" t="s">
        <v>5211</v>
      </c>
      <c r="S219" s="428" t="s">
        <v>5971</v>
      </c>
      <c r="T219" s="410" t="s">
        <v>5972</v>
      </c>
      <c r="U219" s="397"/>
      <c r="V219" s="397"/>
      <c r="W219" s="397"/>
      <c r="X219" s="397"/>
      <c r="Y219" s="397"/>
      <c r="Z219" s="397"/>
      <c r="AA219" s="397"/>
      <c r="AB219" s="397"/>
      <c r="AC219" s="397"/>
      <c r="AD219" s="397"/>
      <c r="AE219" s="397"/>
      <c r="AF219" s="397"/>
      <c r="AG219" s="397"/>
    </row>
    <row r="220" customFormat="false" ht="15.75" hidden="false" customHeight="true" outlineLevel="0" collapsed="false">
      <c r="A220" s="398" t="n">
        <v>322</v>
      </c>
      <c r="B220" s="398" t="n">
        <v>687</v>
      </c>
      <c r="C220" s="397" t="n">
        <v>201</v>
      </c>
      <c r="D220" s="397" t="n">
        <v>201</v>
      </c>
      <c r="E220" s="397" t="s">
        <v>62</v>
      </c>
      <c r="F220" s="399" t="s">
        <v>647</v>
      </c>
      <c r="G220" s="397" t="s">
        <v>648</v>
      </c>
      <c r="H220" s="400" t="s">
        <v>60</v>
      </c>
      <c r="I220" s="397" t="n">
        <v>0</v>
      </c>
      <c r="J220" s="397" t="n">
        <v>0</v>
      </c>
      <c r="K220" s="397" t="n">
        <v>3</v>
      </c>
      <c r="L220" s="397" t="n">
        <v>3</v>
      </c>
      <c r="M220" s="397"/>
      <c r="N220" s="397" t="s">
        <v>131</v>
      </c>
      <c r="O220" s="397" t="s">
        <v>131</v>
      </c>
      <c r="P220" s="397" t="s">
        <v>131</v>
      </c>
      <c r="Q220" s="397" t="s">
        <v>131</v>
      </c>
      <c r="R220" s="397"/>
      <c r="S220" s="397"/>
      <c r="T220" s="397"/>
      <c r="U220" s="397"/>
      <c r="V220" s="397"/>
      <c r="W220" s="397"/>
      <c r="X220" s="397"/>
      <c r="Y220" s="397"/>
      <c r="Z220" s="397"/>
      <c r="AA220" s="397"/>
      <c r="AB220" s="397"/>
      <c r="AC220" s="397"/>
      <c r="AD220" s="397"/>
      <c r="AE220" s="397"/>
      <c r="AF220" s="397"/>
      <c r="AG220" s="397"/>
    </row>
    <row r="221" customFormat="false" ht="15.75" hidden="false" customHeight="true" outlineLevel="0" collapsed="false">
      <c r="A221" s="398" t="n">
        <v>328</v>
      </c>
      <c r="B221" s="398" t="n">
        <v>694</v>
      </c>
      <c r="C221" s="397" t="n">
        <v>202</v>
      </c>
      <c r="D221" s="397" t="n">
        <v>202</v>
      </c>
      <c r="E221" s="397" t="s">
        <v>62</v>
      </c>
      <c r="F221" s="399" t="s">
        <v>651</v>
      </c>
      <c r="G221" s="397" t="s">
        <v>652</v>
      </c>
      <c r="H221" s="400" t="s">
        <v>6873</v>
      </c>
      <c r="I221" s="397" t="n">
        <v>0</v>
      </c>
      <c r="J221" s="397" t="n">
        <v>0</v>
      </c>
      <c r="K221" s="397" t="n">
        <v>3</v>
      </c>
      <c r="L221" s="397" t="n">
        <v>3</v>
      </c>
      <c r="M221" s="397"/>
      <c r="N221" s="397" t="s">
        <v>131</v>
      </c>
      <c r="O221" s="397" t="s">
        <v>131</v>
      </c>
      <c r="P221" s="397" t="s">
        <v>131</v>
      </c>
      <c r="Q221" s="397" t="s">
        <v>131</v>
      </c>
      <c r="R221" s="397" t="s">
        <v>5158</v>
      </c>
      <c r="S221" s="399" t="s">
        <v>6874</v>
      </c>
      <c r="T221" s="397" t="s">
        <v>5976</v>
      </c>
      <c r="U221" s="397" t="s">
        <v>131</v>
      </c>
      <c r="V221" s="397"/>
      <c r="W221" s="397"/>
      <c r="X221" s="397"/>
      <c r="Y221" s="397"/>
      <c r="Z221" s="397"/>
      <c r="AA221" s="397"/>
      <c r="AB221" s="397"/>
      <c r="AC221" s="397"/>
      <c r="AD221" s="397"/>
      <c r="AE221" s="397"/>
      <c r="AF221" s="397"/>
      <c r="AG221" s="397"/>
    </row>
    <row r="222" customFormat="false" ht="15.75" hidden="false" customHeight="true" outlineLevel="0" collapsed="false">
      <c r="A222" s="398" t="n">
        <v>323</v>
      </c>
      <c r="B222" s="398" t="n">
        <v>688</v>
      </c>
      <c r="C222" s="397" t="n">
        <v>203</v>
      </c>
      <c r="D222" s="397" t="n">
        <v>203</v>
      </c>
      <c r="E222" s="397" t="s">
        <v>62</v>
      </c>
      <c r="F222" s="399" t="s">
        <v>654</v>
      </c>
      <c r="G222" s="397" t="s">
        <v>655</v>
      </c>
      <c r="H222" s="400" t="s">
        <v>60</v>
      </c>
      <c r="I222" s="397" t="n">
        <v>0</v>
      </c>
      <c r="J222" s="397" t="n">
        <v>0</v>
      </c>
      <c r="K222" s="397" t="n">
        <v>3</v>
      </c>
      <c r="L222" s="397" t="n">
        <v>3</v>
      </c>
      <c r="M222" s="397" t="s">
        <v>6831</v>
      </c>
      <c r="N222" s="397" t="s">
        <v>131</v>
      </c>
      <c r="O222" s="397" t="s">
        <v>131</v>
      </c>
      <c r="P222" s="397" t="s">
        <v>131</v>
      </c>
      <c r="Q222" s="397" t="s">
        <v>131</v>
      </c>
      <c r="R222" s="397"/>
      <c r="S222" s="397"/>
      <c r="T222" s="397"/>
      <c r="U222" s="397"/>
      <c r="V222" s="397"/>
      <c r="W222" s="397"/>
      <c r="X222" s="397"/>
      <c r="Y222" s="397"/>
      <c r="Z222" s="397"/>
      <c r="AA222" s="397"/>
      <c r="AB222" s="397"/>
      <c r="AC222" s="397"/>
      <c r="AD222" s="397"/>
      <c r="AE222" s="397"/>
      <c r="AF222" s="397"/>
      <c r="AG222" s="397"/>
    </row>
    <row r="223" customFormat="false" ht="15.75" hidden="false" customHeight="true" outlineLevel="0" collapsed="false">
      <c r="A223" s="398" t="n">
        <v>312</v>
      </c>
      <c r="B223" s="398" t="n">
        <v>658</v>
      </c>
      <c r="C223" s="397" t="n">
        <v>204</v>
      </c>
      <c r="D223" s="397" t="n">
        <v>204.1</v>
      </c>
      <c r="E223" s="397" t="s">
        <v>62</v>
      </c>
      <c r="F223" s="399" t="s">
        <v>657</v>
      </c>
      <c r="G223" s="397" t="s">
        <v>6875</v>
      </c>
      <c r="H223" s="410" t="s">
        <v>118</v>
      </c>
      <c r="I223" s="421" t="n">
        <v>8</v>
      </c>
      <c r="J223" s="421" t="n">
        <v>22</v>
      </c>
      <c r="K223" s="421" t="n">
        <v>0</v>
      </c>
      <c r="L223" s="421" t="n">
        <v>10</v>
      </c>
      <c r="M223" s="404"/>
      <c r="N223" s="405" t="s">
        <v>1185</v>
      </c>
      <c r="O223" s="406" t="s">
        <v>2860</v>
      </c>
      <c r="P223" s="397" t="s">
        <v>4415</v>
      </c>
      <c r="Q223" s="407" t="s">
        <v>101</v>
      </c>
      <c r="R223" s="397" t="s">
        <v>5158</v>
      </c>
      <c r="S223" s="411" t="s">
        <v>2860</v>
      </c>
      <c r="T223" s="397" t="s">
        <v>6876</v>
      </c>
      <c r="U223" s="397"/>
      <c r="V223" s="397"/>
      <c r="W223" s="397"/>
      <c r="X223" s="397"/>
      <c r="Y223" s="397"/>
      <c r="Z223" s="397"/>
      <c r="AA223" s="397"/>
      <c r="AB223" s="397"/>
      <c r="AC223" s="397"/>
      <c r="AD223" s="397"/>
      <c r="AE223" s="397"/>
      <c r="AF223" s="397"/>
      <c r="AG223" s="397"/>
    </row>
    <row r="224" customFormat="false" ht="15.75" hidden="false" customHeight="true" outlineLevel="0" collapsed="false">
      <c r="A224" s="398" t="n">
        <v>312</v>
      </c>
      <c r="B224" s="398" t="n">
        <v>660</v>
      </c>
      <c r="C224" s="397" t="n">
        <v>204</v>
      </c>
      <c r="D224" s="397" t="n">
        <v>204.2</v>
      </c>
      <c r="E224" s="397" t="s">
        <v>62</v>
      </c>
      <c r="F224" s="399" t="s">
        <v>657</v>
      </c>
      <c r="G224" s="397" t="s">
        <v>660</v>
      </c>
      <c r="H224" s="400" t="s">
        <v>60</v>
      </c>
      <c r="I224" s="397" t="n">
        <v>0</v>
      </c>
      <c r="J224" s="397" t="n">
        <v>0</v>
      </c>
      <c r="K224" s="397" t="n">
        <v>3</v>
      </c>
      <c r="L224" s="397" t="n">
        <v>3</v>
      </c>
      <c r="M224" s="397"/>
      <c r="N224" s="405" t="s">
        <v>1185</v>
      </c>
      <c r="O224" s="406" t="s">
        <v>2860</v>
      </c>
      <c r="P224" s="410" t="s">
        <v>4415</v>
      </c>
      <c r="Q224" s="407" t="s">
        <v>101</v>
      </c>
      <c r="R224" s="397" t="s">
        <v>5158</v>
      </c>
      <c r="S224" s="411" t="s">
        <v>2860</v>
      </c>
      <c r="T224" s="397" t="s">
        <v>131</v>
      </c>
      <c r="U224" s="397"/>
      <c r="V224" s="39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</row>
    <row r="225" customFormat="false" ht="15.75" hidden="false" customHeight="true" outlineLevel="0" collapsed="false">
      <c r="A225" s="398" t="n">
        <v>310</v>
      </c>
      <c r="B225" s="398" t="n">
        <v>649</v>
      </c>
      <c r="C225" s="397" t="n">
        <v>205</v>
      </c>
      <c r="D225" s="397" t="n">
        <v>205.1</v>
      </c>
      <c r="E225" s="397" t="s">
        <v>62</v>
      </c>
      <c r="F225" s="399" t="s">
        <v>661</v>
      </c>
      <c r="G225" s="397" t="s">
        <v>662</v>
      </c>
      <c r="H225" s="407" t="s">
        <v>101</v>
      </c>
      <c r="I225" s="440" t="n">
        <v>0</v>
      </c>
      <c r="J225" s="426" t="n">
        <v>2</v>
      </c>
      <c r="K225" s="440" t="n">
        <v>5</v>
      </c>
      <c r="L225" s="440" t="n">
        <v>7</v>
      </c>
      <c r="M225" s="397" t="s">
        <v>6831</v>
      </c>
      <c r="N225" s="397" t="s">
        <v>131</v>
      </c>
      <c r="O225" s="397" t="s">
        <v>131</v>
      </c>
      <c r="P225" s="397" t="s">
        <v>131</v>
      </c>
      <c r="Q225" s="403" t="s">
        <v>1004</v>
      </c>
      <c r="R225" s="397" t="s">
        <v>5158</v>
      </c>
      <c r="S225" s="411" t="s">
        <v>6877</v>
      </c>
      <c r="T225" s="397" t="s">
        <v>6878</v>
      </c>
      <c r="U225" s="397"/>
      <c r="V225" s="397"/>
      <c r="W225" s="397"/>
      <c r="X225" s="397"/>
      <c r="Y225" s="397"/>
      <c r="Z225" s="397"/>
      <c r="AA225" s="397"/>
      <c r="AB225" s="397"/>
      <c r="AC225" s="397"/>
      <c r="AD225" s="397"/>
      <c r="AE225" s="397"/>
      <c r="AF225" s="397"/>
      <c r="AG225" s="397"/>
    </row>
    <row r="226" customFormat="false" ht="15.75" hidden="false" customHeight="true" outlineLevel="0" collapsed="false">
      <c r="A226" s="398" t="n">
        <v>310</v>
      </c>
      <c r="B226" s="398" t="n">
        <v>650</v>
      </c>
      <c r="C226" s="397" t="n">
        <v>205</v>
      </c>
      <c r="D226" s="397" t="n">
        <v>205.2</v>
      </c>
      <c r="E226" s="397" t="s">
        <v>62</v>
      </c>
      <c r="F226" s="399" t="s">
        <v>661</v>
      </c>
      <c r="G226" s="397" t="s">
        <v>663</v>
      </c>
      <c r="H226" s="400" t="s">
        <v>60</v>
      </c>
      <c r="I226" s="397" t="n">
        <v>0</v>
      </c>
      <c r="J226" s="397" t="n">
        <v>0</v>
      </c>
      <c r="K226" s="397" t="n">
        <v>6</v>
      </c>
      <c r="L226" s="397" t="n">
        <v>6</v>
      </c>
      <c r="M226" s="397" t="s">
        <v>6831</v>
      </c>
      <c r="N226" s="397" t="s">
        <v>131</v>
      </c>
      <c r="O226" s="397" t="s">
        <v>131</v>
      </c>
      <c r="P226" s="397" t="s">
        <v>131</v>
      </c>
      <c r="Q226" s="403" t="s">
        <v>1004</v>
      </c>
      <c r="R226" s="397" t="s">
        <v>5158</v>
      </c>
      <c r="S226" s="411" t="s">
        <v>6877</v>
      </c>
      <c r="T226" s="397" t="s">
        <v>2891</v>
      </c>
      <c r="U226" s="397"/>
      <c r="V226" s="397"/>
      <c r="W226" s="397"/>
      <c r="X226" s="397"/>
      <c r="Y226" s="397"/>
      <c r="Z226" s="397"/>
      <c r="AA226" s="397"/>
      <c r="AB226" s="397"/>
      <c r="AC226" s="397"/>
      <c r="AD226" s="397"/>
      <c r="AE226" s="397"/>
      <c r="AF226" s="397"/>
      <c r="AG226" s="397"/>
    </row>
    <row r="227" customFormat="false" ht="15.75" hidden="false" customHeight="true" outlineLevel="0" collapsed="false">
      <c r="A227" s="398" t="n">
        <v>310</v>
      </c>
      <c r="B227" s="398" t="n">
        <v>651</v>
      </c>
      <c r="C227" s="397" t="n">
        <v>205</v>
      </c>
      <c r="D227" s="397" t="n">
        <v>205.3</v>
      </c>
      <c r="E227" s="397" t="s">
        <v>62</v>
      </c>
      <c r="F227" s="399" t="s">
        <v>661</v>
      </c>
      <c r="G227" s="397" t="s">
        <v>666</v>
      </c>
      <c r="H227" s="400" t="s">
        <v>60</v>
      </c>
      <c r="I227" s="397" t="n">
        <v>0</v>
      </c>
      <c r="J227" s="397" t="n">
        <v>0</v>
      </c>
      <c r="K227" s="397" t="n">
        <v>6</v>
      </c>
      <c r="L227" s="397" t="n">
        <v>6</v>
      </c>
      <c r="M227" s="397" t="s">
        <v>6831</v>
      </c>
      <c r="N227" s="397" t="s">
        <v>131</v>
      </c>
      <c r="O227" s="397" t="s">
        <v>131</v>
      </c>
      <c r="P227" s="397" t="s">
        <v>131</v>
      </c>
      <c r="Q227" s="403" t="s">
        <v>1004</v>
      </c>
      <c r="R227" s="397" t="s">
        <v>5158</v>
      </c>
      <c r="S227" s="411" t="s">
        <v>6877</v>
      </c>
      <c r="T227" s="397" t="s">
        <v>131</v>
      </c>
      <c r="U227" s="397"/>
      <c r="V227" s="397"/>
      <c r="W227" s="397"/>
      <c r="X227" s="397"/>
      <c r="Y227" s="397"/>
      <c r="Z227" s="397"/>
      <c r="AA227" s="397"/>
      <c r="AB227" s="397"/>
      <c r="AC227" s="397"/>
      <c r="AD227" s="397"/>
      <c r="AE227" s="397"/>
      <c r="AF227" s="397"/>
      <c r="AG227" s="397"/>
    </row>
    <row r="228" customFormat="false" ht="15.75" hidden="false" customHeight="true" outlineLevel="0" collapsed="false">
      <c r="A228" s="398" t="n">
        <v>334</v>
      </c>
      <c r="B228" s="398" t="n">
        <v>703</v>
      </c>
      <c r="C228" s="397" t="n">
        <v>206</v>
      </c>
      <c r="D228" s="397" t="n">
        <v>206.1</v>
      </c>
      <c r="E228" s="397" t="s">
        <v>62</v>
      </c>
      <c r="F228" s="399" t="s">
        <v>668</v>
      </c>
      <c r="G228" s="422" t="s">
        <v>669</v>
      </c>
      <c r="H228" s="415" t="s">
        <v>70</v>
      </c>
      <c r="I228" s="417" t="n">
        <v>6</v>
      </c>
      <c r="J228" s="422" t="n">
        <v>0</v>
      </c>
      <c r="K228" s="422" t="n">
        <v>2</v>
      </c>
      <c r="L228" s="422" t="n">
        <v>8</v>
      </c>
      <c r="M228" s="397"/>
      <c r="N228" s="397" t="s">
        <v>1001</v>
      </c>
      <c r="O228" s="406" t="s">
        <v>2905</v>
      </c>
      <c r="P228" s="405" t="s">
        <v>4795</v>
      </c>
      <c r="Q228" s="407" t="s">
        <v>101</v>
      </c>
      <c r="R228" s="397"/>
      <c r="S228" s="397"/>
      <c r="T228" s="397"/>
      <c r="U228" s="397"/>
      <c r="V228" s="397"/>
      <c r="W228" s="397"/>
      <c r="X228" s="397"/>
      <c r="Y228" s="397"/>
      <c r="Z228" s="397"/>
      <c r="AA228" s="397"/>
      <c r="AB228" s="397"/>
      <c r="AC228" s="397"/>
      <c r="AD228" s="397"/>
      <c r="AE228" s="397"/>
      <c r="AF228" s="397"/>
      <c r="AG228" s="397"/>
    </row>
    <row r="229" customFormat="false" ht="15.75" hidden="false" customHeight="true" outlineLevel="0" collapsed="false">
      <c r="A229" s="398" t="n">
        <v>334</v>
      </c>
      <c r="B229" s="398" t="n">
        <v>704</v>
      </c>
      <c r="C229" s="397" t="n">
        <v>206</v>
      </c>
      <c r="D229" s="397" t="n">
        <v>206.2</v>
      </c>
      <c r="E229" s="397" t="s">
        <v>62</v>
      </c>
      <c r="F229" s="399" t="s">
        <v>668</v>
      </c>
      <c r="G229" s="397" t="s">
        <v>670</v>
      </c>
      <c r="H229" s="400" t="s">
        <v>5567</v>
      </c>
      <c r="I229" s="397" t="n">
        <v>0</v>
      </c>
      <c r="J229" s="397" t="n">
        <v>0</v>
      </c>
      <c r="K229" s="397" t="n">
        <v>3</v>
      </c>
      <c r="L229" s="397" t="n">
        <v>3</v>
      </c>
      <c r="M229" s="397"/>
      <c r="N229" s="397" t="s">
        <v>1001</v>
      </c>
      <c r="O229" s="406" t="s">
        <v>2905</v>
      </c>
      <c r="P229" s="409" t="s">
        <v>4795</v>
      </c>
      <c r="Q229" s="407" t="s">
        <v>101</v>
      </c>
      <c r="R229" s="397"/>
      <c r="S229" s="397"/>
      <c r="T229" s="397"/>
      <c r="U229" s="397"/>
      <c r="V229" s="397"/>
      <c r="W229" s="397"/>
      <c r="X229" s="397"/>
      <c r="Y229" s="397"/>
      <c r="Z229" s="397"/>
      <c r="AA229" s="397"/>
      <c r="AB229" s="397"/>
      <c r="AC229" s="397"/>
      <c r="AD229" s="397"/>
      <c r="AE229" s="397"/>
      <c r="AF229" s="397"/>
      <c r="AG229" s="397"/>
    </row>
    <row r="230" customFormat="false" ht="15.75" hidden="false" customHeight="true" outlineLevel="0" collapsed="false">
      <c r="A230" s="398" t="n">
        <v>337</v>
      </c>
      <c r="B230" s="398" t="n">
        <v>708</v>
      </c>
      <c r="C230" s="397" t="n">
        <v>207</v>
      </c>
      <c r="D230" s="397" t="n">
        <v>207</v>
      </c>
      <c r="E230" s="397" t="s">
        <v>62</v>
      </c>
      <c r="F230" s="399" t="s">
        <v>671</v>
      </c>
      <c r="G230" s="397" t="s">
        <v>672</v>
      </c>
      <c r="H230" s="400" t="s">
        <v>60</v>
      </c>
      <c r="I230" s="397" t="n">
        <v>0</v>
      </c>
      <c r="J230" s="397" t="n">
        <v>0</v>
      </c>
      <c r="K230" s="397" t="n">
        <v>3</v>
      </c>
      <c r="L230" s="397" t="n">
        <v>3</v>
      </c>
      <c r="M230" s="397"/>
      <c r="N230" s="397" t="s">
        <v>131</v>
      </c>
      <c r="O230" s="397" t="s">
        <v>131</v>
      </c>
      <c r="P230" s="397" t="s">
        <v>131</v>
      </c>
      <c r="Q230" s="397" t="s">
        <v>131</v>
      </c>
      <c r="R230" s="397"/>
      <c r="S230" s="397"/>
      <c r="T230" s="397"/>
      <c r="U230" s="397"/>
      <c r="V230" s="397"/>
      <c r="W230" s="397"/>
      <c r="X230" s="397"/>
      <c r="Y230" s="397"/>
      <c r="Z230" s="397"/>
      <c r="AA230" s="397"/>
      <c r="AB230" s="397"/>
      <c r="AC230" s="397"/>
      <c r="AD230" s="397"/>
      <c r="AE230" s="397"/>
      <c r="AF230" s="397"/>
      <c r="AG230" s="397"/>
    </row>
    <row r="231" customFormat="false" ht="15.75" hidden="false" customHeight="true" outlineLevel="0" collapsed="false">
      <c r="A231" s="398" t="n">
        <v>625</v>
      </c>
      <c r="B231" s="398" t="n">
        <v>1184</v>
      </c>
      <c r="C231" s="397" t="n">
        <v>208</v>
      </c>
      <c r="D231" s="397" t="n">
        <v>208</v>
      </c>
      <c r="E231" s="397" t="s">
        <v>62</v>
      </c>
      <c r="F231" s="399" t="s">
        <v>673</v>
      </c>
      <c r="G231" s="397" t="s">
        <v>674</v>
      </c>
      <c r="H231" s="400" t="s">
        <v>60</v>
      </c>
      <c r="I231" s="397" t="n">
        <v>0</v>
      </c>
      <c r="J231" s="397" t="n">
        <v>0</v>
      </c>
      <c r="K231" s="397" t="n">
        <v>3</v>
      </c>
      <c r="L231" s="397" t="n">
        <v>3</v>
      </c>
      <c r="M231" s="397"/>
      <c r="N231" s="397" t="s">
        <v>131</v>
      </c>
      <c r="O231" s="397" t="s">
        <v>131</v>
      </c>
      <c r="P231" s="397" t="s">
        <v>131</v>
      </c>
      <c r="Q231" s="397" t="s">
        <v>131</v>
      </c>
      <c r="R231" s="397"/>
      <c r="S231" s="397"/>
      <c r="T231" s="397"/>
      <c r="U231" s="397"/>
      <c r="V231" s="397"/>
      <c r="W231" s="397"/>
      <c r="X231" s="397"/>
      <c r="Y231" s="397"/>
      <c r="Z231" s="397"/>
      <c r="AA231" s="397"/>
      <c r="AB231" s="397"/>
      <c r="AC231" s="397"/>
      <c r="AD231" s="397"/>
      <c r="AE231" s="397"/>
      <c r="AF231" s="397"/>
      <c r="AG231" s="397"/>
    </row>
    <row r="232" customFormat="false" ht="15.75" hidden="false" customHeight="true" outlineLevel="0" collapsed="false">
      <c r="A232" s="398" t="n">
        <v>624</v>
      </c>
      <c r="B232" s="398" t="n">
        <v>1183</v>
      </c>
      <c r="C232" s="397" t="n">
        <v>209</v>
      </c>
      <c r="D232" s="397" t="n">
        <v>209</v>
      </c>
      <c r="E232" s="397" t="s">
        <v>62</v>
      </c>
      <c r="F232" s="399" t="s">
        <v>676</v>
      </c>
      <c r="G232" s="422" t="s">
        <v>677</v>
      </c>
      <c r="H232" s="401" t="s">
        <v>70</v>
      </c>
      <c r="I232" s="423" t="n">
        <v>4</v>
      </c>
      <c r="J232" s="423" t="n">
        <v>0</v>
      </c>
      <c r="K232" s="423" t="n">
        <v>1</v>
      </c>
      <c r="L232" s="423" t="n">
        <v>5</v>
      </c>
      <c r="M232" s="397"/>
      <c r="N232" s="397" t="s">
        <v>131</v>
      </c>
      <c r="O232" s="397" t="s">
        <v>131</v>
      </c>
      <c r="P232" s="397" t="s">
        <v>131</v>
      </c>
      <c r="Q232" s="403" t="s">
        <v>1004</v>
      </c>
      <c r="R232" s="397"/>
      <c r="S232" s="397"/>
      <c r="T232" s="397"/>
      <c r="U232" s="397"/>
      <c r="V232" s="397"/>
      <c r="W232" s="397"/>
      <c r="X232" s="397"/>
      <c r="Y232" s="397"/>
      <c r="Z232" s="397"/>
      <c r="AA232" s="397"/>
      <c r="AB232" s="397"/>
      <c r="AC232" s="397"/>
      <c r="AD232" s="397"/>
      <c r="AE232" s="397"/>
      <c r="AF232" s="397"/>
      <c r="AG232" s="397"/>
    </row>
    <row r="233" customFormat="false" ht="15.75" hidden="false" customHeight="true" outlineLevel="0" collapsed="false">
      <c r="A233" s="398" t="n">
        <v>626</v>
      </c>
      <c r="B233" s="398" t="n">
        <v>1185</v>
      </c>
      <c r="C233" s="397" t="n">
        <v>210</v>
      </c>
      <c r="D233" s="397" t="n">
        <v>210</v>
      </c>
      <c r="E233" s="397" t="s">
        <v>62</v>
      </c>
      <c r="F233" s="399" t="s">
        <v>679</v>
      </c>
      <c r="G233" s="397" t="s">
        <v>680</v>
      </c>
      <c r="H233" s="400" t="s">
        <v>60</v>
      </c>
      <c r="I233" s="397" t="n">
        <v>0</v>
      </c>
      <c r="J233" s="397" t="n">
        <v>0</v>
      </c>
      <c r="K233" s="397" t="n">
        <v>3</v>
      </c>
      <c r="L233" s="397" t="n">
        <v>3</v>
      </c>
      <c r="M233" s="397"/>
      <c r="N233" s="397" t="s">
        <v>131</v>
      </c>
      <c r="O233" s="397" t="s">
        <v>131</v>
      </c>
      <c r="P233" s="397" t="s">
        <v>131</v>
      </c>
      <c r="Q233" s="397" t="s">
        <v>131</v>
      </c>
      <c r="R233" s="397"/>
      <c r="S233" s="397"/>
      <c r="T233" s="397"/>
      <c r="U233" s="397"/>
      <c r="V233" s="397"/>
      <c r="W233" s="397"/>
      <c r="X233" s="397"/>
      <c r="Y233" s="397"/>
      <c r="Z233" s="397"/>
      <c r="AA233" s="397"/>
      <c r="AB233" s="397"/>
      <c r="AC233" s="397"/>
      <c r="AD233" s="397"/>
      <c r="AE233" s="397"/>
      <c r="AF233" s="397"/>
      <c r="AG233" s="397"/>
    </row>
    <row r="234" customFormat="false" ht="15.75" hidden="false" customHeight="true" outlineLevel="0" collapsed="false">
      <c r="A234" s="398" t="n">
        <v>627</v>
      </c>
      <c r="B234" s="398" t="n">
        <v>1187</v>
      </c>
      <c r="C234" s="397" t="n">
        <v>211</v>
      </c>
      <c r="D234" s="397" t="n">
        <v>211</v>
      </c>
      <c r="E234" s="397" t="s">
        <v>62</v>
      </c>
      <c r="F234" s="399" t="s">
        <v>681</v>
      </c>
      <c r="G234" s="422" t="s">
        <v>682</v>
      </c>
      <c r="H234" s="415" t="s">
        <v>70</v>
      </c>
      <c r="I234" s="423" t="n">
        <v>4</v>
      </c>
      <c r="J234" s="423" t="n">
        <v>0</v>
      </c>
      <c r="K234" s="423" t="n">
        <v>1</v>
      </c>
      <c r="L234" s="423" t="n">
        <v>5</v>
      </c>
      <c r="M234" s="397"/>
      <c r="N234" s="397" t="s">
        <v>131</v>
      </c>
      <c r="O234" s="397" t="s">
        <v>131</v>
      </c>
      <c r="P234" s="397" t="s">
        <v>131</v>
      </c>
      <c r="Q234" s="403" t="s">
        <v>1004</v>
      </c>
      <c r="R234" s="397"/>
      <c r="S234" s="397"/>
      <c r="T234" s="397"/>
      <c r="U234" s="397"/>
      <c r="V234" s="397"/>
      <c r="W234" s="397"/>
      <c r="X234" s="397"/>
      <c r="Y234" s="397"/>
      <c r="Z234" s="397"/>
      <c r="AA234" s="397"/>
      <c r="AB234" s="397"/>
      <c r="AC234" s="397"/>
      <c r="AD234" s="397"/>
      <c r="AE234" s="397"/>
      <c r="AF234" s="397"/>
      <c r="AG234" s="397"/>
    </row>
    <row r="235" customFormat="false" ht="15.75" hidden="false" customHeight="true" outlineLevel="0" collapsed="false">
      <c r="A235" s="398" t="n">
        <v>628</v>
      </c>
      <c r="B235" s="398" t="n">
        <v>1188</v>
      </c>
      <c r="C235" s="397" t="n">
        <v>212</v>
      </c>
      <c r="D235" s="397" t="n">
        <v>212</v>
      </c>
      <c r="E235" s="397" t="s">
        <v>62</v>
      </c>
      <c r="F235" s="399" t="s">
        <v>683</v>
      </c>
      <c r="G235" s="397" t="s">
        <v>684</v>
      </c>
      <c r="H235" s="410" t="s">
        <v>6832</v>
      </c>
      <c r="I235" s="397" t="n">
        <v>0</v>
      </c>
      <c r="J235" s="397" t="n">
        <v>0</v>
      </c>
      <c r="K235" s="397" t="n">
        <v>2</v>
      </c>
      <c r="L235" s="397" t="n">
        <v>2</v>
      </c>
      <c r="M235" s="397"/>
      <c r="N235" s="397" t="s">
        <v>131</v>
      </c>
      <c r="O235" s="397" t="s">
        <v>131</v>
      </c>
      <c r="P235" s="397" t="s">
        <v>131</v>
      </c>
      <c r="Q235" s="397" t="s">
        <v>131</v>
      </c>
      <c r="R235" s="397"/>
      <c r="S235" s="397"/>
      <c r="T235" s="397"/>
      <c r="U235" s="397"/>
      <c r="V235" s="397"/>
      <c r="W235" s="397"/>
      <c r="X235" s="397"/>
      <c r="Y235" s="397"/>
      <c r="Z235" s="397"/>
      <c r="AA235" s="397"/>
      <c r="AB235" s="397"/>
      <c r="AC235" s="397"/>
      <c r="AD235" s="397"/>
      <c r="AE235" s="397"/>
      <c r="AF235" s="397"/>
      <c r="AG235" s="397"/>
    </row>
    <row r="236" customFormat="false" ht="15.75" hidden="false" customHeight="true" outlineLevel="0" collapsed="false">
      <c r="A236" s="398" t="n">
        <v>630</v>
      </c>
      <c r="B236" s="398" t="n">
        <v>1190</v>
      </c>
      <c r="C236" s="397" t="n">
        <v>213</v>
      </c>
      <c r="D236" s="397" t="n">
        <v>213</v>
      </c>
      <c r="E236" s="397" t="s">
        <v>62</v>
      </c>
      <c r="F236" s="399" t="s">
        <v>685</v>
      </c>
      <c r="G236" s="397" t="s">
        <v>686</v>
      </c>
      <c r="H236" s="400" t="s">
        <v>60</v>
      </c>
      <c r="I236" s="397" t="n">
        <v>0</v>
      </c>
      <c r="J236" s="397" t="n">
        <v>0</v>
      </c>
      <c r="K236" s="397" t="n">
        <v>3</v>
      </c>
      <c r="L236" s="397" t="n">
        <v>3</v>
      </c>
      <c r="M236" s="397"/>
      <c r="N236" s="397" t="s">
        <v>131</v>
      </c>
      <c r="O236" s="397" t="s">
        <v>131</v>
      </c>
      <c r="P236" s="397" t="s">
        <v>131</v>
      </c>
      <c r="Q236" s="397" t="s">
        <v>131</v>
      </c>
      <c r="R236" s="397"/>
      <c r="S236" s="397"/>
      <c r="T236" s="397"/>
      <c r="U236" s="397"/>
      <c r="V236" s="397"/>
      <c r="W236" s="397"/>
      <c r="X236" s="397"/>
      <c r="Y236" s="397"/>
      <c r="Z236" s="397"/>
      <c r="AA236" s="397"/>
      <c r="AB236" s="397"/>
      <c r="AC236" s="397"/>
      <c r="AD236" s="397"/>
      <c r="AE236" s="397"/>
      <c r="AF236" s="397"/>
      <c r="AG236" s="397"/>
    </row>
    <row r="237" customFormat="false" ht="15.75" hidden="false" customHeight="true" outlineLevel="0" collapsed="false">
      <c r="A237" s="398" t="n">
        <v>629</v>
      </c>
      <c r="B237" s="398" t="n">
        <v>1189</v>
      </c>
      <c r="C237" s="397" t="n">
        <v>214</v>
      </c>
      <c r="D237" s="397" t="n">
        <v>214</v>
      </c>
      <c r="E237" s="397" t="s">
        <v>62</v>
      </c>
      <c r="F237" s="399" t="s">
        <v>687</v>
      </c>
      <c r="G237" s="397" t="s">
        <v>688</v>
      </c>
      <c r="H237" s="400" t="s">
        <v>60</v>
      </c>
      <c r="I237" s="397" t="n">
        <v>0</v>
      </c>
      <c r="J237" s="397" t="n">
        <v>0</v>
      </c>
      <c r="K237" s="397" t="n">
        <v>3</v>
      </c>
      <c r="L237" s="397" t="n">
        <v>3</v>
      </c>
      <c r="M237" s="397"/>
      <c r="N237" s="397" t="s">
        <v>131</v>
      </c>
      <c r="O237" s="397" t="s">
        <v>131</v>
      </c>
      <c r="P237" s="397" t="s">
        <v>131</v>
      </c>
      <c r="Q237" s="397" t="s">
        <v>131</v>
      </c>
      <c r="R237" s="397"/>
      <c r="S237" s="397"/>
      <c r="T237" s="397"/>
      <c r="U237" s="397"/>
      <c r="V237" s="397"/>
      <c r="W237" s="397"/>
      <c r="X237" s="397"/>
      <c r="Y237" s="397"/>
      <c r="Z237" s="397"/>
      <c r="AA237" s="397"/>
      <c r="AB237" s="397"/>
      <c r="AC237" s="397"/>
      <c r="AD237" s="397"/>
      <c r="AE237" s="397"/>
      <c r="AF237" s="397"/>
      <c r="AG237" s="397"/>
    </row>
    <row r="238" customFormat="false" ht="15.75" hidden="false" customHeight="true" outlineLevel="0" collapsed="false">
      <c r="A238" s="398" t="n">
        <v>632</v>
      </c>
      <c r="B238" s="398" t="n">
        <v>1194</v>
      </c>
      <c r="C238" s="397" t="n">
        <v>215</v>
      </c>
      <c r="D238" s="397" t="n">
        <v>215</v>
      </c>
      <c r="E238" s="397" t="s">
        <v>62</v>
      </c>
      <c r="F238" s="399" t="s">
        <v>689</v>
      </c>
      <c r="G238" s="397" t="s">
        <v>690</v>
      </c>
      <c r="H238" s="400" t="s">
        <v>60</v>
      </c>
      <c r="I238" s="397" t="n">
        <v>0</v>
      </c>
      <c r="J238" s="397" t="n">
        <v>0</v>
      </c>
      <c r="K238" s="397" t="n">
        <v>3</v>
      </c>
      <c r="L238" s="397" t="n">
        <v>3</v>
      </c>
      <c r="M238" s="397"/>
      <c r="N238" s="397" t="s">
        <v>131</v>
      </c>
      <c r="O238" s="397" t="s">
        <v>131</v>
      </c>
      <c r="P238" s="397" t="s">
        <v>131</v>
      </c>
      <c r="Q238" s="397" t="s">
        <v>131</v>
      </c>
      <c r="R238" s="397"/>
      <c r="S238" s="397"/>
      <c r="T238" s="397"/>
      <c r="U238" s="397"/>
      <c r="V238" s="397"/>
      <c r="W238" s="397"/>
      <c r="X238" s="397"/>
      <c r="Y238" s="397"/>
      <c r="Z238" s="397"/>
      <c r="AA238" s="397"/>
      <c r="AB238" s="397"/>
      <c r="AC238" s="397"/>
      <c r="AD238" s="397"/>
      <c r="AE238" s="397"/>
      <c r="AF238" s="397"/>
      <c r="AG238" s="397"/>
    </row>
    <row r="239" customFormat="false" ht="15.75" hidden="false" customHeight="true" outlineLevel="0" collapsed="false">
      <c r="A239" s="398" t="n">
        <v>634</v>
      </c>
      <c r="B239" s="398" t="n">
        <v>1197</v>
      </c>
      <c r="C239" s="397" t="n">
        <v>216</v>
      </c>
      <c r="D239" s="397" t="n">
        <v>216</v>
      </c>
      <c r="E239" s="397" t="s">
        <v>62</v>
      </c>
      <c r="F239" s="399" t="s">
        <v>691</v>
      </c>
      <c r="G239" s="397" t="s">
        <v>692</v>
      </c>
      <c r="H239" s="400" t="s">
        <v>60</v>
      </c>
      <c r="I239" s="397" t="n">
        <v>0</v>
      </c>
      <c r="J239" s="397" t="n">
        <v>0</v>
      </c>
      <c r="K239" s="397" t="n">
        <v>3</v>
      </c>
      <c r="L239" s="397" t="n">
        <v>3</v>
      </c>
      <c r="M239" s="397"/>
      <c r="N239" s="397" t="s">
        <v>131</v>
      </c>
      <c r="O239" s="397" t="s">
        <v>131</v>
      </c>
      <c r="P239" s="397" t="s">
        <v>131</v>
      </c>
      <c r="Q239" s="397" t="s">
        <v>131</v>
      </c>
      <c r="R239" s="397"/>
      <c r="S239" s="397"/>
      <c r="T239" s="397"/>
      <c r="U239" s="397"/>
      <c r="V239" s="397"/>
      <c r="W239" s="397"/>
      <c r="X239" s="397"/>
      <c r="Y239" s="397"/>
      <c r="Z239" s="397"/>
      <c r="AA239" s="397"/>
      <c r="AB239" s="397"/>
      <c r="AC239" s="397"/>
      <c r="AD239" s="397"/>
      <c r="AE239" s="397"/>
      <c r="AF239" s="397"/>
      <c r="AG239" s="397"/>
    </row>
    <row r="240" customFormat="false" ht="15.75" hidden="false" customHeight="true" outlineLevel="0" collapsed="false">
      <c r="A240" s="398" t="n">
        <v>635</v>
      </c>
      <c r="B240" s="398" t="n">
        <v>1199</v>
      </c>
      <c r="C240" s="397" t="n">
        <v>217</v>
      </c>
      <c r="D240" s="397" t="n">
        <v>217</v>
      </c>
      <c r="E240" s="397" t="s">
        <v>62</v>
      </c>
      <c r="F240" s="399" t="s">
        <v>694</v>
      </c>
      <c r="G240" s="397" t="s">
        <v>695</v>
      </c>
      <c r="H240" s="410" t="s">
        <v>6832</v>
      </c>
      <c r="I240" s="397" t="n">
        <v>0</v>
      </c>
      <c r="J240" s="397" t="n">
        <v>0</v>
      </c>
      <c r="K240" s="397" t="n">
        <v>2</v>
      </c>
      <c r="L240" s="397" t="n">
        <v>2</v>
      </c>
      <c r="M240" s="397"/>
      <c r="N240" s="397" t="s">
        <v>131</v>
      </c>
      <c r="O240" s="397" t="s">
        <v>131</v>
      </c>
      <c r="P240" s="397" t="s">
        <v>131</v>
      </c>
      <c r="Q240" s="397" t="s">
        <v>131</v>
      </c>
      <c r="R240" s="397"/>
      <c r="S240" s="397"/>
      <c r="T240" s="397"/>
      <c r="U240" s="397"/>
      <c r="V240" s="397"/>
      <c r="W240" s="397"/>
      <c r="X240" s="397"/>
      <c r="Y240" s="397"/>
      <c r="Z240" s="397"/>
      <c r="AA240" s="397"/>
      <c r="AB240" s="397"/>
      <c r="AC240" s="397"/>
      <c r="AD240" s="397"/>
      <c r="AE240" s="397"/>
      <c r="AF240" s="397"/>
      <c r="AG240" s="397"/>
    </row>
    <row r="241" customFormat="false" ht="15.75" hidden="false" customHeight="true" outlineLevel="0" collapsed="false">
      <c r="A241" s="398" t="n">
        <v>640</v>
      </c>
      <c r="B241" s="398" t="n">
        <v>1205</v>
      </c>
      <c r="C241" s="397" t="n">
        <v>218</v>
      </c>
      <c r="D241" s="397" t="n">
        <v>218</v>
      </c>
      <c r="E241" s="397" t="s">
        <v>62</v>
      </c>
      <c r="F241" s="399" t="s">
        <v>698</v>
      </c>
      <c r="G241" s="422" t="s">
        <v>699</v>
      </c>
      <c r="H241" s="415" t="s">
        <v>70</v>
      </c>
      <c r="I241" s="417" t="n">
        <v>4</v>
      </c>
      <c r="J241" s="417" t="n">
        <v>0</v>
      </c>
      <c r="K241" s="417" t="n">
        <v>1</v>
      </c>
      <c r="L241" s="417" t="n">
        <v>5</v>
      </c>
      <c r="M241" s="397"/>
      <c r="N241" s="397" t="s">
        <v>1001</v>
      </c>
      <c r="O241" s="406" t="s">
        <v>3014</v>
      </c>
      <c r="P241" s="405" t="s">
        <v>4823</v>
      </c>
      <c r="Q241" s="415" t="s">
        <v>70</v>
      </c>
      <c r="R241" s="397" t="s">
        <v>6879</v>
      </c>
      <c r="S241" s="406" t="s">
        <v>3014</v>
      </c>
      <c r="T241" s="397" t="s">
        <v>1994</v>
      </c>
      <c r="U241" s="397"/>
      <c r="V241" s="397"/>
      <c r="W241" s="397"/>
      <c r="X241" s="397"/>
      <c r="Y241" s="397"/>
      <c r="Z241" s="397"/>
      <c r="AA241" s="397"/>
      <c r="AB241" s="397"/>
      <c r="AC241" s="397"/>
      <c r="AD241" s="397"/>
      <c r="AE241" s="397"/>
      <c r="AF241" s="397"/>
      <c r="AG241" s="397"/>
    </row>
    <row r="242" customFormat="false" ht="15.75" hidden="false" customHeight="true" outlineLevel="0" collapsed="false">
      <c r="A242" s="398" t="n">
        <v>636</v>
      </c>
      <c r="B242" s="398" t="n">
        <v>1200</v>
      </c>
      <c r="C242" s="397" t="n">
        <v>219</v>
      </c>
      <c r="D242" s="397" t="n">
        <v>219.1</v>
      </c>
      <c r="E242" s="397" t="s">
        <v>62</v>
      </c>
      <c r="F242" s="399" t="s">
        <v>700</v>
      </c>
      <c r="G242" s="422" t="s">
        <v>701</v>
      </c>
      <c r="H242" s="415" t="s">
        <v>70</v>
      </c>
      <c r="I242" s="441" t="n">
        <v>2</v>
      </c>
      <c r="J242" s="441" t="n">
        <v>0</v>
      </c>
      <c r="K242" s="441" t="n">
        <v>3</v>
      </c>
      <c r="L242" s="441" t="n">
        <v>5</v>
      </c>
      <c r="M242" s="397"/>
      <c r="N242" s="397" t="s">
        <v>131</v>
      </c>
      <c r="O242" s="397" t="s">
        <v>131</v>
      </c>
      <c r="P242" s="397" t="s">
        <v>131</v>
      </c>
      <c r="Q242" s="403" t="s">
        <v>1004</v>
      </c>
      <c r="R242" s="397"/>
      <c r="S242" s="397"/>
      <c r="T242" s="397"/>
      <c r="U242" s="397"/>
      <c r="V242" s="397"/>
      <c r="W242" s="397"/>
      <c r="X242" s="397"/>
      <c r="Y242" s="397"/>
      <c r="Z242" s="397"/>
      <c r="AA242" s="397"/>
      <c r="AB242" s="397"/>
      <c r="AC242" s="397"/>
      <c r="AD242" s="397"/>
      <c r="AE242" s="397"/>
      <c r="AF242" s="397"/>
      <c r="AG242" s="397"/>
    </row>
    <row r="243" customFormat="false" ht="15.75" hidden="false" customHeight="true" outlineLevel="0" collapsed="false">
      <c r="A243" s="398" t="n">
        <v>636</v>
      </c>
      <c r="B243" s="398" t="n">
        <v>1201</v>
      </c>
      <c r="C243" s="397" t="n">
        <v>219</v>
      </c>
      <c r="D243" s="397" t="n">
        <v>219.2</v>
      </c>
      <c r="E243" s="397" t="s">
        <v>62</v>
      </c>
      <c r="F243" s="399" t="s">
        <v>700</v>
      </c>
      <c r="G243" s="397" t="s">
        <v>175</v>
      </c>
      <c r="H243" s="400" t="s">
        <v>6880</v>
      </c>
      <c r="I243" s="397" t="n">
        <v>0</v>
      </c>
      <c r="J243" s="397" t="n">
        <v>0</v>
      </c>
      <c r="K243" s="430" t="n">
        <v>2</v>
      </c>
      <c r="L243" s="430" t="n">
        <v>2</v>
      </c>
      <c r="M243" s="397"/>
      <c r="N243" s="397" t="s">
        <v>131</v>
      </c>
      <c r="O243" s="397" t="s">
        <v>131</v>
      </c>
      <c r="P243" s="397" t="s">
        <v>131</v>
      </c>
      <c r="Q243" s="403" t="s">
        <v>1004</v>
      </c>
      <c r="R243" s="397"/>
      <c r="S243" s="397"/>
      <c r="T243" s="397"/>
      <c r="U243" s="397"/>
      <c r="V243" s="397"/>
      <c r="W243" s="397"/>
      <c r="X243" s="397"/>
      <c r="Y243" s="397"/>
      <c r="Z243" s="397"/>
      <c r="AA243" s="397"/>
      <c r="AB243" s="397"/>
      <c r="AC243" s="397"/>
      <c r="AD243" s="397"/>
      <c r="AE243" s="397"/>
      <c r="AF243" s="397"/>
      <c r="AG243" s="397"/>
    </row>
    <row r="244" customFormat="false" ht="15.75" hidden="false" customHeight="true" outlineLevel="0" collapsed="false">
      <c r="A244" s="398" t="n">
        <v>639</v>
      </c>
      <c r="B244" s="398" t="n">
        <v>1204</v>
      </c>
      <c r="C244" s="397" t="n">
        <v>220</v>
      </c>
      <c r="D244" s="397" t="n">
        <v>220</v>
      </c>
      <c r="E244" s="397" t="s">
        <v>62</v>
      </c>
      <c r="F244" s="399" t="s">
        <v>704</v>
      </c>
      <c r="G244" s="397" t="s">
        <v>706</v>
      </c>
      <c r="H244" s="400" t="s">
        <v>60</v>
      </c>
      <c r="I244" s="397" t="n">
        <v>0</v>
      </c>
      <c r="J244" s="397" t="n">
        <v>0</v>
      </c>
      <c r="K244" s="397" t="n">
        <v>3</v>
      </c>
      <c r="L244" s="397" t="n">
        <v>3</v>
      </c>
      <c r="M244" s="397"/>
      <c r="N244" s="397" t="s">
        <v>131</v>
      </c>
      <c r="O244" s="397" t="s">
        <v>131</v>
      </c>
      <c r="P244" s="397" t="s">
        <v>131</v>
      </c>
      <c r="Q244" s="397" t="s">
        <v>131</v>
      </c>
      <c r="R244" s="397"/>
      <c r="S244" s="397"/>
      <c r="T244" s="397"/>
      <c r="U244" s="397"/>
      <c r="V244" s="397"/>
      <c r="W244" s="397"/>
      <c r="X244" s="397"/>
      <c r="Y244" s="397"/>
      <c r="Z244" s="397"/>
      <c r="AA244" s="397"/>
      <c r="AB244" s="397"/>
      <c r="AC244" s="397"/>
      <c r="AD244" s="397"/>
      <c r="AE244" s="397"/>
      <c r="AF244" s="397"/>
      <c r="AG244" s="397"/>
    </row>
    <row r="245" customFormat="false" ht="15.75" hidden="false" customHeight="true" outlineLevel="0" collapsed="false">
      <c r="A245" s="398" t="n">
        <v>637</v>
      </c>
      <c r="B245" s="398" t="n">
        <v>1202</v>
      </c>
      <c r="C245" s="397" t="n">
        <v>221</v>
      </c>
      <c r="D245" s="397" t="n">
        <v>221</v>
      </c>
      <c r="E245" s="397" t="s">
        <v>62</v>
      </c>
      <c r="F245" s="399" t="s">
        <v>708</v>
      </c>
      <c r="G245" s="397" t="s">
        <v>709</v>
      </c>
      <c r="H245" s="400" t="s">
        <v>60</v>
      </c>
      <c r="I245" s="397" t="n">
        <v>0</v>
      </c>
      <c r="J245" s="397" t="n">
        <v>0</v>
      </c>
      <c r="K245" s="397" t="n">
        <v>3</v>
      </c>
      <c r="L245" s="397" t="n">
        <v>3</v>
      </c>
      <c r="M245" s="397"/>
      <c r="N245" s="397" t="s">
        <v>131</v>
      </c>
      <c r="O245" s="397" t="s">
        <v>131</v>
      </c>
      <c r="P245" s="397" t="s">
        <v>131</v>
      </c>
      <c r="Q245" s="397" t="s">
        <v>131</v>
      </c>
      <c r="R245" s="397"/>
      <c r="S245" s="397"/>
      <c r="T245" s="397"/>
      <c r="U245" s="397"/>
      <c r="V245" s="397"/>
      <c r="W245" s="397"/>
      <c r="X245" s="397"/>
      <c r="Y245" s="397"/>
      <c r="Z245" s="397"/>
      <c r="AA245" s="397"/>
      <c r="AB245" s="397"/>
      <c r="AC245" s="397"/>
      <c r="AD245" s="397"/>
      <c r="AE245" s="397"/>
      <c r="AF245" s="397"/>
      <c r="AG245" s="397"/>
    </row>
    <row r="246" customFormat="false" ht="15.75" hidden="false" customHeight="true" outlineLevel="0" collapsed="false">
      <c r="A246" s="398" t="n">
        <v>638</v>
      </c>
      <c r="B246" s="398" t="n">
        <v>1203</v>
      </c>
      <c r="C246" s="397" t="n">
        <v>222</v>
      </c>
      <c r="D246" s="397" t="n">
        <v>222</v>
      </c>
      <c r="E246" s="397" t="s">
        <v>62</v>
      </c>
      <c r="F246" s="399" t="s">
        <v>710</v>
      </c>
      <c r="G246" s="397" t="s">
        <v>711</v>
      </c>
      <c r="H246" s="400" t="s">
        <v>60</v>
      </c>
      <c r="I246" s="397" t="n">
        <v>0</v>
      </c>
      <c r="J246" s="397" t="n">
        <v>0</v>
      </c>
      <c r="K246" s="397" t="n">
        <v>3</v>
      </c>
      <c r="L246" s="397" t="n">
        <v>3</v>
      </c>
      <c r="M246" s="397"/>
      <c r="N246" s="397" t="s">
        <v>131</v>
      </c>
      <c r="O246" s="397" t="s">
        <v>131</v>
      </c>
      <c r="P246" s="397" t="s">
        <v>131</v>
      </c>
      <c r="Q246" s="397" t="s">
        <v>131</v>
      </c>
      <c r="R246" s="397"/>
      <c r="S246" s="397"/>
      <c r="T246" s="397"/>
      <c r="U246" s="397"/>
      <c r="V246" s="397"/>
      <c r="W246" s="397"/>
      <c r="X246" s="397"/>
      <c r="Y246" s="397"/>
      <c r="Z246" s="397"/>
      <c r="AA246" s="397"/>
      <c r="AB246" s="397"/>
      <c r="AC246" s="397"/>
      <c r="AD246" s="397"/>
      <c r="AE246" s="397"/>
      <c r="AF246" s="397"/>
      <c r="AG246" s="397"/>
    </row>
    <row r="247" customFormat="false" ht="15.75" hidden="false" customHeight="true" outlineLevel="0" collapsed="false">
      <c r="A247" s="398" t="n">
        <v>633</v>
      </c>
      <c r="B247" s="398" t="n">
        <v>1196</v>
      </c>
      <c r="C247" s="397" t="n">
        <v>223</v>
      </c>
      <c r="D247" s="397" t="n">
        <v>223</v>
      </c>
      <c r="E247" s="397" t="s">
        <v>62</v>
      </c>
      <c r="F247" s="399" t="s">
        <v>713</v>
      </c>
      <c r="G247" s="397" t="s">
        <v>714</v>
      </c>
      <c r="H247" s="400" t="s">
        <v>60</v>
      </c>
      <c r="I247" s="397" t="n">
        <v>0</v>
      </c>
      <c r="J247" s="397" t="n">
        <v>0</v>
      </c>
      <c r="K247" s="397" t="n">
        <v>3</v>
      </c>
      <c r="L247" s="397" t="n">
        <v>3</v>
      </c>
      <c r="M247" s="397"/>
      <c r="N247" s="397" t="s">
        <v>131</v>
      </c>
      <c r="O247" s="397" t="s">
        <v>131</v>
      </c>
      <c r="P247" s="397" t="s">
        <v>131</v>
      </c>
      <c r="Q247" s="397" t="s">
        <v>131</v>
      </c>
      <c r="R247" s="397"/>
      <c r="S247" s="397"/>
      <c r="T247" s="397"/>
      <c r="U247" s="397"/>
      <c r="V247" s="397"/>
      <c r="W247" s="397"/>
      <c r="X247" s="397"/>
      <c r="Y247" s="397"/>
      <c r="Z247" s="397"/>
      <c r="AA247" s="397"/>
      <c r="AB247" s="397"/>
      <c r="AC247" s="397"/>
      <c r="AD247" s="397"/>
      <c r="AE247" s="397"/>
      <c r="AF247" s="397"/>
      <c r="AG247" s="397"/>
    </row>
    <row r="248" customFormat="false" ht="15.75" hidden="false" customHeight="true" outlineLevel="0" collapsed="false">
      <c r="A248" s="398" t="n">
        <v>345</v>
      </c>
      <c r="B248" s="398" t="n">
        <v>718</v>
      </c>
      <c r="C248" s="397" t="n">
        <v>224</v>
      </c>
      <c r="D248" s="397" t="n">
        <v>224</v>
      </c>
      <c r="E248" s="397" t="s">
        <v>62</v>
      </c>
      <c r="F248" s="399" t="s">
        <v>715</v>
      </c>
      <c r="G248" s="397" t="s">
        <v>716</v>
      </c>
      <c r="H248" s="400" t="s">
        <v>60</v>
      </c>
      <c r="I248" s="397" t="n">
        <v>0</v>
      </c>
      <c r="J248" s="397" t="n">
        <v>0</v>
      </c>
      <c r="K248" s="397" t="n">
        <v>3</v>
      </c>
      <c r="L248" s="397" t="n">
        <v>3</v>
      </c>
      <c r="M248" s="397"/>
      <c r="N248" s="397" t="s">
        <v>131</v>
      </c>
      <c r="O248" s="397" t="s">
        <v>131</v>
      </c>
      <c r="P248" s="397" t="s">
        <v>131</v>
      </c>
      <c r="Q248" s="397" t="s">
        <v>131</v>
      </c>
      <c r="R248" s="397"/>
      <c r="S248" s="397"/>
      <c r="T248" s="397"/>
      <c r="U248" s="397"/>
      <c r="V248" s="397"/>
      <c r="W248" s="397"/>
      <c r="X248" s="397"/>
      <c r="Y248" s="397"/>
      <c r="Z248" s="397"/>
      <c r="AA248" s="397"/>
      <c r="AB248" s="397"/>
      <c r="AC248" s="397"/>
      <c r="AD248" s="397"/>
      <c r="AE248" s="397"/>
      <c r="AF248" s="397"/>
      <c r="AG248" s="397"/>
    </row>
    <row r="249" customFormat="false" ht="15.75" hidden="false" customHeight="true" outlineLevel="0" collapsed="false">
      <c r="A249" s="398" t="n">
        <v>341</v>
      </c>
      <c r="B249" s="398" t="n">
        <v>713</v>
      </c>
      <c r="C249" s="397" t="n">
        <v>225</v>
      </c>
      <c r="D249" s="397" t="n">
        <v>225</v>
      </c>
      <c r="E249" s="397" t="s">
        <v>62</v>
      </c>
      <c r="F249" s="399" t="s">
        <v>717</v>
      </c>
      <c r="G249" s="397" t="s">
        <v>718</v>
      </c>
      <c r="H249" s="400" t="s">
        <v>6881</v>
      </c>
      <c r="I249" s="397" t="n">
        <v>0</v>
      </c>
      <c r="J249" s="397" t="n">
        <v>0</v>
      </c>
      <c r="K249" s="397" t="n">
        <v>2</v>
      </c>
      <c r="L249" s="397" t="n">
        <v>2</v>
      </c>
      <c r="M249" s="397"/>
      <c r="N249" s="397" t="s">
        <v>131</v>
      </c>
      <c r="O249" s="397" t="s">
        <v>131</v>
      </c>
      <c r="P249" s="397" t="s">
        <v>131</v>
      </c>
      <c r="Q249" s="397" t="s">
        <v>131</v>
      </c>
      <c r="R249" s="397"/>
      <c r="S249" s="397"/>
      <c r="T249" s="397"/>
      <c r="U249" s="397"/>
      <c r="V249" s="397"/>
      <c r="W249" s="397"/>
      <c r="X249" s="397"/>
      <c r="Y249" s="397"/>
      <c r="Z249" s="397"/>
      <c r="AA249" s="397"/>
      <c r="AB249" s="397"/>
      <c r="AC249" s="397"/>
      <c r="AD249" s="397"/>
      <c r="AE249" s="397"/>
      <c r="AF249" s="397"/>
      <c r="AG249" s="397"/>
    </row>
    <row r="250" customFormat="false" ht="15.75" hidden="false" customHeight="true" outlineLevel="0" collapsed="false">
      <c r="A250" s="398" t="n">
        <v>347</v>
      </c>
      <c r="B250" s="398" t="n">
        <v>720</v>
      </c>
      <c r="C250" s="397" t="n">
        <v>226</v>
      </c>
      <c r="D250" s="397" t="n">
        <v>226</v>
      </c>
      <c r="E250" s="397" t="s">
        <v>62</v>
      </c>
      <c r="F250" s="399" t="s">
        <v>720</v>
      </c>
      <c r="G250" s="397" t="s">
        <v>721</v>
      </c>
      <c r="H250" s="400" t="s">
        <v>6882</v>
      </c>
      <c r="I250" s="397" t="n">
        <v>5</v>
      </c>
      <c r="J250" s="430" t="n">
        <v>0</v>
      </c>
      <c r="K250" s="430" t="n">
        <v>0</v>
      </c>
      <c r="L250" s="430" t="n">
        <v>5</v>
      </c>
      <c r="M250" s="397"/>
      <c r="N250" s="397" t="s">
        <v>131</v>
      </c>
      <c r="O250" s="397" t="s">
        <v>131</v>
      </c>
      <c r="P250" s="397" t="s">
        <v>131</v>
      </c>
      <c r="Q250" s="397" t="s">
        <v>131</v>
      </c>
      <c r="R250" s="397"/>
      <c r="S250" s="397"/>
      <c r="T250" s="397"/>
      <c r="U250" s="397"/>
      <c r="V250" s="397"/>
      <c r="W250" s="397"/>
      <c r="X250" s="397"/>
      <c r="Y250" s="397"/>
      <c r="Z250" s="397"/>
      <c r="AA250" s="397"/>
      <c r="AB250" s="397"/>
      <c r="AC250" s="397"/>
      <c r="AD250" s="397"/>
      <c r="AE250" s="397"/>
      <c r="AF250" s="397"/>
      <c r="AG250" s="397"/>
    </row>
    <row r="251" customFormat="false" ht="15.75" hidden="false" customHeight="true" outlineLevel="0" collapsed="false">
      <c r="A251" s="398" t="n">
        <v>361</v>
      </c>
      <c r="B251" s="398" t="n">
        <v>737</v>
      </c>
      <c r="C251" s="397" t="n">
        <v>227</v>
      </c>
      <c r="D251" s="397" t="n">
        <v>227</v>
      </c>
      <c r="E251" s="397" t="s">
        <v>62</v>
      </c>
      <c r="F251" s="399" t="s">
        <v>724</v>
      </c>
      <c r="G251" s="397" t="s">
        <v>725</v>
      </c>
      <c r="H251" s="407" t="s">
        <v>101</v>
      </c>
      <c r="I251" s="398" t="n">
        <v>0</v>
      </c>
      <c r="J251" s="398" t="n">
        <v>4</v>
      </c>
      <c r="K251" s="398" t="n">
        <v>0</v>
      </c>
      <c r="L251" s="442" t="n">
        <v>4</v>
      </c>
      <c r="M251" s="397"/>
      <c r="N251" s="405" t="s">
        <v>1185</v>
      </c>
      <c r="O251" s="406" t="s">
        <v>3094</v>
      </c>
      <c r="P251" s="397" t="s">
        <v>4849</v>
      </c>
      <c r="Q251" s="407" t="s">
        <v>101</v>
      </c>
      <c r="R251" s="397" t="s">
        <v>5158</v>
      </c>
      <c r="S251" s="411" t="s">
        <v>6883</v>
      </c>
      <c r="T251" s="397" t="s">
        <v>548</v>
      </c>
      <c r="U251" s="397"/>
      <c r="V251" s="397"/>
      <c r="W251" s="397"/>
      <c r="X251" s="397"/>
      <c r="Y251" s="397"/>
      <c r="Z251" s="397"/>
      <c r="AA251" s="397"/>
      <c r="AB251" s="397"/>
      <c r="AC251" s="397"/>
      <c r="AD251" s="397"/>
      <c r="AE251" s="397"/>
      <c r="AF251" s="397"/>
      <c r="AG251" s="397"/>
    </row>
    <row r="252" customFormat="false" ht="15.75" hidden="false" customHeight="true" outlineLevel="0" collapsed="false">
      <c r="A252" s="398" t="n">
        <v>364</v>
      </c>
      <c r="B252" s="398" t="n">
        <v>745</v>
      </c>
      <c r="C252" s="397" t="n">
        <v>228</v>
      </c>
      <c r="D252" s="397" t="n">
        <v>228</v>
      </c>
      <c r="E252" s="397" t="s">
        <v>62</v>
      </c>
      <c r="F252" s="399" t="s">
        <v>726</v>
      </c>
      <c r="G252" s="397" t="s">
        <v>727</v>
      </c>
      <c r="H252" s="407" t="s">
        <v>101</v>
      </c>
      <c r="I252" s="398" t="n">
        <v>0</v>
      </c>
      <c r="J252" s="398" t="n">
        <v>3</v>
      </c>
      <c r="K252" s="398" t="n">
        <v>0</v>
      </c>
      <c r="L252" s="398" t="n">
        <v>3</v>
      </c>
      <c r="M252" s="397"/>
      <c r="N252" s="397" t="s">
        <v>131</v>
      </c>
      <c r="O252" s="397" t="s">
        <v>131</v>
      </c>
      <c r="P252" s="397" t="s">
        <v>131</v>
      </c>
      <c r="Q252" s="403" t="s">
        <v>1004</v>
      </c>
      <c r="R252" s="397" t="s">
        <v>5158</v>
      </c>
      <c r="S252" s="411" t="s">
        <v>6884</v>
      </c>
      <c r="T252" s="397" t="s">
        <v>3104</v>
      </c>
      <c r="U252" s="397"/>
      <c r="V252" s="397"/>
      <c r="W252" s="397"/>
      <c r="X252" s="397"/>
      <c r="Y252" s="397"/>
      <c r="Z252" s="397"/>
      <c r="AA252" s="397"/>
      <c r="AB252" s="397"/>
      <c r="AC252" s="397"/>
      <c r="AD252" s="397"/>
      <c r="AE252" s="397"/>
      <c r="AF252" s="397"/>
      <c r="AG252" s="397"/>
    </row>
    <row r="253" customFormat="false" ht="15.75" hidden="false" customHeight="true" outlineLevel="0" collapsed="false">
      <c r="A253" s="398" t="n">
        <v>348</v>
      </c>
      <c r="B253" s="398" t="n">
        <v>721</v>
      </c>
      <c r="C253" s="397" t="n">
        <v>229</v>
      </c>
      <c r="D253" s="397" t="n">
        <v>229</v>
      </c>
      <c r="E253" s="397" t="s">
        <v>62</v>
      </c>
      <c r="F253" s="399" t="s">
        <v>728</v>
      </c>
      <c r="G253" s="397" t="s">
        <v>730</v>
      </c>
      <c r="H253" s="400" t="s">
        <v>60</v>
      </c>
      <c r="I253" s="397" t="n">
        <v>0</v>
      </c>
      <c r="J253" s="397" t="n">
        <v>0</v>
      </c>
      <c r="K253" s="397" t="n">
        <v>3</v>
      </c>
      <c r="L253" s="397" t="n">
        <v>3</v>
      </c>
      <c r="M253" s="397"/>
      <c r="N253" s="171" t="s">
        <v>1019</v>
      </c>
      <c r="O253" s="170" t="s">
        <v>3107</v>
      </c>
      <c r="P253" s="172" t="s">
        <v>6885</v>
      </c>
      <c r="Q253" s="404"/>
      <c r="R253" s="397" t="s">
        <v>6886</v>
      </c>
      <c r="S253" s="397" t="s">
        <v>6887</v>
      </c>
      <c r="T253" s="397"/>
      <c r="U253" s="397"/>
      <c r="V253" s="397"/>
      <c r="W253" s="397"/>
      <c r="X253" s="397"/>
      <c r="Y253" s="397"/>
      <c r="Z253" s="397"/>
      <c r="AA253" s="397"/>
      <c r="AB253" s="397"/>
      <c r="AC253" s="397"/>
      <c r="AD253" s="397"/>
      <c r="AE253" s="397"/>
      <c r="AF253" s="397"/>
      <c r="AG253" s="397"/>
    </row>
    <row r="254" customFormat="false" ht="15.75" hidden="false" customHeight="true" outlineLevel="0" collapsed="false">
      <c r="A254" s="398" t="n">
        <v>353</v>
      </c>
      <c r="B254" s="398" t="n">
        <v>726</v>
      </c>
      <c r="C254" s="397" t="n">
        <v>230</v>
      </c>
      <c r="D254" s="397" t="n">
        <v>230</v>
      </c>
      <c r="E254" s="397" t="s">
        <v>62</v>
      </c>
      <c r="F254" s="399" t="s">
        <v>732</v>
      </c>
      <c r="G254" s="397" t="s">
        <v>733</v>
      </c>
      <c r="H254" s="400" t="s">
        <v>60</v>
      </c>
      <c r="I254" s="397" t="n">
        <v>0</v>
      </c>
      <c r="J254" s="397" t="n">
        <v>0</v>
      </c>
      <c r="K254" s="397" t="n">
        <v>3</v>
      </c>
      <c r="L254" s="397" t="n">
        <v>3</v>
      </c>
      <c r="M254" s="397"/>
      <c r="N254" s="397" t="s">
        <v>131</v>
      </c>
      <c r="O254" s="397" t="s">
        <v>131</v>
      </c>
      <c r="P254" s="397" t="s">
        <v>131</v>
      </c>
      <c r="Q254" s="397" t="s">
        <v>131</v>
      </c>
      <c r="R254" s="404"/>
      <c r="S254" s="404"/>
      <c r="T254" s="397"/>
      <c r="U254" s="397"/>
      <c r="V254" s="397"/>
      <c r="W254" s="397"/>
      <c r="X254" s="397"/>
      <c r="Y254" s="397"/>
      <c r="Z254" s="397"/>
      <c r="AA254" s="397"/>
      <c r="AB254" s="397"/>
      <c r="AC254" s="397"/>
      <c r="AD254" s="397"/>
      <c r="AE254" s="397"/>
      <c r="AF254" s="397"/>
      <c r="AG254" s="397"/>
    </row>
    <row r="255" customFormat="false" ht="15.75" hidden="false" customHeight="true" outlineLevel="0" collapsed="false">
      <c r="A255" s="398" t="n">
        <v>356</v>
      </c>
      <c r="B255" s="398" t="n">
        <v>730</v>
      </c>
      <c r="C255" s="397" t="n">
        <v>231</v>
      </c>
      <c r="D255" s="397" t="n">
        <v>231</v>
      </c>
      <c r="E255" s="397" t="s">
        <v>62</v>
      </c>
      <c r="F255" s="399" t="s">
        <v>735</v>
      </c>
      <c r="G255" s="397" t="s">
        <v>736</v>
      </c>
      <c r="H255" s="400" t="s">
        <v>60</v>
      </c>
      <c r="I255" s="397" t="n">
        <v>0</v>
      </c>
      <c r="J255" s="397" t="n">
        <v>0</v>
      </c>
      <c r="K255" s="397" t="n">
        <v>3</v>
      </c>
      <c r="L255" s="397" t="n">
        <v>3</v>
      </c>
      <c r="M255" s="397" t="s">
        <v>6831</v>
      </c>
      <c r="N255" s="397" t="s">
        <v>131</v>
      </c>
      <c r="O255" s="397" t="s">
        <v>131</v>
      </c>
      <c r="P255" s="397" t="s">
        <v>131</v>
      </c>
      <c r="Q255" s="403" t="s">
        <v>1004</v>
      </c>
      <c r="R255" s="397" t="s">
        <v>5158</v>
      </c>
      <c r="S255" s="411" t="s">
        <v>6123</v>
      </c>
      <c r="T255" s="397" t="s">
        <v>3123</v>
      </c>
      <c r="U255" s="397"/>
      <c r="V255" s="397"/>
      <c r="W255" s="397"/>
      <c r="X255" s="397"/>
      <c r="Y255" s="397"/>
      <c r="Z255" s="397"/>
      <c r="AA255" s="397"/>
      <c r="AB255" s="397"/>
      <c r="AC255" s="397"/>
      <c r="AD255" s="397"/>
      <c r="AE255" s="397"/>
      <c r="AF255" s="397"/>
      <c r="AG255" s="397"/>
    </row>
    <row r="256" customFormat="false" ht="15.75" hidden="false" customHeight="true" outlineLevel="0" collapsed="false">
      <c r="A256" s="398" t="n">
        <v>354</v>
      </c>
      <c r="B256" s="398" t="n">
        <v>728</v>
      </c>
      <c r="C256" s="397" t="n">
        <v>232</v>
      </c>
      <c r="D256" s="397" t="n">
        <v>232</v>
      </c>
      <c r="E256" s="397" t="s">
        <v>62</v>
      </c>
      <c r="F256" s="399" t="s">
        <v>737</v>
      </c>
      <c r="G256" s="397" t="s">
        <v>738</v>
      </c>
      <c r="H256" s="407" t="s">
        <v>101</v>
      </c>
      <c r="I256" s="398" t="n">
        <v>0</v>
      </c>
      <c r="J256" s="398" t="n">
        <v>2</v>
      </c>
      <c r="K256" s="398" t="n">
        <v>0</v>
      </c>
      <c r="L256" s="398" t="n">
        <v>2</v>
      </c>
      <c r="M256" s="397"/>
      <c r="N256" s="405" t="s">
        <v>1185</v>
      </c>
      <c r="O256" s="406" t="s">
        <v>3125</v>
      </c>
      <c r="P256" s="405" t="s">
        <v>4855</v>
      </c>
      <c r="Q256" s="407" t="s">
        <v>101</v>
      </c>
      <c r="R256" s="397" t="s">
        <v>5158</v>
      </c>
      <c r="S256" s="411" t="s">
        <v>6127</v>
      </c>
      <c r="T256" s="397" t="s">
        <v>3128</v>
      </c>
      <c r="U256" s="397"/>
      <c r="V256" s="397"/>
      <c r="W256" s="397"/>
      <c r="X256" s="397"/>
      <c r="Y256" s="397"/>
      <c r="Z256" s="397"/>
      <c r="AA256" s="397"/>
      <c r="AB256" s="397"/>
      <c r="AC256" s="397"/>
      <c r="AD256" s="397"/>
      <c r="AE256" s="397"/>
      <c r="AF256" s="397"/>
      <c r="AG256" s="397"/>
    </row>
    <row r="257" customFormat="false" ht="15.75" hidden="false" customHeight="true" outlineLevel="0" collapsed="false">
      <c r="A257" s="398" t="n">
        <v>338</v>
      </c>
      <c r="B257" s="398" t="n">
        <v>709</v>
      </c>
      <c r="C257" s="397" t="n">
        <v>233</v>
      </c>
      <c r="D257" s="397" t="n">
        <v>233</v>
      </c>
      <c r="E257" s="397" t="s">
        <v>62</v>
      </c>
      <c r="F257" s="399" t="s">
        <v>739</v>
      </c>
      <c r="G257" s="397" t="s">
        <v>740</v>
      </c>
      <c r="H257" s="407" t="s">
        <v>101</v>
      </c>
      <c r="I257" s="397" t="n">
        <v>0</v>
      </c>
      <c r="J257" s="397" t="n">
        <v>6</v>
      </c>
      <c r="K257" s="397" t="n">
        <v>0</v>
      </c>
      <c r="L257" s="397" t="n">
        <v>6</v>
      </c>
      <c r="M257" s="397"/>
      <c r="N257" s="397" t="s">
        <v>1001</v>
      </c>
      <c r="O257" s="406" t="s">
        <v>3138</v>
      </c>
      <c r="P257" s="397" t="s">
        <v>740</v>
      </c>
      <c r="Q257" s="407" t="s">
        <v>101</v>
      </c>
      <c r="R257" s="397" t="s">
        <v>5158</v>
      </c>
      <c r="S257" s="411" t="s">
        <v>3138</v>
      </c>
      <c r="T257" s="397" t="s">
        <v>3140</v>
      </c>
      <c r="U257" s="397"/>
      <c r="V257" s="397"/>
      <c r="W257" s="397"/>
      <c r="X257" s="397"/>
      <c r="Y257" s="397"/>
      <c r="Z257" s="397"/>
      <c r="AA257" s="397"/>
      <c r="AB257" s="397"/>
      <c r="AC257" s="397"/>
      <c r="AD257" s="397"/>
      <c r="AE257" s="397"/>
      <c r="AF257" s="397"/>
      <c r="AG257" s="397"/>
    </row>
    <row r="258" customFormat="false" ht="15.75" hidden="false" customHeight="true" outlineLevel="0" collapsed="false">
      <c r="A258" s="398" t="n">
        <v>368</v>
      </c>
      <c r="B258" s="398" t="n">
        <v>750</v>
      </c>
      <c r="C258" s="397" t="n">
        <v>234</v>
      </c>
      <c r="D258" s="397" t="n">
        <v>234</v>
      </c>
      <c r="E258" s="397" t="s">
        <v>62</v>
      </c>
      <c r="F258" s="399" t="s">
        <v>741</v>
      </c>
      <c r="G258" s="397" t="s">
        <v>742</v>
      </c>
      <c r="H258" s="400" t="s">
        <v>60</v>
      </c>
      <c r="I258" s="397" t="n">
        <v>0</v>
      </c>
      <c r="J258" s="397" t="n">
        <v>0</v>
      </c>
      <c r="K258" s="397" t="n">
        <v>3</v>
      </c>
      <c r="L258" s="397" t="n">
        <v>3</v>
      </c>
      <c r="M258" s="397"/>
      <c r="N258" s="397" t="s">
        <v>131</v>
      </c>
      <c r="O258" s="397" t="s">
        <v>131</v>
      </c>
      <c r="P258" s="397" t="s">
        <v>131</v>
      </c>
      <c r="Q258" s="397" t="s">
        <v>131</v>
      </c>
      <c r="R258" s="397"/>
      <c r="S258" s="397"/>
      <c r="T258" s="397"/>
      <c r="U258" s="397"/>
      <c r="V258" s="397"/>
      <c r="W258" s="397"/>
      <c r="X258" s="397"/>
      <c r="Y258" s="397"/>
      <c r="Z258" s="397"/>
      <c r="AA258" s="397"/>
      <c r="AB258" s="397"/>
      <c r="AC258" s="397"/>
      <c r="AD258" s="397"/>
      <c r="AE258" s="397"/>
      <c r="AF258" s="397"/>
      <c r="AG258" s="397"/>
    </row>
    <row r="259" customFormat="false" ht="15.75" hidden="false" customHeight="true" outlineLevel="0" collapsed="false">
      <c r="A259" s="398" t="n">
        <v>595</v>
      </c>
      <c r="B259" s="398" t="n">
        <v>1145</v>
      </c>
      <c r="C259" s="397" t="n">
        <v>235</v>
      </c>
      <c r="D259" s="397" t="n">
        <v>235</v>
      </c>
      <c r="E259" s="397" t="s">
        <v>62</v>
      </c>
      <c r="F259" s="399" t="s">
        <v>743</v>
      </c>
      <c r="G259" s="397" t="s">
        <v>744</v>
      </c>
      <c r="H259" s="400" t="s">
        <v>60</v>
      </c>
      <c r="I259" s="397" t="n">
        <v>0</v>
      </c>
      <c r="J259" s="397" t="n">
        <v>0</v>
      </c>
      <c r="K259" s="397" t="n">
        <v>3</v>
      </c>
      <c r="L259" s="397" t="n">
        <v>3</v>
      </c>
      <c r="M259" s="397"/>
      <c r="N259" s="397" t="s">
        <v>131</v>
      </c>
      <c r="O259" s="397" t="s">
        <v>131</v>
      </c>
      <c r="P259" s="397" t="s">
        <v>131</v>
      </c>
      <c r="Q259" s="397" t="s">
        <v>131</v>
      </c>
      <c r="R259" s="397" t="s">
        <v>5158</v>
      </c>
      <c r="S259" s="411" t="s">
        <v>3159</v>
      </c>
      <c r="T259" s="397" t="s">
        <v>3161</v>
      </c>
      <c r="U259" s="397"/>
      <c r="V259" s="397"/>
      <c r="W259" s="397"/>
      <c r="X259" s="397"/>
      <c r="Y259" s="397"/>
      <c r="Z259" s="397"/>
      <c r="AA259" s="397"/>
      <c r="AB259" s="397"/>
      <c r="AC259" s="397"/>
      <c r="AD259" s="397"/>
      <c r="AE259" s="397"/>
      <c r="AF259" s="397"/>
      <c r="AG259" s="397"/>
    </row>
    <row r="260" customFormat="false" ht="15.75" hidden="false" customHeight="true" outlineLevel="0" collapsed="false">
      <c r="A260" s="398" t="n">
        <v>387</v>
      </c>
      <c r="B260" s="398" t="n">
        <v>795</v>
      </c>
      <c r="C260" s="397" t="n">
        <v>236</v>
      </c>
      <c r="D260" s="397" t="n">
        <v>236</v>
      </c>
      <c r="E260" s="397" t="s">
        <v>62</v>
      </c>
      <c r="F260" s="399" t="s">
        <v>746</v>
      </c>
      <c r="G260" s="397" t="s">
        <v>747</v>
      </c>
      <c r="H260" s="407" t="s">
        <v>101</v>
      </c>
      <c r="I260" s="398" t="n">
        <v>0</v>
      </c>
      <c r="J260" s="398" t="n">
        <v>3</v>
      </c>
      <c r="K260" s="398" t="n">
        <v>0</v>
      </c>
      <c r="L260" s="398" t="n">
        <v>3</v>
      </c>
      <c r="M260" s="397"/>
      <c r="N260" s="405" t="s">
        <v>1185</v>
      </c>
      <c r="O260" s="406" t="s">
        <v>3170</v>
      </c>
      <c r="P260" s="397" t="s">
        <v>747</v>
      </c>
      <c r="Q260" s="407" t="s">
        <v>101</v>
      </c>
      <c r="R260" s="397" t="s">
        <v>5158</v>
      </c>
      <c r="S260" s="411" t="s">
        <v>6888</v>
      </c>
      <c r="T260" s="397" t="s">
        <v>3172</v>
      </c>
      <c r="U260" s="397"/>
      <c r="V260" s="397"/>
      <c r="W260" s="397"/>
      <c r="X260" s="397"/>
      <c r="Y260" s="397"/>
      <c r="Z260" s="397"/>
      <c r="AA260" s="397"/>
      <c r="AB260" s="397"/>
      <c r="AC260" s="397"/>
      <c r="AD260" s="397"/>
      <c r="AE260" s="397"/>
      <c r="AF260" s="397"/>
      <c r="AG260" s="397"/>
    </row>
    <row r="261" customFormat="false" ht="15.75" hidden="false" customHeight="true" outlineLevel="0" collapsed="false">
      <c r="A261" s="398" t="n">
        <v>376</v>
      </c>
      <c r="B261" s="398" t="n">
        <v>773</v>
      </c>
      <c r="C261" s="397" t="n">
        <v>237</v>
      </c>
      <c r="D261" s="397" t="n">
        <v>237</v>
      </c>
      <c r="E261" s="397" t="s">
        <v>62</v>
      </c>
      <c r="F261" s="399" t="s">
        <v>748</v>
      </c>
      <c r="G261" s="405" t="s">
        <v>4866</v>
      </c>
      <c r="H261" s="400" t="s">
        <v>60</v>
      </c>
      <c r="I261" s="397" t="n">
        <v>0</v>
      </c>
      <c r="J261" s="397" t="n">
        <v>0</v>
      </c>
      <c r="K261" s="397" t="n">
        <v>3</v>
      </c>
      <c r="L261" s="397" t="n">
        <v>3</v>
      </c>
      <c r="M261" s="397"/>
      <c r="N261" s="397" t="s">
        <v>131</v>
      </c>
      <c r="O261" s="397" t="s">
        <v>131</v>
      </c>
      <c r="P261" s="397" t="s">
        <v>131</v>
      </c>
      <c r="Q261" s="403" t="s">
        <v>1004</v>
      </c>
      <c r="R261" s="397"/>
      <c r="S261" s="397"/>
      <c r="T261" s="397"/>
      <c r="U261" s="397"/>
      <c r="V261" s="397"/>
      <c r="W261" s="397"/>
      <c r="X261" s="397"/>
      <c r="Y261" s="397"/>
      <c r="Z261" s="397"/>
      <c r="AA261" s="397"/>
      <c r="AB261" s="397"/>
      <c r="AC261" s="397"/>
      <c r="AD261" s="397"/>
      <c r="AE261" s="397"/>
      <c r="AF261" s="397"/>
      <c r="AG261" s="397"/>
    </row>
    <row r="262" customFormat="false" ht="15.75" hidden="false" customHeight="true" outlineLevel="0" collapsed="false">
      <c r="A262" s="398" t="n">
        <v>369</v>
      </c>
      <c r="B262" s="398" t="n">
        <v>751</v>
      </c>
      <c r="C262" s="397" t="n">
        <v>238</v>
      </c>
      <c r="D262" s="397" t="n">
        <v>238</v>
      </c>
      <c r="E262" s="397" t="s">
        <v>62</v>
      </c>
      <c r="F262" s="399" t="s">
        <v>751</v>
      </c>
      <c r="G262" s="397" t="s">
        <v>752</v>
      </c>
      <c r="H262" s="400" t="s">
        <v>60</v>
      </c>
      <c r="I262" s="397" t="n">
        <v>0</v>
      </c>
      <c r="J262" s="397" t="n">
        <v>0</v>
      </c>
      <c r="K262" s="397" t="n">
        <v>3</v>
      </c>
      <c r="L262" s="397" t="n">
        <v>3</v>
      </c>
      <c r="M262" s="397"/>
      <c r="N262" s="405" t="s">
        <v>1185</v>
      </c>
      <c r="O262" s="406" t="s">
        <v>3187</v>
      </c>
      <c r="P262" s="405" t="s">
        <v>3191</v>
      </c>
      <c r="Q262" s="400" t="s">
        <v>60</v>
      </c>
      <c r="R262" s="397" t="s">
        <v>5158</v>
      </c>
      <c r="S262" s="411" t="s">
        <v>3187</v>
      </c>
      <c r="T262" s="397" t="s">
        <v>3190</v>
      </c>
      <c r="U262" s="397"/>
      <c r="V262" s="397"/>
      <c r="W262" s="397"/>
      <c r="X262" s="397"/>
      <c r="Y262" s="397"/>
      <c r="Z262" s="397"/>
      <c r="AA262" s="397"/>
      <c r="AB262" s="397"/>
      <c r="AC262" s="397"/>
      <c r="AD262" s="397"/>
      <c r="AE262" s="397"/>
      <c r="AF262" s="397"/>
      <c r="AG262" s="397"/>
    </row>
    <row r="263" customFormat="false" ht="15.75" hidden="false" customHeight="true" outlineLevel="0" collapsed="false">
      <c r="A263" s="398" t="n">
        <v>585</v>
      </c>
      <c r="B263" s="398" t="n">
        <v>1128</v>
      </c>
      <c r="C263" s="397" t="n">
        <v>239</v>
      </c>
      <c r="D263" s="397" t="n">
        <v>239</v>
      </c>
      <c r="E263" s="397" t="s">
        <v>62</v>
      </c>
      <c r="F263" s="399" t="s">
        <v>753</v>
      </c>
      <c r="G263" s="422" t="s">
        <v>754</v>
      </c>
      <c r="H263" s="415" t="s">
        <v>70</v>
      </c>
      <c r="I263" s="423" t="n">
        <v>5</v>
      </c>
      <c r="J263" s="423" t="n">
        <v>0</v>
      </c>
      <c r="K263" s="423" t="n">
        <v>0</v>
      </c>
      <c r="L263" s="423" t="n">
        <v>5</v>
      </c>
      <c r="M263" s="397"/>
      <c r="N263" s="405" t="s">
        <v>1185</v>
      </c>
      <c r="O263" s="406" t="s">
        <v>3200</v>
      </c>
      <c r="P263" s="405" t="s">
        <v>3203</v>
      </c>
      <c r="Q263" s="415" t="s">
        <v>70</v>
      </c>
      <c r="R263" s="397" t="s">
        <v>5158</v>
      </c>
      <c r="S263" s="411" t="s">
        <v>6159</v>
      </c>
      <c r="T263" s="397" t="s">
        <v>3202</v>
      </c>
      <c r="U263" s="397"/>
      <c r="V263" s="397"/>
      <c r="W263" s="397"/>
      <c r="X263" s="397"/>
      <c r="Y263" s="397"/>
      <c r="Z263" s="397"/>
      <c r="AA263" s="397"/>
      <c r="AB263" s="397"/>
      <c r="AC263" s="397"/>
      <c r="AD263" s="397"/>
      <c r="AE263" s="397"/>
      <c r="AF263" s="397"/>
      <c r="AG263" s="397"/>
    </row>
    <row r="264" customFormat="false" ht="15.75" hidden="false" customHeight="true" outlineLevel="0" collapsed="false">
      <c r="A264" s="398" t="n">
        <v>589</v>
      </c>
      <c r="B264" s="398" t="n">
        <v>1136</v>
      </c>
      <c r="C264" s="397" t="n">
        <v>240</v>
      </c>
      <c r="D264" s="397" t="n">
        <v>240</v>
      </c>
      <c r="E264" s="397" t="s">
        <v>62</v>
      </c>
      <c r="F264" s="399" t="s">
        <v>755</v>
      </c>
      <c r="G264" s="397" t="s">
        <v>756</v>
      </c>
      <c r="H264" s="400" t="s">
        <v>60</v>
      </c>
      <c r="I264" s="397" t="n">
        <v>0</v>
      </c>
      <c r="J264" s="397" t="n">
        <v>0</v>
      </c>
      <c r="K264" s="397" t="n">
        <v>3</v>
      </c>
      <c r="L264" s="397" t="n">
        <v>3</v>
      </c>
      <c r="M264" s="397"/>
      <c r="N264" s="397" t="s">
        <v>131</v>
      </c>
      <c r="O264" s="397" t="s">
        <v>131</v>
      </c>
      <c r="P264" s="397" t="s">
        <v>131</v>
      </c>
      <c r="Q264" s="397" t="s">
        <v>131</v>
      </c>
      <c r="R264" s="397"/>
      <c r="S264" s="397"/>
      <c r="T264" s="397"/>
      <c r="U264" s="397"/>
      <c r="V264" s="397"/>
      <c r="W264" s="397"/>
      <c r="X264" s="397"/>
      <c r="Y264" s="397"/>
      <c r="Z264" s="397"/>
      <c r="AA264" s="397"/>
      <c r="AB264" s="397"/>
      <c r="AC264" s="397"/>
      <c r="AD264" s="397"/>
      <c r="AE264" s="397"/>
      <c r="AF264" s="397"/>
      <c r="AG264" s="397"/>
    </row>
    <row r="265" customFormat="false" ht="15.75" hidden="false" customHeight="true" outlineLevel="0" collapsed="false">
      <c r="A265" s="398" t="n">
        <v>597</v>
      </c>
      <c r="B265" s="398" t="n">
        <v>1147</v>
      </c>
      <c r="C265" s="397" t="n">
        <v>241</v>
      </c>
      <c r="D265" s="397" t="n">
        <v>241</v>
      </c>
      <c r="E265" s="397" t="s">
        <v>62</v>
      </c>
      <c r="F265" s="399" t="s">
        <v>759</v>
      </c>
      <c r="G265" s="397" t="s">
        <v>760</v>
      </c>
      <c r="H265" s="400" t="s">
        <v>60</v>
      </c>
      <c r="I265" s="397" t="n">
        <v>0</v>
      </c>
      <c r="J265" s="397" t="n">
        <v>0</v>
      </c>
      <c r="K265" s="397" t="n">
        <v>3</v>
      </c>
      <c r="L265" s="397" t="n">
        <v>3</v>
      </c>
      <c r="M265" s="397"/>
      <c r="N265" s="397" t="s">
        <v>131</v>
      </c>
      <c r="O265" s="397" t="s">
        <v>131</v>
      </c>
      <c r="P265" s="397" t="s">
        <v>131</v>
      </c>
      <c r="Q265" s="397" t="s">
        <v>131</v>
      </c>
      <c r="R265" s="397"/>
      <c r="S265" s="397"/>
      <c r="T265" s="397"/>
      <c r="U265" s="397"/>
      <c r="V265" s="397"/>
      <c r="W265" s="397"/>
      <c r="X265" s="397"/>
      <c r="Y265" s="397"/>
      <c r="Z265" s="397"/>
      <c r="AA265" s="397"/>
      <c r="AB265" s="397"/>
      <c r="AC265" s="397"/>
      <c r="AD265" s="397"/>
      <c r="AE265" s="397"/>
      <c r="AF265" s="397"/>
      <c r="AG265" s="397"/>
    </row>
    <row r="266" customFormat="false" ht="15.75" hidden="false" customHeight="true" outlineLevel="0" collapsed="false">
      <c r="A266" s="398" t="n">
        <v>596</v>
      </c>
      <c r="B266" s="398" t="n">
        <v>1146</v>
      </c>
      <c r="C266" s="397" t="n">
        <v>242</v>
      </c>
      <c r="D266" s="397" t="n">
        <v>242</v>
      </c>
      <c r="E266" s="397" t="s">
        <v>62</v>
      </c>
      <c r="F266" s="399" t="s">
        <v>762</v>
      </c>
      <c r="G266" s="397" t="s">
        <v>763</v>
      </c>
      <c r="H266" s="400" t="s">
        <v>60</v>
      </c>
      <c r="I266" s="397" t="n">
        <v>0</v>
      </c>
      <c r="J266" s="397" t="n">
        <v>0</v>
      </c>
      <c r="K266" s="397" t="n">
        <v>3</v>
      </c>
      <c r="L266" s="397" t="n">
        <v>3</v>
      </c>
      <c r="M266" s="397"/>
      <c r="N266" s="397" t="s">
        <v>131</v>
      </c>
      <c r="O266" s="397" t="s">
        <v>131</v>
      </c>
      <c r="P266" s="397" t="s">
        <v>131</v>
      </c>
      <c r="Q266" s="397" t="s">
        <v>131</v>
      </c>
      <c r="R266" s="397"/>
      <c r="S266" s="397"/>
      <c r="T266" s="397"/>
      <c r="U266" s="397"/>
      <c r="V266" s="397"/>
      <c r="W266" s="397"/>
      <c r="X266" s="397"/>
      <c r="Y266" s="397"/>
      <c r="Z266" s="397"/>
      <c r="AA266" s="397"/>
      <c r="AB266" s="397"/>
      <c r="AC266" s="397"/>
      <c r="AD266" s="397"/>
      <c r="AE266" s="397"/>
      <c r="AF266" s="397"/>
      <c r="AG266" s="397"/>
    </row>
    <row r="267" customFormat="false" ht="15.75" hidden="false" customHeight="true" outlineLevel="0" collapsed="false">
      <c r="A267" s="398" t="n">
        <v>382</v>
      </c>
      <c r="B267" s="398" t="n">
        <v>784</v>
      </c>
      <c r="C267" s="397" t="n">
        <v>243</v>
      </c>
      <c r="D267" s="397" t="n">
        <v>243.1</v>
      </c>
      <c r="E267" s="397" t="s">
        <v>62</v>
      </c>
      <c r="F267" s="399" t="s">
        <v>765</v>
      </c>
      <c r="G267" s="397" t="s">
        <v>766</v>
      </c>
      <c r="H267" s="407" t="s">
        <v>101</v>
      </c>
      <c r="I267" s="397" t="n">
        <v>3</v>
      </c>
      <c r="J267" s="397" t="n">
        <v>0</v>
      </c>
      <c r="K267" s="397" t="n">
        <v>0</v>
      </c>
      <c r="L267" s="397" t="n">
        <v>3</v>
      </c>
      <c r="M267" s="397"/>
      <c r="N267" s="397" t="s">
        <v>131</v>
      </c>
      <c r="O267" s="397" t="s">
        <v>131</v>
      </c>
      <c r="P267" s="397" t="s">
        <v>131</v>
      </c>
      <c r="Q267" s="403" t="s">
        <v>1004</v>
      </c>
      <c r="R267" s="397"/>
      <c r="S267" s="397"/>
      <c r="T267" s="397"/>
      <c r="U267" s="397"/>
      <c r="V267" s="397"/>
      <c r="W267" s="397"/>
      <c r="X267" s="397"/>
      <c r="Y267" s="397"/>
      <c r="Z267" s="397"/>
      <c r="AA267" s="397"/>
      <c r="AB267" s="397"/>
      <c r="AC267" s="397"/>
      <c r="AD267" s="397"/>
      <c r="AE267" s="397"/>
      <c r="AF267" s="397"/>
      <c r="AG267" s="397"/>
    </row>
    <row r="268" customFormat="false" ht="15.75" hidden="false" customHeight="true" outlineLevel="0" collapsed="false">
      <c r="A268" s="398" t="n">
        <v>382</v>
      </c>
      <c r="B268" s="398" t="n">
        <v>786</v>
      </c>
      <c r="C268" s="397" t="n">
        <v>243</v>
      </c>
      <c r="D268" s="397" t="n">
        <v>243.2</v>
      </c>
      <c r="E268" s="397" t="s">
        <v>62</v>
      </c>
      <c r="F268" s="399" t="s">
        <v>765</v>
      </c>
      <c r="G268" s="405" t="s">
        <v>768</v>
      </c>
      <c r="H268" s="400" t="s">
        <v>60</v>
      </c>
      <c r="I268" s="397" t="n">
        <v>0</v>
      </c>
      <c r="J268" s="397" t="n">
        <v>0</v>
      </c>
      <c r="K268" s="397" t="n">
        <v>3</v>
      </c>
      <c r="L268" s="397" t="n">
        <v>3</v>
      </c>
      <c r="M268" s="397"/>
      <c r="N268" s="397" t="s">
        <v>131</v>
      </c>
      <c r="O268" s="397" t="s">
        <v>131</v>
      </c>
      <c r="P268" s="397" t="s">
        <v>131</v>
      </c>
      <c r="Q268" s="403" t="s">
        <v>1004</v>
      </c>
      <c r="R268" s="397"/>
      <c r="S268" s="397"/>
      <c r="T268" s="397"/>
      <c r="U268" s="397"/>
      <c r="V268" s="397"/>
      <c r="W268" s="397"/>
      <c r="X268" s="397"/>
      <c r="Y268" s="397"/>
      <c r="Z268" s="397"/>
      <c r="AA268" s="397"/>
      <c r="AB268" s="397"/>
      <c r="AC268" s="397"/>
      <c r="AD268" s="397"/>
      <c r="AE268" s="397"/>
      <c r="AF268" s="397"/>
      <c r="AG268" s="397"/>
    </row>
    <row r="269" customFormat="false" ht="15.75" hidden="false" customHeight="true" outlineLevel="0" collapsed="false">
      <c r="A269" s="398" t="n">
        <v>590</v>
      </c>
      <c r="B269" s="398" t="n">
        <v>1137</v>
      </c>
      <c r="C269" s="397" t="n">
        <v>244</v>
      </c>
      <c r="D269" s="397" t="n">
        <v>244</v>
      </c>
      <c r="E269" s="397" t="s">
        <v>62</v>
      </c>
      <c r="F269" s="399" t="s">
        <v>769</v>
      </c>
      <c r="G269" s="404" t="s">
        <v>770</v>
      </c>
      <c r="H269" s="400" t="s">
        <v>60</v>
      </c>
      <c r="I269" s="397" t="n">
        <v>0</v>
      </c>
      <c r="J269" s="397" t="n">
        <v>0</v>
      </c>
      <c r="K269" s="397" t="n">
        <v>3</v>
      </c>
      <c r="L269" s="397" t="n">
        <v>3</v>
      </c>
      <c r="M269" s="397"/>
      <c r="N269" s="397" t="s">
        <v>131</v>
      </c>
      <c r="O269" s="397" t="s">
        <v>131</v>
      </c>
      <c r="P269" s="397" t="s">
        <v>131</v>
      </c>
      <c r="Q269" s="397" t="s">
        <v>131</v>
      </c>
      <c r="R269" s="397"/>
      <c r="S269" s="397"/>
      <c r="T269" s="397"/>
      <c r="U269" s="397"/>
      <c r="V269" s="397"/>
      <c r="W269" s="397"/>
      <c r="X269" s="397"/>
      <c r="Y269" s="397"/>
      <c r="Z269" s="397"/>
      <c r="AA269" s="397"/>
      <c r="AB269" s="397"/>
      <c r="AC269" s="397"/>
      <c r="AD269" s="397"/>
      <c r="AE269" s="397"/>
      <c r="AF269" s="397"/>
      <c r="AG269" s="397"/>
    </row>
    <row r="270" customFormat="false" ht="15.75" hidden="false" customHeight="true" outlineLevel="0" collapsed="false">
      <c r="A270" s="398" t="n">
        <v>593</v>
      </c>
      <c r="B270" s="398" t="n">
        <v>1141</v>
      </c>
      <c r="C270" s="397" t="n">
        <v>245</v>
      </c>
      <c r="D270" s="397" t="n">
        <v>245</v>
      </c>
      <c r="E270" s="397" t="s">
        <v>62</v>
      </c>
      <c r="F270" s="399" t="s">
        <v>771</v>
      </c>
      <c r="G270" s="397" t="s">
        <v>772</v>
      </c>
      <c r="H270" s="400" t="s">
        <v>60</v>
      </c>
      <c r="I270" s="397" t="n">
        <v>0</v>
      </c>
      <c r="J270" s="397" t="n">
        <v>0</v>
      </c>
      <c r="K270" s="397" t="n">
        <v>3</v>
      </c>
      <c r="L270" s="397" t="n">
        <v>3</v>
      </c>
      <c r="M270" s="397"/>
      <c r="N270" s="397" t="s">
        <v>131</v>
      </c>
      <c r="O270" s="397" t="s">
        <v>131</v>
      </c>
      <c r="P270" s="397" t="s">
        <v>131</v>
      </c>
      <c r="Q270" s="397" t="s">
        <v>131</v>
      </c>
      <c r="R270" s="397"/>
      <c r="S270" s="397"/>
      <c r="T270" s="397"/>
      <c r="U270" s="397"/>
      <c r="V270" s="397"/>
      <c r="W270" s="397"/>
      <c r="X270" s="397"/>
      <c r="Y270" s="397"/>
      <c r="Z270" s="397"/>
      <c r="AA270" s="397"/>
      <c r="AB270" s="397"/>
      <c r="AC270" s="397"/>
      <c r="AD270" s="397"/>
      <c r="AE270" s="397"/>
      <c r="AF270" s="397"/>
      <c r="AG270" s="397"/>
    </row>
    <row r="271" customFormat="false" ht="15.75" hidden="false" customHeight="true" outlineLevel="0" collapsed="false">
      <c r="A271" s="398" t="n">
        <v>384</v>
      </c>
      <c r="B271" s="398" t="n">
        <v>789</v>
      </c>
      <c r="C271" s="397" t="n">
        <v>246</v>
      </c>
      <c r="D271" s="397" t="n">
        <v>246</v>
      </c>
      <c r="E271" s="397" t="s">
        <v>62</v>
      </c>
      <c r="F271" s="399" t="s">
        <v>774</v>
      </c>
      <c r="G271" s="397" t="s">
        <v>775</v>
      </c>
      <c r="H271" s="400" t="s">
        <v>60</v>
      </c>
      <c r="I271" s="397" t="n">
        <v>0</v>
      </c>
      <c r="J271" s="397" t="n">
        <v>0</v>
      </c>
      <c r="K271" s="397" t="n">
        <v>3</v>
      </c>
      <c r="L271" s="397" t="n">
        <v>3</v>
      </c>
      <c r="M271" s="397"/>
      <c r="N271" s="397" t="s">
        <v>131</v>
      </c>
      <c r="O271" s="397" t="s">
        <v>131</v>
      </c>
      <c r="P271" s="397" t="s">
        <v>131</v>
      </c>
      <c r="Q271" s="397" t="s">
        <v>131</v>
      </c>
      <c r="R271" s="397"/>
      <c r="S271" s="397"/>
      <c r="T271" s="397"/>
      <c r="U271" s="397"/>
      <c r="V271" s="397"/>
      <c r="W271" s="397"/>
      <c r="X271" s="397"/>
      <c r="Y271" s="397"/>
      <c r="Z271" s="397"/>
      <c r="AA271" s="397"/>
      <c r="AB271" s="397"/>
      <c r="AC271" s="397"/>
      <c r="AD271" s="397"/>
      <c r="AE271" s="397"/>
      <c r="AF271" s="397"/>
      <c r="AG271" s="397"/>
    </row>
    <row r="272" customFormat="false" ht="15.75" hidden="false" customHeight="true" outlineLevel="0" collapsed="false">
      <c r="A272" s="398" t="n">
        <v>592</v>
      </c>
      <c r="B272" s="398" t="n">
        <v>1140</v>
      </c>
      <c r="C272" s="397" t="n">
        <v>247</v>
      </c>
      <c r="D272" s="397" t="n">
        <v>247</v>
      </c>
      <c r="E272" s="397" t="s">
        <v>62</v>
      </c>
      <c r="F272" s="399" t="s">
        <v>777</v>
      </c>
      <c r="G272" s="397" t="s">
        <v>778</v>
      </c>
      <c r="H272" s="400" t="s">
        <v>60</v>
      </c>
      <c r="I272" s="397" t="n">
        <v>0</v>
      </c>
      <c r="J272" s="397" t="n">
        <v>0</v>
      </c>
      <c r="K272" s="397" t="n">
        <v>3</v>
      </c>
      <c r="L272" s="397" t="n">
        <v>3</v>
      </c>
      <c r="M272" s="397"/>
      <c r="N272" s="397" t="s">
        <v>131</v>
      </c>
      <c r="O272" s="397" t="s">
        <v>131</v>
      </c>
      <c r="P272" s="397" t="s">
        <v>131</v>
      </c>
      <c r="Q272" s="397" t="s">
        <v>131</v>
      </c>
      <c r="R272" s="397"/>
      <c r="S272" s="397"/>
      <c r="T272" s="397"/>
      <c r="U272" s="397"/>
      <c r="V272" s="397"/>
      <c r="W272" s="397"/>
      <c r="X272" s="397"/>
      <c r="Y272" s="397"/>
      <c r="Z272" s="397"/>
      <c r="AA272" s="397"/>
      <c r="AB272" s="397"/>
      <c r="AC272" s="397"/>
      <c r="AD272" s="397"/>
      <c r="AE272" s="397"/>
      <c r="AF272" s="397"/>
      <c r="AG272" s="397"/>
    </row>
    <row r="273" customFormat="false" ht="15.75" hidden="false" customHeight="true" outlineLevel="0" collapsed="false">
      <c r="A273" s="398" t="n">
        <v>370</v>
      </c>
      <c r="B273" s="398" t="n">
        <v>752</v>
      </c>
      <c r="C273" s="397" t="n">
        <v>248</v>
      </c>
      <c r="D273" s="397" t="n">
        <v>248</v>
      </c>
      <c r="E273" s="397" t="s">
        <v>62</v>
      </c>
      <c r="F273" s="399" t="s">
        <v>779</v>
      </c>
      <c r="G273" s="397" t="s">
        <v>780</v>
      </c>
      <c r="H273" s="407" t="s">
        <v>101</v>
      </c>
      <c r="I273" s="438" t="n">
        <v>0</v>
      </c>
      <c r="J273" s="443" t="n">
        <v>7</v>
      </c>
      <c r="K273" s="443" t="n">
        <v>0</v>
      </c>
      <c r="L273" s="443" t="n">
        <v>7</v>
      </c>
      <c r="M273" s="397"/>
      <c r="N273" s="405" t="s">
        <v>1185</v>
      </c>
      <c r="O273" s="406" t="s">
        <v>3261</v>
      </c>
      <c r="P273" s="397" t="s">
        <v>780</v>
      </c>
      <c r="Q273" s="407" t="s">
        <v>101</v>
      </c>
      <c r="R273" s="397" t="s">
        <v>5158</v>
      </c>
      <c r="S273" s="411" t="s">
        <v>6180</v>
      </c>
      <c r="T273" s="397" t="s">
        <v>3263</v>
      </c>
      <c r="U273" s="397"/>
      <c r="V273" s="397"/>
      <c r="W273" s="397"/>
      <c r="X273" s="397"/>
      <c r="Y273" s="397"/>
      <c r="Z273" s="397"/>
      <c r="AA273" s="397"/>
      <c r="AB273" s="397"/>
      <c r="AC273" s="397"/>
      <c r="AD273" s="397"/>
      <c r="AE273" s="397"/>
      <c r="AF273" s="397"/>
      <c r="AG273" s="397"/>
    </row>
    <row r="274" customFormat="false" ht="15.75" hidden="false" customHeight="true" outlineLevel="0" collapsed="false">
      <c r="A274" s="398" t="n">
        <v>594</v>
      </c>
      <c r="B274" s="398" t="n">
        <v>1143</v>
      </c>
      <c r="C274" s="397" t="n">
        <v>249</v>
      </c>
      <c r="D274" s="397" t="n">
        <v>249</v>
      </c>
      <c r="E274" s="397" t="s">
        <v>62</v>
      </c>
      <c r="F274" s="399" t="s">
        <v>781</v>
      </c>
      <c r="G274" s="397" t="s">
        <v>782</v>
      </c>
      <c r="H274" s="400" t="s">
        <v>60</v>
      </c>
      <c r="I274" s="397" t="n">
        <v>0</v>
      </c>
      <c r="J274" s="397" t="n">
        <v>0</v>
      </c>
      <c r="K274" s="397" t="n">
        <v>3</v>
      </c>
      <c r="L274" s="397" t="n">
        <v>3</v>
      </c>
      <c r="M274" s="397"/>
      <c r="N274" s="397" t="s">
        <v>131</v>
      </c>
      <c r="O274" s="397" t="s">
        <v>131</v>
      </c>
      <c r="P274" s="397" t="s">
        <v>131</v>
      </c>
      <c r="Q274" s="397" t="s">
        <v>131</v>
      </c>
      <c r="R274" s="397"/>
      <c r="S274" s="397"/>
      <c r="T274" s="397"/>
      <c r="U274" s="397"/>
      <c r="V274" s="397"/>
      <c r="W274" s="397"/>
      <c r="X274" s="397"/>
      <c r="Y274" s="397"/>
      <c r="Z274" s="397"/>
      <c r="AA274" s="397"/>
      <c r="AB274" s="397"/>
      <c r="AC274" s="397"/>
      <c r="AD274" s="397"/>
      <c r="AE274" s="397"/>
      <c r="AF274" s="397"/>
      <c r="AG274" s="397"/>
    </row>
    <row r="275" customFormat="false" ht="15.75" hidden="false" customHeight="true" outlineLevel="0" collapsed="false">
      <c r="A275" s="398" t="n">
        <v>584</v>
      </c>
      <c r="B275" s="398" t="n">
        <v>1126</v>
      </c>
      <c r="C275" s="397" t="n">
        <v>250</v>
      </c>
      <c r="D275" s="397" t="n">
        <v>250</v>
      </c>
      <c r="E275" s="397" t="s">
        <v>62</v>
      </c>
      <c r="F275" s="399" t="s">
        <v>783</v>
      </c>
      <c r="G275" s="417" t="s">
        <v>784</v>
      </c>
      <c r="H275" s="415" t="s">
        <v>70</v>
      </c>
      <c r="I275" s="424" t="n">
        <v>3</v>
      </c>
      <c r="J275" s="424" t="n">
        <v>0</v>
      </c>
      <c r="K275" s="424" t="n">
        <v>0</v>
      </c>
      <c r="L275" s="424" t="n">
        <v>3</v>
      </c>
      <c r="M275" s="397"/>
      <c r="N275" s="405" t="s">
        <v>1185</v>
      </c>
      <c r="O275" s="406" t="s">
        <v>3288</v>
      </c>
      <c r="P275" s="405" t="s">
        <v>3291</v>
      </c>
      <c r="Q275" s="409" t="s">
        <v>6832</v>
      </c>
      <c r="R275" s="397"/>
      <c r="S275" s="397"/>
      <c r="T275" s="397"/>
      <c r="U275" s="397"/>
      <c r="V275" s="397"/>
      <c r="W275" s="397"/>
      <c r="X275" s="397"/>
      <c r="Y275" s="397"/>
      <c r="Z275" s="397"/>
      <c r="AA275" s="397"/>
      <c r="AB275" s="397"/>
      <c r="AC275" s="397"/>
      <c r="AD275" s="397"/>
      <c r="AE275" s="397"/>
      <c r="AF275" s="397"/>
      <c r="AG275" s="397"/>
    </row>
    <row r="276" customFormat="false" ht="15.75" hidden="false" customHeight="true" outlineLevel="0" collapsed="false">
      <c r="A276" s="398" t="n">
        <v>389</v>
      </c>
      <c r="B276" s="398" t="n">
        <v>799</v>
      </c>
      <c r="C276" s="397" t="n">
        <v>251</v>
      </c>
      <c r="D276" s="397" t="n">
        <v>251</v>
      </c>
      <c r="E276" s="397" t="s">
        <v>62</v>
      </c>
      <c r="F276" s="399" t="s">
        <v>785</v>
      </c>
      <c r="G276" s="397" t="s">
        <v>786</v>
      </c>
      <c r="H276" s="400" t="s">
        <v>60</v>
      </c>
      <c r="I276" s="397" t="n">
        <v>0</v>
      </c>
      <c r="J276" s="397" t="n">
        <v>0</v>
      </c>
      <c r="K276" s="397" t="n">
        <v>3</v>
      </c>
      <c r="L276" s="397" t="n">
        <v>3</v>
      </c>
      <c r="M276" s="397"/>
      <c r="N276" s="397" t="s">
        <v>131</v>
      </c>
      <c r="O276" s="397" t="s">
        <v>131</v>
      </c>
      <c r="P276" s="397" t="s">
        <v>131</v>
      </c>
      <c r="Q276" s="397" t="s">
        <v>131</v>
      </c>
      <c r="R276" s="397"/>
      <c r="S276" s="397"/>
      <c r="T276" s="397"/>
      <c r="U276" s="397"/>
      <c r="V276" s="397"/>
      <c r="W276" s="397"/>
      <c r="X276" s="397"/>
      <c r="Y276" s="397"/>
      <c r="Z276" s="397"/>
      <c r="AA276" s="397"/>
      <c r="AB276" s="397"/>
      <c r="AC276" s="397"/>
      <c r="AD276" s="397"/>
      <c r="AE276" s="397"/>
      <c r="AF276" s="397"/>
      <c r="AG276" s="397"/>
    </row>
    <row r="277" customFormat="false" ht="15.75" hidden="false" customHeight="true" outlineLevel="0" collapsed="false">
      <c r="A277" s="398" t="n">
        <v>397</v>
      </c>
      <c r="B277" s="398" t="n">
        <v>818</v>
      </c>
      <c r="C277" s="397" t="n">
        <v>252</v>
      </c>
      <c r="D277" s="397" t="n">
        <v>252</v>
      </c>
      <c r="E277" s="397" t="s">
        <v>62</v>
      </c>
      <c r="F277" s="399" t="s">
        <v>788</v>
      </c>
      <c r="G277" s="397" t="s">
        <v>789</v>
      </c>
      <c r="H277" s="400" t="s">
        <v>6889</v>
      </c>
      <c r="I277" s="397" t="n">
        <v>0</v>
      </c>
      <c r="J277" s="397" t="n">
        <v>0</v>
      </c>
      <c r="K277" s="397" t="n">
        <v>3</v>
      </c>
      <c r="L277" s="397" t="n">
        <v>3</v>
      </c>
      <c r="M277" s="397"/>
      <c r="N277" s="397" t="s">
        <v>131</v>
      </c>
      <c r="O277" s="397" t="s">
        <v>131</v>
      </c>
      <c r="P277" s="397" t="s">
        <v>131</v>
      </c>
      <c r="Q277" s="397" t="s">
        <v>131</v>
      </c>
      <c r="R277" s="397"/>
      <c r="S277" s="397"/>
      <c r="T277" s="397"/>
      <c r="U277" s="397"/>
      <c r="V277" s="397"/>
      <c r="W277" s="397"/>
      <c r="X277" s="397"/>
      <c r="Y277" s="397"/>
      <c r="Z277" s="397"/>
      <c r="AA277" s="397"/>
      <c r="AB277" s="397"/>
      <c r="AC277" s="397"/>
      <c r="AD277" s="397"/>
      <c r="AE277" s="397"/>
      <c r="AF277" s="397"/>
      <c r="AG277" s="397"/>
    </row>
    <row r="278" customFormat="false" ht="15.75" hidden="false" customHeight="true" outlineLevel="0" collapsed="false">
      <c r="A278" s="398" t="n">
        <v>429</v>
      </c>
      <c r="B278" s="398" t="n">
        <v>875</v>
      </c>
      <c r="C278" s="397" t="n">
        <v>253</v>
      </c>
      <c r="D278" s="397" t="n">
        <v>253</v>
      </c>
      <c r="E278" s="397" t="s">
        <v>62</v>
      </c>
      <c r="F278" s="399" t="s">
        <v>792</v>
      </c>
      <c r="G278" s="422" t="s">
        <v>793</v>
      </c>
      <c r="H278" s="444" t="s">
        <v>70</v>
      </c>
      <c r="I278" s="417" t="n">
        <v>5</v>
      </c>
      <c r="J278" s="417" t="n">
        <v>0</v>
      </c>
      <c r="K278" s="417" t="n">
        <v>1</v>
      </c>
      <c r="L278" s="422" t="n">
        <v>6</v>
      </c>
      <c r="M278" s="397"/>
      <c r="N278" s="397" t="s">
        <v>1001</v>
      </c>
      <c r="O278" s="406" t="s">
        <v>4899</v>
      </c>
      <c r="P278" s="405" t="s">
        <v>793</v>
      </c>
      <c r="Q278" s="415" t="s">
        <v>70</v>
      </c>
      <c r="R278" s="414" t="s">
        <v>5211</v>
      </c>
      <c r="S278" s="411" t="s">
        <v>6215</v>
      </c>
      <c r="T278" s="397" t="s">
        <v>3320</v>
      </c>
      <c r="U278" s="397"/>
      <c r="V278" s="397"/>
      <c r="W278" s="397"/>
      <c r="X278" s="397"/>
      <c r="Y278" s="397"/>
      <c r="Z278" s="397"/>
      <c r="AA278" s="397"/>
      <c r="AB278" s="397"/>
      <c r="AC278" s="397"/>
      <c r="AD278" s="397"/>
      <c r="AE278" s="397"/>
      <c r="AF278" s="397"/>
      <c r="AG278" s="397"/>
    </row>
    <row r="279" customFormat="false" ht="15.75" hidden="false" customHeight="true" outlineLevel="0" collapsed="false">
      <c r="A279" s="398" t="n">
        <v>408</v>
      </c>
      <c r="B279" s="398" t="n">
        <v>844</v>
      </c>
      <c r="C279" s="397" t="n">
        <v>254</v>
      </c>
      <c r="D279" s="397" t="n">
        <v>254</v>
      </c>
      <c r="E279" s="397" t="s">
        <v>62</v>
      </c>
      <c r="F279" s="399" t="s">
        <v>794</v>
      </c>
      <c r="G279" s="397" t="s">
        <v>795</v>
      </c>
      <c r="H279" s="400" t="s">
        <v>60</v>
      </c>
      <c r="I279" s="397" t="n">
        <v>0</v>
      </c>
      <c r="J279" s="397" t="n">
        <v>0</v>
      </c>
      <c r="K279" s="397" t="n">
        <v>3</v>
      </c>
      <c r="L279" s="397" t="n">
        <v>3</v>
      </c>
      <c r="M279" s="397"/>
      <c r="N279" s="397" t="s">
        <v>131</v>
      </c>
      <c r="O279" s="397" t="s">
        <v>131</v>
      </c>
      <c r="P279" s="397" t="s">
        <v>131</v>
      </c>
      <c r="Q279" s="403" t="s">
        <v>1004</v>
      </c>
      <c r="R279" s="397"/>
      <c r="S279" s="397"/>
      <c r="T279" s="397"/>
      <c r="U279" s="397"/>
      <c r="V279" s="397"/>
      <c r="W279" s="397"/>
      <c r="X279" s="397"/>
      <c r="Y279" s="397"/>
      <c r="Z279" s="397"/>
      <c r="AA279" s="397"/>
      <c r="AB279" s="397"/>
      <c r="AC279" s="397"/>
      <c r="AD279" s="397"/>
      <c r="AE279" s="397"/>
      <c r="AF279" s="397"/>
      <c r="AG279" s="397"/>
    </row>
    <row r="280" customFormat="false" ht="15.75" hidden="false" customHeight="true" outlineLevel="0" collapsed="false">
      <c r="A280" s="398" t="n">
        <v>407</v>
      </c>
      <c r="B280" s="398" t="n">
        <v>835</v>
      </c>
      <c r="C280" s="397" t="n">
        <v>255</v>
      </c>
      <c r="D280" s="397" t="n">
        <v>255</v>
      </c>
      <c r="E280" s="397" t="s">
        <v>62</v>
      </c>
      <c r="F280" s="399" t="s">
        <v>796</v>
      </c>
      <c r="G280" s="397" t="s">
        <v>797</v>
      </c>
      <c r="H280" s="407" t="s">
        <v>101</v>
      </c>
      <c r="I280" s="398" t="n">
        <v>0</v>
      </c>
      <c r="J280" s="438" t="n">
        <v>4</v>
      </c>
      <c r="K280" s="438" t="n">
        <v>0</v>
      </c>
      <c r="L280" s="438" t="n">
        <v>4</v>
      </c>
      <c r="M280" s="397"/>
      <c r="N280" s="405" t="s">
        <v>1185</v>
      </c>
      <c r="O280" s="406" t="s">
        <v>3336</v>
      </c>
      <c r="P280" s="397" t="s">
        <v>797</v>
      </c>
      <c r="Q280" s="407" t="s">
        <v>101</v>
      </c>
      <c r="R280" s="397" t="s">
        <v>5158</v>
      </c>
      <c r="S280" s="411" t="s">
        <v>6890</v>
      </c>
      <c r="T280" s="397" t="s">
        <v>797</v>
      </c>
      <c r="U280" s="397"/>
      <c r="V280" s="397"/>
      <c r="W280" s="397"/>
      <c r="X280" s="397"/>
      <c r="Y280" s="397"/>
      <c r="Z280" s="397"/>
      <c r="AA280" s="397"/>
      <c r="AB280" s="397"/>
      <c r="AC280" s="397"/>
      <c r="AD280" s="397"/>
      <c r="AE280" s="397"/>
      <c r="AF280" s="397"/>
      <c r="AG280" s="397"/>
    </row>
    <row r="281" customFormat="false" ht="15.75" hidden="false" customHeight="true" outlineLevel="0" collapsed="false">
      <c r="A281" s="398" t="n">
        <v>417</v>
      </c>
      <c r="B281" s="398" t="n">
        <v>858</v>
      </c>
      <c r="C281" s="397" t="n">
        <v>256</v>
      </c>
      <c r="D281" s="397" t="n">
        <v>256</v>
      </c>
      <c r="E281" s="397" t="s">
        <v>62</v>
      </c>
      <c r="F281" s="399" t="s">
        <v>798</v>
      </c>
      <c r="G281" s="397" t="s">
        <v>799</v>
      </c>
      <c r="H281" s="400" t="s">
        <v>60</v>
      </c>
      <c r="I281" s="397" t="n">
        <v>0</v>
      </c>
      <c r="J281" s="397" t="n">
        <v>0</v>
      </c>
      <c r="K281" s="397" t="n">
        <v>3</v>
      </c>
      <c r="L281" s="397" t="n">
        <v>3</v>
      </c>
      <c r="M281" s="397"/>
      <c r="N281" s="397" t="s">
        <v>131</v>
      </c>
      <c r="O281" s="397" t="s">
        <v>131</v>
      </c>
      <c r="P281" s="397" t="s">
        <v>131</v>
      </c>
      <c r="Q281" s="397" t="s">
        <v>131</v>
      </c>
      <c r="R281" s="397"/>
      <c r="S281" s="397"/>
      <c r="T281" s="397"/>
      <c r="U281" s="397"/>
      <c r="V281" s="397"/>
      <c r="W281" s="397"/>
      <c r="X281" s="397"/>
      <c r="Y281" s="397"/>
      <c r="Z281" s="397"/>
      <c r="AA281" s="397"/>
      <c r="AB281" s="397"/>
      <c r="AC281" s="397"/>
      <c r="AD281" s="397"/>
      <c r="AE281" s="397"/>
      <c r="AF281" s="397"/>
      <c r="AG281" s="397"/>
    </row>
    <row r="282" customFormat="false" ht="15.75" hidden="false" customHeight="true" outlineLevel="0" collapsed="false">
      <c r="A282" s="398" t="n">
        <v>418</v>
      </c>
      <c r="B282" s="398" t="n">
        <v>859</v>
      </c>
      <c r="C282" s="397" t="n">
        <v>257</v>
      </c>
      <c r="D282" s="397" t="n">
        <v>257</v>
      </c>
      <c r="E282" s="397" t="s">
        <v>62</v>
      </c>
      <c r="F282" s="399" t="s">
        <v>801</v>
      </c>
      <c r="G282" s="397" t="s">
        <v>322</v>
      </c>
      <c r="H282" s="400" t="s">
        <v>60</v>
      </c>
      <c r="I282" s="397" t="n">
        <v>0</v>
      </c>
      <c r="J282" s="397" t="n">
        <v>0</v>
      </c>
      <c r="K282" s="397" t="n">
        <v>3</v>
      </c>
      <c r="L282" s="397" t="n">
        <v>3</v>
      </c>
      <c r="M282" s="397"/>
      <c r="N282" s="397" t="s">
        <v>131</v>
      </c>
      <c r="O282" s="397" t="s">
        <v>131</v>
      </c>
      <c r="P282" s="397" t="s">
        <v>131</v>
      </c>
      <c r="Q282" s="397" t="s">
        <v>131</v>
      </c>
      <c r="R282" s="397"/>
      <c r="S282" s="397"/>
      <c r="T282" s="397"/>
      <c r="U282" s="397"/>
      <c r="V282" s="397"/>
      <c r="W282" s="397"/>
      <c r="X282" s="397"/>
      <c r="Y282" s="397"/>
      <c r="Z282" s="397"/>
      <c r="AA282" s="397"/>
      <c r="AB282" s="397"/>
      <c r="AC282" s="397"/>
      <c r="AD282" s="397"/>
      <c r="AE282" s="397"/>
      <c r="AF282" s="397"/>
      <c r="AG282" s="397"/>
    </row>
    <row r="283" customFormat="false" ht="15.75" hidden="false" customHeight="true" outlineLevel="0" collapsed="false">
      <c r="A283" s="398" t="n">
        <v>420</v>
      </c>
      <c r="B283" s="398" t="n">
        <v>862</v>
      </c>
      <c r="C283" s="397" t="n">
        <v>258</v>
      </c>
      <c r="D283" s="397" t="n">
        <v>258</v>
      </c>
      <c r="E283" s="397" t="s">
        <v>62</v>
      </c>
      <c r="F283" s="399" t="s">
        <v>802</v>
      </c>
      <c r="G283" s="397" t="s">
        <v>803</v>
      </c>
      <c r="H283" s="400" t="s">
        <v>60</v>
      </c>
      <c r="I283" s="397" t="n">
        <v>0</v>
      </c>
      <c r="J283" s="397" t="n">
        <v>0</v>
      </c>
      <c r="K283" s="397" t="n">
        <v>3</v>
      </c>
      <c r="L283" s="397" t="n">
        <v>3</v>
      </c>
      <c r="M283" s="397"/>
      <c r="N283" s="397" t="s">
        <v>131</v>
      </c>
      <c r="O283" s="397" t="s">
        <v>131</v>
      </c>
      <c r="P283" s="397" t="s">
        <v>131</v>
      </c>
      <c r="Q283" s="397" t="s">
        <v>131</v>
      </c>
      <c r="R283" s="397"/>
      <c r="S283" s="397"/>
      <c r="T283" s="397"/>
      <c r="U283" s="397"/>
      <c r="V283" s="397"/>
      <c r="W283" s="397"/>
      <c r="X283" s="397"/>
      <c r="Y283" s="397"/>
      <c r="Z283" s="397"/>
      <c r="AA283" s="397"/>
      <c r="AB283" s="397"/>
      <c r="AC283" s="397"/>
      <c r="AD283" s="397"/>
      <c r="AE283" s="397"/>
      <c r="AF283" s="397"/>
      <c r="AG283" s="397"/>
    </row>
    <row r="284" customFormat="false" ht="15.75" hidden="false" customHeight="true" outlineLevel="0" collapsed="false">
      <c r="A284" s="398" t="n">
        <v>419</v>
      </c>
      <c r="B284" s="398" t="n">
        <v>860</v>
      </c>
      <c r="C284" s="397" t="n">
        <v>259</v>
      </c>
      <c r="D284" s="397" t="n">
        <v>259.1</v>
      </c>
      <c r="E284" s="397" t="s">
        <v>62</v>
      </c>
      <c r="F284" s="399" t="s">
        <v>804</v>
      </c>
      <c r="G284" s="397" t="s">
        <v>805</v>
      </c>
      <c r="H284" s="410" t="s">
        <v>6832</v>
      </c>
      <c r="I284" s="397" t="n">
        <v>0</v>
      </c>
      <c r="J284" s="397" t="n">
        <v>0</v>
      </c>
      <c r="K284" s="397" t="n">
        <v>2</v>
      </c>
      <c r="L284" s="397" t="n">
        <v>2</v>
      </c>
      <c r="M284" s="397"/>
      <c r="N284" s="397" t="s">
        <v>131</v>
      </c>
      <c r="O284" s="397" t="s">
        <v>131</v>
      </c>
      <c r="P284" s="397" t="s">
        <v>131</v>
      </c>
      <c r="Q284" s="397" t="s">
        <v>131</v>
      </c>
      <c r="R284" s="397"/>
      <c r="S284" s="397"/>
      <c r="T284" s="397"/>
      <c r="U284" s="397"/>
      <c r="V284" s="397"/>
      <c r="W284" s="397"/>
      <c r="X284" s="397"/>
      <c r="Y284" s="397"/>
      <c r="Z284" s="397"/>
      <c r="AA284" s="397"/>
      <c r="AB284" s="397"/>
      <c r="AC284" s="397"/>
      <c r="AD284" s="397"/>
      <c r="AE284" s="397"/>
      <c r="AF284" s="397"/>
      <c r="AG284" s="397"/>
    </row>
    <row r="285" customFormat="false" ht="15.75" hidden="false" customHeight="true" outlineLevel="0" collapsed="false">
      <c r="A285" s="398" t="n">
        <v>419</v>
      </c>
      <c r="B285" s="398" t="n">
        <v>861</v>
      </c>
      <c r="C285" s="397" t="n">
        <v>259</v>
      </c>
      <c r="D285" s="397" t="n">
        <v>259.2</v>
      </c>
      <c r="E285" s="397" t="s">
        <v>62</v>
      </c>
      <c r="F285" s="399" t="s">
        <v>804</v>
      </c>
      <c r="G285" s="397" t="s">
        <v>808</v>
      </c>
      <c r="H285" s="400" t="s">
        <v>5567</v>
      </c>
      <c r="I285" s="397" t="n">
        <v>0</v>
      </c>
      <c r="J285" s="397" t="n">
        <v>0</v>
      </c>
      <c r="K285" s="397" t="n">
        <v>4</v>
      </c>
      <c r="L285" s="397" t="n">
        <v>4</v>
      </c>
      <c r="M285" s="397"/>
      <c r="N285" s="397" t="s">
        <v>131</v>
      </c>
      <c r="O285" s="397" t="s">
        <v>131</v>
      </c>
      <c r="P285" s="397" t="s">
        <v>131</v>
      </c>
      <c r="Q285" s="397" t="s">
        <v>131</v>
      </c>
      <c r="R285" s="397"/>
      <c r="S285" s="397"/>
      <c r="T285" s="397"/>
      <c r="U285" s="397"/>
      <c r="V285" s="397"/>
      <c r="W285" s="397"/>
      <c r="X285" s="397"/>
      <c r="Y285" s="397"/>
      <c r="Z285" s="397"/>
      <c r="AA285" s="397"/>
      <c r="AB285" s="397"/>
      <c r="AC285" s="397"/>
      <c r="AD285" s="397"/>
      <c r="AE285" s="397"/>
      <c r="AF285" s="397"/>
      <c r="AG285" s="397"/>
    </row>
    <row r="286" customFormat="false" ht="15.75" hidden="false" customHeight="true" outlineLevel="0" collapsed="false">
      <c r="A286" s="398" t="n">
        <v>413</v>
      </c>
      <c r="B286" s="398" t="n">
        <v>853</v>
      </c>
      <c r="C286" s="397" t="n">
        <v>260</v>
      </c>
      <c r="D286" s="397" t="n">
        <v>260</v>
      </c>
      <c r="E286" s="397" t="s">
        <v>62</v>
      </c>
      <c r="F286" s="399" t="s">
        <v>809</v>
      </c>
      <c r="G286" s="397" t="s">
        <v>470</v>
      </c>
      <c r="H286" s="400" t="s">
        <v>6891</v>
      </c>
      <c r="I286" s="397" t="n">
        <v>2</v>
      </c>
      <c r="J286" s="397" t="n">
        <v>0</v>
      </c>
      <c r="K286" s="397" t="n">
        <v>1</v>
      </c>
      <c r="L286" s="397" t="n">
        <v>3</v>
      </c>
      <c r="M286" s="397"/>
      <c r="N286" s="397" t="s">
        <v>131</v>
      </c>
      <c r="O286" s="397" t="s">
        <v>131</v>
      </c>
      <c r="P286" s="397" t="s">
        <v>131</v>
      </c>
      <c r="Q286" s="397" t="s">
        <v>131</v>
      </c>
      <c r="R286" s="397"/>
      <c r="S286" s="397"/>
      <c r="T286" s="397"/>
      <c r="U286" s="397"/>
      <c r="V286" s="397"/>
      <c r="W286" s="397"/>
      <c r="X286" s="397"/>
      <c r="Y286" s="397"/>
      <c r="Z286" s="397"/>
      <c r="AA286" s="397"/>
      <c r="AB286" s="397"/>
      <c r="AC286" s="397"/>
      <c r="AD286" s="397"/>
      <c r="AE286" s="397"/>
      <c r="AF286" s="397"/>
      <c r="AG286" s="397"/>
    </row>
    <row r="287" customFormat="false" ht="15.75" hidden="false" customHeight="true" outlineLevel="0" collapsed="false">
      <c r="A287" s="398" t="n">
        <v>415</v>
      </c>
      <c r="B287" s="398" t="n">
        <v>855</v>
      </c>
      <c r="C287" s="397" t="n">
        <v>261</v>
      </c>
      <c r="D287" s="397" t="n">
        <v>261</v>
      </c>
      <c r="E287" s="397" t="s">
        <v>62</v>
      </c>
      <c r="F287" s="399" t="s">
        <v>811</v>
      </c>
      <c r="G287" s="397" t="s">
        <v>793</v>
      </c>
      <c r="H287" s="415" t="s">
        <v>70</v>
      </c>
      <c r="I287" s="423" t="n">
        <v>2</v>
      </c>
      <c r="J287" s="423" t="n">
        <v>0</v>
      </c>
      <c r="K287" s="423" t="n">
        <v>1</v>
      </c>
      <c r="L287" s="423" t="n">
        <v>3</v>
      </c>
      <c r="M287" s="397"/>
      <c r="N287" s="397" t="s">
        <v>131</v>
      </c>
      <c r="O287" s="397" t="s">
        <v>131</v>
      </c>
      <c r="P287" s="397" t="s">
        <v>131</v>
      </c>
      <c r="Q287" s="403" t="s">
        <v>1004</v>
      </c>
      <c r="R287" s="397"/>
      <c r="S287" s="397"/>
      <c r="T287" s="397"/>
      <c r="U287" s="397"/>
      <c r="V287" s="397"/>
      <c r="W287" s="397"/>
      <c r="X287" s="397"/>
      <c r="Y287" s="397"/>
      <c r="Z287" s="397"/>
      <c r="AA287" s="397"/>
      <c r="AB287" s="397"/>
      <c r="AC287" s="397"/>
      <c r="AD287" s="397"/>
      <c r="AE287" s="397"/>
      <c r="AF287" s="397"/>
      <c r="AG287" s="397"/>
    </row>
    <row r="288" customFormat="false" ht="15.75" hidden="false" customHeight="true" outlineLevel="0" collapsed="false">
      <c r="A288" s="398" t="n">
        <v>414</v>
      </c>
      <c r="B288" s="398" t="n">
        <v>854</v>
      </c>
      <c r="C288" s="397" t="n">
        <v>262</v>
      </c>
      <c r="D288" s="397" t="n">
        <v>262</v>
      </c>
      <c r="E288" s="397" t="s">
        <v>62</v>
      </c>
      <c r="F288" s="399" t="s">
        <v>812</v>
      </c>
      <c r="G288" s="397" t="s">
        <v>813</v>
      </c>
      <c r="H288" s="400" t="s">
        <v>60</v>
      </c>
      <c r="I288" s="397" t="n">
        <v>0</v>
      </c>
      <c r="J288" s="397" t="n">
        <v>0</v>
      </c>
      <c r="K288" s="397" t="n">
        <v>3</v>
      </c>
      <c r="L288" s="397" t="n">
        <v>3</v>
      </c>
      <c r="M288" s="397"/>
      <c r="N288" s="397" t="s">
        <v>131</v>
      </c>
      <c r="O288" s="397" t="s">
        <v>131</v>
      </c>
      <c r="P288" s="397" t="s">
        <v>131</v>
      </c>
      <c r="Q288" s="397" t="s">
        <v>131</v>
      </c>
      <c r="R288" s="397"/>
      <c r="S288" s="397"/>
      <c r="T288" s="397"/>
      <c r="U288" s="397"/>
      <c r="V288" s="397"/>
      <c r="W288" s="397"/>
      <c r="X288" s="397"/>
      <c r="Y288" s="397"/>
      <c r="Z288" s="397"/>
      <c r="AA288" s="397"/>
      <c r="AB288" s="397"/>
      <c r="AC288" s="397"/>
      <c r="AD288" s="397"/>
      <c r="AE288" s="397"/>
      <c r="AF288" s="397"/>
      <c r="AG288" s="397"/>
    </row>
    <row r="289" customFormat="false" ht="15.75" hidden="false" customHeight="true" outlineLevel="0" collapsed="false">
      <c r="A289" s="398" t="n">
        <v>391</v>
      </c>
      <c r="B289" s="398" t="n">
        <v>801</v>
      </c>
      <c r="C289" s="397" t="n">
        <v>263</v>
      </c>
      <c r="D289" s="397" t="n">
        <v>263</v>
      </c>
      <c r="E289" s="397" t="s">
        <v>62</v>
      </c>
      <c r="F289" s="399" t="s">
        <v>815</v>
      </c>
      <c r="G289" s="397" t="s">
        <v>816</v>
      </c>
      <c r="H289" s="400" t="s">
        <v>60</v>
      </c>
      <c r="I289" s="397" t="n">
        <v>0</v>
      </c>
      <c r="J289" s="397" t="n">
        <v>0</v>
      </c>
      <c r="K289" s="397" t="n">
        <v>3</v>
      </c>
      <c r="L289" s="397" t="n">
        <v>3</v>
      </c>
      <c r="M289" s="397"/>
      <c r="N289" s="405" t="s">
        <v>1185</v>
      </c>
      <c r="O289" s="406" t="s">
        <v>3376</v>
      </c>
      <c r="P289" s="405" t="s">
        <v>3380</v>
      </c>
      <c r="Q289" s="407" t="s">
        <v>101</v>
      </c>
      <c r="R289" s="397" t="s">
        <v>5158</v>
      </c>
      <c r="S289" s="411" t="s">
        <v>6241</v>
      </c>
      <c r="T289" s="397" t="s">
        <v>3379</v>
      </c>
      <c r="U289" s="397"/>
      <c r="V289" s="397"/>
      <c r="W289" s="397"/>
      <c r="X289" s="397"/>
      <c r="Y289" s="397"/>
      <c r="Z289" s="397"/>
      <c r="AA289" s="397"/>
      <c r="AB289" s="397"/>
      <c r="AC289" s="397"/>
      <c r="AD289" s="397"/>
      <c r="AE289" s="397"/>
      <c r="AF289" s="397"/>
      <c r="AG289" s="397"/>
    </row>
    <row r="290" customFormat="false" ht="15.75" hidden="false" customHeight="true" outlineLevel="0" collapsed="false">
      <c r="A290" s="398" t="n">
        <v>393</v>
      </c>
      <c r="B290" s="398" t="n">
        <v>803</v>
      </c>
      <c r="C290" s="410" t="n">
        <v>264</v>
      </c>
      <c r="D290" s="410" t="n">
        <v>264</v>
      </c>
      <c r="E290" s="397" t="s">
        <v>62</v>
      </c>
      <c r="F290" s="399" t="s">
        <v>6892</v>
      </c>
      <c r="G290" s="397" t="s">
        <v>4912</v>
      </c>
      <c r="H290" s="400" t="s">
        <v>60</v>
      </c>
      <c r="I290" s="397" t="n">
        <v>0</v>
      </c>
      <c r="J290" s="397" t="n">
        <v>0</v>
      </c>
      <c r="K290" s="397" t="n">
        <v>3</v>
      </c>
      <c r="L290" s="397" t="n">
        <v>3</v>
      </c>
      <c r="M290" s="397"/>
      <c r="N290" s="409" t="s">
        <v>1185</v>
      </c>
      <c r="O290" s="408" t="s">
        <v>3376</v>
      </c>
      <c r="P290" s="409" t="s">
        <v>3380</v>
      </c>
      <c r="Q290" s="407" t="s">
        <v>101</v>
      </c>
      <c r="R290" s="414" t="s">
        <v>5211</v>
      </c>
      <c r="S290" s="411" t="s">
        <v>6247</v>
      </c>
      <c r="T290" s="397" t="s">
        <v>6893</v>
      </c>
      <c r="U290" s="397"/>
      <c r="V290" s="397"/>
      <c r="W290" s="397"/>
      <c r="X290" s="397"/>
      <c r="Y290" s="397"/>
      <c r="Z290" s="397"/>
      <c r="AA290" s="397"/>
      <c r="AB290" s="397"/>
      <c r="AC290" s="397"/>
      <c r="AD290" s="397"/>
      <c r="AE290" s="397"/>
      <c r="AF290" s="397"/>
      <c r="AG290" s="397"/>
    </row>
    <row r="291" customFormat="false" ht="15.75" hidden="false" customHeight="true" outlineLevel="0" collapsed="false">
      <c r="A291" s="398" t="n">
        <v>394</v>
      </c>
      <c r="B291" s="398" t="n">
        <v>805</v>
      </c>
      <c r="C291" s="410" t="n">
        <v>265</v>
      </c>
      <c r="D291" s="410" t="n">
        <v>265</v>
      </c>
      <c r="E291" s="397" t="s">
        <v>62</v>
      </c>
      <c r="F291" s="399" t="s">
        <v>817</v>
      </c>
      <c r="G291" s="397" t="s">
        <v>819</v>
      </c>
      <c r="H291" s="425" t="s">
        <v>1924</v>
      </c>
      <c r="I291" s="397" t="n">
        <v>2</v>
      </c>
      <c r="J291" s="397" t="n">
        <v>0</v>
      </c>
      <c r="K291" s="397" t="n">
        <v>3</v>
      </c>
      <c r="L291" s="397" t="n">
        <v>5</v>
      </c>
      <c r="M291" s="397"/>
      <c r="N291" s="409" t="s">
        <v>1185</v>
      </c>
      <c r="O291" s="408" t="s">
        <v>3376</v>
      </c>
      <c r="P291" s="409" t="s">
        <v>3380</v>
      </c>
      <c r="Q291" s="407" t="s">
        <v>101</v>
      </c>
      <c r="R291" s="414" t="s">
        <v>5211</v>
      </c>
      <c r="S291" s="411" t="s">
        <v>6247</v>
      </c>
      <c r="T291" s="397" t="s">
        <v>6893</v>
      </c>
      <c r="U291" s="397"/>
      <c r="V291" s="397"/>
      <c r="W291" s="397"/>
      <c r="X291" s="397"/>
      <c r="Y291" s="397"/>
      <c r="Z291" s="397"/>
      <c r="AA291" s="397"/>
      <c r="AB291" s="397"/>
      <c r="AC291" s="397"/>
      <c r="AD291" s="397"/>
      <c r="AE291" s="397"/>
      <c r="AF291" s="397"/>
      <c r="AG291" s="397"/>
    </row>
    <row r="292" customFormat="false" ht="15.75" hidden="false" customHeight="true" outlineLevel="0" collapsed="false">
      <c r="A292" s="398" t="n">
        <v>428</v>
      </c>
      <c r="B292" s="398" t="n">
        <v>874</v>
      </c>
      <c r="C292" s="397" t="n">
        <v>266</v>
      </c>
      <c r="D292" s="397" t="n">
        <v>266</v>
      </c>
      <c r="E292" s="397" t="s">
        <v>62</v>
      </c>
      <c r="F292" s="399" t="s">
        <v>821</v>
      </c>
      <c r="G292" s="397" t="s">
        <v>822</v>
      </c>
      <c r="H292" s="400" t="s">
        <v>60</v>
      </c>
      <c r="I292" s="397" t="n">
        <v>0</v>
      </c>
      <c r="J292" s="397" t="n">
        <v>0</v>
      </c>
      <c r="K292" s="397" t="n">
        <v>3</v>
      </c>
      <c r="L292" s="397" t="n">
        <v>3</v>
      </c>
      <c r="M292" s="397"/>
      <c r="N292" s="397" t="s">
        <v>131</v>
      </c>
      <c r="O292" s="397" t="s">
        <v>131</v>
      </c>
      <c r="P292" s="397" t="s">
        <v>131</v>
      </c>
      <c r="Q292" s="397" t="s">
        <v>131</v>
      </c>
      <c r="R292" s="397"/>
      <c r="S292" s="397"/>
      <c r="T292" s="397"/>
      <c r="U292" s="397"/>
      <c r="V292" s="397"/>
      <c r="W292" s="397"/>
      <c r="X292" s="397"/>
      <c r="Y292" s="397"/>
      <c r="Z292" s="397"/>
      <c r="AA292" s="397"/>
      <c r="AB292" s="397"/>
      <c r="AC292" s="397"/>
      <c r="AD292" s="397"/>
      <c r="AE292" s="397"/>
      <c r="AF292" s="397"/>
      <c r="AG292" s="397"/>
    </row>
    <row r="293" customFormat="false" ht="15.75" hidden="false" customHeight="true" outlineLevel="0" collapsed="false">
      <c r="A293" s="398" t="n">
        <v>427</v>
      </c>
      <c r="B293" s="398" t="n">
        <v>873</v>
      </c>
      <c r="C293" s="397" t="n">
        <v>267</v>
      </c>
      <c r="D293" s="397" t="n">
        <v>267</v>
      </c>
      <c r="E293" s="397" t="s">
        <v>62</v>
      </c>
      <c r="F293" s="399" t="s">
        <v>823</v>
      </c>
      <c r="G293" s="397" t="s">
        <v>824</v>
      </c>
      <c r="H293" s="444" t="s">
        <v>70</v>
      </c>
      <c r="I293" s="417" t="n">
        <v>5</v>
      </c>
      <c r="J293" s="417" t="n">
        <v>0</v>
      </c>
      <c r="K293" s="417" t="n">
        <v>0</v>
      </c>
      <c r="L293" s="417" t="n">
        <v>5</v>
      </c>
      <c r="M293" s="397"/>
      <c r="N293" s="397" t="s">
        <v>1009</v>
      </c>
      <c r="O293" s="406" t="s">
        <v>3419</v>
      </c>
      <c r="P293" s="405" t="s">
        <v>3422</v>
      </c>
      <c r="Q293" s="415" t="s">
        <v>70</v>
      </c>
      <c r="R293" s="397"/>
      <c r="S293" s="397"/>
      <c r="T293" s="397"/>
      <c r="U293" s="397"/>
      <c r="V293" s="397"/>
      <c r="W293" s="397"/>
      <c r="X293" s="397"/>
      <c r="Y293" s="397"/>
      <c r="Z293" s="397"/>
      <c r="AA293" s="397"/>
      <c r="AB293" s="397"/>
      <c r="AC293" s="397"/>
      <c r="AD293" s="397"/>
      <c r="AE293" s="397"/>
      <c r="AF293" s="397"/>
      <c r="AG293" s="397"/>
    </row>
    <row r="294" customFormat="false" ht="15.75" hidden="false" customHeight="true" outlineLevel="0" collapsed="false">
      <c r="A294" s="398" t="n">
        <v>432</v>
      </c>
      <c r="B294" s="398" t="n">
        <v>878</v>
      </c>
      <c r="C294" s="397" t="n">
        <v>268</v>
      </c>
      <c r="D294" s="397" t="n">
        <v>268</v>
      </c>
      <c r="E294" s="397" t="s">
        <v>62</v>
      </c>
      <c r="F294" s="399" t="s">
        <v>825</v>
      </c>
      <c r="G294" s="397" t="s">
        <v>826</v>
      </c>
      <c r="H294" s="415" t="s">
        <v>70</v>
      </c>
      <c r="I294" s="398" t="n">
        <v>6</v>
      </c>
      <c r="J294" s="398" t="n">
        <v>0</v>
      </c>
      <c r="K294" s="398" t="n">
        <v>0</v>
      </c>
      <c r="L294" s="398" t="n">
        <v>6</v>
      </c>
      <c r="M294" s="397"/>
      <c r="N294" s="397" t="s">
        <v>131</v>
      </c>
      <c r="O294" s="397" t="s">
        <v>131</v>
      </c>
      <c r="P294" s="397" t="s">
        <v>131</v>
      </c>
      <c r="Q294" s="403" t="s">
        <v>1004</v>
      </c>
      <c r="R294" s="397"/>
      <c r="S294" s="397"/>
      <c r="T294" s="397"/>
      <c r="U294" s="397"/>
      <c r="V294" s="397"/>
      <c r="W294" s="397"/>
      <c r="X294" s="397"/>
      <c r="Y294" s="397"/>
      <c r="Z294" s="397"/>
      <c r="AA294" s="397"/>
      <c r="AB294" s="397"/>
      <c r="AC294" s="397"/>
      <c r="AD294" s="397"/>
      <c r="AE294" s="397"/>
      <c r="AF294" s="397"/>
      <c r="AG294" s="397"/>
    </row>
    <row r="295" customFormat="false" ht="15.75" hidden="false" customHeight="true" outlineLevel="0" collapsed="false">
      <c r="A295" s="398" t="n">
        <v>424</v>
      </c>
      <c r="B295" s="398" t="n">
        <v>868</v>
      </c>
      <c r="C295" s="397" t="n">
        <v>269</v>
      </c>
      <c r="D295" s="397" t="n">
        <v>269</v>
      </c>
      <c r="E295" s="397" t="s">
        <v>62</v>
      </c>
      <c r="F295" s="399" t="s">
        <v>3440</v>
      </c>
      <c r="G295" s="397" t="s">
        <v>828</v>
      </c>
      <c r="H295" s="400" t="s">
        <v>60</v>
      </c>
      <c r="I295" s="397" t="n">
        <v>0</v>
      </c>
      <c r="J295" s="397" t="n">
        <v>0</v>
      </c>
      <c r="K295" s="397" t="n">
        <v>2</v>
      </c>
      <c r="L295" s="397" t="n">
        <v>2</v>
      </c>
      <c r="M295" s="397"/>
      <c r="N295" s="397" t="s">
        <v>131</v>
      </c>
      <c r="O295" s="397" t="s">
        <v>131</v>
      </c>
      <c r="P295" s="397" t="s">
        <v>131</v>
      </c>
      <c r="Q295" s="397" t="s">
        <v>131</v>
      </c>
      <c r="R295" s="397"/>
      <c r="S295" s="397"/>
      <c r="T295" s="397"/>
      <c r="U295" s="397"/>
      <c r="V295" s="397"/>
      <c r="W295" s="397"/>
      <c r="X295" s="397"/>
      <c r="Y295" s="397"/>
      <c r="Z295" s="397"/>
      <c r="AA295" s="397"/>
      <c r="AB295" s="397"/>
      <c r="AC295" s="397"/>
      <c r="AD295" s="397"/>
      <c r="AE295" s="397"/>
      <c r="AF295" s="397"/>
      <c r="AG295" s="397"/>
    </row>
    <row r="296" customFormat="false" ht="15.75" hidden="false" customHeight="true" outlineLevel="0" collapsed="false">
      <c r="A296" s="398" t="n">
        <v>426</v>
      </c>
      <c r="B296" s="398" t="n">
        <v>870</v>
      </c>
      <c r="C296" s="397" t="n">
        <v>270</v>
      </c>
      <c r="D296" s="397" t="n">
        <v>270</v>
      </c>
      <c r="E296" s="397" t="s">
        <v>62</v>
      </c>
      <c r="F296" s="399" t="s">
        <v>830</v>
      </c>
      <c r="G296" s="397" t="s">
        <v>831</v>
      </c>
      <c r="H296" s="400" t="s">
        <v>60</v>
      </c>
      <c r="I296" s="397" t="n">
        <v>0</v>
      </c>
      <c r="J296" s="397" t="n">
        <v>0</v>
      </c>
      <c r="K296" s="397" t="n">
        <v>3</v>
      </c>
      <c r="L296" s="397" t="n">
        <v>3</v>
      </c>
      <c r="M296" s="397"/>
      <c r="N296" s="397" t="s">
        <v>131</v>
      </c>
      <c r="O296" s="397" t="s">
        <v>131</v>
      </c>
      <c r="P296" s="397" t="s">
        <v>131</v>
      </c>
      <c r="Q296" s="397" t="s">
        <v>131</v>
      </c>
      <c r="R296" s="397"/>
      <c r="S296" s="397"/>
      <c r="T296" s="397"/>
      <c r="U296" s="397"/>
      <c r="V296" s="397"/>
      <c r="W296" s="397"/>
      <c r="X296" s="397"/>
      <c r="Y296" s="397"/>
      <c r="Z296" s="397"/>
      <c r="AA296" s="397"/>
      <c r="AB296" s="397"/>
      <c r="AC296" s="397"/>
      <c r="AD296" s="397"/>
      <c r="AE296" s="397"/>
      <c r="AF296" s="397"/>
      <c r="AG296" s="397"/>
    </row>
    <row r="297" customFormat="false" ht="15.75" hidden="false" customHeight="true" outlineLevel="0" collapsed="false">
      <c r="A297" s="398" t="n">
        <v>3306</v>
      </c>
      <c r="B297" s="398" t="n">
        <v>4345</v>
      </c>
      <c r="C297" s="397" t="n">
        <v>271</v>
      </c>
      <c r="D297" s="397" t="n">
        <v>271</v>
      </c>
      <c r="E297" s="397" t="s">
        <v>62</v>
      </c>
      <c r="F297" s="399" t="s">
        <v>833</v>
      </c>
      <c r="G297" s="397" t="s">
        <v>834</v>
      </c>
      <c r="H297" s="407" t="s">
        <v>101</v>
      </c>
      <c r="I297" s="398" t="n">
        <v>0</v>
      </c>
      <c r="J297" s="398" t="n">
        <v>6</v>
      </c>
      <c r="K297" s="443" t="n">
        <v>0</v>
      </c>
      <c r="L297" s="443" t="n">
        <v>6</v>
      </c>
      <c r="M297" s="397"/>
      <c r="N297" s="405" t="s">
        <v>1185</v>
      </c>
      <c r="O297" s="406" t="s">
        <v>3454</v>
      </c>
      <c r="P297" s="405" t="s">
        <v>834</v>
      </c>
      <c r="Q297" s="407" t="s">
        <v>101</v>
      </c>
      <c r="R297" s="414" t="s">
        <v>5211</v>
      </c>
      <c r="S297" s="411" t="s">
        <v>6274</v>
      </c>
      <c r="T297" s="397" t="s">
        <v>3456</v>
      </c>
      <c r="U297" s="397"/>
      <c r="V297" s="397"/>
      <c r="W297" s="397"/>
      <c r="X297" s="397"/>
      <c r="Y297" s="397"/>
      <c r="Z297" s="397"/>
      <c r="AA297" s="397"/>
      <c r="AB297" s="397"/>
      <c r="AC297" s="397"/>
      <c r="AD297" s="397"/>
      <c r="AE297" s="397"/>
      <c r="AF297" s="397"/>
      <c r="AG297" s="397"/>
    </row>
    <row r="298" customFormat="false" ht="15.75" hidden="false" customHeight="true" outlineLevel="0" collapsed="false">
      <c r="A298" s="398" t="n">
        <v>52</v>
      </c>
      <c r="B298" s="398" t="n">
        <v>101</v>
      </c>
      <c r="C298" s="397" t="n">
        <v>272</v>
      </c>
      <c r="D298" s="397" t="n">
        <v>272</v>
      </c>
      <c r="E298" s="397" t="s">
        <v>62</v>
      </c>
      <c r="F298" s="399" t="s">
        <v>835</v>
      </c>
      <c r="G298" s="397" t="s">
        <v>836</v>
      </c>
      <c r="H298" s="407" t="s">
        <v>101</v>
      </c>
      <c r="I298" s="434" t="n">
        <v>0</v>
      </c>
      <c r="J298" s="434" t="n">
        <v>6</v>
      </c>
      <c r="K298" s="434" t="n">
        <v>0</v>
      </c>
      <c r="L298" s="434" t="n">
        <v>6</v>
      </c>
      <c r="M298" s="397"/>
      <c r="N298" s="405" t="s">
        <v>1185</v>
      </c>
      <c r="O298" s="406" t="s">
        <v>3464</v>
      </c>
      <c r="P298" s="397" t="s">
        <v>4927</v>
      </c>
      <c r="Q298" s="407" t="s">
        <v>101</v>
      </c>
      <c r="R298" s="397" t="s">
        <v>5158</v>
      </c>
      <c r="S298" s="411" t="s">
        <v>3464</v>
      </c>
      <c r="T298" s="397" t="s">
        <v>3466</v>
      </c>
      <c r="U298" s="397"/>
      <c r="V298" s="397"/>
      <c r="W298" s="397"/>
      <c r="X298" s="397"/>
      <c r="Y298" s="397"/>
      <c r="Z298" s="397"/>
      <c r="AA298" s="397"/>
      <c r="AB298" s="397"/>
      <c r="AC298" s="397"/>
      <c r="AD298" s="397"/>
      <c r="AE298" s="397"/>
      <c r="AF298" s="397"/>
      <c r="AG298" s="397"/>
    </row>
    <row r="299" customFormat="false" ht="15.75" hidden="false" customHeight="true" outlineLevel="0" collapsed="false">
      <c r="A299" s="398" t="n">
        <v>49</v>
      </c>
      <c r="B299" s="398" t="n">
        <v>95</v>
      </c>
      <c r="C299" s="397" t="n">
        <v>273</v>
      </c>
      <c r="D299" s="397" t="n">
        <v>273</v>
      </c>
      <c r="E299" s="397" t="s">
        <v>62</v>
      </c>
      <c r="F299" s="399" t="s">
        <v>837</v>
      </c>
      <c r="G299" s="397" t="s">
        <v>838</v>
      </c>
      <c r="H299" s="400" t="s">
        <v>60</v>
      </c>
      <c r="I299" s="397" t="n">
        <v>0</v>
      </c>
      <c r="J299" s="397" t="n">
        <v>0</v>
      </c>
      <c r="K299" s="397" t="n">
        <v>3</v>
      </c>
      <c r="L299" s="397" t="n">
        <v>3</v>
      </c>
      <c r="M299" s="397" t="s">
        <v>6831</v>
      </c>
      <c r="N299" s="397" t="s">
        <v>131</v>
      </c>
      <c r="O299" s="397" t="s">
        <v>131</v>
      </c>
      <c r="P299" s="397" t="s">
        <v>131</v>
      </c>
      <c r="Q299" s="397" t="s">
        <v>131</v>
      </c>
      <c r="R299" s="397"/>
      <c r="S299" s="397"/>
      <c r="T299" s="397"/>
      <c r="U299" s="397"/>
      <c r="V299" s="397"/>
      <c r="W299" s="397"/>
      <c r="X299" s="397"/>
      <c r="Y299" s="397"/>
      <c r="Z299" s="397"/>
      <c r="AA299" s="397"/>
      <c r="AB299" s="397"/>
      <c r="AC299" s="397"/>
      <c r="AD299" s="397"/>
      <c r="AE299" s="397"/>
      <c r="AF299" s="397"/>
      <c r="AG299" s="397"/>
    </row>
    <row r="300" customFormat="false" ht="15.75" hidden="false" customHeight="true" outlineLevel="0" collapsed="false">
      <c r="A300" s="398" t="n">
        <v>70</v>
      </c>
      <c r="B300" s="398" t="n">
        <v>133</v>
      </c>
      <c r="C300" s="397" t="n">
        <v>274</v>
      </c>
      <c r="D300" s="397" t="n">
        <v>274</v>
      </c>
      <c r="E300" s="397" t="s">
        <v>62</v>
      </c>
      <c r="F300" s="399" t="s">
        <v>839</v>
      </c>
      <c r="G300" s="397" t="s">
        <v>840</v>
      </c>
      <c r="H300" s="415" t="s">
        <v>70</v>
      </c>
      <c r="I300" s="397" t="n">
        <v>6</v>
      </c>
      <c r="J300" s="397" t="n">
        <v>0</v>
      </c>
      <c r="K300" s="397" t="n">
        <v>1</v>
      </c>
      <c r="L300" s="397" t="n">
        <v>7</v>
      </c>
      <c r="M300" s="397"/>
      <c r="N300" s="405" t="s">
        <v>1185</v>
      </c>
      <c r="O300" s="406" t="s">
        <v>3479</v>
      </c>
      <c r="P300" s="422" t="s">
        <v>4929</v>
      </c>
      <c r="Q300" s="400" t="s">
        <v>60</v>
      </c>
      <c r="R300" s="397" t="s">
        <v>5158</v>
      </c>
      <c r="S300" s="411" t="s">
        <v>6894</v>
      </c>
      <c r="T300" s="397" t="s">
        <v>6288</v>
      </c>
      <c r="U300" s="397"/>
      <c r="V300" s="397"/>
      <c r="W300" s="397"/>
      <c r="X300" s="397"/>
      <c r="Y300" s="397"/>
      <c r="Z300" s="397"/>
      <c r="AA300" s="397"/>
      <c r="AB300" s="397"/>
      <c r="AC300" s="397"/>
      <c r="AD300" s="397"/>
      <c r="AE300" s="397"/>
      <c r="AF300" s="397"/>
      <c r="AG300" s="397"/>
    </row>
    <row r="301" customFormat="false" ht="15.75" hidden="false" customHeight="true" outlineLevel="0" collapsed="false">
      <c r="A301" s="398" t="n">
        <v>63</v>
      </c>
      <c r="B301" s="398" t="n">
        <v>123</v>
      </c>
      <c r="C301" s="397" t="n">
        <v>275</v>
      </c>
      <c r="D301" s="397" t="n">
        <v>275</v>
      </c>
      <c r="E301" s="397" t="s">
        <v>62</v>
      </c>
      <c r="F301" s="399" t="s">
        <v>841</v>
      </c>
      <c r="G301" s="397" t="s">
        <v>842</v>
      </c>
      <c r="H301" s="400" t="s">
        <v>60</v>
      </c>
      <c r="I301" s="397" t="n">
        <v>0</v>
      </c>
      <c r="J301" s="397" t="n">
        <v>0</v>
      </c>
      <c r="K301" s="397" t="n">
        <v>3</v>
      </c>
      <c r="L301" s="397" t="n">
        <v>3</v>
      </c>
      <c r="M301" s="397" t="s">
        <v>145</v>
      </c>
      <c r="N301" s="397" t="s">
        <v>131</v>
      </c>
      <c r="O301" s="397" t="s">
        <v>131</v>
      </c>
      <c r="P301" s="397" t="s">
        <v>131</v>
      </c>
      <c r="Q301" s="397" t="s">
        <v>131</v>
      </c>
      <c r="R301" s="397"/>
      <c r="S301" s="397"/>
      <c r="T301" s="397"/>
      <c r="U301" s="397"/>
      <c r="V301" s="397"/>
      <c r="W301" s="397"/>
      <c r="X301" s="397"/>
      <c r="Y301" s="397"/>
      <c r="Z301" s="397"/>
      <c r="AA301" s="397"/>
      <c r="AB301" s="397"/>
      <c r="AC301" s="397"/>
      <c r="AD301" s="397"/>
      <c r="AE301" s="397"/>
      <c r="AF301" s="397"/>
      <c r="AG301" s="397"/>
    </row>
    <row r="302" customFormat="false" ht="15.75" hidden="false" customHeight="true" outlineLevel="0" collapsed="false">
      <c r="A302" s="398" t="n">
        <v>56</v>
      </c>
      <c r="B302" s="398" t="n">
        <v>112</v>
      </c>
      <c r="C302" s="397" t="n">
        <v>276</v>
      </c>
      <c r="D302" s="397" t="n">
        <v>276</v>
      </c>
      <c r="E302" s="397" t="s">
        <v>62</v>
      </c>
      <c r="F302" s="399" t="s">
        <v>845</v>
      </c>
      <c r="G302" s="422" t="s">
        <v>846</v>
      </c>
      <c r="H302" s="415" t="s">
        <v>70</v>
      </c>
      <c r="I302" s="397" t="n">
        <v>4</v>
      </c>
      <c r="J302" s="397" t="n">
        <v>0</v>
      </c>
      <c r="K302" s="397" t="n">
        <v>0</v>
      </c>
      <c r="L302" s="397" t="n">
        <v>4</v>
      </c>
      <c r="M302" s="397" t="s">
        <v>145</v>
      </c>
      <c r="N302" s="397" t="s">
        <v>1001</v>
      </c>
      <c r="O302" s="406" t="s">
        <v>3503</v>
      </c>
      <c r="P302" s="422" t="s">
        <v>4934</v>
      </c>
      <c r="Q302" s="405" t="s">
        <v>167</v>
      </c>
      <c r="R302" s="397" t="s">
        <v>5158</v>
      </c>
      <c r="S302" s="411" t="s">
        <v>6306</v>
      </c>
      <c r="T302" s="397" t="s">
        <v>3505</v>
      </c>
      <c r="U302" s="397" t="s">
        <v>167</v>
      </c>
      <c r="V302" s="397"/>
      <c r="W302" s="397"/>
      <c r="X302" s="397"/>
      <c r="Y302" s="397"/>
      <c r="Z302" s="397"/>
      <c r="AA302" s="397"/>
      <c r="AB302" s="397"/>
      <c r="AC302" s="397"/>
      <c r="AD302" s="397"/>
      <c r="AE302" s="397"/>
      <c r="AF302" s="397"/>
      <c r="AG302" s="397"/>
    </row>
    <row r="303" customFormat="false" ht="15.75" hidden="false" customHeight="true" outlineLevel="0" collapsed="false">
      <c r="A303" s="398" t="n">
        <v>57</v>
      </c>
      <c r="B303" s="398" t="n">
        <v>113</v>
      </c>
      <c r="C303" s="397" t="n">
        <v>277</v>
      </c>
      <c r="D303" s="397" t="n">
        <v>277</v>
      </c>
      <c r="E303" s="397" t="s">
        <v>62</v>
      </c>
      <c r="F303" s="399" t="s">
        <v>847</v>
      </c>
      <c r="G303" s="397" t="s">
        <v>848</v>
      </c>
      <c r="H303" s="400" t="s">
        <v>60</v>
      </c>
      <c r="I303" s="397" t="n">
        <v>0</v>
      </c>
      <c r="J303" s="397" t="n">
        <v>0</v>
      </c>
      <c r="K303" s="397" t="n">
        <v>4</v>
      </c>
      <c r="L303" s="397" t="n">
        <v>4</v>
      </c>
      <c r="M303" s="397"/>
      <c r="N303" s="397" t="s">
        <v>131</v>
      </c>
      <c r="O303" s="397" t="s">
        <v>131</v>
      </c>
      <c r="P303" s="397" t="s">
        <v>131</v>
      </c>
      <c r="Q303" s="397" t="s">
        <v>131</v>
      </c>
      <c r="R303" s="397"/>
      <c r="S303" s="397"/>
      <c r="T303" s="397"/>
      <c r="U303" s="397"/>
      <c r="V303" s="397"/>
      <c r="W303" s="397"/>
      <c r="X303" s="397"/>
      <c r="Y303" s="397"/>
      <c r="Z303" s="397"/>
      <c r="AA303" s="397"/>
      <c r="AB303" s="397"/>
      <c r="AC303" s="397"/>
      <c r="AD303" s="397"/>
      <c r="AE303" s="397"/>
      <c r="AF303" s="397"/>
      <c r="AG303" s="397"/>
    </row>
    <row r="304" customFormat="false" ht="15.75" hidden="false" customHeight="true" outlineLevel="0" collapsed="false">
      <c r="A304" s="398" t="n">
        <v>59</v>
      </c>
      <c r="B304" s="398" t="n">
        <v>118</v>
      </c>
      <c r="C304" s="397" t="n">
        <v>278</v>
      </c>
      <c r="D304" s="397" t="n">
        <v>278</v>
      </c>
      <c r="E304" s="397" t="s">
        <v>62</v>
      </c>
      <c r="F304" s="399" t="s">
        <v>850</v>
      </c>
      <c r="G304" s="397" t="s">
        <v>851</v>
      </c>
      <c r="H304" s="400" t="s">
        <v>60</v>
      </c>
      <c r="I304" s="397" t="n">
        <v>0</v>
      </c>
      <c r="J304" s="397" t="n">
        <v>0</v>
      </c>
      <c r="K304" s="397" t="n">
        <v>3</v>
      </c>
      <c r="L304" s="397" t="n">
        <v>3</v>
      </c>
      <c r="M304" s="397" t="s">
        <v>6831</v>
      </c>
      <c r="N304" s="397" t="s">
        <v>131</v>
      </c>
      <c r="O304" s="397" t="s">
        <v>131</v>
      </c>
      <c r="P304" s="397" t="s">
        <v>131</v>
      </c>
      <c r="Q304" s="397" t="s">
        <v>131</v>
      </c>
      <c r="R304" s="397"/>
      <c r="S304" s="397"/>
      <c r="T304" s="397"/>
      <c r="U304" s="397"/>
      <c r="V304" s="397"/>
      <c r="W304" s="397"/>
      <c r="X304" s="397"/>
      <c r="Y304" s="397"/>
      <c r="Z304" s="397"/>
      <c r="AA304" s="397"/>
      <c r="AB304" s="397"/>
      <c r="AC304" s="397"/>
      <c r="AD304" s="397"/>
      <c r="AE304" s="397"/>
      <c r="AF304" s="397"/>
      <c r="AG304" s="397"/>
    </row>
    <row r="305" customFormat="false" ht="15.75" hidden="false" customHeight="true" outlineLevel="0" collapsed="false">
      <c r="A305" s="398" t="n">
        <v>62</v>
      </c>
      <c r="B305" s="398" t="n">
        <v>121</v>
      </c>
      <c r="C305" s="397" t="n">
        <v>279</v>
      </c>
      <c r="D305" s="397" t="n">
        <v>279</v>
      </c>
      <c r="E305" s="397" t="s">
        <v>62</v>
      </c>
      <c r="F305" s="399" t="s">
        <v>852</v>
      </c>
      <c r="G305" s="397" t="s">
        <v>853</v>
      </c>
      <c r="H305" s="410" t="s">
        <v>6895</v>
      </c>
      <c r="I305" s="397" t="n">
        <v>0</v>
      </c>
      <c r="J305" s="397" t="n">
        <v>0</v>
      </c>
      <c r="K305" s="430" t="n">
        <v>2</v>
      </c>
      <c r="L305" s="430" t="n">
        <v>2</v>
      </c>
      <c r="M305" s="397"/>
      <c r="N305" s="397" t="s">
        <v>131</v>
      </c>
      <c r="O305" s="397" t="s">
        <v>131</v>
      </c>
      <c r="P305" s="397" t="s">
        <v>131</v>
      </c>
      <c r="Q305" s="397" t="s">
        <v>131</v>
      </c>
      <c r="R305" s="414" t="s">
        <v>5211</v>
      </c>
      <c r="S305" s="411" t="s">
        <v>6318</v>
      </c>
      <c r="T305" s="397" t="s">
        <v>3536</v>
      </c>
      <c r="U305" s="397"/>
      <c r="V305" s="397"/>
      <c r="W305" s="397"/>
      <c r="X305" s="397"/>
      <c r="Y305" s="397"/>
      <c r="Z305" s="397"/>
      <c r="AA305" s="397"/>
      <c r="AB305" s="397"/>
      <c r="AC305" s="397"/>
      <c r="AD305" s="397"/>
      <c r="AE305" s="397"/>
      <c r="AF305" s="397"/>
      <c r="AG305" s="397"/>
    </row>
    <row r="306" customFormat="false" ht="15.75" hidden="false" customHeight="true" outlineLevel="0" collapsed="false">
      <c r="A306" s="398" t="n">
        <v>68</v>
      </c>
      <c r="B306" s="398" t="n">
        <v>131</v>
      </c>
      <c r="C306" s="397" t="n">
        <v>280</v>
      </c>
      <c r="D306" s="397" t="n">
        <v>280</v>
      </c>
      <c r="E306" s="397" t="s">
        <v>62</v>
      </c>
      <c r="F306" s="399" t="s">
        <v>855</v>
      </c>
      <c r="G306" s="397" t="s">
        <v>856</v>
      </c>
      <c r="H306" s="410" t="s">
        <v>6832</v>
      </c>
      <c r="I306" s="397" t="n">
        <v>0</v>
      </c>
      <c r="J306" s="397" t="n">
        <v>0</v>
      </c>
      <c r="K306" s="397" t="n">
        <v>2</v>
      </c>
      <c r="L306" s="397" t="n">
        <v>2</v>
      </c>
      <c r="M306" s="397" t="s">
        <v>6831</v>
      </c>
      <c r="N306" s="397" t="s">
        <v>131</v>
      </c>
      <c r="O306" s="397" t="s">
        <v>131</v>
      </c>
      <c r="P306" s="397" t="s">
        <v>131</v>
      </c>
      <c r="Q306" s="397" t="s">
        <v>131</v>
      </c>
      <c r="R306" s="397"/>
      <c r="S306" s="397"/>
      <c r="T306" s="397"/>
      <c r="U306" s="397"/>
      <c r="V306" s="397"/>
      <c r="W306" s="397"/>
      <c r="X306" s="397"/>
      <c r="Y306" s="397"/>
      <c r="Z306" s="397"/>
      <c r="AA306" s="397"/>
      <c r="AB306" s="397"/>
      <c r="AC306" s="397"/>
      <c r="AD306" s="397"/>
      <c r="AE306" s="397"/>
      <c r="AF306" s="397"/>
      <c r="AG306" s="397"/>
    </row>
    <row r="307" customFormat="false" ht="15.75" hidden="false" customHeight="true" outlineLevel="0" collapsed="false">
      <c r="A307" s="398" t="n">
        <v>72</v>
      </c>
      <c r="B307" s="398" t="n">
        <v>158</v>
      </c>
      <c r="C307" s="397" t="n">
        <v>281</v>
      </c>
      <c r="D307" s="397" t="n">
        <v>281</v>
      </c>
      <c r="E307" s="397" t="s">
        <v>62</v>
      </c>
      <c r="F307" s="399" t="s">
        <v>858</v>
      </c>
      <c r="G307" s="397" t="s">
        <v>859</v>
      </c>
      <c r="H307" s="400" t="s">
        <v>60</v>
      </c>
      <c r="I307" s="397" t="n">
        <v>0</v>
      </c>
      <c r="J307" s="397" t="n">
        <v>0</v>
      </c>
      <c r="K307" s="397" t="n">
        <v>3</v>
      </c>
      <c r="L307" s="397" t="n">
        <v>3</v>
      </c>
      <c r="M307" s="397" t="s">
        <v>6831</v>
      </c>
      <c r="N307" s="397" t="s">
        <v>131</v>
      </c>
      <c r="O307" s="397" t="s">
        <v>131</v>
      </c>
      <c r="P307" s="397" t="s">
        <v>131</v>
      </c>
      <c r="Q307" s="397" t="s">
        <v>131</v>
      </c>
      <c r="R307" s="397"/>
      <c r="S307" s="397"/>
      <c r="T307" s="397"/>
      <c r="U307" s="397"/>
      <c r="V307" s="397"/>
      <c r="W307" s="397"/>
      <c r="X307" s="397"/>
      <c r="Y307" s="397"/>
      <c r="Z307" s="397"/>
      <c r="AA307" s="397"/>
      <c r="AB307" s="397"/>
      <c r="AC307" s="397"/>
      <c r="AD307" s="397"/>
      <c r="AE307" s="397"/>
      <c r="AF307" s="397"/>
      <c r="AG307" s="397"/>
    </row>
    <row r="308" customFormat="false" ht="15.75" hidden="false" customHeight="true" outlineLevel="0" collapsed="false">
      <c r="A308" s="398" t="n">
        <v>75</v>
      </c>
      <c r="B308" s="398" t="n">
        <v>164</v>
      </c>
      <c r="C308" s="397" t="n">
        <v>282</v>
      </c>
      <c r="D308" s="397" t="n">
        <v>282</v>
      </c>
      <c r="E308" s="397" t="s">
        <v>62</v>
      </c>
      <c r="F308" s="399" t="s">
        <v>860</v>
      </c>
      <c r="G308" s="397" t="s">
        <v>861</v>
      </c>
      <c r="H308" s="400" t="s">
        <v>60</v>
      </c>
      <c r="I308" s="397" t="n">
        <v>0</v>
      </c>
      <c r="J308" s="397" t="n">
        <v>0</v>
      </c>
      <c r="K308" s="397" t="n">
        <v>3</v>
      </c>
      <c r="L308" s="397" t="n">
        <v>3</v>
      </c>
      <c r="M308" s="397" t="s">
        <v>6831</v>
      </c>
      <c r="N308" s="397" t="s">
        <v>131</v>
      </c>
      <c r="O308" s="397" t="s">
        <v>131</v>
      </c>
      <c r="P308" s="397" t="s">
        <v>131</v>
      </c>
      <c r="Q308" s="397" t="s">
        <v>131</v>
      </c>
      <c r="R308" s="397"/>
      <c r="S308" s="397"/>
      <c r="T308" s="397"/>
      <c r="U308" s="397"/>
      <c r="V308" s="397"/>
      <c r="W308" s="397"/>
      <c r="X308" s="397"/>
      <c r="Y308" s="397"/>
      <c r="Z308" s="397"/>
      <c r="AA308" s="397"/>
      <c r="AB308" s="397"/>
      <c r="AC308" s="397"/>
      <c r="AD308" s="397"/>
      <c r="AE308" s="397"/>
      <c r="AF308" s="397"/>
      <c r="AG308" s="397"/>
    </row>
    <row r="309" customFormat="false" ht="15.75" hidden="false" customHeight="true" outlineLevel="0" collapsed="false">
      <c r="A309" s="398" t="n">
        <v>100</v>
      </c>
      <c r="B309" s="398" t="n">
        <v>206</v>
      </c>
      <c r="C309" s="397" t="n">
        <v>283</v>
      </c>
      <c r="D309" s="397" t="n">
        <v>283</v>
      </c>
      <c r="E309" s="397" t="s">
        <v>62</v>
      </c>
      <c r="F309" s="399" t="s">
        <v>862</v>
      </c>
      <c r="G309" s="397" t="s">
        <v>863</v>
      </c>
      <c r="H309" s="407" t="s">
        <v>101</v>
      </c>
      <c r="I309" s="397" t="n">
        <v>0</v>
      </c>
      <c r="J309" s="397" t="n">
        <v>6</v>
      </c>
      <c r="K309" s="397" t="n">
        <v>0</v>
      </c>
      <c r="L309" s="397" t="n">
        <v>6</v>
      </c>
      <c r="M309" s="397"/>
      <c r="N309" s="405" t="s">
        <v>1185</v>
      </c>
      <c r="O309" s="406" t="s">
        <v>3570</v>
      </c>
      <c r="P309" s="405" t="s">
        <v>4945</v>
      </c>
      <c r="Q309" s="407" t="s">
        <v>101</v>
      </c>
      <c r="R309" s="397" t="s">
        <v>5158</v>
      </c>
      <c r="S309" s="411" t="s">
        <v>6896</v>
      </c>
      <c r="T309" s="397" t="s">
        <v>3572</v>
      </c>
      <c r="U309" s="397"/>
      <c r="V309" s="397"/>
      <c r="W309" s="397"/>
      <c r="X309" s="397"/>
      <c r="Y309" s="397"/>
      <c r="Z309" s="397"/>
      <c r="AA309" s="397"/>
      <c r="AB309" s="397"/>
      <c r="AC309" s="397"/>
      <c r="AD309" s="397"/>
      <c r="AE309" s="397"/>
      <c r="AF309" s="397"/>
      <c r="AG309" s="397"/>
    </row>
    <row r="310" customFormat="false" ht="15.75" hidden="false" customHeight="true" outlineLevel="0" collapsed="false">
      <c r="A310" s="398" t="n">
        <v>84</v>
      </c>
      <c r="B310" s="398" t="n">
        <v>181</v>
      </c>
      <c r="C310" s="397" t="n">
        <v>284</v>
      </c>
      <c r="D310" s="397" t="n">
        <v>284</v>
      </c>
      <c r="E310" s="397" t="s">
        <v>62</v>
      </c>
      <c r="F310" s="399" t="s">
        <v>864</v>
      </c>
      <c r="G310" s="397" t="s">
        <v>865</v>
      </c>
      <c r="H310" s="420" t="s">
        <v>288</v>
      </c>
      <c r="I310" s="435" t="s">
        <v>338</v>
      </c>
      <c r="J310" s="435" t="n">
        <v>4</v>
      </c>
      <c r="K310" s="435" t="n">
        <v>0</v>
      </c>
      <c r="L310" s="420" t="n">
        <v>5</v>
      </c>
      <c r="M310" s="397"/>
      <c r="N310" s="405" t="s">
        <v>1185</v>
      </c>
      <c r="O310" s="406" t="s">
        <v>3582</v>
      </c>
      <c r="P310" s="405" t="s">
        <v>4947</v>
      </c>
      <c r="Q310" s="407" t="s">
        <v>101</v>
      </c>
      <c r="R310" s="397" t="s">
        <v>5158</v>
      </c>
      <c r="S310" s="411" t="s">
        <v>6344</v>
      </c>
      <c r="T310" s="397" t="s">
        <v>3585</v>
      </c>
      <c r="U310" s="397"/>
      <c r="V310" s="397"/>
      <c r="W310" s="397"/>
      <c r="X310" s="397"/>
      <c r="Y310" s="397"/>
      <c r="Z310" s="397"/>
      <c r="AA310" s="397"/>
      <c r="AB310" s="397"/>
      <c r="AC310" s="397"/>
      <c r="AD310" s="397"/>
      <c r="AE310" s="397"/>
      <c r="AF310" s="397"/>
      <c r="AG310" s="397"/>
    </row>
    <row r="311" customFormat="false" ht="15.75" hidden="false" customHeight="true" outlineLevel="0" collapsed="false">
      <c r="A311" s="398" t="n">
        <v>88</v>
      </c>
      <c r="B311" s="398" t="n">
        <v>188</v>
      </c>
      <c r="C311" s="397" t="n">
        <v>285</v>
      </c>
      <c r="D311" s="397" t="n">
        <v>285</v>
      </c>
      <c r="E311" s="397" t="s">
        <v>62</v>
      </c>
      <c r="F311" s="399" t="s">
        <v>866</v>
      </c>
      <c r="G311" s="397" t="s">
        <v>867</v>
      </c>
      <c r="H311" s="407" t="s">
        <v>101</v>
      </c>
      <c r="I311" s="397" t="n">
        <v>0</v>
      </c>
      <c r="J311" s="397" t="n">
        <v>3</v>
      </c>
      <c r="K311" s="397" t="n">
        <v>3</v>
      </c>
      <c r="L311" s="397" t="n">
        <v>6</v>
      </c>
      <c r="M311" s="397" t="s">
        <v>6831</v>
      </c>
      <c r="N311" s="397" t="s">
        <v>131</v>
      </c>
      <c r="O311" s="397" t="s">
        <v>131</v>
      </c>
      <c r="P311" s="397" t="s">
        <v>131</v>
      </c>
      <c r="Q311" s="403" t="s">
        <v>1004</v>
      </c>
      <c r="R311" s="397" t="s">
        <v>5158</v>
      </c>
      <c r="S311" s="411" t="s">
        <v>6352</v>
      </c>
      <c r="T311" s="397" t="s">
        <v>3596</v>
      </c>
      <c r="U311" s="397"/>
      <c r="V311" s="397"/>
      <c r="W311" s="397"/>
      <c r="X311" s="397"/>
      <c r="Y311" s="397"/>
      <c r="Z311" s="397"/>
      <c r="AA311" s="397"/>
      <c r="AB311" s="397"/>
      <c r="AC311" s="397"/>
      <c r="AD311" s="397"/>
      <c r="AE311" s="397"/>
      <c r="AF311" s="397"/>
      <c r="AG311" s="397"/>
    </row>
    <row r="312" customFormat="false" ht="15.75" hidden="false" customHeight="true" outlineLevel="0" collapsed="false">
      <c r="A312" s="398" t="n">
        <v>65</v>
      </c>
      <c r="B312" s="398" t="n">
        <v>125</v>
      </c>
      <c r="C312" s="397" t="n">
        <v>286</v>
      </c>
      <c r="D312" s="397" t="n">
        <v>286</v>
      </c>
      <c r="E312" s="397" t="s">
        <v>62</v>
      </c>
      <c r="F312" s="399" t="s">
        <v>868</v>
      </c>
      <c r="G312" s="397" t="s">
        <v>6897</v>
      </c>
      <c r="H312" s="415" t="s">
        <v>70</v>
      </c>
      <c r="I312" s="397" t="n">
        <v>3</v>
      </c>
      <c r="J312" s="397" t="n">
        <v>0</v>
      </c>
      <c r="K312" s="397" t="n">
        <v>0</v>
      </c>
      <c r="L312" s="397" t="n">
        <v>3</v>
      </c>
      <c r="M312" s="397"/>
      <c r="N312" s="397" t="s">
        <v>1001</v>
      </c>
      <c r="O312" s="406" t="s">
        <v>3604</v>
      </c>
      <c r="P312" s="397" t="s">
        <v>4305</v>
      </c>
      <c r="Q312" s="445" t="s">
        <v>101</v>
      </c>
      <c r="R312" s="397" t="s">
        <v>5158</v>
      </c>
      <c r="S312" s="411" t="s">
        <v>6358</v>
      </c>
      <c r="T312" s="397" t="s">
        <v>6898</v>
      </c>
      <c r="U312" s="397"/>
      <c r="V312" s="397"/>
      <c r="W312" s="397"/>
      <c r="X312" s="397"/>
      <c r="Y312" s="397"/>
      <c r="Z312" s="397"/>
      <c r="AA312" s="397"/>
      <c r="AB312" s="397"/>
      <c r="AC312" s="397"/>
      <c r="AD312" s="397"/>
      <c r="AE312" s="397"/>
      <c r="AF312" s="397"/>
      <c r="AG312" s="397"/>
    </row>
    <row r="313" customFormat="false" ht="15.75" hidden="false" customHeight="true" outlineLevel="0" collapsed="false">
      <c r="A313" s="398" t="n">
        <v>97</v>
      </c>
      <c r="B313" s="398" t="n">
        <v>200</v>
      </c>
      <c r="C313" s="397" t="n">
        <v>287</v>
      </c>
      <c r="D313" s="397" t="n">
        <v>287</v>
      </c>
      <c r="E313" s="397" t="s">
        <v>62</v>
      </c>
      <c r="F313" s="399" t="s">
        <v>872</v>
      </c>
      <c r="G313" s="397" t="s">
        <v>873</v>
      </c>
      <c r="H313" s="400" t="s">
        <v>6899</v>
      </c>
      <c r="I313" s="397" t="n">
        <v>1</v>
      </c>
      <c r="J313" s="397" t="n">
        <v>0</v>
      </c>
      <c r="K313" s="397" t="n">
        <v>2</v>
      </c>
      <c r="L313" s="397" t="n">
        <v>3</v>
      </c>
      <c r="M313" s="397"/>
      <c r="N313" s="397" t="s">
        <v>131</v>
      </c>
      <c r="O313" s="397" t="s">
        <v>131</v>
      </c>
      <c r="P313" s="397" t="s">
        <v>131</v>
      </c>
      <c r="Q313" s="397" t="s">
        <v>131</v>
      </c>
      <c r="R313" s="397"/>
      <c r="S313" s="397"/>
      <c r="T313" s="397"/>
      <c r="U313" s="397"/>
      <c r="V313" s="397"/>
      <c r="W313" s="397"/>
      <c r="X313" s="397"/>
      <c r="Y313" s="397"/>
      <c r="Z313" s="397"/>
      <c r="AA313" s="397"/>
      <c r="AB313" s="397"/>
      <c r="AC313" s="397"/>
      <c r="AD313" s="397"/>
      <c r="AE313" s="397"/>
      <c r="AF313" s="397"/>
      <c r="AG313" s="397"/>
    </row>
    <row r="314" customFormat="false" ht="15.75" hidden="false" customHeight="true" outlineLevel="0" collapsed="false">
      <c r="A314" s="398" t="n">
        <v>64</v>
      </c>
      <c r="B314" s="398" t="n">
        <v>124</v>
      </c>
      <c r="C314" s="397" t="n">
        <v>288</v>
      </c>
      <c r="D314" s="397" t="n">
        <v>288</v>
      </c>
      <c r="E314" s="397" t="s">
        <v>62</v>
      </c>
      <c r="F314" s="399" t="s">
        <v>875</v>
      </c>
      <c r="G314" s="397" t="s">
        <v>876</v>
      </c>
      <c r="H314" s="410" t="s">
        <v>6832</v>
      </c>
      <c r="I314" s="397" t="n">
        <v>0</v>
      </c>
      <c r="J314" s="397" t="n">
        <v>0</v>
      </c>
      <c r="K314" s="397" t="n">
        <v>2</v>
      </c>
      <c r="L314" s="397" t="n">
        <v>2</v>
      </c>
      <c r="M314" s="397" t="s">
        <v>6831</v>
      </c>
      <c r="N314" s="405" t="s">
        <v>1185</v>
      </c>
      <c r="O314" s="406" t="s">
        <v>3635</v>
      </c>
      <c r="P314" s="405" t="s">
        <v>4962</v>
      </c>
      <c r="Q314" s="415" t="s">
        <v>70</v>
      </c>
      <c r="R314" s="397" t="s">
        <v>5158</v>
      </c>
      <c r="S314" s="411" t="s">
        <v>6385</v>
      </c>
      <c r="T314" s="397" t="s">
        <v>6900</v>
      </c>
      <c r="U314" s="397"/>
      <c r="V314" s="397"/>
      <c r="W314" s="397"/>
      <c r="X314" s="397"/>
      <c r="Y314" s="397"/>
      <c r="Z314" s="397"/>
      <c r="AA314" s="397"/>
      <c r="AB314" s="397"/>
      <c r="AC314" s="397"/>
      <c r="AD314" s="397"/>
      <c r="AE314" s="397"/>
      <c r="AF314" s="397"/>
      <c r="AG314" s="397"/>
    </row>
    <row r="315" customFormat="false" ht="15.75" hidden="false" customHeight="true" outlineLevel="0" collapsed="false">
      <c r="A315" s="398" t="n">
        <v>79</v>
      </c>
      <c r="B315" s="398" t="n">
        <v>170</v>
      </c>
      <c r="C315" s="397" t="n">
        <v>289</v>
      </c>
      <c r="D315" s="397" t="n">
        <v>289</v>
      </c>
      <c r="E315" s="397" t="s">
        <v>62</v>
      </c>
      <c r="F315" s="399" t="s">
        <v>877</v>
      </c>
      <c r="G315" s="430" t="s">
        <v>878</v>
      </c>
      <c r="H315" s="415" t="s">
        <v>70</v>
      </c>
      <c r="I315" s="397" t="n">
        <v>3</v>
      </c>
      <c r="J315" s="397" t="n">
        <v>0</v>
      </c>
      <c r="K315" s="397" t="n">
        <v>0</v>
      </c>
      <c r="L315" s="397" t="n">
        <v>3</v>
      </c>
      <c r="M315" s="397"/>
      <c r="N315" s="405" t="s">
        <v>1009</v>
      </c>
      <c r="O315" s="406" t="s">
        <v>3648</v>
      </c>
      <c r="P315" s="430" t="s">
        <v>878</v>
      </c>
      <c r="Q315" s="407" t="s">
        <v>101</v>
      </c>
      <c r="R315" s="397" t="s">
        <v>5158</v>
      </c>
      <c r="S315" s="411" t="s">
        <v>6400</v>
      </c>
      <c r="T315" s="397" t="s">
        <v>3650</v>
      </c>
      <c r="U315" s="397"/>
      <c r="V315" s="397"/>
      <c r="W315" s="397"/>
      <c r="X315" s="397"/>
      <c r="Y315" s="397"/>
      <c r="Z315" s="397"/>
      <c r="AA315" s="397"/>
      <c r="AB315" s="397"/>
      <c r="AC315" s="397"/>
      <c r="AD315" s="397"/>
      <c r="AE315" s="397"/>
      <c r="AF315" s="397"/>
      <c r="AG315" s="397"/>
    </row>
    <row r="316" customFormat="false" ht="15.75" hidden="false" customHeight="true" outlineLevel="0" collapsed="false">
      <c r="A316" s="398" t="n">
        <v>80</v>
      </c>
      <c r="B316" s="398" t="n">
        <v>171</v>
      </c>
      <c r="C316" s="397" t="n">
        <v>290</v>
      </c>
      <c r="D316" s="397" t="n">
        <v>290</v>
      </c>
      <c r="E316" s="397" t="s">
        <v>62</v>
      </c>
      <c r="F316" s="399" t="s">
        <v>879</v>
      </c>
      <c r="G316" s="397" t="s">
        <v>880</v>
      </c>
      <c r="H316" s="407" t="s">
        <v>101</v>
      </c>
      <c r="I316" s="397" t="n">
        <v>0</v>
      </c>
      <c r="J316" s="434" t="n">
        <v>4</v>
      </c>
      <c r="K316" s="434" t="n">
        <v>2</v>
      </c>
      <c r="L316" s="434" t="n">
        <v>6</v>
      </c>
      <c r="M316" s="397" t="s">
        <v>145</v>
      </c>
      <c r="N316" s="397" t="s">
        <v>1001</v>
      </c>
      <c r="O316" s="406" t="s">
        <v>3661</v>
      </c>
      <c r="P316" s="397" t="s">
        <v>4966</v>
      </c>
      <c r="Q316" s="445" t="s">
        <v>4968</v>
      </c>
      <c r="R316" s="397" t="s">
        <v>5158</v>
      </c>
      <c r="S316" s="411" t="s">
        <v>3661</v>
      </c>
      <c r="T316" s="397" t="s">
        <v>3663</v>
      </c>
      <c r="U316" s="397"/>
      <c r="V316" s="397"/>
      <c r="W316" s="397"/>
      <c r="X316" s="397"/>
      <c r="Y316" s="397"/>
      <c r="Z316" s="397"/>
      <c r="AA316" s="397"/>
      <c r="AB316" s="397"/>
      <c r="AC316" s="397"/>
      <c r="AD316" s="397"/>
      <c r="AE316" s="397"/>
      <c r="AF316" s="397"/>
      <c r="AG316" s="397"/>
    </row>
    <row r="317" customFormat="false" ht="15.75" hidden="false" customHeight="true" outlineLevel="0" collapsed="false">
      <c r="A317" s="398" t="n">
        <v>78</v>
      </c>
      <c r="B317" s="398" t="n">
        <v>169</v>
      </c>
      <c r="C317" s="397" t="n">
        <v>291</v>
      </c>
      <c r="D317" s="397" t="n">
        <v>291</v>
      </c>
      <c r="E317" s="397" t="s">
        <v>62</v>
      </c>
      <c r="F317" s="399" t="s">
        <v>881</v>
      </c>
      <c r="G317" s="397" t="s">
        <v>882</v>
      </c>
      <c r="H317" s="407" t="s">
        <v>101</v>
      </c>
      <c r="I317" s="438" t="n">
        <v>0</v>
      </c>
      <c r="J317" s="438" t="n">
        <v>3</v>
      </c>
      <c r="K317" s="438" t="n">
        <v>0</v>
      </c>
      <c r="L317" s="398" t="n">
        <v>3</v>
      </c>
      <c r="M317" s="397"/>
      <c r="N317" s="405" t="s">
        <v>1005</v>
      </c>
      <c r="O317" s="406" t="s">
        <v>3672</v>
      </c>
      <c r="P317" s="397" t="s">
        <v>882</v>
      </c>
      <c r="Q317" s="400" t="s">
        <v>4972</v>
      </c>
      <c r="R317" s="397" t="s">
        <v>5158</v>
      </c>
      <c r="S317" s="411" t="s">
        <v>6420</v>
      </c>
      <c r="T317" s="397" t="s">
        <v>3674</v>
      </c>
      <c r="U317" s="397"/>
      <c r="V317" s="397"/>
      <c r="W317" s="397"/>
      <c r="X317" s="397"/>
      <c r="Y317" s="397"/>
      <c r="Z317" s="397"/>
      <c r="AA317" s="397"/>
      <c r="AB317" s="397"/>
      <c r="AC317" s="397"/>
      <c r="AD317" s="397"/>
      <c r="AE317" s="397"/>
      <c r="AF317" s="397"/>
      <c r="AG317" s="397"/>
    </row>
    <row r="318" customFormat="false" ht="15.75" hidden="false" customHeight="true" outlineLevel="0" collapsed="false">
      <c r="A318" s="398" t="n">
        <v>98</v>
      </c>
      <c r="B318" s="398" t="n">
        <v>202</v>
      </c>
      <c r="C318" s="397" t="n">
        <v>292</v>
      </c>
      <c r="D318" s="397" t="n">
        <v>292</v>
      </c>
      <c r="E318" s="397" t="s">
        <v>62</v>
      </c>
      <c r="F318" s="399" t="s">
        <v>883</v>
      </c>
      <c r="G318" s="397" t="s">
        <v>884</v>
      </c>
      <c r="H318" s="400" t="s">
        <v>60</v>
      </c>
      <c r="I318" s="397" t="n">
        <v>0</v>
      </c>
      <c r="J318" s="397" t="n">
        <v>0</v>
      </c>
      <c r="K318" s="397" t="n">
        <v>3</v>
      </c>
      <c r="L318" s="397" t="n">
        <v>3</v>
      </c>
      <c r="M318" s="397" t="s">
        <v>6831</v>
      </c>
      <c r="N318" s="397" t="s">
        <v>131</v>
      </c>
      <c r="O318" s="397" t="s">
        <v>131</v>
      </c>
      <c r="P318" s="397" t="s">
        <v>131</v>
      </c>
      <c r="Q318" s="397" t="s">
        <v>131</v>
      </c>
      <c r="R318" s="397"/>
      <c r="S318" s="397"/>
      <c r="T318" s="397"/>
      <c r="U318" s="397"/>
      <c r="V318" s="397"/>
      <c r="W318" s="397"/>
      <c r="X318" s="397"/>
      <c r="Y318" s="397"/>
      <c r="Z318" s="397"/>
      <c r="AA318" s="397"/>
      <c r="AB318" s="397"/>
      <c r="AC318" s="397"/>
      <c r="AD318" s="397"/>
      <c r="AE318" s="397"/>
      <c r="AF318" s="397"/>
      <c r="AG318" s="397"/>
    </row>
    <row r="319" customFormat="false" ht="15.75" hidden="false" customHeight="true" outlineLevel="0" collapsed="false">
      <c r="A319" s="398" t="n">
        <v>104</v>
      </c>
      <c r="B319" s="398" t="n">
        <v>217</v>
      </c>
      <c r="C319" s="397" t="n">
        <v>293</v>
      </c>
      <c r="D319" s="397" t="n">
        <v>293.1</v>
      </c>
      <c r="E319" s="397" t="s">
        <v>62</v>
      </c>
      <c r="F319" s="399" t="s">
        <v>885</v>
      </c>
      <c r="G319" s="397" t="s">
        <v>3698</v>
      </c>
      <c r="H319" s="400" t="s">
        <v>5567</v>
      </c>
      <c r="I319" s="397" t="n">
        <v>0</v>
      </c>
      <c r="J319" s="397" t="n">
        <v>0</v>
      </c>
      <c r="K319" s="397" t="n">
        <v>3</v>
      </c>
      <c r="L319" s="397" t="n">
        <v>3</v>
      </c>
      <c r="M319" s="397"/>
      <c r="N319" s="397" t="s">
        <v>131</v>
      </c>
      <c r="O319" s="397" t="s">
        <v>131</v>
      </c>
      <c r="P319" s="397" t="s">
        <v>131</v>
      </c>
      <c r="Q319" s="403" t="s">
        <v>1004</v>
      </c>
      <c r="R319" s="397"/>
      <c r="S319" s="397"/>
      <c r="T319" s="397"/>
      <c r="U319" s="397"/>
      <c r="V319" s="397"/>
      <c r="W319" s="397"/>
      <c r="X319" s="397"/>
      <c r="Y319" s="397"/>
      <c r="Z319" s="397"/>
      <c r="AA319" s="397"/>
      <c r="AB319" s="397"/>
      <c r="AC319" s="397"/>
      <c r="AD319" s="397"/>
      <c r="AE319" s="397"/>
      <c r="AF319" s="397"/>
      <c r="AG319" s="397"/>
    </row>
    <row r="320" customFormat="false" ht="15.75" hidden="false" customHeight="true" outlineLevel="0" collapsed="false">
      <c r="A320" s="398" t="n">
        <v>104</v>
      </c>
      <c r="B320" s="398" t="n">
        <v>218</v>
      </c>
      <c r="C320" s="397" t="n">
        <v>293</v>
      </c>
      <c r="D320" s="397" t="n">
        <v>293.2</v>
      </c>
      <c r="E320" s="397" t="s">
        <v>62</v>
      </c>
      <c r="F320" s="399" t="s">
        <v>885</v>
      </c>
      <c r="G320" s="422" t="s">
        <v>889</v>
      </c>
      <c r="H320" s="415" t="s">
        <v>70</v>
      </c>
      <c r="I320" s="397" t="n">
        <v>4</v>
      </c>
      <c r="J320" s="397" t="n">
        <v>0</v>
      </c>
      <c r="K320" s="397" t="n">
        <v>1</v>
      </c>
      <c r="L320" s="397" t="n">
        <v>5</v>
      </c>
      <c r="M320" s="397"/>
      <c r="N320" s="397" t="s">
        <v>131</v>
      </c>
      <c r="O320" s="397" t="s">
        <v>131</v>
      </c>
      <c r="P320" s="397" t="s">
        <v>131</v>
      </c>
      <c r="Q320" s="403" t="s">
        <v>1004</v>
      </c>
      <c r="R320" s="397"/>
      <c r="S320" s="397"/>
      <c r="T320" s="397"/>
      <c r="U320" s="397"/>
      <c r="V320" s="397"/>
      <c r="W320" s="397"/>
      <c r="X320" s="397"/>
      <c r="Y320" s="397"/>
      <c r="Z320" s="397"/>
      <c r="AA320" s="397"/>
      <c r="AB320" s="397"/>
      <c r="AC320" s="397"/>
      <c r="AD320" s="397"/>
      <c r="AE320" s="397"/>
      <c r="AF320" s="397"/>
      <c r="AG320" s="397"/>
    </row>
    <row r="321" customFormat="false" ht="15.75" hidden="false" customHeight="true" outlineLevel="0" collapsed="false">
      <c r="A321" s="398" t="n">
        <v>108</v>
      </c>
      <c r="B321" s="398" t="n">
        <v>223</v>
      </c>
      <c r="C321" s="397" t="n">
        <v>294</v>
      </c>
      <c r="D321" s="397" t="n">
        <v>294</v>
      </c>
      <c r="E321" s="397" t="s">
        <v>62</v>
      </c>
      <c r="F321" s="399" t="s">
        <v>890</v>
      </c>
      <c r="G321" s="422" t="s">
        <v>891</v>
      </c>
      <c r="H321" s="415" t="s">
        <v>70</v>
      </c>
      <c r="I321" s="397" t="n">
        <v>4</v>
      </c>
      <c r="J321" s="397" t="n">
        <v>0</v>
      </c>
      <c r="K321" s="397" t="n">
        <v>1</v>
      </c>
      <c r="L321" s="397" t="n">
        <v>5</v>
      </c>
      <c r="M321" s="397"/>
      <c r="N321" s="397" t="s">
        <v>1001</v>
      </c>
      <c r="O321" s="406" t="s">
        <v>3702</v>
      </c>
      <c r="P321" s="405" t="s">
        <v>4980</v>
      </c>
      <c r="Q321" s="415" t="s">
        <v>70</v>
      </c>
      <c r="R321" s="397"/>
      <c r="S321" s="397"/>
      <c r="T321" s="397"/>
      <c r="U321" s="397"/>
      <c r="V321" s="397"/>
      <c r="W321" s="397"/>
      <c r="X321" s="397"/>
      <c r="Y321" s="397"/>
      <c r="Z321" s="397"/>
      <c r="AA321" s="397"/>
      <c r="AB321" s="397"/>
      <c r="AC321" s="397"/>
      <c r="AD321" s="397"/>
      <c r="AE321" s="397"/>
      <c r="AF321" s="397"/>
      <c r="AG321" s="397"/>
    </row>
    <row r="322" customFormat="false" ht="15.75" hidden="false" customHeight="true" outlineLevel="0" collapsed="false">
      <c r="A322" s="398" t="n">
        <v>102</v>
      </c>
      <c r="B322" s="398" t="n">
        <v>214</v>
      </c>
      <c r="C322" s="397" t="n">
        <v>295</v>
      </c>
      <c r="D322" s="397" t="n">
        <v>295</v>
      </c>
      <c r="E322" s="397" t="s">
        <v>62</v>
      </c>
      <c r="F322" s="399" t="s">
        <v>892</v>
      </c>
      <c r="G322" s="397" t="s">
        <v>893</v>
      </c>
      <c r="H322" s="400" t="s">
        <v>60</v>
      </c>
      <c r="I322" s="397" t="n">
        <v>0</v>
      </c>
      <c r="J322" s="397" t="n">
        <v>0</v>
      </c>
      <c r="K322" s="397" t="n">
        <v>3</v>
      </c>
      <c r="L322" s="397" t="n">
        <v>3</v>
      </c>
      <c r="M322" s="397" t="s">
        <v>6831</v>
      </c>
      <c r="N322" s="397" t="s">
        <v>131</v>
      </c>
      <c r="O322" s="397" t="s">
        <v>131</v>
      </c>
      <c r="P322" s="397" t="s">
        <v>131</v>
      </c>
      <c r="Q322" s="397" t="s">
        <v>131</v>
      </c>
      <c r="R322" s="397"/>
      <c r="S322" s="397"/>
      <c r="T322" s="397"/>
      <c r="U322" s="397"/>
      <c r="V322" s="397"/>
      <c r="W322" s="397"/>
      <c r="X322" s="397"/>
      <c r="Y322" s="397"/>
      <c r="Z322" s="397"/>
      <c r="AA322" s="397"/>
      <c r="AB322" s="397"/>
      <c r="AC322" s="397"/>
      <c r="AD322" s="397"/>
      <c r="AE322" s="397"/>
      <c r="AF322" s="397"/>
      <c r="AG322" s="397"/>
    </row>
    <row r="323" customFormat="false" ht="15.75" hidden="false" customHeight="true" outlineLevel="0" collapsed="false">
      <c r="A323" s="398" t="n">
        <v>103</v>
      </c>
      <c r="B323" s="398" t="n">
        <v>215</v>
      </c>
      <c r="C323" s="397" t="n">
        <v>296</v>
      </c>
      <c r="D323" s="397" t="n">
        <v>296</v>
      </c>
      <c r="E323" s="397" t="s">
        <v>62</v>
      </c>
      <c r="F323" s="399" t="s">
        <v>894</v>
      </c>
      <c r="G323" s="397" t="s">
        <v>895</v>
      </c>
      <c r="H323" s="400" t="s">
        <v>60</v>
      </c>
      <c r="I323" s="397" t="n">
        <v>0</v>
      </c>
      <c r="J323" s="397" t="n">
        <v>0</v>
      </c>
      <c r="K323" s="397" t="n">
        <v>3</v>
      </c>
      <c r="L323" s="397" t="n">
        <v>3</v>
      </c>
      <c r="M323" s="397"/>
      <c r="N323" s="397" t="s">
        <v>131</v>
      </c>
      <c r="O323" s="397" t="s">
        <v>131</v>
      </c>
      <c r="P323" s="397" t="s">
        <v>131</v>
      </c>
      <c r="Q323" s="397" t="s">
        <v>131</v>
      </c>
      <c r="R323" s="397"/>
      <c r="S323" s="397"/>
      <c r="T323" s="397"/>
      <c r="U323" s="397"/>
      <c r="V323" s="397"/>
      <c r="W323" s="397"/>
      <c r="X323" s="397"/>
      <c r="Y323" s="397"/>
      <c r="Z323" s="397"/>
      <c r="AA323" s="397"/>
      <c r="AB323" s="397"/>
      <c r="AC323" s="397"/>
      <c r="AD323" s="397"/>
      <c r="AE323" s="397"/>
      <c r="AF323" s="397"/>
      <c r="AG323" s="397"/>
    </row>
    <row r="324" customFormat="false" ht="15.75" hidden="false" customHeight="true" outlineLevel="0" collapsed="false">
      <c r="A324" s="398" t="n">
        <v>107</v>
      </c>
      <c r="B324" s="398" t="n">
        <v>221</v>
      </c>
      <c r="C324" s="397" t="n">
        <v>297</v>
      </c>
      <c r="D324" s="397" t="n">
        <v>297</v>
      </c>
      <c r="E324" s="397" t="s">
        <v>62</v>
      </c>
      <c r="F324" s="399" t="s">
        <v>896</v>
      </c>
      <c r="G324" s="397" t="s">
        <v>897</v>
      </c>
      <c r="H324" s="400" t="s">
        <v>60</v>
      </c>
      <c r="I324" s="397" t="n">
        <v>0</v>
      </c>
      <c r="J324" s="397" t="n">
        <v>0</v>
      </c>
      <c r="K324" s="397" t="n">
        <v>3</v>
      </c>
      <c r="L324" s="397" t="n">
        <v>3</v>
      </c>
      <c r="M324" s="397" t="s">
        <v>6831</v>
      </c>
      <c r="N324" s="397" t="s">
        <v>131</v>
      </c>
      <c r="O324" s="397" t="s">
        <v>131</v>
      </c>
      <c r="P324" s="397" t="s">
        <v>131</v>
      </c>
      <c r="Q324" s="397" t="s">
        <v>131</v>
      </c>
      <c r="R324" s="397"/>
      <c r="S324" s="397"/>
      <c r="T324" s="397"/>
      <c r="U324" s="397"/>
      <c r="V324" s="397"/>
      <c r="W324" s="397"/>
      <c r="X324" s="397"/>
      <c r="Y324" s="397"/>
      <c r="Z324" s="397"/>
      <c r="AA324" s="397"/>
      <c r="AB324" s="397"/>
      <c r="AC324" s="397"/>
      <c r="AD324" s="397"/>
      <c r="AE324" s="397"/>
      <c r="AF324" s="397"/>
      <c r="AG324" s="397"/>
    </row>
    <row r="325" customFormat="false" ht="15.75" hidden="false" customHeight="true" outlineLevel="0" collapsed="false">
      <c r="A325" s="398" t="n">
        <v>101</v>
      </c>
      <c r="B325" s="398" t="n">
        <v>213</v>
      </c>
      <c r="C325" s="397" t="n">
        <v>298</v>
      </c>
      <c r="D325" s="397" t="n">
        <v>298</v>
      </c>
      <c r="E325" s="397" t="s">
        <v>62</v>
      </c>
      <c r="F325" s="399" t="s">
        <v>898</v>
      </c>
      <c r="G325" s="397" t="s">
        <v>899</v>
      </c>
      <c r="H325" s="400" t="s">
        <v>60</v>
      </c>
      <c r="I325" s="397" t="n">
        <v>0</v>
      </c>
      <c r="J325" s="397" t="n">
        <v>0</v>
      </c>
      <c r="K325" s="397" t="n">
        <v>3</v>
      </c>
      <c r="L325" s="397" t="n">
        <v>3</v>
      </c>
      <c r="M325" s="397" t="s">
        <v>6831</v>
      </c>
      <c r="N325" s="397" t="s">
        <v>131</v>
      </c>
      <c r="O325" s="397" t="s">
        <v>131</v>
      </c>
      <c r="P325" s="397" t="s">
        <v>131</v>
      </c>
      <c r="Q325" s="397" t="s">
        <v>131</v>
      </c>
      <c r="R325" s="397"/>
      <c r="S325" s="397"/>
      <c r="T325" s="397"/>
      <c r="U325" s="397"/>
      <c r="V325" s="397"/>
      <c r="W325" s="397"/>
      <c r="X325" s="397"/>
      <c r="Y325" s="397"/>
      <c r="Z325" s="397"/>
      <c r="AA325" s="397"/>
      <c r="AB325" s="397"/>
      <c r="AC325" s="397"/>
      <c r="AD325" s="397"/>
      <c r="AE325" s="397"/>
      <c r="AF325" s="397"/>
      <c r="AG325" s="397"/>
    </row>
    <row r="326" customFormat="false" ht="15.75" hidden="false" customHeight="true" outlineLevel="0" collapsed="false">
      <c r="A326" s="398" t="n">
        <v>497</v>
      </c>
      <c r="B326" s="398" t="n">
        <v>985</v>
      </c>
      <c r="C326" s="397" t="n">
        <v>299</v>
      </c>
      <c r="D326" s="397" t="n">
        <v>299</v>
      </c>
      <c r="E326" s="397" t="s">
        <v>62</v>
      </c>
      <c r="F326" s="399" t="s">
        <v>901</v>
      </c>
      <c r="G326" s="397" t="s">
        <v>902</v>
      </c>
      <c r="H326" s="400" t="s">
        <v>60</v>
      </c>
      <c r="I326" s="397" t="n">
        <v>0</v>
      </c>
      <c r="J326" s="397" t="n">
        <v>0</v>
      </c>
      <c r="K326" s="397" t="n">
        <v>3</v>
      </c>
      <c r="L326" s="397" t="n">
        <v>3</v>
      </c>
      <c r="M326" s="397"/>
      <c r="N326" s="397" t="s">
        <v>131</v>
      </c>
      <c r="O326" s="397" t="s">
        <v>131</v>
      </c>
      <c r="P326" s="397" t="s">
        <v>131</v>
      </c>
      <c r="Q326" s="397" t="s">
        <v>131</v>
      </c>
      <c r="R326" s="397"/>
      <c r="S326" s="397"/>
      <c r="T326" s="397"/>
      <c r="U326" s="397"/>
      <c r="V326" s="397"/>
      <c r="W326" s="397"/>
      <c r="X326" s="397"/>
      <c r="Y326" s="397"/>
      <c r="Z326" s="397"/>
      <c r="AA326" s="397"/>
      <c r="AB326" s="397"/>
      <c r="AC326" s="397"/>
      <c r="AD326" s="397"/>
      <c r="AE326" s="397"/>
      <c r="AF326" s="397"/>
      <c r="AG326" s="397"/>
    </row>
    <row r="327" customFormat="false" ht="15.75" hidden="false" customHeight="true" outlineLevel="0" collapsed="false">
      <c r="A327" s="398" t="n">
        <v>481</v>
      </c>
      <c r="B327" s="398" t="n">
        <v>962</v>
      </c>
      <c r="C327" s="397" t="n">
        <v>300</v>
      </c>
      <c r="D327" s="397" t="n">
        <v>300</v>
      </c>
      <c r="E327" s="397" t="s">
        <v>62</v>
      </c>
      <c r="F327" s="399" t="s">
        <v>903</v>
      </c>
      <c r="G327" s="397" t="s">
        <v>904</v>
      </c>
      <c r="H327" s="407" t="s">
        <v>101</v>
      </c>
      <c r="I327" s="438" t="n">
        <v>0</v>
      </c>
      <c r="J327" s="438" t="n">
        <v>3</v>
      </c>
      <c r="K327" s="438" t="n">
        <v>0</v>
      </c>
      <c r="L327" s="398" t="n">
        <v>3</v>
      </c>
      <c r="M327" s="397"/>
      <c r="N327" s="405" t="s">
        <v>1015</v>
      </c>
      <c r="O327" s="406" t="s">
        <v>3746</v>
      </c>
      <c r="P327" s="397" t="s">
        <v>4403</v>
      </c>
      <c r="Q327" s="407" t="s">
        <v>101</v>
      </c>
      <c r="R327" s="397" t="s">
        <v>5158</v>
      </c>
      <c r="S327" s="411" t="s">
        <v>3746</v>
      </c>
      <c r="T327" s="397" t="s">
        <v>3748</v>
      </c>
      <c r="U327" s="397"/>
      <c r="V327" s="397"/>
      <c r="W327" s="397"/>
      <c r="X327" s="397"/>
      <c r="Y327" s="397"/>
      <c r="Z327" s="397"/>
      <c r="AA327" s="397"/>
      <c r="AB327" s="397"/>
      <c r="AC327" s="397"/>
      <c r="AD327" s="397"/>
      <c r="AE327" s="397"/>
      <c r="AF327" s="397"/>
      <c r="AG327" s="397"/>
    </row>
    <row r="328" customFormat="false" ht="15.75" hidden="false" customHeight="true" outlineLevel="0" collapsed="false">
      <c r="A328" s="398" t="n">
        <v>494</v>
      </c>
      <c r="B328" s="398" t="n">
        <v>980</v>
      </c>
      <c r="C328" s="397" t="n">
        <v>301</v>
      </c>
      <c r="D328" s="397" t="n">
        <v>301</v>
      </c>
      <c r="E328" s="397" t="s">
        <v>62</v>
      </c>
      <c r="F328" s="399" t="s">
        <v>905</v>
      </c>
      <c r="G328" s="397" t="s">
        <v>906</v>
      </c>
      <c r="H328" s="400" t="s">
        <v>60</v>
      </c>
      <c r="I328" s="397" t="n">
        <v>0</v>
      </c>
      <c r="J328" s="397" t="n">
        <v>0</v>
      </c>
      <c r="K328" s="397" t="n">
        <v>3</v>
      </c>
      <c r="L328" s="397" t="n">
        <v>3</v>
      </c>
      <c r="M328" s="397"/>
      <c r="N328" s="397" t="s">
        <v>131</v>
      </c>
      <c r="O328" s="397" t="s">
        <v>131</v>
      </c>
      <c r="P328" s="397" t="s">
        <v>131</v>
      </c>
      <c r="Q328" s="397" t="s">
        <v>131</v>
      </c>
      <c r="R328" s="397"/>
      <c r="S328" s="397"/>
      <c r="T328" s="397"/>
      <c r="U328" s="397"/>
      <c r="V328" s="397"/>
      <c r="W328" s="397"/>
      <c r="X328" s="397"/>
      <c r="Y328" s="397"/>
      <c r="Z328" s="397"/>
      <c r="AA328" s="397"/>
      <c r="AB328" s="397"/>
      <c r="AC328" s="397"/>
      <c r="AD328" s="397"/>
      <c r="AE328" s="397"/>
      <c r="AF328" s="397"/>
      <c r="AG328" s="397"/>
    </row>
    <row r="329" customFormat="false" ht="15.75" hidden="false" customHeight="true" outlineLevel="0" collapsed="false">
      <c r="A329" s="398" t="n">
        <v>493</v>
      </c>
      <c r="B329" s="398" t="n">
        <v>979</v>
      </c>
      <c r="C329" s="397" t="n">
        <v>302</v>
      </c>
      <c r="D329" s="397" t="n">
        <v>302</v>
      </c>
      <c r="E329" s="397" t="s">
        <v>62</v>
      </c>
      <c r="F329" s="399" t="s">
        <v>907</v>
      </c>
      <c r="G329" s="397" t="s">
        <v>908</v>
      </c>
      <c r="H329" s="400" t="s">
        <v>60</v>
      </c>
      <c r="I329" s="397" t="n">
        <v>0</v>
      </c>
      <c r="J329" s="397" t="n">
        <v>0</v>
      </c>
      <c r="K329" s="397" t="n">
        <v>3</v>
      </c>
      <c r="L329" s="397" t="n">
        <v>3</v>
      </c>
      <c r="M329" s="397"/>
      <c r="N329" s="397" t="s">
        <v>131</v>
      </c>
      <c r="O329" s="397" t="s">
        <v>131</v>
      </c>
      <c r="P329" s="397" t="s">
        <v>131</v>
      </c>
      <c r="Q329" s="397" t="s">
        <v>131</v>
      </c>
      <c r="R329" s="397"/>
      <c r="S329" s="397"/>
      <c r="T329" s="397"/>
      <c r="U329" s="397"/>
      <c r="V329" s="397"/>
      <c r="W329" s="397"/>
      <c r="X329" s="397"/>
      <c r="Y329" s="397"/>
      <c r="Z329" s="397"/>
      <c r="AA329" s="397"/>
      <c r="AB329" s="397"/>
      <c r="AC329" s="397"/>
      <c r="AD329" s="397"/>
      <c r="AE329" s="397"/>
      <c r="AF329" s="397"/>
      <c r="AG329" s="397"/>
    </row>
    <row r="330" customFormat="false" ht="15.75" hidden="false" customHeight="true" outlineLevel="0" collapsed="false">
      <c r="A330" s="398" t="n">
        <v>516</v>
      </c>
      <c r="B330" s="398" t="n">
        <v>1020</v>
      </c>
      <c r="C330" s="397" t="n">
        <v>303</v>
      </c>
      <c r="D330" s="397" t="n">
        <v>303</v>
      </c>
      <c r="E330" s="397" t="s">
        <v>62</v>
      </c>
      <c r="F330" s="399" t="s">
        <v>909</v>
      </c>
      <c r="G330" s="397" t="s">
        <v>910</v>
      </c>
      <c r="H330" s="412" t="s">
        <v>118</v>
      </c>
      <c r="I330" s="438" t="n">
        <v>6</v>
      </c>
      <c r="J330" s="438" t="n">
        <v>7</v>
      </c>
      <c r="K330" s="438" t="n">
        <v>0</v>
      </c>
      <c r="L330" s="438" t="n">
        <v>10</v>
      </c>
      <c r="M330" s="397"/>
      <c r="N330" s="405" t="s">
        <v>1185</v>
      </c>
      <c r="O330" s="406" t="s">
        <v>3770</v>
      </c>
      <c r="P330" s="405" t="s">
        <v>4994</v>
      </c>
      <c r="Q330" s="407" t="s">
        <v>101</v>
      </c>
      <c r="R330" s="397" t="s">
        <v>5158</v>
      </c>
      <c r="S330" s="411" t="s">
        <v>6461</v>
      </c>
      <c r="T330" s="397" t="s">
        <v>3772</v>
      </c>
      <c r="U330" s="397"/>
      <c r="V330" s="397"/>
      <c r="W330" s="397"/>
      <c r="X330" s="397"/>
      <c r="Y330" s="397"/>
      <c r="Z330" s="397"/>
      <c r="AA330" s="397"/>
      <c r="AB330" s="397"/>
      <c r="AC330" s="397"/>
      <c r="AD330" s="397"/>
      <c r="AE330" s="397"/>
      <c r="AF330" s="397"/>
      <c r="AG330" s="397"/>
    </row>
    <row r="331" customFormat="false" ht="15.75" hidden="false" customHeight="true" outlineLevel="0" collapsed="false">
      <c r="A331" s="398" t="n">
        <v>499</v>
      </c>
      <c r="B331" s="398" t="n">
        <v>989</v>
      </c>
      <c r="C331" s="397" t="n">
        <v>304</v>
      </c>
      <c r="D331" s="397" t="n">
        <v>304</v>
      </c>
      <c r="E331" s="397" t="s">
        <v>62</v>
      </c>
      <c r="F331" s="399" t="s">
        <v>911</v>
      </c>
      <c r="G331" s="397" t="s">
        <v>912</v>
      </c>
      <c r="H331" s="400" t="s">
        <v>60</v>
      </c>
      <c r="I331" s="397" t="n">
        <v>0</v>
      </c>
      <c r="J331" s="397" t="n">
        <v>0</v>
      </c>
      <c r="K331" s="397" t="n">
        <v>3</v>
      </c>
      <c r="L331" s="397" t="n">
        <v>3</v>
      </c>
      <c r="M331" s="397"/>
      <c r="N331" s="397" t="s">
        <v>131</v>
      </c>
      <c r="O331" s="397" t="s">
        <v>131</v>
      </c>
      <c r="P331" s="397" t="s">
        <v>131</v>
      </c>
      <c r="Q331" s="403" t="s">
        <v>1004</v>
      </c>
      <c r="R331" s="397"/>
      <c r="S331" s="397"/>
      <c r="T331" s="397"/>
      <c r="U331" s="397"/>
      <c r="V331" s="397"/>
      <c r="W331" s="397"/>
      <c r="X331" s="397"/>
      <c r="Y331" s="397"/>
      <c r="Z331" s="397"/>
      <c r="AA331" s="397"/>
      <c r="AB331" s="397"/>
      <c r="AC331" s="397"/>
      <c r="AD331" s="397"/>
      <c r="AE331" s="397"/>
      <c r="AF331" s="397"/>
      <c r="AG331" s="397"/>
    </row>
    <row r="332" customFormat="false" ht="15.75" hidden="false" customHeight="true" outlineLevel="0" collapsed="false">
      <c r="A332" s="398" t="n">
        <v>509</v>
      </c>
      <c r="B332" s="398" t="n">
        <v>1004</v>
      </c>
      <c r="C332" s="397" t="n">
        <v>305</v>
      </c>
      <c r="D332" s="397" t="n">
        <v>305</v>
      </c>
      <c r="E332" s="397" t="s">
        <v>62</v>
      </c>
      <c r="F332" s="399" t="s">
        <v>914</v>
      </c>
      <c r="G332" s="397" t="s">
        <v>915</v>
      </c>
      <c r="H332" s="407" t="s">
        <v>101</v>
      </c>
      <c r="I332" s="398" t="n">
        <v>0</v>
      </c>
      <c r="J332" s="398" t="n">
        <v>3</v>
      </c>
      <c r="K332" s="398" t="n">
        <v>0</v>
      </c>
      <c r="L332" s="398" t="n">
        <v>3</v>
      </c>
      <c r="M332" s="397"/>
      <c r="N332" s="405" t="s">
        <v>1185</v>
      </c>
      <c r="O332" s="406" t="s">
        <v>3783</v>
      </c>
      <c r="P332" s="397" t="s">
        <v>915</v>
      </c>
      <c r="Q332" s="407" t="s">
        <v>101</v>
      </c>
      <c r="R332" s="397" t="s">
        <v>5158</v>
      </c>
      <c r="S332" s="411" t="s">
        <v>6901</v>
      </c>
      <c r="T332" s="397" t="s">
        <v>3785</v>
      </c>
      <c r="U332" s="397"/>
      <c r="V332" s="397"/>
      <c r="W332" s="397"/>
      <c r="X332" s="397"/>
      <c r="Y332" s="397"/>
      <c r="Z332" s="397"/>
      <c r="AA332" s="397"/>
      <c r="AB332" s="397"/>
      <c r="AC332" s="397"/>
      <c r="AD332" s="397"/>
      <c r="AE332" s="397"/>
      <c r="AF332" s="397"/>
      <c r="AG332" s="397"/>
    </row>
    <row r="333" customFormat="false" ht="15.75" hidden="false" customHeight="true" outlineLevel="0" collapsed="false">
      <c r="A333" s="398" t="n">
        <v>512</v>
      </c>
      <c r="B333" s="398" t="n">
        <v>1009</v>
      </c>
      <c r="C333" s="397" t="n">
        <v>306</v>
      </c>
      <c r="D333" s="397" t="n">
        <v>306.1</v>
      </c>
      <c r="E333" s="397" t="s">
        <v>62</v>
      </c>
      <c r="F333" s="399" t="s">
        <v>918</v>
      </c>
      <c r="G333" s="397" t="s">
        <v>919</v>
      </c>
      <c r="H333" s="407" t="s">
        <v>101</v>
      </c>
      <c r="I333" s="438" t="n">
        <v>0</v>
      </c>
      <c r="J333" s="438" t="n">
        <v>2</v>
      </c>
      <c r="K333" s="398" t="n">
        <v>1</v>
      </c>
      <c r="L333" s="398" t="n">
        <v>3</v>
      </c>
      <c r="M333" s="397"/>
      <c r="N333" s="397" t="s">
        <v>1001</v>
      </c>
      <c r="O333" s="406" t="s">
        <v>3795</v>
      </c>
      <c r="P333" s="405" t="s">
        <v>919</v>
      </c>
      <c r="Q333" s="407" t="s">
        <v>101</v>
      </c>
      <c r="R333" s="397" t="s">
        <v>5158</v>
      </c>
      <c r="S333" s="411" t="s">
        <v>6902</v>
      </c>
      <c r="T333" s="397" t="s">
        <v>3797</v>
      </c>
      <c r="U333" s="397"/>
      <c r="V333" s="397"/>
      <c r="W333" s="397"/>
      <c r="X333" s="397"/>
      <c r="Y333" s="397"/>
      <c r="Z333" s="397"/>
      <c r="AA333" s="397"/>
      <c r="AB333" s="397"/>
      <c r="AC333" s="397"/>
      <c r="AD333" s="397"/>
      <c r="AE333" s="397"/>
      <c r="AF333" s="397"/>
      <c r="AG333" s="397"/>
    </row>
    <row r="334" customFormat="false" ht="15.75" hidden="false" customHeight="true" outlineLevel="0" collapsed="false">
      <c r="A334" s="398" t="n">
        <v>512</v>
      </c>
      <c r="B334" s="398" t="n">
        <v>1011</v>
      </c>
      <c r="C334" s="397" t="n">
        <v>306</v>
      </c>
      <c r="D334" s="397" t="n">
        <v>306.2</v>
      </c>
      <c r="E334" s="397" t="s">
        <v>62</v>
      </c>
      <c r="F334" s="399" t="s">
        <v>918</v>
      </c>
      <c r="G334" s="397" t="s">
        <v>920</v>
      </c>
      <c r="H334" s="400" t="s">
        <v>5567</v>
      </c>
      <c r="I334" s="397" t="n">
        <v>0</v>
      </c>
      <c r="J334" s="397" t="n">
        <v>0</v>
      </c>
      <c r="K334" s="397" t="n">
        <v>3</v>
      </c>
      <c r="L334" s="397" t="n">
        <v>3</v>
      </c>
      <c r="M334" s="397"/>
      <c r="N334" s="397" t="s">
        <v>1001</v>
      </c>
      <c r="O334" s="406" t="s">
        <v>3795</v>
      </c>
      <c r="P334" s="405" t="s">
        <v>919</v>
      </c>
      <c r="Q334" s="407" t="s">
        <v>101</v>
      </c>
      <c r="R334" s="397"/>
      <c r="S334" s="397"/>
      <c r="T334" s="397"/>
      <c r="U334" s="397"/>
      <c r="V334" s="397"/>
      <c r="W334" s="397"/>
      <c r="X334" s="397"/>
      <c r="Y334" s="397"/>
      <c r="Z334" s="397"/>
      <c r="AA334" s="397"/>
      <c r="AB334" s="397"/>
      <c r="AC334" s="397"/>
      <c r="AD334" s="397"/>
      <c r="AE334" s="397"/>
      <c r="AF334" s="397"/>
      <c r="AG334" s="397"/>
    </row>
    <row r="335" customFormat="false" ht="15.75" hidden="false" customHeight="true" outlineLevel="0" collapsed="false">
      <c r="A335" s="398" t="n">
        <v>503</v>
      </c>
      <c r="B335" s="398" t="n">
        <v>994</v>
      </c>
      <c r="C335" s="397" t="n">
        <v>307</v>
      </c>
      <c r="D335" s="397" t="n">
        <v>307</v>
      </c>
      <c r="E335" s="397" t="s">
        <v>62</v>
      </c>
      <c r="F335" s="399" t="s">
        <v>922</v>
      </c>
      <c r="G335" s="397" t="s">
        <v>923</v>
      </c>
      <c r="H335" s="412" t="s">
        <v>118</v>
      </c>
      <c r="I335" s="397" t="s">
        <v>924</v>
      </c>
      <c r="J335" s="397" t="s">
        <v>925</v>
      </c>
      <c r="K335" s="397" t="s">
        <v>6903</v>
      </c>
      <c r="L335" s="398" t="n">
        <v>8</v>
      </c>
      <c r="M335" s="397"/>
      <c r="N335" s="405" t="s">
        <v>1005</v>
      </c>
      <c r="O335" s="406" t="s">
        <v>3811</v>
      </c>
      <c r="P335" s="405" t="s">
        <v>4999</v>
      </c>
      <c r="Q335" s="407" t="s">
        <v>101</v>
      </c>
      <c r="R335" s="397" t="s">
        <v>5613</v>
      </c>
      <c r="S335" s="399" t="s">
        <v>3811</v>
      </c>
      <c r="T335" s="397" t="s">
        <v>923</v>
      </c>
      <c r="U335" s="397"/>
      <c r="V335" s="397"/>
      <c r="W335" s="397"/>
      <c r="X335" s="397"/>
      <c r="Y335" s="397"/>
      <c r="Z335" s="397"/>
      <c r="AA335" s="397"/>
      <c r="AB335" s="397"/>
      <c r="AC335" s="397"/>
      <c r="AD335" s="397"/>
      <c r="AE335" s="397"/>
      <c r="AF335" s="397"/>
      <c r="AG335" s="397"/>
    </row>
    <row r="336" customFormat="false" ht="15.75" hidden="false" customHeight="true" outlineLevel="0" collapsed="false">
      <c r="A336" s="398" t="n">
        <v>505</v>
      </c>
      <c r="B336" s="398" t="n">
        <v>999</v>
      </c>
      <c r="C336" s="397" t="n">
        <v>308</v>
      </c>
      <c r="D336" s="397" t="n">
        <v>308</v>
      </c>
      <c r="E336" s="397" t="s">
        <v>62</v>
      </c>
      <c r="F336" s="399" t="s">
        <v>927</v>
      </c>
      <c r="G336" s="397" t="s">
        <v>928</v>
      </c>
      <c r="H336" s="400" t="s">
        <v>60</v>
      </c>
      <c r="I336" s="397" t="n">
        <v>0</v>
      </c>
      <c r="J336" s="397" t="n">
        <v>0</v>
      </c>
      <c r="K336" s="397" t="n">
        <v>3</v>
      </c>
      <c r="L336" s="397" t="n">
        <v>3</v>
      </c>
      <c r="M336" s="397"/>
      <c r="N336" s="397" t="s">
        <v>131</v>
      </c>
      <c r="O336" s="397" t="s">
        <v>131</v>
      </c>
      <c r="P336" s="397" t="s">
        <v>131</v>
      </c>
      <c r="Q336" s="397" t="s">
        <v>131</v>
      </c>
      <c r="R336" s="397"/>
      <c r="S336" s="397"/>
      <c r="T336" s="397"/>
      <c r="U336" s="397"/>
      <c r="V336" s="397"/>
      <c r="W336" s="397"/>
      <c r="X336" s="397"/>
      <c r="Y336" s="397"/>
      <c r="Z336" s="397"/>
      <c r="AA336" s="397"/>
      <c r="AB336" s="397"/>
      <c r="AC336" s="397"/>
      <c r="AD336" s="397"/>
      <c r="AE336" s="397"/>
      <c r="AF336" s="397"/>
      <c r="AG336" s="397"/>
    </row>
    <row r="337" customFormat="false" ht="15.75" hidden="false" customHeight="true" outlineLevel="0" collapsed="false">
      <c r="A337" s="398" t="n">
        <v>506</v>
      </c>
      <c r="B337" s="398" t="n">
        <v>1000</v>
      </c>
      <c r="C337" s="397" t="n">
        <v>309</v>
      </c>
      <c r="D337" s="397" t="n">
        <v>309</v>
      </c>
      <c r="E337" s="397" t="s">
        <v>62</v>
      </c>
      <c r="F337" s="399" t="s">
        <v>930</v>
      </c>
      <c r="G337" s="397" t="s">
        <v>931</v>
      </c>
      <c r="H337" s="400" t="s">
        <v>60</v>
      </c>
      <c r="I337" s="397" t="n">
        <v>0</v>
      </c>
      <c r="J337" s="397" t="n">
        <v>0</v>
      </c>
      <c r="K337" s="397" t="n">
        <v>3</v>
      </c>
      <c r="L337" s="397" t="n">
        <v>3</v>
      </c>
      <c r="M337" s="397"/>
      <c r="N337" s="397" t="s">
        <v>131</v>
      </c>
      <c r="O337" s="397" t="s">
        <v>131</v>
      </c>
      <c r="P337" s="397" t="s">
        <v>131</v>
      </c>
      <c r="Q337" s="397" t="s">
        <v>131</v>
      </c>
      <c r="R337" s="397"/>
      <c r="S337" s="397"/>
      <c r="T337" s="397"/>
      <c r="U337" s="397"/>
      <c r="V337" s="397"/>
      <c r="W337" s="397"/>
      <c r="X337" s="397"/>
      <c r="Y337" s="397"/>
      <c r="Z337" s="397"/>
      <c r="AA337" s="397"/>
      <c r="AB337" s="397"/>
      <c r="AC337" s="397"/>
      <c r="AD337" s="397"/>
      <c r="AE337" s="397"/>
      <c r="AF337" s="397"/>
      <c r="AG337" s="397"/>
    </row>
    <row r="338" customFormat="false" ht="15.75" hidden="false" customHeight="true" outlineLevel="0" collapsed="false">
      <c r="A338" s="398" t="n">
        <v>514</v>
      </c>
      <c r="B338" s="398" t="n">
        <v>1016</v>
      </c>
      <c r="C338" s="397" t="n">
        <v>310</v>
      </c>
      <c r="D338" s="397" t="n">
        <v>310</v>
      </c>
      <c r="E338" s="397" t="s">
        <v>62</v>
      </c>
      <c r="F338" s="399" t="s">
        <v>932</v>
      </c>
      <c r="G338" s="417" t="s">
        <v>933</v>
      </c>
      <c r="H338" s="401" t="s">
        <v>70</v>
      </c>
      <c r="I338" s="423" t="n">
        <v>3</v>
      </c>
      <c r="J338" s="423" t="n">
        <v>0</v>
      </c>
      <c r="K338" s="423" t="n">
        <v>0</v>
      </c>
      <c r="L338" s="423" t="n">
        <v>3</v>
      </c>
      <c r="M338" s="397"/>
      <c r="N338" s="397" t="s">
        <v>131</v>
      </c>
      <c r="O338" s="397" t="s">
        <v>131</v>
      </c>
      <c r="P338" s="397" t="s">
        <v>131</v>
      </c>
      <c r="Q338" s="403" t="s">
        <v>1004</v>
      </c>
      <c r="R338" s="397"/>
      <c r="S338" s="397"/>
      <c r="T338" s="397"/>
      <c r="U338" s="397"/>
      <c r="V338" s="397"/>
      <c r="W338" s="397"/>
      <c r="X338" s="397"/>
      <c r="Y338" s="397"/>
      <c r="Z338" s="397"/>
      <c r="AA338" s="397"/>
      <c r="AB338" s="397"/>
      <c r="AC338" s="397"/>
      <c r="AD338" s="397"/>
      <c r="AE338" s="397"/>
      <c r="AF338" s="397"/>
      <c r="AG338" s="397"/>
    </row>
    <row r="339" customFormat="false" ht="15.75" hidden="false" customHeight="true" outlineLevel="0" collapsed="false">
      <c r="A339" s="398" t="n">
        <v>487</v>
      </c>
      <c r="B339" s="398" t="n">
        <v>973</v>
      </c>
      <c r="C339" s="397" t="n">
        <v>311</v>
      </c>
      <c r="D339" s="397" t="n">
        <v>311</v>
      </c>
      <c r="E339" s="397" t="s">
        <v>62</v>
      </c>
      <c r="F339" s="399" t="s">
        <v>934</v>
      </c>
      <c r="G339" s="417" t="s">
        <v>935</v>
      </c>
      <c r="H339" s="401" t="s">
        <v>70</v>
      </c>
      <c r="I339" s="432" t="n">
        <v>6</v>
      </c>
      <c r="J339" s="432" t="n">
        <v>0</v>
      </c>
      <c r="K339" s="432" t="n">
        <v>0</v>
      </c>
      <c r="L339" s="432" t="n">
        <v>6</v>
      </c>
      <c r="M339" s="397"/>
      <c r="N339" s="397" t="s">
        <v>131</v>
      </c>
      <c r="O339" s="397" t="s">
        <v>131</v>
      </c>
      <c r="P339" s="397" t="s">
        <v>131</v>
      </c>
      <c r="Q339" s="403" t="s">
        <v>1004</v>
      </c>
      <c r="R339" s="414" t="s">
        <v>5211</v>
      </c>
      <c r="S339" s="411" t="s">
        <v>6904</v>
      </c>
      <c r="T339" s="397" t="s">
        <v>3850</v>
      </c>
      <c r="U339" s="397"/>
      <c r="V339" s="397"/>
      <c r="W339" s="397"/>
      <c r="X339" s="397"/>
      <c r="Y339" s="397"/>
      <c r="Z339" s="397"/>
      <c r="AA339" s="397"/>
      <c r="AB339" s="397"/>
      <c r="AC339" s="397"/>
      <c r="AD339" s="397"/>
      <c r="AE339" s="397"/>
      <c r="AF339" s="397"/>
      <c r="AG339" s="397"/>
    </row>
    <row r="340" customFormat="false" ht="15.75" hidden="false" customHeight="true" outlineLevel="0" collapsed="false">
      <c r="A340" s="398" t="n">
        <v>488</v>
      </c>
      <c r="B340" s="398" t="n">
        <v>974</v>
      </c>
      <c r="C340" s="397" t="n">
        <v>312</v>
      </c>
      <c r="D340" s="397" t="n">
        <v>312</v>
      </c>
      <c r="E340" s="397" t="s">
        <v>62</v>
      </c>
      <c r="F340" s="399" t="s">
        <v>936</v>
      </c>
      <c r="G340" s="397" t="s">
        <v>937</v>
      </c>
      <c r="H340" s="400" t="s">
        <v>60</v>
      </c>
      <c r="I340" s="397" t="n">
        <v>0</v>
      </c>
      <c r="J340" s="397" t="n">
        <v>0</v>
      </c>
      <c r="K340" s="397" t="n">
        <v>3</v>
      </c>
      <c r="L340" s="397" t="n">
        <v>3</v>
      </c>
      <c r="M340" s="397"/>
      <c r="N340" s="397" t="s">
        <v>131</v>
      </c>
      <c r="O340" s="397" t="s">
        <v>131</v>
      </c>
      <c r="P340" s="397" t="s">
        <v>131</v>
      </c>
      <c r="Q340" s="397" t="s">
        <v>131</v>
      </c>
      <c r="R340" s="397"/>
      <c r="S340" s="397"/>
      <c r="T340" s="397"/>
      <c r="U340" s="397"/>
      <c r="V340" s="397"/>
      <c r="W340" s="397"/>
      <c r="X340" s="397"/>
      <c r="Y340" s="397"/>
      <c r="Z340" s="397"/>
      <c r="AA340" s="397"/>
      <c r="AB340" s="397"/>
      <c r="AC340" s="397"/>
      <c r="AD340" s="397"/>
      <c r="AE340" s="397"/>
      <c r="AF340" s="397"/>
      <c r="AG340" s="397"/>
    </row>
    <row r="341" customFormat="false" ht="15.75" hidden="false" customHeight="true" outlineLevel="0" collapsed="false">
      <c r="A341" s="398" t="n">
        <v>486</v>
      </c>
      <c r="B341" s="398" t="n">
        <v>972</v>
      </c>
      <c r="C341" s="397" t="n">
        <v>313</v>
      </c>
      <c r="D341" s="397" t="n">
        <v>313</v>
      </c>
      <c r="E341" s="397" t="s">
        <v>62</v>
      </c>
      <c r="F341" s="399" t="s">
        <v>939</v>
      </c>
      <c r="G341" s="397" t="s">
        <v>940</v>
      </c>
      <c r="H341" s="400" t="s">
        <v>60</v>
      </c>
      <c r="I341" s="397" t="n">
        <v>0</v>
      </c>
      <c r="J341" s="397" t="n">
        <v>0</v>
      </c>
      <c r="K341" s="397" t="n">
        <v>3</v>
      </c>
      <c r="L341" s="397" t="n">
        <v>3</v>
      </c>
      <c r="M341" s="397"/>
      <c r="N341" s="397" t="s">
        <v>131</v>
      </c>
      <c r="O341" s="397" t="s">
        <v>131</v>
      </c>
      <c r="P341" s="397" t="s">
        <v>131</v>
      </c>
      <c r="Q341" s="397" t="s">
        <v>131</v>
      </c>
      <c r="R341" s="397"/>
      <c r="S341" s="397"/>
      <c r="T341" s="397"/>
      <c r="U341" s="397"/>
      <c r="V341" s="397"/>
      <c r="W341" s="397"/>
      <c r="X341" s="397"/>
      <c r="Y341" s="397"/>
      <c r="Z341" s="397"/>
      <c r="AA341" s="397"/>
      <c r="AB341" s="397"/>
      <c r="AC341" s="397"/>
      <c r="AD341" s="397"/>
      <c r="AE341" s="397"/>
      <c r="AF341" s="397"/>
      <c r="AG341" s="397"/>
    </row>
    <row r="342" customFormat="false" ht="15.75" hidden="false" customHeight="true" outlineLevel="0" collapsed="false">
      <c r="A342" s="398" t="n">
        <v>490</v>
      </c>
      <c r="B342" s="398" t="n">
        <v>976</v>
      </c>
      <c r="C342" s="397" t="n">
        <v>314</v>
      </c>
      <c r="D342" s="397" t="n">
        <v>314</v>
      </c>
      <c r="E342" s="397" t="s">
        <v>62</v>
      </c>
      <c r="F342" s="399" t="s">
        <v>941</v>
      </c>
      <c r="G342" s="397" t="s">
        <v>942</v>
      </c>
      <c r="H342" s="400" t="s">
        <v>60</v>
      </c>
      <c r="I342" s="397" t="n">
        <v>0</v>
      </c>
      <c r="J342" s="397" t="n">
        <v>0</v>
      </c>
      <c r="K342" s="397" t="n">
        <v>3</v>
      </c>
      <c r="L342" s="397" t="n">
        <v>3</v>
      </c>
      <c r="M342" s="397"/>
      <c r="N342" s="397" t="s">
        <v>131</v>
      </c>
      <c r="O342" s="397" t="s">
        <v>131</v>
      </c>
      <c r="P342" s="397" t="s">
        <v>131</v>
      </c>
      <c r="Q342" s="397" t="s">
        <v>131</v>
      </c>
      <c r="R342" s="397"/>
      <c r="S342" s="397"/>
      <c r="T342" s="397"/>
      <c r="U342" s="397"/>
      <c r="V342" s="397"/>
      <c r="W342" s="397"/>
      <c r="X342" s="397"/>
      <c r="Y342" s="397"/>
      <c r="Z342" s="397"/>
      <c r="AA342" s="397"/>
      <c r="AB342" s="397"/>
      <c r="AC342" s="397"/>
      <c r="AD342" s="397"/>
      <c r="AE342" s="397"/>
      <c r="AF342" s="397"/>
      <c r="AG342" s="397"/>
    </row>
    <row r="343" customFormat="false" ht="15.75" hidden="false" customHeight="true" outlineLevel="0" collapsed="false">
      <c r="A343" s="398" t="n">
        <v>491</v>
      </c>
      <c r="B343" s="398" t="n">
        <v>977</v>
      </c>
      <c r="C343" s="397" t="n">
        <v>315</v>
      </c>
      <c r="D343" s="397" t="n">
        <v>315</v>
      </c>
      <c r="E343" s="397" t="s">
        <v>62</v>
      </c>
      <c r="F343" s="399" t="s">
        <v>943</v>
      </c>
      <c r="G343" s="397" t="s">
        <v>944</v>
      </c>
      <c r="H343" s="400" t="s">
        <v>60</v>
      </c>
      <c r="I343" s="397" t="n">
        <v>0</v>
      </c>
      <c r="J343" s="397" t="n">
        <v>0</v>
      </c>
      <c r="K343" s="397" t="n">
        <v>3</v>
      </c>
      <c r="L343" s="397" t="n">
        <v>3</v>
      </c>
      <c r="M343" s="397"/>
      <c r="N343" s="397" t="s">
        <v>131</v>
      </c>
      <c r="O343" s="397" t="s">
        <v>131</v>
      </c>
      <c r="P343" s="397" t="s">
        <v>131</v>
      </c>
      <c r="Q343" s="397" t="s">
        <v>131</v>
      </c>
      <c r="R343" s="397"/>
      <c r="S343" s="397"/>
      <c r="T343" s="397"/>
      <c r="U343" s="397"/>
      <c r="V343" s="397"/>
      <c r="W343" s="397"/>
      <c r="X343" s="397"/>
      <c r="Y343" s="397"/>
      <c r="Z343" s="397"/>
      <c r="AA343" s="397"/>
      <c r="AB343" s="397"/>
      <c r="AC343" s="397"/>
      <c r="AD343" s="397"/>
      <c r="AE343" s="397"/>
      <c r="AF343" s="397"/>
      <c r="AG343" s="397"/>
    </row>
    <row r="344" customFormat="false" ht="15.75" hidden="false" customHeight="true" outlineLevel="0" collapsed="false">
      <c r="A344" s="398" t="n">
        <v>190</v>
      </c>
      <c r="B344" s="398" t="n">
        <v>423</v>
      </c>
      <c r="C344" s="397" t="n">
        <v>316</v>
      </c>
      <c r="D344" s="397" t="n">
        <v>316</v>
      </c>
      <c r="E344" s="397" t="s">
        <v>62</v>
      </c>
      <c r="F344" s="399" t="s">
        <v>947</v>
      </c>
      <c r="G344" s="397" t="s">
        <v>948</v>
      </c>
      <c r="H344" s="407" t="s">
        <v>101</v>
      </c>
      <c r="I344" s="434" t="n">
        <v>0</v>
      </c>
      <c r="J344" s="434" t="n">
        <v>4</v>
      </c>
      <c r="K344" s="434" t="n">
        <v>0</v>
      </c>
      <c r="L344" s="434" t="n">
        <v>4</v>
      </c>
      <c r="M344" s="397"/>
      <c r="N344" s="405" t="s">
        <v>1185</v>
      </c>
      <c r="O344" s="406" t="s">
        <v>3872</v>
      </c>
      <c r="P344" s="397" t="s">
        <v>948</v>
      </c>
      <c r="Q344" s="407" t="s">
        <v>101</v>
      </c>
      <c r="R344" s="397" t="s">
        <v>5158</v>
      </c>
      <c r="S344" s="411" t="s">
        <v>6520</v>
      </c>
      <c r="T344" s="397" t="s">
        <v>3874</v>
      </c>
      <c r="U344" s="397"/>
      <c r="V344" s="397"/>
      <c r="W344" s="397"/>
      <c r="X344" s="397"/>
      <c r="Y344" s="397"/>
      <c r="Z344" s="397"/>
      <c r="AA344" s="397"/>
      <c r="AB344" s="397"/>
      <c r="AC344" s="397"/>
      <c r="AD344" s="397"/>
      <c r="AE344" s="397"/>
      <c r="AF344" s="397"/>
      <c r="AG344" s="397"/>
    </row>
    <row r="345" customFormat="false" ht="15.75" hidden="false" customHeight="true" outlineLevel="0" collapsed="false">
      <c r="A345" s="398" t="n">
        <v>159</v>
      </c>
      <c r="B345" s="398" t="n">
        <v>362</v>
      </c>
      <c r="C345" s="397" t="n">
        <v>317</v>
      </c>
      <c r="D345" s="397" t="n">
        <v>317</v>
      </c>
      <c r="E345" s="397" t="s">
        <v>62</v>
      </c>
      <c r="F345" s="399" t="s">
        <v>949</v>
      </c>
      <c r="G345" s="397" t="s">
        <v>950</v>
      </c>
      <c r="H345" s="397" t="s">
        <v>6905</v>
      </c>
      <c r="I345" s="397"/>
      <c r="J345" s="397" t="s">
        <v>145</v>
      </c>
      <c r="K345" s="397"/>
      <c r="L345" s="397"/>
      <c r="M345" s="397"/>
      <c r="N345" s="397" t="s">
        <v>131</v>
      </c>
      <c r="O345" s="397" t="s">
        <v>131</v>
      </c>
      <c r="P345" s="397" t="s">
        <v>131</v>
      </c>
      <c r="Q345" s="397" t="s">
        <v>131</v>
      </c>
      <c r="R345" s="397"/>
      <c r="S345" s="397"/>
      <c r="T345" s="397"/>
      <c r="U345" s="397"/>
      <c r="V345" s="397"/>
      <c r="W345" s="397"/>
      <c r="X345" s="397"/>
      <c r="Y345" s="397"/>
      <c r="Z345" s="397"/>
      <c r="AA345" s="397"/>
      <c r="AB345" s="397"/>
      <c r="AC345" s="397"/>
      <c r="AD345" s="397"/>
      <c r="AE345" s="397"/>
      <c r="AF345" s="397"/>
      <c r="AG345" s="397"/>
    </row>
    <row r="346" customFormat="false" ht="15.75" hidden="false" customHeight="true" outlineLevel="0" collapsed="false">
      <c r="A346" s="398" t="n">
        <v>147</v>
      </c>
      <c r="B346" s="398" t="n">
        <v>344</v>
      </c>
      <c r="C346" s="397" t="n">
        <v>318</v>
      </c>
      <c r="D346" s="397" t="n">
        <v>318</v>
      </c>
      <c r="E346" s="397" t="s">
        <v>62</v>
      </c>
      <c r="F346" s="399" t="s">
        <v>952</v>
      </c>
      <c r="G346" s="397" t="s">
        <v>3895</v>
      </c>
      <c r="H346" s="400" t="s">
        <v>60</v>
      </c>
      <c r="I346" s="397" t="n">
        <v>0</v>
      </c>
      <c r="J346" s="397" t="n">
        <v>0</v>
      </c>
      <c r="K346" s="397" t="n">
        <v>3</v>
      </c>
      <c r="L346" s="397" t="n">
        <v>3</v>
      </c>
      <c r="M346" s="397" t="s">
        <v>6831</v>
      </c>
      <c r="N346" s="397" t="s">
        <v>131</v>
      </c>
      <c r="O346" s="397" t="s">
        <v>131</v>
      </c>
      <c r="P346" s="397" t="s">
        <v>131</v>
      </c>
      <c r="Q346" s="397" t="s">
        <v>131</v>
      </c>
      <c r="R346" s="397"/>
      <c r="S346" s="397"/>
      <c r="T346" s="397"/>
      <c r="U346" s="397"/>
      <c r="V346" s="397"/>
      <c r="W346" s="397"/>
      <c r="X346" s="397"/>
      <c r="Y346" s="397"/>
      <c r="Z346" s="397"/>
      <c r="AA346" s="397"/>
      <c r="AB346" s="397"/>
      <c r="AC346" s="397"/>
      <c r="AD346" s="397"/>
      <c r="AE346" s="397"/>
      <c r="AF346" s="397"/>
      <c r="AG346" s="397"/>
    </row>
    <row r="347" customFormat="false" ht="15.75" hidden="false" customHeight="true" outlineLevel="0" collapsed="false">
      <c r="A347" s="398" t="n">
        <v>157</v>
      </c>
      <c r="B347" s="398" t="n">
        <v>360</v>
      </c>
      <c r="C347" s="397" t="n">
        <v>319</v>
      </c>
      <c r="D347" s="397" t="n">
        <v>319</v>
      </c>
      <c r="E347" s="397" t="s">
        <v>62</v>
      </c>
      <c r="F347" s="399" t="s">
        <v>954</v>
      </c>
      <c r="G347" s="397" t="s">
        <v>3898</v>
      </c>
      <c r="H347" s="400" t="s">
        <v>60</v>
      </c>
      <c r="I347" s="397" t="n">
        <v>0</v>
      </c>
      <c r="J347" s="397" t="n">
        <v>0</v>
      </c>
      <c r="K347" s="397" t="n">
        <v>3</v>
      </c>
      <c r="L347" s="397" t="n">
        <v>3</v>
      </c>
      <c r="M347" s="397" t="s">
        <v>6831</v>
      </c>
      <c r="N347" s="397" t="s">
        <v>131</v>
      </c>
      <c r="O347" s="397" t="s">
        <v>131</v>
      </c>
      <c r="P347" s="397" t="s">
        <v>131</v>
      </c>
      <c r="Q347" s="397" t="s">
        <v>131</v>
      </c>
      <c r="R347" s="397"/>
      <c r="S347" s="397"/>
      <c r="T347" s="397"/>
      <c r="U347" s="397"/>
      <c r="V347" s="397"/>
      <c r="W347" s="397"/>
      <c r="X347" s="397"/>
      <c r="Y347" s="397"/>
      <c r="Z347" s="397"/>
      <c r="AA347" s="397"/>
      <c r="AB347" s="397"/>
      <c r="AC347" s="397"/>
      <c r="AD347" s="397"/>
      <c r="AE347" s="397"/>
      <c r="AF347" s="397"/>
      <c r="AG347" s="397"/>
    </row>
    <row r="348" customFormat="false" ht="15.75" hidden="false" customHeight="true" outlineLevel="0" collapsed="false">
      <c r="A348" s="398" t="n">
        <v>162</v>
      </c>
      <c r="B348" s="398" t="n">
        <v>374</v>
      </c>
      <c r="C348" s="397" t="n">
        <v>320</v>
      </c>
      <c r="D348" s="397" t="n">
        <v>320</v>
      </c>
      <c r="E348" s="397" t="s">
        <v>62</v>
      </c>
      <c r="F348" s="399" t="s">
        <v>958</v>
      </c>
      <c r="G348" s="397" t="s">
        <v>959</v>
      </c>
      <c r="H348" s="400" t="s">
        <v>60</v>
      </c>
      <c r="I348" s="397" t="n">
        <v>0</v>
      </c>
      <c r="J348" s="397" t="n">
        <v>0</v>
      </c>
      <c r="K348" s="397" t="n">
        <v>3</v>
      </c>
      <c r="L348" s="397" t="n">
        <v>3</v>
      </c>
      <c r="M348" s="397" t="s">
        <v>6831</v>
      </c>
      <c r="N348" s="397" t="s">
        <v>131</v>
      </c>
      <c r="O348" s="397" t="s">
        <v>131</v>
      </c>
      <c r="P348" s="397" t="s">
        <v>131</v>
      </c>
      <c r="Q348" s="397" t="s">
        <v>131</v>
      </c>
      <c r="R348" s="397"/>
      <c r="S348" s="397"/>
      <c r="T348" s="397"/>
      <c r="U348" s="397"/>
      <c r="V348" s="397"/>
      <c r="W348" s="397"/>
      <c r="X348" s="397"/>
      <c r="Y348" s="397"/>
      <c r="Z348" s="397"/>
      <c r="AA348" s="397"/>
      <c r="AB348" s="397"/>
      <c r="AC348" s="397"/>
      <c r="AD348" s="397"/>
      <c r="AE348" s="397"/>
      <c r="AF348" s="397"/>
      <c r="AG348" s="397"/>
    </row>
    <row r="349" customFormat="false" ht="15.75" hidden="false" customHeight="true" outlineLevel="0" collapsed="false">
      <c r="A349" s="398" t="n">
        <v>155</v>
      </c>
      <c r="B349" s="398" t="n">
        <v>357</v>
      </c>
      <c r="C349" s="397" t="n">
        <v>321</v>
      </c>
      <c r="D349" s="397" t="n">
        <v>321</v>
      </c>
      <c r="E349" s="397" t="s">
        <v>62</v>
      </c>
      <c r="F349" s="399" t="s">
        <v>961</v>
      </c>
      <c r="G349" s="417" t="s">
        <v>962</v>
      </c>
      <c r="H349" s="415" t="s">
        <v>70</v>
      </c>
      <c r="I349" s="397" t="n">
        <v>7</v>
      </c>
      <c r="J349" s="397" t="n">
        <v>0</v>
      </c>
      <c r="K349" s="397" t="n">
        <v>0</v>
      </c>
      <c r="L349" s="397" t="n">
        <v>7</v>
      </c>
      <c r="M349" s="397"/>
      <c r="N349" s="405" t="s">
        <v>1185</v>
      </c>
      <c r="O349" s="406" t="s">
        <v>3906</v>
      </c>
      <c r="P349" s="405" t="s">
        <v>5015</v>
      </c>
      <c r="Q349" s="415" t="s">
        <v>70</v>
      </c>
      <c r="R349" s="397" t="s">
        <v>5158</v>
      </c>
      <c r="S349" s="411" t="s">
        <v>6538</v>
      </c>
      <c r="T349" s="397" t="s">
        <v>3908</v>
      </c>
      <c r="U349" s="397"/>
      <c r="V349" s="397"/>
      <c r="W349" s="397"/>
      <c r="X349" s="397"/>
      <c r="Y349" s="397"/>
      <c r="Z349" s="397"/>
      <c r="AA349" s="397"/>
      <c r="AB349" s="397"/>
      <c r="AC349" s="397"/>
      <c r="AD349" s="397"/>
      <c r="AE349" s="397"/>
      <c r="AF349" s="397"/>
      <c r="AG349" s="397"/>
    </row>
    <row r="350" customFormat="false" ht="15.75" hidden="false" customHeight="true" outlineLevel="0" collapsed="false">
      <c r="A350" s="398" t="n">
        <v>163</v>
      </c>
      <c r="B350" s="398" t="n">
        <v>375</v>
      </c>
      <c r="C350" s="397" t="n">
        <v>322</v>
      </c>
      <c r="D350" s="397" t="n">
        <v>322</v>
      </c>
      <c r="E350" s="397" t="s">
        <v>62</v>
      </c>
      <c r="F350" s="399" t="s">
        <v>963</v>
      </c>
      <c r="G350" s="397" t="s">
        <v>964</v>
      </c>
      <c r="H350" s="400" t="s">
        <v>60</v>
      </c>
      <c r="I350" s="397" t="n">
        <v>0</v>
      </c>
      <c r="J350" s="397" t="n">
        <v>0</v>
      </c>
      <c r="K350" s="397" t="n">
        <v>3</v>
      </c>
      <c r="L350" s="397" t="n">
        <v>3</v>
      </c>
      <c r="M350" s="397"/>
      <c r="N350" s="405" t="s">
        <v>1009</v>
      </c>
      <c r="O350" s="406" t="s">
        <v>3917</v>
      </c>
      <c r="P350" s="405" t="s">
        <v>5017</v>
      </c>
      <c r="Q350" s="415" t="s">
        <v>70</v>
      </c>
      <c r="R350" s="397"/>
      <c r="S350" s="397"/>
      <c r="T350" s="397"/>
      <c r="U350" s="397"/>
      <c r="V350" s="397"/>
      <c r="W350" s="397"/>
      <c r="X350" s="397"/>
      <c r="Y350" s="397"/>
      <c r="Z350" s="397"/>
      <c r="AA350" s="397"/>
      <c r="AB350" s="397"/>
      <c r="AC350" s="397"/>
      <c r="AD350" s="397"/>
      <c r="AE350" s="397"/>
      <c r="AF350" s="397"/>
      <c r="AG350" s="397"/>
    </row>
    <row r="351" customFormat="false" ht="15.75" hidden="false" customHeight="true" outlineLevel="0" collapsed="false">
      <c r="A351" s="398" t="n">
        <v>164</v>
      </c>
      <c r="B351" s="398" t="n">
        <v>377</v>
      </c>
      <c r="C351" s="397" t="n">
        <v>323</v>
      </c>
      <c r="D351" s="397" t="n">
        <v>323.1</v>
      </c>
      <c r="E351" s="397" t="s">
        <v>62</v>
      </c>
      <c r="F351" s="399" t="s">
        <v>965</v>
      </c>
      <c r="G351" s="397" t="s">
        <v>6906</v>
      </c>
      <c r="H351" s="412" t="s">
        <v>118</v>
      </c>
      <c r="I351" s="420" t="n">
        <v>5</v>
      </c>
      <c r="J351" s="420" t="n">
        <v>12</v>
      </c>
      <c r="K351" s="420" t="n">
        <v>0</v>
      </c>
      <c r="L351" s="420" t="n">
        <v>10</v>
      </c>
      <c r="M351" s="397"/>
      <c r="N351" s="405" t="s">
        <v>1185</v>
      </c>
      <c r="O351" s="406" t="s">
        <v>3927</v>
      </c>
      <c r="P351" s="405" t="s">
        <v>5020</v>
      </c>
      <c r="Q351" s="407" t="s">
        <v>101</v>
      </c>
      <c r="R351" s="397" t="s">
        <v>5158</v>
      </c>
      <c r="S351" s="411" t="s">
        <v>3927</v>
      </c>
      <c r="T351" s="397" t="s">
        <v>6907</v>
      </c>
      <c r="U351" s="397"/>
      <c r="V351" s="397"/>
      <c r="W351" s="397"/>
      <c r="X351" s="397"/>
      <c r="Y351" s="397"/>
      <c r="Z351" s="397"/>
      <c r="AA351" s="397"/>
      <c r="AB351" s="397"/>
      <c r="AC351" s="397"/>
      <c r="AD351" s="397"/>
      <c r="AE351" s="397"/>
      <c r="AF351" s="397"/>
      <c r="AG351" s="397"/>
    </row>
    <row r="352" customFormat="false" ht="15.75" hidden="false" customHeight="true" outlineLevel="0" collapsed="false">
      <c r="A352" s="398"/>
      <c r="B352" s="398"/>
      <c r="C352" s="397" t="n">
        <v>323</v>
      </c>
      <c r="D352" s="397" t="n">
        <v>323.2</v>
      </c>
      <c r="E352" s="397" t="s">
        <v>62</v>
      </c>
      <c r="F352" s="399" t="s">
        <v>965</v>
      </c>
      <c r="G352" s="397" t="s">
        <v>969</v>
      </c>
      <c r="H352" s="412" t="s">
        <v>118</v>
      </c>
      <c r="I352" s="420"/>
      <c r="J352" s="420"/>
      <c r="K352" s="420"/>
      <c r="L352" s="420"/>
      <c r="M352" s="397"/>
      <c r="N352" s="405"/>
      <c r="O352" s="406" t="s">
        <v>3927</v>
      </c>
      <c r="P352" s="397" t="s">
        <v>969</v>
      </c>
      <c r="Q352" s="397" t="s">
        <v>131</v>
      </c>
      <c r="R352" s="397"/>
      <c r="S352" s="436"/>
      <c r="T352" s="397"/>
      <c r="U352" s="397"/>
      <c r="V352" s="397"/>
      <c r="W352" s="397"/>
      <c r="X352" s="397"/>
      <c r="Y352" s="397"/>
      <c r="Z352" s="397"/>
      <c r="AA352" s="397"/>
      <c r="AB352" s="397"/>
      <c r="AC352" s="397"/>
      <c r="AD352" s="397"/>
      <c r="AE352" s="397"/>
      <c r="AF352" s="397"/>
      <c r="AG352" s="397"/>
    </row>
    <row r="353" customFormat="false" ht="15.75" hidden="false" customHeight="true" outlineLevel="0" collapsed="false">
      <c r="A353" s="398"/>
      <c r="B353" s="398"/>
      <c r="C353" s="397" t="n">
        <v>323</v>
      </c>
      <c r="D353" s="397" t="n">
        <v>323.3</v>
      </c>
      <c r="E353" s="397" t="s">
        <v>62</v>
      </c>
      <c r="F353" s="399" t="s">
        <v>965</v>
      </c>
      <c r="G353" s="397" t="s">
        <v>971</v>
      </c>
      <c r="H353" s="407" t="s">
        <v>101</v>
      </c>
      <c r="I353" s="420"/>
      <c r="J353" s="420"/>
      <c r="K353" s="420"/>
      <c r="L353" s="420"/>
      <c r="M353" s="397"/>
      <c r="N353" s="405"/>
      <c r="O353" s="406" t="s">
        <v>3927</v>
      </c>
      <c r="P353" s="397" t="s">
        <v>971</v>
      </c>
      <c r="Q353" s="397" t="s">
        <v>131</v>
      </c>
      <c r="R353" s="397"/>
      <c r="S353" s="436"/>
      <c r="T353" s="397"/>
      <c r="U353" s="397"/>
      <c r="V353" s="397"/>
      <c r="W353" s="397"/>
      <c r="X353" s="397"/>
      <c r="Y353" s="397"/>
      <c r="Z353" s="397"/>
      <c r="AA353" s="397"/>
      <c r="AB353" s="397"/>
      <c r="AC353" s="397"/>
      <c r="AD353" s="397"/>
      <c r="AE353" s="397"/>
      <c r="AF353" s="397"/>
      <c r="AG353" s="397"/>
    </row>
    <row r="354" customFormat="false" ht="15.75" hidden="false" customHeight="true" outlineLevel="0" collapsed="false">
      <c r="A354" s="398" t="n">
        <v>151</v>
      </c>
      <c r="B354" s="398" t="n">
        <v>351</v>
      </c>
      <c r="C354" s="397" t="n">
        <v>324</v>
      </c>
      <c r="D354" s="397" t="n">
        <v>324</v>
      </c>
      <c r="E354" s="397" t="s">
        <v>62</v>
      </c>
      <c r="F354" s="399" t="s">
        <v>973</v>
      </c>
      <c r="G354" s="417" t="s">
        <v>178</v>
      </c>
      <c r="H354" s="415" t="s">
        <v>70</v>
      </c>
      <c r="I354" s="398" t="n">
        <v>2</v>
      </c>
      <c r="J354" s="398" t="n">
        <v>0</v>
      </c>
      <c r="K354" s="398" t="n">
        <v>6</v>
      </c>
      <c r="L354" s="398" t="n">
        <v>8</v>
      </c>
      <c r="M354" s="397" t="s">
        <v>145</v>
      </c>
      <c r="N354" s="397" t="s">
        <v>131</v>
      </c>
      <c r="O354" s="397" t="s">
        <v>131</v>
      </c>
      <c r="P354" s="397" t="s">
        <v>131</v>
      </c>
      <c r="Q354" s="403" t="s">
        <v>1004</v>
      </c>
      <c r="R354" s="397"/>
      <c r="S354" s="397"/>
      <c r="T354" s="397"/>
      <c r="U354" s="397"/>
      <c r="V354" s="397"/>
      <c r="W354" s="397"/>
      <c r="X354" s="397"/>
      <c r="Y354" s="397"/>
      <c r="Z354" s="397"/>
      <c r="AA354" s="397"/>
      <c r="AB354" s="397"/>
      <c r="AC354" s="397"/>
      <c r="AD354" s="397"/>
      <c r="AE354" s="397"/>
      <c r="AF354" s="397"/>
      <c r="AG354" s="397"/>
    </row>
    <row r="355" customFormat="false" ht="15.75" hidden="false" customHeight="true" outlineLevel="0" collapsed="false">
      <c r="A355" s="398" t="n">
        <v>171</v>
      </c>
      <c r="B355" s="398" t="n">
        <v>394</v>
      </c>
      <c r="C355" s="397" t="n">
        <v>325</v>
      </c>
      <c r="D355" s="397" t="n">
        <v>325</v>
      </c>
      <c r="E355" s="397" t="s">
        <v>62</v>
      </c>
      <c r="F355" s="399" t="s">
        <v>974</v>
      </c>
      <c r="G355" s="397" t="s">
        <v>975</v>
      </c>
      <c r="H355" s="407" t="s">
        <v>101</v>
      </c>
      <c r="I355" s="434" t="n">
        <v>0</v>
      </c>
      <c r="J355" s="434" t="n">
        <v>4</v>
      </c>
      <c r="K355" s="434" t="n">
        <v>0</v>
      </c>
      <c r="L355" s="397" t="n">
        <v>4</v>
      </c>
      <c r="M355" s="397"/>
      <c r="N355" s="405" t="s">
        <v>1185</v>
      </c>
      <c r="O355" s="406" t="s">
        <v>3961</v>
      </c>
      <c r="P355" s="397" t="s">
        <v>975</v>
      </c>
      <c r="Q355" s="407" t="s">
        <v>101</v>
      </c>
      <c r="R355" s="397" t="s">
        <v>5158</v>
      </c>
      <c r="S355" s="411" t="s">
        <v>6568</v>
      </c>
      <c r="T355" s="397" t="s">
        <v>3963</v>
      </c>
      <c r="U355" s="397"/>
      <c r="V355" s="397"/>
      <c r="W355" s="397"/>
      <c r="X355" s="397"/>
      <c r="Y355" s="397"/>
      <c r="Z355" s="397"/>
      <c r="AA355" s="397"/>
      <c r="AB355" s="397"/>
      <c r="AC355" s="397"/>
      <c r="AD355" s="397"/>
      <c r="AE355" s="397"/>
      <c r="AF355" s="397"/>
      <c r="AG355" s="397"/>
    </row>
    <row r="356" customFormat="false" ht="15.75" hidden="false" customHeight="true" outlineLevel="0" collapsed="false">
      <c r="A356" s="398" t="n">
        <v>152</v>
      </c>
      <c r="B356" s="398" t="n">
        <v>352</v>
      </c>
      <c r="C356" s="397" t="n">
        <v>326</v>
      </c>
      <c r="D356" s="397" t="n">
        <v>326</v>
      </c>
      <c r="E356" s="397" t="s">
        <v>62</v>
      </c>
      <c r="F356" s="399" t="s">
        <v>976</v>
      </c>
      <c r="G356" s="397" t="s">
        <v>977</v>
      </c>
      <c r="H356" s="400" t="s">
        <v>60</v>
      </c>
      <c r="I356" s="397" t="n">
        <v>0</v>
      </c>
      <c r="J356" s="397" t="n">
        <v>0</v>
      </c>
      <c r="K356" s="397" t="n">
        <v>3</v>
      </c>
      <c r="L356" s="397" t="n">
        <v>3</v>
      </c>
      <c r="M356" s="397" t="s">
        <v>6831</v>
      </c>
      <c r="N356" s="397" t="s">
        <v>131</v>
      </c>
      <c r="O356" s="397" t="s">
        <v>131</v>
      </c>
      <c r="P356" s="397" t="s">
        <v>131</v>
      </c>
      <c r="Q356" s="397" t="s">
        <v>131</v>
      </c>
      <c r="R356" s="397"/>
      <c r="S356" s="397"/>
      <c r="T356" s="397"/>
      <c r="U356" s="397"/>
      <c r="V356" s="397"/>
      <c r="W356" s="397"/>
      <c r="X356" s="397"/>
      <c r="Y356" s="397"/>
      <c r="Z356" s="397"/>
      <c r="AA356" s="397"/>
      <c r="AB356" s="397"/>
      <c r="AC356" s="397"/>
      <c r="AD356" s="397"/>
      <c r="AE356" s="397"/>
      <c r="AF356" s="397"/>
      <c r="AG356" s="397"/>
    </row>
    <row r="357" customFormat="false" ht="15.75" hidden="false" customHeight="true" outlineLevel="0" collapsed="false">
      <c r="A357" s="398" t="n">
        <v>181</v>
      </c>
      <c r="B357" s="398" t="n">
        <v>409</v>
      </c>
      <c r="C357" s="397" t="n">
        <v>327</v>
      </c>
      <c r="D357" s="397" t="n">
        <v>327</v>
      </c>
      <c r="E357" s="397" t="s">
        <v>62</v>
      </c>
      <c r="F357" s="399" t="s">
        <v>979</v>
      </c>
      <c r="G357" s="397" t="s">
        <v>980</v>
      </c>
      <c r="H357" s="425" t="s">
        <v>1924</v>
      </c>
      <c r="I357" s="397" t="s">
        <v>580</v>
      </c>
      <c r="J357" s="397"/>
      <c r="K357" s="397"/>
      <c r="L357" s="397"/>
      <c r="M357" s="397"/>
      <c r="N357" s="405" t="s">
        <v>1001</v>
      </c>
      <c r="O357" s="406" t="s">
        <v>3982</v>
      </c>
      <c r="P357" s="405" t="s">
        <v>4565</v>
      </c>
      <c r="Q357" s="415" t="s">
        <v>70</v>
      </c>
      <c r="R357" s="414" t="s">
        <v>5211</v>
      </c>
      <c r="S357" s="411" t="s">
        <v>6908</v>
      </c>
      <c r="T357" s="397" t="s">
        <v>3983</v>
      </c>
      <c r="U357" s="397"/>
      <c r="V357" s="397"/>
      <c r="W357" s="397"/>
      <c r="X357" s="397"/>
      <c r="Y357" s="397"/>
      <c r="Z357" s="397"/>
      <c r="AA357" s="397"/>
      <c r="AB357" s="397"/>
      <c r="AC357" s="397"/>
      <c r="AD357" s="397"/>
      <c r="AE357" s="397"/>
      <c r="AF357" s="397"/>
      <c r="AG357" s="397"/>
    </row>
    <row r="358" customFormat="false" ht="15.75" hidden="false" customHeight="true" outlineLevel="0" collapsed="false">
      <c r="A358" s="398" t="n">
        <v>182</v>
      </c>
      <c r="B358" s="398" t="n">
        <v>410</v>
      </c>
      <c r="C358" s="397" t="n">
        <v>328</v>
      </c>
      <c r="D358" s="397" t="n">
        <v>328</v>
      </c>
      <c r="E358" s="397" t="s">
        <v>62</v>
      </c>
      <c r="F358" s="399" t="s">
        <v>981</v>
      </c>
      <c r="G358" s="397" t="s">
        <v>982</v>
      </c>
      <c r="H358" s="410" t="s">
        <v>6909</v>
      </c>
      <c r="I358" s="397" t="n">
        <v>0</v>
      </c>
      <c r="J358" s="397" t="n">
        <v>0</v>
      </c>
      <c r="K358" s="397" t="n">
        <v>3</v>
      </c>
      <c r="L358" s="397" t="n">
        <v>3</v>
      </c>
      <c r="M358" s="397"/>
      <c r="N358" s="397" t="s">
        <v>131</v>
      </c>
      <c r="O358" s="397" t="s">
        <v>131</v>
      </c>
      <c r="P358" s="397" t="s">
        <v>131</v>
      </c>
      <c r="Q358" s="397" t="s">
        <v>131</v>
      </c>
      <c r="R358" s="397"/>
      <c r="S358" s="397"/>
      <c r="T358" s="397"/>
      <c r="U358" s="397"/>
      <c r="V358" s="397"/>
      <c r="W358" s="397"/>
      <c r="X358" s="397"/>
      <c r="Y358" s="397"/>
      <c r="Z358" s="397"/>
      <c r="AA358" s="397"/>
      <c r="AB358" s="397"/>
      <c r="AC358" s="397"/>
      <c r="AD358" s="397"/>
      <c r="AE358" s="397"/>
      <c r="AF358" s="397"/>
      <c r="AG358" s="397"/>
    </row>
    <row r="359" customFormat="false" ht="15.75" hidden="false" customHeight="true" outlineLevel="0" collapsed="false">
      <c r="A359" s="398" t="n">
        <v>185</v>
      </c>
      <c r="B359" s="398" t="n">
        <v>415</v>
      </c>
      <c r="C359" s="397" t="n">
        <v>329</v>
      </c>
      <c r="D359" s="397" t="n">
        <v>329</v>
      </c>
      <c r="E359" s="397" t="s">
        <v>62</v>
      </c>
      <c r="F359" s="399" t="s">
        <v>983</v>
      </c>
      <c r="G359" s="397" t="s">
        <v>984</v>
      </c>
      <c r="H359" s="400" t="s">
        <v>60</v>
      </c>
      <c r="I359" s="397" t="n">
        <v>0</v>
      </c>
      <c r="J359" s="397" t="n">
        <v>0</v>
      </c>
      <c r="K359" s="397" t="n">
        <v>3</v>
      </c>
      <c r="L359" s="397" t="n">
        <v>3</v>
      </c>
      <c r="M359" s="397" t="s">
        <v>6831</v>
      </c>
      <c r="N359" s="397" t="s">
        <v>131</v>
      </c>
      <c r="O359" s="397" t="s">
        <v>131</v>
      </c>
      <c r="P359" s="397" t="s">
        <v>131</v>
      </c>
      <c r="Q359" s="397" t="s">
        <v>131</v>
      </c>
      <c r="R359" s="397"/>
      <c r="S359" s="397"/>
      <c r="T359" s="397"/>
      <c r="U359" s="397"/>
      <c r="V359" s="397"/>
      <c r="W359" s="397"/>
      <c r="X359" s="397"/>
      <c r="Y359" s="397"/>
      <c r="Z359" s="397"/>
      <c r="AA359" s="397"/>
      <c r="AB359" s="397"/>
      <c r="AC359" s="397"/>
      <c r="AD359" s="397"/>
      <c r="AE359" s="397"/>
      <c r="AF359" s="397"/>
      <c r="AG359" s="397"/>
    </row>
    <row r="360" customFormat="false" ht="15.75" hidden="false" customHeight="true" outlineLevel="0" collapsed="false">
      <c r="A360" s="398" t="n">
        <v>150</v>
      </c>
      <c r="B360" s="398" t="n">
        <v>350</v>
      </c>
      <c r="C360" s="397" t="n">
        <v>330</v>
      </c>
      <c r="D360" s="397" t="n">
        <v>330</v>
      </c>
      <c r="E360" s="397" t="s">
        <v>62</v>
      </c>
      <c r="F360" s="399" t="s">
        <v>985</v>
      </c>
      <c r="G360" s="397" t="s">
        <v>986</v>
      </c>
      <c r="H360" s="415" t="s">
        <v>4331</v>
      </c>
      <c r="I360" s="418" t="n">
        <v>1</v>
      </c>
      <c r="J360" s="418" t="n">
        <v>0</v>
      </c>
      <c r="K360" s="418" t="n">
        <v>4</v>
      </c>
      <c r="L360" s="418" t="n">
        <v>5</v>
      </c>
      <c r="M360" s="397" t="s">
        <v>6831</v>
      </c>
      <c r="N360" s="397" t="s">
        <v>131</v>
      </c>
      <c r="O360" s="397" t="s">
        <v>131</v>
      </c>
      <c r="P360" s="397" t="s">
        <v>131</v>
      </c>
      <c r="Q360" s="397" t="s">
        <v>131</v>
      </c>
      <c r="R360" s="397"/>
      <c r="S360" s="397"/>
      <c r="T360" s="397"/>
      <c r="U360" s="397"/>
      <c r="V360" s="397"/>
      <c r="W360" s="397"/>
      <c r="X360" s="397"/>
      <c r="Y360" s="397"/>
      <c r="Z360" s="397"/>
      <c r="AA360" s="397"/>
      <c r="AB360" s="397"/>
      <c r="AC360" s="397"/>
      <c r="AD360" s="397"/>
      <c r="AE360" s="397"/>
      <c r="AF360" s="397"/>
      <c r="AG360" s="397"/>
    </row>
    <row r="361" customFormat="false" ht="15.75" hidden="false" customHeight="true" outlineLevel="0" collapsed="false">
      <c r="A361" s="398" t="n">
        <v>179</v>
      </c>
      <c r="B361" s="398" t="n">
        <v>407</v>
      </c>
      <c r="C361" s="397" t="n">
        <v>331</v>
      </c>
      <c r="D361" s="397" t="n">
        <v>331</v>
      </c>
      <c r="E361" s="397" t="s">
        <v>62</v>
      </c>
      <c r="F361" s="399" t="s">
        <v>987</v>
      </c>
      <c r="G361" s="397" t="s">
        <v>988</v>
      </c>
      <c r="H361" s="400" t="s">
        <v>60</v>
      </c>
      <c r="I361" s="397" t="n">
        <v>0</v>
      </c>
      <c r="J361" s="397" t="n">
        <v>0</v>
      </c>
      <c r="K361" s="397" t="n">
        <v>3</v>
      </c>
      <c r="L361" s="397" t="n">
        <v>3</v>
      </c>
      <c r="M361" s="397" t="s">
        <v>6831</v>
      </c>
      <c r="N361" s="405" t="s">
        <v>1185</v>
      </c>
      <c r="O361" s="406" t="s">
        <v>4006</v>
      </c>
      <c r="P361" s="405" t="s">
        <v>5035</v>
      </c>
      <c r="Q361" s="407" t="s">
        <v>101</v>
      </c>
      <c r="R361" s="397" t="s">
        <v>5158</v>
      </c>
      <c r="S361" s="411" t="s">
        <v>6586</v>
      </c>
      <c r="T361" s="397" t="s">
        <v>4008</v>
      </c>
      <c r="U361" s="397"/>
      <c r="V361" s="397"/>
      <c r="W361" s="397"/>
      <c r="X361" s="397"/>
      <c r="Y361" s="397"/>
      <c r="Z361" s="397"/>
      <c r="AA361" s="397"/>
      <c r="AB361" s="397"/>
      <c r="AC361" s="397"/>
      <c r="AD361" s="397"/>
      <c r="AE361" s="397"/>
      <c r="AF361" s="397"/>
      <c r="AG361" s="397"/>
    </row>
    <row r="362" customFormat="false" ht="15.75" hidden="false" customHeight="true" outlineLevel="0" collapsed="false">
      <c r="A362" s="398" t="n">
        <v>188</v>
      </c>
      <c r="B362" s="398" t="n">
        <v>421</v>
      </c>
      <c r="C362" s="397" t="n">
        <v>332</v>
      </c>
      <c r="D362" s="397" t="n">
        <v>332</v>
      </c>
      <c r="E362" s="397" t="s">
        <v>62</v>
      </c>
      <c r="F362" s="399" t="s">
        <v>989</v>
      </c>
      <c r="G362" s="397" t="s">
        <v>991</v>
      </c>
      <c r="H362" s="400" t="s">
        <v>60</v>
      </c>
      <c r="I362" s="397" t="n">
        <v>0</v>
      </c>
      <c r="J362" s="397" t="n">
        <v>0</v>
      </c>
      <c r="K362" s="397" t="n">
        <v>3</v>
      </c>
      <c r="L362" s="397" t="n">
        <v>3</v>
      </c>
      <c r="M362" s="397"/>
      <c r="N362" s="397" t="s">
        <v>131</v>
      </c>
      <c r="O362" s="397" t="s">
        <v>131</v>
      </c>
      <c r="P362" s="397" t="s">
        <v>131</v>
      </c>
      <c r="Q362" s="397" t="s">
        <v>131</v>
      </c>
      <c r="R362" s="397"/>
      <c r="S362" s="397"/>
      <c r="T362" s="397"/>
      <c r="U362" s="397"/>
      <c r="V362" s="397"/>
      <c r="W362" s="397"/>
      <c r="X362" s="397"/>
      <c r="Y362" s="397"/>
      <c r="Z362" s="397"/>
      <c r="AA362" s="397"/>
      <c r="AB362" s="397"/>
      <c r="AC362" s="397"/>
      <c r="AD362" s="397"/>
      <c r="AE362" s="397"/>
      <c r="AF362" s="397"/>
      <c r="AG362" s="397"/>
    </row>
    <row r="363" customFormat="false" ht="15.75" hidden="false" customHeight="true" outlineLevel="0" collapsed="false">
      <c r="A363" s="398" t="n">
        <v>140</v>
      </c>
      <c r="B363" s="398" t="n">
        <v>318</v>
      </c>
      <c r="C363" s="397" t="n">
        <v>333</v>
      </c>
      <c r="D363" s="397" t="n">
        <v>333</v>
      </c>
      <c r="E363" s="397" t="s">
        <v>62</v>
      </c>
      <c r="F363" s="399" t="s">
        <v>993</v>
      </c>
      <c r="G363" s="397" t="s">
        <v>994</v>
      </c>
      <c r="H363" s="407" t="s">
        <v>101</v>
      </c>
      <c r="I363" s="434" t="n">
        <v>0</v>
      </c>
      <c r="J363" s="434" t="n">
        <v>6</v>
      </c>
      <c r="K363" s="434" t="n">
        <v>0</v>
      </c>
      <c r="L363" s="434" t="n">
        <v>6</v>
      </c>
      <c r="M363" s="397"/>
      <c r="N363" s="405" t="s">
        <v>1185</v>
      </c>
      <c r="O363" s="406" t="s">
        <v>4028</v>
      </c>
      <c r="P363" s="397" t="s">
        <v>994</v>
      </c>
      <c r="Q363" s="407" t="s">
        <v>101</v>
      </c>
      <c r="R363" s="397" t="s">
        <v>5158</v>
      </c>
      <c r="S363" s="411" t="s">
        <v>4028</v>
      </c>
      <c r="T363" s="397" t="s">
        <v>6910</v>
      </c>
      <c r="U363" s="397"/>
      <c r="V363" s="397"/>
      <c r="W363" s="397"/>
      <c r="X363" s="397"/>
      <c r="Y363" s="397"/>
      <c r="Z363" s="397"/>
      <c r="AA363" s="397"/>
      <c r="AB363" s="397"/>
      <c r="AC363" s="397"/>
      <c r="AD363" s="397"/>
      <c r="AE363" s="397"/>
      <c r="AF363" s="397"/>
      <c r="AG363" s="397"/>
    </row>
    <row r="364" customFormat="false" ht="15.75" hidden="false" customHeight="true" outlineLevel="0" collapsed="false">
      <c r="A364" s="398" t="n">
        <v>139</v>
      </c>
      <c r="B364" s="398" t="n">
        <v>317</v>
      </c>
      <c r="C364" s="397" t="n">
        <v>334</v>
      </c>
      <c r="D364" s="397" t="n">
        <v>334</v>
      </c>
      <c r="E364" s="397" t="s">
        <v>62</v>
      </c>
      <c r="F364" s="399" t="s">
        <v>995</v>
      </c>
      <c r="G364" s="397" t="s">
        <v>996</v>
      </c>
      <c r="H364" s="397" t="s">
        <v>6911</v>
      </c>
      <c r="I364" s="397" t="n">
        <v>3</v>
      </c>
      <c r="J364" s="430" t="n">
        <v>0</v>
      </c>
      <c r="K364" s="430" t="n">
        <v>2</v>
      </c>
      <c r="L364" s="430" t="n">
        <v>5</v>
      </c>
      <c r="M364" s="397"/>
      <c r="N364" s="397" t="s">
        <v>131</v>
      </c>
      <c r="O364" s="397" t="s">
        <v>131</v>
      </c>
      <c r="P364" s="397" t="s">
        <v>131</v>
      </c>
      <c r="Q364" s="397" t="s">
        <v>131</v>
      </c>
      <c r="R364" s="397"/>
      <c r="S364" s="397"/>
      <c r="T364" s="397"/>
      <c r="U364" s="397"/>
      <c r="V364" s="397"/>
      <c r="W364" s="397"/>
      <c r="X364" s="397"/>
      <c r="Y364" s="397"/>
      <c r="Z364" s="397"/>
      <c r="AA364" s="397"/>
      <c r="AB364" s="397"/>
      <c r="AC364" s="397"/>
      <c r="AD364" s="397"/>
      <c r="AE364" s="397"/>
      <c r="AF364" s="397"/>
      <c r="AG364" s="397"/>
    </row>
    <row r="365" customFormat="false" ht="15.75" hidden="false" customHeight="true" outlineLevel="0" collapsed="false">
      <c r="A365" s="398" t="n">
        <v>144</v>
      </c>
      <c r="B365" s="398" t="n">
        <v>338</v>
      </c>
      <c r="C365" s="397" t="n">
        <v>335</v>
      </c>
      <c r="D365" s="397" t="n">
        <v>335</v>
      </c>
      <c r="E365" s="397" t="s">
        <v>62</v>
      </c>
      <c r="F365" s="399" t="s">
        <v>999</v>
      </c>
      <c r="G365" s="397" t="s">
        <v>1000</v>
      </c>
      <c r="H365" s="412" t="s">
        <v>118</v>
      </c>
      <c r="I365" s="435" t="n">
        <v>2</v>
      </c>
      <c r="J365" s="435" t="n">
        <v>4</v>
      </c>
      <c r="K365" s="435" t="n">
        <v>1</v>
      </c>
      <c r="L365" s="435" t="n">
        <v>7</v>
      </c>
      <c r="M365" s="397"/>
      <c r="N365" s="405" t="s">
        <v>1185</v>
      </c>
      <c r="O365" s="406" t="s">
        <v>4052</v>
      </c>
      <c r="P365" s="397" t="s">
        <v>1000</v>
      </c>
      <c r="Q365" s="400" t="s">
        <v>60</v>
      </c>
      <c r="R365" s="397" t="s">
        <v>5158</v>
      </c>
      <c r="S365" s="411" t="s">
        <v>4052</v>
      </c>
      <c r="T365" s="397" t="s">
        <v>4054</v>
      </c>
      <c r="U365" s="397"/>
      <c r="V365" s="397"/>
      <c r="W365" s="397"/>
      <c r="X365" s="397"/>
      <c r="Y365" s="397"/>
      <c r="Z365" s="397"/>
      <c r="AA365" s="397"/>
      <c r="AB365" s="397"/>
      <c r="AC365" s="397"/>
      <c r="AD365" s="397"/>
      <c r="AE365" s="397"/>
      <c r="AF365" s="397"/>
      <c r="AG365" s="397"/>
    </row>
    <row r="366" customFormat="false" ht="15.75" hidden="false" customHeight="true" outlineLevel="0" collapsed="false">
      <c r="A366" s="397" t="s">
        <v>131</v>
      </c>
      <c r="B366" s="397" t="s">
        <v>131</v>
      </c>
      <c r="C366" s="397" t="n">
        <v>336</v>
      </c>
      <c r="D366" s="397" t="n">
        <v>336</v>
      </c>
      <c r="E366" s="397" t="s">
        <v>131</v>
      </c>
      <c r="F366" s="399" t="s">
        <v>131</v>
      </c>
      <c r="G366" s="397" t="s">
        <v>131</v>
      </c>
      <c r="H366" s="410" t="s">
        <v>6832</v>
      </c>
      <c r="I366" s="397"/>
      <c r="J366" s="397"/>
      <c r="K366" s="397"/>
      <c r="L366" s="397"/>
      <c r="M366" s="397"/>
      <c r="N366" s="405" t="s">
        <v>1001</v>
      </c>
      <c r="O366" s="406" t="s">
        <v>5044</v>
      </c>
      <c r="P366" s="405" t="s">
        <v>933</v>
      </c>
      <c r="Q366" s="415" t="s">
        <v>70</v>
      </c>
      <c r="R366" s="397"/>
      <c r="S366" s="397"/>
      <c r="T366" s="397"/>
      <c r="U366" s="397"/>
      <c r="V366" s="397"/>
      <c r="W366" s="397"/>
      <c r="X366" s="397"/>
      <c r="Y366" s="397"/>
      <c r="Z366" s="397"/>
      <c r="AA366" s="397"/>
      <c r="AB366" s="397"/>
      <c r="AC366" s="397"/>
      <c r="AD366" s="397"/>
      <c r="AE366" s="397"/>
      <c r="AF366" s="397"/>
      <c r="AG366" s="397"/>
    </row>
    <row r="367" customFormat="false" ht="15.75" hidden="false" customHeight="true" outlineLevel="0" collapsed="false">
      <c r="A367" s="397" t="s">
        <v>131</v>
      </c>
      <c r="B367" s="397" t="s">
        <v>131</v>
      </c>
      <c r="C367" s="397" t="n">
        <v>337</v>
      </c>
      <c r="D367" s="397" t="n">
        <v>337</v>
      </c>
      <c r="E367" s="397" t="s">
        <v>131</v>
      </c>
      <c r="F367" s="399" t="s">
        <v>131</v>
      </c>
      <c r="G367" s="397" t="s">
        <v>131</v>
      </c>
      <c r="H367" s="410" t="s">
        <v>6832</v>
      </c>
      <c r="I367" s="397"/>
      <c r="J367" s="397"/>
      <c r="K367" s="397"/>
      <c r="L367" s="397"/>
      <c r="M367" s="397"/>
      <c r="N367" s="405" t="s">
        <v>1005</v>
      </c>
      <c r="O367" s="406" t="s">
        <v>1006</v>
      </c>
      <c r="P367" s="405" t="s">
        <v>1008</v>
      </c>
      <c r="Q367" s="400" t="s">
        <v>60</v>
      </c>
      <c r="R367" s="397"/>
      <c r="S367" s="397"/>
      <c r="T367" s="397"/>
      <c r="U367" s="397"/>
      <c r="V367" s="397"/>
      <c r="W367" s="397"/>
      <c r="X367" s="397"/>
      <c r="Y367" s="397"/>
      <c r="Z367" s="397"/>
      <c r="AA367" s="397"/>
      <c r="AB367" s="397"/>
      <c r="AC367" s="397"/>
      <c r="AD367" s="397"/>
      <c r="AE367" s="397"/>
      <c r="AF367" s="397"/>
      <c r="AG367" s="397"/>
    </row>
    <row r="368" customFormat="false" ht="15.75" hidden="false" customHeight="true" outlineLevel="0" collapsed="false">
      <c r="A368" s="397" t="s">
        <v>131</v>
      </c>
      <c r="B368" s="397" t="s">
        <v>131</v>
      </c>
      <c r="C368" s="397" t="n">
        <v>338</v>
      </c>
      <c r="D368" s="397" t="n">
        <v>338</v>
      </c>
      <c r="E368" s="397" t="s">
        <v>131</v>
      </c>
      <c r="F368" s="399" t="s">
        <v>131</v>
      </c>
      <c r="G368" s="397" t="s">
        <v>131</v>
      </c>
      <c r="H368" s="410" t="s">
        <v>6832</v>
      </c>
      <c r="I368" s="397"/>
      <c r="J368" s="397"/>
      <c r="K368" s="397"/>
      <c r="L368" s="397"/>
      <c r="M368" s="397"/>
      <c r="N368" s="405" t="s">
        <v>1009</v>
      </c>
      <c r="O368" s="399" t="s">
        <v>1010</v>
      </c>
      <c r="P368" s="397" t="s">
        <v>1012</v>
      </c>
      <c r="Q368" s="397" t="s">
        <v>167</v>
      </c>
      <c r="R368" s="397"/>
      <c r="S368" s="397"/>
      <c r="T368" s="397"/>
      <c r="U368" s="397"/>
      <c r="V368" s="397"/>
      <c r="W368" s="397"/>
      <c r="X368" s="397"/>
      <c r="Y368" s="397"/>
      <c r="Z368" s="397"/>
      <c r="AA368" s="397"/>
      <c r="AB368" s="397"/>
      <c r="AC368" s="397"/>
      <c r="AD368" s="397"/>
      <c r="AE368" s="397"/>
      <c r="AF368" s="397"/>
      <c r="AG368" s="397"/>
    </row>
    <row r="369" customFormat="false" ht="15.75" hidden="false" customHeight="true" outlineLevel="0" collapsed="false">
      <c r="A369" s="397" t="s">
        <v>131</v>
      </c>
      <c r="B369" s="397" t="s">
        <v>131</v>
      </c>
      <c r="C369" s="397" t="n">
        <v>339</v>
      </c>
      <c r="D369" s="397" t="n">
        <v>339</v>
      </c>
      <c r="E369" s="397" t="s">
        <v>131</v>
      </c>
      <c r="F369" s="399" t="s">
        <v>131</v>
      </c>
      <c r="G369" s="397" t="s">
        <v>131</v>
      </c>
      <c r="H369" s="410" t="s">
        <v>6832</v>
      </c>
      <c r="I369" s="397"/>
      <c r="J369" s="397"/>
      <c r="K369" s="397"/>
      <c r="L369" s="397"/>
      <c r="M369" s="397"/>
      <c r="N369" s="409" t="s">
        <v>1005</v>
      </c>
      <c r="O369" s="408" t="s">
        <v>1013</v>
      </c>
      <c r="P369" s="409" t="s">
        <v>1014</v>
      </c>
      <c r="Q369" s="400" t="s">
        <v>60</v>
      </c>
      <c r="R369" s="397"/>
      <c r="S369" s="397"/>
      <c r="T369" s="397"/>
      <c r="U369" s="397"/>
      <c r="V369" s="397"/>
      <c r="W369" s="397"/>
      <c r="X369" s="397"/>
      <c r="Y369" s="397"/>
      <c r="Z369" s="397"/>
      <c r="AA369" s="397"/>
      <c r="AB369" s="397"/>
      <c r="AC369" s="397"/>
      <c r="AD369" s="397"/>
      <c r="AE369" s="397"/>
      <c r="AF369" s="397"/>
      <c r="AG369" s="397"/>
    </row>
    <row r="370" customFormat="false" ht="15.75" hidden="false" customHeight="true" outlineLevel="0" collapsed="false">
      <c r="A370" s="397" t="s">
        <v>131</v>
      </c>
      <c r="B370" s="397" t="s">
        <v>131</v>
      </c>
      <c r="C370" s="397" t="n">
        <v>340</v>
      </c>
      <c r="D370" s="397" t="n">
        <v>340</v>
      </c>
      <c r="E370" s="397" t="s">
        <v>131</v>
      </c>
      <c r="F370" s="399" t="s">
        <v>131</v>
      </c>
      <c r="G370" s="397" t="s">
        <v>131</v>
      </c>
      <c r="H370" s="410" t="s">
        <v>6832</v>
      </c>
      <c r="I370" s="397"/>
      <c r="J370" s="397"/>
      <c r="K370" s="397"/>
      <c r="L370" s="397"/>
      <c r="M370" s="397"/>
      <c r="N370" s="409" t="s">
        <v>1015</v>
      </c>
      <c r="O370" s="408" t="s">
        <v>1016</v>
      </c>
      <c r="P370" s="409" t="s">
        <v>1018</v>
      </c>
      <c r="Q370" s="400" t="s">
        <v>60</v>
      </c>
      <c r="R370" s="397"/>
      <c r="S370" s="397"/>
      <c r="T370" s="397"/>
      <c r="U370" s="397"/>
      <c r="V370" s="397"/>
      <c r="W370" s="397"/>
      <c r="X370" s="397"/>
      <c r="Y370" s="397"/>
      <c r="Z370" s="397"/>
      <c r="AA370" s="397"/>
      <c r="AB370" s="397"/>
      <c r="AC370" s="397"/>
      <c r="AD370" s="397"/>
      <c r="AE370" s="397"/>
      <c r="AF370" s="397"/>
      <c r="AG370" s="397"/>
    </row>
    <row r="371" customFormat="false" ht="15.75" hidden="false" customHeight="true" outlineLevel="0" collapsed="false">
      <c r="A371" s="397" t="s">
        <v>131</v>
      </c>
      <c r="B371" s="397" t="s">
        <v>131</v>
      </c>
      <c r="C371" s="397" t="n">
        <v>341</v>
      </c>
      <c r="D371" s="397" t="n">
        <v>341</v>
      </c>
      <c r="E371" s="397" t="s">
        <v>131</v>
      </c>
      <c r="F371" s="399" t="s">
        <v>131</v>
      </c>
      <c r="G371" s="397" t="s">
        <v>131</v>
      </c>
      <c r="H371" s="410" t="s">
        <v>6832</v>
      </c>
      <c r="I371" s="397"/>
      <c r="J371" s="397"/>
      <c r="K371" s="397"/>
      <c r="L371" s="397"/>
      <c r="M371" s="397"/>
      <c r="N371" s="171" t="s">
        <v>1019</v>
      </c>
      <c r="O371" s="446" t="s">
        <v>1020</v>
      </c>
      <c r="P371" s="172" t="s">
        <v>1022</v>
      </c>
      <c r="Q371" s="404"/>
      <c r="R371" s="414"/>
      <c r="S371" s="436"/>
      <c r="T371" s="397"/>
      <c r="U371" s="397"/>
      <c r="V371" s="397"/>
      <c r="W371" s="397"/>
      <c r="X371" s="397"/>
      <c r="Y371" s="397"/>
      <c r="Z371" s="397"/>
      <c r="AA371" s="397"/>
      <c r="AB371" s="397"/>
      <c r="AC371" s="397"/>
      <c r="AD371" s="397"/>
      <c r="AE371" s="397"/>
      <c r="AF371" s="397"/>
      <c r="AG371" s="397"/>
    </row>
    <row r="372" customFormat="false" ht="15.75" hidden="false" customHeight="true" outlineLevel="0" collapsed="false">
      <c r="A372" s="397"/>
      <c r="B372" s="397"/>
      <c r="C372" s="397" t="n">
        <v>342</v>
      </c>
      <c r="D372" s="397" t="n">
        <v>342</v>
      </c>
      <c r="E372" s="397" t="s">
        <v>131</v>
      </c>
      <c r="F372" s="399" t="s">
        <v>131</v>
      </c>
      <c r="G372" s="397" t="s">
        <v>131</v>
      </c>
      <c r="H372" s="410" t="s">
        <v>6832</v>
      </c>
      <c r="I372" s="397"/>
      <c r="J372" s="397"/>
      <c r="K372" s="397"/>
      <c r="L372" s="397"/>
      <c r="M372" s="397"/>
      <c r="N372" s="171" t="s">
        <v>1019</v>
      </c>
      <c r="O372" s="170" t="s">
        <v>1025</v>
      </c>
      <c r="P372" s="171"/>
      <c r="Q372" s="172" t="s">
        <v>1026</v>
      </c>
      <c r="R372" s="397"/>
      <c r="S372" s="397"/>
      <c r="T372" s="397"/>
      <c r="U372" s="397"/>
      <c r="V372" s="397"/>
      <c r="W372" s="397"/>
      <c r="X372" s="397"/>
      <c r="Y372" s="397"/>
      <c r="Z372" s="397"/>
      <c r="AA372" s="397"/>
      <c r="AB372" s="397"/>
      <c r="AC372" s="397"/>
      <c r="AD372" s="397"/>
      <c r="AE372" s="397"/>
      <c r="AF372" s="397"/>
      <c r="AG372" s="397"/>
    </row>
    <row r="373" customFormat="false" ht="15.75" hidden="false" customHeight="true" outlineLevel="0" collapsed="false">
      <c r="A373" s="397"/>
      <c r="B373" s="397"/>
      <c r="C373" s="397" t="n">
        <v>343</v>
      </c>
      <c r="D373" s="397" t="n">
        <v>343</v>
      </c>
      <c r="E373" s="397"/>
      <c r="F373" s="399"/>
      <c r="G373" s="397"/>
      <c r="H373" s="397"/>
      <c r="I373" s="397"/>
      <c r="J373" s="397"/>
      <c r="K373" s="397"/>
      <c r="L373" s="397"/>
      <c r="M373" s="397"/>
      <c r="N373" s="171" t="s">
        <v>1019</v>
      </c>
      <c r="O373" s="170" t="s">
        <v>1027</v>
      </c>
      <c r="P373" s="171"/>
      <c r="Q373" s="172" t="s">
        <v>1029</v>
      </c>
      <c r="R373" s="397"/>
      <c r="S373" s="397"/>
      <c r="T373" s="397"/>
      <c r="U373" s="397"/>
      <c r="V373" s="397"/>
      <c r="W373" s="397"/>
      <c r="X373" s="397"/>
      <c r="Y373" s="397"/>
      <c r="Z373" s="397"/>
      <c r="AA373" s="397"/>
      <c r="AB373" s="397"/>
      <c r="AC373" s="397"/>
      <c r="AD373" s="397"/>
      <c r="AE373" s="397"/>
      <c r="AF373" s="397"/>
      <c r="AG373" s="397"/>
    </row>
    <row r="374" customFormat="false" ht="15.75" hidden="false" customHeight="true" outlineLevel="0" collapsed="false">
      <c r="A374" s="397"/>
      <c r="B374" s="397"/>
      <c r="C374" s="397" t="n">
        <v>344</v>
      </c>
      <c r="D374" s="397" t="n">
        <v>344</v>
      </c>
      <c r="E374" s="397"/>
      <c r="F374" s="399"/>
      <c r="G374" s="397"/>
      <c r="H374" s="397"/>
      <c r="I374" s="397"/>
      <c r="J374" s="397"/>
      <c r="K374" s="397"/>
      <c r="L374" s="397"/>
      <c r="M374" s="397"/>
      <c r="N374" s="171" t="s">
        <v>1019</v>
      </c>
      <c r="O374" s="170" t="s">
        <v>1030</v>
      </c>
      <c r="P374" s="171"/>
      <c r="Q374" s="192" t="s">
        <v>1032</v>
      </c>
      <c r="R374" s="397"/>
      <c r="S374" s="397"/>
      <c r="T374" s="397"/>
      <c r="U374" s="397"/>
      <c r="V374" s="397"/>
      <c r="W374" s="397"/>
      <c r="X374" s="397"/>
      <c r="Y374" s="397"/>
      <c r="Z374" s="397"/>
      <c r="AA374" s="397"/>
      <c r="AB374" s="397"/>
      <c r="AC374" s="397"/>
      <c r="AD374" s="397"/>
      <c r="AE374" s="397"/>
      <c r="AF374" s="397"/>
      <c r="AG374" s="397"/>
    </row>
    <row r="375" customFormat="false" ht="15.75" hidden="false" customHeight="true" outlineLevel="0" collapsed="false">
      <c r="A375" s="397"/>
      <c r="B375" s="397"/>
      <c r="C375" s="397" t="n">
        <v>345</v>
      </c>
      <c r="D375" s="397" t="n">
        <v>345</v>
      </c>
      <c r="E375" s="397"/>
      <c r="F375" s="399"/>
      <c r="G375" s="397"/>
      <c r="H375" s="397"/>
      <c r="I375" s="397"/>
      <c r="J375" s="397"/>
      <c r="K375" s="397"/>
      <c r="L375" s="397"/>
      <c r="M375" s="397"/>
      <c r="N375" s="171" t="s">
        <v>1019</v>
      </c>
      <c r="O375" s="170" t="s">
        <v>1035</v>
      </c>
      <c r="P375" s="171"/>
      <c r="Q375" s="192" t="s">
        <v>4135</v>
      </c>
      <c r="R375" s="397"/>
      <c r="S375" s="397"/>
      <c r="T375" s="397"/>
      <c r="U375" s="397"/>
      <c r="V375" s="397"/>
      <c r="W375" s="397"/>
      <c r="X375" s="397"/>
      <c r="Y375" s="397"/>
      <c r="Z375" s="397"/>
      <c r="AA375" s="397"/>
      <c r="AB375" s="397"/>
      <c r="AC375" s="397"/>
      <c r="AD375" s="397"/>
      <c r="AE375" s="397"/>
      <c r="AF375" s="397"/>
      <c r="AG375" s="397"/>
    </row>
    <row r="376" customFormat="false" ht="15.75" hidden="false" customHeight="true" outlineLevel="0" collapsed="false">
      <c r="A376" s="397"/>
      <c r="B376" s="397"/>
      <c r="C376" s="397"/>
      <c r="D376" s="397"/>
      <c r="E376" s="397"/>
      <c r="F376" s="399"/>
      <c r="G376" s="397"/>
      <c r="H376" s="397"/>
      <c r="I376" s="397"/>
      <c r="J376" s="397"/>
      <c r="K376" s="397"/>
      <c r="L376" s="397"/>
      <c r="M376" s="397"/>
      <c r="N376" s="397"/>
      <c r="O376" s="397"/>
      <c r="P376" s="397"/>
      <c r="Q376" s="397"/>
      <c r="R376" s="397"/>
      <c r="S376" s="397"/>
      <c r="T376" s="397"/>
      <c r="U376" s="397"/>
      <c r="V376" s="397"/>
      <c r="W376" s="397"/>
      <c r="X376" s="397"/>
      <c r="Y376" s="397"/>
      <c r="Z376" s="397"/>
      <c r="AA376" s="397"/>
      <c r="AB376" s="397"/>
      <c r="AC376" s="397"/>
      <c r="AD376" s="397"/>
      <c r="AE376" s="397"/>
      <c r="AF376" s="397"/>
      <c r="AG376" s="397"/>
    </row>
    <row r="377" customFormat="false" ht="15.75" hidden="false" customHeight="true" outlineLevel="0" collapsed="false">
      <c r="A377" s="397"/>
      <c r="B377" s="397"/>
      <c r="C377" s="397"/>
      <c r="D377" s="397"/>
      <c r="E377" s="397"/>
      <c r="F377" s="399"/>
      <c r="G377" s="397"/>
      <c r="H377" s="397"/>
      <c r="I377" s="397"/>
      <c r="J377" s="397"/>
      <c r="K377" s="397"/>
      <c r="L377" s="397"/>
      <c r="M377" s="397"/>
      <c r="N377" s="397"/>
      <c r="O377" s="397"/>
      <c r="P377" s="397"/>
      <c r="Q377" s="397"/>
      <c r="R377" s="397"/>
      <c r="S377" s="397"/>
      <c r="T377" s="397"/>
      <c r="U377" s="397"/>
      <c r="V377" s="397"/>
      <c r="W377" s="397"/>
      <c r="X377" s="397"/>
      <c r="Y377" s="397"/>
      <c r="Z377" s="397"/>
      <c r="AA377" s="397"/>
      <c r="AB377" s="397"/>
      <c r="AC377" s="397"/>
      <c r="AD377" s="397"/>
      <c r="AE377" s="397"/>
      <c r="AF377" s="397"/>
      <c r="AG377" s="397"/>
    </row>
    <row r="378" customFormat="false" ht="15.75" hidden="false" customHeight="true" outlineLevel="0" collapsed="false">
      <c r="A378" s="397"/>
      <c r="B378" s="397"/>
      <c r="C378" s="397"/>
      <c r="D378" s="397"/>
      <c r="E378" s="397"/>
      <c r="F378" s="399"/>
      <c r="G378" s="397"/>
      <c r="H378" s="397"/>
      <c r="I378" s="397"/>
      <c r="J378" s="397"/>
      <c r="K378" s="397"/>
      <c r="L378" s="397"/>
      <c r="M378" s="397"/>
      <c r="N378" s="397"/>
      <c r="O378" s="397"/>
      <c r="P378" s="397"/>
      <c r="Q378" s="397"/>
      <c r="R378" s="397"/>
      <c r="S378" s="397"/>
      <c r="T378" s="397"/>
      <c r="U378" s="397"/>
      <c r="V378" s="397"/>
      <c r="W378" s="397"/>
      <c r="X378" s="397"/>
      <c r="Y378" s="397"/>
      <c r="Z378" s="397"/>
      <c r="AA378" s="397"/>
      <c r="AB378" s="397"/>
      <c r="AC378" s="397"/>
      <c r="AD378" s="397"/>
      <c r="AE378" s="397"/>
      <c r="AF378" s="397"/>
      <c r="AG378" s="397"/>
    </row>
    <row r="379" customFormat="false" ht="15.75" hidden="false" customHeight="true" outlineLevel="0" collapsed="false">
      <c r="A379" s="397"/>
      <c r="B379" s="397"/>
      <c r="C379" s="397"/>
      <c r="D379" s="397"/>
      <c r="E379" s="397"/>
      <c r="F379" s="399"/>
      <c r="G379" s="397"/>
      <c r="H379" s="397"/>
      <c r="I379" s="397"/>
      <c r="J379" s="397"/>
      <c r="K379" s="397"/>
      <c r="L379" s="397"/>
      <c r="M379" s="397"/>
      <c r="N379" s="397"/>
      <c r="O379" s="397"/>
      <c r="P379" s="397"/>
      <c r="Q379" s="397"/>
      <c r="R379" s="397"/>
      <c r="S379" s="397"/>
      <c r="T379" s="397"/>
      <c r="U379" s="397"/>
      <c r="V379" s="397"/>
      <c r="W379" s="397"/>
      <c r="X379" s="397"/>
      <c r="Y379" s="397"/>
      <c r="Z379" s="397"/>
      <c r="AA379" s="397"/>
      <c r="AB379" s="397"/>
      <c r="AC379" s="397"/>
      <c r="AD379" s="397"/>
      <c r="AE379" s="397"/>
      <c r="AF379" s="397"/>
      <c r="AG379" s="397"/>
    </row>
    <row r="380" customFormat="false" ht="15.75" hidden="false" customHeight="true" outlineLevel="0" collapsed="false">
      <c r="A380" s="397"/>
      <c r="B380" s="397"/>
      <c r="C380" s="397"/>
      <c r="D380" s="397"/>
      <c r="E380" s="397"/>
      <c r="F380" s="399"/>
      <c r="G380" s="397"/>
      <c r="H380" s="397"/>
      <c r="I380" s="397"/>
      <c r="J380" s="397"/>
      <c r="K380" s="397"/>
      <c r="L380" s="397"/>
      <c r="M380" s="397"/>
      <c r="N380" s="397"/>
      <c r="O380" s="397"/>
      <c r="P380" s="397"/>
      <c r="Q380" s="397"/>
      <c r="R380" s="397"/>
      <c r="S380" s="397"/>
      <c r="T380" s="397"/>
      <c r="U380" s="397"/>
      <c r="V380" s="397"/>
      <c r="W380" s="397"/>
      <c r="X380" s="397"/>
      <c r="Y380" s="397"/>
      <c r="Z380" s="397"/>
      <c r="AA380" s="397"/>
      <c r="AB380" s="397"/>
      <c r="AC380" s="397"/>
      <c r="AD380" s="397"/>
      <c r="AE380" s="397"/>
      <c r="AF380" s="397"/>
      <c r="AG380" s="397"/>
    </row>
    <row r="381" customFormat="false" ht="15.75" hidden="false" customHeight="true" outlineLevel="0" collapsed="false">
      <c r="A381" s="397"/>
      <c r="B381" s="397"/>
      <c r="C381" s="397"/>
      <c r="D381" s="397"/>
      <c r="E381" s="397"/>
      <c r="F381" s="399"/>
      <c r="G381" s="397"/>
      <c r="H381" s="397"/>
      <c r="I381" s="397"/>
      <c r="J381" s="397"/>
      <c r="K381" s="397"/>
      <c r="L381" s="397"/>
      <c r="M381" s="397"/>
      <c r="N381" s="397"/>
      <c r="O381" s="397"/>
      <c r="P381" s="397"/>
      <c r="Q381" s="397"/>
      <c r="R381" s="397"/>
      <c r="S381" s="397"/>
      <c r="T381" s="397"/>
      <c r="U381" s="397"/>
      <c r="V381" s="397"/>
      <c r="W381" s="397"/>
      <c r="X381" s="397"/>
      <c r="Y381" s="397"/>
      <c r="Z381" s="397"/>
      <c r="AA381" s="397"/>
      <c r="AB381" s="397"/>
      <c r="AC381" s="397"/>
      <c r="AD381" s="397"/>
      <c r="AE381" s="397"/>
      <c r="AF381" s="397"/>
      <c r="AG381" s="397"/>
    </row>
    <row r="382" customFormat="false" ht="15.75" hidden="false" customHeight="true" outlineLevel="0" collapsed="false">
      <c r="A382" s="397"/>
      <c r="B382" s="397"/>
      <c r="C382" s="397"/>
      <c r="D382" s="397"/>
      <c r="E382" s="397"/>
      <c r="F382" s="399"/>
      <c r="G382" s="397"/>
      <c r="H382" s="397"/>
      <c r="I382" s="397"/>
      <c r="J382" s="397"/>
      <c r="K382" s="397"/>
      <c r="L382" s="397"/>
      <c r="M382" s="397"/>
      <c r="N382" s="397"/>
      <c r="O382" s="397"/>
      <c r="P382" s="397"/>
      <c r="Q382" s="397"/>
      <c r="R382" s="397"/>
      <c r="S382" s="397"/>
      <c r="T382" s="397"/>
      <c r="U382" s="397"/>
      <c r="V382" s="397"/>
      <c r="W382" s="397"/>
      <c r="X382" s="397"/>
      <c r="Y382" s="397"/>
      <c r="Z382" s="397"/>
      <c r="AA382" s="397"/>
      <c r="AB382" s="397"/>
      <c r="AC382" s="397"/>
      <c r="AD382" s="397"/>
      <c r="AE382" s="397"/>
      <c r="AF382" s="397"/>
      <c r="AG382" s="397"/>
    </row>
    <row r="383" customFormat="false" ht="15.75" hidden="false" customHeight="true" outlineLevel="0" collapsed="false">
      <c r="A383" s="397"/>
      <c r="B383" s="397"/>
      <c r="C383" s="397"/>
      <c r="D383" s="397"/>
      <c r="E383" s="397"/>
      <c r="F383" s="399"/>
      <c r="G383" s="397"/>
      <c r="H383" s="397"/>
      <c r="I383" s="397"/>
      <c r="J383" s="397"/>
      <c r="K383" s="397"/>
      <c r="L383" s="397"/>
      <c r="M383" s="397"/>
      <c r="N383" s="397"/>
      <c r="O383" s="397"/>
      <c r="P383" s="397"/>
      <c r="Q383" s="397"/>
      <c r="R383" s="397"/>
      <c r="S383" s="397"/>
      <c r="T383" s="397"/>
      <c r="U383" s="397"/>
      <c r="V383" s="397"/>
      <c r="W383" s="397"/>
      <c r="X383" s="397"/>
      <c r="Y383" s="397"/>
      <c r="Z383" s="397"/>
      <c r="AA383" s="397"/>
      <c r="AB383" s="397"/>
      <c r="AC383" s="397"/>
      <c r="AD383" s="397"/>
      <c r="AE383" s="397"/>
      <c r="AF383" s="397"/>
      <c r="AG383" s="397"/>
    </row>
    <row r="384" customFormat="false" ht="15.75" hidden="false" customHeight="true" outlineLevel="0" collapsed="false">
      <c r="A384" s="397"/>
      <c r="B384" s="397"/>
      <c r="C384" s="397"/>
      <c r="D384" s="397"/>
      <c r="E384" s="397"/>
      <c r="F384" s="399"/>
      <c r="G384" s="397"/>
      <c r="H384" s="397"/>
      <c r="I384" s="397"/>
      <c r="J384" s="397"/>
      <c r="K384" s="397"/>
      <c r="L384" s="397"/>
      <c r="M384" s="397"/>
      <c r="N384" s="397"/>
      <c r="O384" s="397"/>
      <c r="P384" s="397"/>
      <c r="Q384" s="397"/>
      <c r="R384" s="397"/>
      <c r="S384" s="397"/>
      <c r="T384" s="397"/>
      <c r="U384" s="397"/>
      <c r="V384" s="397"/>
      <c r="W384" s="397"/>
      <c r="X384" s="397"/>
      <c r="Y384" s="397"/>
      <c r="Z384" s="397"/>
      <c r="AA384" s="397"/>
      <c r="AB384" s="397"/>
      <c r="AC384" s="397"/>
      <c r="AD384" s="397"/>
      <c r="AE384" s="397"/>
      <c r="AF384" s="397"/>
      <c r="AG384" s="397"/>
    </row>
    <row r="385" customFormat="false" ht="15.75" hidden="false" customHeight="true" outlineLevel="0" collapsed="false">
      <c r="A385" s="397"/>
      <c r="B385" s="397"/>
      <c r="C385" s="397"/>
      <c r="D385" s="397"/>
      <c r="E385" s="397"/>
      <c r="F385" s="399"/>
      <c r="G385" s="397"/>
      <c r="H385" s="397"/>
      <c r="I385" s="397"/>
      <c r="J385" s="397"/>
      <c r="K385" s="397"/>
      <c r="L385" s="397"/>
      <c r="M385" s="397"/>
      <c r="N385" s="397"/>
      <c r="O385" s="397"/>
      <c r="P385" s="397"/>
      <c r="Q385" s="397"/>
      <c r="R385" s="397"/>
      <c r="S385" s="397"/>
      <c r="T385" s="397"/>
      <c r="U385" s="397"/>
      <c r="V385" s="397"/>
      <c r="W385" s="397"/>
      <c r="X385" s="397"/>
      <c r="Y385" s="397"/>
      <c r="Z385" s="397"/>
      <c r="AA385" s="397"/>
      <c r="AB385" s="397"/>
      <c r="AC385" s="397"/>
      <c r="AD385" s="397"/>
      <c r="AE385" s="397"/>
      <c r="AF385" s="397"/>
      <c r="AG385" s="397"/>
    </row>
    <row r="386" customFormat="false" ht="15.75" hidden="false" customHeight="true" outlineLevel="0" collapsed="false">
      <c r="A386" s="397"/>
      <c r="B386" s="397"/>
      <c r="C386" s="397"/>
      <c r="D386" s="397"/>
      <c r="E386" s="397"/>
      <c r="F386" s="399"/>
      <c r="G386" s="397"/>
      <c r="H386" s="397"/>
      <c r="I386" s="397"/>
      <c r="J386" s="397"/>
      <c r="K386" s="397"/>
      <c r="L386" s="397"/>
      <c r="M386" s="397"/>
      <c r="N386" s="397"/>
      <c r="O386" s="397"/>
      <c r="P386" s="397"/>
      <c r="Q386" s="397"/>
      <c r="R386" s="397"/>
      <c r="S386" s="397"/>
      <c r="T386" s="397"/>
      <c r="U386" s="397"/>
      <c r="V386" s="397"/>
      <c r="W386" s="397"/>
      <c r="X386" s="397"/>
      <c r="Y386" s="397"/>
      <c r="Z386" s="397"/>
      <c r="AA386" s="397"/>
      <c r="AB386" s="397"/>
      <c r="AC386" s="397"/>
      <c r="AD386" s="397"/>
      <c r="AE386" s="397"/>
      <c r="AF386" s="397"/>
      <c r="AG386" s="397"/>
    </row>
    <row r="387" customFormat="false" ht="15.75" hidden="false" customHeight="true" outlineLevel="0" collapsed="false">
      <c r="A387" s="397"/>
      <c r="B387" s="397"/>
      <c r="C387" s="397"/>
      <c r="D387" s="397"/>
      <c r="E387" s="397"/>
      <c r="F387" s="399"/>
      <c r="G387" s="397"/>
      <c r="H387" s="397"/>
      <c r="I387" s="397"/>
      <c r="J387" s="397"/>
      <c r="K387" s="397"/>
      <c r="L387" s="397"/>
      <c r="M387" s="397"/>
      <c r="N387" s="397"/>
      <c r="O387" s="397"/>
      <c r="P387" s="397"/>
      <c r="Q387" s="397"/>
      <c r="R387" s="397"/>
      <c r="S387" s="397"/>
      <c r="T387" s="397"/>
      <c r="U387" s="397"/>
      <c r="V387" s="397"/>
      <c r="W387" s="397"/>
      <c r="X387" s="397"/>
      <c r="Y387" s="397"/>
      <c r="Z387" s="397"/>
      <c r="AA387" s="397"/>
      <c r="AB387" s="397"/>
      <c r="AC387" s="397"/>
      <c r="AD387" s="397"/>
      <c r="AE387" s="397"/>
      <c r="AF387" s="397"/>
      <c r="AG387" s="397"/>
    </row>
    <row r="388" customFormat="false" ht="15.75" hidden="false" customHeight="true" outlineLevel="0" collapsed="false">
      <c r="A388" s="397"/>
      <c r="B388" s="397"/>
      <c r="C388" s="397"/>
      <c r="D388" s="397"/>
      <c r="E388" s="397"/>
      <c r="F388" s="399"/>
      <c r="G388" s="397"/>
      <c r="H388" s="397"/>
      <c r="I388" s="397"/>
      <c r="J388" s="397"/>
      <c r="K388" s="397"/>
      <c r="L388" s="397"/>
      <c r="M388" s="397"/>
      <c r="N388" s="397"/>
      <c r="O388" s="397"/>
      <c r="P388" s="397"/>
      <c r="Q388" s="397"/>
      <c r="R388" s="397"/>
      <c r="S388" s="397"/>
      <c r="T388" s="397"/>
      <c r="U388" s="397"/>
      <c r="V388" s="397"/>
      <c r="W388" s="397"/>
      <c r="X388" s="397"/>
      <c r="Y388" s="397"/>
      <c r="Z388" s="397"/>
      <c r="AA388" s="397"/>
      <c r="AB388" s="397"/>
      <c r="AC388" s="397"/>
      <c r="AD388" s="397"/>
      <c r="AE388" s="397"/>
      <c r="AF388" s="397"/>
      <c r="AG388" s="397"/>
    </row>
    <row r="389" customFormat="false" ht="15.75" hidden="false" customHeight="true" outlineLevel="0" collapsed="false">
      <c r="A389" s="397"/>
      <c r="B389" s="397"/>
      <c r="C389" s="397"/>
      <c r="D389" s="397"/>
      <c r="E389" s="397"/>
      <c r="F389" s="399"/>
      <c r="G389" s="397"/>
      <c r="H389" s="397"/>
      <c r="I389" s="397"/>
      <c r="J389" s="397"/>
      <c r="K389" s="397"/>
      <c r="L389" s="397"/>
      <c r="M389" s="397"/>
      <c r="N389" s="397"/>
      <c r="O389" s="397"/>
      <c r="P389" s="397"/>
      <c r="Q389" s="397"/>
      <c r="R389" s="397"/>
      <c r="S389" s="397"/>
      <c r="T389" s="397"/>
      <c r="U389" s="397"/>
      <c r="V389" s="397"/>
      <c r="W389" s="397"/>
      <c r="X389" s="397"/>
      <c r="Y389" s="397"/>
      <c r="Z389" s="397"/>
      <c r="AA389" s="397"/>
      <c r="AB389" s="397"/>
      <c r="AC389" s="397"/>
      <c r="AD389" s="397"/>
      <c r="AE389" s="397"/>
      <c r="AF389" s="397"/>
      <c r="AG389" s="397"/>
    </row>
    <row r="390" customFormat="false" ht="15.75" hidden="false" customHeight="true" outlineLevel="0" collapsed="false">
      <c r="A390" s="397"/>
      <c r="B390" s="397"/>
      <c r="C390" s="397"/>
      <c r="D390" s="397"/>
      <c r="E390" s="397"/>
      <c r="F390" s="399"/>
      <c r="G390" s="397"/>
      <c r="H390" s="397"/>
      <c r="I390" s="397"/>
      <c r="J390" s="397"/>
      <c r="K390" s="397"/>
      <c r="L390" s="397"/>
      <c r="M390" s="397"/>
      <c r="N390" s="397"/>
      <c r="O390" s="397"/>
      <c r="P390" s="397"/>
      <c r="Q390" s="397"/>
      <c r="R390" s="397"/>
      <c r="S390" s="397"/>
      <c r="T390" s="397"/>
      <c r="U390" s="397"/>
      <c r="V390" s="397"/>
      <c r="W390" s="397"/>
      <c r="X390" s="397"/>
      <c r="Y390" s="397"/>
      <c r="Z390" s="397"/>
      <c r="AA390" s="397"/>
      <c r="AB390" s="397"/>
      <c r="AC390" s="397"/>
      <c r="AD390" s="397"/>
      <c r="AE390" s="397"/>
      <c r="AF390" s="397"/>
      <c r="AG390" s="397"/>
    </row>
    <row r="391" customFormat="false" ht="15.75" hidden="false" customHeight="true" outlineLevel="0" collapsed="false">
      <c r="A391" s="397"/>
      <c r="B391" s="397"/>
      <c r="C391" s="397"/>
      <c r="D391" s="397"/>
      <c r="E391" s="397"/>
      <c r="F391" s="399"/>
      <c r="G391" s="397"/>
      <c r="H391" s="397"/>
      <c r="I391" s="397"/>
      <c r="J391" s="397"/>
      <c r="K391" s="397"/>
      <c r="L391" s="397"/>
      <c r="M391" s="397"/>
      <c r="N391" s="397"/>
      <c r="O391" s="397"/>
      <c r="P391" s="397"/>
      <c r="Q391" s="397"/>
      <c r="R391" s="397"/>
      <c r="S391" s="397"/>
      <c r="T391" s="397"/>
      <c r="U391" s="397"/>
      <c r="V391" s="397"/>
      <c r="W391" s="397"/>
      <c r="X391" s="397"/>
      <c r="Y391" s="397"/>
      <c r="Z391" s="397"/>
      <c r="AA391" s="397"/>
      <c r="AB391" s="397"/>
      <c r="AC391" s="397"/>
      <c r="AD391" s="397"/>
      <c r="AE391" s="397"/>
      <c r="AF391" s="397"/>
      <c r="AG391" s="397"/>
    </row>
    <row r="392" customFormat="false" ht="15.75" hidden="false" customHeight="true" outlineLevel="0" collapsed="false">
      <c r="A392" s="397"/>
      <c r="B392" s="397"/>
      <c r="C392" s="397"/>
      <c r="D392" s="397"/>
      <c r="E392" s="397"/>
      <c r="F392" s="399"/>
      <c r="G392" s="397"/>
      <c r="H392" s="397"/>
      <c r="I392" s="397"/>
      <c r="J392" s="397"/>
      <c r="K392" s="397"/>
      <c r="L392" s="397"/>
      <c r="M392" s="397"/>
      <c r="N392" s="397"/>
      <c r="O392" s="398"/>
      <c r="P392" s="397"/>
      <c r="Q392" s="397"/>
      <c r="R392" s="397"/>
      <c r="S392" s="397"/>
      <c r="T392" s="397"/>
      <c r="U392" s="397"/>
      <c r="V392" s="397"/>
      <c r="W392" s="397"/>
      <c r="X392" s="397"/>
      <c r="Y392" s="397"/>
      <c r="Z392" s="397"/>
      <c r="AA392" s="397"/>
      <c r="AB392" s="397"/>
      <c r="AC392" s="397"/>
      <c r="AD392" s="397"/>
      <c r="AE392" s="397"/>
      <c r="AF392" s="397"/>
      <c r="AG392" s="397"/>
    </row>
    <row r="393" customFormat="false" ht="15.75" hidden="false" customHeight="true" outlineLevel="0" collapsed="false">
      <c r="A393" s="397"/>
      <c r="B393" s="397"/>
      <c r="C393" s="397"/>
      <c r="D393" s="397"/>
      <c r="E393" s="397"/>
      <c r="F393" s="399"/>
      <c r="G393" s="397"/>
      <c r="H393" s="397"/>
      <c r="I393" s="397"/>
      <c r="J393" s="397"/>
      <c r="K393" s="397"/>
      <c r="L393" s="397"/>
      <c r="M393" s="397"/>
      <c r="N393" s="397"/>
      <c r="O393" s="397"/>
      <c r="P393" s="397"/>
      <c r="Q393" s="397"/>
      <c r="R393" s="397"/>
      <c r="S393" s="397"/>
      <c r="T393" s="397"/>
      <c r="U393" s="397"/>
      <c r="V393" s="397"/>
      <c r="W393" s="397"/>
      <c r="X393" s="397"/>
      <c r="Y393" s="397"/>
      <c r="Z393" s="397"/>
      <c r="AA393" s="397"/>
      <c r="AB393" s="397"/>
      <c r="AC393" s="397"/>
      <c r="AD393" s="397"/>
      <c r="AE393" s="397"/>
      <c r="AF393" s="397"/>
      <c r="AG393" s="397"/>
    </row>
    <row r="394" customFormat="false" ht="15.75" hidden="false" customHeight="true" outlineLevel="0" collapsed="false">
      <c r="A394" s="397"/>
      <c r="B394" s="397"/>
      <c r="C394" s="397"/>
      <c r="D394" s="397"/>
      <c r="E394" s="397"/>
      <c r="F394" s="399"/>
      <c r="G394" s="397"/>
      <c r="H394" s="397"/>
      <c r="I394" s="397"/>
      <c r="J394" s="397"/>
      <c r="K394" s="397"/>
      <c r="L394" s="397"/>
      <c r="M394" s="397"/>
      <c r="N394" s="397"/>
      <c r="O394" s="397"/>
      <c r="P394" s="397"/>
      <c r="Q394" s="397"/>
      <c r="R394" s="397"/>
      <c r="S394" s="397"/>
      <c r="T394" s="397"/>
      <c r="U394" s="397"/>
      <c r="V394" s="397"/>
      <c r="W394" s="397"/>
      <c r="X394" s="397"/>
      <c r="Y394" s="397"/>
      <c r="Z394" s="397"/>
      <c r="AA394" s="397"/>
      <c r="AB394" s="397"/>
      <c r="AC394" s="397"/>
      <c r="AD394" s="397"/>
      <c r="AE394" s="397"/>
      <c r="AF394" s="397"/>
      <c r="AG394" s="397"/>
    </row>
    <row r="395" customFormat="false" ht="15.75" hidden="false" customHeight="true" outlineLevel="0" collapsed="false">
      <c r="A395" s="397"/>
      <c r="B395" s="397"/>
      <c r="C395" s="397"/>
      <c r="D395" s="397"/>
      <c r="E395" s="397"/>
      <c r="F395" s="399"/>
      <c r="G395" s="397"/>
      <c r="H395" s="397"/>
      <c r="I395" s="397"/>
      <c r="J395" s="397"/>
      <c r="K395" s="397"/>
      <c r="L395" s="397"/>
      <c r="M395" s="397"/>
      <c r="N395" s="397"/>
      <c r="O395" s="397"/>
      <c r="P395" s="397"/>
      <c r="Q395" s="397"/>
      <c r="R395" s="397"/>
      <c r="S395" s="397"/>
      <c r="T395" s="397"/>
      <c r="U395" s="397"/>
      <c r="V395" s="397"/>
      <c r="W395" s="397"/>
      <c r="X395" s="397"/>
      <c r="Y395" s="397"/>
      <c r="Z395" s="397"/>
      <c r="AA395" s="397"/>
      <c r="AB395" s="397"/>
      <c r="AC395" s="397"/>
      <c r="AD395" s="397"/>
      <c r="AE395" s="397"/>
      <c r="AF395" s="397"/>
      <c r="AG395" s="397"/>
    </row>
    <row r="396" customFormat="false" ht="15.75" hidden="false" customHeight="true" outlineLevel="0" collapsed="false">
      <c r="A396" s="397"/>
      <c r="B396" s="397"/>
      <c r="C396" s="397"/>
      <c r="D396" s="397"/>
      <c r="E396" s="397"/>
      <c r="F396" s="399"/>
      <c r="G396" s="397"/>
      <c r="H396" s="397"/>
      <c r="I396" s="397"/>
      <c r="J396" s="397"/>
      <c r="K396" s="397"/>
      <c r="L396" s="397"/>
      <c r="M396" s="397"/>
      <c r="N396" s="397"/>
      <c r="O396" s="397"/>
      <c r="P396" s="397"/>
      <c r="Q396" s="397"/>
      <c r="R396" s="397"/>
      <c r="S396" s="397"/>
      <c r="T396" s="397"/>
      <c r="U396" s="397"/>
      <c r="V396" s="397"/>
      <c r="W396" s="397"/>
      <c r="X396" s="397"/>
      <c r="Y396" s="397"/>
      <c r="Z396" s="397"/>
      <c r="AA396" s="397"/>
      <c r="AB396" s="397"/>
      <c r="AC396" s="397"/>
      <c r="AD396" s="397"/>
      <c r="AE396" s="397"/>
      <c r="AF396" s="397"/>
      <c r="AG396" s="397"/>
    </row>
    <row r="397" customFormat="false" ht="15.75" hidden="false" customHeight="true" outlineLevel="0" collapsed="false">
      <c r="A397" s="397"/>
      <c r="B397" s="397"/>
      <c r="C397" s="397"/>
      <c r="D397" s="397"/>
      <c r="E397" s="397"/>
      <c r="F397" s="399"/>
      <c r="G397" s="397"/>
      <c r="H397" s="397"/>
      <c r="I397" s="397"/>
      <c r="J397" s="397"/>
      <c r="K397" s="397"/>
      <c r="L397" s="397"/>
      <c r="M397" s="397"/>
      <c r="N397" s="397"/>
      <c r="O397" s="397"/>
      <c r="P397" s="397"/>
      <c r="Q397" s="397"/>
      <c r="R397" s="397"/>
      <c r="S397" s="397"/>
      <c r="T397" s="397"/>
      <c r="U397" s="397"/>
      <c r="V397" s="397"/>
      <c r="W397" s="397"/>
      <c r="X397" s="397"/>
      <c r="Y397" s="397"/>
      <c r="Z397" s="397"/>
      <c r="AA397" s="397"/>
      <c r="AB397" s="397"/>
      <c r="AC397" s="397"/>
      <c r="AD397" s="397"/>
      <c r="AE397" s="397"/>
      <c r="AF397" s="397"/>
      <c r="AG397" s="397"/>
    </row>
    <row r="398" customFormat="false" ht="15.75" hidden="false" customHeight="true" outlineLevel="0" collapsed="false">
      <c r="A398" s="397"/>
      <c r="B398" s="397"/>
      <c r="C398" s="397"/>
      <c r="D398" s="397"/>
      <c r="E398" s="397"/>
      <c r="F398" s="399"/>
      <c r="G398" s="397"/>
      <c r="H398" s="397"/>
      <c r="I398" s="397"/>
      <c r="J398" s="397"/>
      <c r="K398" s="397"/>
      <c r="L398" s="397"/>
      <c r="M398" s="397"/>
      <c r="N398" s="397"/>
      <c r="O398" s="397"/>
      <c r="P398" s="397"/>
      <c r="Q398" s="397"/>
      <c r="R398" s="397"/>
      <c r="S398" s="397"/>
      <c r="T398" s="397"/>
      <c r="U398" s="397"/>
      <c r="V398" s="397"/>
      <c r="W398" s="397"/>
      <c r="X398" s="397"/>
      <c r="Y398" s="397"/>
      <c r="Z398" s="397"/>
      <c r="AA398" s="397"/>
      <c r="AB398" s="397"/>
      <c r="AC398" s="397"/>
      <c r="AD398" s="397"/>
      <c r="AE398" s="397"/>
      <c r="AF398" s="397"/>
      <c r="AG398" s="397"/>
    </row>
    <row r="399" customFormat="false" ht="15.75" hidden="false" customHeight="true" outlineLevel="0" collapsed="false">
      <c r="A399" s="397"/>
      <c r="B399" s="397"/>
      <c r="C399" s="397"/>
      <c r="D399" s="397"/>
      <c r="E399" s="397"/>
      <c r="F399" s="399"/>
      <c r="G399" s="397"/>
      <c r="H399" s="397"/>
      <c r="I399" s="397"/>
      <c r="J399" s="397"/>
      <c r="K399" s="397"/>
      <c r="L399" s="397"/>
      <c r="M399" s="397"/>
      <c r="N399" s="397"/>
      <c r="O399" s="397"/>
      <c r="P399" s="397"/>
      <c r="Q399" s="397"/>
      <c r="R399" s="397"/>
      <c r="S399" s="397"/>
      <c r="T399" s="397"/>
      <c r="U399" s="397"/>
      <c r="V399" s="397"/>
      <c r="W399" s="397"/>
      <c r="X399" s="397"/>
      <c r="Y399" s="397"/>
      <c r="Z399" s="397"/>
      <c r="AA399" s="397"/>
      <c r="AB399" s="397"/>
      <c r="AC399" s="397"/>
      <c r="AD399" s="397"/>
      <c r="AE399" s="397"/>
      <c r="AF399" s="397"/>
      <c r="AG399" s="397"/>
    </row>
    <row r="400" customFormat="false" ht="15.75" hidden="false" customHeight="true" outlineLevel="0" collapsed="false">
      <c r="A400" s="397"/>
      <c r="B400" s="397"/>
      <c r="C400" s="397"/>
      <c r="D400" s="397"/>
      <c r="E400" s="397"/>
      <c r="F400" s="399"/>
      <c r="G400" s="397"/>
      <c r="H400" s="397"/>
      <c r="I400" s="397"/>
      <c r="J400" s="397"/>
      <c r="K400" s="397"/>
      <c r="L400" s="397"/>
      <c r="M400" s="397"/>
      <c r="N400" s="397"/>
      <c r="O400" s="397"/>
      <c r="P400" s="397"/>
      <c r="Q400" s="397"/>
      <c r="R400" s="397"/>
      <c r="S400" s="397"/>
      <c r="T400" s="397"/>
      <c r="U400" s="397"/>
      <c r="V400" s="397"/>
      <c r="W400" s="397"/>
      <c r="X400" s="397"/>
      <c r="Y400" s="397"/>
      <c r="Z400" s="397"/>
      <c r="AA400" s="397"/>
      <c r="AB400" s="397"/>
      <c r="AC400" s="397"/>
      <c r="AD400" s="397"/>
      <c r="AE400" s="397"/>
      <c r="AF400" s="397"/>
      <c r="AG400" s="397"/>
    </row>
    <row r="401" customFormat="false" ht="15.75" hidden="false" customHeight="true" outlineLevel="0" collapsed="false">
      <c r="A401" s="397"/>
      <c r="B401" s="397"/>
      <c r="C401" s="397"/>
      <c r="D401" s="397"/>
      <c r="E401" s="397"/>
      <c r="F401" s="399"/>
      <c r="G401" s="397"/>
      <c r="H401" s="397"/>
      <c r="I401" s="397"/>
      <c r="J401" s="397"/>
      <c r="K401" s="397"/>
      <c r="L401" s="397"/>
      <c r="M401" s="397"/>
      <c r="N401" s="397"/>
      <c r="O401" s="397"/>
      <c r="P401" s="397"/>
      <c r="Q401" s="397"/>
      <c r="R401" s="397"/>
      <c r="S401" s="397"/>
      <c r="T401" s="397"/>
      <c r="U401" s="397"/>
      <c r="V401" s="397"/>
      <c r="W401" s="397"/>
      <c r="X401" s="397"/>
      <c r="Y401" s="397"/>
      <c r="Z401" s="397"/>
      <c r="AA401" s="397"/>
      <c r="AB401" s="397"/>
      <c r="AC401" s="397"/>
      <c r="AD401" s="397"/>
      <c r="AE401" s="397"/>
      <c r="AF401" s="397"/>
      <c r="AG401" s="397"/>
    </row>
    <row r="402" customFormat="false" ht="15.75" hidden="false" customHeight="true" outlineLevel="0" collapsed="false">
      <c r="A402" s="397"/>
      <c r="B402" s="397"/>
      <c r="C402" s="397"/>
      <c r="D402" s="397"/>
      <c r="E402" s="397"/>
      <c r="F402" s="399"/>
      <c r="G402" s="397"/>
      <c r="H402" s="397"/>
      <c r="I402" s="397"/>
      <c r="J402" s="397"/>
      <c r="K402" s="397"/>
      <c r="L402" s="397"/>
      <c r="M402" s="397"/>
      <c r="N402" s="397"/>
      <c r="O402" s="397"/>
      <c r="P402" s="397"/>
      <c r="Q402" s="397"/>
      <c r="R402" s="397"/>
      <c r="S402" s="397"/>
      <c r="T402" s="397"/>
      <c r="U402" s="397"/>
      <c r="V402" s="397"/>
      <c r="W402" s="397"/>
      <c r="X402" s="397"/>
      <c r="Y402" s="397"/>
      <c r="Z402" s="397"/>
      <c r="AA402" s="397"/>
      <c r="AB402" s="397"/>
      <c r="AC402" s="397"/>
      <c r="AD402" s="397"/>
      <c r="AE402" s="397"/>
      <c r="AF402" s="397"/>
      <c r="AG402" s="397"/>
    </row>
    <row r="403" customFormat="false" ht="15.75" hidden="false" customHeight="true" outlineLevel="0" collapsed="false">
      <c r="A403" s="397"/>
      <c r="B403" s="397"/>
      <c r="C403" s="397"/>
      <c r="D403" s="397"/>
      <c r="E403" s="397"/>
      <c r="F403" s="399"/>
      <c r="G403" s="397"/>
      <c r="H403" s="397"/>
      <c r="I403" s="397"/>
      <c r="J403" s="397"/>
      <c r="K403" s="397"/>
      <c r="L403" s="397"/>
      <c r="M403" s="397"/>
      <c r="N403" s="397"/>
      <c r="O403" s="397"/>
      <c r="P403" s="397"/>
      <c r="Q403" s="397"/>
      <c r="R403" s="397"/>
      <c r="S403" s="397"/>
      <c r="T403" s="397"/>
      <c r="U403" s="397"/>
      <c r="V403" s="397"/>
      <c r="W403" s="397"/>
      <c r="X403" s="397"/>
      <c r="Y403" s="397"/>
      <c r="Z403" s="397"/>
      <c r="AA403" s="397"/>
      <c r="AB403" s="397"/>
      <c r="AC403" s="397"/>
      <c r="AD403" s="397"/>
      <c r="AE403" s="397"/>
      <c r="AF403" s="397"/>
      <c r="AG403" s="397"/>
    </row>
    <row r="404" customFormat="false" ht="15.75" hidden="false" customHeight="true" outlineLevel="0" collapsed="false">
      <c r="A404" s="397"/>
      <c r="B404" s="397"/>
      <c r="C404" s="397"/>
      <c r="D404" s="397"/>
      <c r="E404" s="397"/>
      <c r="F404" s="399"/>
      <c r="G404" s="397"/>
      <c r="H404" s="397"/>
      <c r="I404" s="397"/>
      <c r="J404" s="397"/>
      <c r="K404" s="397"/>
      <c r="L404" s="397"/>
      <c r="M404" s="397"/>
      <c r="N404" s="397"/>
      <c r="O404" s="397"/>
      <c r="P404" s="397"/>
      <c r="Q404" s="397"/>
      <c r="R404" s="397"/>
      <c r="S404" s="397"/>
      <c r="T404" s="397"/>
      <c r="U404" s="397"/>
      <c r="V404" s="397"/>
      <c r="W404" s="397"/>
      <c r="X404" s="397"/>
      <c r="Y404" s="397"/>
      <c r="Z404" s="397"/>
      <c r="AA404" s="397"/>
      <c r="AB404" s="397"/>
      <c r="AC404" s="397"/>
      <c r="AD404" s="397"/>
      <c r="AE404" s="397"/>
      <c r="AF404" s="397"/>
      <c r="AG404" s="397"/>
    </row>
    <row r="405" customFormat="false" ht="15.75" hidden="false" customHeight="true" outlineLevel="0" collapsed="false">
      <c r="A405" s="397"/>
      <c r="B405" s="397"/>
      <c r="C405" s="397"/>
      <c r="D405" s="397"/>
      <c r="E405" s="397"/>
      <c r="F405" s="399"/>
      <c r="G405" s="397"/>
      <c r="H405" s="397"/>
      <c r="I405" s="397"/>
      <c r="J405" s="397"/>
      <c r="K405" s="397"/>
      <c r="L405" s="397"/>
      <c r="M405" s="397"/>
      <c r="N405" s="397"/>
      <c r="O405" s="397"/>
      <c r="P405" s="397"/>
      <c r="Q405" s="397"/>
      <c r="R405" s="397"/>
      <c r="S405" s="397"/>
      <c r="T405" s="397"/>
      <c r="U405" s="397"/>
      <c r="V405" s="397"/>
      <c r="W405" s="397"/>
      <c r="X405" s="397"/>
      <c r="Y405" s="397"/>
      <c r="Z405" s="397"/>
      <c r="AA405" s="397"/>
      <c r="AB405" s="397"/>
      <c r="AC405" s="397"/>
      <c r="AD405" s="397"/>
      <c r="AE405" s="397"/>
      <c r="AF405" s="397"/>
      <c r="AG405" s="397"/>
    </row>
    <row r="406" customFormat="false" ht="15.75" hidden="false" customHeight="true" outlineLevel="0" collapsed="false">
      <c r="A406" s="397"/>
      <c r="B406" s="397"/>
      <c r="C406" s="397"/>
      <c r="D406" s="397"/>
      <c r="E406" s="397"/>
      <c r="F406" s="399"/>
      <c r="G406" s="397"/>
      <c r="H406" s="397"/>
      <c r="I406" s="397"/>
      <c r="J406" s="397"/>
      <c r="K406" s="397"/>
      <c r="L406" s="397"/>
      <c r="M406" s="397"/>
      <c r="N406" s="397"/>
      <c r="O406" s="397"/>
      <c r="P406" s="397"/>
      <c r="Q406" s="397"/>
      <c r="R406" s="397"/>
      <c r="S406" s="397"/>
      <c r="T406" s="397"/>
      <c r="U406" s="397"/>
      <c r="V406" s="397"/>
      <c r="W406" s="397"/>
      <c r="X406" s="397"/>
      <c r="Y406" s="397"/>
      <c r="Z406" s="397"/>
      <c r="AA406" s="397"/>
      <c r="AB406" s="397"/>
      <c r="AC406" s="397"/>
      <c r="AD406" s="397"/>
      <c r="AE406" s="397"/>
      <c r="AF406" s="397"/>
      <c r="AG406" s="397"/>
    </row>
    <row r="407" customFormat="false" ht="15.75" hidden="false" customHeight="true" outlineLevel="0" collapsed="false">
      <c r="A407" s="397"/>
      <c r="B407" s="397"/>
      <c r="C407" s="397"/>
      <c r="D407" s="397"/>
      <c r="E407" s="397"/>
      <c r="F407" s="399"/>
      <c r="G407" s="397"/>
      <c r="H407" s="397"/>
      <c r="I407" s="397"/>
      <c r="J407" s="397"/>
      <c r="K407" s="397"/>
      <c r="L407" s="397"/>
      <c r="M407" s="397"/>
      <c r="N407" s="397"/>
      <c r="O407" s="397"/>
      <c r="P407" s="397"/>
      <c r="Q407" s="397"/>
      <c r="R407" s="397"/>
      <c r="S407" s="397"/>
      <c r="T407" s="397"/>
      <c r="U407" s="397"/>
      <c r="V407" s="397"/>
      <c r="W407" s="397"/>
      <c r="X407" s="397"/>
      <c r="Y407" s="397"/>
      <c r="Z407" s="397"/>
      <c r="AA407" s="397"/>
      <c r="AB407" s="397"/>
      <c r="AC407" s="397"/>
      <c r="AD407" s="397"/>
      <c r="AE407" s="397"/>
      <c r="AF407" s="397"/>
      <c r="AG407" s="397"/>
    </row>
    <row r="408" customFormat="false" ht="15.75" hidden="false" customHeight="true" outlineLevel="0" collapsed="false">
      <c r="A408" s="397"/>
      <c r="B408" s="397"/>
      <c r="C408" s="397"/>
      <c r="D408" s="397"/>
      <c r="E408" s="397"/>
      <c r="F408" s="399"/>
      <c r="G408" s="397"/>
      <c r="H408" s="397"/>
      <c r="I408" s="397"/>
      <c r="J408" s="397"/>
      <c r="K408" s="397"/>
      <c r="L408" s="397"/>
      <c r="M408" s="397"/>
      <c r="N408" s="397"/>
      <c r="O408" s="397"/>
      <c r="P408" s="397"/>
      <c r="Q408" s="397"/>
      <c r="R408" s="397"/>
      <c r="S408" s="397"/>
      <c r="T408" s="397"/>
      <c r="U408" s="397"/>
      <c r="V408" s="397"/>
      <c r="W408" s="397"/>
      <c r="X408" s="397"/>
      <c r="Y408" s="397"/>
      <c r="Z408" s="397"/>
      <c r="AA408" s="397"/>
      <c r="AB408" s="397"/>
      <c r="AC408" s="397"/>
      <c r="AD408" s="397"/>
      <c r="AE408" s="397"/>
      <c r="AF408" s="397"/>
      <c r="AG408" s="397"/>
    </row>
    <row r="409" customFormat="false" ht="15.75" hidden="false" customHeight="true" outlineLevel="0" collapsed="false">
      <c r="A409" s="397"/>
      <c r="B409" s="397"/>
      <c r="C409" s="397"/>
      <c r="D409" s="397"/>
      <c r="E409" s="397"/>
      <c r="F409" s="399"/>
      <c r="G409" s="397"/>
      <c r="H409" s="397"/>
      <c r="I409" s="397"/>
      <c r="J409" s="397"/>
      <c r="K409" s="397"/>
      <c r="L409" s="397"/>
      <c r="M409" s="397"/>
      <c r="N409" s="397"/>
      <c r="O409" s="397"/>
      <c r="P409" s="397"/>
      <c r="Q409" s="397"/>
      <c r="R409" s="397"/>
      <c r="S409" s="397"/>
      <c r="T409" s="397"/>
      <c r="U409" s="397"/>
      <c r="V409" s="397"/>
      <c r="W409" s="397"/>
      <c r="X409" s="397"/>
      <c r="Y409" s="397"/>
      <c r="Z409" s="397"/>
      <c r="AA409" s="397"/>
      <c r="AB409" s="397"/>
      <c r="AC409" s="397"/>
      <c r="AD409" s="397"/>
      <c r="AE409" s="397"/>
      <c r="AF409" s="397"/>
      <c r="AG409" s="397"/>
    </row>
    <row r="410" customFormat="false" ht="15.75" hidden="false" customHeight="true" outlineLevel="0" collapsed="false">
      <c r="A410" s="397"/>
      <c r="B410" s="397"/>
      <c r="C410" s="397"/>
      <c r="D410" s="397"/>
      <c r="E410" s="397"/>
      <c r="F410" s="399"/>
      <c r="G410" s="397"/>
      <c r="H410" s="397"/>
      <c r="I410" s="397"/>
      <c r="J410" s="397"/>
      <c r="K410" s="397"/>
      <c r="L410" s="397"/>
      <c r="M410" s="397"/>
      <c r="N410" s="397"/>
      <c r="O410" s="397"/>
      <c r="P410" s="397"/>
      <c r="Q410" s="397"/>
      <c r="R410" s="397"/>
      <c r="S410" s="397"/>
      <c r="T410" s="397"/>
      <c r="U410" s="397"/>
      <c r="V410" s="397"/>
      <c r="W410" s="397"/>
      <c r="X410" s="397"/>
      <c r="Y410" s="397"/>
      <c r="Z410" s="397"/>
      <c r="AA410" s="397"/>
      <c r="AB410" s="397"/>
      <c r="AC410" s="397"/>
      <c r="AD410" s="397"/>
      <c r="AE410" s="397"/>
      <c r="AF410" s="397"/>
      <c r="AG410" s="397"/>
    </row>
    <row r="411" customFormat="false" ht="15.75" hidden="false" customHeight="true" outlineLevel="0" collapsed="false">
      <c r="A411" s="397"/>
      <c r="B411" s="397"/>
      <c r="C411" s="397"/>
      <c r="D411" s="397"/>
      <c r="E411" s="397"/>
      <c r="F411" s="399"/>
      <c r="G411" s="397"/>
      <c r="H411" s="397"/>
      <c r="I411" s="397"/>
      <c r="J411" s="397"/>
      <c r="K411" s="397"/>
      <c r="L411" s="397"/>
      <c r="M411" s="397"/>
      <c r="N411" s="397"/>
      <c r="O411" s="397"/>
      <c r="P411" s="397"/>
      <c r="Q411" s="397"/>
      <c r="R411" s="397"/>
      <c r="S411" s="397"/>
      <c r="T411" s="397"/>
      <c r="U411" s="397"/>
      <c r="V411" s="397"/>
      <c r="W411" s="397"/>
      <c r="X411" s="397"/>
      <c r="Y411" s="397"/>
      <c r="Z411" s="397"/>
      <c r="AA411" s="397"/>
      <c r="AB411" s="397"/>
      <c r="AC411" s="397"/>
      <c r="AD411" s="397"/>
      <c r="AE411" s="397"/>
      <c r="AF411" s="397"/>
      <c r="AG411" s="397"/>
    </row>
    <row r="412" customFormat="false" ht="15.75" hidden="false" customHeight="true" outlineLevel="0" collapsed="false">
      <c r="A412" s="397"/>
      <c r="B412" s="397"/>
      <c r="C412" s="397"/>
      <c r="D412" s="397"/>
      <c r="E412" s="397"/>
      <c r="F412" s="399"/>
      <c r="G412" s="397"/>
      <c r="H412" s="397"/>
      <c r="I412" s="397"/>
      <c r="J412" s="397"/>
      <c r="K412" s="397"/>
      <c r="L412" s="397"/>
      <c r="M412" s="397"/>
      <c r="N412" s="397"/>
      <c r="O412" s="397"/>
      <c r="P412" s="397"/>
      <c r="Q412" s="397"/>
      <c r="R412" s="397"/>
      <c r="S412" s="397"/>
      <c r="T412" s="397"/>
      <c r="U412" s="397"/>
      <c r="V412" s="397"/>
      <c r="W412" s="397"/>
      <c r="X412" s="397"/>
      <c r="Y412" s="397"/>
      <c r="Z412" s="397"/>
      <c r="AA412" s="397"/>
      <c r="AB412" s="397"/>
      <c r="AC412" s="397"/>
      <c r="AD412" s="397"/>
      <c r="AE412" s="397"/>
      <c r="AF412" s="397"/>
      <c r="AG412" s="397"/>
    </row>
    <row r="413" customFormat="false" ht="15.75" hidden="false" customHeight="true" outlineLevel="0" collapsed="false">
      <c r="A413" s="397"/>
      <c r="B413" s="397"/>
      <c r="C413" s="397"/>
      <c r="D413" s="397"/>
      <c r="E413" s="397"/>
      <c r="F413" s="399"/>
      <c r="G413" s="397"/>
      <c r="H413" s="397"/>
      <c r="I413" s="397"/>
      <c r="J413" s="397"/>
      <c r="K413" s="397"/>
      <c r="L413" s="397"/>
      <c r="M413" s="397"/>
      <c r="N413" s="397"/>
      <c r="O413" s="397"/>
      <c r="P413" s="397"/>
      <c r="Q413" s="397"/>
      <c r="R413" s="397"/>
      <c r="S413" s="397"/>
      <c r="T413" s="397"/>
      <c r="U413" s="397"/>
      <c r="V413" s="397"/>
      <c r="W413" s="397"/>
      <c r="X413" s="397"/>
      <c r="Y413" s="397"/>
      <c r="Z413" s="397"/>
      <c r="AA413" s="397"/>
      <c r="AB413" s="397"/>
      <c r="AC413" s="397"/>
      <c r="AD413" s="397"/>
      <c r="AE413" s="397"/>
      <c r="AF413" s="397"/>
      <c r="AG413" s="397"/>
    </row>
    <row r="414" customFormat="false" ht="15.75" hidden="false" customHeight="true" outlineLevel="0" collapsed="false">
      <c r="A414" s="397"/>
      <c r="B414" s="397"/>
      <c r="C414" s="397"/>
      <c r="D414" s="397"/>
      <c r="E414" s="397"/>
      <c r="F414" s="399"/>
      <c r="G414" s="397"/>
      <c r="H414" s="397"/>
      <c r="I414" s="397"/>
      <c r="J414" s="397"/>
      <c r="K414" s="397"/>
      <c r="L414" s="397"/>
      <c r="M414" s="397"/>
      <c r="N414" s="397"/>
      <c r="O414" s="397"/>
      <c r="P414" s="397"/>
      <c r="Q414" s="397"/>
      <c r="R414" s="397"/>
      <c r="S414" s="397"/>
      <c r="T414" s="397"/>
      <c r="U414" s="397"/>
      <c r="V414" s="397"/>
      <c r="W414" s="397"/>
      <c r="X414" s="397"/>
      <c r="Y414" s="397"/>
      <c r="Z414" s="397"/>
      <c r="AA414" s="397"/>
      <c r="AB414" s="397"/>
      <c r="AC414" s="397"/>
      <c r="AD414" s="397"/>
      <c r="AE414" s="397"/>
      <c r="AF414" s="397"/>
      <c r="AG414" s="397"/>
    </row>
    <row r="415" customFormat="false" ht="15.75" hidden="false" customHeight="true" outlineLevel="0" collapsed="false">
      <c r="A415" s="397"/>
      <c r="B415" s="397"/>
      <c r="C415" s="397"/>
      <c r="D415" s="397"/>
      <c r="E415" s="397"/>
      <c r="F415" s="399"/>
      <c r="G415" s="397"/>
      <c r="H415" s="397"/>
      <c r="I415" s="397"/>
      <c r="J415" s="397"/>
      <c r="K415" s="397"/>
      <c r="L415" s="397"/>
      <c r="M415" s="397"/>
      <c r="N415" s="397"/>
      <c r="O415" s="397"/>
      <c r="P415" s="397"/>
      <c r="Q415" s="397"/>
      <c r="R415" s="397"/>
      <c r="S415" s="397"/>
      <c r="T415" s="397"/>
      <c r="U415" s="397"/>
      <c r="V415" s="397"/>
      <c r="W415" s="397"/>
      <c r="X415" s="397"/>
      <c r="Y415" s="397"/>
      <c r="Z415" s="397"/>
      <c r="AA415" s="397"/>
      <c r="AB415" s="397"/>
      <c r="AC415" s="397"/>
      <c r="AD415" s="397"/>
      <c r="AE415" s="397"/>
      <c r="AF415" s="397"/>
      <c r="AG415" s="397"/>
    </row>
    <row r="416" customFormat="false" ht="15.75" hidden="false" customHeight="true" outlineLevel="0" collapsed="false">
      <c r="A416" s="397"/>
      <c r="B416" s="397"/>
      <c r="C416" s="397"/>
      <c r="D416" s="397"/>
      <c r="E416" s="397"/>
      <c r="F416" s="399"/>
      <c r="G416" s="397"/>
      <c r="H416" s="397"/>
      <c r="I416" s="397"/>
      <c r="J416" s="397"/>
      <c r="K416" s="397"/>
      <c r="L416" s="397"/>
      <c r="M416" s="397"/>
      <c r="N416" s="397"/>
      <c r="O416" s="397"/>
      <c r="P416" s="397"/>
      <c r="Q416" s="397"/>
      <c r="R416" s="397"/>
      <c r="S416" s="397"/>
      <c r="T416" s="397"/>
      <c r="U416" s="397"/>
      <c r="V416" s="397"/>
      <c r="W416" s="397"/>
      <c r="X416" s="397"/>
      <c r="Y416" s="397"/>
      <c r="Z416" s="397"/>
      <c r="AA416" s="397"/>
      <c r="AB416" s="397"/>
      <c r="AC416" s="397"/>
      <c r="AD416" s="397"/>
      <c r="AE416" s="397"/>
      <c r="AF416" s="397"/>
      <c r="AG416" s="397"/>
    </row>
    <row r="417" customFormat="false" ht="15.75" hidden="false" customHeight="true" outlineLevel="0" collapsed="false">
      <c r="A417" s="397"/>
      <c r="B417" s="397"/>
      <c r="C417" s="397"/>
      <c r="D417" s="397"/>
      <c r="E417" s="397"/>
      <c r="F417" s="399"/>
      <c r="G417" s="397"/>
      <c r="H417" s="397"/>
      <c r="I417" s="397"/>
      <c r="J417" s="397"/>
      <c r="K417" s="397"/>
      <c r="L417" s="397"/>
      <c r="M417" s="397"/>
      <c r="N417" s="397"/>
      <c r="O417" s="397"/>
      <c r="P417" s="397"/>
      <c r="Q417" s="397"/>
      <c r="R417" s="397"/>
      <c r="S417" s="397"/>
      <c r="T417" s="397"/>
      <c r="U417" s="397"/>
      <c r="V417" s="397"/>
      <c r="W417" s="397"/>
      <c r="X417" s="397"/>
      <c r="Y417" s="397"/>
      <c r="Z417" s="397"/>
      <c r="AA417" s="397"/>
      <c r="AB417" s="397"/>
      <c r="AC417" s="397"/>
      <c r="AD417" s="397"/>
      <c r="AE417" s="397"/>
      <c r="AF417" s="397"/>
      <c r="AG417" s="397"/>
    </row>
    <row r="418" customFormat="false" ht="15.75" hidden="false" customHeight="true" outlineLevel="0" collapsed="false">
      <c r="A418" s="397"/>
      <c r="B418" s="397"/>
      <c r="C418" s="397"/>
      <c r="D418" s="397"/>
      <c r="E418" s="397"/>
      <c r="F418" s="399"/>
      <c r="G418" s="397"/>
      <c r="H418" s="397"/>
      <c r="I418" s="397"/>
      <c r="J418" s="397"/>
      <c r="K418" s="397"/>
      <c r="L418" s="397"/>
      <c r="M418" s="397"/>
      <c r="N418" s="397"/>
      <c r="O418" s="397"/>
      <c r="P418" s="397"/>
      <c r="Q418" s="397"/>
      <c r="R418" s="397"/>
      <c r="S418" s="397"/>
      <c r="T418" s="397"/>
      <c r="U418" s="397"/>
      <c r="V418" s="397"/>
      <c r="W418" s="397"/>
      <c r="X418" s="397"/>
      <c r="Y418" s="397"/>
      <c r="Z418" s="397"/>
      <c r="AA418" s="397"/>
      <c r="AB418" s="397"/>
      <c r="AC418" s="397"/>
      <c r="AD418" s="397"/>
      <c r="AE418" s="397"/>
      <c r="AF418" s="397"/>
      <c r="AG418" s="397"/>
    </row>
    <row r="419" customFormat="false" ht="15.75" hidden="false" customHeight="true" outlineLevel="0" collapsed="false">
      <c r="A419" s="397"/>
      <c r="B419" s="397"/>
      <c r="C419" s="397"/>
      <c r="D419" s="397"/>
      <c r="E419" s="397"/>
      <c r="F419" s="399"/>
      <c r="G419" s="397"/>
      <c r="H419" s="397"/>
      <c r="I419" s="397"/>
      <c r="J419" s="397"/>
      <c r="K419" s="397"/>
      <c r="L419" s="397"/>
      <c r="M419" s="397"/>
      <c r="N419" s="397"/>
      <c r="O419" s="397"/>
      <c r="P419" s="397"/>
      <c r="Q419" s="397"/>
      <c r="R419" s="397"/>
      <c r="S419" s="397"/>
      <c r="T419" s="397"/>
      <c r="U419" s="397"/>
      <c r="V419" s="397"/>
      <c r="W419" s="397"/>
      <c r="X419" s="397"/>
      <c r="Y419" s="397"/>
      <c r="Z419" s="397"/>
      <c r="AA419" s="397"/>
      <c r="AB419" s="397"/>
      <c r="AC419" s="397"/>
      <c r="AD419" s="397"/>
      <c r="AE419" s="397"/>
      <c r="AF419" s="397"/>
      <c r="AG419" s="397"/>
    </row>
    <row r="420" customFormat="false" ht="15.75" hidden="false" customHeight="true" outlineLevel="0" collapsed="false">
      <c r="A420" s="397"/>
      <c r="B420" s="397"/>
      <c r="C420" s="397"/>
      <c r="D420" s="397"/>
      <c r="E420" s="397"/>
      <c r="F420" s="399"/>
      <c r="G420" s="397"/>
      <c r="H420" s="397"/>
      <c r="I420" s="397"/>
      <c r="J420" s="397"/>
      <c r="K420" s="397"/>
      <c r="L420" s="397"/>
      <c r="M420" s="397"/>
      <c r="N420" s="397"/>
      <c r="O420" s="397"/>
      <c r="P420" s="397"/>
      <c r="Q420" s="397"/>
      <c r="R420" s="397"/>
      <c r="S420" s="397"/>
      <c r="T420" s="397"/>
      <c r="U420" s="397"/>
      <c r="V420" s="397"/>
      <c r="W420" s="397"/>
      <c r="X420" s="397"/>
      <c r="Y420" s="397"/>
      <c r="Z420" s="397"/>
      <c r="AA420" s="397"/>
      <c r="AB420" s="397"/>
      <c r="AC420" s="397"/>
      <c r="AD420" s="397"/>
      <c r="AE420" s="397"/>
      <c r="AF420" s="397"/>
      <c r="AG420" s="397"/>
    </row>
    <row r="421" customFormat="false" ht="15.75" hidden="false" customHeight="true" outlineLevel="0" collapsed="false">
      <c r="A421" s="397"/>
      <c r="B421" s="397"/>
      <c r="C421" s="397"/>
      <c r="D421" s="397"/>
      <c r="E421" s="397"/>
      <c r="F421" s="399"/>
      <c r="G421" s="397"/>
      <c r="H421" s="397"/>
      <c r="I421" s="397"/>
      <c r="J421" s="397"/>
      <c r="K421" s="397"/>
      <c r="L421" s="397"/>
      <c r="M421" s="397"/>
      <c r="N421" s="397"/>
      <c r="O421" s="397"/>
      <c r="P421" s="397"/>
      <c r="Q421" s="397"/>
      <c r="R421" s="397"/>
      <c r="S421" s="397"/>
      <c r="T421" s="397"/>
      <c r="U421" s="397"/>
      <c r="V421" s="397"/>
      <c r="W421" s="397"/>
      <c r="X421" s="397"/>
      <c r="Y421" s="397"/>
      <c r="Z421" s="397"/>
      <c r="AA421" s="397"/>
      <c r="AB421" s="397"/>
      <c r="AC421" s="397"/>
      <c r="AD421" s="397"/>
      <c r="AE421" s="397"/>
      <c r="AF421" s="397"/>
      <c r="AG421" s="397"/>
    </row>
    <row r="422" customFormat="false" ht="15.75" hidden="false" customHeight="true" outlineLevel="0" collapsed="false">
      <c r="A422" s="397"/>
      <c r="B422" s="397"/>
      <c r="C422" s="397"/>
      <c r="D422" s="397"/>
      <c r="E422" s="397"/>
      <c r="F422" s="399"/>
      <c r="G422" s="397"/>
      <c r="H422" s="397"/>
      <c r="I422" s="397"/>
      <c r="J422" s="397"/>
      <c r="K422" s="397"/>
      <c r="L422" s="397"/>
      <c r="M422" s="397"/>
      <c r="N422" s="397"/>
      <c r="O422" s="397"/>
      <c r="P422" s="397"/>
      <c r="Q422" s="397"/>
      <c r="R422" s="397"/>
      <c r="S422" s="397"/>
      <c r="T422" s="397"/>
      <c r="U422" s="397"/>
      <c r="V422" s="397"/>
      <c r="W422" s="397"/>
      <c r="X422" s="397"/>
      <c r="Y422" s="397"/>
      <c r="Z422" s="397"/>
      <c r="AA422" s="397"/>
      <c r="AB422" s="397"/>
      <c r="AC422" s="397"/>
      <c r="AD422" s="397"/>
      <c r="AE422" s="397"/>
      <c r="AF422" s="397"/>
      <c r="AG422" s="397"/>
    </row>
    <row r="423" customFormat="false" ht="15.75" hidden="false" customHeight="true" outlineLevel="0" collapsed="false">
      <c r="A423" s="397"/>
      <c r="B423" s="397"/>
      <c r="C423" s="397"/>
      <c r="D423" s="397"/>
      <c r="E423" s="397"/>
      <c r="F423" s="399"/>
      <c r="G423" s="397"/>
      <c r="H423" s="397"/>
      <c r="I423" s="397"/>
      <c r="J423" s="397"/>
      <c r="K423" s="397"/>
      <c r="L423" s="397"/>
      <c r="M423" s="397"/>
      <c r="N423" s="397"/>
      <c r="O423" s="397"/>
      <c r="P423" s="397"/>
      <c r="Q423" s="397"/>
      <c r="R423" s="397"/>
      <c r="S423" s="397"/>
      <c r="T423" s="397"/>
      <c r="U423" s="397"/>
      <c r="V423" s="397"/>
      <c r="W423" s="397"/>
      <c r="X423" s="397"/>
      <c r="Y423" s="397"/>
      <c r="Z423" s="397"/>
      <c r="AA423" s="397"/>
      <c r="AB423" s="397"/>
      <c r="AC423" s="397"/>
      <c r="AD423" s="397"/>
      <c r="AE423" s="397"/>
      <c r="AF423" s="397"/>
      <c r="AG423" s="397"/>
    </row>
    <row r="424" customFormat="false" ht="15.75" hidden="false" customHeight="true" outlineLevel="0" collapsed="false">
      <c r="A424" s="397"/>
      <c r="B424" s="397"/>
      <c r="C424" s="397"/>
      <c r="D424" s="397"/>
      <c r="E424" s="397"/>
      <c r="F424" s="399"/>
      <c r="G424" s="397"/>
      <c r="H424" s="397"/>
      <c r="I424" s="397"/>
      <c r="J424" s="397"/>
      <c r="K424" s="397"/>
      <c r="L424" s="397"/>
      <c r="M424" s="397"/>
      <c r="N424" s="397"/>
      <c r="O424" s="397"/>
      <c r="P424" s="397"/>
      <c r="Q424" s="397"/>
      <c r="R424" s="397"/>
      <c r="S424" s="397"/>
      <c r="T424" s="397"/>
      <c r="U424" s="397"/>
      <c r="V424" s="397"/>
      <c r="W424" s="397"/>
      <c r="X424" s="397"/>
      <c r="Y424" s="397"/>
      <c r="Z424" s="397"/>
      <c r="AA424" s="397"/>
      <c r="AB424" s="397"/>
      <c r="AC424" s="397"/>
      <c r="AD424" s="397"/>
      <c r="AE424" s="397"/>
      <c r="AF424" s="397"/>
      <c r="AG424" s="397"/>
    </row>
    <row r="425" customFormat="false" ht="15.75" hidden="false" customHeight="true" outlineLevel="0" collapsed="false">
      <c r="A425" s="397"/>
      <c r="B425" s="397"/>
      <c r="C425" s="397"/>
      <c r="D425" s="397"/>
      <c r="E425" s="397"/>
      <c r="F425" s="399"/>
      <c r="G425" s="397"/>
      <c r="H425" s="397"/>
      <c r="I425" s="397"/>
      <c r="J425" s="397"/>
      <c r="K425" s="397"/>
      <c r="L425" s="397"/>
      <c r="M425" s="397"/>
      <c r="N425" s="397"/>
      <c r="O425" s="397"/>
      <c r="P425" s="397"/>
      <c r="Q425" s="397"/>
      <c r="R425" s="397"/>
      <c r="S425" s="397"/>
      <c r="T425" s="397"/>
      <c r="U425" s="397"/>
      <c r="V425" s="397"/>
      <c r="W425" s="397"/>
      <c r="X425" s="397"/>
      <c r="Y425" s="397"/>
      <c r="Z425" s="397"/>
      <c r="AA425" s="397"/>
      <c r="AB425" s="397"/>
      <c r="AC425" s="397"/>
      <c r="AD425" s="397"/>
      <c r="AE425" s="397"/>
      <c r="AF425" s="397"/>
      <c r="AG425" s="397"/>
    </row>
    <row r="426" customFormat="false" ht="15.75" hidden="false" customHeight="true" outlineLevel="0" collapsed="false">
      <c r="A426" s="397"/>
      <c r="B426" s="397"/>
      <c r="C426" s="397"/>
      <c r="D426" s="397"/>
      <c r="E426" s="397"/>
      <c r="F426" s="399"/>
      <c r="G426" s="397"/>
      <c r="H426" s="397"/>
      <c r="I426" s="397"/>
      <c r="J426" s="397"/>
      <c r="K426" s="397"/>
      <c r="L426" s="397"/>
      <c r="M426" s="397"/>
      <c r="N426" s="397"/>
      <c r="O426" s="397"/>
      <c r="P426" s="397"/>
      <c r="Q426" s="397"/>
      <c r="R426" s="397"/>
      <c r="S426" s="397"/>
      <c r="T426" s="397"/>
      <c r="U426" s="397"/>
      <c r="V426" s="397"/>
      <c r="W426" s="397"/>
      <c r="X426" s="397"/>
      <c r="Y426" s="397"/>
      <c r="Z426" s="397"/>
      <c r="AA426" s="397"/>
      <c r="AB426" s="397"/>
      <c r="AC426" s="397"/>
      <c r="AD426" s="397"/>
      <c r="AE426" s="397"/>
      <c r="AF426" s="397"/>
      <c r="AG426" s="397"/>
    </row>
    <row r="427" customFormat="false" ht="15.75" hidden="false" customHeight="true" outlineLevel="0" collapsed="false">
      <c r="A427" s="397"/>
      <c r="B427" s="397"/>
      <c r="C427" s="397"/>
      <c r="D427" s="397"/>
      <c r="E427" s="397"/>
      <c r="F427" s="399"/>
      <c r="G427" s="397"/>
      <c r="H427" s="397"/>
      <c r="I427" s="397"/>
      <c r="J427" s="397"/>
      <c r="K427" s="397"/>
      <c r="L427" s="397"/>
      <c r="M427" s="397"/>
      <c r="N427" s="397"/>
      <c r="O427" s="397"/>
      <c r="P427" s="397"/>
      <c r="Q427" s="397"/>
      <c r="R427" s="397"/>
      <c r="S427" s="397"/>
      <c r="T427" s="397"/>
      <c r="U427" s="397"/>
      <c r="V427" s="397"/>
      <c r="W427" s="397"/>
      <c r="X427" s="397"/>
      <c r="Y427" s="397"/>
      <c r="Z427" s="397"/>
      <c r="AA427" s="397"/>
      <c r="AB427" s="397"/>
      <c r="AC427" s="397"/>
      <c r="AD427" s="397"/>
      <c r="AE427" s="397"/>
      <c r="AF427" s="397"/>
      <c r="AG427" s="397"/>
    </row>
    <row r="428" customFormat="false" ht="15.75" hidden="false" customHeight="true" outlineLevel="0" collapsed="false">
      <c r="A428" s="397"/>
      <c r="B428" s="397"/>
      <c r="C428" s="397"/>
      <c r="D428" s="397"/>
      <c r="E428" s="397"/>
      <c r="F428" s="399"/>
      <c r="G428" s="397"/>
      <c r="H428" s="397"/>
      <c r="I428" s="397"/>
      <c r="J428" s="397"/>
      <c r="K428" s="397"/>
      <c r="L428" s="397"/>
      <c r="M428" s="397"/>
      <c r="N428" s="397"/>
      <c r="O428" s="397"/>
      <c r="P428" s="397"/>
      <c r="Q428" s="397"/>
      <c r="R428" s="397"/>
      <c r="S428" s="397"/>
      <c r="T428" s="397"/>
      <c r="U428" s="397"/>
      <c r="V428" s="397"/>
      <c r="W428" s="397"/>
      <c r="X428" s="397"/>
      <c r="Y428" s="397"/>
      <c r="Z428" s="397"/>
      <c r="AA428" s="397"/>
      <c r="AB428" s="397"/>
      <c r="AC428" s="397"/>
      <c r="AD428" s="397"/>
      <c r="AE428" s="397"/>
      <c r="AF428" s="397"/>
      <c r="AG428" s="397"/>
    </row>
    <row r="429" customFormat="false" ht="15.75" hidden="false" customHeight="true" outlineLevel="0" collapsed="false">
      <c r="A429" s="397"/>
      <c r="B429" s="397"/>
      <c r="C429" s="397"/>
      <c r="D429" s="397"/>
      <c r="E429" s="397"/>
      <c r="F429" s="399"/>
      <c r="G429" s="397"/>
      <c r="H429" s="397"/>
      <c r="I429" s="397"/>
      <c r="J429" s="397"/>
      <c r="K429" s="397"/>
      <c r="L429" s="397"/>
      <c r="M429" s="397"/>
      <c r="N429" s="397"/>
      <c r="O429" s="397"/>
      <c r="P429" s="397"/>
      <c r="Q429" s="397"/>
      <c r="R429" s="397"/>
      <c r="S429" s="397"/>
      <c r="T429" s="397"/>
      <c r="U429" s="397"/>
      <c r="V429" s="397"/>
      <c r="W429" s="397"/>
      <c r="X429" s="397"/>
      <c r="Y429" s="397"/>
      <c r="Z429" s="397"/>
      <c r="AA429" s="397"/>
      <c r="AB429" s="397"/>
      <c r="AC429" s="397"/>
      <c r="AD429" s="397"/>
      <c r="AE429" s="397"/>
      <c r="AF429" s="397"/>
      <c r="AG429" s="397"/>
    </row>
    <row r="430" customFormat="false" ht="15.75" hidden="false" customHeight="true" outlineLevel="0" collapsed="false">
      <c r="A430" s="397"/>
      <c r="B430" s="397"/>
      <c r="C430" s="397"/>
      <c r="D430" s="397"/>
      <c r="E430" s="397"/>
      <c r="F430" s="399"/>
      <c r="G430" s="397"/>
      <c r="H430" s="397"/>
      <c r="I430" s="397"/>
      <c r="J430" s="397"/>
      <c r="K430" s="397"/>
      <c r="L430" s="397"/>
      <c r="M430" s="397"/>
      <c r="N430" s="397"/>
      <c r="O430" s="397"/>
      <c r="P430" s="397"/>
      <c r="Q430" s="397"/>
      <c r="R430" s="397"/>
      <c r="S430" s="397"/>
      <c r="T430" s="397"/>
      <c r="U430" s="397"/>
      <c r="V430" s="397"/>
      <c r="W430" s="397"/>
      <c r="X430" s="397"/>
      <c r="Y430" s="397"/>
      <c r="Z430" s="397"/>
      <c r="AA430" s="397"/>
      <c r="AB430" s="397"/>
      <c r="AC430" s="397"/>
      <c r="AD430" s="397"/>
      <c r="AE430" s="397"/>
      <c r="AF430" s="397"/>
      <c r="AG430" s="397"/>
    </row>
    <row r="431" customFormat="false" ht="15.75" hidden="false" customHeight="true" outlineLevel="0" collapsed="false">
      <c r="A431" s="397"/>
      <c r="B431" s="397"/>
      <c r="C431" s="397"/>
      <c r="D431" s="397"/>
      <c r="E431" s="397"/>
      <c r="F431" s="399"/>
      <c r="G431" s="397"/>
      <c r="H431" s="397"/>
      <c r="I431" s="397"/>
      <c r="J431" s="397"/>
      <c r="K431" s="397"/>
      <c r="L431" s="397"/>
      <c r="M431" s="397"/>
      <c r="N431" s="397"/>
      <c r="O431" s="397"/>
      <c r="P431" s="397"/>
      <c r="Q431" s="397"/>
      <c r="R431" s="397"/>
      <c r="S431" s="397"/>
      <c r="T431" s="397"/>
      <c r="U431" s="397"/>
      <c r="V431" s="397"/>
      <c r="W431" s="397"/>
      <c r="X431" s="397"/>
      <c r="Y431" s="397"/>
      <c r="Z431" s="397"/>
      <c r="AA431" s="397"/>
      <c r="AB431" s="397"/>
      <c r="AC431" s="397"/>
      <c r="AD431" s="397"/>
      <c r="AE431" s="397"/>
      <c r="AF431" s="397"/>
      <c r="AG431" s="397"/>
    </row>
    <row r="432" customFormat="false" ht="15.75" hidden="false" customHeight="true" outlineLevel="0" collapsed="false">
      <c r="A432" s="397"/>
      <c r="B432" s="397"/>
      <c r="C432" s="397"/>
      <c r="D432" s="397"/>
      <c r="E432" s="397"/>
      <c r="F432" s="399"/>
      <c r="G432" s="397"/>
      <c r="H432" s="397"/>
      <c r="I432" s="397"/>
      <c r="J432" s="397"/>
      <c r="K432" s="397"/>
      <c r="L432" s="397"/>
      <c r="M432" s="397"/>
      <c r="N432" s="397"/>
      <c r="O432" s="397"/>
      <c r="P432" s="397"/>
      <c r="Q432" s="397"/>
      <c r="R432" s="397"/>
      <c r="S432" s="397"/>
      <c r="T432" s="397"/>
      <c r="U432" s="397"/>
      <c r="V432" s="397"/>
      <c r="W432" s="397"/>
      <c r="X432" s="397"/>
      <c r="Y432" s="397"/>
      <c r="Z432" s="397"/>
      <c r="AA432" s="397"/>
      <c r="AB432" s="397"/>
      <c r="AC432" s="397"/>
      <c r="AD432" s="397"/>
      <c r="AE432" s="397"/>
      <c r="AF432" s="397"/>
      <c r="AG432" s="397"/>
    </row>
    <row r="433" customFormat="false" ht="15.75" hidden="false" customHeight="true" outlineLevel="0" collapsed="false">
      <c r="A433" s="397"/>
      <c r="B433" s="397"/>
      <c r="C433" s="397"/>
      <c r="D433" s="397"/>
      <c r="E433" s="397"/>
      <c r="F433" s="399"/>
      <c r="G433" s="397"/>
      <c r="H433" s="397"/>
      <c r="I433" s="397"/>
      <c r="J433" s="397"/>
      <c r="K433" s="397"/>
      <c r="L433" s="397"/>
      <c r="M433" s="397"/>
      <c r="N433" s="397"/>
      <c r="O433" s="397"/>
      <c r="P433" s="397"/>
      <c r="Q433" s="397"/>
      <c r="R433" s="397"/>
      <c r="S433" s="397"/>
      <c r="T433" s="397"/>
      <c r="U433" s="397"/>
      <c r="V433" s="397"/>
      <c r="W433" s="397"/>
      <c r="X433" s="397"/>
      <c r="Y433" s="397"/>
      <c r="Z433" s="397"/>
      <c r="AA433" s="397"/>
      <c r="AB433" s="397"/>
      <c r="AC433" s="397"/>
      <c r="AD433" s="397"/>
      <c r="AE433" s="397"/>
      <c r="AF433" s="397"/>
      <c r="AG433" s="397"/>
    </row>
    <row r="434" customFormat="false" ht="15.75" hidden="false" customHeight="true" outlineLevel="0" collapsed="false">
      <c r="A434" s="397"/>
      <c r="B434" s="397"/>
      <c r="C434" s="397"/>
      <c r="D434" s="397"/>
      <c r="E434" s="397"/>
      <c r="F434" s="399"/>
      <c r="G434" s="397"/>
      <c r="H434" s="397"/>
      <c r="I434" s="397"/>
      <c r="J434" s="397"/>
      <c r="K434" s="397"/>
      <c r="L434" s="397"/>
      <c r="M434" s="397"/>
      <c r="N434" s="397"/>
      <c r="O434" s="397"/>
      <c r="P434" s="397"/>
      <c r="Q434" s="397"/>
      <c r="R434" s="397"/>
      <c r="S434" s="397"/>
      <c r="T434" s="397"/>
      <c r="U434" s="397"/>
      <c r="V434" s="397"/>
      <c r="W434" s="397"/>
      <c r="X434" s="397"/>
      <c r="Y434" s="397"/>
      <c r="Z434" s="397"/>
      <c r="AA434" s="397"/>
      <c r="AB434" s="397"/>
      <c r="AC434" s="397"/>
      <c r="AD434" s="397"/>
      <c r="AE434" s="397"/>
      <c r="AF434" s="397"/>
      <c r="AG434" s="397"/>
    </row>
    <row r="435" customFormat="false" ht="15.75" hidden="false" customHeight="true" outlineLevel="0" collapsed="false">
      <c r="A435" s="397"/>
      <c r="B435" s="397"/>
      <c r="C435" s="397"/>
      <c r="D435" s="397"/>
      <c r="E435" s="397"/>
      <c r="F435" s="399"/>
      <c r="G435" s="397"/>
      <c r="H435" s="397"/>
      <c r="I435" s="397"/>
      <c r="J435" s="397"/>
      <c r="K435" s="397"/>
      <c r="L435" s="397"/>
      <c r="M435" s="397"/>
      <c r="N435" s="397"/>
      <c r="O435" s="397"/>
      <c r="P435" s="397"/>
      <c r="Q435" s="397"/>
      <c r="R435" s="397"/>
      <c r="S435" s="397"/>
      <c r="T435" s="397"/>
      <c r="U435" s="397"/>
      <c r="V435" s="397"/>
      <c r="W435" s="397"/>
      <c r="X435" s="397"/>
      <c r="Y435" s="397"/>
      <c r="Z435" s="397"/>
      <c r="AA435" s="397"/>
      <c r="AB435" s="397"/>
      <c r="AC435" s="397"/>
      <c r="AD435" s="397"/>
      <c r="AE435" s="397"/>
      <c r="AF435" s="397"/>
      <c r="AG435" s="397"/>
    </row>
    <row r="436" customFormat="false" ht="15.75" hidden="false" customHeight="true" outlineLevel="0" collapsed="false">
      <c r="A436" s="397"/>
      <c r="B436" s="397"/>
      <c r="C436" s="397"/>
      <c r="D436" s="397"/>
      <c r="E436" s="397"/>
      <c r="F436" s="399"/>
      <c r="G436" s="397"/>
      <c r="H436" s="397"/>
      <c r="I436" s="397"/>
      <c r="J436" s="397"/>
      <c r="K436" s="397"/>
      <c r="L436" s="397"/>
      <c r="M436" s="397"/>
      <c r="N436" s="397"/>
      <c r="O436" s="397"/>
      <c r="P436" s="397"/>
      <c r="Q436" s="397"/>
      <c r="R436" s="397"/>
      <c r="S436" s="397"/>
      <c r="T436" s="397"/>
      <c r="U436" s="397"/>
      <c r="V436" s="397"/>
      <c r="W436" s="397"/>
      <c r="X436" s="397"/>
      <c r="Y436" s="397"/>
      <c r="Z436" s="397"/>
      <c r="AA436" s="397"/>
      <c r="AB436" s="397"/>
      <c r="AC436" s="397"/>
      <c r="AD436" s="397"/>
      <c r="AE436" s="397"/>
      <c r="AF436" s="397"/>
      <c r="AG436" s="397"/>
    </row>
    <row r="437" customFormat="false" ht="15.75" hidden="false" customHeight="true" outlineLevel="0" collapsed="false">
      <c r="A437" s="397"/>
      <c r="B437" s="397"/>
      <c r="C437" s="397"/>
      <c r="D437" s="397"/>
      <c r="E437" s="397"/>
      <c r="F437" s="399"/>
      <c r="G437" s="397"/>
      <c r="H437" s="397"/>
      <c r="I437" s="397"/>
      <c r="J437" s="397"/>
      <c r="K437" s="397"/>
      <c r="L437" s="397"/>
      <c r="M437" s="397"/>
      <c r="N437" s="397"/>
      <c r="O437" s="397"/>
      <c r="P437" s="397"/>
      <c r="Q437" s="397"/>
      <c r="R437" s="397"/>
      <c r="S437" s="397"/>
      <c r="T437" s="397"/>
      <c r="U437" s="397"/>
      <c r="V437" s="397"/>
      <c r="W437" s="397"/>
      <c r="X437" s="397"/>
      <c r="Y437" s="397"/>
      <c r="Z437" s="397"/>
      <c r="AA437" s="397"/>
      <c r="AB437" s="397"/>
      <c r="AC437" s="397"/>
      <c r="AD437" s="397"/>
      <c r="AE437" s="397"/>
      <c r="AF437" s="397"/>
      <c r="AG437" s="397"/>
    </row>
    <row r="438" customFormat="false" ht="15.75" hidden="false" customHeight="true" outlineLevel="0" collapsed="false">
      <c r="A438" s="397"/>
      <c r="B438" s="397"/>
      <c r="C438" s="397"/>
      <c r="D438" s="397"/>
      <c r="E438" s="397"/>
      <c r="F438" s="399"/>
      <c r="G438" s="397"/>
      <c r="H438" s="397"/>
      <c r="I438" s="397"/>
      <c r="J438" s="397"/>
      <c r="K438" s="397"/>
      <c r="L438" s="397"/>
      <c r="M438" s="397"/>
      <c r="N438" s="397"/>
      <c r="O438" s="397"/>
      <c r="P438" s="397"/>
      <c r="Q438" s="397"/>
      <c r="R438" s="397"/>
      <c r="S438" s="397"/>
      <c r="T438" s="397"/>
      <c r="U438" s="397"/>
      <c r="V438" s="397"/>
      <c r="W438" s="397"/>
      <c r="X438" s="397"/>
      <c r="Y438" s="397"/>
      <c r="Z438" s="397"/>
      <c r="AA438" s="397"/>
      <c r="AB438" s="397"/>
      <c r="AC438" s="397"/>
      <c r="AD438" s="397"/>
      <c r="AE438" s="397"/>
      <c r="AF438" s="397"/>
      <c r="AG438" s="397"/>
    </row>
    <row r="439" customFormat="false" ht="15.75" hidden="false" customHeight="true" outlineLevel="0" collapsed="false">
      <c r="A439" s="397"/>
      <c r="B439" s="397"/>
      <c r="C439" s="397"/>
      <c r="D439" s="397"/>
      <c r="E439" s="397"/>
      <c r="F439" s="399"/>
      <c r="G439" s="397"/>
      <c r="H439" s="397"/>
      <c r="I439" s="397"/>
      <c r="J439" s="397"/>
      <c r="K439" s="397"/>
      <c r="L439" s="397"/>
      <c r="M439" s="397"/>
      <c r="N439" s="397"/>
      <c r="O439" s="397"/>
      <c r="P439" s="397"/>
      <c r="Q439" s="397"/>
      <c r="R439" s="397"/>
      <c r="S439" s="397"/>
      <c r="T439" s="397"/>
      <c r="U439" s="397"/>
      <c r="V439" s="397"/>
      <c r="W439" s="397"/>
      <c r="X439" s="397"/>
      <c r="Y439" s="397"/>
      <c r="Z439" s="397"/>
      <c r="AA439" s="397"/>
      <c r="AB439" s="397"/>
      <c r="AC439" s="397"/>
      <c r="AD439" s="397"/>
      <c r="AE439" s="397"/>
      <c r="AF439" s="397"/>
      <c r="AG439" s="397"/>
    </row>
    <row r="440" customFormat="false" ht="15.75" hidden="false" customHeight="true" outlineLevel="0" collapsed="false">
      <c r="A440" s="397"/>
      <c r="B440" s="397"/>
      <c r="C440" s="397"/>
      <c r="D440" s="397"/>
      <c r="E440" s="397"/>
      <c r="F440" s="399"/>
      <c r="G440" s="397"/>
      <c r="H440" s="397"/>
      <c r="I440" s="397"/>
      <c r="J440" s="397"/>
      <c r="K440" s="397"/>
      <c r="L440" s="397"/>
      <c r="M440" s="397"/>
      <c r="N440" s="397"/>
      <c r="O440" s="447"/>
      <c r="P440" s="397"/>
      <c r="Q440" s="397"/>
      <c r="R440" s="397"/>
      <c r="S440" s="397"/>
      <c r="T440" s="397"/>
      <c r="U440" s="397"/>
      <c r="V440" s="397"/>
      <c r="W440" s="397"/>
      <c r="X440" s="397"/>
      <c r="Y440" s="397"/>
      <c r="Z440" s="397"/>
      <c r="AA440" s="397"/>
      <c r="AB440" s="397"/>
      <c r="AC440" s="397"/>
      <c r="AD440" s="397"/>
      <c r="AE440" s="397"/>
      <c r="AF440" s="397"/>
      <c r="AG440" s="397"/>
    </row>
    <row r="441" customFormat="false" ht="15.75" hidden="false" customHeight="true" outlineLevel="0" collapsed="false">
      <c r="A441" s="397"/>
      <c r="B441" s="397"/>
      <c r="C441" s="397"/>
      <c r="D441" s="397"/>
      <c r="E441" s="397"/>
      <c r="F441" s="399"/>
      <c r="G441" s="397"/>
      <c r="H441" s="397"/>
      <c r="I441" s="397"/>
      <c r="J441" s="397"/>
      <c r="K441" s="397"/>
      <c r="L441" s="397"/>
      <c r="M441" s="397"/>
      <c r="N441" s="397"/>
      <c r="O441" s="447"/>
      <c r="P441" s="397"/>
      <c r="Q441" s="397"/>
      <c r="R441" s="397"/>
      <c r="S441" s="397"/>
      <c r="T441" s="397"/>
      <c r="U441" s="397"/>
      <c r="V441" s="397"/>
      <c r="W441" s="397"/>
      <c r="X441" s="397"/>
      <c r="Y441" s="397"/>
      <c r="Z441" s="397"/>
      <c r="AA441" s="397"/>
      <c r="AB441" s="397"/>
      <c r="AC441" s="397"/>
      <c r="AD441" s="397"/>
      <c r="AE441" s="397"/>
      <c r="AF441" s="397"/>
      <c r="AG441" s="397"/>
    </row>
    <row r="442" customFormat="false" ht="15.75" hidden="false" customHeight="true" outlineLevel="0" collapsed="false">
      <c r="A442" s="397"/>
      <c r="B442" s="397"/>
      <c r="C442" s="397"/>
      <c r="D442" s="397"/>
      <c r="E442" s="397"/>
      <c r="F442" s="399"/>
      <c r="G442" s="397"/>
      <c r="H442" s="397"/>
      <c r="I442" s="397"/>
      <c r="J442" s="397"/>
      <c r="K442" s="397"/>
      <c r="L442" s="397"/>
      <c r="M442" s="397"/>
      <c r="N442" s="397"/>
      <c r="O442" s="447"/>
      <c r="P442" s="397"/>
      <c r="Q442" s="397"/>
      <c r="R442" s="397"/>
      <c r="S442" s="397"/>
      <c r="T442" s="397"/>
      <c r="U442" s="397"/>
      <c r="V442" s="397"/>
      <c r="W442" s="397"/>
      <c r="X442" s="397"/>
      <c r="Y442" s="397"/>
      <c r="Z442" s="397"/>
      <c r="AA442" s="397"/>
      <c r="AB442" s="397"/>
      <c r="AC442" s="397"/>
      <c r="AD442" s="397"/>
      <c r="AE442" s="397"/>
      <c r="AF442" s="397"/>
      <c r="AG442" s="397"/>
    </row>
    <row r="443" customFormat="false" ht="15.75" hidden="false" customHeight="true" outlineLevel="0" collapsed="false">
      <c r="A443" s="397"/>
      <c r="B443" s="397"/>
      <c r="C443" s="397"/>
      <c r="D443" s="397"/>
      <c r="E443" s="397"/>
      <c r="F443" s="399"/>
      <c r="G443" s="397"/>
      <c r="H443" s="397"/>
      <c r="I443" s="397"/>
      <c r="J443" s="397"/>
      <c r="K443" s="397"/>
      <c r="L443" s="397"/>
      <c r="M443" s="397"/>
      <c r="N443" s="397"/>
      <c r="O443" s="397"/>
      <c r="P443" s="397"/>
      <c r="Q443" s="397"/>
      <c r="R443" s="397"/>
      <c r="S443" s="397"/>
      <c r="T443" s="397"/>
      <c r="U443" s="397"/>
      <c r="V443" s="397"/>
      <c r="W443" s="397"/>
      <c r="X443" s="397"/>
      <c r="Y443" s="397"/>
      <c r="Z443" s="397"/>
      <c r="AA443" s="397"/>
      <c r="AB443" s="397"/>
      <c r="AC443" s="397"/>
      <c r="AD443" s="397"/>
      <c r="AE443" s="397"/>
      <c r="AF443" s="397"/>
      <c r="AG443" s="397"/>
    </row>
    <row r="444" customFormat="false" ht="15.75" hidden="false" customHeight="true" outlineLevel="0" collapsed="false">
      <c r="A444" s="397"/>
      <c r="B444" s="397"/>
      <c r="C444" s="397"/>
      <c r="D444" s="397"/>
      <c r="E444" s="397"/>
      <c r="F444" s="399"/>
      <c r="G444" s="397"/>
      <c r="H444" s="397"/>
      <c r="I444" s="397"/>
      <c r="J444" s="397"/>
      <c r="K444" s="397"/>
      <c r="L444" s="397"/>
      <c r="M444" s="397"/>
      <c r="N444" s="397"/>
      <c r="O444" s="397"/>
      <c r="P444" s="397"/>
      <c r="Q444" s="397"/>
      <c r="R444" s="397"/>
      <c r="S444" s="397"/>
      <c r="T444" s="397"/>
      <c r="U444" s="397"/>
      <c r="V444" s="397"/>
      <c r="W444" s="397"/>
      <c r="X444" s="397"/>
      <c r="Y444" s="397"/>
      <c r="Z444" s="397"/>
      <c r="AA444" s="397"/>
      <c r="AB444" s="397"/>
      <c r="AC444" s="397"/>
      <c r="AD444" s="397"/>
      <c r="AE444" s="397"/>
      <c r="AF444" s="397"/>
      <c r="AG444" s="397"/>
    </row>
    <row r="445" customFormat="false" ht="15.75" hidden="false" customHeight="true" outlineLevel="0" collapsed="false">
      <c r="A445" s="397"/>
      <c r="B445" s="397"/>
      <c r="C445" s="397"/>
      <c r="D445" s="397"/>
      <c r="E445" s="397"/>
      <c r="F445" s="399"/>
      <c r="G445" s="397"/>
      <c r="H445" s="397"/>
      <c r="I445" s="397"/>
      <c r="J445" s="397"/>
      <c r="K445" s="397"/>
      <c r="L445" s="397"/>
      <c r="M445" s="397"/>
      <c r="N445" s="397"/>
      <c r="O445" s="430"/>
      <c r="P445" s="397"/>
      <c r="Q445" s="397"/>
      <c r="R445" s="397"/>
      <c r="S445" s="397"/>
      <c r="T445" s="397"/>
      <c r="U445" s="397"/>
      <c r="V445" s="397"/>
      <c r="W445" s="397"/>
      <c r="X445" s="397"/>
      <c r="Y445" s="397"/>
      <c r="Z445" s="397"/>
      <c r="AA445" s="397"/>
      <c r="AB445" s="397"/>
      <c r="AC445" s="397"/>
      <c r="AD445" s="397"/>
      <c r="AE445" s="397"/>
      <c r="AF445" s="397"/>
      <c r="AG445" s="397"/>
    </row>
    <row r="446" customFormat="false" ht="15.75" hidden="false" customHeight="true" outlineLevel="0" collapsed="false">
      <c r="A446" s="397"/>
      <c r="B446" s="397"/>
      <c r="C446" s="397"/>
      <c r="D446" s="397"/>
      <c r="E446" s="397"/>
      <c r="F446" s="399"/>
      <c r="G446" s="397"/>
      <c r="H446" s="397"/>
      <c r="I446" s="397"/>
      <c r="J446" s="397"/>
      <c r="K446" s="397"/>
      <c r="L446" s="397"/>
      <c r="M446" s="397"/>
      <c r="N446" s="397"/>
      <c r="O446" s="397"/>
      <c r="P446" s="397"/>
      <c r="Q446" s="397"/>
      <c r="R446" s="397"/>
      <c r="S446" s="397"/>
      <c r="T446" s="397"/>
      <c r="U446" s="397"/>
      <c r="V446" s="397"/>
      <c r="W446" s="397"/>
      <c r="X446" s="397"/>
      <c r="Y446" s="397"/>
      <c r="Z446" s="397"/>
      <c r="AA446" s="397"/>
      <c r="AB446" s="397"/>
      <c r="AC446" s="397"/>
      <c r="AD446" s="397"/>
      <c r="AE446" s="397"/>
      <c r="AF446" s="397"/>
      <c r="AG446" s="397"/>
    </row>
    <row r="447" customFormat="false" ht="15.75" hidden="false" customHeight="true" outlineLevel="0" collapsed="false">
      <c r="A447" s="397"/>
      <c r="B447" s="397"/>
      <c r="C447" s="397"/>
      <c r="D447" s="397"/>
      <c r="E447" s="397"/>
      <c r="F447" s="399"/>
      <c r="G447" s="397"/>
      <c r="H447" s="397"/>
      <c r="I447" s="397"/>
      <c r="J447" s="397"/>
      <c r="K447" s="397"/>
      <c r="L447" s="397"/>
      <c r="M447" s="397"/>
      <c r="N447" s="397"/>
      <c r="O447" s="397"/>
      <c r="P447" s="397"/>
      <c r="Q447" s="397"/>
      <c r="R447" s="397"/>
      <c r="S447" s="397"/>
      <c r="T447" s="397"/>
      <c r="U447" s="397"/>
      <c r="V447" s="397"/>
      <c r="W447" s="397"/>
      <c r="X447" s="397"/>
      <c r="Y447" s="397"/>
      <c r="Z447" s="397"/>
      <c r="AA447" s="397"/>
      <c r="AB447" s="397"/>
      <c r="AC447" s="397"/>
      <c r="AD447" s="397"/>
      <c r="AE447" s="397"/>
      <c r="AF447" s="397"/>
      <c r="AG447" s="397"/>
    </row>
    <row r="448" customFormat="false" ht="15.75" hidden="false" customHeight="true" outlineLevel="0" collapsed="false">
      <c r="A448" s="397"/>
      <c r="B448" s="397"/>
      <c r="C448" s="397"/>
      <c r="D448" s="397"/>
      <c r="E448" s="397"/>
      <c r="F448" s="399"/>
      <c r="G448" s="397"/>
      <c r="H448" s="397"/>
      <c r="I448" s="397"/>
      <c r="J448" s="397"/>
      <c r="K448" s="397"/>
      <c r="L448" s="397"/>
      <c r="M448" s="397"/>
      <c r="N448" s="397"/>
      <c r="O448" s="397"/>
      <c r="P448" s="397"/>
      <c r="Q448" s="397"/>
      <c r="R448" s="397"/>
      <c r="S448" s="397"/>
      <c r="T448" s="397"/>
      <c r="U448" s="397"/>
      <c r="V448" s="397"/>
      <c r="W448" s="397"/>
      <c r="X448" s="397"/>
      <c r="Y448" s="397"/>
      <c r="Z448" s="397"/>
      <c r="AA448" s="397"/>
      <c r="AB448" s="397"/>
      <c r="AC448" s="397"/>
      <c r="AD448" s="397"/>
      <c r="AE448" s="397"/>
      <c r="AF448" s="397"/>
      <c r="AG448" s="397"/>
    </row>
    <row r="449" customFormat="false" ht="15.75" hidden="false" customHeight="true" outlineLevel="0" collapsed="false">
      <c r="A449" s="397"/>
      <c r="B449" s="397"/>
      <c r="C449" s="397"/>
      <c r="D449" s="397"/>
      <c r="E449" s="397"/>
      <c r="F449" s="399"/>
      <c r="G449" s="397"/>
      <c r="H449" s="397"/>
      <c r="I449" s="397"/>
      <c r="J449" s="397"/>
      <c r="K449" s="397"/>
      <c r="L449" s="397"/>
      <c r="M449" s="397"/>
      <c r="N449" s="397"/>
      <c r="O449" s="397"/>
      <c r="P449" s="397"/>
      <c r="Q449" s="397"/>
      <c r="R449" s="397"/>
      <c r="S449" s="397"/>
      <c r="T449" s="397"/>
      <c r="U449" s="397"/>
      <c r="V449" s="397"/>
      <c r="W449" s="397"/>
      <c r="X449" s="397"/>
      <c r="Y449" s="397"/>
      <c r="Z449" s="397"/>
      <c r="AA449" s="397"/>
      <c r="AB449" s="397"/>
      <c r="AC449" s="397"/>
      <c r="AD449" s="397"/>
      <c r="AE449" s="397"/>
      <c r="AF449" s="397"/>
      <c r="AG449" s="397"/>
    </row>
    <row r="450" customFormat="false" ht="15.75" hidden="false" customHeight="true" outlineLevel="0" collapsed="false">
      <c r="A450" s="397"/>
      <c r="B450" s="397"/>
      <c r="C450" s="397"/>
      <c r="D450" s="397"/>
      <c r="E450" s="397"/>
      <c r="F450" s="399"/>
      <c r="G450" s="397"/>
      <c r="H450" s="397"/>
      <c r="I450" s="397"/>
      <c r="J450" s="397"/>
      <c r="K450" s="397"/>
      <c r="L450" s="397"/>
      <c r="M450" s="397"/>
      <c r="N450" s="397"/>
      <c r="O450" s="397"/>
      <c r="P450" s="397"/>
      <c r="Q450" s="397"/>
      <c r="R450" s="397"/>
      <c r="S450" s="397"/>
      <c r="T450" s="397"/>
      <c r="U450" s="397"/>
      <c r="V450" s="397"/>
      <c r="W450" s="397"/>
      <c r="X450" s="397"/>
      <c r="Y450" s="397"/>
      <c r="Z450" s="397"/>
      <c r="AA450" s="397"/>
      <c r="AB450" s="397"/>
      <c r="AC450" s="397"/>
      <c r="AD450" s="397"/>
      <c r="AE450" s="397"/>
      <c r="AF450" s="397"/>
      <c r="AG450" s="397"/>
    </row>
    <row r="451" customFormat="false" ht="15.75" hidden="false" customHeight="true" outlineLevel="0" collapsed="false">
      <c r="A451" s="397"/>
      <c r="B451" s="397"/>
      <c r="C451" s="397"/>
      <c r="D451" s="397"/>
      <c r="E451" s="397"/>
      <c r="F451" s="399"/>
      <c r="G451" s="397"/>
      <c r="H451" s="397"/>
      <c r="I451" s="397"/>
      <c r="J451" s="397"/>
      <c r="K451" s="397"/>
      <c r="L451" s="397"/>
      <c r="M451" s="397"/>
      <c r="N451" s="397"/>
      <c r="O451" s="397"/>
      <c r="P451" s="397"/>
      <c r="Q451" s="397"/>
      <c r="R451" s="397"/>
      <c r="S451" s="397"/>
      <c r="T451" s="397"/>
      <c r="U451" s="397"/>
      <c r="V451" s="397"/>
      <c r="W451" s="397"/>
      <c r="X451" s="397"/>
      <c r="Y451" s="397"/>
      <c r="Z451" s="397"/>
      <c r="AA451" s="397"/>
      <c r="AB451" s="397"/>
      <c r="AC451" s="397"/>
      <c r="AD451" s="397"/>
      <c r="AE451" s="397"/>
      <c r="AF451" s="397"/>
      <c r="AG451" s="397"/>
    </row>
    <row r="452" customFormat="false" ht="15.75" hidden="false" customHeight="true" outlineLevel="0" collapsed="false">
      <c r="A452" s="397"/>
      <c r="B452" s="397"/>
      <c r="C452" s="397"/>
      <c r="D452" s="397"/>
      <c r="E452" s="397"/>
      <c r="F452" s="399"/>
      <c r="G452" s="397"/>
      <c r="H452" s="397"/>
      <c r="I452" s="397"/>
      <c r="J452" s="397"/>
      <c r="K452" s="397"/>
      <c r="L452" s="397"/>
      <c r="M452" s="397"/>
      <c r="N452" s="397"/>
      <c r="O452" s="397"/>
      <c r="P452" s="397"/>
      <c r="Q452" s="397"/>
      <c r="R452" s="397"/>
      <c r="S452" s="397"/>
      <c r="T452" s="397"/>
      <c r="U452" s="397"/>
      <c r="V452" s="397"/>
      <c r="W452" s="397"/>
      <c r="X452" s="397"/>
      <c r="Y452" s="397"/>
      <c r="Z452" s="397"/>
      <c r="AA452" s="397"/>
      <c r="AB452" s="397"/>
      <c r="AC452" s="397"/>
      <c r="AD452" s="397"/>
      <c r="AE452" s="397"/>
      <c r="AF452" s="397"/>
      <c r="AG452" s="397"/>
    </row>
    <row r="453" customFormat="false" ht="15.75" hidden="false" customHeight="true" outlineLevel="0" collapsed="false">
      <c r="A453" s="397"/>
      <c r="B453" s="397"/>
      <c r="C453" s="397"/>
      <c r="D453" s="397"/>
      <c r="E453" s="397"/>
      <c r="F453" s="399"/>
      <c r="G453" s="397"/>
      <c r="H453" s="397"/>
      <c r="I453" s="397"/>
      <c r="J453" s="397"/>
      <c r="K453" s="397"/>
      <c r="L453" s="397"/>
      <c r="M453" s="397"/>
      <c r="N453" s="397"/>
      <c r="O453" s="397"/>
      <c r="P453" s="397"/>
      <c r="Q453" s="397"/>
      <c r="R453" s="397"/>
      <c r="S453" s="397"/>
      <c r="T453" s="397"/>
      <c r="U453" s="397"/>
      <c r="V453" s="397"/>
      <c r="W453" s="397"/>
      <c r="X453" s="397"/>
      <c r="Y453" s="397"/>
      <c r="Z453" s="397"/>
      <c r="AA453" s="397"/>
      <c r="AB453" s="397"/>
      <c r="AC453" s="397"/>
      <c r="AD453" s="397"/>
      <c r="AE453" s="397"/>
      <c r="AF453" s="397"/>
      <c r="AG453" s="397"/>
    </row>
    <row r="454" customFormat="false" ht="15.75" hidden="false" customHeight="true" outlineLevel="0" collapsed="false">
      <c r="A454" s="397"/>
      <c r="B454" s="397"/>
      <c r="C454" s="397"/>
      <c r="D454" s="397"/>
      <c r="E454" s="397"/>
      <c r="F454" s="399"/>
      <c r="G454" s="397"/>
      <c r="H454" s="397"/>
      <c r="I454" s="397"/>
      <c r="J454" s="397"/>
      <c r="K454" s="397"/>
      <c r="L454" s="397"/>
      <c r="M454" s="397"/>
      <c r="N454" s="397"/>
      <c r="O454" s="397"/>
      <c r="P454" s="397"/>
      <c r="Q454" s="397"/>
      <c r="R454" s="397"/>
      <c r="S454" s="397"/>
      <c r="T454" s="397"/>
      <c r="U454" s="397"/>
      <c r="V454" s="397"/>
      <c r="W454" s="397"/>
      <c r="X454" s="397"/>
      <c r="Y454" s="397"/>
      <c r="Z454" s="397"/>
      <c r="AA454" s="397"/>
      <c r="AB454" s="397"/>
      <c r="AC454" s="397"/>
      <c r="AD454" s="397"/>
      <c r="AE454" s="397"/>
      <c r="AF454" s="397"/>
      <c r="AG454" s="397"/>
    </row>
    <row r="455" customFormat="false" ht="15.75" hidden="false" customHeight="true" outlineLevel="0" collapsed="false">
      <c r="A455" s="397"/>
      <c r="B455" s="397"/>
      <c r="C455" s="397"/>
      <c r="D455" s="397"/>
      <c r="E455" s="397"/>
      <c r="F455" s="399"/>
      <c r="G455" s="397"/>
      <c r="H455" s="397"/>
      <c r="I455" s="397"/>
      <c r="J455" s="397"/>
      <c r="K455" s="397"/>
      <c r="L455" s="397"/>
      <c r="M455" s="397"/>
      <c r="N455" s="397"/>
      <c r="O455" s="397"/>
      <c r="P455" s="397"/>
      <c r="Q455" s="397"/>
      <c r="R455" s="397"/>
      <c r="S455" s="397"/>
      <c r="T455" s="397"/>
      <c r="U455" s="397"/>
      <c r="V455" s="397"/>
      <c r="W455" s="397"/>
      <c r="X455" s="397"/>
      <c r="Y455" s="397"/>
      <c r="Z455" s="397"/>
      <c r="AA455" s="397"/>
      <c r="AB455" s="397"/>
      <c r="AC455" s="397"/>
      <c r="AD455" s="397"/>
      <c r="AE455" s="397"/>
      <c r="AF455" s="397"/>
      <c r="AG455" s="397"/>
    </row>
    <row r="456" customFormat="false" ht="15.75" hidden="false" customHeight="true" outlineLevel="0" collapsed="false">
      <c r="A456" s="397"/>
      <c r="B456" s="397"/>
      <c r="C456" s="397"/>
      <c r="D456" s="397"/>
      <c r="E456" s="397"/>
      <c r="F456" s="399"/>
      <c r="G456" s="397"/>
      <c r="H456" s="397"/>
      <c r="I456" s="397"/>
      <c r="J456" s="397"/>
      <c r="K456" s="397"/>
      <c r="L456" s="397"/>
      <c r="M456" s="397"/>
      <c r="N456" s="397"/>
      <c r="O456" s="397"/>
      <c r="P456" s="397"/>
      <c r="Q456" s="397"/>
      <c r="R456" s="397"/>
      <c r="S456" s="397"/>
      <c r="T456" s="397"/>
      <c r="U456" s="397"/>
      <c r="V456" s="397"/>
      <c r="W456" s="397"/>
      <c r="X456" s="397"/>
      <c r="Y456" s="397"/>
      <c r="Z456" s="397"/>
      <c r="AA456" s="397"/>
      <c r="AB456" s="397"/>
      <c r="AC456" s="397"/>
      <c r="AD456" s="397"/>
      <c r="AE456" s="397"/>
      <c r="AF456" s="397"/>
      <c r="AG456" s="397"/>
    </row>
    <row r="457" customFormat="false" ht="15.75" hidden="false" customHeight="true" outlineLevel="0" collapsed="false">
      <c r="A457" s="397"/>
      <c r="B457" s="397"/>
      <c r="C457" s="397"/>
      <c r="D457" s="397"/>
      <c r="E457" s="397"/>
      <c r="F457" s="399"/>
      <c r="G457" s="397"/>
      <c r="H457" s="397"/>
      <c r="I457" s="397"/>
      <c r="J457" s="397"/>
      <c r="K457" s="397"/>
      <c r="L457" s="397"/>
      <c r="M457" s="397"/>
      <c r="N457" s="397"/>
      <c r="O457" s="397"/>
      <c r="P457" s="397"/>
      <c r="Q457" s="397"/>
      <c r="R457" s="397"/>
      <c r="S457" s="397"/>
      <c r="T457" s="397"/>
      <c r="U457" s="397"/>
      <c r="V457" s="397"/>
      <c r="W457" s="397"/>
      <c r="X457" s="397"/>
      <c r="Y457" s="397"/>
      <c r="Z457" s="397"/>
      <c r="AA457" s="397"/>
      <c r="AB457" s="397"/>
      <c r="AC457" s="397"/>
      <c r="AD457" s="397"/>
      <c r="AE457" s="397"/>
      <c r="AF457" s="397"/>
      <c r="AG457" s="397"/>
    </row>
    <row r="458" customFormat="false" ht="15.75" hidden="false" customHeight="true" outlineLevel="0" collapsed="false">
      <c r="A458" s="397"/>
      <c r="B458" s="397"/>
      <c r="C458" s="397"/>
      <c r="D458" s="397"/>
      <c r="E458" s="397"/>
      <c r="F458" s="399"/>
      <c r="G458" s="397"/>
      <c r="H458" s="397"/>
      <c r="I458" s="397"/>
      <c r="J458" s="397"/>
      <c r="K458" s="397"/>
      <c r="L458" s="397"/>
      <c r="M458" s="397"/>
      <c r="N458" s="397"/>
      <c r="O458" s="397"/>
      <c r="P458" s="397"/>
      <c r="Q458" s="397"/>
      <c r="R458" s="397"/>
      <c r="S458" s="397"/>
      <c r="T458" s="397"/>
      <c r="U458" s="397"/>
      <c r="V458" s="397"/>
      <c r="W458" s="397"/>
      <c r="X458" s="397"/>
      <c r="Y458" s="397"/>
      <c r="Z458" s="397"/>
      <c r="AA458" s="397"/>
      <c r="AB458" s="397"/>
      <c r="AC458" s="397"/>
      <c r="AD458" s="397"/>
      <c r="AE458" s="397"/>
      <c r="AF458" s="397"/>
      <c r="AG458" s="397"/>
    </row>
    <row r="459" customFormat="false" ht="15.75" hidden="false" customHeight="true" outlineLevel="0" collapsed="false">
      <c r="A459" s="397"/>
      <c r="B459" s="397"/>
      <c r="C459" s="397"/>
      <c r="D459" s="397"/>
      <c r="E459" s="397"/>
      <c r="F459" s="399"/>
      <c r="G459" s="397"/>
      <c r="H459" s="397"/>
      <c r="I459" s="397"/>
      <c r="J459" s="397"/>
      <c r="K459" s="397"/>
      <c r="L459" s="397"/>
      <c r="M459" s="397"/>
      <c r="N459" s="397"/>
      <c r="O459" s="397"/>
      <c r="P459" s="397"/>
      <c r="Q459" s="397"/>
      <c r="R459" s="397"/>
      <c r="S459" s="397"/>
      <c r="T459" s="397"/>
      <c r="U459" s="397"/>
      <c r="V459" s="397"/>
      <c r="W459" s="397"/>
      <c r="X459" s="397"/>
      <c r="Y459" s="397"/>
      <c r="Z459" s="397"/>
      <c r="AA459" s="397"/>
      <c r="AB459" s="397"/>
      <c r="AC459" s="397"/>
      <c r="AD459" s="397"/>
      <c r="AE459" s="397"/>
      <c r="AF459" s="397"/>
      <c r="AG459" s="397"/>
    </row>
    <row r="460" customFormat="false" ht="15.75" hidden="false" customHeight="true" outlineLevel="0" collapsed="false">
      <c r="A460" s="397"/>
      <c r="B460" s="397"/>
      <c r="C460" s="397"/>
      <c r="D460" s="397"/>
      <c r="E460" s="397"/>
      <c r="F460" s="399"/>
      <c r="G460" s="397"/>
      <c r="H460" s="397"/>
      <c r="I460" s="397"/>
      <c r="J460" s="397"/>
      <c r="K460" s="397"/>
      <c r="L460" s="397"/>
      <c r="M460" s="397"/>
      <c r="N460" s="397"/>
      <c r="O460" s="397"/>
      <c r="P460" s="397"/>
      <c r="Q460" s="397"/>
      <c r="R460" s="397"/>
      <c r="S460" s="397"/>
      <c r="T460" s="397"/>
      <c r="U460" s="397"/>
      <c r="V460" s="397"/>
      <c r="W460" s="397"/>
      <c r="X460" s="397"/>
      <c r="Y460" s="397"/>
      <c r="Z460" s="397"/>
      <c r="AA460" s="397"/>
      <c r="AB460" s="397"/>
      <c r="AC460" s="397"/>
      <c r="AD460" s="397"/>
      <c r="AE460" s="397"/>
      <c r="AF460" s="397"/>
      <c r="AG460" s="397"/>
    </row>
    <row r="461" customFormat="false" ht="15.75" hidden="false" customHeight="true" outlineLevel="0" collapsed="false">
      <c r="A461" s="397"/>
      <c r="B461" s="397"/>
      <c r="C461" s="397"/>
      <c r="D461" s="397"/>
      <c r="E461" s="397"/>
      <c r="F461" s="399"/>
      <c r="G461" s="397"/>
      <c r="H461" s="397"/>
      <c r="I461" s="397"/>
      <c r="J461" s="397"/>
      <c r="K461" s="397"/>
      <c r="L461" s="397"/>
      <c r="M461" s="397"/>
      <c r="N461" s="397"/>
      <c r="O461" s="397"/>
      <c r="P461" s="397"/>
      <c r="Q461" s="397"/>
      <c r="R461" s="397"/>
      <c r="S461" s="397"/>
      <c r="T461" s="397"/>
      <c r="U461" s="397"/>
      <c r="V461" s="397"/>
      <c r="W461" s="397"/>
      <c r="X461" s="397"/>
      <c r="Y461" s="397"/>
      <c r="Z461" s="397"/>
      <c r="AA461" s="397"/>
      <c r="AB461" s="397"/>
      <c r="AC461" s="397"/>
      <c r="AD461" s="397"/>
      <c r="AE461" s="397"/>
      <c r="AF461" s="397"/>
      <c r="AG461" s="397"/>
    </row>
    <row r="462" customFormat="false" ht="15.75" hidden="false" customHeight="true" outlineLevel="0" collapsed="false">
      <c r="A462" s="397"/>
      <c r="B462" s="397"/>
      <c r="C462" s="397"/>
      <c r="D462" s="397"/>
      <c r="E462" s="397"/>
      <c r="F462" s="399"/>
      <c r="G462" s="397"/>
      <c r="H462" s="397"/>
      <c r="I462" s="397"/>
      <c r="J462" s="397"/>
      <c r="K462" s="397"/>
      <c r="L462" s="397"/>
      <c r="M462" s="397"/>
      <c r="N462" s="397"/>
      <c r="O462" s="397"/>
      <c r="P462" s="397"/>
      <c r="Q462" s="397"/>
      <c r="R462" s="397"/>
      <c r="S462" s="397"/>
      <c r="T462" s="397"/>
      <c r="U462" s="397"/>
      <c r="V462" s="397"/>
      <c r="W462" s="397"/>
      <c r="X462" s="397"/>
      <c r="Y462" s="397"/>
      <c r="Z462" s="397"/>
      <c r="AA462" s="397"/>
      <c r="AB462" s="397"/>
      <c r="AC462" s="397"/>
      <c r="AD462" s="397"/>
      <c r="AE462" s="397"/>
      <c r="AF462" s="397"/>
      <c r="AG462" s="397"/>
    </row>
    <row r="463" customFormat="false" ht="15.75" hidden="false" customHeight="true" outlineLevel="0" collapsed="false">
      <c r="A463" s="397"/>
      <c r="B463" s="397"/>
      <c r="C463" s="397"/>
      <c r="D463" s="397"/>
      <c r="E463" s="397"/>
      <c r="F463" s="399"/>
      <c r="G463" s="397"/>
      <c r="H463" s="397"/>
      <c r="I463" s="397"/>
      <c r="J463" s="397"/>
      <c r="K463" s="397"/>
      <c r="L463" s="397"/>
      <c r="M463" s="397"/>
      <c r="N463" s="397"/>
      <c r="O463" s="397"/>
      <c r="P463" s="397"/>
      <c r="Q463" s="397"/>
      <c r="R463" s="397"/>
      <c r="S463" s="397"/>
      <c r="T463" s="397"/>
      <c r="U463" s="397"/>
      <c r="V463" s="397"/>
      <c r="W463" s="397"/>
      <c r="X463" s="397"/>
      <c r="Y463" s="397"/>
      <c r="Z463" s="397"/>
      <c r="AA463" s="397"/>
      <c r="AB463" s="397"/>
      <c r="AC463" s="397"/>
      <c r="AD463" s="397"/>
      <c r="AE463" s="397"/>
      <c r="AF463" s="397"/>
      <c r="AG463" s="397"/>
    </row>
    <row r="464" customFormat="false" ht="15.75" hidden="false" customHeight="true" outlineLevel="0" collapsed="false">
      <c r="A464" s="397"/>
      <c r="B464" s="397"/>
      <c r="C464" s="397"/>
      <c r="D464" s="397"/>
      <c r="E464" s="397"/>
      <c r="F464" s="399"/>
      <c r="G464" s="397"/>
      <c r="H464" s="397"/>
      <c r="I464" s="397"/>
      <c r="J464" s="397"/>
      <c r="K464" s="397"/>
      <c r="L464" s="397"/>
      <c r="M464" s="397"/>
      <c r="N464" s="397"/>
      <c r="O464" s="397"/>
      <c r="P464" s="397"/>
      <c r="Q464" s="397"/>
      <c r="R464" s="397"/>
      <c r="S464" s="397"/>
      <c r="T464" s="397"/>
      <c r="U464" s="397"/>
      <c r="V464" s="397"/>
      <c r="W464" s="397"/>
      <c r="X464" s="397"/>
      <c r="Y464" s="397"/>
      <c r="Z464" s="397"/>
      <c r="AA464" s="397"/>
      <c r="AB464" s="397"/>
      <c r="AC464" s="397"/>
      <c r="AD464" s="397"/>
      <c r="AE464" s="397"/>
      <c r="AF464" s="397"/>
      <c r="AG464" s="397"/>
    </row>
    <row r="465" customFormat="false" ht="15.75" hidden="false" customHeight="true" outlineLevel="0" collapsed="false">
      <c r="A465" s="397"/>
      <c r="B465" s="397"/>
      <c r="C465" s="397"/>
      <c r="D465" s="397"/>
      <c r="E465" s="397"/>
      <c r="F465" s="399"/>
      <c r="G465" s="397"/>
      <c r="H465" s="397"/>
      <c r="I465" s="397"/>
      <c r="J465" s="397"/>
      <c r="K465" s="397"/>
      <c r="L465" s="397"/>
      <c r="M465" s="397"/>
      <c r="N465" s="397"/>
      <c r="O465" s="397"/>
      <c r="P465" s="397"/>
      <c r="Q465" s="397"/>
      <c r="R465" s="397"/>
      <c r="S465" s="397"/>
      <c r="T465" s="397"/>
      <c r="U465" s="397"/>
      <c r="V465" s="397"/>
      <c r="W465" s="397"/>
      <c r="X465" s="397"/>
      <c r="Y465" s="397"/>
      <c r="Z465" s="397"/>
      <c r="AA465" s="397"/>
      <c r="AB465" s="397"/>
      <c r="AC465" s="397"/>
      <c r="AD465" s="397"/>
      <c r="AE465" s="397"/>
      <c r="AF465" s="397"/>
      <c r="AG465" s="397"/>
    </row>
    <row r="466" customFormat="false" ht="15.75" hidden="false" customHeight="true" outlineLevel="0" collapsed="false">
      <c r="A466" s="397"/>
      <c r="B466" s="397"/>
      <c r="C466" s="397"/>
      <c r="D466" s="397"/>
      <c r="E466" s="397"/>
      <c r="F466" s="399"/>
      <c r="G466" s="397"/>
      <c r="H466" s="397"/>
      <c r="I466" s="397"/>
      <c r="J466" s="397"/>
      <c r="K466" s="397"/>
      <c r="L466" s="397"/>
      <c r="M466" s="397"/>
      <c r="N466" s="397"/>
      <c r="O466" s="397"/>
      <c r="P466" s="397"/>
      <c r="Q466" s="397"/>
      <c r="R466" s="397"/>
      <c r="S466" s="397"/>
      <c r="T466" s="397"/>
      <c r="U466" s="397"/>
      <c r="V466" s="397"/>
      <c r="W466" s="397"/>
      <c r="X466" s="397"/>
      <c r="Y466" s="397"/>
      <c r="Z466" s="397"/>
      <c r="AA466" s="397"/>
      <c r="AB466" s="397"/>
      <c r="AC466" s="397"/>
      <c r="AD466" s="397"/>
      <c r="AE466" s="397"/>
      <c r="AF466" s="397"/>
      <c r="AG466" s="397"/>
    </row>
    <row r="467" customFormat="false" ht="15.75" hidden="false" customHeight="true" outlineLevel="0" collapsed="false">
      <c r="A467" s="397"/>
      <c r="B467" s="397"/>
      <c r="C467" s="397"/>
      <c r="D467" s="397"/>
      <c r="E467" s="397"/>
      <c r="F467" s="399"/>
      <c r="G467" s="397"/>
      <c r="H467" s="397"/>
      <c r="I467" s="397"/>
      <c r="J467" s="397"/>
      <c r="K467" s="397"/>
      <c r="L467" s="397"/>
      <c r="M467" s="397"/>
      <c r="N467" s="397"/>
      <c r="O467" s="397"/>
      <c r="P467" s="397"/>
      <c r="Q467" s="397"/>
      <c r="R467" s="397"/>
      <c r="S467" s="397"/>
      <c r="T467" s="397"/>
      <c r="U467" s="397"/>
      <c r="V467" s="397"/>
      <c r="W467" s="397"/>
      <c r="X467" s="397"/>
      <c r="Y467" s="397"/>
      <c r="Z467" s="397"/>
      <c r="AA467" s="397"/>
      <c r="AB467" s="397"/>
      <c r="AC467" s="397"/>
      <c r="AD467" s="397"/>
      <c r="AE467" s="397"/>
      <c r="AF467" s="397"/>
      <c r="AG467" s="397"/>
    </row>
    <row r="468" customFormat="false" ht="15.75" hidden="false" customHeight="true" outlineLevel="0" collapsed="false">
      <c r="A468" s="397"/>
      <c r="B468" s="397"/>
      <c r="C468" s="397"/>
      <c r="D468" s="397"/>
      <c r="E468" s="397"/>
      <c r="F468" s="399"/>
      <c r="G468" s="397"/>
      <c r="H468" s="397"/>
      <c r="I468" s="397"/>
      <c r="J468" s="397"/>
      <c r="K468" s="397"/>
      <c r="L468" s="397"/>
      <c r="M468" s="397"/>
      <c r="N468" s="397"/>
      <c r="O468" s="397"/>
      <c r="P468" s="397"/>
      <c r="Q468" s="397"/>
      <c r="R468" s="397"/>
      <c r="S468" s="397"/>
      <c r="T468" s="397"/>
      <c r="U468" s="397"/>
      <c r="V468" s="397"/>
      <c r="W468" s="397"/>
      <c r="X468" s="397"/>
      <c r="Y468" s="397"/>
      <c r="Z468" s="397"/>
      <c r="AA468" s="397"/>
      <c r="AB468" s="397"/>
      <c r="AC468" s="397"/>
      <c r="AD468" s="397"/>
      <c r="AE468" s="397"/>
      <c r="AF468" s="397"/>
      <c r="AG468" s="397"/>
    </row>
    <row r="469" customFormat="false" ht="15.75" hidden="false" customHeight="true" outlineLevel="0" collapsed="false">
      <c r="A469" s="397"/>
      <c r="B469" s="397"/>
      <c r="C469" s="397"/>
      <c r="D469" s="397"/>
      <c r="E469" s="397"/>
      <c r="F469" s="399"/>
      <c r="G469" s="397"/>
      <c r="H469" s="397"/>
      <c r="I469" s="397"/>
      <c r="J469" s="397"/>
      <c r="K469" s="397"/>
      <c r="L469" s="397"/>
      <c r="M469" s="397"/>
      <c r="N469" s="397"/>
      <c r="O469" s="397"/>
      <c r="P469" s="397"/>
      <c r="Q469" s="397"/>
      <c r="R469" s="397"/>
      <c r="S469" s="397"/>
      <c r="T469" s="397"/>
      <c r="U469" s="397"/>
      <c r="V469" s="397"/>
      <c r="W469" s="397"/>
      <c r="X469" s="397"/>
      <c r="Y469" s="397"/>
      <c r="Z469" s="397"/>
      <c r="AA469" s="397"/>
      <c r="AB469" s="397"/>
      <c r="AC469" s="397"/>
      <c r="AD469" s="397"/>
      <c r="AE469" s="397"/>
      <c r="AF469" s="397"/>
      <c r="AG469" s="397"/>
    </row>
    <row r="470" customFormat="false" ht="15.75" hidden="false" customHeight="true" outlineLevel="0" collapsed="false">
      <c r="A470" s="397"/>
      <c r="B470" s="397"/>
      <c r="C470" s="397"/>
      <c r="D470" s="397"/>
      <c r="E470" s="397"/>
      <c r="F470" s="399"/>
      <c r="G470" s="397"/>
      <c r="H470" s="397"/>
      <c r="I470" s="397"/>
      <c r="J470" s="397"/>
      <c r="K470" s="397"/>
      <c r="L470" s="397"/>
      <c r="M470" s="397"/>
      <c r="N470" s="397"/>
      <c r="O470" s="397"/>
      <c r="P470" s="397"/>
      <c r="Q470" s="397"/>
      <c r="R470" s="397"/>
      <c r="S470" s="397"/>
      <c r="T470" s="397"/>
      <c r="U470" s="397"/>
      <c r="V470" s="397"/>
      <c r="W470" s="397"/>
      <c r="X470" s="397"/>
      <c r="Y470" s="397"/>
      <c r="Z470" s="397"/>
      <c r="AA470" s="397"/>
      <c r="AB470" s="397"/>
      <c r="AC470" s="397"/>
      <c r="AD470" s="397"/>
      <c r="AE470" s="397"/>
      <c r="AF470" s="397"/>
      <c r="AG470" s="397"/>
    </row>
    <row r="471" customFormat="false" ht="15.75" hidden="false" customHeight="true" outlineLevel="0" collapsed="false">
      <c r="A471" s="397"/>
      <c r="B471" s="397"/>
      <c r="C471" s="397"/>
      <c r="D471" s="397"/>
      <c r="E471" s="397"/>
      <c r="F471" s="399"/>
      <c r="G471" s="397"/>
      <c r="H471" s="397"/>
      <c r="I471" s="397"/>
      <c r="J471" s="397"/>
      <c r="K471" s="397"/>
      <c r="L471" s="397"/>
      <c r="M471" s="397"/>
      <c r="N471" s="397"/>
      <c r="O471" s="397"/>
      <c r="P471" s="397"/>
      <c r="Q471" s="397"/>
      <c r="R471" s="397"/>
      <c r="S471" s="397"/>
      <c r="T471" s="397"/>
      <c r="U471" s="397"/>
      <c r="V471" s="397"/>
      <c r="W471" s="397"/>
      <c r="X471" s="397"/>
      <c r="Y471" s="397"/>
      <c r="Z471" s="397"/>
      <c r="AA471" s="397"/>
      <c r="AB471" s="397"/>
      <c r="AC471" s="397"/>
      <c r="AD471" s="397"/>
      <c r="AE471" s="397"/>
      <c r="AF471" s="397"/>
      <c r="AG471" s="397"/>
    </row>
    <row r="472" customFormat="false" ht="15.75" hidden="false" customHeight="true" outlineLevel="0" collapsed="false">
      <c r="A472" s="397"/>
      <c r="B472" s="397"/>
      <c r="C472" s="397"/>
      <c r="D472" s="397"/>
      <c r="E472" s="397"/>
      <c r="F472" s="399"/>
      <c r="G472" s="397"/>
      <c r="H472" s="397"/>
      <c r="I472" s="397"/>
      <c r="J472" s="397"/>
      <c r="K472" s="397"/>
      <c r="L472" s="397"/>
      <c r="M472" s="397"/>
      <c r="N472" s="397"/>
      <c r="O472" s="397"/>
      <c r="P472" s="397"/>
      <c r="Q472" s="397"/>
      <c r="R472" s="397"/>
      <c r="S472" s="397"/>
      <c r="T472" s="397"/>
      <c r="U472" s="397"/>
      <c r="V472" s="397"/>
      <c r="W472" s="397"/>
      <c r="X472" s="397"/>
      <c r="Y472" s="397"/>
      <c r="Z472" s="397"/>
      <c r="AA472" s="397"/>
      <c r="AB472" s="397"/>
      <c r="AC472" s="397"/>
      <c r="AD472" s="397"/>
      <c r="AE472" s="397"/>
      <c r="AF472" s="397"/>
      <c r="AG472" s="397"/>
    </row>
    <row r="473" customFormat="false" ht="15.75" hidden="false" customHeight="true" outlineLevel="0" collapsed="false">
      <c r="A473" s="397"/>
      <c r="B473" s="397"/>
      <c r="C473" s="397"/>
      <c r="D473" s="397"/>
      <c r="E473" s="397"/>
      <c r="F473" s="399"/>
      <c r="G473" s="397"/>
      <c r="H473" s="397"/>
      <c r="I473" s="397"/>
      <c r="J473" s="397"/>
      <c r="K473" s="397"/>
      <c r="L473" s="397"/>
      <c r="M473" s="397"/>
      <c r="N473" s="397"/>
      <c r="O473" s="397"/>
      <c r="P473" s="397"/>
      <c r="Q473" s="397"/>
      <c r="R473" s="397"/>
      <c r="S473" s="397"/>
      <c r="T473" s="397"/>
      <c r="U473" s="397"/>
      <c r="V473" s="397"/>
      <c r="W473" s="397"/>
      <c r="X473" s="397"/>
      <c r="Y473" s="397"/>
      <c r="Z473" s="397"/>
      <c r="AA473" s="397"/>
      <c r="AB473" s="397"/>
      <c r="AC473" s="397"/>
      <c r="AD473" s="397"/>
      <c r="AE473" s="397"/>
      <c r="AF473" s="397"/>
      <c r="AG473" s="397"/>
    </row>
    <row r="474" customFormat="false" ht="15.75" hidden="false" customHeight="true" outlineLevel="0" collapsed="false">
      <c r="A474" s="397"/>
      <c r="B474" s="397"/>
      <c r="C474" s="397"/>
      <c r="D474" s="397"/>
      <c r="E474" s="397"/>
      <c r="F474" s="399"/>
      <c r="G474" s="397"/>
      <c r="H474" s="397"/>
      <c r="I474" s="397"/>
      <c r="J474" s="397"/>
      <c r="K474" s="397"/>
      <c r="L474" s="397"/>
      <c r="M474" s="397"/>
      <c r="N474" s="397"/>
      <c r="O474" s="397"/>
      <c r="P474" s="397"/>
      <c r="Q474" s="397"/>
      <c r="R474" s="397"/>
      <c r="S474" s="397"/>
      <c r="T474" s="397"/>
      <c r="U474" s="397"/>
      <c r="V474" s="397"/>
      <c r="W474" s="397"/>
      <c r="X474" s="397"/>
      <c r="Y474" s="397"/>
      <c r="Z474" s="397"/>
      <c r="AA474" s="397"/>
      <c r="AB474" s="397"/>
      <c r="AC474" s="397"/>
      <c r="AD474" s="397"/>
      <c r="AE474" s="397"/>
      <c r="AF474" s="397"/>
      <c r="AG474" s="397"/>
    </row>
    <row r="475" customFormat="false" ht="15.75" hidden="false" customHeight="true" outlineLevel="0" collapsed="false">
      <c r="A475" s="397"/>
      <c r="B475" s="397"/>
      <c r="C475" s="397"/>
      <c r="D475" s="397"/>
      <c r="E475" s="397"/>
      <c r="F475" s="399"/>
      <c r="G475" s="397"/>
      <c r="H475" s="397"/>
      <c r="I475" s="397"/>
      <c r="J475" s="397"/>
      <c r="K475" s="397"/>
      <c r="L475" s="397"/>
      <c r="M475" s="397"/>
      <c r="N475" s="397"/>
      <c r="O475" s="397"/>
      <c r="P475" s="397"/>
      <c r="Q475" s="397"/>
      <c r="R475" s="397"/>
      <c r="S475" s="397"/>
      <c r="T475" s="397"/>
      <c r="U475" s="397"/>
      <c r="V475" s="397"/>
      <c r="W475" s="397"/>
      <c r="X475" s="397"/>
      <c r="Y475" s="397"/>
      <c r="Z475" s="397"/>
      <c r="AA475" s="397"/>
      <c r="AB475" s="397"/>
      <c r="AC475" s="397"/>
      <c r="AD475" s="397"/>
      <c r="AE475" s="397"/>
      <c r="AF475" s="397"/>
      <c r="AG475" s="397"/>
    </row>
    <row r="476" customFormat="false" ht="15.75" hidden="false" customHeight="true" outlineLevel="0" collapsed="false">
      <c r="A476" s="397"/>
      <c r="B476" s="397"/>
      <c r="C476" s="397"/>
      <c r="D476" s="397"/>
      <c r="E476" s="397"/>
      <c r="F476" s="399"/>
      <c r="G476" s="397"/>
      <c r="H476" s="397"/>
      <c r="I476" s="397"/>
      <c r="J476" s="397"/>
      <c r="K476" s="397"/>
      <c r="L476" s="397"/>
      <c r="M476" s="397"/>
      <c r="N476" s="397"/>
      <c r="O476" s="397"/>
      <c r="P476" s="397"/>
      <c r="Q476" s="397"/>
      <c r="R476" s="397"/>
      <c r="S476" s="397"/>
      <c r="T476" s="397"/>
      <c r="U476" s="397"/>
      <c r="V476" s="397"/>
      <c r="W476" s="397"/>
      <c r="X476" s="397"/>
      <c r="Y476" s="397"/>
      <c r="Z476" s="397"/>
      <c r="AA476" s="397"/>
      <c r="AB476" s="397"/>
      <c r="AC476" s="397"/>
      <c r="AD476" s="397"/>
      <c r="AE476" s="397"/>
      <c r="AF476" s="397"/>
      <c r="AG476" s="397"/>
    </row>
    <row r="477" customFormat="false" ht="15.75" hidden="false" customHeight="true" outlineLevel="0" collapsed="false">
      <c r="A477" s="397"/>
      <c r="B477" s="397"/>
      <c r="C477" s="397"/>
      <c r="D477" s="397"/>
      <c r="E477" s="397"/>
      <c r="F477" s="399"/>
      <c r="G477" s="397"/>
      <c r="H477" s="397"/>
      <c r="I477" s="397"/>
      <c r="J477" s="397"/>
      <c r="K477" s="397"/>
      <c r="L477" s="397"/>
      <c r="M477" s="397"/>
      <c r="N477" s="397"/>
      <c r="O477" s="397"/>
      <c r="P477" s="397"/>
      <c r="Q477" s="397"/>
      <c r="R477" s="397"/>
      <c r="S477" s="397"/>
      <c r="T477" s="397"/>
      <c r="U477" s="397"/>
      <c r="V477" s="397"/>
      <c r="W477" s="397"/>
      <c r="X477" s="397"/>
      <c r="Y477" s="397"/>
      <c r="Z477" s="397"/>
      <c r="AA477" s="397"/>
      <c r="AB477" s="397"/>
      <c r="AC477" s="397"/>
      <c r="AD477" s="397"/>
      <c r="AE477" s="397"/>
      <c r="AF477" s="397"/>
      <c r="AG477" s="397"/>
    </row>
    <row r="478" customFormat="false" ht="15.75" hidden="false" customHeight="true" outlineLevel="0" collapsed="false">
      <c r="A478" s="397"/>
      <c r="B478" s="397"/>
      <c r="C478" s="397"/>
      <c r="D478" s="397"/>
      <c r="E478" s="397"/>
      <c r="F478" s="399"/>
      <c r="G478" s="397"/>
      <c r="H478" s="397"/>
      <c r="I478" s="397"/>
      <c r="J478" s="397"/>
      <c r="K478" s="397"/>
      <c r="L478" s="397"/>
      <c r="M478" s="397"/>
      <c r="N478" s="397"/>
      <c r="O478" s="397"/>
      <c r="P478" s="397"/>
      <c r="Q478" s="397"/>
      <c r="R478" s="397"/>
      <c r="S478" s="397"/>
      <c r="T478" s="397"/>
      <c r="U478" s="397"/>
      <c r="V478" s="397"/>
      <c r="W478" s="397"/>
      <c r="X478" s="397"/>
      <c r="Y478" s="397"/>
      <c r="Z478" s="397"/>
      <c r="AA478" s="397"/>
      <c r="AB478" s="397"/>
      <c r="AC478" s="397"/>
      <c r="AD478" s="397"/>
      <c r="AE478" s="397"/>
      <c r="AF478" s="397"/>
      <c r="AG478" s="397"/>
    </row>
    <row r="479" customFormat="false" ht="15.75" hidden="false" customHeight="true" outlineLevel="0" collapsed="false">
      <c r="A479" s="397"/>
      <c r="B479" s="397"/>
      <c r="C479" s="397"/>
      <c r="D479" s="397"/>
      <c r="E479" s="397"/>
      <c r="F479" s="399"/>
      <c r="G479" s="397"/>
      <c r="H479" s="397"/>
      <c r="I479" s="397"/>
      <c r="J479" s="397"/>
      <c r="K479" s="397"/>
      <c r="L479" s="397"/>
      <c r="M479" s="397"/>
      <c r="N479" s="397"/>
      <c r="O479" s="397"/>
      <c r="P479" s="397"/>
      <c r="Q479" s="397"/>
      <c r="R479" s="397"/>
      <c r="S479" s="397"/>
      <c r="T479" s="397"/>
      <c r="U479" s="397"/>
      <c r="V479" s="397"/>
      <c r="W479" s="397"/>
      <c r="X479" s="397"/>
      <c r="Y479" s="397"/>
      <c r="Z479" s="397"/>
      <c r="AA479" s="397"/>
      <c r="AB479" s="397"/>
      <c r="AC479" s="397"/>
      <c r="AD479" s="397"/>
      <c r="AE479" s="397"/>
      <c r="AF479" s="397"/>
      <c r="AG479" s="397"/>
    </row>
    <row r="480" customFormat="false" ht="15.75" hidden="false" customHeight="true" outlineLevel="0" collapsed="false">
      <c r="A480" s="397"/>
      <c r="B480" s="397"/>
      <c r="C480" s="397"/>
      <c r="D480" s="397"/>
      <c r="E480" s="397"/>
      <c r="F480" s="399"/>
      <c r="G480" s="397"/>
      <c r="H480" s="397"/>
      <c r="I480" s="397"/>
      <c r="J480" s="397"/>
      <c r="K480" s="397"/>
      <c r="L480" s="397"/>
      <c r="M480" s="397"/>
      <c r="N480" s="397"/>
      <c r="O480" s="397"/>
      <c r="P480" s="397"/>
      <c r="Q480" s="397"/>
      <c r="R480" s="397"/>
      <c r="S480" s="397"/>
      <c r="T480" s="397"/>
      <c r="U480" s="397"/>
      <c r="V480" s="397"/>
      <c r="W480" s="397"/>
      <c r="X480" s="397"/>
      <c r="Y480" s="397"/>
      <c r="Z480" s="397"/>
      <c r="AA480" s="397"/>
      <c r="AB480" s="397"/>
      <c r="AC480" s="397"/>
      <c r="AD480" s="397"/>
      <c r="AE480" s="397"/>
      <c r="AF480" s="397"/>
      <c r="AG480" s="397"/>
    </row>
    <row r="481" customFormat="false" ht="15.75" hidden="false" customHeight="true" outlineLevel="0" collapsed="false">
      <c r="A481" s="397"/>
      <c r="B481" s="397"/>
      <c r="C481" s="397"/>
      <c r="D481" s="397"/>
      <c r="E481" s="397"/>
      <c r="F481" s="399"/>
      <c r="G481" s="397"/>
      <c r="H481" s="397"/>
      <c r="I481" s="397"/>
      <c r="J481" s="397"/>
      <c r="K481" s="397"/>
      <c r="L481" s="397"/>
      <c r="M481" s="397"/>
      <c r="N481" s="397"/>
      <c r="O481" s="397"/>
      <c r="P481" s="397"/>
      <c r="Q481" s="397"/>
      <c r="R481" s="397"/>
      <c r="S481" s="397"/>
      <c r="T481" s="397"/>
      <c r="U481" s="397"/>
      <c r="V481" s="397"/>
      <c r="W481" s="397"/>
      <c r="X481" s="397"/>
      <c r="Y481" s="397"/>
      <c r="Z481" s="397"/>
      <c r="AA481" s="397"/>
      <c r="AB481" s="397"/>
      <c r="AC481" s="397"/>
      <c r="AD481" s="397"/>
      <c r="AE481" s="397"/>
      <c r="AF481" s="397"/>
      <c r="AG481" s="397"/>
    </row>
    <row r="482" customFormat="false" ht="15.75" hidden="false" customHeight="true" outlineLevel="0" collapsed="false">
      <c r="A482" s="397"/>
      <c r="B482" s="397"/>
      <c r="C482" s="397"/>
      <c r="D482" s="397"/>
      <c r="E482" s="397"/>
      <c r="F482" s="399"/>
      <c r="G482" s="397"/>
      <c r="H482" s="397"/>
      <c r="I482" s="397"/>
      <c r="J482" s="397"/>
      <c r="K482" s="397"/>
      <c r="L482" s="397"/>
      <c r="M482" s="397"/>
      <c r="N482" s="397"/>
      <c r="O482" s="397"/>
      <c r="P482" s="397"/>
      <c r="Q482" s="397"/>
      <c r="R482" s="397"/>
      <c r="S482" s="397"/>
      <c r="T482" s="397"/>
      <c r="U482" s="397"/>
      <c r="V482" s="397"/>
      <c r="W482" s="397"/>
      <c r="X482" s="397"/>
      <c r="Y482" s="397"/>
      <c r="Z482" s="397"/>
      <c r="AA482" s="397"/>
      <c r="AB482" s="397"/>
      <c r="AC482" s="397"/>
      <c r="AD482" s="397"/>
      <c r="AE482" s="397"/>
      <c r="AF482" s="397"/>
      <c r="AG482" s="397"/>
    </row>
    <row r="483" customFormat="false" ht="15.75" hidden="false" customHeight="true" outlineLevel="0" collapsed="false">
      <c r="A483" s="397"/>
      <c r="B483" s="397"/>
      <c r="C483" s="397"/>
      <c r="D483" s="397"/>
      <c r="E483" s="397"/>
      <c r="F483" s="399"/>
      <c r="G483" s="397"/>
      <c r="H483" s="397"/>
      <c r="I483" s="397"/>
      <c r="J483" s="397"/>
      <c r="K483" s="397"/>
      <c r="L483" s="397"/>
      <c r="M483" s="397"/>
      <c r="N483" s="397"/>
      <c r="O483" s="397"/>
      <c r="P483" s="397"/>
      <c r="Q483" s="397"/>
      <c r="R483" s="397"/>
      <c r="S483" s="397"/>
      <c r="T483" s="397"/>
      <c r="U483" s="397"/>
      <c r="V483" s="397"/>
      <c r="W483" s="397"/>
      <c r="X483" s="397"/>
      <c r="Y483" s="397"/>
      <c r="Z483" s="397"/>
      <c r="AA483" s="397"/>
      <c r="AB483" s="397"/>
      <c r="AC483" s="397"/>
      <c r="AD483" s="397"/>
      <c r="AE483" s="397"/>
      <c r="AF483" s="397"/>
      <c r="AG483" s="397"/>
    </row>
    <row r="484" customFormat="false" ht="15.75" hidden="false" customHeight="true" outlineLevel="0" collapsed="false">
      <c r="A484" s="397"/>
      <c r="B484" s="397"/>
      <c r="C484" s="397"/>
      <c r="D484" s="397"/>
      <c r="E484" s="397"/>
      <c r="F484" s="399"/>
      <c r="G484" s="397"/>
      <c r="H484" s="397"/>
      <c r="I484" s="397"/>
      <c r="J484" s="397"/>
      <c r="K484" s="397"/>
      <c r="L484" s="397"/>
      <c r="M484" s="397"/>
      <c r="N484" s="397"/>
      <c r="O484" s="397"/>
      <c r="P484" s="397"/>
      <c r="Q484" s="397"/>
      <c r="R484" s="397"/>
      <c r="S484" s="397"/>
      <c r="T484" s="397"/>
      <c r="U484" s="397"/>
      <c r="V484" s="397"/>
      <c r="W484" s="397"/>
      <c r="X484" s="397"/>
      <c r="Y484" s="397"/>
      <c r="Z484" s="397"/>
      <c r="AA484" s="397"/>
      <c r="AB484" s="397"/>
      <c r="AC484" s="397"/>
      <c r="AD484" s="397"/>
      <c r="AE484" s="397"/>
      <c r="AF484" s="397"/>
      <c r="AG484" s="397"/>
    </row>
    <row r="485" customFormat="false" ht="15.75" hidden="false" customHeight="true" outlineLevel="0" collapsed="false">
      <c r="A485" s="397"/>
      <c r="B485" s="397"/>
      <c r="C485" s="397"/>
      <c r="D485" s="397"/>
      <c r="E485" s="397"/>
      <c r="F485" s="399"/>
      <c r="G485" s="397"/>
      <c r="H485" s="397"/>
      <c r="I485" s="397"/>
      <c r="J485" s="397"/>
      <c r="K485" s="397"/>
      <c r="L485" s="397"/>
      <c r="M485" s="397"/>
      <c r="N485" s="397"/>
      <c r="O485" s="397"/>
      <c r="P485" s="397"/>
      <c r="Q485" s="397"/>
      <c r="R485" s="397"/>
      <c r="S485" s="397"/>
      <c r="T485" s="397"/>
      <c r="U485" s="397"/>
      <c r="V485" s="397"/>
      <c r="W485" s="397"/>
      <c r="X485" s="397"/>
      <c r="Y485" s="397"/>
      <c r="Z485" s="397"/>
      <c r="AA485" s="397"/>
      <c r="AB485" s="397"/>
      <c r="AC485" s="397"/>
      <c r="AD485" s="397"/>
      <c r="AE485" s="397"/>
      <c r="AF485" s="397"/>
      <c r="AG485" s="397"/>
    </row>
    <row r="486" customFormat="false" ht="15.75" hidden="false" customHeight="true" outlineLevel="0" collapsed="false">
      <c r="A486" s="397"/>
      <c r="B486" s="397"/>
      <c r="C486" s="397"/>
      <c r="D486" s="397"/>
      <c r="E486" s="397"/>
      <c r="F486" s="399"/>
      <c r="G486" s="397"/>
      <c r="H486" s="397"/>
      <c r="I486" s="397"/>
      <c r="J486" s="397"/>
      <c r="K486" s="397"/>
      <c r="L486" s="397"/>
      <c r="M486" s="397"/>
      <c r="N486" s="397"/>
      <c r="O486" s="397"/>
      <c r="P486" s="397"/>
      <c r="Q486" s="397"/>
      <c r="R486" s="397"/>
      <c r="S486" s="397"/>
      <c r="T486" s="397"/>
      <c r="U486" s="397"/>
      <c r="V486" s="397"/>
      <c r="W486" s="397"/>
      <c r="X486" s="397"/>
      <c r="Y486" s="397"/>
      <c r="Z486" s="397"/>
      <c r="AA486" s="397"/>
      <c r="AB486" s="397"/>
      <c r="AC486" s="397"/>
      <c r="AD486" s="397"/>
      <c r="AE486" s="397"/>
      <c r="AF486" s="397"/>
      <c r="AG486" s="397"/>
    </row>
    <row r="487" customFormat="false" ht="15.75" hidden="false" customHeight="true" outlineLevel="0" collapsed="false">
      <c r="A487" s="397"/>
      <c r="B487" s="397"/>
      <c r="C487" s="397"/>
      <c r="D487" s="397"/>
      <c r="E487" s="397"/>
      <c r="F487" s="399"/>
      <c r="G487" s="397"/>
      <c r="H487" s="397"/>
      <c r="I487" s="397"/>
      <c r="J487" s="397"/>
      <c r="K487" s="397"/>
      <c r="L487" s="397"/>
      <c r="M487" s="397"/>
      <c r="N487" s="397"/>
      <c r="O487" s="397"/>
      <c r="P487" s="397"/>
      <c r="Q487" s="397"/>
      <c r="R487" s="397"/>
      <c r="S487" s="397"/>
      <c r="T487" s="397"/>
      <c r="U487" s="397"/>
      <c r="V487" s="397"/>
      <c r="W487" s="397"/>
      <c r="X487" s="397"/>
      <c r="Y487" s="397"/>
      <c r="Z487" s="397"/>
      <c r="AA487" s="397"/>
      <c r="AB487" s="397"/>
      <c r="AC487" s="397"/>
      <c r="AD487" s="397"/>
      <c r="AE487" s="397"/>
      <c r="AF487" s="397"/>
      <c r="AG487" s="397"/>
    </row>
    <row r="488" customFormat="false" ht="15.75" hidden="false" customHeight="true" outlineLevel="0" collapsed="false">
      <c r="A488" s="397"/>
      <c r="B488" s="397"/>
      <c r="C488" s="397"/>
      <c r="D488" s="397"/>
      <c r="E488" s="397"/>
      <c r="F488" s="399"/>
      <c r="G488" s="397"/>
      <c r="H488" s="397"/>
      <c r="I488" s="397"/>
      <c r="J488" s="397"/>
      <c r="K488" s="397"/>
      <c r="L488" s="397"/>
      <c r="M488" s="397"/>
      <c r="N488" s="397"/>
      <c r="O488" s="397"/>
      <c r="P488" s="397"/>
      <c r="Q488" s="397"/>
      <c r="R488" s="397"/>
      <c r="S488" s="397"/>
      <c r="T488" s="397"/>
      <c r="U488" s="397"/>
      <c r="V488" s="397"/>
      <c r="W488" s="397"/>
      <c r="X488" s="397"/>
      <c r="Y488" s="397"/>
      <c r="Z488" s="397"/>
      <c r="AA488" s="397"/>
      <c r="AB488" s="397"/>
      <c r="AC488" s="397"/>
      <c r="AD488" s="397"/>
      <c r="AE488" s="397"/>
      <c r="AF488" s="397"/>
      <c r="AG488" s="397"/>
    </row>
    <row r="489" customFormat="false" ht="15.75" hidden="false" customHeight="true" outlineLevel="0" collapsed="false">
      <c r="A489" s="397"/>
      <c r="B489" s="397"/>
      <c r="C489" s="397"/>
      <c r="D489" s="397"/>
      <c r="E489" s="397"/>
      <c r="F489" s="399"/>
      <c r="G489" s="397"/>
      <c r="H489" s="397"/>
      <c r="I489" s="397"/>
      <c r="J489" s="397"/>
      <c r="K489" s="397"/>
      <c r="L489" s="397"/>
      <c r="M489" s="397"/>
      <c r="N489" s="397"/>
      <c r="O489" s="397"/>
      <c r="P489" s="397"/>
      <c r="Q489" s="397"/>
      <c r="R489" s="397"/>
      <c r="S489" s="397"/>
      <c r="T489" s="397"/>
      <c r="U489" s="397"/>
      <c r="V489" s="397"/>
      <c r="W489" s="397"/>
      <c r="X489" s="397"/>
      <c r="Y489" s="397"/>
      <c r="Z489" s="397"/>
      <c r="AA489" s="397"/>
      <c r="AB489" s="397"/>
      <c r="AC489" s="397"/>
      <c r="AD489" s="397"/>
      <c r="AE489" s="397"/>
      <c r="AF489" s="397"/>
      <c r="AG489" s="397"/>
    </row>
    <row r="490" customFormat="false" ht="15.75" hidden="false" customHeight="true" outlineLevel="0" collapsed="false">
      <c r="A490" s="397"/>
      <c r="B490" s="397"/>
      <c r="C490" s="397"/>
      <c r="D490" s="397"/>
      <c r="E490" s="397"/>
      <c r="F490" s="399"/>
      <c r="G490" s="397"/>
      <c r="H490" s="397"/>
      <c r="I490" s="397"/>
      <c r="J490" s="397"/>
      <c r="K490" s="397"/>
      <c r="L490" s="397"/>
      <c r="M490" s="397"/>
      <c r="N490" s="397"/>
      <c r="O490" s="397"/>
      <c r="P490" s="397"/>
      <c r="Q490" s="397"/>
      <c r="R490" s="397"/>
      <c r="S490" s="397"/>
      <c r="T490" s="397"/>
      <c r="U490" s="397"/>
      <c r="V490" s="397"/>
      <c r="W490" s="397"/>
      <c r="X490" s="397"/>
      <c r="Y490" s="397"/>
      <c r="Z490" s="397"/>
      <c r="AA490" s="397"/>
      <c r="AB490" s="397"/>
      <c r="AC490" s="397"/>
      <c r="AD490" s="397"/>
      <c r="AE490" s="397"/>
      <c r="AF490" s="397"/>
      <c r="AG490" s="397"/>
    </row>
    <row r="491" customFormat="false" ht="15.75" hidden="false" customHeight="true" outlineLevel="0" collapsed="false">
      <c r="A491" s="397"/>
      <c r="B491" s="397"/>
      <c r="C491" s="397"/>
      <c r="D491" s="397"/>
      <c r="E491" s="397"/>
      <c r="F491" s="399"/>
      <c r="G491" s="397"/>
      <c r="H491" s="397"/>
      <c r="I491" s="397"/>
      <c r="J491" s="397"/>
      <c r="K491" s="397"/>
      <c r="L491" s="397"/>
      <c r="M491" s="397"/>
      <c r="N491" s="397"/>
      <c r="O491" s="397"/>
      <c r="P491" s="397"/>
      <c r="Q491" s="397"/>
      <c r="R491" s="397"/>
      <c r="S491" s="397"/>
      <c r="T491" s="397"/>
      <c r="U491" s="397"/>
      <c r="V491" s="397"/>
      <c r="W491" s="397"/>
      <c r="X491" s="397"/>
      <c r="Y491" s="397"/>
      <c r="Z491" s="397"/>
      <c r="AA491" s="397"/>
      <c r="AB491" s="397"/>
      <c r="AC491" s="397"/>
      <c r="AD491" s="397"/>
      <c r="AE491" s="397"/>
      <c r="AF491" s="397"/>
      <c r="AG491" s="397"/>
    </row>
    <row r="492" customFormat="false" ht="15.75" hidden="false" customHeight="true" outlineLevel="0" collapsed="false">
      <c r="A492" s="397"/>
      <c r="B492" s="397"/>
      <c r="C492" s="397"/>
      <c r="D492" s="397"/>
      <c r="E492" s="397"/>
      <c r="F492" s="399"/>
      <c r="G492" s="397"/>
      <c r="H492" s="397"/>
      <c r="I492" s="397"/>
      <c r="J492" s="397"/>
      <c r="K492" s="397"/>
      <c r="L492" s="397"/>
      <c r="M492" s="397"/>
      <c r="N492" s="397"/>
      <c r="O492" s="397"/>
      <c r="P492" s="397"/>
      <c r="Q492" s="397"/>
      <c r="R492" s="397"/>
      <c r="S492" s="397"/>
      <c r="T492" s="397"/>
      <c r="U492" s="397"/>
      <c r="V492" s="397"/>
      <c r="W492" s="397"/>
      <c r="X492" s="397"/>
      <c r="Y492" s="397"/>
      <c r="Z492" s="397"/>
      <c r="AA492" s="397"/>
      <c r="AB492" s="397"/>
      <c r="AC492" s="397"/>
      <c r="AD492" s="397"/>
      <c r="AE492" s="397"/>
      <c r="AF492" s="397"/>
      <c r="AG492" s="397"/>
    </row>
    <row r="493" customFormat="false" ht="15.75" hidden="false" customHeight="true" outlineLevel="0" collapsed="false">
      <c r="A493" s="397"/>
      <c r="B493" s="397"/>
      <c r="C493" s="397"/>
      <c r="D493" s="397"/>
      <c r="E493" s="397"/>
      <c r="F493" s="399"/>
      <c r="G493" s="397"/>
      <c r="H493" s="397"/>
      <c r="I493" s="397"/>
      <c r="J493" s="397"/>
      <c r="K493" s="397"/>
      <c r="L493" s="397"/>
      <c r="M493" s="397"/>
      <c r="N493" s="397"/>
      <c r="O493" s="397"/>
      <c r="P493" s="397"/>
      <c r="Q493" s="397"/>
      <c r="R493" s="397"/>
      <c r="S493" s="397"/>
      <c r="T493" s="397"/>
      <c r="U493" s="397"/>
      <c r="V493" s="397"/>
      <c r="W493" s="397"/>
      <c r="X493" s="397"/>
      <c r="Y493" s="397"/>
      <c r="Z493" s="397"/>
      <c r="AA493" s="397"/>
      <c r="AB493" s="397"/>
      <c r="AC493" s="397"/>
      <c r="AD493" s="397"/>
      <c r="AE493" s="397"/>
      <c r="AF493" s="397"/>
      <c r="AG493" s="397"/>
    </row>
    <row r="494" customFormat="false" ht="15.75" hidden="false" customHeight="true" outlineLevel="0" collapsed="false">
      <c r="A494" s="397"/>
      <c r="B494" s="397"/>
      <c r="C494" s="397"/>
      <c r="D494" s="397"/>
      <c r="E494" s="397"/>
      <c r="F494" s="399"/>
      <c r="G494" s="397"/>
      <c r="H494" s="397"/>
      <c r="I494" s="397"/>
      <c r="J494" s="397"/>
      <c r="K494" s="397"/>
      <c r="L494" s="397"/>
      <c r="M494" s="397"/>
      <c r="N494" s="397"/>
      <c r="O494" s="397"/>
      <c r="P494" s="397"/>
      <c r="Q494" s="397"/>
      <c r="R494" s="397"/>
      <c r="S494" s="397"/>
      <c r="T494" s="397"/>
      <c r="U494" s="397"/>
      <c r="V494" s="397"/>
      <c r="W494" s="397"/>
      <c r="X494" s="397"/>
      <c r="Y494" s="397"/>
      <c r="Z494" s="397"/>
      <c r="AA494" s="397"/>
      <c r="AB494" s="397"/>
      <c r="AC494" s="397"/>
      <c r="AD494" s="397"/>
      <c r="AE494" s="397"/>
      <c r="AF494" s="397"/>
      <c r="AG494" s="397"/>
    </row>
    <row r="495" customFormat="false" ht="15.75" hidden="false" customHeight="true" outlineLevel="0" collapsed="false">
      <c r="A495" s="397"/>
      <c r="B495" s="397"/>
      <c r="C495" s="397"/>
      <c r="D495" s="397"/>
      <c r="E495" s="397"/>
      <c r="F495" s="399"/>
      <c r="G495" s="397"/>
      <c r="H495" s="397"/>
      <c r="I495" s="397"/>
      <c r="J495" s="397"/>
      <c r="K495" s="397"/>
      <c r="L495" s="397"/>
      <c r="M495" s="397"/>
      <c r="N495" s="397"/>
      <c r="O495" s="397"/>
      <c r="P495" s="397"/>
      <c r="Q495" s="397"/>
      <c r="R495" s="397"/>
      <c r="S495" s="397"/>
      <c r="T495" s="397"/>
      <c r="U495" s="397"/>
      <c r="V495" s="397"/>
      <c r="W495" s="397"/>
      <c r="X495" s="397"/>
      <c r="Y495" s="397"/>
      <c r="Z495" s="397"/>
      <c r="AA495" s="397"/>
      <c r="AB495" s="397"/>
      <c r="AC495" s="397"/>
      <c r="AD495" s="397"/>
      <c r="AE495" s="397"/>
      <c r="AF495" s="397"/>
      <c r="AG495" s="397"/>
    </row>
    <row r="496" customFormat="false" ht="15.75" hidden="false" customHeight="true" outlineLevel="0" collapsed="false">
      <c r="A496" s="397"/>
      <c r="B496" s="397"/>
      <c r="C496" s="397"/>
      <c r="D496" s="397"/>
      <c r="E496" s="397"/>
      <c r="F496" s="399"/>
      <c r="G496" s="397"/>
      <c r="H496" s="397"/>
      <c r="I496" s="397"/>
      <c r="J496" s="397"/>
      <c r="K496" s="397"/>
      <c r="L496" s="397"/>
      <c r="M496" s="397"/>
      <c r="N496" s="397"/>
      <c r="O496" s="397"/>
      <c r="P496" s="397"/>
      <c r="Q496" s="397"/>
      <c r="R496" s="397"/>
      <c r="S496" s="397"/>
      <c r="T496" s="397"/>
      <c r="U496" s="397"/>
      <c r="V496" s="397"/>
      <c r="W496" s="397"/>
      <c r="X496" s="397"/>
      <c r="Y496" s="397"/>
      <c r="Z496" s="397"/>
      <c r="AA496" s="397"/>
      <c r="AB496" s="397"/>
      <c r="AC496" s="397"/>
      <c r="AD496" s="397"/>
      <c r="AE496" s="397"/>
      <c r="AF496" s="397"/>
      <c r="AG496" s="397"/>
    </row>
    <row r="497" customFormat="false" ht="15.75" hidden="false" customHeight="true" outlineLevel="0" collapsed="false">
      <c r="A497" s="397"/>
      <c r="B497" s="397"/>
      <c r="C497" s="397"/>
      <c r="D497" s="397"/>
      <c r="E497" s="397"/>
      <c r="F497" s="399"/>
      <c r="G497" s="397"/>
      <c r="H497" s="397"/>
      <c r="I497" s="397"/>
      <c r="J497" s="397"/>
      <c r="K497" s="397"/>
      <c r="L497" s="397"/>
      <c r="M497" s="397"/>
      <c r="N497" s="397"/>
      <c r="O497" s="397"/>
      <c r="P497" s="397"/>
      <c r="Q497" s="397"/>
      <c r="R497" s="397"/>
      <c r="S497" s="397"/>
      <c r="T497" s="397"/>
      <c r="U497" s="397"/>
      <c r="V497" s="397"/>
      <c r="W497" s="397"/>
      <c r="X497" s="397"/>
      <c r="Y497" s="397"/>
      <c r="Z497" s="397"/>
      <c r="AA497" s="397"/>
      <c r="AB497" s="397"/>
      <c r="AC497" s="397"/>
      <c r="AD497" s="397"/>
      <c r="AE497" s="397"/>
      <c r="AF497" s="397"/>
      <c r="AG497" s="397"/>
    </row>
    <row r="498" customFormat="false" ht="15.75" hidden="false" customHeight="true" outlineLevel="0" collapsed="false">
      <c r="A498" s="397"/>
      <c r="B498" s="397"/>
      <c r="C498" s="397"/>
      <c r="D498" s="397"/>
      <c r="E498" s="397"/>
      <c r="F498" s="399"/>
      <c r="G498" s="397"/>
      <c r="H498" s="397"/>
      <c r="I498" s="397"/>
      <c r="J498" s="397"/>
      <c r="K498" s="397"/>
      <c r="L498" s="397"/>
      <c r="M498" s="397"/>
      <c r="N498" s="397"/>
      <c r="O498" s="397"/>
      <c r="P498" s="397"/>
      <c r="Q498" s="397"/>
      <c r="R498" s="397"/>
      <c r="S498" s="397"/>
      <c r="T498" s="397"/>
      <c r="U498" s="397"/>
      <c r="V498" s="397"/>
      <c r="W498" s="397"/>
      <c r="X498" s="397"/>
      <c r="Y498" s="397"/>
      <c r="Z498" s="397"/>
      <c r="AA498" s="397"/>
      <c r="AB498" s="397"/>
      <c r="AC498" s="397"/>
      <c r="AD498" s="397"/>
      <c r="AE498" s="397"/>
      <c r="AF498" s="397"/>
      <c r="AG498" s="397"/>
    </row>
    <row r="499" customFormat="false" ht="15.75" hidden="false" customHeight="true" outlineLevel="0" collapsed="false">
      <c r="A499" s="397"/>
      <c r="B499" s="397"/>
      <c r="C499" s="397"/>
      <c r="D499" s="397"/>
      <c r="E499" s="397"/>
      <c r="F499" s="399"/>
      <c r="G499" s="397"/>
      <c r="H499" s="397"/>
      <c r="I499" s="397"/>
      <c r="J499" s="397"/>
      <c r="K499" s="397"/>
      <c r="L499" s="397"/>
      <c r="M499" s="397"/>
      <c r="N499" s="397"/>
      <c r="O499" s="397"/>
      <c r="P499" s="397"/>
      <c r="Q499" s="397"/>
      <c r="R499" s="397"/>
      <c r="S499" s="397"/>
      <c r="T499" s="397"/>
      <c r="U499" s="397"/>
      <c r="V499" s="397"/>
      <c r="W499" s="397"/>
      <c r="X499" s="397"/>
      <c r="Y499" s="397"/>
      <c r="Z499" s="397"/>
      <c r="AA499" s="397"/>
      <c r="AB499" s="397"/>
      <c r="AC499" s="397"/>
      <c r="AD499" s="397"/>
      <c r="AE499" s="397"/>
      <c r="AF499" s="397"/>
      <c r="AG499" s="397"/>
    </row>
    <row r="500" customFormat="false" ht="15.75" hidden="false" customHeight="true" outlineLevel="0" collapsed="false">
      <c r="A500" s="397"/>
      <c r="B500" s="397"/>
      <c r="C500" s="397"/>
      <c r="D500" s="397"/>
      <c r="E500" s="397"/>
      <c r="F500" s="399"/>
      <c r="G500" s="397"/>
      <c r="H500" s="397"/>
      <c r="I500" s="397"/>
      <c r="J500" s="397"/>
      <c r="K500" s="397"/>
      <c r="L500" s="397"/>
      <c r="M500" s="397"/>
      <c r="N500" s="397"/>
      <c r="O500" s="397"/>
      <c r="P500" s="397"/>
      <c r="Q500" s="397"/>
      <c r="R500" s="397"/>
      <c r="S500" s="397"/>
      <c r="T500" s="397"/>
      <c r="U500" s="397"/>
      <c r="V500" s="397"/>
      <c r="W500" s="397"/>
      <c r="X500" s="397"/>
      <c r="Y500" s="397"/>
      <c r="Z500" s="397"/>
      <c r="AA500" s="397"/>
      <c r="AB500" s="397"/>
      <c r="AC500" s="397"/>
      <c r="AD500" s="397"/>
      <c r="AE500" s="397"/>
      <c r="AF500" s="397"/>
      <c r="AG500" s="397"/>
    </row>
    <row r="501" customFormat="false" ht="15.75" hidden="false" customHeight="true" outlineLevel="0" collapsed="false">
      <c r="A501" s="397"/>
      <c r="B501" s="397"/>
      <c r="C501" s="397"/>
      <c r="D501" s="397"/>
      <c r="E501" s="397"/>
      <c r="F501" s="399"/>
      <c r="G501" s="397"/>
      <c r="H501" s="397"/>
      <c r="I501" s="397"/>
      <c r="J501" s="397"/>
      <c r="K501" s="397"/>
      <c r="L501" s="397"/>
      <c r="M501" s="397"/>
      <c r="N501" s="397"/>
      <c r="O501" s="397"/>
      <c r="P501" s="397"/>
      <c r="Q501" s="397"/>
      <c r="R501" s="397"/>
      <c r="S501" s="397"/>
      <c r="T501" s="397"/>
      <c r="U501" s="397"/>
      <c r="V501" s="397"/>
      <c r="W501" s="397"/>
      <c r="X501" s="397"/>
      <c r="Y501" s="397"/>
      <c r="Z501" s="397"/>
      <c r="AA501" s="397"/>
      <c r="AB501" s="397"/>
      <c r="AC501" s="397"/>
      <c r="AD501" s="397"/>
      <c r="AE501" s="397"/>
      <c r="AF501" s="397"/>
      <c r="AG501" s="397"/>
    </row>
    <row r="502" customFormat="false" ht="15.75" hidden="false" customHeight="true" outlineLevel="0" collapsed="false">
      <c r="A502" s="397"/>
      <c r="B502" s="397"/>
      <c r="C502" s="397"/>
      <c r="D502" s="397"/>
      <c r="E502" s="397"/>
      <c r="F502" s="399"/>
      <c r="G502" s="397"/>
      <c r="H502" s="397"/>
      <c r="I502" s="397"/>
      <c r="J502" s="397"/>
      <c r="K502" s="397"/>
      <c r="L502" s="397"/>
      <c r="M502" s="397"/>
      <c r="N502" s="397"/>
      <c r="O502" s="397"/>
      <c r="P502" s="397"/>
      <c r="Q502" s="397"/>
      <c r="R502" s="397"/>
      <c r="S502" s="397"/>
      <c r="T502" s="397"/>
      <c r="U502" s="397"/>
      <c r="V502" s="397"/>
      <c r="W502" s="397"/>
      <c r="X502" s="397"/>
      <c r="Y502" s="397"/>
      <c r="Z502" s="397"/>
      <c r="AA502" s="397"/>
      <c r="AB502" s="397"/>
      <c r="AC502" s="397"/>
      <c r="AD502" s="397"/>
      <c r="AE502" s="397"/>
      <c r="AF502" s="397"/>
      <c r="AG502" s="397"/>
    </row>
    <row r="503" customFormat="false" ht="15.75" hidden="false" customHeight="true" outlineLevel="0" collapsed="false">
      <c r="A503" s="397"/>
      <c r="B503" s="397"/>
      <c r="C503" s="397"/>
      <c r="D503" s="397"/>
      <c r="E503" s="397"/>
      <c r="F503" s="399"/>
      <c r="G503" s="397"/>
      <c r="H503" s="397"/>
      <c r="I503" s="397"/>
      <c r="J503" s="397"/>
      <c r="K503" s="397"/>
      <c r="L503" s="397"/>
      <c r="M503" s="397"/>
      <c r="N503" s="397"/>
      <c r="O503" s="397"/>
      <c r="P503" s="397"/>
      <c r="Q503" s="397"/>
      <c r="R503" s="397"/>
      <c r="S503" s="397"/>
      <c r="T503" s="397"/>
      <c r="U503" s="397"/>
      <c r="V503" s="397"/>
      <c r="W503" s="397"/>
      <c r="X503" s="397"/>
      <c r="Y503" s="397"/>
      <c r="Z503" s="397"/>
      <c r="AA503" s="397"/>
      <c r="AB503" s="397"/>
      <c r="AC503" s="397"/>
      <c r="AD503" s="397"/>
      <c r="AE503" s="397"/>
      <c r="AF503" s="397"/>
      <c r="AG503" s="397"/>
    </row>
    <row r="504" customFormat="false" ht="15.75" hidden="false" customHeight="true" outlineLevel="0" collapsed="false">
      <c r="A504" s="397"/>
      <c r="B504" s="397"/>
      <c r="C504" s="397"/>
      <c r="D504" s="397"/>
      <c r="E504" s="397"/>
      <c r="F504" s="399"/>
      <c r="G504" s="397"/>
      <c r="H504" s="397"/>
      <c r="I504" s="397"/>
      <c r="J504" s="397"/>
      <c r="K504" s="397"/>
      <c r="L504" s="397"/>
      <c r="M504" s="397"/>
      <c r="N504" s="397"/>
      <c r="O504" s="397"/>
      <c r="P504" s="397"/>
      <c r="Q504" s="397"/>
      <c r="R504" s="397"/>
      <c r="S504" s="397"/>
      <c r="T504" s="397"/>
      <c r="U504" s="397"/>
      <c r="V504" s="397"/>
      <c r="W504" s="397"/>
      <c r="X504" s="397"/>
      <c r="Y504" s="397"/>
      <c r="Z504" s="397"/>
      <c r="AA504" s="397"/>
      <c r="AB504" s="397"/>
      <c r="AC504" s="397"/>
      <c r="AD504" s="397"/>
      <c r="AE504" s="397"/>
      <c r="AF504" s="397"/>
      <c r="AG504" s="397"/>
    </row>
    <row r="505" customFormat="false" ht="15.75" hidden="false" customHeight="true" outlineLevel="0" collapsed="false">
      <c r="A505" s="397"/>
      <c r="B505" s="397"/>
      <c r="C505" s="397"/>
      <c r="D505" s="397"/>
      <c r="E505" s="397"/>
      <c r="F505" s="399"/>
      <c r="G505" s="397"/>
      <c r="H505" s="397"/>
      <c r="I505" s="397"/>
      <c r="J505" s="397"/>
      <c r="K505" s="397"/>
      <c r="L505" s="397"/>
      <c r="M505" s="397"/>
      <c r="N505" s="397"/>
      <c r="O505" s="397"/>
      <c r="P505" s="397"/>
      <c r="Q505" s="397"/>
      <c r="R505" s="397"/>
      <c r="S505" s="397"/>
      <c r="T505" s="397"/>
      <c r="U505" s="397"/>
      <c r="V505" s="397"/>
      <c r="W505" s="397"/>
      <c r="X505" s="397"/>
      <c r="Y505" s="397"/>
      <c r="Z505" s="397"/>
      <c r="AA505" s="397"/>
      <c r="AB505" s="397"/>
      <c r="AC505" s="397"/>
      <c r="AD505" s="397"/>
      <c r="AE505" s="397"/>
      <c r="AF505" s="397"/>
      <c r="AG505" s="397"/>
    </row>
    <row r="506" customFormat="false" ht="15.75" hidden="false" customHeight="true" outlineLevel="0" collapsed="false">
      <c r="A506" s="397"/>
      <c r="B506" s="397"/>
      <c r="C506" s="397"/>
      <c r="D506" s="397"/>
      <c r="E506" s="397"/>
      <c r="F506" s="399"/>
      <c r="G506" s="397"/>
      <c r="H506" s="397"/>
      <c r="I506" s="397"/>
      <c r="J506" s="397"/>
      <c r="K506" s="397"/>
      <c r="L506" s="397"/>
      <c r="M506" s="397"/>
      <c r="N506" s="397"/>
      <c r="O506" s="397"/>
      <c r="P506" s="397"/>
      <c r="Q506" s="397"/>
      <c r="R506" s="397"/>
      <c r="S506" s="397"/>
      <c r="T506" s="397"/>
      <c r="U506" s="397"/>
      <c r="V506" s="397"/>
      <c r="W506" s="397"/>
      <c r="X506" s="397"/>
      <c r="Y506" s="397"/>
      <c r="Z506" s="397"/>
      <c r="AA506" s="397"/>
      <c r="AB506" s="397"/>
      <c r="AC506" s="397"/>
      <c r="AD506" s="397"/>
      <c r="AE506" s="397"/>
      <c r="AF506" s="397"/>
      <c r="AG506" s="397"/>
    </row>
    <row r="507" customFormat="false" ht="15.75" hidden="false" customHeight="true" outlineLevel="0" collapsed="false">
      <c r="A507" s="397"/>
      <c r="B507" s="397"/>
      <c r="C507" s="397"/>
      <c r="D507" s="397"/>
      <c r="E507" s="397"/>
      <c r="F507" s="399"/>
      <c r="G507" s="397"/>
      <c r="H507" s="397"/>
      <c r="I507" s="397"/>
      <c r="J507" s="397"/>
      <c r="K507" s="397"/>
      <c r="L507" s="397"/>
      <c r="M507" s="397"/>
      <c r="N507" s="397"/>
      <c r="O507" s="397"/>
      <c r="P507" s="397"/>
      <c r="Q507" s="397"/>
      <c r="R507" s="397"/>
      <c r="S507" s="397"/>
      <c r="T507" s="397"/>
      <c r="U507" s="397"/>
      <c r="V507" s="397"/>
      <c r="W507" s="397"/>
      <c r="X507" s="397"/>
      <c r="Y507" s="397"/>
      <c r="Z507" s="397"/>
      <c r="AA507" s="397"/>
      <c r="AB507" s="397"/>
      <c r="AC507" s="397"/>
      <c r="AD507" s="397"/>
      <c r="AE507" s="397"/>
      <c r="AF507" s="397"/>
      <c r="AG507" s="397"/>
    </row>
    <row r="508" customFormat="false" ht="15.75" hidden="false" customHeight="true" outlineLevel="0" collapsed="false">
      <c r="A508" s="397"/>
      <c r="B508" s="397"/>
      <c r="C508" s="397"/>
      <c r="D508" s="397"/>
      <c r="E508" s="397"/>
      <c r="F508" s="399"/>
      <c r="G508" s="397"/>
      <c r="H508" s="397"/>
      <c r="I508" s="397"/>
      <c r="J508" s="397"/>
      <c r="K508" s="397"/>
      <c r="L508" s="397"/>
      <c r="M508" s="397"/>
      <c r="N508" s="397"/>
      <c r="O508" s="397"/>
      <c r="P508" s="397"/>
      <c r="Q508" s="397"/>
      <c r="R508" s="397"/>
      <c r="S508" s="397"/>
      <c r="T508" s="397"/>
      <c r="U508" s="397"/>
      <c r="V508" s="397"/>
      <c r="W508" s="397"/>
      <c r="X508" s="397"/>
      <c r="Y508" s="397"/>
      <c r="Z508" s="397"/>
      <c r="AA508" s="397"/>
      <c r="AB508" s="397"/>
      <c r="AC508" s="397"/>
      <c r="AD508" s="397"/>
      <c r="AE508" s="397"/>
      <c r="AF508" s="397"/>
      <c r="AG508" s="397"/>
    </row>
    <row r="509" customFormat="false" ht="15.75" hidden="false" customHeight="true" outlineLevel="0" collapsed="false">
      <c r="A509" s="397"/>
      <c r="B509" s="397"/>
      <c r="C509" s="397"/>
      <c r="D509" s="397"/>
      <c r="E509" s="397"/>
      <c r="F509" s="399"/>
      <c r="G509" s="397"/>
      <c r="H509" s="397"/>
      <c r="I509" s="397"/>
      <c r="J509" s="397"/>
      <c r="K509" s="397"/>
      <c r="L509" s="397"/>
      <c r="M509" s="397"/>
      <c r="N509" s="397"/>
      <c r="O509" s="397"/>
      <c r="P509" s="397"/>
      <c r="Q509" s="397"/>
      <c r="R509" s="397"/>
      <c r="S509" s="397"/>
      <c r="T509" s="397"/>
      <c r="U509" s="397"/>
      <c r="V509" s="397"/>
      <c r="W509" s="397"/>
      <c r="X509" s="397"/>
      <c r="Y509" s="397"/>
      <c r="Z509" s="397"/>
      <c r="AA509" s="397"/>
      <c r="AB509" s="397"/>
      <c r="AC509" s="397"/>
      <c r="AD509" s="397"/>
      <c r="AE509" s="397"/>
      <c r="AF509" s="397"/>
      <c r="AG509" s="397"/>
    </row>
    <row r="510" customFormat="false" ht="15.75" hidden="false" customHeight="true" outlineLevel="0" collapsed="false">
      <c r="A510" s="397"/>
      <c r="B510" s="397"/>
      <c r="C510" s="397"/>
      <c r="D510" s="397"/>
      <c r="E510" s="397"/>
      <c r="F510" s="399"/>
      <c r="G510" s="397"/>
      <c r="H510" s="397"/>
      <c r="I510" s="397"/>
      <c r="J510" s="397"/>
      <c r="K510" s="397"/>
      <c r="L510" s="397"/>
      <c r="M510" s="397"/>
      <c r="N510" s="397"/>
      <c r="O510" s="397"/>
      <c r="P510" s="397"/>
      <c r="Q510" s="397"/>
      <c r="R510" s="397"/>
      <c r="S510" s="397"/>
      <c r="T510" s="397"/>
      <c r="U510" s="397"/>
      <c r="V510" s="397"/>
      <c r="W510" s="397"/>
      <c r="X510" s="397"/>
      <c r="Y510" s="397"/>
      <c r="Z510" s="397"/>
      <c r="AA510" s="397"/>
      <c r="AB510" s="397"/>
      <c r="AC510" s="397"/>
      <c r="AD510" s="397"/>
      <c r="AE510" s="397"/>
      <c r="AF510" s="397"/>
      <c r="AG510" s="397"/>
    </row>
    <row r="511" customFormat="false" ht="15.75" hidden="false" customHeight="true" outlineLevel="0" collapsed="false">
      <c r="A511" s="397"/>
      <c r="B511" s="397"/>
      <c r="C511" s="397"/>
      <c r="D511" s="397"/>
      <c r="E511" s="397"/>
      <c r="F511" s="399"/>
      <c r="G511" s="397"/>
      <c r="H511" s="397"/>
      <c r="I511" s="397"/>
      <c r="J511" s="397"/>
      <c r="K511" s="397"/>
      <c r="L511" s="397"/>
      <c r="M511" s="397"/>
      <c r="N511" s="397"/>
      <c r="O511" s="397"/>
      <c r="P511" s="397"/>
      <c r="Q511" s="397"/>
      <c r="R511" s="397"/>
      <c r="S511" s="397"/>
      <c r="T511" s="397"/>
      <c r="U511" s="397"/>
      <c r="V511" s="397"/>
      <c r="W511" s="397"/>
      <c r="X511" s="397"/>
      <c r="Y511" s="397"/>
      <c r="Z511" s="397"/>
      <c r="AA511" s="397"/>
      <c r="AB511" s="397"/>
      <c r="AC511" s="397"/>
      <c r="AD511" s="397"/>
      <c r="AE511" s="397"/>
      <c r="AF511" s="397"/>
      <c r="AG511" s="397"/>
    </row>
    <row r="512" customFormat="false" ht="15.75" hidden="false" customHeight="true" outlineLevel="0" collapsed="false">
      <c r="A512" s="397"/>
      <c r="B512" s="397"/>
      <c r="C512" s="397"/>
      <c r="D512" s="397"/>
      <c r="E512" s="397"/>
      <c r="F512" s="399"/>
      <c r="G512" s="397"/>
      <c r="H512" s="397"/>
      <c r="I512" s="397"/>
      <c r="J512" s="397"/>
      <c r="K512" s="397"/>
      <c r="L512" s="397"/>
      <c r="M512" s="397"/>
      <c r="N512" s="397"/>
      <c r="O512" s="397"/>
      <c r="P512" s="397"/>
      <c r="Q512" s="397"/>
      <c r="R512" s="397"/>
      <c r="S512" s="397"/>
      <c r="T512" s="397"/>
      <c r="U512" s="397"/>
      <c r="V512" s="397"/>
      <c r="W512" s="397"/>
      <c r="X512" s="397"/>
      <c r="Y512" s="397"/>
      <c r="Z512" s="397"/>
      <c r="AA512" s="397"/>
      <c r="AB512" s="397"/>
      <c r="AC512" s="397"/>
      <c r="AD512" s="397"/>
      <c r="AE512" s="397"/>
      <c r="AF512" s="397"/>
      <c r="AG512" s="397"/>
    </row>
    <row r="513" customFormat="false" ht="15.75" hidden="false" customHeight="true" outlineLevel="0" collapsed="false">
      <c r="A513" s="397"/>
      <c r="B513" s="397"/>
      <c r="C513" s="397"/>
      <c r="D513" s="397"/>
      <c r="E513" s="397"/>
      <c r="F513" s="399"/>
      <c r="G513" s="397"/>
      <c r="H513" s="397"/>
      <c r="I513" s="397"/>
      <c r="J513" s="397"/>
      <c r="K513" s="397"/>
      <c r="L513" s="397"/>
      <c r="M513" s="397"/>
      <c r="N513" s="397"/>
      <c r="O513" s="397"/>
      <c r="P513" s="397"/>
      <c r="Q513" s="397"/>
      <c r="R513" s="397"/>
      <c r="S513" s="397"/>
      <c r="T513" s="397"/>
      <c r="U513" s="397"/>
      <c r="V513" s="397"/>
      <c r="W513" s="397"/>
      <c r="X513" s="397"/>
      <c r="Y513" s="397"/>
      <c r="Z513" s="397"/>
      <c r="AA513" s="397"/>
      <c r="AB513" s="397"/>
      <c r="AC513" s="397"/>
      <c r="AD513" s="397"/>
      <c r="AE513" s="397"/>
      <c r="AF513" s="397"/>
      <c r="AG513" s="397"/>
    </row>
    <row r="514" customFormat="false" ht="15.75" hidden="false" customHeight="true" outlineLevel="0" collapsed="false">
      <c r="A514" s="397"/>
      <c r="B514" s="397"/>
      <c r="C514" s="397"/>
      <c r="D514" s="397"/>
      <c r="E514" s="397"/>
      <c r="F514" s="399"/>
      <c r="G514" s="397"/>
      <c r="H514" s="397"/>
      <c r="I514" s="397"/>
      <c r="J514" s="397"/>
      <c r="K514" s="397"/>
      <c r="L514" s="397"/>
      <c r="M514" s="397"/>
      <c r="N514" s="397"/>
      <c r="O514" s="397"/>
      <c r="P514" s="397"/>
      <c r="Q514" s="397"/>
      <c r="R514" s="397"/>
      <c r="S514" s="397"/>
      <c r="T514" s="397"/>
      <c r="U514" s="397"/>
      <c r="V514" s="397"/>
      <c r="W514" s="397"/>
      <c r="X514" s="397"/>
      <c r="Y514" s="397"/>
      <c r="Z514" s="397"/>
      <c r="AA514" s="397"/>
      <c r="AB514" s="397"/>
      <c r="AC514" s="397"/>
      <c r="AD514" s="397"/>
      <c r="AE514" s="397"/>
      <c r="AF514" s="397"/>
      <c r="AG514" s="397"/>
    </row>
    <row r="515" customFormat="false" ht="15.75" hidden="false" customHeight="true" outlineLevel="0" collapsed="false">
      <c r="A515" s="397"/>
      <c r="B515" s="397"/>
      <c r="C515" s="397"/>
      <c r="D515" s="397"/>
      <c r="E515" s="397"/>
      <c r="F515" s="399"/>
      <c r="G515" s="397"/>
      <c r="H515" s="397"/>
      <c r="I515" s="397"/>
      <c r="J515" s="397"/>
      <c r="K515" s="397"/>
      <c r="L515" s="397"/>
      <c r="M515" s="397"/>
      <c r="N515" s="397"/>
      <c r="O515" s="397"/>
      <c r="P515" s="397"/>
      <c r="Q515" s="397"/>
      <c r="R515" s="397"/>
      <c r="S515" s="397"/>
      <c r="T515" s="397"/>
      <c r="U515" s="397"/>
      <c r="V515" s="397"/>
      <c r="W515" s="397"/>
      <c r="X515" s="397"/>
      <c r="Y515" s="397"/>
      <c r="Z515" s="397"/>
      <c r="AA515" s="397"/>
      <c r="AB515" s="397"/>
      <c r="AC515" s="397"/>
      <c r="AD515" s="397"/>
      <c r="AE515" s="397"/>
      <c r="AF515" s="397"/>
      <c r="AG515" s="397"/>
    </row>
    <row r="516" customFormat="false" ht="15.75" hidden="false" customHeight="true" outlineLevel="0" collapsed="false">
      <c r="A516" s="397"/>
      <c r="B516" s="397"/>
      <c r="C516" s="397"/>
      <c r="D516" s="397"/>
      <c r="E516" s="397"/>
      <c r="F516" s="399"/>
      <c r="G516" s="397"/>
      <c r="H516" s="397"/>
      <c r="I516" s="397"/>
      <c r="J516" s="397"/>
      <c r="K516" s="397"/>
      <c r="L516" s="397"/>
      <c r="M516" s="397"/>
      <c r="N516" s="397"/>
      <c r="O516" s="397"/>
      <c r="P516" s="397"/>
      <c r="Q516" s="397"/>
      <c r="R516" s="397"/>
      <c r="S516" s="397"/>
      <c r="T516" s="397"/>
      <c r="U516" s="397"/>
      <c r="V516" s="397"/>
      <c r="W516" s="397"/>
      <c r="X516" s="397"/>
      <c r="Y516" s="397"/>
      <c r="Z516" s="397"/>
      <c r="AA516" s="397"/>
      <c r="AB516" s="397"/>
      <c r="AC516" s="397"/>
      <c r="AD516" s="397"/>
      <c r="AE516" s="397"/>
      <c r="AF516" s="397"/>
      <c r="AG516" s="397"/>
    </row>
    <row r="517" customFormat="false" ht="15.75" hidden="false" customHeight="true" outlineLevel="0" collapsed="false">
      <c r="A517" s="397"/>
      <c r="B517" s="397"/>
      <c r="C517" s="397"/>
      <c r="D517" s="397"/>
      <c r="E517" s="397"/>
      <c r="F517" s="399"/>
      <c r="G517" s="397"/>
      <c r="H517" s="397"/>
      <c r="I517" s="397"/>
      <c r="J517" s="397"/>
      <c r="K517" s="397"/>
      <c r="L517" s="397"/>
      <c r="M517" s="397"/>
      <c r="N517" s="397"/>
      <c r="O517" s="397"/>
      <c r="P517" s="397"/>
      <c r="Q517" s="397"/>
      <c r="R517" s="397"/>
      <c r="S517" s="397"/>
      <c r="T517" s="397"/>
      <c r="U517" s="397"/>
      <c r="V517" s="397"/>
      <c r="W517" s="397"/>
      <c r="X517" s="397"/>
      <c r="Y517" s="397"/>
      <c r="Z517" s="397"/>
      <c r="AA517" s="397"/>
      <c r="AB517" s="397"/>
      <c r="AC517" s="397"/>
      <c r="AD517" s="397"/>
      <c r="AE517" s="397"/>
      <c r="AF517" s="397"/>
      <c r="AG517" s="397"/>
    </row>
    <row r="518" customFormat="false" ht="15.75" hidden="false" customHeight="true" outlineLevel="0" collapsed="false">
      <c r="A518" s="397"/>
      <c r="B518" s="397"/>
      <c r="C518" s="397"/>
      <c r="D518" s="397"/>
      <c r="E518" s="397"/>
      <c r="F518" s="399"/>
      <c r="G518" s="397"/>
      <c r="H518" s="397"/>
      <c r="I518" s="397"/>
      <c r="J518" s="397"/>
      <c r="K518" s="397"/>
      <c r="L518" s="397"/>
      <c r="M518" s="397"/>
      <c r="N518" s="397"/>
      <c r="O518" s="397"/>
      <c r="P518" s="397"/>
      <c r="Q518" s="397"/>
      <c r="R518" s="397"/>
      <c r="S518" s="397"/>
      <c r="T518" s="397"/>
      <c r="U518" s="397"/>
      <c r="V518" s="397"/>
      <c r="W518" s="397"/>
      <c r="X518" s="397"/>
      <c r="Y518" s="397"/>
      <c r="Z518" s="397"/>
      <c r="AA518" s="397"/>
      <c r="AB518" s="397"/>
      <c r="AC518" s="397"/>
      <c r="AD518" s="397"/>
      <c r="AE518" s="397"/>
      <c r="AF518" s="397"/>
      <c r="AG518" s="397"/>
    </row>
    <row r="519" customFormat="false" ht="15.75" hidden="false" customHeight="true" outlineLevel="0" collapsed="false">
      <c r="A519" s="397"/>
      <c r="B519" s="397"/>
      <c r="C519" s="397"/>
      <c r="D519" s="397"/>
      <c r="E519" s="397"/>
      <c r="F519" s="399"/>
      <c r="G519" s="397"/>
      <c r="H519" s="397"/>
      <c r="I519" s="397"/>
      <c r="J519" s="397"/>
      <c r="K519" s="397"/>
      <c r="L519" s="397"/>
      <c r="M519" s="397"/>
      <c r="N519" s="397"/>
      <c r="O519" s="397"/>
      <c r="P519" s="397"/>
      <c r="Q519" s="397"/>
      <c r="R519" s="397"/>
      <c r="S519" s="397"/>
      <c r="T519" s="397"/>
      <c r="U519" s="397"/>
      <c r="V519" s="397"/>
      <c r="W519" s="397"/>
      <c r="X519" s="397"/>
      <c r="Y519" s="397"/>
      <c r="Z519" s="397"/>
      <c r="AA519" s="397"/>
      <c r="AB519" s="397"/>
      <c r="AC519" s="397"/>
      <c r="AD519" s="397"/>
      <c r="AE519" s="397"/>
      <c r="AF519" s="397"/>
      <c r="AG519" s="397"/>
    </row>
    <row r="520" customFormat="false" ht="15.75" hidden="false" customHeight="true" outlineLevel="0" collapsed="false">
      <c r="A520" s="397"/>
      <c r="B520" s="397"/>
      <c r="C520" s="397"/>
      <c r="D520" s="397"/>
      <c r="E520" s="397"/>
      <c r="F520" s="399"/>
      <c r="G520" s="397"/>
      <c r="H520" s="397"/>
      <c r="I520" s="397"/>
      <c r="J520" s="397"/>
      <c r="K520" s="397"/>
      <c r="L520" s="397"/>
      <c r="M520" s="397"/>
      <c r="N520" s="397"/>
      <c r="O520" s="397"/>
      <c r="P520" s="397"/>
      <c r="Q520" s="397"/>
      <c r="R520" s="397"/>
      <c r="S520" s="397"/>
      <c r="T520" s="397"/>
      <c r="U520" s="397"/>
      <c r="V520" s="397"/>
      <c r="W520" s="397"/>
      <c r="X520" s="397"/>
      <c r="Y520" s="397"/>
      <c r="Z520" s="397"/>
      <c r="AA520" s="397"/>
      <c r="AB520" s="397"/>
      <c r="AC520" s="397"/>
      <c r="AD520" s="397"/>
      <c r="AE520" s="397"/>
      <c r="AF520" s="397"/>
      <c r="AG520" s="397"/>
    </row>
    <row r="521" customFormat="false" ht="15.75" hidden="false" customHeight="true" outlineLevel="0" collapsed="false">
      <c r="A521" s="397"/>
      <c r="B521" s="397"/>
      <c r="C521" s="397"/>
      <c r="D521" s="397"/>
      <c r="E521" s="397"/>
      <c r="F521" s="399"/>
      <c r="G521" s="397"/>
      <c r="H521" s="397"/>
      <c r="I521" s="397"/>
      <c r="J521" s="397"/>
      <c r="K521" s="397"/>
      <c r="L521" s="397"/>
      <c r="M521" s="397"/>
      <c r="N521" s="397"/>
      <c r="O521" s="397"/>
      <c r="P521" s="397"/>
      <c r="Q521" s="397"/>
      <c r="R521" s="397"/>
      <c r="S521" s="397"/>
      <c r="T521" s="397"/>
      <c r="U521" s="397"/>
      <c r="V521" s="397"/>
      <c r="W521" s="397"/>
      <c r="X521" s="397"/>
      <c r="Y521" s="397"/>
      <c r="Z521" s="397"/>
      <c r="AA521" s="397"/>
      <c r="AB521" s="397"/>
      <c r="AC521" s="397"/>
      <c r="AD521" s="397"/>
      <c r="AE521" s="397"/>
      <c r="AF521" s="397"/>
      <c r="AG521" s="397"/>
    </row>
    <row r="522" customFormat="false" ht="15.75" hidden="false" customHeight="true" outlineLevel="0" collapsed="false">
      <c r="A522" s="397"/>
      <c r="B522" s="397"/>
      <c r="C522" s="397"/>
      <c r="D522" s="397"/>
      <c r="E522" s="397"/>
      <c r="F522" s="399"/>
      <c r="G522" s="397"/>
      <c r="H522" s="397"/>
      <c r="I522" s="397"/>
      <c r="J522" s="397"/>
      <c r="K522" s="397"/>
      <c r="L522" s="397"/>
      <c r="M522" s="397"/>
      <c r="N522" s="397"/>
      <c r="O522" s="397"/>
      <c r="P522" s="397"/>
      <c r="Q522" s="397"/>
      <c r="R522" s="397"/>
      <c r="S522" s="397"/>
      <c r="T522" s="397"/>
      <c r="U522" s="397"/>
      <c r="V522" s="397"/>
      <c r="W522" s="397"/>
      <c r="X522" s="397"/>
      <c r="Y522" s="397"/>
      <c r="Z522" s="397"/>
      <c r="AA522" s="397"/>
      <c r="AB522" s="397"/>
      <c r="AC522" s="397"/>
      <c r="AD522" s="397"/>
      <c r="AE522" s="397"/>
      <c r="AF522" s="397"/>
      <c r="AG522" s="397"/>
    </row>
    <row r="523" customFormat="false" ht="15.75" hidden="false" customHeight="true" outlineLevel="0" collapsed="false">
      <c r="A523" s="397"/>
      <c r="B523" s="397"/>
      <c r="C523" s="397"/>
      <c r="D523" s="397"/>
      <c r="E523" s="397"/>
      <c r="F523" s="399"/>
      <c r="G523" s="397"/>
      <c r="H523" s="397"/>
      <c r="I523" s="397"/>
      <c r="J523" s="397"/>
      <c r="K523" s="397"/>
      <c r="L523" s="397"/>
      <c r="M523" s="397"/>
      <c r="N523" s="397"/>
      <c r="O523" s="397"/>
      <c r="P523" s="397"/>
      <c r="Q523" s="397"/>
      <c r="R523" s="397"/>
      <c r="S523" s="397"/>
      <c r="T523" s="397"/>
      <c r="U523" s="397"/>
      <c r="V523" s="397"/>
      <c r="W523" s="397"/>
      <c r="X523" s="397"/>
      <c r="Y523" s="397"/>
      <c r="Z523" s="397"/>
      <c r="AA523" s="397"/>
      <c r="AB523" s="397"/>
      <c r="AC523" s="397"/>
      <c r="AD523" s="397"/>
      <c r="AE523" s="397"/>
      <c r="AF523" s="397"/>
      <c r="AG523" s="397"/>
    </row>
    <row r="524" customFormat="false" ht="15.75" hidden="false" customHeight="true" outlineLevel="0" collapsed="false">
      <c r="A524" s="397"/>
      <c r="B524" s="397"/>
      <c r="C524" s="397"/>
      <c r="D524" s="397"/>
      <c r="E524" s="397"/>
      <c r="F524" s="399"/>
      <c r="G524" s="397"/>
      <c r="H524" s="397"/>
      <c r="I524" s="397"/>
      <c r="J524" s="397"/>
      <c r="K524" s="397"/>
      <c r="L524" s="397"/>
      <c r="M524" s="397"/>
      <c r="N524" s="397"/>
      <c r="O524" s="397"/>
      <c r="P524" s="397"/>
      <c r="Q524" s="397"/>
      <c r="R524" s="397"/>
      <c r="S524" s="397"/>
      <c r="T524" s="397"/>
      <c r="U524" s="397"/>
      <c r="V524" s="397"/>
      <c r="W524" s="397"/>
      <c r="X524" s="397"/>
      <c r="Y524" s="397"/>
      <c r="Z524" s="397"/>
      <c r="AA524" s="397"/>
      <c r="AB524" s="397"/>
      <c r="AC524" s="397"/>
      <c r="AD524" s="397"/>
      <c r="AE524" s="397"/>
      <c r="AF524" s="397"/>
      <c r="AG524" s="397"/>
    </row>
    <row r="525" customFormat="false" ht="15.75" hidden="false" customHeight="true" outlineLevel="0" collapsed="false">
      <c r="A525" s="397"/>
      <c r="B525" s="397"/>
      <c r="C525" s="397"/>
      <c r="D525" s="397"/>
      <c r="E525" s="397"/>
      <c r="F525" s="399"/>
      <c r="G525" s="397"/>
      <c r="H525" s="397"/>
      <c r="I525" s="397"/>
      <c r="J525" s="397"/>
      <c r="K525" s="397"/>
      <c r="L525" s="397"/>
      <c r="M525" s="397"/>
      <c r="N525" s="397"/>
      <c r="O525" s="397"/>
      <c r="P525" s="397"/>
      <c r="Q525" s="397"/>
      <c r="R525" s="397"/>
      <c r="S525" s="397"/>
      <c r="T525" s="397"/>
      <c r="U525" s="397"/>
      <c r="V525" s="397"/>
      <c r="W525" s="397"/>
      <c r="X525" s="397"/>
      <c r="Y525" s="397"/>
      <c r="Z525" s="397"/>
      <c r="AA525" s="397"/>
      <c r="AB525" s="397"/>
      <c r="AC525" s="397"/>
      <c r="AD525" s="397"/>
      <c r="AE525" s="397"/>
      <c r="AF525" s="397"/>
      <c r="AG525" s="397"/>
    </row>
    <row r="526" customFormat="false" ht="15.75" hidden="false" customHeight="true" outlineLevel="0" collapsed="false">
      <c r="A526" s="397"/>
      <c r="B526" s="397"/>
      <c r="C526" s="397"/>
      <c r="D526" s="397"/>
      <c r="E526" s="397"/>
      <c r="F526" s="399"/>
      <c r="G526" s="397"/>
      <c r="H526" s="397"/>
      <c r="I526" s="397"/>
      <c r="J526" s="397"/>
      <c r="K526" s="397"/>
      <c r="L526" s="397"/>
      <c r="M526" s="397"/>
      <c r="N526" s="397"/>
      <c r="O526" s="397"/>
      <c r="P526" s="397"/>
      <c r="Q526" s="397"/>
      <c r="R526" s="397"/>
      <c r="S526" s="397"/>
      <c r="T526" s="397"/>
      <c r="U526" s="397"/>
      <c r="V526" s="397"/>
      <c r="W526" s="397"/>
      <c r="X526" s="397"/>
      <c r="Y526" s="397"/>
      <c r="Z526" s="397"/>
      <c r="AA526" s="397"/>
      <c r="AB526" s="397"/>
      <c r="AC526" s="397"/>
      <c r="AD526" s="397"/>
      <c r="AE526" s="397"/>
      <c r="AF526" s="397"/>
      <c r="AG526" s="397"/>
    </row>
    <row r="527" customFormat="false" ht="15.75" hidden="false" customHeight="true" outlineLevel="0" collapsed="false">
      <c r="A527" s="397"/>
      <c r="B527" s="397"/>
      <c r="C527" s="397"/>
      <c r="D527" s="397"/>
      <c r="E527" s="397"/>
      <c r="F527" s="399"/>
      <c r="G527" s="397"/>
      <c r="H527" s="397"/>
      <c r="I527" s="397"/>
      <c r="J527" s="397"/>
      <c r="K527" s="397"/>
      <c r="L527" s="397"/>
      <c r="M527" s="397"/>
      <c r="N527" s="397"/>
      <c r="O527" s="397"/>
      <c r="P527" s="397"/>
      <c r="Q527" s="397"/>
      <c r="R527" s="397"/>
      <c r="S527" s="397"/>
      <c r="T527" s="397"/>
      <c r="U527" s="397"/>
      <c r="V527" s="397"/>
      <c r="W527" s="397"/>
      <c r="X527" s="397"/>
      <c r="Y527" s="397"/>
      <c r="Z527" s="397"/>
      <c r="AA527" s="397"/>
      <c r="AB527" s="397"/>
      <c r="AC527" s="397"/>
      <c r="AD527" s="397"/>
      <c r="AE527" s="397"/>
      <c r="AF527" s="397"/>
      <c r="AG527" s="397"/>
    </row>
    <row r="528" customFormat="false" ht="15.75" hidden="false" customHeight="true" outlineLevel="0" collapsed="false">
      <c r="A528" s="397"/>
      <c r="B528" s="397"/>
      <c r="C528" s="397"/>
      <c r="D528" s="397"/>
      <c r="E528" s="397"/>
      <c r="F528" s="399"/>
      <c r="G528" s="397"/>
      <c r="H528" s="397"/>
      <c r="I528" s="397"/>
      <c r="J528" s="397"/>
      <c r="K528" s="397"/>
      <c r="L528" s="397"/>
      <c r="M528" s="397"/>
      <c r="N528" s="397"/>
      <c r="O528" s="397"/>
      <c r="P528" s="397"/>
      <c r="Q528" s="397"/>
      <c r="R528" s="397"/>
      <c r="S528" s="397"/>
      <c r="T528" s="397"/>
      <c r="U528" s="397"/>
      <c r="V528" s="397"/>
      <c r="W528" s="397"/>
      <c r="X528" s="397"/>
      <c r="Y528" s="397"/>
      <c r="Z528" s="397"/>
      <c r="AA528" s="397"/>
      <c r="AB528" s="397"/>
      <c r="AC528" s="397"/>
      <c r="AD528" s="397"/>
      <c r="AE528" s="397"/>
      <c r="AF528" s="397"/>
      <c r="AG528" s="397"/>
    </row>
    <row r="529" customFormat="false" ht="15.75" hidden="false" customHeight="true" outlineLevel="0" collapsed="false">
      <c r="A529" s="397"/>
      <c r="B529" s="397"/>
      <c r="C529" s="397"/>
      <c r="D529" s="397"/>
      <c r="E529" s="397"/>
      <c r="F529" s="399"/>
      <c r="G529" s="397"/>
      <c r="H529" s="397"/>
      <c r="I529" s="397"/>
      <c r="J529" s="397"/>
      <c r="K529" s="397"/>
      <c r="L529" s="397"/>
      <c r="M529" s="397"/>
      <c r="N529" s="397"/>
      <c r="O529" s="397"/>
      <c r="P529" s="397"/>
      <c r="Q529" s="397"/>
      <c r="R529" s="397"/>
      <c r="S529" s="397"/>
      <c r="T529" s="397"/>
      <c r="U529" s="397"/>
      <c r="V529" s="397"/>
      <c r="W529" s="397"/>
      <c r="X529" s="397"/>
      <c r="Y529" s="397"/>
      <c r="Z529" s="397"/>
      <c r="AA529" s="397"/>
      <c r="AB529" s="397"/>
      <c r="AC529" s="397"/>
      <c r="AD529" s="397"/>
      <c r="AE529" s="397"/>
      <c r="AF529" s="397"/>
      <c r="AG529" s="397"/>
    </row>
    <row r="530" customFormat="false" ht="15.75" hidden="false" customHeight="true" outlineLevel="0" collapsed="false">
      <c r="A530" s="397"/>
      <c r="B530" s="397"/>
      <c r="C530" s="397"/>
      <c r="D530" s="397"/>
      <c r="E530" s="397"/>
      <c r="F530" s="399"/>
      <c r="G530" s="397"/>
      <c r="H530" s="397"/>
      <c r="I530" s="397"/>
      <c r="J530" s="397"/>
      <c r="K530" s="397"/>
      <c r="L530" s="397"/>
      <c r="M530" s="397"/>
      <c r="N530" s="397"/>
      <c r="O530" s="397"/>
      <c r="P530" s="397"/>
      <c r="Q530" s="397"/>
      <c r="R530" s="397"/>
      <c r="S530" s="397"/>
      <c r="T530" s="397"/>
      <c r="U530" s="397"/>
      <c r="V530" s="397"/>
      <c r="W530" s="397"/>
      <c r="X530" s="397"/>
      <c r="Y530" s="397"/>
      <c r="Z530" s="397"/>
      <c r="AA530" s="397"/>
      <c r="AB530" s="397"/>
      <c r="AC530" s="397"/>
      <c r="AD530" s="397"/>
      <c r="AE530" s="397"/>
      <c r="AF530" s="397"/>
      <c r="AG530" s="397"/>
    </row>
    <row r="531" customFormat="false" ht="15.75" hidden="false" customHeight="true" outlineLevel="0" collapsed="false">
      <c r="A531" s="397"/>
      <c r="B531" s="397"/>
      <c r="C531" s="397"/>
      <c r="D531" s="397"/>
      <c r="E531" s="397"/>
      <c r="F531" s="399"/>
      <c r="G531" s="397"/>
      <c r="H531" s="397"/>
      <c r="I531" s="397"/>
      <c r="J531" s="397"/>
      <c r="K531" s="397"/>
      <c r="L531" s="397"/>
      <c r="M531" s="397"/>
      <c r="N531" s="397"/>
      <c r="O531" s="397"/>
      <c r="P531" s="397"/>
      <c r="Q531" s="397"/>
      <c r="R531" s="397"/>
      <c r="S531" s="397"/>
      <c r="T531" s="397"/>
      <c r="U531" s="397"/>
      <c r="V531" s="397"/>
      <c r="W531" s="397"/>
      <c r="X531" s="397"/>
      <c r="Y531" s="397"/>
      <c r="Z531" s="397"/>
      <c r="AA531" s="397"/>
      <c r="AB531" s="397"/>
      <c r="AC531" s="397"/>
      <c r="AD531" s="397"/>
      <c r="AE531" s="397"/>
      <c r="AF531" s="397"/>
      <c r="AG531" s="397"/>
    </row>
    <row r="532" customFormat="false" ht="15.75" hidden="false" customHeight="true" outlineLevel="0" collapsed="false">
      <c r="A532" s="397"/>
      <c r="B532" s="397"/>
      <c r="C532" s="397"/>
      <c r="D532" s="397"/>
      <c r="E532" s="397"/>
      <c r="F532" s="399"/>
      <c r="G532" s="397"/>
      <c r="H532" s="397"/>
      <c r="I532" s="397"/>
      <c r="J532" s="397"/>
      <c r="K532" s="397"/>
      <c r="L532" s="397"/>
      <c r="M532" s="397"/>
      <c r="N532" s="397"/>
      <c r="O532" s="397"/>
      <c r="P532" s="397"/>
      <c r="Q532" s="397"/>
      <c r="R532" s="397"/>
      <c r="S532" s="397"/>
      <c r="T532" s="397"/>
      <c r="U532" s="397"/>
      <c r="V532" s="397"/>
      <c r="W532" s="397"/>
      <c r="X532" s="397"/>
      <c r="Y532" s="397"/>
      <c r="Z532" s="397"/>
      <c r="AA532" s="397"/>
      <c r="AB532" s="397"/>
      <c r="AC532" s="397"/>
      <c r="AD532" s="397"/>
      <c r="AE532" s="397"/>
      <c r="AF532" s="397"/>
      <c r="AG532" s="397"/>
    </row>
    <row r="533" customFormat="false" ht="15.75" hidden="false" customHeight="true" outlineLevel="0" collapsed="false">
      <c r="A533" s="397"/>
      <c r="B533" s="397"/>
      <c r="C533" s="397"/>
      <c r="D533" s="397"/>
      <c r="E533" s="397"/>
      <c r="F533" s="399"/>
      <c r="G533" s="397"/>
      <c r="H533" s="397"/>
      <c r="I533" s="397"/>
      <c r="J533" s="397"/>
      <c r="K533" s="397"/>
      <c r="L533" s="397"/>
      <c r="M533" s="397"/>
      <c r="N533" s="397"/>
      <c r="O533" s="397"/>
      <c r="P533" s="397"/>
      <c r="Q533" s="397"/>
      <c r="R533" s="397"/>
      <c r="S533" s="397"/>
      <c r="T533" s="397"/>
      <c r="U533" s="397"/>
      <c r="V533" s="397"/>
      <c r="W533" s="397"/>
      <c r="X533" s="397"/>
      <c r="Y533" s="397"/>
      <c r="Z533" s="397"/>
      <c r="AA533" s="397"/>
      <c r="AB533" s="397"/>
      <c r="AC533" s="397"/>
      <c r="AD533" s="397"/>
      <c r="AE533" s="397"/>
      <c r="AF533" s="397"/>
      <c r="AG533" s="397"/>
    </row>
    <row r="534" customFormat="false" ht="15.75" hidden="false" customHeight="true" outlineLevel="0" collapsed="false">
      <c r="A534" s="397"/>
      <c r="B534" s="397"/>
      <c r="C534" s="397"/>
      <c r="D534" s="397"/>
      <c r="E534" s="397"/>
      <c r="F534" s="399"/>
      <c r="G534" s="397"/>
      <c r="H534" s="397"/>
      <c r="I534" s="397"/>
      <c r="J534" s="397"/>
      <c r="K534" s="397"/>
      <c r="L534" s="397"/>
      <c r="M534" s="397"/>
      <c r="N534" s="397"/>
      <c r="O534" s="397"/>
      <c r="P534" s="397"/>
      <c r="Q534" s="397"/>
      <c r="R534" s="397"/>
      <c r="S534" s="397"/>
      <c r="T534" s="397"/>
      <c r="U534" s="397"/>
      <c r="V534" s="397"/>
      <c r="W534" s="397"/>
      <c r="X534" s="397"/>
      <c r="Y534" s="397"/>
      <c r="Z534" s="397"/>
      <c r="AA534" s="397"/>
      <c r="AB534" s="397"/>
      <c r="AC534" s="397"/>
      <c r="AD534" s="397"/>
      <c r="AE534" s="397"/>
      <c r="AF534" s="397"/>
      <c r="AG534" s="397"/>
    </row>
    <row r="535" customFormat="false" ht="15.75" hidden="false" customHeight="true" outlineLevel="0" collapsed="false">
      <c r="A535" s="397"/>
      <c r="B535" s="397"/>
      <c r="C535" s="397"/>
      <c r="D535" s="397"/>
      <c r="E535" s="397"/>
      <c r="F535" s="399"/>
      <c r="G535" s="397"/>
      <c r="H535" s="397"/>
      <c r="I535" s="397"/>
      <c r="J535" s="397"/>
      <c r="K535" s="397"/>
      <c r="L535" s="397"/>
      <c r="M535" s="397"/>
      <c r="N535" s="397"/>
      <c r="O535" s="397"/>
      <c r="P535" s="397"/>
      <c r="Q535" s="397"/>
      <c r="R535" s="397"/>
      <c r="S535" s="397"/>
      <c r="T535" s="397"/>
      <c r="U535" s="397"/>
      <c r="V535" s="397"/>
      <c r="W535" s="397"/>
      <c r="X535" s="397"/>
      <c r="Y535" s="397"/>
      <c r="Z535" s="397"/>
      <c r="AA535" s="397"/>
      <c r="AB535" s="397"/>
      <c r="AC535" s="397"/>
      <c r="AD535" s="397"/>
      <c r="AE535" s="397"/>
      <c r="AF535" s="397"/>
      <c r="AG535" s="397"/>
    </row>
    <row r="536" customFormat="false" ht="15.75" hidden="false" customHeight="true" outlineLevel="0" collapsed="false">
      <c r="A536" s="397"/>
      <c r="B536" s="397"/>
      <c r="C536" s="397"/>
      <c r="D536" s="397"/>
      <c r="E536" s="397"/>
      <c r="F536" s="399"/>
      <c r="G536" s="397"/>
      <c r="H536" s="397"/>
      <c r="I536" s="397"/>
      <c r="J536" s="397"/>
      <c r="K536" s="397"/>
      <c r="L536" s="397"/>
      <c r="M536" s="397"/>
      <c r="N536" s="397"/>
      <c r="O536" s="397"/>
      <c r="P536" s="397"/>
      <c r="Q536" s="397"/>
      <c r="R536" s="397"/>
      <c r="S536" s="397"/>
      <c r="T536" s="397"/>
      <c r="U536" s="397"/>
      <c r="V536" s="397"/>
      <c r="W536" s="397"/>
      <c r="X536" s="397"/>
      <c r="Y536" s="397"/>
      <c r="Z536" s="397"/>
      <c r="AA536" s="397"/>
      <c r="AB536" s="397"/>
      <c r="AC536" s="397"/>
      <c r="AD536" s="397"/>
      <c r="AE536" s="397"/>
      <c r="AF536" s="397"/>
      <c r="AG536" s="397"/>
    </row>
    <row r="537" customFormat="false" ht="15.75" hidden="false" customHeight="true" outlineLevel="0" collapsed="false">
      <c r="A537" s="397"/>
      <c r="B537" s="397"/>
      <c r="C537" s="397"/>
      <c r="D537" s="397"/>
      <c r="E537" s="397"/>
      <c r="F537" s="399"/>
      <c r="G537" s="397"/>
      <c r="H537" s="397"/>
      <c r="I537" s="397"/>
      <c r="J537" s="397"/>
      <c r="K537" s="397"/>
      <c r="L537" s="397"/>
      <c r="M537" s="397"/>
      <c r="N537" s="397"/>
      <c r="O537" s="397"/>
      <c r="P537" s="397"/>
      <c r="Q537" s="397"/>
      <c r="R537" s="397"/>
      <c r="S537" s="397"/>
      <c r="T537" s="397"/>
      <c r="U537" s="397"/>
      <c r="V537" s="397"/>
      <c r="W537" s="397"/>
      <c r="X537" s="397"/>
      <c r="Y537" s="397"/>
      <c r="Z537" s="397"/>
      <c r="AA537" s="397"/>
      <c r="AB537" s="397"/>
      <c r="AC537" s="397"/>
      <c r="AD537" s="397"/>
      <c r="AE537" s="397"/>
      <c r="AF537" s="397"/>
      <c r="AG537" s="397"/>
    </row>
    <row r="538" customFormat="false" ht="15.75" hidden="false" customHeight="true" outlineLevel="0" collapsed="false">
      <c r="A538" s="397"/>
      <c r="B538" s="397"/>
      <c r="C538" s="397"/>
      <c r="D538" s="397"/>
      <c r="E538" s="397"/>
      <c r="F538" s="399"/>
      <c r="G538" s="397"/>
      <c r="H538" s="397"/>
      <c r="I538" s="397"/>
      <c r="J538" s="397"/>
      <c r="K538" s="397"/>
      <c r="L538" s="397"/>
      <c r="M538" s="397"/>
      <c r="N538" s="397"/>
      <c r="O538" s="397"/>
      <c r="P538" s="397"/>
      <c r="Q538" s="397"/>
      <c r="R538" s="397"/>
      <c r="S538" s="397"/>
      <c r="T538" s="397"/>
      <c r="U538" s="397"/>
      <c r="V538" s="397"/>
      <c r="W538" s="397"/>
      <c r="X538" s="397"/>
      <c r="Y538" s="397"/>
      <c r="Z538" s="397"/>
      <c r="AA538" s="397"/>
      <c r="AB538" s="397"/>
      <c r="AC538" s="397"/>
      <c r="AD538" s="397"/>
      <c r="AE538" s="397"/>
      <c r="AF538" s="397"/>
      <c r="AG538" s="397"/>
    </row>
    <row r="539" customFormat="false" ht="15.75" hidden="false" customHeight="true" outlineLevel="0" collapsed="false">
      <c r="A539" s="397"/>
      <c r="B539" s="397"/>
      <c r="C539" s="397"/>
      <c r="D539" s="397"/>
      <c r="E539" s="397"/>
      <c r="F539" s="399"/>
      <c r="G539" s="397"/>
      <c r="H539" s="397"/>
      <c r="I539" s="397"/>
      <c r="J539" s="397"/>
      <c r="K539" s="397"/>
      <c r="L539" s="397"/>
      <c r="M539" s="397"/>
      <c r="N539" s="397"/>
      <c r="O539" s="397"/>
      <c r="P539" s="397"/>
      <c r="Q539" s="397"/>
      <c r="R539" s="397"/>
      <c r="S539" s="397"/>
      <c r="T539" s="397"/>
      <c r="U539" s="397"/>
      <c r="V539" s="397"/>
      <c r="W539" s="397"/>
      <c r="X539" s="397"/>
      <c r="Y539" s="397"/>
      <c r="Z539" s="397"/>
      <c r="AA539" s="397"/>
      <c r="AB539" s="397"/>
      <c r="AC539" s="397"/>
      <c r="AD539" s="397"/>
      <c r="AE539" s="397"/>
      <c r="AF539" s="397"/>
      <c r="AG539" s="397"/>
    </row>
    <row r="540" customFormat="false" ht="15.75" hidden="false" customHeight="true" outlineLevel="0" collapsed="false">
      <c r="A540" s="397"/>
      <c r="B540" s="397"/>
      <c r="C540" s="397"/>
      <c r="D540" s="397"/>
      <c r="E540" s="397"/>
      <c r="F540" s="399"/>
      <c r="G540" s="397"/>
      <c r="H540" s="397"/>
      <c r="I540" s="397"/>
      <c r="J540" s="397"/>
      <c r="K540" s="397"/>
      <c r="L540" s="397"/>
      <c r="M540" s="397"/>
      <c r="N540" s="397"/>
      <c r="O540" s="397"/>
      <c r="P540" s="397"/>
      <c r="Q540" s="397"/>
      <c r="R540" s="397"/>
      <c r="S540" s="397"/>
      <c r="T540" s="397"/>
      <c r="U540" s="397"/>
      <c r="V540" s="397"/>
      <c r="W540" s="397"/>
      <c r="X540" s="397"/>
      <c r="Y540" s="397"/>
      <c r="Z540" s="397"/>
      <c r="AA540" s="397"/>
      <c r="AB540" s="397"/>
      <c r="AC540" s="397"/>
      <c r="AD540" s="397"/>
      <c r="AE540" s="397"/>
      <c r="AF540" s="397"/>
      <c r="AG540" s="397"/>
    </row>
    <row r="541" customFormat="false" ht="15.75" hidden="false" customHeight="true" outlineLevel="0" collapsed="false">
      <c r="A541" s="397"/>
      <c r="B541" s="397"/>
      <c r="C541" s="397"/>
      <c r="D541" s="397"/>
      <c r="E541" s="397"/>
      <c r="F541" s="399"/>
      <c r="G541" s="397"/>
      <c r="H541" s="397"/>
      <c r="I541" s="397"/>
      <c r="J541" s="397"/>
      <c r="K541" s="397"/>
      <c r="L541" s="397"/>
      <c r="M541" s="397"/>
      <c r="N541" s="397"/>
      <c r="O541" s="397"/>
      <c r="P541" s="397"/>
      <c r="Q541" s="397"/>
      <c r="R541" s="397"/>
      <c r="S541" s="397"/>
      <c r="T541" s="397"/>
      <c r="U541" s="397"/>
      <c r="V541" s="397"/>
      <c r="W541" s="397"/>
      <c r="X541" s="397"/>
      <c r="Y541" s="397"/>
      <c r="Z541" s="397"/>
      <c r="AA541" s="397"/>
      <c r="AB541" s="397"/>
      <c r="AC541" s="397"/>
      <c r="AD541" s="397"/>
      <c r="AE541" s="397"/>
      <c r="AF541" s="397"/>
      <c r="AG541" s="397"/>
    </row>
    <row r="542" customFormat="false" ht="15.75" hidden="false" customHeight="true" outlineLevel="0" collapsed="false">
      <c r="A542" s="397"/>
      <c r="B542" s="397"/>
      <c r="C542" s="397"/>
      <c r="D542" s="397"/>
      <c r="E542" s="397"/>
      <c r="F542" s="399"/>
      <c r="G542" s="397"/>
      <c r="H542" s="397"/>
      <c r="I542" s="397"/>
      <c r="J542" s="397"/>
      <c r="K542" s="397"/>
      <c r="L542" s="397"/>
      <c r="M542" s="397"/>
      <c r="N542" s="397"/>
      <c r="O542" s="397"/>
      <c r="P542" s="397"/>
      <c r="Q542" s="397"/>
      <c r="R542" s="397"/>
      <c r="S542" s="397"/>
      <c r="T542" s="397"/>
      <c r="U542" s="397"/>
      <c r="V542" s="397"/>
      <c r="W542" s="397"/>
      <c r="X542" s="397"/>
      <c r="Y542" s="397"/>
      <c r="Z542" s="397"/>
      <c r="AA542" s="397"/>
      <c r="AB542" s="397"/>
      <c r="AC542" s="397"/>
      <c r="AD542" s="397"/>
      <c r="AE542" s="397"/>
      <c r="AF542" s="397"/>
      <c r="AG542" s="397"/>
    </row>
    <row r="543" customFormat="false" ht="15.75" hidden="false" customHeight="true" outlineLevel="0" collapsed="false">
      <c r="A543" s="397"/>
      <c r="B543" s="397"/>
      <c r="C543" s="397"/>
      <c r="D543" s="397"/>
      <c r="E543" s="397"/>
      <c r="F543" s="399"/>
      <c r="G543" s="397"/>
      <c r="H543" s="397"/>
      <c r="I543" s="397"/>
      <c r="J543" s="397"/>
      <c r="K543" s="397"/>
      <c r="L543" s="397"/>
      <c r="M543" s="397"/>
      <c r="N543" s="397"/>
      <c r="O543" s="397"/>
      <c r="P543" s="397"/>
      <c r="Q543" s="397"/>
      <c r="R543" s="397"/>
      <c r="S543" s="397"/>
      <c r="T543" s="397"/>
      <c r="U543" s="397"/>
      <c r="V543" s="397"/>
      <c r="W543" s="397"/>
      <c r="X543" s="397"/>
      <c r="Y543" s="397"/>
      <c r="Z543" s="397"/>
      <c r="AA543" s="397"/>
      <c r="AB543" s="397"/>
      <c r="AC543" s="397"/>
      <c r="AD543" s="397"/>
      <c r="AE543" s="397"/>
      <c r="AF543" s="397"/>
      <c r="AG543" s="397"/>
    </row>
    <row r="544" customFormat="false" ht="15.75" hidden="false" customHeight="true" outlineLevel="0" collapsed="false">
      <c r="A544" s="397"/>
      <c r="B544" s="397"/>
      <c r="C544" s="397"/>
      <c r="D544" s="397"/>
      <c r="E544" s="397"/>
      <c r="F544" s="399"/>
      <c r="G544" s="397"/>
      <c r="H544" s="397"/>
      <c r="I544" s="397"/>
      <c r="J544" s="397"/>
      <c r="K544" s="397"/>
      <c r="L544" s="397"/>
      <c r="M544" s="397"/>
      <c r="N544" s="397"/>
      <c r="O544" s="397"/>
      <c r="P544" s="397"/>
      <c r="Q544" s="397"/>
      <c r="R544" s="397"/>
      <c r="S544" s="397"/>
      <c r="T544" s="397"/>
      <c r="U544" s="397"/>
      <c r="V544" s="397"/>
      <c r="W544" s="397"/>
      <c r="X544" s="397"/>
      <c r="Y544" s="397"/>
      <c r="Z544" s="397"/>
      <c r="AA544" s="397"/>
      <c r="AB544" s="397"/>
      <c r="AC544" s="397"/>
      <c r="AD544" s="397"/>
      <c r="AE544" s="397"/>
      <c r="AF544" s="397"/>
      <c r="AG544" s="397"/>
    </row>
    <row r="545" customFormat="false" ht="15.75" hidden="false" customHeight="true" outlineLevel="0" collapsed="false">
      <c r="A545" s="397"/>
      <c r="B545" s="397"/>
      <c r="C545" s="397"/>
      <c r="D545" s="397"/>
      <c r="E545" s="397"/>
      <c r="F545" s="399"/>
      <c r="G545" s="397"/>
      <c r="H545" s="397"/>
      <c r="I545" s="397"/>
      <c r="J545" s="397"/>
      <c r="K545" s="397"/>
      <c r="L545" s="397"/>
      <c r="M545" s="397"/>
      <c r="N545" s="397"/>
      <c r="O545" s="397"/>
      <c r="P545" s="397"/>
      <c r="Q545" s="397"/>
      <c r="R545" s="397"/>
      <c r="S545" s="397"/>
      <c r="T545" s="397"/>
      <c r="U545" s="397"/>
      <c r="V545" s="397"/>
      <c r="W545" s="397"/>
      <c r="X545" s="397"/>
      <c r="Y545" s="397"/>
      <c r="Z545" s="397"/>
      <c r="AA545" s="397"/>
      <c r="AB545" s="397"/>
      <c r="AC545" s="397"/>
      <c r="AD545" s="397"/>
      <c r="AE545" s="397"/>
      <c r="AF545" s="397"/>
      <c r="AG545" s="397"/>
    </row>
    <row r="546" customFormat="false" ht="15.75" hidden="false" customHeight="true" outlineLevel="0" collapsed="false">
      <c r="A546" s="397"/>
      <c r="B546" s="397"/>
      <c r="C546" s="397"/>
      <c r="D546" s="397"/>
      <c r="E546" s="397"/>
      <c r="F546" s="399"/>
      <c r="G546" s="397"/>
      <c r="H546" s="397"/>
      <c r="I546" s="397"/>
      <c r="J546" s="397"/>
      <c r="K546" s="397"/>
      <c r="L546" s="397"/>
      <c r="M546" s="397"/>
      <c r="N546" s="397"/>
      <c r="O546" s="397"/>
      <c r="P546" s="397"/>
      <c r="Q546" s="397"/>
      <c r="R546" s="397"/>
      <c r="S546" s="397"/>
      <c r="T546" s="397"/>
      <c r="U546" s="397"/>
      <c r="V546" s="397"/>
      <c r="W546" s="397"/>
      <c r="X546" s="397"/>
      <c r="Y546" s="397"/>
      <c r="Z546" s="397"/>
      <c r="AA546" s="397"/>
      <c r="AB546" s="397"/>
      <c r="AC546" s="397"/>
      <c r="AD546" s="397"/>
      <c r="AE546" s="397"/>
      <c r="AF546" s="397"/>
      <c r="AG546" s="397"/>
    </row>
    <row r="547" customFormat="false" ht="15.75" hidden="false" customHeight="true" outlineLevel="0" collapsed="false">
      <c r="A547" s="397"/>
      <c r="B547" s="397"/>
      <c r="C547" s="397"/>
      <c r="D547" s="397"/>
      <c r="E547" s="397"/>
      <c r="F547" s="399"/>
      <c r="G547" s="397"/>
      <c r="H547" s="397"/>
      <c r="I547" s="397"/>
      <c r="J547" s="397"/>
      <c r="K547" s="397"/>
      <c r="L547" s="397"/>
      <c r="M547" s="397"/>
      <c r="N547" s="397"/>
      <c r="O547" s="397"/>
      <c r="P547" s="397"/>
      <c r="Q547" s="397"/>
      <c r="R547" s="397"/>
      <c r="S547" s="397"/>
      <c r="T547" s="397"/>
      <c r="U547" s="397"/>
      <c r="V547" s="397"/>
      <c r="W547" s="397"/>
      <c r="X547" s="397"/>
      <c r="Y547" s="397"/>
      <c r="Z547" s="397"/>
      <c r="AA547" s="397"/>
      <c r="AB547" s="397"/>
      <c r="AC547" s="397"/>
      <c r="AD547" s="397"/>
      <c r="AE547" s="397"/>
      <c r="AF547" s="397"/>
      <c r="AG547" s="397"/>
    </row>
    <row r="548" customFormat="false" ht="15.75" hidden="false" customHeight="true" outlineLevel="0" collapsed="false">
      <c r="A548" s="397"/>
      <c r="B548" s="397"/>
      <c r="C548" s="397"/>
      <c r="D548" s="397"/>
      <c r="E548" s="397"/>
      <c r="F548" s="399"/>
      <c r="G548" s="397"/>
      <c r="H548" s="397"/>
      <c r="I548" s="397"/>
      <c r="J548" s="397"/>
      <c r="K548" s="397"/>
      <c r="L548" s="397"/>
      <c r="M548" s="397"/>
      <c r="N548" s="397"/>
      <c r="O548" s="397"/>
      <c r="P548" s="397"/>
      <c r="Q548" s="397"/>
      <c r="R548" s="397"/>
      <c r="S548" s="397"/>
      <c r="T548" s="397"/>
      <c r="U548" s="397"/>
      <c r="V548" s="397"/>
      <c r="W548" s="397"/>
      <c r="X548" s="397"/>
      <c r="Y548" s="397"/>
      <c r="Z548" s="397"/>
      <c r="AA548" s="397"/>
      <c r="AB548" s="397"/>
      <c r="AC548" s="397"/>
      <c r="AD548" s="397"/>
      <c r="AE548" s="397"/>
      <c r="AF548" s="397"/>
      <c r="AG548" s="397"/>
    </row>
    <row r="549" customFormat="false" ht="15.75" hidden="false" customHeight="true" outlineLevel="0" collapsed="false">
      <c r="A549" s="397"/>
      <c r="B549" s="397"/>
      <c r="C549" s="397"/>
      <c r="D549" s="397"/>
      <c r="E549" s="397"/>
      <c r="F549" s="399"/>
      <c r="G549" s="397"/>
      <c r="H549" s="397"/>
      <c r="I549" s="397"/>
      <c r="J549" s="397"/>
      <c r="K549" s="397"/>
      <c r="L549" s="397"/>
      <c r="M549" s="397"/>
      <c r="N549" s="397"/>
      <c r="O549" s="397"/>
      <c r="P549" s="397"/>
      <c r="Q549" s="397"/>
      <c r="R549" s="397"/>
      <c r="S549" s="397"/>
      <c r="T549" s="397"/>
      <c r="U549" s="397"/>
      <c r="V549" s="397"/>
      <c r="W549" s="397"/>
      <c r="X549" s="397"/>
      <c r="Y549" s="397"/>
      <c r="Z549" s="397"/>
      <c r="AA549" s="397"/>
      <c r="AB549" s="397"/>
      <c r="AC549" s="397"/>
      <c r="AD549" s="397"/>
      <c r="AE549" s="397"/>
      <c r="AF549" s="397"/>
      <c r="AG549" s="397"/>
    </row>
    <row r="550" customFormat="false" ht="15.75" hidden="false" customHeight="true" outlineLevel="0" collapsed="false">
      <c r="A550" s="397"/>
      <c r="B550" s="397"/>
      <c r="C550" s="397"/>
      <c r="D550" s="397"/>
      <c r="E550" s="397"/>
      <c r="F550" s="399"/>
      <c r="G550" s="397"/>
      <c r="H550" s="397"/>
      <c r="I550" s="397"/>
      <c r="J550" s="397"/>
      <c r="K550" s="397"/>
      <c r="L550" s="397"/>
      <c r="M550" s="397"/>
      <c r="N550" s="397"/>
      <c r="O550" s="397"/>
      <c r="P550" s="397"/>
      <c r="Q550" s="397"/>
      <c r="R550" s="397"/>
      <c r="S550" s="397"/>
      <c r="T550" s="397"/>
      <c r="U550" s="397"/>
      <c r="V550" s="397"/>
      <c r="W550" s="397"/>
      <c r="X550" s="397"/>
      <c r="Y550" s="397"/>
      <c r="Z550" s="397"/>
      <c r="AA550" s="397"/>
      <c r="AB550" s="397"/>
      <c r="AC550" s="397"/>
      <c r="AD550" s="397"/>
      <c r="AE550" s="397"/>
      <c r="AF550" s="397"/>
      <c r="AG550" s="397"/>
    </row>
    <row r="551" customFormat="false" ht="15.75" hidden="false" customHeight="true" outlineLevel="0" collapsed="false">
      <c r="A551" s="397"/>
      <c r="B551" s="397"/>
      <c r="C551" s="397"/>
      <c r="D551" s="397"/>
      <c r="E551" s="397"/>
      <c r="F551" s="399"/>
      <c r="G551" s="397"/>
      <c r="H551" s="397"/>
      <c r="I551" s="397"/>
      <c r="J551" s="397"/>
      <c r="K551" s="397"/>
      <c r="L551" s="397"/>
      <c r="M551" s="397"/>
      <c r="N551" s="397"/>
      <c r="O551" s="397"/>
      <c r="P551" s="397"/>
      <c r="Q551" s="397"/>
      <c r="R551" s="397"/>
      <c r="S551" s="397"/>
      <c r="T551" s="397"/>
      <c r="U551" s="397"/>
      <c r="V551" s="397"/>
      <c r="W551" s="397"/>
      <c r="X551" s="397"/>
      <c r="Y551" s="397"/>
      <c r="Z551" s="397"/>
      <c r="AA551" s="397"/>
      <c r="AB551" s="397"/>
      <c r="AC551" s="397"/>
      <c r="AD551" s="397"/>
      <c r="AE551" s="397"/>
      <c r="AF551" s="397"/>
      <c r="AG551" s="397"/>
    </row>
    <row r="552" customFormat="false" ht="15.75" hidden="false" customHeight="true" outlineLevel="0" collapsed="false">
      <c r="A552" s="397"/>
      <c r="B552" s="397"/>
      <c r="C552" s="397"/>
      <c r="D552" s="397"/>
      <c r="E552" s="397"/>
      <c r="F552" s="399"/>
      <c r="G552" s="397"/>
      <c r="H552" s="397"/>
      <c r="I552" s="397"/>
      <c r="J552" s="397"/>
      <c r="K552" s="397"/>
      <c r="L552" s="397"/>
      <c r="M552" s="397"/>
      <c r="N552" s="397"/>
      <c r="O552" s="397"/>
      <c r="P552" s="397"/>
      <c r="Q552" s="397"/>
      <c r="R552" s="397"/>
      <c r="S552" s="397"/>
      <c r="T552" s="397"/>
      <c r="U552" s="397"/>
      <c r="V552" s="397"/>
      <c r="W552" s="397"/>
      <c r="X552" s="397"/>
      <c r="Y552" s="397"/>
      <c r="Z552" s="397"/>
      <c r="AA552" s="397"/>
      <c r="AB552" s="397"/>
      <c r="AC552" s="397"/>
      <c r="AD552" s="397"/>
      <c r="AE552" s="397"/>
      <c r="AF552" s="397"/>
      <c r="AG552" s="397"/>
    </row>
    <row r="553" customFormat="false" ht="15.75" hidden="false" customHeight="true" outlineLevel="0" collapsed="false">
      <c r="A553" s="397"/>
      <c r="B553" s="397"/>
      <c r="C553" s="397"/>
      <c r="D553" s="397"/>
      <c r="E553" s="397"/>
      <c r="F553" s="399"/>
      <c r="G553" s="397"/>
      <c r="H553" s="397"/>
      <c r="I553" s="397"/>
      <c r="J553" s="397"/>
      <c r="K553" s="397"/>
      <c r="L553" s="397"/>
      <c r="M553" s="397"/>
      <c r="N553" s="397"/>
      <c r="O553" s="397"/>
      <c r="P553" s="397"/>
      <c r="Q553" s="397"/>
      <c r="R553" s="397"/>
      <c r="S553" s="397"/>
      <c r="T553" s="397"/>
      <c r="U553" s="397"/>
      <c r="V553" s="397"/>
      <c r="W553" s="397"/>
      <c r="X553" s="397"/>
      <c r="Y553" s="397"/>
      <c r="Z553" s="397"/>
      <c r="AA553" s="397"/>
      <c r="AB553" s="397"/>
      <c r="AC553" s="397"/>
      <c r="AD553" s="397"/>
      <c r="AE553" s="397"/>
      <c r="AF553" s="397"/>
      <c r="AG553" s="397"/>
    </row>
    <row r="554" customFormat="false" ht="15.75" hidden="false" customHeight="true" outlineLevel="0" collapsed="false">
      <c r="A554" s="397"/>
      <c r="B554" s="397"/>
      <c r="C554" s="397"/>
      <c r="D554" s="397"/>
      <c r="E554" s="397"/>
      <c r="F554" s="399"/>
      <c r="G554" s="397"/>
      <c r="H554" s="397"/>
      <c r="I554" s="397"/>
      <c r="J554" s="397"/>
      <c r="K554" s="397"/>
      <c r="L554" s="397"/>
      <c r="M554" s="397"/>
      <c r="N554" s="397"/>
      <c r="O554" s="397"/>
      <c r="P554" s="397"/>
      <c r="Q554" s="397"/>
      <c r="R554" s="397"/>
      <c r="S554" s="397"/>
      <c r="T554" s="397"/>
      <c r="U554" s="397"/>
      <c r="V554" s="397"/>
      <c r="W554" s="397"/>
      <c r="X554" s="397"/>
      <c r="Y554" s="397"/>
      <c r="Z554" s="397"/>
      <c r="AA554" s="397"/>
      <c r="AB554" s="397"/>
      <c r="AC554" s="397"/>
      <c r="AD554" s="397"/>
      <c r="AE554" s="397"/>
      <c r="AF554" s="397"/>
      <c r="AG554" s="397"/>
    </row>
    <row r="555" customFormat="false" ht="15.75" hidden="false" customHeight="true" outlineLevel="0" collapsed="false">
      <c r="A555" s="397"/>
      <c r="B555" s="397"/>
      <c r="C555" s="397"/>
      <c r="D555" s="397"/>
      <c r="E555" s="397"/>
      <c r="F555" s="399"/>
      <c r="G555" s="397"/>
      <c r="H555" s="397"/>
      <c r="I555" s="397"/>
      <c r="J555" s="397"/>
      <c r="K555" s="397"/>
      <c r="L555" s="397"/>
      <c r="M555" s="397"/>
      <c r="N555" s="397"/>
      <c r="O555" s="397"/>
      <c r="P555" s="397"/>
      <c r="Q555" s="397"/>
      <c r="R555" s="397"/>
      <c r="S555" s="397"/>
      <c r="T555" s="397"/>
      <c r="U555" s="397"/>
      <c r="V555" s="397"/>
      <c r="W555" s="397"/>
      <c r="X555" s="397"/>
      <c r="Y555" s="397"/>
      <c r="Z555" s="397"/>
      <c r="AA555" s="397"/>
      <c r="AB555" s="397"/>
      <c r="AC555" s="397"/>
      <c r="AD555" s="397"/>
      <c r="AE555" s="397"/>
      <c r="AF555" s="397"/>
      <c r="AG555" s="397"/>
    </row>
    <row r="556" customFormat="false" ht="15.75" hidden="false" customHeight="true" outlineLevel="0" collapsed="false">
      <c r="A556" s="397"/>
      <c r="B556" s="397"/>
      <c r="C556" s="397"/>
      <c r="D556" s="397"/>
      <c r="E556" s="397"/>
      <c r="F556" s="399"/>
      <c r="G556" s="397"/>
      <c r="H556" s="397"/>
      <c r="I556" s="397"/>
      <c r="J556" s="397"/>
      <c r="K556" s="397"/>
      <c r="L556" s="397"/>
      <c r="M556" s="397"/>
      <c r="N556" s="397"/>
      <c r="O556" s="397"/>
      <c r="P556" s="397"/>
      <c r="Q556" s="397"/>
      <c r="R556" s="397"/>
      <c r="S556" s="397"/>
      <c r="T556" s="397"/>
      <c r="U556" s="397"/>
      <c r="V556" s="397"/>
      <c r="W556" s="397"/>
      <c r="X556" s="397"/>
      <c r="Y556" s="397"/>
      <c r="Z556" s="397"/>
      <c r="AA556" s="397"/>
      <c r="AB556" s="397"/>
      <c r="AC556" s="397"/>
      <c r="AD556" s="397"/>
      <c r="AE556" s="397"/>
      <c r="AF556" s="397"/>
      <c r="AG556" s="397"/>
    </row>
    <row r="557" customFormat="false" ht="15.75" hidden="false" customHeight="true" outlineLevel="0" collapsed="false">
      <c r="A557" s="397"/>
      <c r="B557" s="397"/>
      <c r="C557" s="397"/>
      <c r="D557" s="397"/>
      <c r="E557" s="397"/>
      <c r="F557" s="399"/>
      <c r="G557" s="397"/>
      <c r="H557" s="397"/>
      <c r="I557" s="397"/>
      <c r="J557" s="397"/>
      <c r="K557" s="397"/>
      <c r="L557" s="397"/>
      <c r="M557" s="397"/>
      <c r="N557" s="397"/>
      <c r="O557" s="447"/>
      <c r="P557" s="397"/>
      <c r="Q557" s="397"/>
      <c r="R557" s="397"/>
      <c r="S557" s="397"/>
      <c r="T557" s="397"/>
      <c r="U557" s="397"/>
      <c r="V557" s="397"/>
      <c r="W557" s="397"/>
      <c r="X557" s="397"/>
      <c r="Y557" s="397"/>
      <c r="Z557" s="397"/>
      <c r="AA557" s="397"/>
      <c r="AB557" s="397"/>
      <c r="AC557" s="397"/>
      <c r="AD557" s="397"/>
      <c r="AE557" s="397"/>
      <c r="AF557" s="397"/>
      <c r="AG557" s="397"/>
    </row>
    <row r="558" customFormat="false" ht="15.75" hidden="false" customHeight="true" outlineLevel="0" collapsed="false">
      <c r="A558" s="397"/>
      <c r="B558" s="397"/>
      <c r="C558" s="397"/>
      <c r="D558" s="397"/>
      <c r="E558" s="397"/>
      <c r="F558" s="399"/>
      <c r="G558" s="397"/>
      <c r="H558" s="397"/>
      <c r="I558" s="397"/>
      <c r="J558" s="397"/>
      <c r="K558" s="397"/>
      <c r="L558" s="397"/>
      <c r="M558" s="397"/>
      <c r="N558" s="397"/>
      <c r="O558" s="397"/>
      <c r="P558" s="397"/>
      <c r="Q558" s="397"/>
      <c r="R558" s="397"/>
      <c r="S558" s="397"/>
      <c r="T558" s="397"/>
      <c r="U558" s="397"/>
      <c r="V558" s="397"/>
      <c r="W558" s="397"/>
      <c r="X558" s="397"/>
      <c r="Y558" s="397"/>
      <c r="Z558" s="397"/>
      <c r="AA558" s="397"/>
      <c r="AB558" s="397"/>
      <c r="AC558" s="397"/>
      <c r="AD558" s="397"/>
      <c r="AE558" s="397"/>
      <c r="AF558" s="397"/>
      <c r="AG558" s="397"/>
    </row>
    <row r="559" customFormat="false" ht="15.75" hidden="false" customHeight="true" outlineLevel="0" collapsed="false">
      <c r="A559" s="397"/>
      <c r="B559" s="397"/>
      <c r="C559" s="397"/>
      <c r="D559" s="397"/>
      <c r="E559" s="397"/>
      <c r="F559" s="399"/>
      <c r="G559" s="397"/>
      <c r="H559" s="397"/>
      <c r="I559" s="397"/>
      <c r="J559" s="397"/>
      <c r="K559" s="397"/>
      <c r="L559" s="397"/>
      <c r="M559" s="397"/>
      <c r="N559" s="397"/>
      <c r="O559" s="397"/>
      <c r="P559" s="397"/>
      <c r="Q559" s="397"/>
      <c r="R559" s="397"/>
      <c r="S559" s="397"/>
      <c r="T559" s="397"/>
      <c r="U559" s="397"/>
      <c r="V559" s="397"/>
      <c r="W559" s="397"/>
      <c r="X559" s="397"/>
      <c r="Y559" s="397"/>
      <c r="Z559" s="397"/>
      <c r="AA559" s="397"/>
      <c r="AB559" s="397"/>
      <c r="AC559" s="397"/>
      <c r="AD559" s="397"/>
      <c r="AE559" s="397"/>
      <c r="AF559" s="397"/>
      <c r="AG559" s="397"/>
    </row>
    <row r="560" customFormat="false" ht="15.75" hidden="false" customHeight="true" outlineLevel="0" collapsed="false">
      <c r="A560" s="397"/>
      <c r="B560" s="397"/>
      <c r="C560" s="397"/>
      <c r="D560" s="397"/>
      <c r="E560" s="397"/>
      <c r="F560" s="399"/>
      <c r="G560" s="397"/>
      <c r="H560" s="397"/>
      <c r="I560" s="397"/>
      <c r="J560" s="397"/>
      <c r="K560" s="397"/>
      <c r="L560" s="397"/>
      <c r="M560" s="397"/>
      <c r="N560" s="397"/>
      <c r="O560" s="397"/>
      <c r="P560" s="397"/>
      <c r="Q560" s="397"/>
      <c r="R560" s="397"/>
      <c r="S560" s="397"/>
      <c r="T560" s="397"/>
      <c r="U560" s="397"/>
      <c r="V560" s="397"/>
      <c r="W560" s="397"/>
      <c r="X560" s="397"/>
      <c r="Y560" s="397"/>
      <c r="Z560" s="397"/>
      <c r="AA560" s="397"/>
      <c r="AB560" s="397"/>
      <c r="AC560" s="397"/>
      <c r="AD560" s="397"/>
      <c r="AE560" s="397"/>
      <c r="AF560" s="397"/>
      <c r="AG560" s="397"/>
    </row>
    <row r="561" customFormat="false" ht="15.75" hidden="false" customHeight="true" outlineLevel="0" collapsed="false">
      <c r="A561" s="397"/>
      <c r="B561" s="397"/>
      <c r="C561" s="397"/>
      <c r="D561" s="397"/>
      <c r="E561" s="397"/>
      <c r="F561" s="399"/>
      <c r="G561" s="397"/>
      <c r="H561" s="397"/>
      <c r="I561" s="397"/>
      <c r="J561" s="397"/>
      <c r="K561" s="397"/>
      <c r="L561" s="397"/>
      <c r="M561" s="397"/>
      <c r="N561" s="397"/>
      <c r="O561" s="397"/>
      <c r="P561" s="397"/>
      <c r="Q561" s="397"/>
      <c r="R561" s="397"/>
      <c r="S561" s="397"/>
      <c r="T561" s="397"/>
      <c r="U561" s="397"/>
      <c r="V561" s="397"/>
      <c r="W561" s="397"/>
      <c r="X561" s="397"/>
      <c r="Y561" s="397"/>
      <c r="Z561" s="397"/>
      <c r="AA561" s="397"/>
      <c r="AB561" s="397"/>
      <c r="AC561" s="397"/>
      <c r="AD561" s="397"/>
      <c r="AE561" s="397"/>
      <c r="AF561" s="397"/>
      <c r="AG561" s="397"/>
    </row>
    <row r="562" customFormat="false" ht="15.75" hidden="false" customHeight="true" outlineLevel="0" collapsed="false">
      <c r="A562" s="397"/>
      <c r="B562" s="397"/>
      <c r="C562" s="397"/>
      <c r="D562" s="397"/>
      <c r="E562" s="397"/>
      <c r="F562" s="399"/>
      <c r="G562" s="397"/>
      <c r="H562" s="397"/>
      <c r="I562" s="397"/>
      <c r="J562" s="397"/>
      <c r="K562" s="397"/>
      <c r="L562" s="397"/>
      <c r="M562" s="397"/>
      <c r="N562" s="397"/>
      <c r="O562" s="397"/>
      <c r="P562" s="397"/>
      <c r="Q562" s="397"/>
      <c r="R562" s="397"/>
      <c r="S562" s="397"/>
      <c r="T562" s="397"/>
      <c r="U562" s="397"/>
      <c r="V562" s="397"/>
      <c r="W562" s="397"/>
      <c r="X562" s="397"/>
      <c r="Y562" s="397"/>
      <c r="Z562" s="397"/>
      <c r="AA562" s="397"/>
      <c r="AB562" s="397"/>
      <c r="AC562" s="397"/>
      <c r="AD562" s="397"/>
      <c r="AE562" s="397"/>
      <c r="AF562" s="397"/>
      <c r="AG562" s="397"/>
    </row>
    <row r="563" customFormat="false" ht="15.75" hidden="false" customHeight="true" outlineLevel="0" collapsed="false">
      <c r="A563" s="397"/>
      <c r="B563" s="397"/>
      <c r="C563" s="397"/>
      <c r="D563" s="397"/>
      <c r="E563" s="397"/>
      <c r="F563" s="399"/>
      <c r="G563" s="397"/>
      <c r="H563" s="397"/>
      <c r="I563" s="397"/>
      <c r="J563" s="397"/>
      <c r="K563" s="397"/>
      <c r="L563" s="397"/>
      <c r="M563" s="397"/>
      <c r="N563" s="397"/>
      <c r="O563" s="397"/>
      <c r="P563" s="397"/>
      <c r="Q563" s="397"/>
      <c r="R563" s="397"/>
      <c r="S563" s="397"/>
      <c r="T563" s="397"/>
      <c r="U563" s="397"/>
      <c r="V563" s="397"/>
      <c r="W563" s="397"/>
      <c r="X563" s="397"/>
      <c r="Y563" s="397"/>
      <c r="Z563" s="397"/>
      <c r="AA563" s="397"/>
      <c r="AB563" s="397"/>
      <c r="AC563" s="397"/>
      <c r="AD563" s="397"/>
      <c r="AE563" s="397"/>
      <c r="AF563" s="397"/>
      <c r="AG563" s="397"/>
    </row>
    <row r="564" customFormat="false" ht="15.75" hidden="false" customHeight="true" outlineLevel="0" collapsed="false">
      <c r="A564" s="397"/>
      <c r="B564" s="397"/>
      <c r="C564" s="397"/>
      <c r="D564" s="397"/>
      <c r="E564" s="397"/>
      <c r="F564" s="399"/>
      <c r="G564" s="397"/>
      <c r="H564" s="397"/>
      <c r="I564" s="397"/>
      <c r="J564" s="397"/>
      <c r="K564" s="397"/>
      <c r="L564" s="397"/>
      <c r="M564" s="397"/>
      <c r="N564" s="397"/>
      <c r="O564" s="397"/>
      <c r="P564" s="397"/>
      <c r="Q564" s="397"/>
      <c r="R564" s="397"/>
      <c r="S564" s="397"/>
      <c r="T564" s="397"/>
      <c r="U564" s="397"/>
      <c r="V564" s="397"/>
      <c r="W564" s="397"/>
      <c r="X564" s="397"/>
      <c r="Y564" s="397"/>
      <c r="Z564" s="397"/>
      <c r="AA564" s="397"/>
      <c r="AB564" s="397"/>
      <c r="AC564" s="397"/>
      <c r="AD564" s="397"/>
      <c r="AE564" s="397"/>
      <c r="AF564" s="397"/>
      <c r="AG564" s="397"/>
    </row>
    <row r="565" customFormat="false" ht="15.75" hidden="false" customHeight="true" outlineLevel="0" collapsed="false">
      <c r="A565" s="397"/>
      <c r="B565" s="397"/>
      <c r="C565" s="397"/>
      <c r="D565" s="397"/>
      <c r="E565" s="397"/>
      <c r="F565" s="399"/>
      <c r="G565" s="397"/>
      <c r="H565" s="397"/>
      <c r="I565" s="397"/>
      <c r="J565" s="397"/>
      <c r="K565" s="397"/>
      <c r="L565" s="397"/>
      <c r="M565" s="397"/>
      <c r="N565" s="397"/>
      <c r="O565" s="397"/>
      <c r="P565" s="397"/>
      <c r="Q565" s="397"/>
      <c r="R565" s="397"/>
      <c r="S565" s="397"/>
      <c r="T565" s="397"/>
      <c r="U565" s="397"/>
      <c r="V565" s="397"/>
      <c r="W565" s="397"/>
      <c r="X565" s="397"/>
      <c r="Y565" s="397"/>
      <c r="Z565" s="397"/>
      <c r="AA565" s="397"/>
      <c r="AB565" s="397"/>
      <c r="AC565" s="397"/>
      <c r="AD565" s="397"/>
      <c r="AE565" s="397"/>
      <c r="AF565" s="397"/>
      <c r="AG565" s="397"/>
    </row>
    <row r="566" customFormat="false" ht="15.75" hidden="false" customHeight="true" outlineLevel="0" collapsed="false">
      <c r="A566" s="397"/>
      <c r="B566" s="397"/>
      <c r="C566" s="397"/>
      <c r="D566" s="397"/>
      <c r="E566" s="397"/>
      <c r="F566" s="399"/>
      <c r="G566" s="397"/>
      <c r="H566" s="397"/>
      <c r="I566" s="397"/>
      <c r="J566" s="397"/>
      <c r="K566" s="397"/>
      <c r="L566" s="397"/>
      <c r="M566" s="397"/>
      <c r="N566" s="397"/>
      <c r="O566" s="397"/>
      <c r="P566" s="397"/>
      <c r="Q566" s="397"/>
      <c r="R566" s="397"/>
      <c r="S566" s="397"/>
      <c r="T566" s="397"/>
      <c r="U566" s="397"/>
      <c r="V566" s="397"/>
      <c r="W566" s="397"/>
      <c r="X566" s="397"/>
      <c r="Y566" s="397"/>
      <c r="Z566" s="397"/>
      <c r="AA566" s="397"/>
      <c r="AB566" s="397"/>
      <c r="AC566" s="397"/>
      <c r="AD566" s="397"/>
      <c r="AE566" s="397"/>
      <c r="AF566" s="397"/>
      <c r="AG566" s="397"/>
    </row>
    <row r="567" customFormat="false" ht="15.75" hidden="false" customHeight="true" outlineLevel="0" collapsed="false">
      <c r="A567" s="397"/>
      <c r="B567" s="397"/>
      <c r="C567" s="397"/>
      <c r="D567" s="397"/>
      <c r="E567" s="397"/>
      <c r="F567" s="399"/>
      <c r="G567" s="397"/>
      <c r="H567" s="397"/>
      <c r="I567" s="397"/>
      <c r="J567" s="397"/>
      <c r="K567" s="397"/>
      <c r="L567" s="397"/>
      <c r="M567" s="397"/>
      <c r="N567" s="397"/>
      <c r="O567" s="397"/>
      <c r="P567" s="397"/>
      <c r="Q567" s="397"/>
      <c r="R567" s="397"/>
      <c r="S567" s="397"/>
      <c r="T567" s="397"/>
      <c r="U567" s="397"/>
      <c r="V567" s="397"/>
      <c r="W567" s="397"/>
      <c r="X567" s="397"/>
      <c r="Y567" s="397"/>
      <c r="Z567" s="397"/>
      <c r="AA567" s="397"/>
      <c r="AB567" s="397"/>
      <c r="AC567" s="397"/>
      <c r="AD567" s="397"/>
      <c r="AE567" s="397"/>
      <c r="AF567" s="397"/>
      <c r="AG567" s="397"/>
    </row>
    <row r="568" customFormat="false" ht="15.75" hidden="false" customHeight="true" outlineLevel="0" collapsed="false">
      <c r="A568" s="397"/>
      <c r="B568" s="397"/>
      <c r="C568" s="397"/>
      <c r="D568" s="397"/>
      <c r="E568" s="397"/>
      <c r="F568" s="399"/>
      <c r="G568" s="397"/>
      <c r="H568" s="397"/>
      <c r="I568" s="397"/>
      <c r="J568" s="397"/>
      <c r="K568" s="397"/>
      <c r="L568" s="397"/>
      <c r="M568" s="397"/>
      <c r="N568" s="397"/>
      <c r="O568" s="397"/>
      <c r="P568" s="397"/>
      <c r="Q568" s="397"/>
      <c r="R568" s="397"/>
      <c r="S568" s="397"/>
      <c r="T568" s="397"/>
      <c r="U568" s="397"/>
      <c r="V568" s="397"/>
      <c r="W568" s="397"/>
      <c r="X568" s="397"/>
      <c r="Y568" s="397"/>
      <c r="Z568" s="397"/>
      <c r="AA568" s="397"/>
      <c r="AB568" s="397"/>
      <c r="AC568" s="397"/>
      <c r="AD568" s="397"/>
      <c r="AE568" s="397"/>
      <c r="AF568" s="397"/>
      <c r="AG568" s="397"/>
    </row>
    <row r="569" customFormat="false" ht="15.75" hidden="false" customHeight="true" outlineLevel="0" collapsed="false">
      <c r="A569" s="397"/>
      <c r="B569" s="397"/>
      <c r="C569" s="397"/>
      <c r="D569" s="397"/>
      <c r="E569" s="397"/>
      <c r="F569" s="399"/>
      <c r="G569" s="397"/>
      <c r="H569" s="397"/>
      <c r="I569" s="397"/>
      <c r="J569" s="397"/>
      <c r="K569" s="397"/>
      <c r="L569" s="397"/>
      <c r="M569" s="397"/>
      <c r="N569" s="397"/>
      <c r="O569" s="397"/>
      <c r="P569" s="397"/>
      <c r="Q569" s="397"/>
      <c r="R569" s="397"/>
      <c r="S569" s="397"/>
      <c r="T569" s="397"/>
      <c r="U569" s="397"/>
      <c r="V569" s="397"/>
      <c r="W569" s="397"/>
      <c r="X569" s="397"/>
      <c r="Y569" s="397"/>
      <c r="Z569" s="397"/>
      <c r="AA569" s="397"/>
      <c r="AB569" s="397"/>
      <c r="AC569" s="397"/>
      <c r="AD569" s="397"/>
      <c r="AE569" s="397"/>
      <c r="AF569" s="397"/>
      <c r="AG569" s="397"/>
    </row>
    <row r="570" customFormat="false" ht="15.75" hidden="false" customHeight="true" outlineLevel="0" collapsed="false">
      <c r="A570" s="397"/>
      <c r="B570" s="397"/>
      <c r="C570" s="397"/>
      <c r="D570" s="397"/>
      <c r="E570" s="397"/>
      <c r="F570" s="399"/>
      <c r="G570" s="397"/>
      <c r="H570" s="397"/>
      <c r="I570" s="397"/>
      <c r="J570" s="397"/>
      <c r="K570" s="397"/>
      <c r="L570" s="397"/>
      <c r="M570" s="397"/>
      <c r="N570" s="397"/>
      <c r="O570" s="397"/>
      <c r="P570" s="397"/>
      <c r="Q570" s="397"/>
      <c r="R570" s="397"/>
      <c r="S570" s="397"/>
      <c r="T570" s="397"/>
      <c r="U570" s="397"/>
      <c r="V570" s="397"/>
      <c r="W570" s="397"/>
      <c r="X570" s="397"/>
      <c r="Y570" s="397"/>
      <c r="Z570" s="397"/>
      <c r="AA570" s="397"/>
      <c r="AB570" s="397"/>
      <c r="AC570" s="397"/>
      <c r="AD570" s="397"/>
      <c r="AE570" s="397"/>
      <c r="AF570" s="397"/>
      <c r="AG570" s="397"/>
    </row>
    <row r="571" customFormat="false" ht="15.75" hidden="false" customHeight="true" outlineLevel="0" collapsed="false">
      <c r="A571" s="397"/>
      <c r="B571" s="397"/>
      <c r="C571" s="397"/>
      <c r="D571" s="397"/>
      <c r="E571" s="397"/>
      <c r="F571" s="399"/>
      <c r="G571" s="397"/>
      <c r="H571" s="397"/>
      <c r="I571" s="397"/>
      <c r="J571" s="397"/>
      <c r="K571" s="397"/>
      <c r="L571" s="397"/>
      <c r="M571" s="397"/>
      <c r="N571" s="397"/>
      <c r="O571" s="397"/>
      <c r="P571" s="397"/>
      <c r="Q571" s="397"/>
      <c r="R571" s="397"/>
      <c r="S571" s="397"/>
      <c r="T571" s="397"/>
      <c r="U571" s="397"/>
      <c r="V571" s="397"/>
      <c r="W571" s="397"/>
      <c r="X571" s="397"/>
      <c r="Y571" s="397"/>
      <c r="Z571" s="397"/>
      <c r="AA571" s="397"/>
      <c r="AB571" s="397"/>
      <c r="AC571" s="397"/>
      <c r="AD571" s="397"/>
      <c r="AE571" s="397"/>
      <c r="AF571" s="397"/>
      <c r="AG571" s="397"/>
    </row>
    <row r="572" customFormat="false" ht="15.75" hidden="false" customHeight="true" outlineLevel="0" collapsed="false">
      <c r="A572" s="397"/>
      <c r="B572" s="397"/>
      <c r="C572" s="397"/>
      <c r="D572" s="397"/>
      <c r="E572" s="397"/>
      <c r="F572" s="399"/>
      <c r="G572" s="397"/>
      <c r="H572" s="397"/>
      <c r="I572" s="397"/>
      <c r="J572" s="397"/>
      <c r="K572" s="397"/>
      <c r="L572" s="397"/>
      <c r="M572" s="397"/>
      <c r="N572" s="397"/>
      <c r="O572" s="397"/>
      <c r="P572" s="397"/>
      <c r="Q572" s="397"/>
      <c r="R572" s="397"/>
      <c r="S572" s="397"/>
      <c r="T572" s="397"/>
      <c r="U572" s="397"/>
      <c r="V572" s="397"/>
      <c r="W572" s="397"/>
      <c r="X572" s="397"/>
      <c r="Y572" s="397"/>
      <c r="Z572" s="397"/>
      <c r="AA572" s="397"/>
      <c r="AB572" s="397"/>
      <c r="AC572" s="397"/>
      <c r="AD572" s="397"/>
      <c r="AE572" s="397"/>
      <c r="AF572" s="397"/>
      <c r="AG572" s="397"/>
    </row>
    <row r="573" customFormat="false" ht="15.75" hidden="false" customHeight="true" outlineLevel="0" collapsed="false">
      <c r="A573" s="397"/>
      <c r="B573" s="397"/>
      <c r="C573" s="397"/>
      <c r="D573" s="397"/>
      <c r="E573" s="397"/>
      <c r="F573" s="399"/>
      <c r="G573" s="397"/>
      <c r="H573" s="397"/>
      <c r="I573" s="397"/>
      <c r="J573" s="397"/>
      <c r="K573" s="397"/>
      <c r="L573" s="397"/>
      <c r="M573" s="397"/>
      <c r="N573" s="397"/>
      <c r="O573" s="397"/>
      <c r="P573" s="397"/>
      <c r="Q573" s="397"/>
      <c r="R573" s="397"/>
      <c r="S573" s="397"/>
      <c r="T573" s="397"/>
      <c r="U573" s="397"/>
      <c r="V573" s="397"/>
      <c r="W573" s="397"/>
      <c r="X573" s="397"/>
      <c r="Y573" s="397"/>
      <c r="Z573" s="397"/>
      <c r="AA573" s="397"/>
      <c r="AB573" s="397"/>
      <c r="AC573" s="397"/>
      <c r="AD573" s="397"/>
      <c r="AE573" s="397"/>
      <c r="AF573" s="397"/>
      <c r="AG573" s="397"/>
    </row>
    <row r="574" customFormat="false" ht="15.75" hidden="false" customHeight="true" outlineLevel="0" collapsed="false">
      <c r="A574" s="397"/>
      <c r="B574" s="397"/>
      <c r="C574" s="397"/>
      <c r="D574" s="397"/>
      <c r="E574" s="397"/>
      <c r="F574" s="399"/>
      <c r="G574" s="397"/>
      <c r="H574" s="397"/>
      <c r="I574" s="397"/>
      <c r="J574" s="397"/>
      <c r="K574" s="397"/>
      <c r="L574" s="397"/>
      <c r="M574" s="397"/>
      <c r="N574" s="397"/>
      <c r="O574" s="397"/>
      <c r="P574" s="397"/>
      <c r="Q574" s="397"/>
      <c r="R574" s="397"/>
      <c r="S574" s="397"/>
      <c r="T574" s="397"/>
      <c r="U574" s="397"/>
      <c r="V574" s="397"/>
      <c r="W574" s="397"/>
      <c r="X574" s="397"/>
      <c r="Y574" s="397"/>
      <c r="Z574" s="397"/>
      <c r="AA574" s="397"/>
      <c r="AB574" s="397"/>
      <c r="AC574" s="397"/>
      <c r="AD574" s="397"/>
      <c r="AE574" s="397"/>
      <c r="AF574" s="397"/>
      <c r="AG574" s="397"/>
    </row>
    <row r="575" customFormat="false" ht="15.75" hidden="false" customHeight="true" outlineLevel="0" collapsed="false">
      <c r="A575" s="397"/>
      <c r="B575" s="397"/>
      <c r="C575" s="397"/>
      <c r="D575" s="397"/>
      <c r="E575" s="397"/>
      <c r="F575" s="399"/>
      <c r="G575" s="397"/>
      <c r="H575" s="397"/>
      <c r="I575" s="397"/>
      <c r="J575" s="397"/>
      <c r="K575" s="397"/>
      <c r="L575" s="397"/>
      <c r="M575" s="397"/>
      <c r="N575" s="397"/>
      <c r="O575" s="397"/>
      <c r="P575" s="397"/>
      <c r="Q575" s="397"/>
      <c r="R575" s="397"/>
      <c r="S575" s="397"/>
      <c r="T575" s="397"/>
      <c r="U575" s="397"/>
      <c r="V575" s="397"/>
      <c r="W575" s="397"/>
      <c r="X575" s="397"/>
      <c r="Y575" s="397"/>
      <c r="Z575" s="397"/>
      <c r="AA575" s="397"/>
      <c r="AB575" s="397"/>
      <c r="AC575" s="397"/>
      <c r="AD575" s="397"/>
      <c r="AE575" s="397"/>
      <c r="AF575" s="397"/>
      <c r="AG575" s="397"/>
    </row>
    <row r="576" customFormat="false" ht="15.75" hidden="false" customHeight="true" outlineLevel="0" collapsed="false">
      <c r="A576" s="404"/>
      <c r="B576" s="404"/>
      <c r="C576" s="404"/>
      <c r="D576" s="404"/>
      <c r="E576" s="404"/>
      <c r="F576" s="404"/>
      <c r="G576" s="404"/>
      <c r="H576" s="404"/>
      <c r="I576" s="404"/>
      <c r="J576" s="404"/>
      <c r="K576" s="404"/>
      <c r="L576" s="404"/>
      <c r="M576" s="404"/>
      <c r="N576" s="404"/>
      <c r="O576" s="404"/>
      <c r="P576" s="404"/>
      <c r="Q576" s="404"/>
      <c r="R576" s="404"/>
      <c r="S576" s="404"/>
      <c r="T576" s="404"/>
      <c r="U576" s="404"/>
      <c r="V576" s="404"/>
      <c r="W576" s="404"/>
      <c r="X576" s="404"/>
      <c r="Y576" s="404"/>
      <c r="Z576" s="404"/>
      <c r="AA576" s="404"/>
      <c r="AB576" s="404"/>
      <c r="AC576" s="404"/>
      <c r="AD576" s="404"/>
      <c r="AE576" s="404"/>
      <c r="AF576" s="404"/>
      <c r="AG576" s="404"/>
    </row>
    <row r="577" customFormat="false" ht="15.75" hidden="false" customHeight="true" outlineLevel="0" collapsed="false">
      <c r="A577" s="404"/>
      <c r="B577" s="404"/>
      <c r="C577" s="404"/>
      <c r="D577" s="404"/>
      <c r="E577" s="404"/>
      <c r="F577" s="404"/>
      <c r="G577" s="404"/>
      <c r="H577" s="404"/>
      <c r="I577" s="404"/>
      <c r="J577" s="404"/>
      <c r="K577" s="404"/>
      <c r="L577" s="404"/>
      <c r="M577" s="404"/>
      <c r="N577" s="404"/>
      <c r="O577" s="404"/>
      <c r="P577" s="404"/>
      <c r="Q577" s="404"/>
      <c r="R577" s="404"/>
      <c r="S577" s="404"/>
      <c r="T577" s="404"/>
      <c r="U577" s="404"/>
      <c r="V577" s="404"/>
      <c r="W577" s="404"/>
      <c r="X577" s="404"/>
      <c r="Y577" s="404"/>
      <c r="Z577" s="404"/>
      <c r="AA577" s="404"/>
      <c r="AB577" s="404"/>
      <c r="AC577" s="404"/>
      <c r="AD577" s="404"/>
      <c r="AE577" s="404"/>
      <c r="AF577" s="404"/>
      <c r="AG577" s="404"/>
    </row>
    <row r="578" customFormat="false" ht="15.75" hidden="false" customHeight="true" outlineLevel="0" collapsed="false">
      <c r="A578" s="404"/>
      <c r="B578" s="404"/>
      <c r="C578" s="404"/>
      <c r="D578" s="404"/>
      <c r="E578" s="404"/>
      <c r="F578" s="404"/>
      <c r="G578" s="404"/>
      <c r="H578" s="404"/>
      <c r="I578" s="404"/>
      <c r="J578" s="404"/>
      <c r="K578" s="404"/>
      <c r="L578" s="404"/>
      <c r="M578" s="404"/>
      <c r="N578" s="404"/>
      <c r="O578" s="404"/>
      <c r="P578" s="404"/>
      <c r="Q578" s="404"/>
      <c r="R578" s="404"/>
      <c r="S578" s="404"/>
      <c r="T578" s="404"/>
      <c r="U578" s="404"/>
      <c r="V578" s="404"/>
      <c r="W578" s="404"/>
      <c r="X578" s="404"/>
      <c r="Y578" s="404"/>
      <c r="Z578" s="404"/>
      <c r="AA578" s="404"/>
      <c r="AB578" s="404"/>
      <c r="AC578" s="404"/>
      <c r="AD578" s="404"/>
      <c r="AE578" s="404"/>
      <c r="AF578" s="404"/>
      <c r="AG578" s="404"/>
    </row>
    <row r="579" customFormat="false" ht="15.75" hidden="false" customHeight="true" outlineLevel="0" collapsed="false">
      <c r="A579" s="404"/>
      <c r="B579" s="404"/>
      <c r="C579" s="404"/>
      <c r="D579" s="404"/>
      <c r="E579" s="404"/>
      <c r="F579" s="404"/>
      <c r="G579" s="404"/>
      <c r="H579" s="404"/>
      <c r="I579" s="404"/>
      <c r="J579" s="404"/>
      <c r="K579" s="404"/>
      <c r="L579" s="404"/>
      <c r="M579" s="404"/>
      <c r="N579" s="404"/>
      <c r="O579" s="404"/>
      <c r="P579" s="404"/>
      <c r="Q579" s="404"/>
      <c r="R579" s="404"/>
      <c r="S579" s="404"/>
      <c r="T579" s="404"/>
      <c r="U579" s="404"/>
      <c r="V579" s="404"/>
      <c r="W579" s="404"/>
      <c r="X579" s="404"/>
      <c r="Y579" s="404"/>
      <c r="Z579" s="404"/>
      <c r="AA579" s="404"/>
      <c r="AB579" s="404"/>
      <c r="AC579" s="404"/>
      <c r="AD579" s="404"/>
      <c r="AE579" s="404"/>
      <c r="AF579" s="404"/>
      <c r="AG579" s="404"/>
    </row>
    <row r="580" customFormat="false" ht="15.75" hidden="false" customHeight="true" outlineLevel="0" collapsed="false">
      <c r="A580" s="404"/>
      <c r="B580" s="404"/>
      <c r="C580" s="404"/>
      <c r="D580" s="404"/>
      <c r="E580" s="404"/>
      <c r="F580" s="404"/>
      <c r="G580" s="404"/>
      <c r="H580" s="404"/>
      <c r="I580" s="404"/>
      <c r="J580" s="404"/>
      <c r="K580" s="404"/>
      <c r="L580" s="404"/>
      <c r="M580" s="404"/>
      <c r="N580" s="404"/>
      <c r="O580" s="404"/>
      <c r="P580" s="404"/>
      <c r="Q580" s="404"/>
      <c r="R580" s="404"/>
      <c r="S580" s="404"/>
      <c r="T580" s="404"/>
      <c r="U580" s="404"/>
      <c r="V580" s="404"/>
      <c r="W580" s="404"/>
      <c r="X580" s="404"/>
      <c r="Y580" s="404"/>
      <c r="Z580" s="404"/>
      <c r="AA580" s="404"/>
      <c r="AB580" s="404"/>
      <c r="AC580" s="404"/>
      <c r="AD580" s="404"/>
      <c r="AE580" s="404"/>
      <c r="AF580" s="404"/>
      <c r="AG580" s="404"/>
    </row>
    <row r="581" customFormat="false" ht="15.75" hidden="false" customHeight="true" outlineLevel="0" collapsed="false">
      <c r="A581" s="404"/>
      <c r="B581" s="404"/>
      <c r="C581" s="404"/>
      <c r="D581" s="404"/>
      <c r="E581" s="404"/>
      <c r="F581" s="404"/>
      <c r="G581" s="404"/>
      <c r="H581" s="404"/>
      <c r="I581" s="404"/>
      <c r="J581" s="404"/>
      <c r="K581" s="404"/>
      <c r="L581" s="404"/>
      <c r="M581" s="404"/>
      <c r="N581" s="404"/>
      <c r="O581" s="404"/>
      <c r="P581" s="404"/>
      <c r="Q581" s="404"/>
      <c r="R581" s="404"/>
      <c r="S581" s="404"/>
      <c r="T581" s="404"/>
      <c r="U581" s="404"/>
      <c r="V581" s="404"/>
      <c r="W581" s="404"/>
      <c r="X581" s="404"/>
      <c r="Y581" s="404"/>
      <c r="Z581" s="404"/>
      <c r="AA581" s="404"/>
      <c r="AB581" s="404"/>
      <c r="AC581" s="404"/>
      <c r="AD581" s="404"/>
      <c r="AE581" s="404"/>
      <c r="AF581" s="404"/>
      <c r="AG581" s="404"/>
    </row>
    <row r="582" customFormat="false" ht="15.75" hidden="false" customHeight="true" outlineLevel="0" collapsed="false">
      <c r="A582" s="404"/>
      <c r="B582" s="404"/>
      <c r="C582" s="404"/>
      <c r="D582" s="404"/>
      <c r="E582" s="404"/>
      <c r="F582" s="404"/>
      <c r="G582" s="404"/>
      <c r="H582" s="404"/>
      <c r="I582" s="404"/>
      <c r="J582" s="404"/>
      <c r="K582" s="404"/>
      <c r="L582" s="404"/>
      <c r="M582" s="404"/>
      <c r="N582" s="404"/>
      <c r="O582" s="404"/>
      <c r="P582" s="404"/>
      <c r="Q582" s="404"/>
      <c r="R582" s="404"/>
      <c r="S582" s="404"/>
      <c r="T582" s="404"/>
      <c r="U582" s="404"/>
      <c r="V582" s="404"/>
      <c r="W582" s="404"/>
      <c r="X582" s="404"/>
      <c r="Y582" s="404"/>
      <c r="Z582" s="404"/>
      <c r="AA582" s="404"/>
      <c r="AB582" s="404"/>
      <c r="AC582" s="404"/>
      <c r="AD582" s="404"/>
      <c r="AE582" s="404"/>
      <c r="AF582" s="404"/>
      <c r="AG582" s="404"/>
    </row>
    <row r="583" customFormat="false" ht="15.75" hidden="false" customHeight="true" outlineLevel="0" collapsed="false">
      <c r="A583" s="404"/>
      <c r="B583" s="404"/>
      <c r="C583" s="404"/>
      <c r="D583" s="404"/>
      <c r="E583" s="404"/>
      <c r="F583" s="404"/>
      <c r="G583" s="404"/>
      <c r="H583" s="404"/>
      <c r="I583" s="404"/>
      <c r="J583" s="404"/>
      <c r="K583" s="404"/>
      <c r="L583" s="404"/>
      <c r="M583" s="404"/>
      <c r="N583" s="404"/>
      <c r="O583" s="404"/>
      <c r="P583" s="404"/>
      <c r="Q583" s="404"/>
      <c r="R583" s="404"/>
      <c r="S583" s="404"/>
      <c r="T583" s="404"/>
      <c r="U583" s="404"/>
      <c r="V583" s="404"/>
      <c r="W583" s="404"/>
      <c r="X583" s="404"/>
      <c r="Y583" s="404"/>
      <c r="Z583" s="404"/>
      <c r="AA583" s="404"/>
      <c r="AB583" s="404"/>
      <c r="AC583" s="404"/>
      <c r="AD583" s="404"/>
      <c r="AE583" s="404"/>
      <c r="AF583" s="404"/>
      <c r="AG583" s="404"/>
    </row>
    <row r="584" customFormat="false" ht="15.75" hidden="false" customHeight="true" outlineLevel="0" collapsed="false">
      <c r="A584" s="404"/>
      <c r="B584" s="404"/>
      <c r="C584" s="404"/>
      <c r="D584" s="404"/>
      <c r="E584" s="404"/>
      <c r="F584" s="404"/>
      <c r="G584" s="404"/>
      <c r="H584" s="404"/>
      <c r="I584" s="404"/>
      <c r="J584" s="404"/>
      <c r="K584" s="404"/>
      <c r="L584" s="404"/>
      <c r="M584" s="404"/>
      <c r="N584" s="404"/>
      <c r="O584" s="404"/>
      <c r="P584" s="404"/>
      <c r="Q584" s="404"/>
      <c r="R584" s="404"/>
      <c r="S584" s="404"/>
      <c r="T584" s="404"/>
      <c r="U584" s="404"/>
      <c r="V584" s="404"/>
      <c r="W584" s="404"/>
      <c r="X584" s="404"/>
      <c r="Y584" s="404"/>
      <c r="Z584" s="404"/>
      <c r="AA584" s="404"/>
      <c r="AB584" s="404"/>
      <c r="AC584" s="404"/>
      <c r="AD584" s="404"/>
      <c r="AE584" s="404"/>
      <c r="AF584" s="404"/>
      <c r="AG584" s="404"/>
    </row>
    <row r="585" customFormat="false" ht="15.75" hidden="false" customHeight="true" outlineLevel="0" collapsed="false">
      <c r="A585" s="404"/>
      <c r="B585" s="404"/>
      <c r="C585" s="404"/>
      <c r="D585" s="404"/>
      <c r="E585" s="404"/>
      <c r="F585" s="404"/>
      <c r="G585" s="404"/>
      <c r="H585" s="404"/>
      <c r="I585" s="404"/>
      <c r="J585" s="404"/>
      <c r="K585" s="404"/>
      <c r="L585" s="404"/>
      <c r="M585" s="404"/>
      <c r="N585" s="404"/>
      <c r="O585" s="404"/>
      <c r="P585" s="404"/>
      <c r="Q585" s="404"/>
      <c r="R585" s="404"/>
      <c r="S585" s="404"/>
      <c r="T585" s="404"/>
      <c r="U585" s="404"/>
      <c r="V585" s="404"/>
      <c r="W585" s="404"/>
      <c r="X585" s="404"/>
      <c r="Y585" s="404"/>
      <c r="Z585" s="404"/>
      <c r="AA585" s="404"/>
      <c r="AB585" s="404"/>
      <c r="AC585" s="404"/>
      <c r="AD585" s="404"/>
      <c r="AE585" s="404"/>
      <c r="AF585" s="404"/>
      <c r="AG585" s="404"/>
    </row>
    <row r="586" customFormat="false" ht="15.75" hidden="false" customHeight="true" outlineLevel="0" collapsed="false">
      <c r="A586" s="404"/>
      <c r="B586" s="404"/>
      <c r="C586" s="404"/>
      <c r="D586" s="404"/>
      <c r="E586" s="404"/>
      <c r="F586" s="404"/>
      <c r="G586" s="404"/>
      <c r="H586" s="404"/>
      <c r="I586" s="404"/>
      <c r="J586" s="404"/>
      <c r="K586" s="404"/>
      <c r="L586" s="404"/>
      <c r="M586" s="404"/>
      <c r="N586" s="404"/>
      <c r="O586" s="404"/>
      <c r="P586" s="404"/>
      <c r="Q586" s="404"/>
      <c r="R586" s="404"/>
      <c r="S586" s="404"/>
      <c r="T586" s="404"/>
      <c r="U586" s="404"/>
      <c r="V586" s="404"/>
      <c r="W586" s="404"/>
      <c r="X586" s="404"/>
      <c r="Y586" s="404"/>
      <c r="Z586" s="404"/>
      <c r="AA586" s="404"/>
      <c r="AB586" s="404"/>
      <c r="AC586" s="404"/>
      <c r="AD586" s="404"/>
      <c r="AE586" s="404"/>
      <c r="AF586" s="404"/>
      <c r="AG586" s="404"/>
    </row>
    <row r="587" customFormat="false" ht="15.75" hidden="false" customHeight="true" outlineLevel="0" collapsed="false">
      <c r="A587" s="404"/>
      <c r="B587" s="404"/>
      <c r="C587" s="404"/>
      <c r="D587" s="404"/>
      <c r="E587" s="404"/>
      <c r="F587" s="404"/>
      <c r="G587" s="404"/>
      <c r="H587" s="404"/>
      <c r="I587" s="404"/>
      <c r="J587" s="404"/>
      <c r="K587" s="404"/>
      <c r="L587" s="404"/>
      <c r="M587" s="404"/>
      <c r="N587" s="404"/>
      <c r="O587" s="404"/>
      <c r="P587" s="404"/>
      <c r="Q587" s="404"/>
      <c r="R587" s="404"/>
      <c r="S587" s="404"/>
      <c r="T587" s="404"/>
      <c r="U587" s="404"/>
      <c r="V587" s="404"/>
      <c r="W587" s="404"/>
      <c r="X587" s="404"/>
      <c r="Y587" s="404"/>
      <c r="Z587" s="404"/>
      <c r="AA587" s="404"/>
      <c r="AB587" s="404"/>
      <c r="AC587" s="404"/>
      <c r="AD587" s="404"/>
      <c r="AE587" s="404"/>
      <c r="AF587" s="404"/>
      <c r="AG587" s="404"/>
    </row>
    <row r="588" customFormat="false" ht="15.75" hidden="false" customHeight="true" outlineLevel="0" collapsed="false">
      <c r="A588" s="404"/>
      <c r="B588" s="404"/>
      <c r="C588" s="404"/>
      <c r="D588" s="404"/>
      <c r="E588" s="404"/>
      <c r="F588" s="404"/>
      <c r="G588" s="404"/>
      <c r="H588" s="404"/>
      <c r="I588" s="404"/>
      <c r="J588" s="404"/>
      <c r="K588" s="404"/>
      <c r="L588" s="404"/>
      <c r="M588" s="404"/>
      <c r="N588" s="404"/>
      <c r="O588" s="404"/>
      <c r="P588" s="404"/>
      <c r="Q588" s="404"/>
      <c r="R588" s="404"/>
      <c r="S588" s="404"/>
      <c r="T588" s="404"/>
      <c r="U588" s="404"/>
      <c r="V588" s="404"/>
      <c r="W588" s="404"/>
      <c r="X588" s="404"/>
      <c r="Y588" s="404"/>
      <c r="Z588" s="404"/>
      <c r="AA588" s="404"/>
      <c r="AB588" s="404"/>
      <c r="AC588" s="404"/>
      <c r="AD588" s="404"/>
      <c r="AE588" s="404"/>
      <c r="AF588" s="404"/>
      <c r="AG588" s="404"/>
    </row>
    <row r="589" customFormat="false" ht="15.75" hidden="false" customHeight="true" outlineLevel="0" collapsed="false">
      <c r="A589" s="404"/>
      <c r="B589" s="404"/>
      <c r="C589" s="404"/>
      <c r="D589" s="404"/>
      <c r="E589" s="404"/>
      <c r="F589" s="404"/>
      <c r="G589" s="404"/>
      <c r="H589" s="404"/>
      <c r="I589" s="404"/>
      <c r="J589" s="404"/>
      <c r="K589" s="404"/>
      <c r="L589" s="404"/>
      <c r="M589" s="404"/>
      <c r="N589" s="404"/>
      <c r="O589" s="404"/>
      <c r="P589" s="404"/>
      <c r="Q589" s="404"/>
      <c r="R589" s="404"/>
      <c r="S589" s="404"/>
      <c r="T589" s="404"/>
      <c r="U589" s="404"/>
      <c r="V589" s="404"/>
      <c r="W589" s="404"/>
      <c r="X589" s="404"/>
      <c r="Y589" s="404"/>
      <c r="Z589" s="404"/>
      <c r="AA589" s="404"/>
      <c r="AB589" s="404"/>
      <c r="AC589" s="404"/>
      <c r="AD589" s="404"/>
      <c r="AE589" s="404"/>
      <c r="AF589" s="404"/>
      <c r="AG589" s="404"/>
    </row>
    <row r="590" customFormat="false" ht="15.75" hidden="false" customHeight="true" outlineLevel="0" collapsed="false">
      <c r="A590" s="404"/>
      <c r="B590" s="404"/>
      <c r="C590" s="404"/>
      <c r="D590" s="404"/>
      <c r="E590" s="404"/>
      <c r="F590" s="404"/>
      <c r="G590" s="404"/>
      <c r="H590" s="404"/>
      <c r="I590" s="404"/>
      <c r="J590" s="404"/>
      <c r="K590" s="404"/>
      <c r="L590" s="404"/>
      <c r="M590" s="404"/>
      <c r="N590" s="404"/>
      <c r="O590" s="404"/>
      <c r="P590" s="404"/>
      <c r="Q590" s="404"/>
      <c r="R590" s="404"/>
      <c r="S590" s="404"/>
      <c r="T590" s="404"/>
      <c r="U590" s="404"/>
      <c r="V590" s="404"/>
      <c r="W590" s="404"/>
      <c r="X590" s="404"/>
      <c r="Y590" s="404"/>
      <c r="Z590" s="404"/>
      <c r="AA590" s="404"/>
      <c r="AB590" s="404"/>
      <c r="AC590" s="404"/>
      <c r="AD590" s="404"/>
      <c r="AE590" s="404"/>
      <c r="AF590" s="404"/>
      <c r="AG590" s="404"/>
    </row>
    <row r="591" customFormat="false" ht="15.75" hidden="false" customHeight="true" outlineLevel="0" collapsed="false">
      <c r="A591" s="404"/>
      <c r="B591" s="404"/>
      <c r="C591" s="404"/>
      <c r="D591" s="404"/>
      <c r="E591" s="404"/>
      <c r="F591" s="404"/>
      <c r="G591" s="404"/>
      <c r="H591" s="404"/>
      <c r="I591" s="404"/>
      <c r="J591" s="404"/>
      <c r="K591" s="404"/>
      <c r="L591" s="404"/>
      <c r="M591" s="404"/>
      <c r="N591" s="404"/>
      <c r="O591" s="404"/>
      <c r="P591" s="404"/>
      <c r="Q591" s="404"/>
      <c r="R591" s="404"/>
      <c r="S591" s="404"/>
      <c r="T591" s="404"/>
      <c r="U591" s="404"/>
      <c r="V591" s="404"/>
      <c r="W591" s="404"/>
      <c r="X591" s="404"/>
      <c r="Y591" s="404"/>
      <c r="Z591" s="404"/>
      <c r="AA591" s="404"/>
      <c r="AB591" s="404"/>
      <c r="AC591" s="404"/>
      <c r="AD591" s="404"/>
      <c r="AE591" s="404"/>
      <c r="AF591" s="404"/>
      <c r="AG591" s="404"/>
    </row>
    <row r="592" customFormat="false" ht="15.75" hidden="false" customHeight="true" outlineLevel="0" collapsed="false">
      <c r="A592" s="404"/>
      <c r="B592" s="404"/>
      <c r="C592" s="404"/>
      <c r="D592" s="404"/>
      <c r="E592" s="404"/>
      <c r="F592" s="404"/>
      <c r="G592" s="404"/>
      <c r="H592" s="404"/>
      <c r="I592" s="404"/>
      <c r="J592" s="404"/>
      <c r="K592" s="404"/>
      <c r="L592" s="404"/>
      <c r="M592" s="404"/>
      <c r="N592" s="404"/>
      <c r="O592" s="404"/>
      <c r="P592" s="404"/>
      <c r="Q592" s="404"/>
      <c r="R592" s="404"/>
      <c r="S592" s="404"/>
      <c r="T592" s="404"/>
      <c r="U592" s="404"/>
      <c r="V592" s="404"/>
      <c r="W592" s="404"/>
      <c r="X592" s="404"/>
      <c r="Y592" s="404"/>
      <c r="Z592" s="404"/>
      <c r="AA592" s="404"/>
      <c r="AB592" s="404"/>
      <c r="AC592" s="404"/>
      <c r="AD592" s="404"/>
      <c r="AE592" s="404"/>
      <c r="AF592" s="404"/>
      <c r="AG592" s="404"/>
    </row>
    <row r="593" customFormat="false" ht="15.75" hidden="false" customHeight="true" outlineLevel="0" collapsed="false">
      <c r="A593" s="404"/>
      <c r="B593" s="404"/>
      <c r="C593" s="404"/>
      <c r="D593" s="404"/>
      <c r="E593" s="404"/>
      <c r="F593" s="404"/>
      <c r="G593" s="404"/>
      <c r="H593" s="404"/>
      <c r="I593" s="404"/>
      <c r="J593" s="404"/>
      <c r="K593" s="404"/>
      <c r="L593" s="404"/>
      <c r="M593" s="404"/>
      <c r="N593" s="404"/>
      <c r="O593" s="404"/>
      <c r="P593" s="404"/>
      <c r="Q593" s="404"/>
      <c r="R593" s="404"/>
      <c r="S593" s="404"/>
      <c r="T593" s="404"/>
      <c r="U593" s="404"/>
      <c r="V593" s="404"/>
      <c r="W593" s="404"/>
      <c r="X593" s="404"/>
      <c r="Y593" s="404"/>
      <c r="Z593" s="404"/>
      <c r="AA593" s="404"/>
      <c r="AB593" s="404"/>
      <c r="AC593" s="404"/>
      <c r="AD593" s="404"/>
      <c r="AE593" s="404"/>
      <c r="AF593" s="404"/>
      <c r="AG593" s="404"/>
    </row>
    <row r="594" customFormat="false" ht="15.75" hidden="false" customHeight="true" outlineLevel="0" collapsed="false">
      <c r="A594" s="404"/>
      <c r="B594" s="404"/>
      <c r="C594" s="404"/>
      <c r="D594" s="404"/>
      <c r="E594" s="404"/>
      <c r="F594" s="404"/>
      <c r="G594" s="404"/>
      <c r="H594" s="404"/>
      <c r="I594" s="404"/>
      <c r="J594" s="404"/>
      <c r="K594" s="404"/>
      <c r="L594" s="404"/>
      <c r="M594" s="404"/>
      <c r="N594" s="404"/>
      <c r="O594" s="404"/>
      <c r="P594" s="404"/>
      <c r="Q594" s="404"/>
      <c r="R594" s="404"/>
      <c r="S594" s="404"/>
      <c r="T594" s="404"/>
      <c r="U594" s="404"/>
      <c r="V594" s="404"/>
      <c r="W594" s="404"/>
      <c r="X594" s="404"/>
      <c r="Y594" s="404"/>
      <c r="Z594" s="404"/>
      <c r="AA594" s="404"/>
      <c r="AB594" s="404"/>
      <c r="AC594" s="404"/>
      <c r="AD594" s="404"/>
      <c r="AE594" s="404"/>
      <c r="AF594" s="404"/>
      <c r="AG594" s="404"/>
    </row>
    <row r="595" customFormat="false" ht="15.75" hidden="false" customHeight="true" outlineLevel="0" collapsed="false">
      <c r="A595" s="404"/>
      <c r="B595" s="404"/>
      <c r="C595" s="404"/>
      <c r="D595" s="404"/>
      <c r="E595" s="404"/>
      <c r="F595" s="404"/>
      <c r="G595" s="404"/>
      <c r="H595" s="404"/>
      <c r="I595" s="404"/>
      <c r="J595" s="404"/>
      <c r="K595" s="404"/>
      <c r="L595" s="404"/>
      <c r="M595" s="404"/>
      <c r="N595" s="404"/>
      <c r="O595" s="404"/>
      <c r="P595" s="404"/>
      <c r="Q595" s="404"/>
      <c r="R595" s="404"/>
      <c r="S595" s="404"/>
      <c r="T595" s="404"/>
      <c r="U595" s="404"/>
      <c r="V595" s="404"/>
      <c r="W595" s="404"/>
      <c r="X595" s="404"/>
      <c r="Y595" s="404"/>
      <c r="Z595" s="404"/>
      <c r="AA595" s="404"/>
      <c r="AB595" s="404"/>
      <c r="AC595" s="404"/>
      <c r="AD595" s="404"/>
      <c r="AE595" s="404"/>
      <c r="AF595" s="404"/>
      <c r="AG595" s="404"/>
    </row>
    <row r="596" customFormat="false" ht="15.75" hidden="false" customHeight="true" outlineLevel="0" collapsed="false">
      <c r="A596" s="404"/>
      <c r="B596" s="404"/>
      <c r="C596" s="404"/>
      <c r="D596" s="404"/>
      <c r="E596" s="404"/>
      <c r="F596" s="404"/>
      <c r="G596" s="404"/>
      <c r="H596" s="404"/>
      <c r="I596" s="404"/>
      <c r="J596" s="404"/>
      <c r="K596" s="404"/>
      <c r="L596" s="404"/>
      <c r="M596" s="404"/>
      <c r="N596" s="404"/>
      <c r="O596" s="404"/>
      <c r="P596" s="404"/>
      <c r="Q596" s="404"/>
      <c r="R596" s="404"/>
      <c r="S596" s="404"/>
      <c r="T596" s="404"/>
      <c r="U596" s="404"/>
      <c r="V596" s="404"/>
      <c r="W596" s="404"/>
      <c r="X596" s="404"/>
      <c r="Y596" s="404"/>
      <c r="Z596" s="404"/>
      <c r="AA596" s="404"/>
      <c r="AB596" s="404"/>
      <c r="AC596" s="404"/>
      <c r="AD596" s="404"/>
      <c r="AE596" s="404"/>
      <c r="AF596" s="404"/>
      <c r="AG596" s="404"/>
    </row>
    <row r="597" customFormat="false" ht="15.75" hidden="false" customHeight="true" outlineLevel="0" collapsed="false">
      <c r="A597" s="404"/>
      <c r="B597" s="404"/>
      <c r="C597" s="404"/>
      <c r="D597" s="404"/>
      <c r="E597" s="404"/>
      <c r="F597" s="404"/>
      <c r="G597" s="404"/>
      <c r="H597" s="404"/>
      <c r="I597" s="404"/>
      <c r="J597" s="404"/>
      <c r="K597" s="404"/>
      <c r="L597" s="404"/>
      <c r="M597" s="404"/>
      <c r="N597" s="404"/>
      <c r="O597" s="404"/>
      <c r="P597" s="404"/>
      <c r="Q597" s="404"/>
      <c r="R597" s="404"/>
      <c r="S597" s="404"/>
      <c r="T597" s="404"/>
      <c r="U597" s="404"/>
      <c r="V597" s="404"/>
      <c r="W597" s="404"/>
      <c r="X597" s="404"/>
      <c r="Y597" s="404"/>
      <c r="Z597" s="404"/>
      <c r="AA597" s="404"/>
      <c r="AB597" s="404"/>
      <c r="AC597" s="404"/>
      <c r="AD597" s="404"/>
      <c r="AE597" s="404"/>
      <c r="AF597" s="404"/>
      <c r="AG597" s="404"/>
    </row>
    <row r="598" customFormat="false" ht="15.75" hidden="false" customHeight="true" outlineLevel="0" collapsed="false">
      <c r="A598" s="404"/>
      <c r="B598" s="404"/>
      <c r="C598" s="404"/>
      <c r="D598" s="404"/>
      <c r="E598" s="404"/>
      <c r="F598" s="404"/>
      <c r="G598" s="404"/>
      <c r="H598" s="404"/>
      <c r="I598" s="404"/>
      <c r="J598" s="404"/>
      <c r="K598" s="404"/>
      <c r="L598" s="404"/>
      <c r="M598" s="404"/>
      <c r="N598" s="404"/>
      <c r="O598" s="404"/>
      <c r="P598" s="404"/>
      <c r="Q598" s="404"/>
      <c r="R598" s="404"/>
      <c r="S598" s="404"/>
      <c r="T598" s="404"/>
      <c r="U598" s="404"/>
      <c r="V598" s="404"/>
      <c r="W598" s="404"/>
      <c r="X598" s="404"/>
      <c r="Y598" s="404"/>
      <c r="Z598" s="404"/>
      <c r="AA598" s="404"/>
      <c r="AB598" s="404"/>
      <c r="AC598" s="404"/>
      <c r="AD598" s="404"/>
      <c r="AE598" s="404"/>
      <c r="AF598" s="404"/>
      <c r="AG598" s="404"/>
    </row>
    <row r="599" customFormat="false" ht="15.75" hidden="false" customHeight="true" outlineLevel="0" collapsed="false">
      <c r="A599" s="404"/>
      <c r="B599" s="404"/>
      <c r="C599" s="404"/>
      <c r="D599" s="404"/>
      <c r="E599" s="404"/>
      <c r="F599" s="404"/>
      <c r="G599" s="404"/>
      <c r="H599" s="404"/>
      <c r="I599" s="404"/>
      <c r="J599" s="404"/>
      <c r="K599" s="404"/>
      <c r="L599" s="404"/>
      <c r="M599" s="404"/>
      <c r="N599" s="404"/>
      <c r="O599" s="404"/>
      <c r="P599" s="404"/>
      <c r="Q599" s="404"/>
      <c r="R599" s="404"/>
      <c r="S599" s="404"/>
      <c r="T599" s="404"/>
      <c r="U599" s="404"/>
      <c r="V599" s="404"/>
      <c r="W599" s="404"/>
      <c r="X599" s="404"/>
      <c r="Y599" s="404"/>
      <c r="Z599" s="404"/>
      <c r="AA599" s="404"/>
      <c r="AB599" s="404"/>
      <c r="AC599" s="404"/>
      <c r="AD599" s="404"/>
      <c r="AE599" s="404"/>
      <c r="AF599" s="404"/>
      <c r="AG599" s="404"/>
    </row>
    <row r="600" customFormat="false" ht="15.75" hidden="false" customHeight="true" outlineLevel="0" collapsed="false">
      <c r="A600" s="404"/>
      <c r="B600" s="404"/>
      <c r="C600" s="404"/>
      <c r="D600" s="404"/>
      <c r="E600" s="404"/>
      <c r="F600" s="404"/>
      <c r="G600" s="404"/>
      <c r="H600" s="404"/>
      <c r="I600" s="404"/>
      <c r="J600" s="404"/>
      <c r="K600" s="404"/>
      <c r="L600" s="404"/>
      <c r="M600" s="404"/>
      <c r="N600" s="404"/>
      <c r="O600" s="404"/>
      <c r="P600" s="404"/>
      <c r="Q600" s="404"/>
      <c r="R600" s="404"/>
      <c r="S600" s="404"/>
      <c r="T600" s="404"/>
      <c r="U600" s="404"/>
      <c r="V600" s="404"/>
      <c r="W600" s="404"/>
      <c r="X600" s="404"/>
      <c r="Y600" s="404"/>
      <c r="Z600" s="404"/>
      <c r="AA600" s="404"/>
      <c r="AB600" s="404"/>
      <c r="AC600" s="404"/>
      <c r="AD600" s="404"/>
      <c r="AE600" s="404"/>
      <c r="AF600" s="404"/>
      <c r="AG600" s="404"/>
    </row>
    <row r="601" customFormat="false" ht="15.75" hidden="false" customHeight="true" outlineLevel="0" collapsed="false">
      <c r="A601" s="404"/>
      <c r="B601" s="404"/>
      <c r="C601" s="404"/>
      <c r="D601" s="404"/>
      <c r="E601" s="404"/>
      <c r="F601" s="404"/>
      <c r="G601" s="404"/>
      <c r="H601" s="404"/>
      <c r="I601" s="404"/>
      <c r="J601" s="404"/>
      <c r="K601" s="404"/>
      <c r="L601" s="404"/>
      <c r="M601" s="404"/>
      <c r="N601" s="404"/>
      <c r="O601" s="404"/>
      <c r="P601" s="404"/>
      <c r="Q601" s="404"/>
      <c r="R601" s="404"/>
      <c r="S601" s="404"/>
      <c r="T601" s="404"/>
      <c r="U601" s="404"/>
      <c r="V601" s="404"/>
      <c r="W601" s="404"/>
      <c r="X601" s="404"/>
      <c r="Y601" s="404"/>
      <c r="Z601" s="404"/>
      <c r="AA601" s="404"/>
      <c r="AB601" s="404"/>
      <c r="AC601" s="404"/>
      <c r="AD601" s="404"/>
      <c r="AE601" s="404"/>
      <c r="AF601" s="404"/>
      <c r="AG601" s="404"/>
    </row>
    <row r="602" customFormat="false" ht="15.75" hidden="false" customHeight="true" outlineLevel="0" collapsed="false">
      <c r="A602" s="404"/>
      <c r="B602" s="404"/>
      <c r="C602" s="404"/>
      <c r="D602" s="404"/>
      <c r="E602" s="404"/>
      <c r="F602" s="404"/>
      <c r="G602" s="404"/>
      <c r="H602" s="404"/>
      <c r="I602" s="404"/>
      <c r="J602" s="404"/>
      <c r="K602" s="404"/>
      <c r="L602" s="404"/>
      <c r="M602" s="404"/>
      <c r="N602" s="404"/>
      <c r="O602" s="404"/>
      <c r="P602" s="404"/>
      <c r="Q602" s="404"/>
      <c r="R602" s="404"/>
      <c r="S602" s="404"/>
      <c r="T602" s="404"/>
      <c r="U602" s="404"/>
      <c r="V602" s="404"/>
      <c r="W602" s="404"/>
      <c r="X602" s="404"/>
      <c r="Y602" s="404"/>
      <c r="Z602" s="404"/>
      <c r="AA602" s="404"/>
      <c r="AB602" s="404"/>
      <c r="AC602" s="404"/>
      <c r="AD602" s="404"/>
      <c r="AE602" s="404"/>
      <c r="AF602" s="404"/>
      <c r="AG602" s="404"/>
    </row>
    <row r="603" customFormat="false" ht="15.75" hidden="false" customHeight="true" outlineLevel="0" collapsed="false">
      <c r="A603" s="404"/>
      <c r="B603" s="404"/>
      <c r="C603" s="404"/>
      <c r="D603" s="404"/>
      <c r="E603" s="404"/>
      <c r="F603" s="404"/>
      <c r="G603" s="404"/>
      <c r="H603" s="404"/>
      <c r="I603" s="404"/>
      <c r="J603" s="404"/>
      <c r="K603" s="404"/>
      <c r="L603" s="404"/>
      <c r="M603" s="404"/>
      <c r="N603" s="404"/>
      <c r="O603" s="404"/>
      <c r="P603" s="404"/>
      <c r="Q603" s="404"/>
      <c r="R603" s="404"/>
      <c r="S603" s="404"/>
      <c r="T603" s="404"/>
      <c r="U603" s="404"/>
      <c r="V603" s="404"/>
      <c r="W603" s="404"/>
      <c r="X603" s="404"/>
      <c r="Y603" s="404"/>
      <c r="Z603" s="404"/>
      <c r="AA603" s="404"/>
      <c r="AB603" s="404"/>
      <c r="AC603" s="404"/>
      <c r="AD603" s="404"/>
      <c r="AE603" s="404"/>
      <c r="AF603" s="404"/>
      <c r="AG603" s="404"/>
    </row>
    <row r="604" customFormat="false" ht="15.75" hidden="false" customHeight="true" outlineLevel="0" collapsed="false">
      <c r="A604" s="404"/>
      <c r="B604" s="404"/>
      <c r="C604" s="404"/>
      <c r="D604" s="404"/>
      <c r="E604" s="404"/>
      <c r="F604" s="404"/>
      <c r="G604" s="404"/>
      <c r="H604" s="404"/>
      <c r="I604" s="404"/>
      <c r="J604" s="404"/>
      <c r="K604" s="404"/>
      <c r="L604" s="404"/>
      <c r="M604" s="404"/>
      <c r="N604" s="404"/>
      <c r="O604" s="404"/>
      <c r="P604" s="404"/>
      <c r="Q604" s="404"/>
      <c r="R604" s="404"/>
      <c r="S604" s="404"/>
      <c r="T604" s="404"/>
      <c r="U604" s="404"/>
      <c r="V604" s="404"/>
      <c r="W604" s="404"/>
      <c r="X604" s="404"/>
      <c r="Y604" s="404"/>
      <c r="Z604" s="404"/>
      <c r="AA604" s="404"/>
      <c r="AB604" s="404"/>
      <c r="AC604" s="404"/>
      <c r="AD604" s="404"/>
      <c r="AE604" s="404"/>
      <c r="AF604" s="404"/>
      <c r="AG604" s="404"/>
    </row>
    <row r="605" customFormat="false" ht="15.75" hidden="false" customHeight="true" outlineLevel="0" collapsed="false">
      <c r="A605" s="404"/>
      <c r="B605" s="404"/>
      <c r="C605" s="404"/>
      <c r="D605" s="404"/>
      <c r="E605" s="404"/>
      <c r="F605" s="404"/>
      <c r="G605" s="404"/>
      <c r="H605" s="404"/>
      <c r="I605" s="404"/>
      <c r="J605" s="404"/>
      <c r="K605" s="404"/>
      <c r="L605" s="404"/>
      <c r="M605" s="404"/>
      <c r="N605" s="404"/>
      <c r="O605" s="404"/>
      <c r="P605" s="404"/>
      <c r="Q605" s="404"/>
      <c r="R605" s="404"/>
      <c r="S605" s="404"/>
      <c r="T605" s="404"/>
      <c r="U605" s="404"/>
      <c r="V605" s="404"/>
      <c r="W605" s="404"/>
      <c r="X605" s="404"/>
      <c r="Y605" s="404"/>
      <c r="Z605" s="404"/>
      <c r="AA605" s="404"/>
      <c r="AB605" s="404"/>
      <c r="AC605" s="404"/>
      <c r="AD605" s="404"/>
      <c r="AE605" s="404"/>
      <c r="AF605" s="404"/>
      <c r="AG605" s="404"/>
    </row>
    <row r="606" customFormat="false" ht="15.75" hidden="false" customHeight="true" outlineLevel="0" collapsed="false">
      <c r="A606" s="404"/>
      <c r="B606" s="404"/>
      <c r="C606" s="404"/>
      <c r="D606" s="404"/>
      <c r="E606" s="404"/>
      <c r="F606" s="404"/>
      <c r="G606" s="404"/>
      <c r="H606" s="404"/>
      <c r="I606" s="404"/>
      <c r="J606" s="404"/>
      <c r="K606" s="404"/>
      <c r="L606" s="404"/>
      <c r="M606" s="404"/>
      <c r="N606" s="404"/>
      <c r="O606" s="404"/>
      <c r="P606" s="404"/>
      <c r="Q606" s="404"/>
      <c r="R606" s="404"/>
      <c r="S606" s="404"/>
      <c r="T606" s="404"/>
      <c r="U606" s="404"/>
      <c r="V606" s="404"/>
      <c r="W606" s="404"/>
      <c r="X606" s="404"/>
      <c r="Y606" s="404"/>
      <c r="Z606" s="404"/>
      <c r="AA606" s="404"/>
      <c r="AB606" s="404"/>
      <c r="AC606" s="404"/>
      <c r="AD606" s="404"/>
      <c r="AE606" s="404"/>
      <c r="AF606" s="404"/>
      <c r="AG606" s="404"/>
    </row>
    <row r="607" customFormat="false" ht="15.75" hidden="false" customHeight="true" outlineLevel="0" collapsed="false">
      <c r="A607" s="404"/>
      <c r="B607" s="404"/>
      <c r="C607" s="404"/>
      <c r="D607" s="404"/>
      <c r="E607" s="404"/>
      <c r="F607" s="404"/>
      <c r="G607" s="404"/>
      <c r="H607" s="404"/>
      <c r="I607" s="404"/>
      <c r="J607" s="404"/>
      <c r="K607" s="404"/>
      <c r="L607" s="404"/>
      <c r="M607" s="404"/>
      <c r="N607" s="404"/>
      <c r="O607" s="404"/>
      <c r="P607" s="404"/>
      <c r="Q607" s="404"/>
      <c r="R607" s="404"/>
      <c r="S607" s="404"/>
      <c r="T607" s="404"/>
      <c r="U607" s="404"/>
      <c r="V607" s="404"/>
      <c r="W607" s="404"/>
      <c r="X607" s="404"/>
      <c r="Y607" s="404"/>
      <c r="Z607" s="404"/>
      <c r="AA607" s="404"/>
      <c r="AB607" s="404"/>
      <c r="AC607" s="404"/>
      <c r="AD607" s="404"/>
      <c r="AE607" s="404"/>
      <c r="AF607" s="404"/>
      <c r="AG607" s="404"/>
    </row>
    <row r="608" customFormat="false" ht="15.75" hidden="false" customHeight="true" outlineLevel="0" collapsed="false">
      <c r="A608" s="404"/>
      <c r="B608" s="404"/>
      <c r="C608" s="404"/>
      <c r="D608" s="404"/>
      <c r="E608" s="404"/>
      <c r="F608" s="404"/>
      <c r="G608" s="404"/>
      <c r="H608" s="404"/>
      <c r="I608" s="404"/>
      <c r="J608" s="404"/>
      <c r="K608" s="404"/>
      <c r="L608" s="404"/>
      <c r="M608" s="404"/>
      <c r="N608" s="404"/>
      <c r="O608" s="404"/>
      <c r="P608" s="404"/>
      <c r="Q608" s="404"/>
      <c r="R608" s="404"/>
      <c r="S608" s="404"/>
      <c r="T608" s="404"/>
      <c r="U608" s="404"/>
      <c r="V608" s="404"/>
      <c r="W608" s="404"/>
      <c r="X608" s="404"/>
      <c r="Y608" s="404"/>
      <c r="Z608" s="404"/>
      <c r="AA608" s="404"/>
      <c r="AB608" s="404"/>
      <c r="AC608" s="404"/>
      <c r="AD608" s="404"/>
      <c r="AE608" s="404"/>
      <c r="AF608" s="404"/>
      <c r="AG608" s="404"/>
    </row>
    <row r="609" customFormat="false" ht="15.75" hidden="false" customHeight="true" outlineLevel="0" collapsed="false">
      <c r="A609" s="404"/>
      <c r="B609" s="404"/>
      <c r="C609" s="404"/>
      <c r="D609" s="404"/>
      <c r="E609" s="404"/>
      <c r="F609" s="404"/>
      <c r="G609" s="404"/>
      <c r="H609" s="404"/>
      <c r="I609" s="404"/>
      <c r="J609" s="404"/>
      <c r="K609" s="404"/>
      <c r="L609" s="404"/>
      <c r="M609" s="404"/>
      <c r="N609" s="404"/>
      <c r="O609" s="404"/>
      <c r="P609" s="404"/>
      <c r="Q609" s="404"/>
      <c r="R609" s="404"/>
      <c r="S609" s="404"/>
      <c r="T609" s="404"/>
      <c r="U609" s="404"/>
      <c r="V609" s="404"/>
      <c r="W609" s="404"/>
      <c r="X609" s="404"/>
      <c r="Y609" s="404"/>
      <c r="Z609" s="404"/>
      <c r="AA609" s="404"/>
      <c r="AB609" s="404"/>
      <c r="AC609" s="404"/>
      <c r="AD609" s="404"/>
      <c r="AE609" s="404"/>
      <c r="AF609" s="404"/>
      <c r="AG609" s="404"/>
    </row>
    <row r="610" customFormat="false" ht="15.75" hidden="false" customHeight="true" outlineLevel="0" collapsed="false">
      <c r="A610" s="404"/>
      <c r="B610" s="404"/>
      <c r="C610" s="404"/>
      <c r="D610" s="404"/>
      <c r="E610" s="404"/>
      <c r="F610" s="404"/>
      <c r="G610" s="404"/>
      <c r="H610" s="404"/>
      <c r="I610" s="404"/>
      <c r="J610" s="404"/>
      <c r="K610" s="404"/>
      <c r="L610" s="404"/>
      <c r="M610" s="404"/>
      <c r="N610" s="404"/>
      <c r="O610" s="404"/>
      <c r="P610" s="404"/>
      <c r="Q610" s="404"/>
      <c r="R610" s="404"/>
      <c r="S610" s="404"/>
      <c r="T610" s="404"/>
      <c r="U610" s="404"/>
      <c r="V610" s="404"/>
      <c r="W610" s="404"/>
      <c r="X610" s="404"/>
      <c r="Y610" s="404"/>
      <c r="Z610" s="404"/>
      <c r="AA610" s="404"/>
      <c r="AB610" s="404"/>
      <c r="AC610" s="404"/>
      <c r="AD610" s="404"/>
      <c r="AE610" s="404"/>
      <c r="AF610" s="404"/>
      <c r="AG610" s="404"/>
    </row>
    <row r="611" customFormat="false" ht="15.75" hidden="false" customHeight="true" outlineLevel="0" collapsed="false">
      <c r="A611" s="404"/>
      <c r="B611" s="404"/>
      <c r="C611" s="404"/>
      <c r="D611" s="404"/>
      <c r="E611" s="404"/>
      <c r="F611" s="404"/>
      <c r="G611" s="404"/>
      <c r="H611" s="404"/>
      <c r="I611" s="404"/>
      <c r="J611" s="404"/>
      <c r="K611" s="404"/>
      <c r="L611" s="404"/>
      <c r="M611" s="404"/>
      <c r="N611" s="404"/>
      <c r="O611" s="404"/>
      <c r="P611" s="404"/>
      <c r="Q611" s="404"/>
      <c r="R611" s="404"/>
      <c r="S611" s="404"/>
      <c r="T611" s="404"/>
      <c r="U611" s="404"/>
      <c r="V611" s="404"/>
      <c r="W611" s="404"/>
      <c r="X611" s="404"/>
      <c r="Y611" s="404"/>
      <c r="Z611" s="404"/>
      <c r="AA611" s="404"/>
      <c r="AB611" s="404"/>
      <c r="AC611" s="404"/>
      <c r="AD611" s="404"/>
      <c r="AE611" s="404"/>
      <c r="AF611" s="404"/>
      <c r="AG611" s="404"/>
    </row>
    <row r="612" customFormat="false" ht="15.75" hidden="false" customHeight="true" outlineLevel="0" collapsed="false">
      <c r="A612" s="404"/>
      <c r="B612" s="404"/>
      <c r="C612" s="404"/>
      <c r="D612" s="404"/>
      <c r="E612" s="404"/>
      <c r="F612" s="404"/>
      <c r="G612" s="404"/>
      <c r="H612" s="404"/>
      <c r="I612" s="404"/>
      <c r="J612" s="404"/>
      <c r="K612" s="404"/>
      <c r="L612" s="404"/>
      <c r="M612" s="404"/>
      <c r="N612" s="404"/>
      <c r="O612" s="404"/>
      <c r="P612" s="404"/>
      <c r="Q612" s="404"/>
      <c r="R612" s="404"/>
      <c r="S612" s="404"/>
      <c r="T612" s="404"/>
      <c r="U612" s="404"/>
      <c r="V612" s="404"/>
      <c r="W612" s="404"/>
      <c r="X612" s="404"/>
      <c r="Y612" s="404"/>
      <c r="Z612" s="404"/>
      <c r="AA612" s="404"/>
      <c r="AB612" s="404"/>
      <c r="AC612" s="404"/>
      <c r="AD612" s="404"/>
      <c r="AE612" s="404"/>
      <c r="AF612" s="404"/>
      <c r="AG612" s="404"/>
    </row>
    <row r="613" customFormat="false" ht="15.75" hidden="false" customHeight="true" outlineLevel="0" collapsed="false">
      <c r="A613" s="404"/>
      <c r="B613" s="404"/>
      <c r="C613" s="404"/>
      <c r="D613" s="404"/>
      <c r="E613" s="404"/>
      <c r="F613" s="404"/>
      <c r="G613" s="404"/>
      <c r="H613" s="404"/>
      <c r="I613" s="404"/>
      <c r="J613" s="404"/>
      <c r="K613" s="404"/>
      <c r="L613" s="404"/>
      <c r="M613" s="404"/>
      <c r="N613" s="404"/>
      <c r="O613" s="404"/>
      <c r="P613" s="404"/>
      <c r="Q613" s="404"/>
      <c r="R613" s="404"/>
      <c r="S613" s="404"/>
      <c r="T613" s="404"/>
      <c r="U613" s="404"/>
      <c r="V613" s="404"/>
      <c r="W613" s="404"/>
      <c r="X613" s="404"/>
      <c r="Y613" s="404"/>
      <c r="Z613" s="404"/>
      <c r="AA613" s="404"/>
      <c r="AB613" s="404"/>
      <c r="AC613" s="404"/>
      <c r="AD613" s="404"/>
      <c r="AE613" s="404"/>
      <c r="AF613" s="404"/>
      <c r="AG613" s="404"/>
    </row>
    <row r="614" customFormat="false" ht="15.75" hidden="false" customHeight="true" outlineLevel="0" collapsed="false">
      <c r="A614" s="404"/>
      <c r="B614" s="404"/>
      <c r="C614" s="404"/>
      <c r="D614" s="404"/>
      <c r="E614" s="404"/>
      <c r="F614" s="404"/>
      <c r="G614" s="404"/>
      <c r="H614" s="404"/>
      <c r="I614" s="404"/>
      <c r="J614" s="404"/>
      <c r="K614" s="404"/>
      <c r="L614" s="404"/>
      <c r="M614" s="404"/>
      <c r="N614" s="404"/>
      <c r="O614" s="404"/>
      <c r="P614" s="404"/>
      <c r="Q614" s="404"/>
      <c r="R614" s="404"/>
      <c r="S614" s="404"/>
      <c r="T614" s="404"/>
      <c r="U614" s="404"/>
      <c r="V614" s="404"/>
      <c r="W614" s="404"/>
      <c r="X614" s="404"/>
      <c r="Y614" s="404"/>
      <c r="Z614" s="404"/>
      <c r="AA614" s="404"/>
      <c r="AB614" s="404"/>
      <c r="AC614" s="404"/>
      <c r="AD614" s="404"/>
      <c r="AE614" s="404"/>
      <c r="AF614" s="404"/>
      <c r="AG614" s="404"/>
    </row>
    <row r="615" customFormat="false" ht="15.75" hidden="false" customHeight="true" outlineLevel="0" collapsed="false">
      <c r="A615" s="404"/>
      <c r="B615" s="404"/>
      <c r="C615" s="404"/>
      <c r="D615" s="404"/>
      <c r="E615" s="404"/>
      <c r="F615" s="404"/>
      <c r="G615" s="404"/>
      <c r="H615" s="404"/>
      <c r="I615" s="404"/>
      <c r="J615" s="404"/>
      <c r="K615" s="404"/>
      <c r="L615" s="404"/>
      <c r="M615" s="404"/>
      <c r="N615" s="404"/>
      <c r="O615" s="404"/>
      <c r="P615" s="404"/>
      <c r="Q615" s="404"/>
      <c r="R615" s="404"/>
      <c r="S615" s="404"/>
      <c r="T615" s="404"/>
      <c r="U615" s="404"/>
      <c r="V615" s="404"/>
      <c r="W615" s="404"/>
      <c r="X615" s="404"/>
      <c r="Y615" s="404"/>
      <c r="Z615" s="404"/>
      <c r="AA615" s="404"/>
      <c r="AB615" s="404"/>
      <c r="AC615" s="404"/>
      <c r="AD615" s="404"/>
      <c r="AE615" s="404"/>
      <c r="AF615" s="404"/>
      <c r="AG615" s="404"/>
    </row>
    <row r="616" customFormat="false" ht="15.75" hidden="false" customHeight="true" outlineLevel="0" collapsed="false">
      <c r="A616" s="404"/>
      <c r="B616" s="404"/>
      <c r="C616" s="404"/>
      <c r="D616" s="404"/>
      <c r="E616" s="404"/>
      <c r="F616" s="404"/>
      <c r="G616" s="404"/>
      <c r="H616" s="404"/>
      <c r="I616" s="404"/>
      <c r="J616" s="404"/>
      <c r="K616" s="404"/>
      <c r="L616" s="404"/>
      <c r="M616" s="404"/>
      <c r="N616" s="404"/>
      <c r="O616" s="404"/>
      <c r="P616" s="404"/>
      <c r="Q616" s="404"/>
      <c r="R616" s="404"/>
      <c r="S616" s="404"/>
      <c r="T616" s="404"/>
      <c r="U616" s="404"/>
      <c r="V616" s="404"/>
      <c r="W616" s="404"/>
      <c r="X616" s="404"/>
      <c r="Y616" s="404"/>
      <c r="Z616" s="404"/>
      <c r="AA616" s="404"/>
      <c r="AB616" s="404"/>
      <c r="AC616" s="404"/>
      <c r="AD616" s="404"/>
      <c r="AE616" s="404"/>
      <c r="AF616" s="404"/>
      <c r="AG616" s="404"/>
    </row>
    <row r="617" customFormat="false" ht="15.75" hidden="false" customHeight="true" outlineLevel="0" collapsed="false">
      <c r="A617" s="404"/>
      <c r="B617" s="404"/>
      <c r="C617" s="404"/>
      <c r="D617" s="404"/>
      <c r="E617" s="404"/>
      <c r="F617" s="404"/>
      <c r="G617" s="404"/>
      <c r="H617" s="404"/>
      <c r="I617" s="404"/>
      <c r="J617" s="404"/>
      <c r="K617" s="404"/>
      <c r="L617" s="404"/>
      <c r="M617" s="404"/>
      <c r="N617" s="404"/>
      <c r="O617" s="404"/>
      <c r="P617" s="404"/>
      <c r="Q617" s="404"/>
      <c r="R617" s="404"/>
      <c r="S617" s="404"/>
      <c r="T617" s="404"/>
      <c r="U617" s="404"/>
      <c r="V617" s="404"/>
      <c r="W617" s="404"/>
      <c r="X617" s="404"/>
      <c r="Y617" s="404"/>
      <c r="Z617" s="404"/>
      <c r="AA617" s="404"/>
      <c r="AB617" s="404"/>
      <c r="AC617" s="404"/>
      <c r="AD617" s="404"/>
      <c r="AE617" s="404"/>
      <c r="AF617" s="404"/>
      <c r="AG617" s="404"/>
    </row>
    <row r="618" customFormat="false" ht="15.75" hidden="false" customHeight="true" outlineLevel="0" collapsed="false">
      <c r="A618" s="404"/>
      <c r="B618" s="404"/>
      <c r="C618" s="404"/>
      <c r="D618" s="404"/>
      <c r="E618" s="404"/>
      <c r="F618" s="404"/>
      <c r="G618" s="404"/>
      <c r="H618" s="404"/>
      <c r="I618" s="404"/>
      <c r="J618" s="404"/>
      <c r="K618" s="404"/>
      <c r="L618" s="404"/>
      <c r="M618" s="404"/>
      <c r="N618" s="404"/>
      <c r="O618" s="404"/>
      <c r="P618" s="404"/>
      <c r="Q618" s="404"/>
      <c r="R618" s="404"/>
      <c r="S618" s="404"/>
      <c r="T618" s="404"/>
      <c r="U618" s="404"/>
      <c r="V618" s="404"/>
      <c r="W618" s="404"/>
      <c r="X618" s="404"/>
      <c r="Y618" s="404"/>
      <c r="Z618" s="404"/>
      <c r="AA618" s="404"/>
      <c r="AB618" s="404"/>
      <c r="AC618" s="404"/>
      <c r="AD618" s="404"/>
      <c r="AE618" s="404"/>
      <c r="AF618" s="404"/>
      <c r="AG618" s="404"/>
    </row>
    <row r="619" customFormat="false" ht="15.75" hidden="false" customHeight="true" outlineLevel="0" collapsed="false">
      <c r="A619" s="404"/>
      <c r="B619" s="404"/>
      <c r="C619" s="404"/>
      <c r="D619" s="404"/>
      <c r="E619" s="404"/>
      <c r="F619" s="404"/>
      <c r="G619" s="404"/>
      <c r="H619" s="404"/>
      <c r="I619" s="404"/>
      <c r="J619" s="404"/>
      <c r="K619" s="404"/>
      <c r="L619" s="404"/>
      <c r="M619" s="404"/>
      <c r="N619" s="404"/>
      <c r="O619" s="404"/>
      <c r="P619" s="404"/>
      <c r="Q619" s="404"/>
      <c r="R619" s="404"/>
      <c r="S619" s="404"/>
      <c r="T619" s="404"/>
      <c r="U619" s="404"/>
      <c r="V619" s="404"/>
      <c r="W619" s="404"/>
      <c r="X619" s="404"/>
      <c r="Y619" s="404"/>
      <c r="Z619" s="404"/>
      <c r="AA619" s="404"/>
      <c r="AB619" s="404"/>
      <c r="AC619" s="404"/>
      <c r="AD619" s="404"/>
      <c r="AE619" s="404"/>
      <c r="AF619" s="404"/>
      <c r="AG619" s="404"/>
    </row>
    <row r="620" customFormat="false" ht="15.75" hidden="false" customHeight="true" outlineLevel="0" collapsed="false">
      <c r="A620" s="404"/>
      <c r="B620" s="404"/>
      <c r="C620" s="404"/>
      <c r="D620" s="404"/>
      <c r="E620" s="404"/>
      <c r="F620" s="404"/>
      <c r="G620" s="404"/>
      <c r="H620" s="404"/>
      <c r="I620" s="404"/>
      <c r="J620" s="404"/>
      <c r="K620" s="404"/>
      <c r="L620" s="404"/>
      <c r="M620" s="404"/>
      <c r="N620" s="404"/>
      <c r="O620" s="404"/>
      <c r="P620" s="404"/>
      <c r="Q620" s="404"/>
      <c r="R620" s="404"/>
      <c r="S620" s="404"/>
      <c r="T620" s="404"/>
      <c r="U620" s="404"/>
      <c r="V620" s="404"/>
      <c r="W620" s="404"/>
      <c r="X620" s="404"/>
      <c r="Y620" s="404"/>
      <c r="Z620" s="404"/>
      <c r="AA620" s="404"/>
      <c r="AB620" s="404"/>
      <c r="AC620" s="404"/>
      <c r="AD620" s="404"/>
      <c r="AE620" s="404"/>
      <c r="AF620" s="404"/>
      <c r="AG620" s="404"/>
    </row>
    <row r="621" customFormat="false" ht="15.75" hidden="false" customHeight="true" outlineLevel="0" collapsed="false">
      <c r="A621" s="404"/>
      <c r="B621" s="404"/>
      <c r="C621" s="404"/>
      <c r="D621" s="404"/>
      <c r="E621" s="404"/>
      <c r="F621" s="404"/>
      <c r="G621" s="404"/>
      <c r="H621" s="404"/>
      <c r="I621" s="404"/>
      <c r="J621" s="404"/>
      <c r="K621" s="404"/>
      <c r="L621" s="404"/>
      <c r="M621" s="404"/>
      <c r="N621" s="404"/>
      <c r="O621" s="404"/>
      <c r="P621" s="404"/>
      <c r="Q621" s="404"/>
      <c r="R621" s="404"/>
      <c r="S621" s="404"/>
      <c r="T621" s="404"/>
      <c r="U621" s="404"/>
      <c r="V621" s="404"/>
      <c r="W621" s="404"/>
      <c r="X621" s="404"/>
      <c r="Y621" s="404"/>
      <c r="Z621" s="404"/>
      <c r="AA621" s="404"/>
      <c r="AB621" s="404"/>
      <c r="AC621" s="404"/>
      <c r="AD621" s="404"/>
      <c r="AE621" s="404"/>
      <c r="AF621" s="404"/>
      <c r="AG621" s="404"/>
    </row>
    <row r="622" customFormat="false" ht="15.75" hidden="false" customHeight="true" outlineLevel="0" collapsed="false">
      <c r="A622" s="404"/>
      <c r="B622" s="404"/>
      <c r="C622" s="404"/>
      <c r="D622" s="404"/>
      <c r="E622" s="404"/>
      <c r="F622" s="404"/>
      <c r="G622" s="404"/>
      <c r="H622" s="404"/>
      <c r="I622" s="404"/>
      <c r="J622" s="404"/>
      <c r="K622" s="404"/>
      <c r="L622" s="404"/>
      <c r="M622" s="404"/>
      <c r="N622" s="404"/>
      <c r="O622" s="404"/>
      <c r="P622" s="404"/>
      <c r="Q622" s="404"/>
      <c r="R622" s="404"/>
      <c r="S622" s="404"/>
      <c r="T622" s="404"/>
      <c r="U622" s="404"/>
      <c r="V622" s="404"/>
      <c r="W622" s="404"/>
      <c r="X622" s="404"/>
      <c r="Y622" s="404"/>
      <c r="Z622" s="404"/>
      <c r="AA622" s="404"/>
      <c r="AB622" s="404"/>
      <c r="AC622" s="404"/>
      <c r="AD622" s="404"/>
      <c r="AE622" s="404"/>
      <c r="AF622" s="404"/>
      <c r="AG622" s="404"/>
    </row>
    <row r="623" customFormat="false" ht="15.75" hidden="false" customHeight="true" outlineLevel="0" collapsed="false">
      <c r="A623" s="404"/>
      <c r="B623" s="404"/>
      <c r="C623" s="404"/>
      <c r="D623" s="404"/>
      <c r="E623" s="404"/>
      <c r="F623" s="404"/>
      <c r="G623" s="404"/>
      <c r="H623" s="404"/>
      <c r="I623" s="404"/>
      <c r="J623" s="404"/>
      <c r="K623" s="404"/>
      <c r="L623" s="404"/>
      <c r="M623" s="404"/>
      <c r="N623" s="404"/>
      <c r="O623" s="404"/>
      <c r="P623" s="404"/>
      <c r="Q623" s="404"/>
      <c r="R623" s="404"/>
      <c r="S623" s="404"/>
      <c r="T623" s="404"/>
      <c r="U623" s="404"/>
      <c r="V623" s="404"/>
      <c r="W623" s="404"/>
      <c r="X623" s="404"/>
      <c r="Y623" s="404"/>
      <c r="Z623" s="404"/>
      <c r="AA623" s="404"/>
      <c r="AB623" s="404"/>
      <c r="AC623" s="404"/>
      <c r="AD623" s="404"/>
      <c r="AE623" s="404"/>
      <c r="AF623" s="404"/>
      <c r="AG623" s="404"/>
    </row>
    <row r="624" customFormat="false" ht="15.75" hidden="false" customHeight="true" outlineLevel="0" collapsed="false">
      <c r="A624" s="404"/>
      <c r="B624" s="404"/>
      <c r="C624" s="404"/>
      <c r="D624" s="404"/>
      <c r="E624" s="404"/>
      <c r="F624" s="404"/>
      <c r="G624" s="404"/>
      <c r="H624" s="404"/>
      <c r="I624" s="404"/>
      <c r="J624" s="404"/>
      <c r="K624" s="404"/>
      <c r="L624" s="404"/>
      <c r="M624" s="404"/>
      <c r="N624" s="404"/>
      <c r="O624" s="404"/>
      <c r="P624" s="404"/>
      <c r="Q624" s="404"/>
      <c r="R624" s="404"/>
      <c r="S624" s="404"/>
      <c r="T624" s="404"/>
      <c r="U624" s="404"/>
      <c r="V624" s="404"/>
      <c r="W624" s="404"/>
      <c r="X624" s="404"/>
      <c r="Y624" s="404"/>
      <c r="Z624" s="404"/>
      <c r="AA624" s="404"/>
      <c r="AB624" s="404"/>
      <c r="AC624" s="404"/>
      <c r="AD624" s="404"/>
      <c r="AE624" s="404"/>
      <c r="AF624" s="404"/>
      <c r="AG624" s="404"/>
    </row>
    <row r="625" customFormat="false" ht="15.75" hidden="false" customHeight="true" outlineLevel="0" collapsed="false">
      <c r="A625" s="404"/>
      <c r="B625" s="404"/>
      <c r="C625" s="404"/>
      <c r="D625" s="404"/>
      <c r="E625" s="404"/>
      <c r="F625" s="404"/>
      <c r="G625" s="404"/>
      <c r="H625" s="404"/>
      <c r="I625" s="404"/>
      <c r="J625" s="404"/>
      <c r="K625" s="404"/>
      <c r="L625" s="404"/>
      <c r="M625" s="404"/>
      <c r="N625" s="404"/>
      <c r="O625" s="404"/>
      <c r="P625" s="404"/>
      <c r="Q625" s="404"/>
      <c r="R625" s="404"/>
      <c r="S625" s="404"/>
      <c r="T625" s="404"/>
      <c r="U625" s="404"/>
      <c r="V625" s="404"/>
      <c r="W625" s="404"/>
      <c r="X625" s="404"/>
      <c r="Y625" s="404"/>
      <c r="Z625" s="404"/>
      <c r="AA625" s="404"/>
      <c r="AB625" s="404"/>
      <c r="AC625" s="404"/>
      <c r="AD625" s="404"/>
      <c r="AE625" s="404"/>
      <c r="AF625" s="404"/>
      <c r="AG625" s="404"/>
    </row>
    <row r="626" customFormat="false" ht="15.75" hidden="false" customHeight="true" outlineLevel="0" collapsed="false">
      <c r="A626" s="404"/>
      <c r="B626" s="404"/>
      <c r="C626" s="404"/>
      <c r="D626" s="404"/>
      <c r="E626" s="404"/>
      <c r="F626" s="404"/>
      <c r="G626" s="404"/>
      <c r="H626" s="404"/>
      <c r="I626" s="404"/>
      <c r="J626" s="404"/>
      <c r="K626" s="404"/>
      <c r="L626" s="404"/>
      <c r="M626" s="404"/>
      <c r="N626" s="404"/>
      <c r="O626" s="404"/>
      <c r="P626" s="404"/>
      <c r="Q626" s="404"/>
      <c r="R626" s="404"/>
      <c r="S626" s="404"/>
      <c r="T626" s="404"/>
      <c r="U626" s="404"/>
      <c r="V626" s="404"/>
      <c r="W626" s="404"/>
      <c r="X626" s="404"/>
      <c r="Y626" s="404"/>
      <c r="Z626" s="404"/>
      <c r="AA626" s="404"/>
      <c r="AB626" s="404"/>
      <c r="AC626" s="404"/>
      <c r="AD626" s="404"/>
      <c r="AE626" s="404"/>
      <c r="AF626" s="404"/>
      <c r="AG626" s="404"/>
    </row>
    <row r="627" customFormat="false" ht="15.75" hidden="false" customHeight="true" outlineLevel="0" collapsed="false">
      <c r="A627" s="404"/>
      <c r="B627" s="404"/>
      <c r="C627" s="404"/>
      <c r="D627" s="404"/>
      <c r="E627" s="404"/>
      <c r="F627" s="404"/>
      <c r="G627" s="404"/>
      <c r="H627" s="404"/>
      <c r="I627" s="404"/>
      <c r="J627" s="404"/>
      <c r="K627" s="404"/>
      <c r="L627" s="404"/>
      <c r="M627" s="404"/>
      <c r="N627" s="404"/>
      <c r="O627" s="404"/>
      <c r="P627" s="404"/>
      <c r="Q627" s="404"/>
      <c r="R627" s="404"/>
      <c r="S627" s="404"/>
      <c r="T627" s="404"/>
      <c r="U627" s="404"/>
      <c r="V627" s="404"/>
      <c r="W627" s="404"/>
      <c r="X627" s="404"/>
      <c r="Y627" s="404"/>
      <c r="Z627" s="404"/>
      <c r="AA627" s="404"/>
      <c r="AB627" s="404"/>
      <c r="AC627" s="404"/>
      <c r="AD627" s="404"/>
      <c r="AE627" s="404"/>
      <c r="AF627" s="404"/>
      <c r="AG627" s="404"/>
    </row>
    <row r="628" customFormat="false" ht="15.75" hidden="false" customHeight="true" outlineLevel="0" collapsed="false">
      <c r="A628" s="404"/>
      <c r="B628" s="404"/>
      <c r="C628" s="404"/>
      <c r="D628" s="404"/>
      <c r="E628" s="404"/>
      <c r="F628" s="404"/>
      <c r="G628" s="404"/>
      <c r="H628" s="404"/>
      <c r="I628" s="404"/>
      <c r="J628" s="404"/>
      <c r="K628" s="404"/>
      <c r="L628" s="404"/>
      <c r="M628" s="404"/>
      <c r="N628" s="404"/>
      <c r="O628" s="404"/>
      <c r="P628" s="404"/>
      <c r="Q628" s="404"/>
      <c r="R628" s="404"/>
      <c r="S628" s="404"/>
      <c r="T628" s="404"/>
      <c r="U628" s="404"/>
      <c r="V628" s="404"/>
      <c r="W628" s="404"/>
      <c r="X628" s="404"/>
      <c r="Y628" s="404"/>
      <c r="Z628" s="404"/>
      <c r="AA628" s="404"/>
      <c r="AB628" s="404"/>
      <c r="AC628" s="404"/>
      <c r="AD628" s="404"/>
      <c r="AE628" s="404"/>
      <c r="AF628" s="404"/>
      <c r="AG628" s="404"/>
    </row>
    <row r="629" customFormat="false" ht="15.75" hidden="false" customHeight="true" outlineLevel="0" collapsed="false">
      <c r="A629" s="404"/>
      <c r="B629" s="404"/>
      <c r="C629" s="404"/>
      <c r="D629" s="404"/>
      <c r="E629" s="404"/>
      <c r="F629" s="404"/>
      <c r="G629" s="404"/>
      <c r="H629" s="404"/>
      <c r="I629" s="404"/>
      <c r="J629" s="404"/>
      <c r="K629" s="404"/>
      <c r="L629" s="404"/>
      <c r="M629" s="404"/>
      <c r="N629" s="404"/>
      <c r="O629" s="404"/>
      <c r="P629" s="404"/>
      <c r="Q629" s="404"/>
      <c r="R629" s="404"/>
      <c r="S629" s="404"/>
      <c r="T629" s="404"/>
      <c r="U629" s="404"/>
      <c r="V629" s="404"/>
      <c r="W629" s="404"/>
      <c r="X629" s="404"/>
      <c r="Y629" s="404"/>
      <c r="Z629" s="404"/>
      <c r="AA629" s="404"/>
      <c r="AB629" s="404"/>
      <c r="AC629" s="404"/>
      <c r="AD629" s="404"/>
      <c r="AE629" s="404"/>
      <c r="AF629" s="404"/>
      <c r="AG629" s="404"/>
    </row>
    <row r="630" customFormat="false" ht="15.75" hidden="false" customHeight="true" outlineLevel="0" collapsed="false">
      <c r="A630" s="404"/>
      <c r="B630" s="404"/>
      <c r="C630" s="404"/>
      <c r="D630" s="404"/>
      <c r="E630" s="404"/>
      <c r="F630" s="404"/>
      <c r="G630" s="404"/>
      <c r="H630" s="404"/>
      <c r="I630" s="404"/>
      <c r="J630" s="404"/>
      <c r="K630" s="404"/>
      <c r="L630" s="404"/>
      <c r="M630" s="404"/>
      <c r="N630" s="404"/>
      <c r="O630" s="404"/>
      <c r="P630" s="404"/>
      <c r="Q630" s="404"/>
      <c r="R630" s="404"/>
      <c r="S630" s="404"/>
      <c r="T630" s="404"/>
      <c r="U630" s="404"/>
      <c r="V630" s="404"/>
      <c r="W630" s="404"/>
      <c r="X630" s="404"/>
      <c r="Y630" s="404"/>
      <c r="Z630" s="404"/>
      <c r="AA630" s="404"/>
      <c r="AB630" s="404"/>
      <c r="AC630" s="404"/>
      <c r="AD630" s="404"/>
      <c r="AE630" s="404"/>
      <c r="AF630" s="404"/>
      <c r="AG630" s="404"/>
    </row>
    <row r="631" customFormat="false" ht="15.75" hidden="false" customHeight="true" outlineLevel="0" collapsed="false">
      <c r="A631" s="404"/>
      <c r="B631" s="404"/>
      <c r="C631" s="404"/>
      <c r="D631" s="404"/>
      <c r="E631" s="404"/>
      <c r="F631" s="404"/>
      <c r="G631" s="404"/>
      <c r="H631" s="404"/>
      <c r="I631" s="404"/>
      <c r="J631" s="404"/>
      <c r="K631" s="404"/>
      <c r="L631" s="404"/>
      <c r="M631" s="404"/>
      <c r="N631" s="404"/>
      <c r="O631" s="404"/>
      <c r="P631" s="404"/>
      <c r="Q631" s="404"/>
      <c r="R631" s="404"/>
      <c r="S631" s="404"/>
      <c r="T631" s="404"/>
      <c r="U631" s="404"/>
      <c r="V631" s="404"/>
      <c r="W631" s="404"/>
      <c r="X631" s="404"/>
      <c r="Y631" s="404"/>
      <c r="Z631" s="404"/>
      <c r="AA631" s="404"/>
      <c r="AB631" s="404"/>
      <c r="AC631" s="404"/>
      <c r="AD631" s="404"/>
      <c r="AE631" s="404"/>
      <c r="AF631" s="404"/>
      <c r="AG631" s="404"/>
    </row>
    <row r="632" customFormat="false" ht="15.75" hidden="false" customHeight="true" outlineLevel="0" collapsed="false">
      <c r="A632" s="404"/>
      <c r="B632" s="404"/>
      <c r="C632" s="404"/>
      <c r="D632" s="404"/>
      <c r="E632" s="404"/>
      <c r="F632" s="404"/>
      <c r="G632" s="404"/>
      <c r="H632" s="404"/>
      <c r="I632" s="404"/>
      <c r="J632" s="404"/>
      <c r="K632" s="404"/>
      <c r="L632" s="404"/>
      <c r="M632" s="404"/>
      <c r="N632" s="404"/>
      <c r="O632" s="404"/>
      <c r="P632" s="404"/>
      <c r="Q632" s="404"/>
      <c r="R632" s="404"/>
      <c r="S632" s="404"/>
      <c r="T632" s="404"/>
      <c r="U632" s="404"/>
      <c r="V632" s="404"/>
      <c r="W632" s="404"/>
      <c r="X632" s="404"/>
      <c r="Y632" s="404"/>
      <c r="Z632" s="404"/>
      <c r="AA632" s="404"/>
      <c r="AB632" s="404"/>
      <c r="AC632" s="404"/>
      <c r="AD632" s="404"/>
      <c r="AE632" s="404"/>
      <c r="AF632" s="404"/>
      <c r="AG632" s="404"/>
    </row>
    <row r="633" customFormat="false" ht="15.75" hidden="false" customHeight="true" outlineLevel="0" collapsed="false">
      <c r="A633" s="404"/>
      <c r="B633" s="404"/>
      <c r="C633" s="404"/>
      <c r="D633" s="404"/>
      <c r="E633" s="404"/>
      <c r="F633" s="404"/>
      <c r="G633" s="404"/>
      <c r="H633" s="404"/>
      <c r="I633" s="404"/>
      <c r="J633" s="404"/>
      <c r="K633" s="404"/>
      <c r="L633" s="404"/>
      <c r="M633" s="404"/>
      <c r="N633" s="404"/>
      <c r="O633" s="404"/>
      <c r="P633" s="404"/>
      <c r="Q633" s="404"/>
      <c r="R633" s="404"/>
      <c r="S633" s="404"/>
      <c r="T633" s="404"/>
      <c r="U633" s="404"/>
      <c r="V633" s="404"/>
      <c r="W633" s="404"/>
      <c r="X633" s="404"/>
      <c r="Y633" s="404"/>
      <c r="Z633" s="404"/>
      <c r="AA633" s="404"/>
      <c r="AB633" s="404"/>
      <c r="AC633" s="404"/>
      <c r="AD633" s="404"/>
      <c r="AE633" s="404"/>
      <c r="AF633" s="404"/>
      <c r="AG633" s="404"/>
    </row>
    <row r="634" customFormat="false" ht="15.75" hidden="false" customHeight="true" outlineLevel="0" collapsed="false">
      <c r="A634" s="404"/>
      <c r="B634" s="404"/>
      <c r="C634" s="404"/>
      <c r="D634" s="404"/>
      <c r="E634" s="404"/>
      <c r="F634" s="404"/>
      <c r="G634" s="404"/>
      <c r="H634" s="404"/>
      <c r="I634" s="404"/>
      <c r="J634" s="404"/>
      <c r="K634" s="404"/>
      <c r="L634" s="404"/>
      <c r="M634" s="404"/>
      <c r="N634" s="404"/>
      <c r="O634" s="404"/>
      <c r="P634" s="404"/>
      <c r="Q634" s="404"/>
      <c r="R634" s="404"/>
      <c r="S634" s="404"/>
      <c r="T634" s="404"/>
      <c r="U634" s="404"/>
      <c r="V634" s="404"/>
      <c r="W634" s="404"/>
      <c r="X634" s="404"/>
      <c r="Y634" s="404"/>
      <c r="Z634" s="404"/>
      <c r="AA634" s="404"/>
      <c r="AB634" s="404"/>
      <c r="AC634" s="404"/>
      <c r="AD634" s="404"/>
      <c r="AE634" s="404"/>
      <c r="AF634" s="404"/>
      <c r="AG634" s="404"/>
    </row>
    <row r="635" customFormat="false" ht="15.75" hidden="false" customHeight="true" outlineLevel="0" collapsed="false">
      <c r="A635" s="404"/>
      <c r="B635" s="404"/>
      <c r="C635" s="404"/>
      <c r="D635" s="404"/>
      <c r="E635" s="404"/>
      <c r="F635" s="404"/>
      <c r="G635" s="404"/>
      <c r="H635" s="404"/>
      <c r="I635" s="404"/>
      <c r="J635" s="404"/>
      <c r="K635" s="404"/>
      <c r="L635" s="404"/>
      <c r="M635" s="404"/>
      <c r="N635" s="404"/>
      <c r="O635" s="404"/>
      <c r="P635" s="404"/>
      <c r="Q635" s="404"/>
      <c r="R635" s="404"/>
      <c r="S635" s="404"/>
      <c r="T635" s="404"/>
      <c r="U635" s="404"/>
      <c r="V635" s="404"/>
      <c r="W635" s="404"/>
      <c r="X635" s="404"/>
      <c r="Y635" s="404"/>
      <c r="Z635" s="404"/>
      <c r="AA635" s="404"/>
      <c r="AB635" s="404"/>
      <c r="AC635" s="404"/>
      <c r="AD635" s="404"/>
      <c r="AE635" s="404"/>
      <c r="AF635" s="404"/>
      <c r="AG635" s="404"/>
    </row>
    <row r="636" customFormat="false" ht="15.75" hidden="false" customHeight="true" outlineLevel="0" collapsed="false">
      <c r="A636" s="404"/>
      <c r="B636" s="404"/>
      <c r="C636" s="404"/>
      <c r="D636" s="404"/>
      <c r="E636" s="404"/>
      <c r="F636" s="404"/>
      <c r="G636" s="404"/>
      <c r="H636" s="404"/>
      <c r="I636" s="404"/>
      <c r="J636" s="404"/>
      <c r="K636" s="404"/>
      <c r="L636" s="404"/>
      <c r="M636" s="404"/>
      <c r="N636" s="404"/>
      <c r="O636" s="404"/>
      <c r="P636" s="404"/>
      <c r="Q636" s="404"/>
      <c r="R636" s="404"/>
      <c r="S636" s="404"/>
      <c r="T636" s="404"/>
      <c r="U636" s="404"/>
      <c r="V636" s="404"/>
      <c r="W636" s="404"/>
      <c r="X636" s="404"/>
      <c r="Y636" s="404"/>
      <c r="Z636" s="404"/>
      <c r="AA636" s="404"/>
      <c r="AB636" s="404"/>
      <c r="AC636" s="404"/>
      <c r="AD636" s="404"/>
      <c r="AE636" s="404"/>
      <c r="AF636" s="404"/>
      <c r="AG636" s="404"/>
    </row>
    <row r="637" customFormat="false" ht="15.75" hidden="false" customHeight="true" outlineLevel="0" collapsed="false">
      <c r="A637" s="404"/>
      <c r="B637" s="404"/>
      <c r="C637" s="404"/>
      <c r="D637" s="404"/>
      <c r="E637" s="404"/>
      <c r="F637" s="404"/>
      <c r="G637" s="404"/>
      <c r="H637" s="404"/>
      <c r="I637" s="404"/>
      <c r="J637" s="404"/>
      <c r="K637" s="404"/>
      <c r="L637" s="404"/>
      <c r="M637" s="404"/>
      <c r="N637" s="404"/>
      <c r="O637" s="404"/>
      <c r="P637" s="404"/>
      <c r="Q637" s="404"/>
      <c r="R637" s="404"/>
      <c r="S637" s="404"/>
      <c r="T637" s="404"/>
      <c r="U637" s="404"/>
      <c r="V637" s="404"/>
      <c r="W637" s="404"/>
      <c r="X637" s="404"/>
      <c r="Y637" s="404"/>
      <c r="Z637" s="404"/>
      <c r="AA637" s="404"/>
      <c r="AB637" s="404"/>
      <c r="AC637" s="404"/>
      <c r="AD637" s="404"/>
      <c r="AE637" s="404"/>
      <c r="AF637" s="404"/>
      <c r="AG637" s="404"/>
    </row>
    <row r="638" customFormat="false" ht="15.75" hidden="false" customHeight="true" outlineLevel="0" collapsed="false">
      <c r="A638" s="404"/>
      <c r="B638" s="404"/>
      <c r="C638" s="404"/>
      <c r="D638" s="404"/>
      <c r="E638" s="404"/>
      <c r="F638" s="404"/>
      <c r="G638" s="404"/>
      <c r="H638" s="404"/>
      <c r="I638" s="404"/>
      <c r="J638" s="404"/>
      <c r="K638" s="404"/>
      <c r="L638" s="404"/>
      <c r="M638" s="404"/>
      <c r="N638" s="404"/>
      <c r="O638" s="404"/>
      <c r="P638" s="404"/>
      <c r="Q638" s="404"/>
      <c r="R638" s="404"/>
      <c r="S638" s="404"/>
      <c r="T638" s="404"/>
      <c r="U638" s="404"/>
      <c r="V638" s="404"/>
      <c r="W638" s="404"/>
      <c r="X638" s="404"/>
      <c r="Y638" s="404"/>
      <c r="Z638" s="404"/>
      <c r="AA638" s="404"/>
      <c r="AB638" s="404"/>
      <c r="AC638" s="404"/>
      <c r="AD638" s="404"/>
      <c r="AE638" s="404"/>
      <c r="AF638" s="404"/>
      <c r="AG638" s="404"/>
    </row>
    <row r="639" customFormat="false" ht="15.75" hidden="false" customHeight="true" outlineLevel="0" collapsed="false">
      <c r="A639" s="404"/>
      <c r="B639" s="404"/>
      <c r="C639" s="404"/>
      <c r="D639" s="404"/>
      <c r="E639" s="404"/>
      <c r="F639" s="404"/>
      <c r="G639" s="404"/>
      <c r="H639" s="404"/>
      <c r="I639" s="404"/>
      <c r="J639" s="404"/>
      <c r="K639" s="404"/>
      <c r="L639" s="404"/>
      <c r="M639" s="404"/>
      <c r="N639" s="404"/>
      <c r="O639" s="404"/>
      <c r="P639" s="404"/>
      <c r="Q639" s="404"/>
      <c r="R639" s="404"/>
      <c r="S639" s="404"/>
      <c r="T639" s="404"/>
      <c r="U639" s="404"/>
      <c r="V639" s="404"/>
      <c r="W639" s="404"/>
      <c r="X639" s="404"/>
      <c r="Y639" s="404"/>
      <c r="Z639" s="404"/>
      <c r="AA639" s="404"/>
      <c r="AB639" s="404"/>
      <c r="AC639" s="404"/>
      <c r="AD639" s="404"/>
      <c r="AE639" s="404"/>
      <c r="AF639" s="404"/>
      <c r="AG639" s="404"/>
    </row>
    <row r="640" customFormat="false" ht="15.75" hidden="false" customHeight="true" outlineLevel="0" collapsed="false">
      <c r="A640" s="404"/>
      <c r="B640" s="404"/>
      <c r="C640" s="404"/>
      <c r="D640" s="404"/>
      <c r="E640" s="404"/>
      <c r="F640" s="404"/>
      <c r="G640" s="404"/>
      <c r="H640" s="404"/>
      <c r="I640" s="404"/>
      <c r="J640" s="404"/>
      <c r="K640" s="404"/>
      <c r="L640" s="404"/>
      <c r="M640" s="404"/>
      <c r="N640" s="404"/>
      <c r="O640" s="404"/>
      <c r="P640" s="404"/>
      <c r="Q640" s="404"/>
      <c r="R640" s="404"/>
      <c r="S640" s="404"/>
      <c r="T640" s="404"/>
      <c r="U640" s="404"/>
      <c r="V640" s="404"/>
      <c r="W640" s="404"/>
      <c r="X640" s="404"/>
      <c r="Y640" s="404"/>
      <c r="Z640" s="404"/>
      <c r="AA640" s="404"/>
      <c r="AB640" s="404"/>
      <c r="AC640" s="404"/>
      <c r="AD640" s="404"/>
      <c r="AE640" s="404"/>
      <c r="AF640" s="404"/>
      <c r="AG640" s="404"/>
    </row>
    <row r="641" customFormat="false" ht="15.75" hidden="false" customHeight="true" outlineLevel="0" collapsed="false">
      <c r="A641" s="404"/>
      <c r="B641" s="404"/>
      <c r="C641" s="404"/>
      <c r="D641" s="404"/>
      <c r="E641" s="404"/>
      <c r="F641" s="404"/>
      <c r="G641" s="404"/>
      <c r="H641" s="404"/>
      <c r="I641" s="404"/>
      <c r="J641" s="404"/>
      <c r="K641" s="404"/>
      <c r="L641" s="404"/>
      <c r="M641" s="404"/>
      <c r="N641" s="404"/>
      <c r="O641" s="404"/>
      <c r="P641" s="404"/>
      <c r="Q641" s="404"/>
      <c r="R641" s="404"/>
      <c r="S641" s="404"/>
      <c r="T641" s="404"/>
      <c r="U641" s="404"/>
      <c r="V641" s="404"/>
      <c r="W641" s="404"/>
      <c r="X641" s="404"/>
      <c r="Y641" s="404"/>
      <c r="Z641" s="404"/>
      <c r="AA641" s="404"/>
      <c r="AB641" s="404"/>
      <c r="AC641" s="404"/>
      <c r="AD641" s="404"/>
      <c r="AE641" s="404"/>
      <c r="AF641" s="404"/>
      <c r="AG641" s="404"/>
    </row>
    <row r="642" customFormat="false" ht="15.75" hidden="false" customHeight="true" outlineLevel="0" collapsed="false">
      <c r="A642" s="404"/>
      <c r="B642" s="404"/>
      <c r="C642" s="404"/>
      <c r="D642" s="404"/>
      <c r="E642" s="404"/>
      <c r="F642" s="404"/>
      <c r="G642" s="404"/>
      <c r="H642" s="404"/>
      <c r="I642" s="404"/>
      <c r="J642" s="404"/>
      <c r="K642" s="404"/>
      <c r="L642" s="404"/>
      <c r="M642" s="404"/>
      <c r="N642" s="404"/>
      <c r="O642" s="404"/>
      <c r="P642" s="404"/>
      <c r="Q642" s="404"/>
      <c r="R642" s="404"/>
      <c r="S642" s="404"/>
      <c r="T642" s="404"/>
      <c r="U642" s="404"/>
      <c r="V642" s="404"/>
      <c r="W642" s="404"/>
      <c r="X642" s="404"/>
      <c r="Y642" s="404"/>
      <c r="Z642" s="404"/>
      <c r="AA642" s="404"/>
      <c r="AB642" s="404"/>
      <c r="AC642" s="404"/>
      <c r="AD642" s="404"/>
      <c r="AE642" s="404"/>
      <c r="AF642" s="404"/>
      <c r="AG642" s="404"/>
    </row>
    <row r="643" customFormat="false" ht="15.75" hidden="false" customHeight="true" outlineLevel="0" collapsed="false">
      <c r="A643" s="404"/>
      <c r="B643" s="404"/>
      <c r="C643" s="404"/>
      <c r="D643" s="404"/>
      <c r="E643" s="404"/>
      <c r="F643" s="404"/>
      <c r="G643" s="404"/>
      <c r="H643" s="404"/>
      <c r="I643" s="404"/>
      <c r="J643" s="404"/>
      <c r="K643" s="404"/>
      <c r="L643" s="404"/>
      <c r="M643" s="404"/>
      <c r="N643" s="404"/>
      <c r="O643" s="404"/>
      <c r="P643" s="404"/>
      <c r="Q643" s="404"/>
      <c r="R643" s="404"/>
      <c r="S643" s="404"/>
      <c r="T643" s="404"/>
      <c r="U643" s="404"/>
      <c r="V643" s="404"/>
      <c r="W643" s="404"/>
      <c r="X643" s="404"/>
      <c r="Y643" s="404"/>
      <c r="Z643" s="404"/>
      <c r="AA643" s="404"/>
      <c r="AB643" s="404"/>
      <c r="AC643" s="404"/>
      <c r="AD643" s="404"/>
      <c r="AE643" s="404"/>
      <c r="AF643" s="404"/>
      <c r="AG643" s="404"/>
    </row>
    <row r="644" customFormat="false" ht="15.75" hidden="false" customHeight="true" outlineLevel="0" collapsed="false">
      <c r="A644" s="404"/>
      <c r="B644" s="404"/>
      <c r="C644" s="404"/>
      <c r="D644" s="404"/>
      <c r="E644" s="404"/>
      <c r="F644" s="404"/>
      <c r="G644" s="404"/>
      <c r="H644" s="404"/>
      <c r="I644" s="404"/>
      <c r="J644" s="404"/>
      <c r="K644" s="404"/>
      <c r="L644" s="404"/>
      <c r="M644" s="404"/>
      <c r="N644" s="404"/>
      <c r="O644" s="404"/>
      <c r="P644" s="404"/>
      <c r="Q644" s="404"/>
      <c r="R644" s="404"/>
      <c r="S644" s="404"/>
      <c r="T644" s="404"/>
      <c r="U644" s="404"/>
      <c r="V644" s="404"/>
      <c r="W644" s="404"/>
      <c r="X644" s="404"/>
      <c r="Y644" s="404"/>
      <c r="Z644" s="404"/>
      <c r="AA644" s="404"/>
      <c r="AB644" s="404"/>
      <c r="AC644" s="404"/>
      <c r="AD644" s="404"/>
      <c r="AE644" s="404"/>
      <c r="AF644" s="404"/>
      <c r="AG644" s="404"/>
    </row>
    <row r="645" customFormat="false" ht="15.75" hidden="false" customHeight="true" outlineLevel="0" collapsed="false">
      <c r="A645" s="404"/>
      <c r="B645" s="404"/>
      <c r="C645" s="404"/>
      <c r="D645" s="404"/>
      <c r="E645" s="404"/>
      <c r="F645" s="404"/>
      <c r="G645" s="404"/>
      <c r="H645" s="404"/>
      <c r="I645" s="404"/>
      <c r="J645" s="404"/>
      <c r="K645" s="404"/>
      <c r="L645" s="404"/>
      <c r="M645" s="404"/>
      <c r="N645" s="404"/>
      <c r="O645" s="404"/>
      <c r="P645" s="404"/>
      <c r="Q645" s="404"/>
      <c r="R645" s="404"/>
      <c r="S645" s="404"/>
      <c r="T645" s="404"/>
      <c r="U645" s="404"/>
      <c r="V645" s="404"/>
      <c r="W645" s="404"/>
      <c r="X645" s="404"/>
      <c r="Y645" s="404"/>
      <c r="Z645" s="404"/>
      <c r="AA645" s="404"/>
      <c r="AB645" s="404"/>
      <c r="AC645" s="404"/>
      <c r="AD645" s="404"/>
      <c r="AE645" s="404"/>
      <c r="AF645" s="404"/>
      <c r="AG645" s="404"/>
    </row>
    <row r="646" customFormat="false" ht="15.75" hidden="false" customHeight="true" outlineLevel="0" collapsed="false">
      <c r="A646" s="404"/>
      <c r="B646" s="404"/>
      <c r="C646" s="404"/>
      <c r="D646" s="404"/>
      <c r="E646" s="404"/>
      <c r="F646" s="404"/>
      <c r="G646" s="404"/>
      <c r="H646" s="404"/>
      <c r="I646" s="404"/>
      <c r="J646" s="404"/>
      <c r="K646" s="404"/>
      <c r="L646" s="404"/>
      <c r="M646" s="404"/>
      <c r="N646" s="404"/>
      <c r="O646" s="404"/>
      <c r="P646" s="404"/>
      <c r="Q646" s="404"/>
      <c r="R646" s="404"/>
      <c r="S646" s="404"/>
      <c r="T646" s="404"/>
      <c r="U646" s="404"/>
      <c r="V646" s="404"/>
      <c r="W646" s="404"/>
      <c r="X646" s="404"/>
      <c r="Y646" s="404"/>
      <c r="Z646" s="404"/>
      <c r="AA646" s="404"/>
      <c r="AB646" s="404"/>
      <c r="AC646" s="404"/>
      <c r="AD646" s="404"/>
      <c r="AE646" s="404"/>
      <c r="AF646" s="404"/>
      <c r="AG646" s="404"/>
    </row>
    <row r="647" customFormat="false" ht="15.75" hidden="false" customHeight="true" outlineLevel="0" collapsed="false">
      <c r="A647" s="404"/>
      <c r="B647" s="404"/>
      <c r="C647" s="404"/>
      <c r="D647" s="404"/>
      <c r="E647" s="404"/>
      <c r="F647" s="404"/>
      <c r="G647" s="404"/>
      <c r="H647" s="404"/>
      <c r="I647" s="404"/>
      <c r="J647" s="404"/>
      <c r="K647" s="404"/>
      <c r="L647" s="404"/>
      <c r="M647" s="404"/>
      <c r="N647" s="404"/>
      <c r="O647" s="404"/>
      <c r="P647" s="404"/>
      <c r="Q647" s="404"/>
      <c r="R647" s="404"/>
      <c r="S647" s="404"/>
      <c r="T647" s="404"/>
      <c r="U647" s="404"/>
      <c r="V647" s="404"/>
      <c r="W647" s="404"/>
      <c r="X647" s="404"/>
      <c r="Y647" s="404"/>
      <c r="Z647" s="404"/>
      <c r="AA647" s="404"/>
      <c r="AB647" s="404"/>
      <c r="AC647" s="404"/>
      <c r="AD647" s="404"/>
      <c r="AE647" s="404"/>
      <c r="AF647" s="404"/>
      <c r="AG647" s="404"/>
    </row>
    <row r="648" customFormat="false" ht="15.75" hidden="false" customHeight="true" outlineLevel="0" collapsed="false">
      <c r="A648" s="404"/>
      <c r="B648" s="404"/>
      <c r="C648" s="404"/>
      <c r="D648" s="404"/>
      <c r="E648" s="404"/>
      <c r="F648" s="404"/>
      <c r="G648" s="404"/>
      <c r="H648" s="404"/>
      <c r="I648" s="404"/>
      <c r="J648" s="404"/>
      <c r="K648" s="404"/>
      <c r="L648" s="404"/>
      <c r="M648" s="404"/>
      <c r="N648" s="404"/>
      <c r="O648" s="404"/>
      <c r="P648" s="404"/>
      <c r="Q648" s="404"/>
      <c r="R648" s="404"/>
      <c r="S648" s="404"/>
      <c r="T648" s="404"/>
      <c r="U648" s="404"/>
      <c r="V648" s="404"/>
      <c r="W648" s="404"/>
      <c r="X648" s="404"/>
      <c r="Y648" s="404"/>
      <c r="Z648" s="404"/>
      <c r="AA648" s="404"/>
      <c r="AB648" s="404"/>
      <c r="AC648" s="404"/>
      <c r="AD648" s="404"/>
      <c r="AE648" s="404"/>
      <c r="AF648" s="404"/>
      <c r="AG648" s="404"/>
    </row>
    <row r="649" customFormat="false" ht="15.75" hidden="false" customHeight="true" outlineLevel="0" collapsed="false">
      <c r="A649" s="404"/>
      <c r="B649" s="404"/>
      <c r="C649" s="404"/>
      <c r="D649" s="404"/>
      <c r="E649" s="404"/>
      <c r="F649" s="404"/>
      <c r="G649" s="404"/>
      <c r="H649" s="404"/>
      <c r="I649" s="404"/>
      <c r="J649" s="404"/>
      <c r="K649" s="404"/>
      <c r="L649" s="404"/>
      <c r="M649" s="404"/>
      <c r="N649" s="404"/>
      <c r="O649" s="404"/>
      <c r="P649" s="404"/>
      <c r="Q649" s="404"/>
      <c r="R649" s="404"/>
      <c r="S649" s="404"/>
      <c r="T649" s="404"/>
      <c r="U649" s="404"/>
      <c r="V649" s="404"/>
      <c r="W649" s="404"/>
      <c r="X649" s="404"/>
      <c r="Y649" s="404"/>
      <c r="Z649" s="404"/>
      <c r="AA649" s="404"/>
      <c r="AB649" s="404"/>
      <c r="AC649" s="404"/>
      <c r="AD649" s="404"/>
      <c r="AE649" s="404"/>
      <c r="AF649" s="404"/>
      <c r="AG649" s="404"/>
    </row>
    <row r="650" customFormat="false" ht="15.75" hidden="false" customHeight="true" outlineLevel="0" collapsed="false">
      <c r="A650" s="404"/>
      <c r="B650" s="404"/>
      <c r="C650" s="404"/>
      <c r="D650" s="404"/>
      <c r="E650" s="404"/>
      <c r="F650" s="404"/>
      <c r="G650" s="404"/>
      <c r="H650" s="404"/>
      <c r="I650" s="404"/>
      <c r="J650" s="404"/>
      <c r="K650" s="404"/>
      <c r="L650" s="404"/>
      <c r="M650" s="404"/>
      <c r="N650" s="404"/>
      <c r="O650" s="404"/>
      <c r="P650" s="404"/>
      <c r="Q650" s="404"/>
      <c r="R650" s="404"/>
      <c r="S650" s="404"/>
      <c r="T650" s="404"/>
      <c r="U650" s="404"/>
      <c r="V650" s="404"/>
      <c r="W650" s="404"/>
      <c r="X650" s="404"/>
      <c r="Y650" s="404"/>
      <c r="Z650" s="404"/>
      <c r="AA650" s="404"/>
      <c r="AB650" s="404"/>
      <c r="AC650" s="404"/>
      <c r="AD650" s="404"/>
      <c r="AE650" s="404"/>
      <c r="AF650" s="404"/>
      <c r="AG650" s="404"/>
    </row>
    <row r="651" customFormat="false" ht="15.75" hidden="false" customHeight="true" outlineLevel="0" collapsed="false">
      <c r="A651" s="404"/>
      <c r="B651" s="404"/>
      <c r="C651" s="404"/>
      <c r="D651" s="404"/>
      <c r="E651" s="404"/>
      <c r="F651" s="404"/>
      <c r="G651" s="404"/>
      <c r="H651" s="404"/>
      <c r="I651" s="404"/>
      <c r="J651" s="404"/>
      <c r="K651" s="404"/>
      <c r="L651" s="404"/>
      <c r="M651" s="404"/>
      <c r="N651" s="404"/>
      <c r="O651" s="404"/>
      <c r="P651" s="404"/>
      <c r="Q651" s="404"/>
      <c r="R651" s="404"/>
      <c r="S651" s="404"/>
      <c r="T651" s="404"/>
      <c r="U651" s="404"/>
      <c r="V651" s="404"/>
      <c r="W651" s="404"/>
      <c r="X651" s="404"/>
      <c r="Y651" s="404"/>
      <c r="Z651" s="404"/>
      <c r="AA651" s="404"/>
      <c r="AB651" s="404"/>
      <c r="AC651" s="404"/>
      <c r="AD651" s="404"/>
      <c r="AE651" s="404"/>
      <c r="AF651" s="404"/>
      <c r="AG651" s="404"/>
    </row>
    <row r="652" customFormat="false" ht="15.75" hidden="false" customHeight="true" outlineLevel="0" collapsed="false">
      <c r="A652" s="404"/>
      <c r="B652" s="404"/>
      <c r="C652" s="404"/>
      <c r="D652" s="404"/>
      <c r="E652" s="404"/>
      <c r="F652" s="404"/>
      <c r="G652" s="404"/>
      <c r="H652" s="404"/>
      <c r="I652" s="404"/>
      <c r="J652" s="404"/>
      <c r="K652" s="404"/>
      <c r="L652" s="404"/>
      <c r="M652" s="404"/>
      <c r="N652" s="404"/>
      <c r="O652" s="404"/>
      <c r="P652" s="404"/>
      <c r="Q652" s="404"/>
      <c r="R652" s="404"/>
      <c r="S652" s="404"/>
      <c r="T652" s="404"/>
      <c r="U652" s="404"/>
      <c r="V652" s="404"/>
      <c r="W652" s="404"/>
      <c r="X652" s="404"/>
      <c r="Y652" s="404"/>
      <c r="Z652" s="404"/>
      <c r="AA652" s="404"/>
      <c r="AB652" s="404"/>
      <c r="AC652" s="404"/>
      <c r="AD652" s="404"/>
      <c r="AE652" s="404"/>
      <c r="AF652" s="404"/>
      <c r="AG652" s="404"/>
    </row>
    <row r="653" customFormat="false" ht="15.75" hidden="false" customHeight="true" outlineLevel="0" collapsed="false">
      <c r="A653" s="404"/>
      <c r="B653" s="404"/>
      <c r="C653" s="404"/>
      <c r="D653" s="404"/>
      <c r="E653" s="404"/>
      <c r="F653" s="404"/>
      <c r="G653" s="404"/>
      <c r="H653" s="404"/>
      <c r="I653" s="404"/>
      <c r="J653" s="404"/>
      <c r="K653" s="404"/>
      <c r="L653" s="404"/>
      <c r="M653" s="404"/>
      <c r="N653" s="404"/>
      <c r="O653" s="404"/>
      <c r="P653" s="404"/>
      <c r="Q653" s="404"/>
      <c r="R653" s="404"/>
      <c r="S653" s="404"/>
      <c r="T653" s="404"/>
      <c r="U653" s="404"/>
      <c r="V653" s="404"/>
      <c r="W653" s="404"/>
      <c r="X653" s="404"/>
      <c r="Y653" s="404"/>
      <c r="Z653" s="404"/>
      <c r="AA653" s="404"/>
      <c r="AB653" s="404"/>
      <c r="AC653" s="404"/>
      <c r="AD653" s="404"/>
      <c r="AE653" s="404"/>
      <c r="AF653" s="404"/>
      <c r="AG653" s="404"/>
    </row>
    <row r="654" customFormat="false" ht="15.75" hidden="false" customHeight="true" outlineLevel="0" collapsed="false">
      <c r="A654" s="404"/>
      <c r="B654" s="404"/>
      <c r="C654" s="404"/>
      <c r="D654" s="404"/>
      <c r="E654" s="404"/>
      <c r="F654" s="404"/>
      <c r="G654" s="404"/>
      <c r="H654" s="404"/>
      <c r="I654" s="404"/>
      <c r="J654" s="404"/>
      <c r="K654" s="404"/>
      <c r="L654" s="404"/>
      <c r="M654" s="404"/>
      <c r="N654" s="404"/>
      <c r="O654" s="404"/>
      <c r="P654" s="404"/>
      <c r="Q654" s="404"/>
      <c r="R654" s="404"/>
      <c r="S654" s="404"/>
      <c r="T654" s="404"/>
      <c r="U654" s="404"/>
      <c r="V654" s="404"/>
      <c r="W654" s="404"/>
      <c r="X654" s="404"/>
      <c r="Y654" s="404"/>
      <c r="Z654" s="404"/>
      <c r="AA654" s="404"/>
      <c r="AB654" s="404"/>
      <c r="AC654" s="404"/>
      <c r="AD654" s="404"/>
      <c r="AE654" s="404"/>
      <c r="AF654" s="404"/>
      <c r="AG654" s="404"/>
    </row>
    <row r="655" customFormat="false" ht="15.75" hidden="false" customHeight="true" outlineLevel="0" collapsed="false">
      <c r="A655" s="404"/>
      <c r="B655" s="404"/>
      <c r="C655" s="404"/>
      <c r="D655" s="404"/>
      <c r="E655" s="404"/>
      <c r="F655" s="404"/>
      <c r="G655" s="404"/>
      <c r="H655" s="404"/>
      <c r="I655" s="404"/>
      <c r="J655" s="404"/>
      <c r="K655" s="404"/>
      <c r="L655" s="404"/>
      <c r="M655" s="404"/>
      <c r="N655" s="404"/>
      <c r="O655" s="404"/>
      <c r="P655" s="404"/>
      <c r="Q655" s="404"/>
      <c r="R655" s="404"/>
      <c r="S655" s="404"/>
      <c r="T655" s="404"/>
      <c r="U655" s="404"/>
      <c r="V655" s="404"/>
      <c r="W655" s="404"/>
      <c r="X655" s="404"/>
      <c r="Y655" s="404"/>
      <c r="Z655" s="404"/>
      <c r="AA655" s="404"/>
      <c r="AB655" s="404"/>
      <c r="AC655" s="404"/>
      <c r="AD655" s="404"/>
      <c r="AE655" s="404"/>
      <c r="AF655" s="404"/>
      <c r="AG655" s="404"/>
    </row>
    <row r="656" customFormat="false" ht="15.75" hidden="false" customHeight="true" outlineLevel="0" collapsed="false">
      <c r="A656" s="404"/>
      <c r="B656" s="404"/>
      <c r="C656" s="404"/>
      <c r="D656" s="404"/>
      <c r="E656" s="404"/>
      <c r="F656" s="404"/>
      <c r="G656" s="404"/>
      <c r="H656" s="404"/>
      <c r="I656" s="404"/>
      <c r="J656" s="404"/>
      <c r="K656" s="404"/>
      <c r="L656" s="404"/>
      <c r="M656" s="404"/>
      <c r="N656" s="404"/>
      <c r="O656" s="404"/>
      <c r="P656" s="404"/>
      <c r="Q656" s="404"/>
      <c r="R656" s="404"/>
      <c r="S656" s="404"/>
      <c r="T656" s="404"/>
      <c r="U656" s="404"/>
      <c r="V656" s="404"/>
      <c r="W656" s="404"/>
      <c r="X656" s="404"/>
      <c r="Y656" s="404"/>
      <c r="Z656" s="404"/>
      <c r="AA656" s="404"/>
      <c r="AB656" s="404"/>
      <c r="AC656" s="404"/>
      <c r="AD656" s="404"/>
      <c r="AE656" s="404"/>
      <c r="AF656" s="404"/>
      <c r="AG656" s="404"/>
    </row>
    <row r="657" customFormat="false" ht="15.75" hidden="false" customHeight="true" outlineLevel="0" collapsed="false">
      <c r="A657" s="404"/>
      <c r="B657" s="404"/>
      <c r="C657" s="404"/>
      <c r="D657" s="404"/>
      <c r="E657" s="404"/>
      <c r="F657" s="404"/>
      <c r="G657" s="404"/>
      <c r="H657" s="404"/>
      <c r="I657" s="404"/>
      <c r="J657" s="404"/>
      <c r="K657" s="404"/>
      <c r="L657" s="404"/>
      <c r="M657" s="404"/>
      <c r="N657" s="404"/>
      <c r="O657" s="404"/>
      <c r="P657" s="404"/>
      <c r="Q657" s="404"/>
      <c r="R657" s="404"/>
      <c r="S657" s="404"/>
      <c r="T657" s="404"/>
      <c r="U657" s="404"/>
      <c r="V657" s="404"/>
      <c r="W657" s="404"/>
      <c r="X657" s="404"/>
      <c r="Y657" s="404"/>
      <c r="Z657" s="404"/>
      <c r="AA657" s="404"/>
      <c r="AB657" s="404"/>
      <c r="AC657" s="404"/>
      <c r="AD657" s="404"/>
      <c r="AE657" s="404"/>
      <c r="AF657" s="404"/>
      <c r="AG657" s="404"/>
    </row>
    <row r="658" customFormat="false" ht="15.75" hidden="false" customHeight="true" outlineLevel="0" collapsed="false">
      <c r="A658" s="404"/>
      <c r="B658" s="404"/>
      <c r="C658" s="404"/>
      <c r="D658" s="404"/>
      <c r="E658" s="404"/>
      <c r="F658" s="404"/>
      <c r="G658" s="404"/>
      <c r="H658" s="404"/>
      <c r="I658" s="404"/>
      <c r="J658" s="404"/>
      <c r="K658" s="404"/>
      <c r="L658" s="404"/>
      <c r="M658" s="404"/>
      <c r="N658" s="404"/>
      <c r="O658" s="404"/>
      <c r="P658" s="404"/>
      <c r="Q658" s="404"/>
      <c r="R658" s="404"/>
      <c r="S658" s="404"/>
      <c r="T658" s="404"/>
      <c r="U658" s="404"/>
      <c r="V658" s="404"/>
      <c r="W658" s="404"/>
      <c r="X658" s="404"/>
      <c r="Y658" s="404"/>
      <c r="Z658" s="404"/>
      <c r="AA658" s="404"/>
      <c r="AB658" s="404"/>
      <c r="AC658" s="404"/>
      <c r="AD658" s="404"/>
      <c r="AE658" s="404"/>
      <c r="AF658" s="404"/>
      <c r="AG658" s="404"/>
    </row>
    <row r="659" customFormat="false" ht="15.75" hidden="false" customHeight="true" outlineLevel="0" collapsed="false">
      <c r="A659" s="404"/>
      <c r="B659" s="404"/>
      <c r="C659" s="404"/>
      <c r="D659" s="404"/>
      <c r="E659" s="404"/>
      <c r="F659" s="404"/>
      <c r="G659" s="404"/>
      <c r="H659" s="404"/>
      <c r="I659" s="404"/>
      <c r="J659" s="404"/>
      <c r="K659" s="404"/>
      <c r="L659" s="404"/>
      <c r="M659" s="404"/>
      <c r="N659" s="404"/>
      <c r="O659" s="404"/>
      <c r="P659" s="404"/>
      <c r="Q659" s="404"/>
      <c r="R659" s="404"/>
      <c r="S659" s="404"/>
      <c r="T659" s="404"/>
      <c r="U659" s="404"/>
      <c r="V659" s="404"/>
      <c r="W659" s="404"/>
      <c r="X659" s="404"/>
      <c r="Y659" s="404"/>
      <c r="Z659" s="404"/>
      <c r="AA659" s="404"/>
      <c r="AB659" s="404"/>
      <c r="AC659" s="404"/>
      <c r="AD659" s="404"/>
      <c r="AE659" s="404"/>
      <c r="AF659" s="404"/>
      <c r="AG659" s="404"/>
    </row>
    <row r="660" customFormat="false" ht="15.75" hidden="false" customHeight="true" outlineLevel="0" collapsed="false">
      <c r="A660" s="404"/>
      <c r="B660" s="404"/>
      <c r="C660" s="404"/>
      <c r="D660" s="404"/>
      <c r="E660" s="404"/>
      <c r="F660" s="404"/>
      <c r="G660" s="404"/>
      <c r="H660" s="404"/>
      <c r="I660" s="404"/>
      <c r="J660" s="404"/>
      <c r="K660" s="404"/>
      <c r="L660" s="404"/>
      <c r="M660" s="404"/>
      <c r="N660" s="404"/>
      <c r="O660" s="404"/>
      <c r="P660" s="404"/>
      <c r="Q660" s="404"/>
      <c r="R660" s="404"/>
      <c r="S660" s="404"/>
      <c r="T660" s="404"/>
      <c r="U660" s="404"/>
      <c r="V660" s="404"/>
      <c r="W660" s="404"/>
      <c r="X660" s="404"/>
      <c r="Y660" s="404"/>
      <c r="Z660" s="404"/>
      <c r="AA660" s="404"/>
      <c r="AB660" s="404"/>
      <c r="AC660" s="404"/>
      <c r="AD660" s="404"/>
      <c r="AE660" s="404"/>
      <c r="AF660" s="404"/>
      <c r="AG660" s="404"/>
    </row>
    <row r="661" customFormat="false" ht="15.75" hidden="false" customHeight="true" outlineLevel="0" collapsed="false">
      <c r="A661" s="404"/>
      <c r="B661" s="404"/>
      <c r="C661" s="404"/>
      <c r="D661" s="404"/>
      <c r="E661" s="404"/>
      <c r="F661" s="404"/>
      <c r="G661" s="404"/>
      <c r="H661" s="404"/>
      <c r="I661" s="404"/>
      <c r="J661" s="404"/>
      <c r="K661" s="404"/>
      <c r="L661" s="404"/>
      <c r="M661" s="404"/>
      <c r="N661" s="404"/>
      <c r="O661" s="404"/>
      <c r="P661" s="404"/>
      <c r="Q661" s="404"/>
      <c r="R661" s="404"/>
      <c r="S661" s="404"/>
      <c r="T661" s="404"/>
      <c r="U661" s="404"/>
      <c r="V661" s="404"/>
      <c r="W661" s="404"/>
      <c r="X661" s="404"/>
      <c r="Y661" s="404"/>
      <c r="Z661" s="404"/>
      <c r="AA661" s="404"/>
      <c r="AB661" s="404"/>
      <c r="AC661" s="404"/>
      <c r="AD661" s="404"/>
      <c r="AE661" s="404"/>
      <c r="AF661" s="404"/>
      <c r="AG661" s="404"/>
    </row>
    <row r="662" customFormat="false" ht="15.75" hidden="false" customHeight="true" outlineLevel="0" collapsed="false">
      <c r="A662" s="404"/>
      <c r="B662" s="404"/>
      <c r="C662" s="404"/>
      <c r="D662" s="404"/>
      <c r="E662" s="404"/>
      <c r="F662" s="404"/>
      <c r="G662" s="404"/>
      <c r="H662" s="404"/>
      <c r="I662" s="404"/>
      <c r="J662" s="404"/>
      <c r="K662" s="404"/>
      <c r="L662" s="404"/>
      <c r="M662" s="404"/>
      <c r="N662" s="404"/>
      <c r="O662" s="404"/>
      <c r="P662" s="404"/>
      <c r="Q662" s="404"/>
      <c r="R662" s="404"/>
      <c r="S662" s="404"/>
      <c r="T662" s="404"/>
      <c r="U662" s="404"/>
      <c r="V662" s="404"/>
      <c r="W662" s="404"/>
      <c r="X662" s="404"/>
      <c r="Y662" s="404"/>
      <c r="Z662" s="404"/>
      <c r="AA662" s="404"/>
      <c r="AB662" s="404"/>
      <c r="AC662" s="404"/>
      <c r="AD662" s="404"/>
      <c r="AE662" s="404"/>
      <c r="AF662" s="404"/>
      <c r="AG662" s="404"/>
    </row>
    <row r="663" customFormat="false" ht="15.75" hidden="false" customHeight="true" outlineLevel="0" collapsed="false">
      <c r="A663" s="404"/>
      <c r="B663" s="404"/>
      <c r="C663" s="404"/>
      <c r="D663" s="404"/>
      <c r="E663" s="404"/>
      <c r="F663" s="404"/>
      <c r="G663" s="404"/>
      <c r="H663" s="404"/>
      <c r="I663" s="404"/>
      <c r="J663" s="404"/>
      <c r="K663" s="404"/>
      <c r="L663" s="404"/>
      <c r="M663" s="404"/>
      <c r="N663" s="404"/>
      <c r="O663" s="404"/>
      <c r="P663" s="404"/>
      <c r="Q663" s="404"/>
      <c r="R663" s="404"/>
      <c r="S663" s="404"/>
      <c r="T663" s="404"/>
      <c r="U663" s="404"/>
      <c r="V663" s="404"/>
      <c r="W663" s="404"/>
      <c r="X663" s="404"/>
      <c r="Y663" s="404"/>
      <c r="Z663" s="404"/>
      <c r="AA663" s="404"/>
      <c r="AB663" s="404"/>
      <c r="AC663" s="404"/>
      <c r="AD663" s="404"/>
      <c r="AE663" s="404"/>
      <c r="AF663" s="404"/>
      <c r="AG663" s="404"/>
    </row>
    <row r="664" customFormat="false" ht="15.75" hidden="false" customHeight="true" outlineLevel="0" collapsed="false">
      <c r="A664" s="404"/>
      <c r="B664" s="404"/>
      <c r="C664" s="404"/>
      <c r="D664" s="404"/>
      <c r="E664" s="404"/>
      <c r="F664" s="404"/>
      <c r="G664" s="404"/>
      <c r="H664" s="404"/>
      <c r="I664" s="404"/>
      <c r="J664" s="404"/>
      <c r="K664" s="404"/>
      <c r="L664" s="404"/>
      <c r="M664" s="404"/>
      <c r="N664" s="404"/>
      <c r="O664" s="404"/>
      <c r="P664" s="404"/>
      <c r="Q664" s="404"/>
      <c r="R664" s="404"/>
      <c r="S664" s="404"/>
      <c r="T664" s="404"/>
      <c r="U664" s="404"/>
      <c r="V664" s="404"/>
      <c r="W664" s="404"/>
      <c r="X664" s="404"/>
      <c r="Y664" s="404"/>
      <c r="Z664" s="404"/>
      <c r="AA664" s="404"/>
      <c r="AB664" s="404"/>
      <c r="AC664" s="404"/>
      <c r="AD664" s="404"/>
      <c r="AE664" s="404"/>
      <c r="AF664" s="404"/>
      <c r="AG664" s="404"/>
    </row>
    <row r="665" customFormat="false" ht="15.75" hidden="false" customHeight="true" outlineLevel="0" collapsed="false">
      <c r="A665" s="404"/>
      <c r="B665" s="404"/>
      <c r="C665" s="404"/>
      <c r="D665" s="404"/>
      <c r="E665" s="404"/>
      <c r="F665" s="404"/>
      <c r="G665" s="404"/>
      <c r="H665" s="404"/>
      <c r="I665" s="404"/>
      <c r="J665" s="404"/>
      <c r="K665" s="404"/>
      <c r="L665" s="404"/>
      <c r="M665" s="404"/>
      <c r="N665" s="404"/>
      <c r="O665" s="404"/>
      <c r="P665" s="404"/>
      <c r="Q665" s="404"/>
      <c r="R665" s="404"/>
      <c r="S665" s="404"/>
      <c r="T665" s="404"/>
      <c r="U665" s="404"/>
      <c r="V665" s="404"/>
      <c r="W665" s="404"/>
      <c r="X665" s="404"/>
      <c r="Y665" s="404"/>
      <c r="Z665" s="404"/>
      <c r="AA665" s="404"/>
      <c r="AB665" s="404"/>
      <c r="AC665" s="404"/>
      <c r="AD665" s="404"/>
      <c r="AE665" s="404"/>
      <c r="AF665" s="404"/>
      <c r="AG665" s="404"/>
    </row>
    <row r="666" customFormat="false" ht="15.75" hidden="false" customHeight="true" outlineLevel="0" collapsed="false">
      <c r="A666" s="404"/>
      <c r="B666" s="404"/>
      <c r="C666" s="404"/>
      <c r="D666" s="404"/>
      <c r="E666" s="404"/>
      <c r="F666" s="404"/>
      <c r="G666" s="404"/>
      <c r="H666" s="404"/>
      <c r="I666" s="404"/>
      <c r="J666" s="404"/>
      <c r="K666" s="404"/>
      <c r="L666" s="404"/>
      <c r="M666" s="404"/>
      <c r="N666" s="404"/>
      <c r="O666" s="404"/>
      <c r="P666" s="404"/>
      <c r="Q666" s="404"/>
      <c r="R666" s="404"/>
      <c r="S666" s="404"/>
      <c r="T666" s="404"/>
      <c r="U666" s="404"/>
      <c r="V666" s="404"/>
      <c r="W666" s="404"/>
      <c r="X666" s="404"/>
      <c r="Y666" s="404"/>
      <c r="Z666" s="404"/>
      <c r="AA666" s="404"/>
      <c r="AB666" s="404"/>
      <c r="AC666" s="404"/>
      <c r="AD666" s="404"/>
      <c r="AE666" s="404"/>
      <c r="AF666" s="404"/>
      <c r="AG666" s="404"/>
    </row>
    <row r="667" customFormat="false" ht="15.75" hidden="false" customHeight="true" outlineLevel="0" collapsed="false">
      <c r="A667" s="404"/>
      <c r="B667" s="404"/>
      <c r="C667" s="404"/>
      <c r="D667" s="404"/>
      <c r="E667" s="404"/>
      <c r="F667" s="404"/>
      <c r="G667" s="404"/>
      <c r="H667" s="404"/>
      <c r="I667" s="404"/>
      <c r="J667" s="404"/>
      <c r="K667" s="404"/>
      <c r="L667" s="404"/>
      <c r="M667" s="404"/>
      <c r="N667" s="404"/>
      <c r="O667" s="404"/>
      <c r="P667" s="404"/>
      <c r="Q667" s="404"/>
      <c r="R667" s="404"/>
      <c r="S667" s="404"/>
      <c r="T667" s="404"/>
      <c r="U667" s="404"/>
      <c r="V667" s="404"/>
      <c r="W667" s="404"/>
      <c r="X667" s="404"/>
      <c r="Y667" s="404"/>
      <c r="Z667" s="404"/>
      <c r="AA667" s="404"/>
      <c r="AB667" s="404"/>
      <c r="AC667" s="404"/>
      <c r="AD667" s="404"/>
      <c r="AE667" s="404"/>
      <c r="AF667" s="404"/>
      <c r="AG667" s="404"/>
    </row>
    <row r="668" customFormat="false" ht="15.75" hidden="false" customHeight="true" outlineLevel="0" collapsed="false">
      <c r="A668" s="404"/>
      <c r="B668" s="404"/>
      <c r="C668" s="404"/>
      <c r="D668" s="404"/>
      <c r="E668" s="404"/>
      <c r="F668" s="404"/>
      <c r="G668" s="404"/>
      <c r="H668" s="404"/>
      <c r="I668" s="404"/>
      <c r="J668" s="404"/>
      <c r="K668" s="404"/>
      <c r="L668" s="404"/>
      <c r="M668" s="404"/>
      <c r="N668" s="404"/>
      <c r="O668" s="404"/>
      <c r="P668" s="404"/>
      <c r="Q668" s="404"/>
      <c r="R668" s="404"/>
      <c r="S668" s="404"/>
      <c r="T668" s="404"/>
      <c r="U668" s="404"/>
      <c r="V668" s="404"/>
      <c r="W668" s="404"/>
      <c r="X668" s="404"/>
      <c r="Y668" s="404"/>
      <c r="Z668" s="404"/>
      <c r="AA668" s="404"/>
      <c r="AB668" s="404"/>
      <c r="AC668" s="404"/>
      <c r="AD668" s="404"/>
      <c r="AE668" s="404"/>
      <c r="AF668" s="404"/>
      <c r="AG668" s="404"/>
    </row>
    <row r="669" customFormat="false" ht="15.75" hidden="false" customHeight="true" outlineLevel="0" collapsed="false">
      <c r="A669" s="404"/>
      <c r="B669" s="404"/>
      <c r="C669" s="404"/>
      <c r="D669" s="404"/>
      <c r="E669" s="404"/>
      <c r="F669" s="404"/>
      <c r="G669" s="404"/>
      <c r="H669" s="404"/>
      <c r="I669" s="404"/>
      <c r="J669" s="404"/>
      <c r="K669" s="404"/>
      <c r="L669" s="404"/>
      <c r="M669" s="404"/>
      <c r="N669" s="404"/>
      <c r="O669" s="404"/>
      <c r="P669" s="404"/>
      <c r="Q669" s="404"/>
      <c r="R669" s="404"/>
      <c r="S669" s="404"/>
      <c r="T669" s="404"/>
      <c r="U669" s="404"/>
      <c r="V669" s="404"/>
      <c r="W669" s="404"/>
      <c r="X669" s="404"/>
      <c r="Y669" s="404"/>
      <c r="Z669" s="404"/>
      <c r="AA669" s="404"/>
      <c r="AB669" s="404"/>
      <c r="AC669" s="404"/>
      <c r="AD669" s="404"/>
      <c r="AE669" s="404"/>
      <c r="AF669" s="404"/>
      <c r="AG669" s="404"/>
    </row>
    <row r="670" customFormat="false" ht="15.75" hidden="false" customHeight="true" outlineLevel="0" collapsed="false">
      <c r="A670" s="404"/>
      <c r="B670" s="404"/>
      <c r="C670" s="404"/>
      <c r="D670" s="404"/>
      <c r="E670" s="404"/>
      <c r="F670" s="404"/>
      <c r="G670" s="404"/>
      <c r="H670" s="404"/>
      <c r="I670" s="404"/>
      <c r="J670" s="404"/>
      <c r="K670" s="404"/>
      <c r="L670" s="404"/>
      <c r="M670" s="404"/>
      <c r="N670" s="404"/>
      <c r="O670" s="404"/>
      <c r="P670" s="404"/>
      <c r="Q670" s="404"/>
      <c r="R670" s="404"/>
      <c r="S670" s="404"/>
      <c r="T670" s="404"/>
      <c r="U670" s="404"/>
      <c r="V670" s="404"/>
      <c r="W670" s="404"/>
      <c r="X670" s="404"/>
      <c r="Y670" s="404"/>
      <c r="Z670" s="404"/>
      <c r="AA670" s="404"/>
      <c r="AB670" s="404"/>
      <c r="AC670" s="404"/>
      <c r="AD670" s="404"/>
      <c r="AE670" s="404"/>
      <c r="AF670" s="404"/>
      <c r="AG670" s="404"/>
    </row>
    <row r="671" customFormat="false" ht="15.75" hidden="false" customHeight="true" outlineLevel="0" collapsed="false">
      <c r="A671" s="404"/>
      <c r="B671" s="404"/>
      <c r="C671" s="404"/>
      <c r="D671" s="404"/>
      <c r="E671" s="404"/>
      <c r="F671" s="404"/>
      <c r="G671" s="404"/>
      <c r="H671" s="404"/>
      <c r="I671" s="404"/>
      <c r="J671" s="404"/>
      <c r="K671" s="404"/>
      <c r="L671" s="404"/>
      <c r="M671" s="404"/>
      <c r="N671" s="404"/>
      <c r="O671" s="404"/>
      <c r="P671" s="404"/>
      <c r="Q671" s="404"/>
      <c r="R671" s="404"/>
      <c r="S671" s="404"/>
      <c r="T671" s="404"/>
      <c r="U671" s="404"/>
      <c r="V671" s="404"/>
      <c r="W671" s="404"/>
      <c r="X671" s="404"/>
      <c r="Y671" s="404"/>
      <c r="Z671" s="404"/>
      <c r="AA671" s="404"/>
      <c r="AB671" s="404"/>
      <c r="AC671" s="404"/>
      <c r="AD671" s="404"/>
      <c r="AE671" s="404"/>
      <c r="AF671" s="404"/>
      <c r="AG671" s="404"/>
    </row>
    <row r="672" customFormat="false" ht="15.75" hidden="false" customHeight="true" outlineLevel="0" collapsed="false">
      <c r="A672" s="404"/>
      <c r="B672" s="404"/>
      <c r="C672" s="404"/>
      <c r="D672" s="404"/>
      <c r="E672" s="404"/>
      <c r="F672" s="404"/>
      <c r="G672" s="404"/>
      <c r="H672" s="404"/>
      <c r="I672" s="404"/>
      <c r="J672" s="404"/>
      <c r="K672" s="404"/>
      <c r="L672" s="404"/>
      <c r="M672" s="404"/>
      <c r="N672" s="404"/>
      <c r="O672" s="404"/>
      <c r="P672" s="404"/>
      <c r="Q672" s="404"/>
      <c r="R672" s="404"/>
      <c r="S672" s="404"/>
      <c r="T672" s="404"/>
      <c r="U672" s="404"/>
      <c r="V672" s="404"/>
      <c r="W672" s="404"/>
      <c r="X672" s="404"/>
      <c r="Y672" s="404"/>
      <c r="Z672" s="404"/>
      <c r="AA672" s="404"/>
      <c r="AB672" s="404"/>
      <c r="AC672" s="404"/>
      <c r="AD672" s="404"/>
      <c r="AE672" s="404"/>
      <c r="AF672" s="404"/>
      <c r="AG672" s="404"/>
    </row>
    <row r="673" customFormat="false" ht="15.75" hidden="false" customHeight="true" outlineLevel="0" collapsed="false">
      <c r="A673" s="404"/>
      <c r="B673" s="404"/>
      <c r="C673" s="404"/>
      <c r="D673" s="404"/>
      <c r="E673" s="404"/>
      <c r="F673" s="404"/>
      <c r="G673" s="404"/>
      <c r="H673" s="404"/>
      <c r="I673" s="404"/>
      <c r="J673" s="404"/>
      <c r="K673" s="404"/>
      <c r="L673" s="404"/>
      <c r="M673" s="404"/>
      <c r="N673" s="404"/>
      <c r="O673" s="404"/>
      <c r="P673" s="404"/>
      <c r="Q673" s="404"/>
      <c r="R673" s="404"/>
      <c r="S673" s="404"/>
      <c r="T673" s="404"/>
      <c r="U673" s="404"/>
      <c r="V673" s="404"/>
      <c r="W673" s="404"/>
      <c r="X673" s="404"/>
      <c r="Y673" s="404"/>
      <c r="Z673" s="404"/>
      <c r="AA673" s="404"/>
      <c r="AB673" s="404"/>
      <c r="AC673" s="404"/>
      <c r="AD673" s="404"/>
      <c r="AE673" s="404"/>
      <c r="AF673" s="404"/>
      <c r="AG673" s="404"/>
    </row>
    <row r="674" customFormat="false" ht="15.75" hidden="false" customHeight="true" outlineLevel="0" collapsed="false">
      <c r="A674" s="404"/>
      <c r="B674" s="404"/>
      <c r="C674" s="404"/>
      <c r="D674" s="404"/>
      <c r="E674" s="404"/>
      <c r="F674" s="404"/>
      <c r="G674" s="404"/>
      <c r="H674" s="404"/>
      <c r="I674" s="404"/>
      <c r="J674" s="404"/>
      <c r="K674" s="404"/>
      <c r="L674" s="404"/>
      <c r="M674" s="404"/>
      <c r="N674" s="404"/>
      <c r="O674" s="404"/>
      <c r="P674" s="404"/>
      <c r="Q674" s="404"/>
      <c r="R674" s="404"/>
      <c r="S674" s="404"/>
      <c r="T674" s="404"/>
      <c r="U674" s="404"/>
      <c r="V674" s="404"/>
      <c r="W674" s="404"/>
      <c r="X674" s="404"/>
      <c r="Y674" s="404"/>
      <c r="Z674" s="404"/>
      <c r="AA674" s="404"/>
      <c r="AB674" s="404"/>
      <c r="AC674" s="404"/>
      <c r="AD674" s="404"/>
      <c r="AE674" s="404"/>
      <c r="AF674" s="404"/>
      <c r="AG674" s="404"/>
    </row>
    <row r="675" customFormat="false" ht="15.75" hidden="false" customHeight="true" outlineLevel="0" collapsed="false">
      <c r="A675" s="404"/>
      <c r="B675" s="404"/>
      <c r="C675" s="404"/>
      <c r="D675" s="404"/>
      <c r="E675" s="404"/>
      <c r="F675" s="404"/>
      <c r="G675" s="404"/>
      <c r="H675" s="404"/>
      <c r="I675" s="404"/>
      <c r="J675" s="404"/>
      <c r="K675" s="404"/>
      <c r="L675" s="404"/>
      <c r="M675" s="404"/>
      <c r="N675" s="404"/>
      <c r="O675" s="404"/>
      <c r="P675" s="404"/>
      <c r="Q675" s="404"/>
      <c r="R675" s="404"/>
      <c r="S675" s="404"/>
      <c r="T675" s="404"/>
      <c r="U675" s="404"/>
      <c r="V675" s="404"/>
      <c r="W675" s="404"/>
      <c r="X675" s="404"/>
      <c r="Y675" s="404"/>
      <c r="Z675" s="404"/>
      <c r="AA675" s="404"/>
      <c r="AB675" s="404"/>
      <c r="AC675" s="404"/>
      <c r="AD675" s="404"/>
      <c r="AE675" s="404"/>
      <c r="AF675" s="404"/>
      <c r="AG675" s="404"/>
    </row>
    <row r="676" customFormat="false" ht="15.75" hidden="false" customHeight="true" outlineLevel="0" collapsed="false">
      <c r="A676" s="404"/>
      <c r="B676" s="404"/>
      <c r="C676" s="404"/>
      <c r="D676" s="404"/>
      <c r="E676" s="404"/>
      <c r="F676" s="404"/>
      <c r="G676" s="404"/>
      <c r="H676" s="404"/>
      <c r="I676" s="404"/>
      <c r="J676" s="404"/>
      <c r="K676" s="404"/>
      <c r="L676" s="404"/>
      <c r="M676" s="404"/>
      <c r="N676" s="404"/>
      <c r="O676" s="404"/>
      <c r="P676" s="404"/>
      <c r="Q676" s="404"/>
      <c r="R676" s="404"/>
      <c r="S676" s="404"/>
      <c r="T676" s="404"/>
      <c r="U676" s="404"/>
      <c r="V676" s="404"/>
      <c r="W676" s="404"/>
      <c r="X676" s="404"/>
      <c r="Y676" s="404"/>
      <c r="Z676" s="404"/>
      <c r="AA676" s="404"/>
      <c r="AB676" s="404"/>
      <c r="AC676" s="404"/>
      <c r="AD676" s="404"/>
      <c r="AE676" s="404"/>
      <c r="AF676" s="404"/>
      <c r="AG676" s="404"/>
    </row>
    <row r="677" customFormat="false" ht="15.75" hidden="false" customHeight="true" outlineLevel="0" collapsed="false">
      <c r="A677" s="404"/>
      <c r="B677" s="404"/>
      <c r="C677" s="404"/>
      <c r="D677" s="404"/>
      <c r="E677" s="404"/>
      <c r="F677" s="404"/>
      <c r="G677" s="404"/>
      <c r="H677" s="404"/>
      <c r="I677" s="404"/>
      <c r="J677" s="404"/>
      <c r="K677" s="404"/>
      <c r="L677" s="404"/>
      <c r="M677" s="404"/>
      <c r="N677" s="404"/>
      <c r="O677" s="404"/>
      <c r="P677" s="404"/>
      <c r="Q677" s="404"/>
      <c r="R677" s="404"/>
      <c r="S677" s="404"/>
      <c r="T677" s="404"/>
      <c r="U677" s="404"/>
      <c r="V677" s="404"/>
      <c r="W677" s="404"/>
      <c r="X677" s="404"/>
      <c r="Y677" s="404"/>
      <c r="Z677" s="404"/>
      <c r="AA677" s="404"/>
      <c r="AB677" s="404"/>
      <c r="AC677" s="404"/>
      <c r="AD677" s="404"/>
      <c r="AE677" s="404"/>
      <c r="AF677" s="404"/>
      <c r="AG677" s="404"/>
    </row>
    <row r="678" customFormat="false" ht="15.75" hidden="false" customHeight="true" outlineLevel="0" collapsed="false">
      <c r="A678" s="404"/>
      <c r="B678" s="404"/>
      <c r="C678" s="404"/>
      <c r="D678" s="404"/>
      <c r="E678" s="404"/>
      <c r="F678" s="404"/>
      <c r="G678" s="404"/>
      <c r="H678" s="404"/>
      <c r="I678" s="404"/>
      <c r="J678" s="404"/>
      <c r="K678" s="404"/>
      <c r="L678" s="404"/>
      <c r="M678" s="404"/>
      <c r="N678" s="404"/>
      <c r="O678" s="404"/>
      <c r="P678" s="404"/>
      <c r="Q678" s="404"/>
      <c r="R678" s="404"/>
      <c r="S678" s="404"/>
      <c r="T678" s="404"/>
      <c r="U678" s="404"/>
      <c r="V678" s="404"/>
      <c r="W678" s="404"/>
      <c r="X678" s="404"/>
      <c r="Y678" s="404"/>
      <c r="Z678" s="404"/>
      <c r="AA678" s="404"/>
      <c r="AB678" s="404"/>
      <c r="AC678" s="404"/>
      <c r="AD678" s="404"/>
      <c r="AE678" s="404"/>
      <c r="AF678" s="404"/>
      <c r="AG678" s="404"/>
    </row>
    <row r="679" customFormat="false" ht="15.75" hidden="false" customHeight="true" outlineLevel="0" collapsed="false">
      <c r="A679" s="404"/>
      <c r="B679" s="404"/>
      <c r="C679" s="404"/>
      <c r="D679" s="404"/>
      <c r="E679" s="404"/>
      <c r="F679" s="404"/>
      <c r="G679" s="404"/>
      <c r="H679" s="404"/>
      <c r="I679" s="404"/>
      <c r="J679" s="404"/>
      <c r="K679" s="404"/>
      <c r="L679" s="404"/>
      <c r="M679" s="404"/>
      <c r="N679" s="404"/>
      <c r="O679" s="404"/>
      <c r="P679" s="404"/>
      <c r="Q679" s="404"/>
      <c r="R679" s="404"/>
      <c r="S679" s="404"/>
      <c r="T679" s="404"/>
      <c r="U679" s="404"/>
      <c r="V679" s="404"/>
      <c r="W679" s="404"/>
      <c r="X679" s="404"/>
      <c r="Y679" s="404"/>
      <c r="Z679" s="404"/>
      <c r="AA679" s="404"/>
      <c r="AB679" s="404"/>
      <c r="AC679" s="404"/>
      <c r="AD679" s="404"/>
      <c r="AE679" s="404"/>
      <c r="AF679" s="404"/>
      <c r="AG679" s="404"/>
    </row>
    <row r="680" customFormat="false" ht="15.75" hidden="false" customHeight="true" outlineLevel="0" collapsed="false">
      <c r="A680" s="404"/>
      <c r="B680" s="404"/>
      <c r="C680" s="404"/>
      <c r="D680" s="404"/>
      <c r="E680" s="404"/>
      <c r="F680" s="404"/>
      <c r="G680" s="404"/>
      <c r="H680" s="404"/>
      <c r="I680" s="404"/>
      <c r="J680" s="404"/>
      <c r="K680" s="404"/>
      <c r="L680" s="404"/>
      <c r="M680" s="404"/>
      <c r="N680" s="404"/>
      <c r="O680" s="404"/>
      <c r="P680" s="404"/>
      <c r="Q680" s="404"/>
      <c r="R680" s="404"/>
      <c r="S680" s="404"/>
      <c r="T680" s="404"/>
      <c r="U680" s="404"/>
      <c r="V680" s="404"/>
      <c r="W680" s="404"/>
      <c r="X680" s="404"/>
      <c r="Y680" s="404"/>
      <c r="Z680" s="404"/>
      <c r="AA680" s="404"/>
      <c r="AB680" s="404"/>
      <c r="AC680" s="404"/>
      <c r="AD680" s="404"/>
      <c r="AE680" s="404"/>
      <c r="AF680" s="404"/>
      <c r="AG680" s="404"/>
    </row>
    <row r="681" customFormat="false" ht="15.75" hidden="false" customHeight="true" outlineLevel="0" collapsed="false">
      <c r="A681" s="404"/>
      <c r="B681" s="404"/>
      <c r="C681" s="404"/>
      <c r="D681" s="404"/>
      <c r="E681" s="404"/>
      <c r="F681" s="404"/>
      <c r="G681" s="404"/>
      <c r="H681" s="404"/>
      <c r="I681" s="404"/>
      <c r="J681" s="404"/>
      <c r="K681" s="404"/>
      <c r="L681" s="404"/>
      <c r="M681" s="404"/>
      <c r="N681" s="404"/>
      <c r="O681" s="404"/>
      <c r="P681" s="404"/>
      <c r="Q681" s="404"/>
      <c r="R681" s="404"/>
      <c r="S681" s="404"/>
      <c r="T681" s="404"/>
      <c r="U681" s="404"/>
      <c r="V681" s="404"/>
      <c r="W681" s="404"/>
      <c r="X681" s="404"/>
      <c r="Y681" s="404"/>
      <c r="Z681" s="404"/>
      <c r="AA681" s="404"/>
      <c r="AB681" s="404"/>
      <c r="AC681" s="404"/>
      <c r="AD681" s="404"/>
      <c r="AE681" s="404"/>
      <c r="AF681" s="404"/>
      <c r="AG681" s="404"/>
    </row>
    <row r="682" customFormat="false" ht="15.75" hidden="false" customHeight="true" outlineLevel="0" collapsed="false">
      <c r="A682" s="404"/>
      <c r="B682" s="404"/>
      <c r="C682" s="404"/>
      <c r="D682" s="404"/>
      <c r="E682" s="404"/>
      <c r="F682" s="404"/>
      <c r="G682" s="404"/>
      <c r="H682" s="404"/>
      <c r="I682" s="404"/>
      <c r="J682" s="404"/>
      <c r="K682" s="404"/>
      <c r="L682" s="404"/>
      <c r="M682" s="404"/>
      <c r="N682" s="404"/>
      <c r="O682" s="404"/>
      <c r="P682" s="404"/>
      <c r="Q682" s="404"/>
      <c r="R682" s="404"/>
      <c r="S682" s="404"/>
      <c r="T682" s="404"/>
      <c r="U682" s="404"/>
      <c r="V682" s="404"/>
      <c r="W682" s="404"/>
      <c r="X682" s="404"/>
      <c r="Y682" s="404"/>
      <c r="Z682" s="404"/>
      <c r="AA682" s="404"/>
      <c r="AB682" s="404"/>
      <c r="AC682" s="404"/>
      <c r="AD682" s="404"/>
      <c r="AE682" s="404"/>
      <c r="AF682" s="404"/>
      <c r="AG682" s="404"/>
    </row>
    <row r="683" customFormat="false" ht="15.75" hidden="false" customHeight="true" outlineLevel="0" collapsed="false">
      <c r="A683" s="404"/>
      <c r="B683" s="404"/>
      <c r="C683" s="404"/>
      <c r="D683" s="404"/>
      <c r="E683" s="404"/>
      <c r="F683" s="404"/>
      <c r="G683" s="404"/>
      <c r="H683" s="404"/>
      <c r="I683" s="404"/>
      <c r="J683" s="404"/>
      <c r="K683" s="404"/>
      <c r="L683" s="404"/>
      <c r="M683" s="404"/>
      <c r="N683" s="404"/>
      <c r="O683" s="404"/>
      <c r="P683" s="404"/>
      <c r="Q683" s="404"/>
      <c r="R683" s="404"/>
      <c r="S683" s="404"/>
      <c r="T683" s="404"/>
      <c r="U683" s="404"/>
      <c r="V683" s="404"/>
      <c r="W683" s="404"/>
      <c r="X683" s="404"/>
      <c r="Y683" s="404"/>
      <c r="Z683" s="404"/>
      <c r="AA683" s="404"/>
      <c r="AB683" s="404"/>
      <c r="AC683" s="404"/>
      <c r="AD683" s="404"/>
      <c r="AE683" s="404"/>
      <c r="AF683" s="404"/>
      <c r="AG683" s="404"/>
    </row>
    <row r="684" customFormat="false" ht="15.75" hidden="false" customHeight="true" outlineLevel="0" collapsed="false">
      <c r="A684" s="404"/>
      <c r="B684" s="404"/>
      <c r="C684" s="404"/>
      <c r="D684" s="404"/>
      <c r="E684" s="404"/>
      <c r="F684" s="404"/>
      <c r="G684" s="404"/>
      <c r="H684" s="404"/>
      <c r="I684" s="404"/>
      <c r="J684" s="404"/>
      <c r="K684" s="404"/>
      <c r="L684" s="404"/>
      <c r="M684" s="404"/>
      <c r="N684" s="404"/>
      <c r="O684" s="404"/>
      <c r="P684" s="404"/>
      <c r="Q684" s="404"/>
      <c r="R684" s="404"/>
      <c r="S684" s="404"/>
      <c r="T684" s="404"/>
      <c r="U684" s="404"/>
      <c r="V684" s="404"/>
      <c r="W684" s="404"/>
      <c r="X684" s="404"/>
      <c r="Y684" s="404"/>
      <c r="Z684" s="404"/>
      <c r="AA684" s="404"/>
      <c r="AB684" s="404"/>
      <c r="AC684" s="404"/>
      <c r="AD684" s="404"/>
      <c r="AE684" s="404"/>
      <c r="AF684" s="404"/>
      <c r="AG684" s="404"/>
    </row>
    <row r="685" customFormat="false" ht="15.75" hidden="false" customHeight="true" outlineLevel="0" collapsed="false">
      <c r="A685" s="404"/>
      <c r="B685" s="404"/>
      <c r="C685" s="404"/>
      <c r="D685" s="404"/>
      <c r="E685" s="404"/>
      <c r="F685" s="404"/>
      <c r="G685" s="404"/>
      <c r="H685" s="404"/>
      <c r="I685" s="404"/>
      <c r="J685" s="404"/>
      <c r="K685" s="404"/>
      <c r="L685" s="404"/>
      <c r="M685" s="404"/>
      <c r="N685" s="404"/>
      <c r="O685" s="404"/>
      <c r="P685" s="404"/>
      <c r="Q685" s="404"/>
      <c r="R685" s="404"/>
      <c r="S685" s="404"/>
      <c r="T685" s="404"/>
      <c r="U685" s="404"/>
      <c r="V685" s="404"/>
      <c r="W685" s="404"/>
      <c r="X685" s="404"/>
      <c r="Y685" s="404"/>
      <c r="Z685" s="404"/>
      <c r="AA685" s="404"/>
      <c r="AB685" s="404"/>
      <c r="AC685" s="404"/>
      <c r="AD685" s="404"/>
      <c r="AE685" s="404"/>
      <c r="AF685" s="404"/>
      <c r="AG685" s="404"/>
    </row>
    <row r="686" customFormat="false" ht="15.75" hidden="false" customHeight="true" outlineLevel="0" collapsed="false">
      <c r="A686" s="404"/>
      <c r="B686" s="404"/>
      <c r="C686" s="404"/>
      <c r="D686" s="404"/>
      <c r="E686" s="404"/>
      <c r="F686" s="404"/>
      <c r="G686" s="404"/>
      <c r="H686" s="404"/>
      <c r="I686" s="404"/>
      <c r="J686" s="404"/>
      <c r="K686" s="404"/>
      <c r="L686" s="404"/>
      <c r="M686" s="404"/>
      <c r="N686" s="404"/>
      <c r="O686" s="404"/>
      <c r="P686" s="404"/>
      <c r="Q686" s="404"/>
      <c r="R686" s="404"/>
      <c r="S686" s="404"/>
      <c r="T686" s="404"/>
      <c r="U686" s="404"/>
      <c r="V686" s="404"/>
      <c r="W686" s="404"/>
      <c r="X686" s="404"/>
      <c r="Y686" s="404"/>
      <c r="Z686" s="404"/>
      <c r="AA686" s="404"/>
      <c r="AB686" s="404"/>
      <c r="AC686" s="404"/>
      <c r="AD686" s="404"/>
      <c r="AE686" s="404"/>
      <c r="AF686" s="404"/>
      <c r="AG686" s="404"/>
    </row>
    <row r="687" customFormat="false" ht="15.75" hidden="false" customHeight="true" outlineLevel="0" collapsed="false">
      <c r="A687" s="404"/>
      <c r="B687" s="404"/>
      <c r="C687" s="404"/>
      <c r="D687" s="404"/>
      <c r="E687" s="404"/>
      <c r="F687" s="404"/>
      <c r="G687" s="404"/>
      <c r="H687" s="404"/>
      <c r="I687" s="404"/>
      <c r="J687" s="404"/>
      <c r="K687" s="404"/>
      <c r="L687" s="404"/>
      <c r="M687" s="404"/>
      <c r="N687" s="404"/>
      <c r="O687" s="404"/>
      <c r="P687" s="404"/>
      <c r="Q687" s="404"/>
      <c r="R687" s="404"/>
      <c r="S687" s="404"/>
      <c r="T687" s="404"/>
      <c r="U687" s="404"/>
      <c r="V687" s="404"/>
      <c r="W687" s="404"/>
      <c r="X687" s="404"/>
      <c r="Y687" s="404"/>
      <c r="Z687" s="404"/>
      <c r="AA687" s="404"/>
      <c r="AB687" s="404"/>
      <c r="AC687" s="404"/>
      <c r="AD687" s="404"/>
      <c r="AE687" s="404"/>
      <c r="AF687" s="404"/>
      <c r="AG687" s="404"/>
    </row>
    <row r="688" customFormat="false" ht="15.75" hidden="false" customHeight="true" outlineLevel="0" collapsed="false">
      <c r="A688" s="404"/>
      <c r="B688" s="404"/>
      <c r="C688" s="404"/>
      <c r="D688" s="404"/>
      <c r="E688" s="404"/>
      <c r="F688" s="404"/>
      <c r="G688" s="404"/>
      <c r="H688" s="404"/>
      <c r="I688" s="404"/>
      <c r="J688" s="404"/>
      <c r="K688" s="404"/>
      <c r="L688" s="404"/>
      <c r="M688" s="404"/>
      <c r="N688" s="404"/>
      <c r="O688" s="404"/>
      <c r="P688" s="404"/>
      <c r="Q688" s="404"/>
      <c r="R688" s="404"/>
      <c r="S688" s="404"/>
      <c r="T688" s="404"/>
      <c r="U688" s="404"/>
      <c r="V688" s="404"/>
      <c r="W688" s="404"/>
      <c r="X688" s="404"/>
      <c r="Y688" s="404"/>
      <c r="Z688" s="404"/>
      <c r="AA688" s="404"/>
      <c r="AB688" s="404"/>
      <c r="AC688" s="404"/>
      <c r="AD688" s="404"/>
      <c r="AE688" s="404"/>
      <c r="AF688" s="404"/>
      <c r="AG688" s="404"/>
    </row>
    <row r="689" customFormat="false" ht="15.75" hidden="false" customHeight="true" outlineLevel="0" collapsed="false">
      <c r="A689" s="404"/>
      <c r="B689" s="404"/>
      <c r="C689" s="404"/>
      <c r="D689" s="404"/>
      <c r="E689" s="404"/>
      <c r="F689" s="404"/>
      <c r="G689" s="404"/>
      <c r="H689" s="404"/>
      <c r="I689" s="404"/>
      <c r="J689" s="404"/>
      <c r="K689" s="404"/>
      <c r="L689" s="404"/>
      <c r="M689" s="404"/>
      <c r="N689" s="404"/>
      <c r="O689" s="404"/>
      <c r="P689" s="404"/>
      <c r="Q689" s="404"/>
      <c r="R689" s="404"/>
      <c r="S689" s="404"/>
      <c r="T689" s="404"/>
      <c r="U689" s="404"/>
      <c r="V689" s="404"/>
      <c r="W689" s="404"/>
      <c r="X689" s="404"/>
      <c r="Y689" s="404"/>
      <c r="Z689" s="404"/>
      <c r="AA689" s="404"/>
      <c r="AB689" s="404"/>
      <c r="AC689" s="404"/>
      <c r="AD689" s="404"/>
      <c r="AE689" s="404"/>
      <c r="AF689" s="404"/>
      <c r="AG689" s="404"/>
    </row>
    <row r="690" customFormat="false" ht="15.75" hidden="false" customHeight="true" outlineLevel="0" collapsed="false">
      <c r="A690" s="404"/>
      <c r="B690" s="404"/>
      <c r="C690" s="404"/>
      <c r="D690" s="404"/>
      <c r="E690" s="404"/>
      <c r="F690" s="404"/>
      <c r="G690" s="404"/>
      <c r="H690" s="404"/>
      <c r="I690" s="404"/>
      <c r="J690" s="404"/>
      <c r="K690" s="404"/>
      <c r="L690" s="404"/>
      <c r="M690" s="404"/>
      <c r="N690" s="404"/>
      <c r="O690" s="404"/>
      <c r="P690" s="404"/>
      <c r="Q690" s="404"/>
      <c r="R690" s="404"/>
      <c r="S690" s="404"/>
      <c r="T690" s="404"/>
      <c r="U690" s="404"/>
      <c r="V690" s="404"/>
      <c r="W690" s="404"/>
      <c r="X690" s="404"/>
      <c r="Y690" s="404"/>
      <c r="Z690" s="404"/>
      <c r="AA690" s="404"/>
      <c r="AB690" s="404"/>
      <c r="AC690" s="404"/>
      <c r="AD690" s="404"/>
      <c r="AE690" s="404"/>
      <c r="AF690" s="404"/>
      <c r="AG690" s="404"/>
    </row>
    <row r="691" customFormat="false" ht="15.75" hidden="false" customHeight="true" outlineLevel="0" collapsed="false">
      <c r="A691" s="404"/>
      <c r="B691" s="404"/>
      <c r="C691" s="404"/>
      <c r="D691" s="404"/>
      <c r="E691" s="404"/>
      <c r="F691" s="404"/>
      <c r="G691" s="404"/>
      <c r="H691" s="404"/>
      <c r="I691" s="404"/>
      <c r="J691" s="404"/>
      <c r="K691" s="404"/>
      <c r="L691" s="404"/>
      <c r="M691" s="404"/>
      <c r="N691" s="404"/>
      <c r="O691" s="404"/>
      <c r="P691" s="404"/>
      <c r="Q691" s="404"/>
      <c r="R691" s="404"/>
      <c r="S691" s="404"/>
      <c r="T691" s="404"/>
      <c r="U691" s="404"/>
      <c r="V691" s="404"/>
      <c r="W691" s="404"/>
      <c r="X691" s="404"/>
      <c r="Y691" s="404"/>
      <c r="Z691" s="404"/>
      <c r="AA691" s="404"/>
      <c r="AB691" s="404"/>
      <c r="AC691" s="404"/>
      <c r="AD691" s="404"/>
      <c r="AE691" s="404"/>
      <c r="AF691" s="404"/>
      <c r="AG691" s="404"/>
    </row>
    <row r="692" customFormat="false" ht="15.75" hidden="false" customHeight="true" outlineLevel="0" collapsed="false">
      <c r="A692" s="404"/>
      <c r="B692" s="404"/>
      <c r="C692" s="404"/>
      <c r="D692" s="404"/>
      <c r="E692" s="404"/>
      <c r="F692" s="404"/>
      <c r="G692" s="404"/>
      <c r="H692" s="404"/>
      <c r="I692" s="404"/>
      <c r="J692" s="404"/>
      <c r="K692" s="404"/>
      <c r="L692" s="404"/>
      <c r="M692" s="404"/>
      <c r="N692" s="404"/>
      <c r="O692" s="404"/>
      <c r="P692" s="404"/>
      <c r="Q692" s="404"/>
      <c r="R692" s="404"/>
      <c r="S692" s="404"/>
      <c r="T692" s="404"/>
      <c r="U692" s="404"/>
      <c r="V692" s="404"/>
      <c r="W692" s="404"/>
      <c r="X692" s="404"/>
      <c r="Y692" s="404"/>
      <c r="Z692" s="404"/>
      <c r="AA692" s="404"/>
      <c r="AB692" s="404"/>
      <c r="AC692" s="404"/>
      <c r="AD692" s="404"/>
      <c r="AE692" s="404"/>
      <c r="AF692" s="404"/>
      <c r="AG692" s="404"/>
    </row>
    <row r="693" customFormat="false" ht="15.75" hidden="false" customHeight="true" outlineLevel="0" collapsed="false">
      <c r="A693" s="404"/>
      <c r="B693" s="404"/>
      <c r="C693" s="404"/>
      <c r="D693" s="404"/>
      <c r="E693" s="404"/>
      <c r="F693" s="404"/>
      <c r="G693" s="404"/>
      <c r="H693" s="404"/>
      <c r="I693" s="404"/>
      <c r="J693" s="404"/>
      <c r="K693" s="404"/>
      <c r="L693" s="404"/>
      <c r="M693" s="404"/>
      <c r="N693" s="404"/>
      <c r="O693" s="404"/>
      <c r="P693" s="404"/>
      <c r="Q693" s="404"/>
      <c r="R693" s="404"/>
      <c r="S693" s="404"/>
      <c r="T693" s="404"/>
      <c r="U693" s="404"/>
      <c r="V693" s="404"/>
      <c r="W693" s="404"/>
      <c r="X693" s="404"/>
      <c r="Y693" s="404"/>
      <c r="Z693" s="404"/>
      <c r="AA693" s="404"/>
      <c r="AB693" s="404"/>
      <c r="AC693" s="404"/>
      <c r="AD693" s="404"/>
      <c r="AE693" s="404"/>
      <c r="AF693" s="404"/>
      <c r="AG693" s="404"/>
    </row>
    <row r="694" customFormat="false" ht="15.75" hidden="false" customHeight="true" outlineLevel="0" collapsed="false">
      <c r="A694" s="404"/>
      <c r="B694" s="404"/>
      <c r="C694" s="404"/>
      <c r="D694" s="404"/>
      <c r="E694" s="404"/>
      <c r="F694" s="404"/>
      <c r="G694" s="404"/>
      <c r="H694" s="404"/>
      <c r="I694" s="404"/>
      <c r="J694" s="404"/>
      <c r="K694" s="404"/>
      <c r="L694" s="404"/>
      <c r="M694" s="404"/>
      <c r="N694" s="404"/>
      <c r="O694" s="404"/>
      <c r="P694" s="404"/>
      <c r="Q694" s="404"/>
      <c r="R694" s="404"/>
      <c r="S694" s="404"/>
      <c r="T694" s="404"/>
      <c r="U694" s="404"/>
      <c r="V694" s="404"/>
      <c r="W694" s="404"/>
      <c r="X694" s="404"/>
      <c r="Y694" s="404"/>
      <c r="Z694" s="404"/>
      <c r="AA694" s="404"/>
      <c r="AB694" s="404"/>
      <c r="AC694" s="404"/>
      <c r="AD694" s="404"/>
      <c r="AE694" s="404"/>
      <c r="AF694" s="404"/>
      <c r="AG694" s="404"/>
    </row>
    <row r="695" customFormat="false" ht="15.75" hidden="false" customHeight="true" outlineLevel="0" collapsed="false">
      <c r="A695" s="404"/>
      <c r="B695" s="404"/>
      <c r="C695" s="404"/>
      <c r="D695" s="404"/>
      <c r="E695" s="404"/>
      <c r="F695" s="404"/>
      <c r="G695" s="404"/>
      <c r="H695" s="404"/>
      <c r="I695" s="404"/>
      <c r="J695" s="404"/>
      <c r="K695" s="404"/>
      <c r="L695" s="404"/>
      <c r="M695" s="404"/>
      <c r="N695" s="404"/>
      <c r="O695" s="404"/>
      <c r="P695" s="404"/>
      <c r="Q695" s="404"/>
      <c r="R695" s="404"/>
      <c r="S695" s="404"/>
      <c r="T695" s="404"/>
      <c r="U695" s="404"/>
      <c r="V695" s="404"/>
      <c r="W695" s="404"/>
      <c r="X695" s="404"/>
      <c r="Y695" s="404"/>
      <c r="Z695" s="404"/>
      <c r="AA695" s="404"/>
      <c r="AB695" s="404"/>
      <c r="AC695" s="404"/>
      <c r="AD695" s="404"/>
      <c r="AE695" s="404"/>
      <c r="AF695" s="404"/>
      <c r="AG695" s="404"/>
    </row>
    <row r="696" customFormat="false" ht="15.75" hidden="false" customHeight="true" outlineLevel="0" collapsed="false">
      <c r="A696" s="404"/>
      <c r="B696" s="404"/>
      <c r="C696" s="404"/>
      <c r="D696" s="404"/>
      <c r="E696" s="404"/>
      <c r="F696" s="404"/>
      <c r="G696" s="404"/>
      <c r="H696" s="404"/>
      <c r="I696" s="404"/>
      <c r="J696" s="404"/>
      <c r="K696" s="404"/>
      <c r="L696" s="404"/>
      <c r="M696" s="404"/>
      <c r="N696" s="404"/>
      <c r="O696" s="404"/>
      <c r="P696" s="404"/>
      <c r="Q696" s="404"/>
      <c r="R696" s="404"/>
      <c r="S696" s="404"/>
      <c r="T696" s="404"/>
      <c r="U696" s="404"/>
      <c r="V696" s="404"/>
      <c r="W696" s="404"/>
      <c r="X696" s="404"/>
      <c r="Y696" s="404"/>
      <c r="Z696" s="404"/>
      <c r="AA696" s="404"/>
      <c r="AB696" s="404"/>
      <c r="AC696" s="404"/>
      <c r="AD696" s="404"/>
      <c r="AE696" s="404"/>
      <c r="AF696" s="404"/>
      <c r="AG696" s="404"/>
    </row>
    <row r="697" customFormat="false" ht="15.75" hidden="false" customHeight="true" outlineLevel="0" collapsed="false">
      <c r="A697" s="404"/>
      <c r="B697" s="404"/>
      <c r="C697" s="404"/>
      <c r="D697" s="404"/>
      <c r="E697" s="404"/>
      <c r="F697" s="404"/>
      <c r="G697" s="404"/>
      <c r="H697" s="404"/>
      <c r="I697" s="404"/>
      <c r="J697" s="404"/>
      <c r="K697" s="404"/>
      <c r="L697" s="404"/>
      <c r="M697" s="404"/>
      <c r="N697" s="404"/>
      <c r="O697" s="404"/>
      <c r="P697" s="404"/>
      <c r="Q697" s="404"/>
      <c r="R697" s="404"/>
      <c r="S697" s="404"/>
      <c r="T697" s="404"/>
      <c r="U697" s="404"/>
      <c r="V697" s="404"/>
      <c r="W697" s="404"/>
      <c r="X697" s="404"/>
      <c r="Y697" s="404"/>
      <c r="Z697" s="404"/>
      <c r="AA697" s="404"/>
      <c r="AB697" s="404"/>
      <c r="AC697" s="404"/>
      <c r="AD697" s="404"/>
      <c r="AE697" s="404"/>
      <c r="AF697" s="404"/>
      <c r="AG697" s="404"/>
    </row>
    <row r="698" customFormat="false" ht="15.75" hidden="false" customHeight="true" outlineLevel="0" collapsed="false">
      <c r="A698" s="404"/>
      <c r="B698" s="404"/>
      <c r="C698" s="404"/>
      <c r="D698" s="404"/>
      <c r="E698" s="404"/>
      <c r="F698" s="404"/>
      <c r="G698" s="404"/>
      <c r="H698" s="404"/>
      <c r="I698" s="404"/>
      <c r="J698" s="404"/>
      <c r="K698" s="404"/>
      <c r="L698" s="404"/>
      <c r="M698" s="404"/>
      <c r="N698" s="404"/>
      <c r="O698" s="404"/>
      <c r="P698" s="404"/>
      <c r="Q698" s="404"/>
      <c r="R698" s="404"/>
      <c r="S698" s="404"/>
      <c r="T698" s="404"/>
      <c r="U698" s="404"/>
      <c r="V698" s="404"/>
      <c r="W698" s="404"/>
      <c r="X698" s="404"/>
      <c r="Y698" s="404"/>
      <c r="Z698" s="404"/>
      <c r="AA698" s="404"/>
      <c r="AB698" s="404"/>
      <c r="AC698" s="404"/>
      <c r="AD698" s="404"/>
      <c r="AE698" s="404"/>
      <c r="AF698" s="404"/>
      <c r="AG698" s="404"/>
    </row>
    <row r="699" customFormat="false" ht="15.75" hidden="false" customHeight="true" outlineLevel="0" collapsed="false">
      <c r="A699" s="404"/>
      <c r="B699" s="404"/>
      <c r="C699" s="404"/>
      <c r="D699" s="404"/>
      <c r="E699" s="404"/>
      <c r="F699" s="404"/>
      <c r="G699" s="404"/>
      <c r="H699" s="404"/>
      <c r="I699" s="404"/>
      <c r="J699" s="404"/>
      <c r="K699" s="404"/>
      <c r="L699" s="404"/>
      <c r="M699" s="404"/>
      <c r="N699" s="404"/>
      <c r="O699" s="404"/>
      <c r="P699" s="404"/>
      <c r="Q699" s="404"/>
      <c r="R699" s="404"/>
      <c r="S699" s="404"/>
      <c r="T699" s="404"/>
      <c r="U699" s="404"/>
      <c r="V699" s="404"/>
      <c r="W699" s="404"/>
      <c r="X699" s="404"/>
      <c r="Y699" s="404"/>
      <c r="Z699" s="404"/>
      <c r="AA699" s="404"/>
      <c r="AB699" s="404"/>
      <c r="AC699" s="404"/>
      <c r="AD699" s="404"/>
      <c r="AE699" s="404"/>
      <c r="AF699" s="404"/>
      <c r="AG699" s="404"/>
    </row>
    <row r="700" customFormat="false" ht="15.75" hidden="false" customHeight="true" outlineLevel="0" collapsed="false">
      <c r="A700" s="404"/>
      <c r="B700" s="404"/>
      <c r="C700" s="404"/>
      <c r="D700" s="404"/>
      <c r="E700" s="404"/>
      <c r="F700" s="404"/>
      <c r="G700" s="404"/>
      <c r="H700" s="404"/>
      <c r="I700" s="404"/>
      <c r="J700" s="404"/>
      <c r="K700" s="404"/>
      <c r="L700" s="404"/>
      <c r="M700" s="404"/>
      <c r="N700" s="404"/>
      <c r="O700" s="404"/>
      <c r="P700" s="404"/>
      <c r="Q700" s="404"/>
      <c r="R700" s="404"/>
      <c r="S700" s="404"/>
      <c r="T700" s="404"/>
      <c r="U700" s="404"/>
      <c r="V700" s="404"/>
      <c r="W700" s="404"/>
      <c r="X700" s="404"/>
      <c r="Y700" s="404"/>
      <c r="Z700" s="404"/>
      <c r="AA700" s="404"/>
      <c r="AB700" s="404"/>
      <c r="AC700" s="404"/>
      <c r="AD700" s="404"/>
      <c r="AE700" s="404"/>
      <c r="AF700" s="404"/>
      <c r="AG700" s="404"/>
    </row>
    <row r="701" customFormat="false" ht="15.75" hidden="false" customHeight="true" outlineLevel="0" collapsed="false">
      <c r="A701" s="404"/>
      <c r="B701" s="404"/>
      <c r="C701" s="404"/>
      <c r="D701" s="404"/>
      <c r="E701" s="404"/>
      <c r="F701" s="404"/>
      <c r="G701" s="404"/>
      <c r="H701" s="404"/>
      <c r="I701" s="404"/>
      <c r="J701" s="404"/>
      <c r="K701" s="404"/>
      <c r="L701" s="404"/>
      <c r="M701" s="404"/>
      <c r="N701" s="404"/>
      <c r="O701" s="404"/>
      <c r="P701" s="404"/>
      <c r="Q701" s="404"/>
      <c r="R701" s="404"/>
      <c r="S701" s="404"/>
      <c r="T701" s="404"/>
      <c r="U701" s="404"/>
      <c r="V701" s="404"/>
      <c r="W701" s="404"/>
      <c r="X701" s="404"/>
      <c r="Y701" s="404"/>
      <c r="Z701" s="404"/>
      <c r="AA701" s="404"/>
      <c r="AB701" s="404"/>
      <c r="AC701" s="404"/>
      <c r="AD701" s="404"/>
      <c r="AE701" s="404"/>
      <c r="AF701" s="404"/>
      <c r="AG701" s="404"/>
    </row>
    <row r="702" customFormat="false" ht="15.75" hidden="false" customHeight="true" outlineLevel="0" collapsed="false">
      <c r="A702" s="404"/>
      <c r="B702" s="404"/>
      <c r="C702" s="404"/>
      <c r="D702" s="404"/>
      <c r="E702" s="404"/>
      <c r="F702" s="404"/>
      <c r="G702" s="404"/>
      <c r="H702" s="404"/>
      <c r="I702" s="404"/>
      <c r="J702" s="404"/>
      <c r="K702" s="404"/>
      <c r="L702" s="404"/>
      <c r="M702" s="404"/>
      <c r="N702" s="404"/>
      <c r="O702" s="404"/>
      <c r="P702" s="404"/>
      <c r="Q702" s="404"/>
      <c r="R702" s="404"/>
      <c r="S702" s="404"/>
      <c r="T702" s="404"/>
      <c r="U702" s="404"/>
      <c r="V702" s="404"/>
      <c r="W702" s="404"/>
      <c r="X702" s="404"/>
      <c r="Y702" s="404"/>
      <c r="Z702" s="404"/>
      <c r="AA702" s="404"/>
      <c r="AB702" s="404"/>
      <c r="AC702" s="404"/>
      <c r="AD702" s="404"/>
      <c r="AE702" s="404"/>
      <c r="AF702" s="404"/>
      <c r="AG702" s="404"/>
    </row>
    <row r="703" customFormat="false" ht="15.75" hidden="false" customHeight="true" outlineLevel="0" collapsed="false">
      <c r="A703" s="404"/>
      <c r="B703" s="404"/>
      <c r="C703" s="404"/>
      <c r="D703" s="404"/>
      <c r="E703" s="404"/>
      <c r="F703" s="404"/>
      <c r="G703" s="404"/>
      <c r="H703" s="404"/>
      <c r="I703" s="404"/>
      <c r="J703" s="404"/>
      <c r="K703" s="404"/>
      <c r="L703" s="404"/>
      <c r="M703" s="404"/>
      <c r="N703" s="404"/>
      <c r="O703" s="404"/>
      <c r="P703" s="404"/>
      <c r="Q703" s="404"/>
      <c r="R703" s="404"/>
      <c r="S703" s="404"/>
      <c r="T703" s="404"/>
      <c r="U703" s="404"/>
      <c r="V703" s="404"/>
      <c r="W703" s="404"/>
      <c r="X703" s="404"/>
      <c r="Y703" s="404"/>
      <c r="Z703" s="404"/>
      <c r="AA703" s="404"/>
      <c r="AB703" s="404"/>
      <c r="AC703" s="404"/>
      <c r="AD703" s="404"/>
      <c r="AE703" s="404"/>
      <c r="AF703" s="404"/>
      <c r="AG703" s="404"/>
    </row>
    <row r="704" customFormat="false" ht="15.75" hidden="false" customHeight="true" outlineLevel="0" collapsed="false">
      <c r="A704" s="404"/>
      <c r="B704" s="404"/>
      <c r="C704" s="404"/>
      <c r="D704" s="404"/>
      <c r="E704" s="404"/>
      <c r="F704" s="404"/>
      <c r="G704" s="404"/>
      <c r="H704" s="404"/>
      <c r="I704" s="404"/>
      <c r="J704" s="404"/>
      <c r="K704" s="404"/>
      <c r="L704" s="404"/>
      <c r="M704" s="404"/>
      <c r="N704" s="404"/>
      <c r="O704" s="404"/>
      <c r="P704" s="404"/>
      <c r="Q704" s="404"/>
      <c r="R704" s="404"/>
      <c r="S704" s="404"/>
      <c r="T704" s="404"/>
      <c r="U704" s="404"/>
      <c r="V704" s="404"/>
      <c r="W704" s="404"/>
      <c r="X704" s="404"/>
      <c r="Y704" s="404"/>
      <c r="Z704" s="404"/>
      <c r="AA704" s="404"/>
      <c r="AB704" s="404"/>
      <c r="AC704" s="404"/>
      <c r="AD704" s="404"/>
      <c r="AE704" s="404"/>
      <c r="AF704" s="404"/>
      <c r="AG704" s="404"/>
    </row>
    <row r="705" customFormat="false" ht="15.75" hidden="false" customHeight="true" outlineLevel="0" collapsed="false">
      <c r="A705" s="404"/>
      <c r="B705" s="404"/>
      <c r="C705" s="404"/>
      <c r="D705" s="404"/>
      <c r="E705" s="404"/>
      <c r="F705" s="404"/>
      <c r="G705" s="404"/>
      <c r="H705" s="404"/>
      <c r="I705" s="404"/>
      <c r="J705" s="404"/>
      <c r="K705" s="404"/>
      <c r="L705" s="404"/>
      <c r="M705" s="404"/>
      <c r="N705" s="404"/>
      <c r="O705" s="404"/>
      <c r="P705" s="404"/>
      <c r="Q705" s="404"/>
      <c r="R705" s="404"/>
      <c r="S705" s="404"/>
      <c r="T705" s="404"/>
      <c r="U705" s="404"/>
      <c r="V705" s="404"/>
      <c r="W705" s="404"/>
      <c r="X705" s="404"/>
      <c r="Y705" s="404"/>
      <c r="Z705" s="404"/>
      <c r="AA705" s="404"/>
      <c r="AB705" s="404"/>
      <c r="AC705" s="404"/>
      <c r="AD705" s="404"/>
      <c r="AE705" s="404"/>
      <c r="AF705" s="404"/>
      <c r="AG705" s="404"/>
    </row>
    <row r="706" customFormat="false" ht="15.75" hidden="false" customHeight="true" outlineLevel="0" collapsed="false">
      <c r="A706" s="404"/>
      <c r="B706" s="404"/>
      <c r="C706" s="404"/>
      <c r="D706" s="404"/>
      <c r="E706" s="404"/>
      <c r="F706" s="404"/>
      <c r="G706" s="404"/>
      <c r="H706" s="404"/>
      <c r="I706" s="404"/>
      <c r="J706" s="404"/>
      <c r="K706" s="404"/>
      <c r="L706" s="404"/>
      <c r="M706" s="404"/>
      <c r="N706" s="404"/>
      <c r="O706" s="404"/>
      <c r="P706" s="404"/>
      <c r="Q706" s="404"/>
      <c r="R706" s="404"/>
      <c r="S706" s="404"/>
      <c r="T706" s="404"/>
      <c r="U706" s="404"/>
      <c r="V706" s="404"/>
      <c r="W706" s="404"/>
      <c r="X706" s="404"/>
      <c r="Y706" s="404"/>
      <c r="Z706" s="404"/>
      <c r="AA706" s="404"/>
      <c r="AB706" s="404"/>
      <c r="AC706" s="404"/>
      <c r="AD706" s="404"/>
      <c r="AE706" s="404"/>
      <c r="AF706" s="404"/>
      <c r="AG706" s="404"/>
    </row>
    <row r="707" customFormat="false" ht="15.75" hidden="false" customHeight="true" outlineLevel="0" collapsed="false">
      <c r="A707" s="404"/>
      <c r="B707" s="404"/>
      <c r="C707" s="404"/>
      <c r="D707" s="404"/>
      <c r="E707" s="404"/>
      <c r="F707" s="404"/>
      <c r="G707" s="404"/>
      <c r="H707" s="404"/>
      <c r="I707" s="404"/>
      <c r="J707" s="404"/>
      <c r="K707" s="404"/>
      <c r="L707" s="404"/>
      <c r="M707" s="404"/>
      <c r="N707" s="404"/>
      <c r="O707" s="404"/>
      <c r="P707" s="404"/>
      <c r="Q707" s="404"/>
      <c r="R707" s="404"/>
      <c r="S707" s="404"/>
      <c r="T707" s="404"/>
      <c r="U707" s="404"/>
      <c r="V707" s="404"/>
      <c r="W707" s="404"/>
      <c r="X707" s="404"/>
      <c r="Y707" s="404"/>
      <c r="Z707" s="404"/>
      <c r="AA707" s="404"/>
      <c r="AB707" s="404"/>
      <c r="AC707" s="404"/>
      <c r="AD707" s="404"/>
      <c r="AE707" s="404"/>
      <c r="AF707" s="404"/>
      <c r="AG707" s="404"/>
    </row>
    <row r="708" customFormat="false" ht="15.75" hidden="false" customHeight="true" outlineLevel="0" collapsed="false">
      <c r="A708" s="404"/>
      <c r="B708" s="404"/>
      <c r="C708" s="404"/>
      <c r="D708" s="404"/>
      <c r="E708" s="404"/>
      <c r="F708" s="404"/>
      <c r="G708" s="404"/>
      <c r="H708" s="404"/>
      <c r="I708" s="404"/>
      <c r="J708" s="404"/>
      <c r="K708" s="404"/>
      <c r="L708" s="404"/>
      <c r="M708" s="404"/>
      <c r="N708" s="404"/>
      <c r="O708" s="404"/>
      <c r="P708" s="404"/>
      <c r="Q708" s="404"/>
      <c r="R708" s="404"/>
      <c r="S708" s="404"/>
      <c r="T708" s="404"/>
      <c r="U708" s="404"/>
      <c r="V708" s="404"/>
      <c r="W708" s="404"/>
      <c r="X708" s="404"/>
      <c r="Y708" s="404"/>
      <c r="Z708" s="404"/>
      <c r="AA708" s="404"/>
      <c r="AB708" s="404"/>
      <c r="AC708" s="404"/>
      <c r="AD708" s="404"/>
      <c r="AE708" s="404"/>
      <c r="AF708" s="404"/>
      <c r="AG708" s="404"/>
    </row>
    <row r="709" customFormat="false" ht="15.75" hidden="false" customHeight="true" outlineLevel="0" collapsed="false">
      <c r="A709" s="404"/>
      <c r="B709" s="404"/>
      <c r="C709" s="404"/>
      <c r="D709" s="404"/>
      <c r="E709" s="404"/>
      <c r="F709" s="404"/>
      <c r="G709" s="404"/>
      <c r="H709" s="404"/>
      <c r="I709" s="404"/>
      <c r="J709" s="404"/>
      <c r="K709" s="404"/>
      <c r="L709" s="404"/>
      <c r="M709" s="404"/>
      <c r="N709" s="404"/>
      <c r="O709" s="404"/>
      <c r="P709" s="404"/>
      <c r="Q709" s="404"/>
      <c r="R709" s="404"/>
      <c r="S709" s="404"/>
      <c r="T709" s="404"/>
      <c r="U709" s="404"/>
      <c r="V709" s="404"/>
      <c r="W709" s="404"/>
      <c r="X709" s="404"/>
      <c r="Y709" s="404"/>
      <c r="Z709" s="404"/>
      <c r="AA709" s="404"/>
      <c r="AB709" s="404"/>
      <c r="AC709" s="404"/>
      <c r="AD709" s="404"/>
      <c r="AE709" s="404"/>
      <c r="AF709" s="404"/>
      <c r="AG709" s="404"/>
    </row>
    <row r="710" customFormat="false" ht="15.75" hidden="false" customHeight="true" outlineLevel="0" collapsed="false">
      <c r="A710" s="404"/>
      <c r="B710" s="404"/>
      <c r="C710" s="404"/>
      <c r="D710" s="404"/>
      <c r="E710" s="404"/>
      <c r="F710" s="404"/>
      <c r="G710" s="404"/>
      <c r="H710" s="404"/>
      <c r="I710" s="404"/>
      <c r="J710" s="404"/>
      <c r="K710" s="404"/>
      <c r="L710" s="404"/>
      <c r="M710" s="404"/>
      <c r="N710" s="404"/>
      <c r="O710" s="404"/>
      <c r="P710" s="404"/>
      <c r="Q710" s="404"/>
      <c r="R710" s="404"/>
      <c r="S710" s="404"/>
      <c r="T710" s="404"/>
      <c r="U710" s="404"/>
      <c r="V710" s="404"/>
      <c r="W710" s="404"/>
      <c r="X710" s="404"/>
      <c r="Y710" s="404"/>
      <c r="Z710" s="404"/>
      <c r="AA710" s="404"/>
      <c r="AB710" s="404"/>
      <c r="AC710" s="404"/>
      <c r="AD710" s="404"/>
      <c r="AE710" s="404"/>
      <c r="AF710" s="404"/>
      <c r="AG710" s="404"/>
    </row>
    <row r="711" customFormat="false" ht="15.75" hidden="false" customHeight="true" outlineLevel="0" collapsed="false">
      <c r="A711" s="404"/>
      <c r="B711" s="404"/>
      <c r="C711" s="404"/>
      <c r="D711" s="404"/>
      <c r="E711" s="404"/>
      <c r="F711" s="404"/>
      <c r="G711" s="404"/>
      <c r="H711" s="404"/>
      <c r="I711" s="404"/>
      <c r="J711" s="404"/>
      <c r="K711" s="404"/>
      <c r="L711" s="404"/>
      <c r="M711" s="404"/>
      <c r="N711" s="404"/>
      <c r="O711" s="404"/>
      <c r="P711" s="404"/>
      <c r="Q711" s="404"/>
      <c r="R711" s="404"/>
      <c r="S711" s="404"/>
      <c r="T711" s="404"/>
      <c r="U711" s="404"/>
      <c r="V711" s="404"/>
      <c r="W711" s="404"/>
      <c r="X711" s="404"/>
      <c r="Y711" s="404"/>
      <c r="Z711" s="404"/>
      <c r="AA711" s="404"/>
      <c r="AB711" s="404"/>
      <c r="AC711" s="404"/>
      <c r="AD711" s="404"/>
      <c r="AE711" s="404"/>
      <c r="AF711" s="404"/>
      <c r="AG711" s="404"/>
    </row>
    <row r="712" customFormat="false" ht="15.75" hidden="false" customHeight="true" outlineLevel="0" collapsed="false">
      <c r="A712" s="404"/>
      <c r="B712" s="404"/>
      <c r="C712" s="404"/>
      <c r="D712" s="404"/>
      <c r="E712" s="404"/>
      <c r="F712" s="404"/>
      <c r="G712" s="404"/>
      <c r="H712" s="404"/>
      <c r="I712" s="404"/>
      <c r="J712" s="404"/>
      <c r="K712" s="404"/>
      <c r="L712" s="404"/>
      <c r="M712" s="404"/>
      <c r="N712" s="404"/>
      <c r="O712" s="404"/>
      <c r="P712" s="404"/>
      <c r="Q712" s="404"/>
      <c r="R712" s="404"/>
      <c r="S712" s="404"/>
      <c r="T712" s="404"/>
      <c r="U712" s="404"/>
      <c r="V712" s="404"/>
      <c r="W712" s="404"/>
      <c r="X712" s="404"/>
      <c r="Y712" s="404"/>
      <c r="Z712" s="404"/>
      <c r="AA712" s="404"/>
      <c r="AB712" s="404"/>
      <c r="AC712" s="404"/>
      <c r="AD712" s="404"/>
      <c r="AE712" s="404"/>
      <c r="AF712" s="404"/>
      <c r="AG712" s="404"/>
    </row>
    <row r="713" customFormat="false" ht="15.75" hidden="false" customHeight="true" outlineLevel="0" collapsed="false">
      <c r="A713" s="404"/>
      <c r="B713" s="404"/>
      <c r="C713" s="404"/>
      <c r="D713" s="404"/>
      <c r="E713" s="404"/>
      <c r="F713" s="404"/>
      <c r="G713" s="404"/>
      <c r="H713" s="404"/>
      <c r="I713" s="404"/>
      <c r="J713" s="404"/>
      <c r="K713" s="404"/>
      <c r="L713" s="404"/>
      <c r="M713" s="404"/>
      <c r="N713" s="404"/>
      <c r="O713" s="404"/>
      <c r="P713" s="404"/>
      <c r="Q713" s="404"/>
      <c r="R713" s="404"/>
      <c r="S713" s="404"/>
      <c r="T713" s="404"/>
      <c r="U713" s="404"/>
      <c r="V713" s="404"/>
      <c r="W713" s="404"/>
      <c r="X713" s="404"/>
      <c r="Y713" s="404"/>
      <c r="Z713" s="404"/>
      <c r="AA713" s="404"/>
      <c r="AB713" s="404"/>
      <c r="AC713" s="404"/>
      <c r="AD713" s="404"/>
      <c r="AE713" s="404"/>
      <c r="AF713" s="404"/>
      <c r="AG713" s="404"/>
    </row>
    <row r="714" customFormat="false" ht="15.75" hidden="false" customHeight="true" outlineLevel="0" collapsed="false">
      <c r="A714" s="404"/>
      <c r="B714" s="404"/>
      <c r="C714" s="404"/>
      <c r="D714" s="404"/>
      <c r="E714" s="404"/>
      <c r="F714" s="404"/>
      <c r="G714" s="404"/>
      <c r="H714" s="404"/>
      <c r="I714" s="404"/>
      <c r="J714" s="404"/>
      <c r="K714" s="404"/>
      <c r="L714" s="404"/>
      <c r="M714" s="404"/>
      <c r="N714" s="404"/>
      <c r="O714" s="404"/>
      <c r="P714" s="404"/>
      <c r="Q714" s="404"/>
      <c r="R714" s="404"/>
      <c r="S714" s="404"/>
      <c r="T714" s="404"/>
      <c r="U714" s="404"/>
      <c r="V714" s="404"/>
      <c r="W714" s="404"/>
      <c r="X714" s="404"/>
      <c r="Y714" s="404"/>
      <c r="Z714" s="404"/>
      <c r="AA714" s="404"/>
      <c r="AB714" s="404"/>
      <c r="AC714" s="404"/>
      <c r="AD714" s="404"/>
      <c r="AE714" s="404"/>
      <c r="AF714" s="404"/>
      <c r="AG714" s="404"/>
    </row>
    <row r="715" customFormat="false" ht="15.75" hidden="false" customHeight="true" outlineLevel="0" collapsed="false">
      <c r="A715" s="404"/>
      <c r="B715" s="404"/>
      <c r="C715" s="404"/>
      <c r="D715" s="404"/>
      <c r="E715" s="404"/>
      <c r="F715" s="404"/>
      <c r="G715" s="404"/>
      <c r="H715" s="404"/>
      <c r="I715" s="404"/>
      <c r="J715" s="404"/>
      <c r="K715" s="404"/>
      <c r="L715" s="404"/>
      <c r="M715" s="404"/>
      <c r="N715" s="404"/>
      <c r="O715" s="404"/>
      <c r="P715" s="404"/>
      <c r="Q715" s="404"/>
      <c r="R715" s="404"/>
      <c r="S715" s="404"/>
      <c r="T715" s="404"/>
      <c r="U715" s="404"/>
      <c r="V715" s="404"/>
      <c r="W715" s="404"/>
      <c r="X715" s="404"/>
      <c r="Y715" s="404"/>
      <c r="Z715" s="404"/>
      <c r="AA715" s="404"/>
      <c r="AB715" s="404"/>
      <c r="AC715" s="404"/>
      <c r="AD715" s="404"/>
      <c r="AE715" s="404"/>
      <c r="AF715" s="404"/>
      <c r="AG715" s="404"/>
    </row>
    <row r="716" customFormat="false" ht="15.75" hidden="false" customHeight="true" outlineLevel="0" collapsed="false">
      <c r="A716" s="404"/>
      <c r="B716" s="404"/>
      <c r="C716" s="404"/>
      <c r="D716" s="404"/>
      <c r="E716" s="404"/>
      <c r="F716" s="404"/>
      <c r="G716" s="404"/>
      <c r="H716" s="404"/>
      <c r="I716" s="404"/>
      <c r="J716" s="404"/>
      <c r="K716" s="404"/>
      <c r="L716" s="404"/>
      <c r="M716" s="404"/>
      <c r="N716" s="404"/>
      <c r="O716" s="404"/>
      <c r="P716" s="404"/>
      <c r="Q716" s="404"/>
      <c r="R716" s="404"/>
      <c r="S716" s="404"/>
      <c r="T716" s="404"/>
      <c r="U716" s="404"/>
      <c r="V716" s="404"/>
      <c r="W716" s="404"/>
      <c r="X716" s="404"/>
      <c r="Y716" s="404"/>
      <c r="Z716" s="404"/>
      <c r="AA716" s="404"/>
      <c r="AB716" s="404"/>
      <c r="AC716" s="404"/>
      <c r="AD716" s="404"/>
      <c r="AE716" s="404"/>
      <c r="AF716" s="404"/>
      <c r="AG716" s="404"/>
    </row>
    <row r="717" customFormat="false" ht="15.75" hidden="false" customHeight="true" outlineLevel="0" collapsed="false">
      <c r="A717" s="404"/>
      <c r="B717" s="404"/>
      <c r="C717" s="404"/>
      <c r="D717" s="404"/>
      <c r="E717" s="404"/>
      <c r="F717" s="404"/>
      <c r="G717" s="404"/>
      <c r="H717" s="404"/>
      <c r="I717" s="404"/>
      <c r="J717" s="404"/>
      <c r="K717" s="404"/>
      <c r="L717" s="404"/>
      <c r="M717" s="404"/>
      <c r="N717" s="404"/>
      <c r="O717" s="404"/>
      <c r="P717" s="404"/>
      <c r="Q717" s="404"/>
      <c r="R717" s="404"/>
      <c r="S717" s="404"/>
      <c r="T717" s="404"/>
      <c r="U717" s="404"/>
      <c r="V717" s="404"/>
      <c r="W717" s="404"/>
      <c r="X717" s="404"/>
      <c r="Y717" s="404"/>
      <c r="Z717" s="404"/>
      <c r="AA717" s="404"/>
      <c r="AB717" s="404"/>
      <c r="AC717" s="404"/>
      <c r="AD717" s="404"/>
      <c r="AE717" s="404"/>
      <c r="AF717" s="404"/>
      <c r="AG717" s="404"/>
    </row>
    <row r="718" customFormat="false" ht="15.75" hidden="false" customHeight="true" outlineLevel="0" collapsed="false">
      <c r="A718" s="404"/>
      <c r="B718" s="404"/>
      <c r="C718" s="404"/>
      <c r="D718" s="404"/>
      <c r="E718" s="404"/>
      <c r="F718" s="404"/>
      <c r="G718" s="404"/>
      <c r="H718" s="404"/>
      <c r="I718" s="404"/>
      <c r="J718" s="404"/>
      <c r="K718" s="404"/>
      <c r="L718" s="404"/>
      <c r="M718" s="404"/>
      <c r="N718" s="404"/>
      <c r="O718" s="404"/>
      <c r="P718" s="404"/>
      <c r="Q718" s="404"/>
      <c r="R718" s="404"/>
      <c r="S718" s="404"/>
      <c r="T718" s="404"/>
      <c r="U718" s="404"/>
      <c r="V718" s="404"/>
      <c r="W718" s="404"/>
      <c r="X718" s="404"/>
      <c r="Y718" s="404"/>
      <c r="Z718" s="404"/>
      <c r="AA718" s="404"/>
      <c r="AB718" s="404"/>
      <c r="AC718" s="404"/>
      <c r="AD718" s="404"/>
      <c r="AE718" s="404"/>
      <c r="AF718" s="404"/>
      <c r="AG718" s="404"/>
    </row>
    <row r="719" customFormat="false" ht="15.75" hidden="false" customHeight="true" outlineLevel="0" collapsed="false">
      <c r="A719" s="404"/>
      <c r="B719" s="404"/>
      <c r="C719" s="404"/>
      <c r="D719" s="404"/>
      <c r="E719" s="404"/>
      <c r="F719" s="404"/>
      <c r="G719" s="404"/>
      <c r="H719" s="404"/>
      <c r="I719" s="404"/>
      <c r="J719" s="404"/>
      <c r="K719" s="404"/>
      <c r="L719" s="404"/>
      <c r="M719" s="404"/>
      <c r="N719" s="404"/>
      <c r="O719" s="404"/>
      <c r="P719" s="404"/>
      <c r="Q719" s="404"/>
      <c r="R719" s="404"/>
      <c r="S719" s="404"/>
      <c r="T719" s="404"/>
      <c r="U719" s="404"/>
      <c r="V719" s="404"/>
      <c r="W719" s="404"/>
      <c r="X719" s="404"/>
      <c r="Y719" s="404"/>
      <c r="Z719" s="404"/>
      <c r="AA719" s="404"/>
      <c r="AB719" s="404"/>
      <c r="AC719" s="404"/>
      <c r="AD719" s="404"/>
      <c r="AE719" s="404"/>
      <c r="AF719" s="404"/>
      <c r="AG719" s="404"/>
    </row>
    <row r="720" customFormat="false" ht="15.75" hidden="false" customHeight="true" outlineLevel="0" collapsed="false">
      <c r="A720" s="404"/>
      <c r="B720" s="404"/>
      <c r="C720" s="404"/>
      <c r="D720" s="404"/>
      <c r="E720" s="404"/>
      <c r="F720" s="404"/>
      <c r="G720" s="404"/>
      <c r="H720" s="404"/>
      <c r="I720" s="404"/>
      <c r="J720" s="404"/>
      <c r="K720" s="404"/>
      <c r="L720" s="404"/>
      <c r="M720" s="404"/>
      <c r="N720" s="404"/>
      <c r="O720" s="404"/>
      <c r="P720" s="404"/>
      <c r="Q720" s="404"/>
      <c r="R720" s="404"/>
      <c r="S720" s="404"/>
      <c r="T720" s="404"/>
      <c r="U720" s="404"/>
      <c r="V720" s="404"/>
      <c r="W720" s="404"/>
      <c r="X720" s="404"/>
      <c r="Y720" s="404"/>
      <c r="Z720" s="404"/>
      <c r="AA720" s="404"/>
      <c r="AB720" s="404"/>
      <c r="AC720" s="404"/>
      <c r="AD720" s="404"/>
      <c r="AE720" s="404"/>
      <c r="AF720" s="404"/>
      <c r="AG720" s="404"/>
    </row>
    <row r="721" customFormat="false" ht="15.75" hidden="false" customHeight="true" outlineLevel="0" collapsed="false">
      <c r="A721" s="404"/>
      <c r="B721" s="404"/>
      <c r="C721" s="404"/>
      <c r="D721" s="404"/>
      <c r="E721" s="404"/>
      <c r="F721" s="404"/>
      <c r="G721" s="404"/>
      <c r="H721" s="404"/>
      <c r="I721" s="404"/>
      <c r="J721" s="404"/>
      <c r="K721" s="404"/>
      <c r="L721" s="404"/>
      <c r="M721" s="404"/>
      <c r="N721" s="404"/>
      <c r="O721" s="404"/>
      <c r="P721" s="404"/>
      <c r="Q721" s="404"/>
      <c r="R721" s="404"/>
      <c r="S721" s="404"/>
      <c r="T721" s="404"/>
      <c r="U721" s="404"/>
      <c r="V721" s="404"/>
      <c r="W721" s="404"/>
      <c r="X721" s="404"/>
      <c r="Y721" s="404"/>
      <c r="Z721" s="404"/>
      <c r="AA721" s="404"/>
      <c r="AB721" s="404"/>
      <c r="AC721" s="404"/>
      <c r="AD721" s="404"/>
      <c r="AE721" s="404"/>
      <c r="AF721" s="404"/>
      <c r="AG721" s="404"/>
    </row>
    <row r="722" customFormat="false" ht="15.75" hidden="false" customHeight="true" outlineLevel="0" collapsed="false">
      <c r="A722" s="404"/>
      <c r="B722" s="404"/>
      <c r="C722" s="404"/>
      <c r="D722" s="404"/>
      <c r="E722" s="404"/>
      <c r="F722" s="404"/>
      <c r="G722" s="404"/>
      <c r="H722" s="404"/>
      <c r="I722" s="404"/>
      <c r="J722" s="404"/>
      <c r="K722" s="404"/>
      <c r="L722" s="404"/>
      <c r="M722" s="404"/>
      <c r="N722" s="404"/>
      <c r="O722" s="404"/>
      <c r="P722" s="404"/>
      <c r="Q722" s="404"/>
      <c r="R722" s="404"/>
      <c r="S722" s="404"/>
      <c r="T722" s="404"/>
      <c r="U722" s="404"/>
      <c r="V722" s="404"/>
      <c r="W722" s="404"/>
      <c r="X722" s="404"/>
      <c r="Y722" s="404"/>
      <c r="Z722" s="404"/>
      <c r="AA722" s="404"/>
      <c r="AB722" s="404"/>
      <c r="AC722" s="404"/>
      <c r="AD722" s="404"/>
      <c r="AE722" s="404"/>
      <c r="AF722" s="404"/>
      <c r="AG722" s="404"/>
    </row>
    <row r="723" customFormat="false" ht="15.75" hidden="false" customHeight="true" outlineLevel="0" collapsed="false">
      <c r="A723" s="404"/>
      <c r="B723" s="404"/>
      <c r="C723" s="404"/>
      <c r="D723" s="404"/>
      <c r="E723" s="404"/>
      <c r="F723" s="404"/>
      <c r="G723" s="404"/>
      <c r="H723" s="404"/>
      <c r="I723" s="404"/>
      <c r="J723" s="404"/>
      <c r="K723" s="404"/>
      <c r="L723" s="404"/>
      <c r="M723" s="404"/>
      <c r="N723" s="404"/>
      <c r="O723" s="404"/>
      <c r="P723" s="404"/>
      <c r="Q723" s="404"/>
      <c r="R723" s="404"/>
      <c r="S723" s="404"/>
      <c r="T723" s="404"/>
      <c r="U723" s="404"/>
      <c r="V723" s="404"/>
      <c r="W723" s="404"/>
      <c r="X723" s="404"/>
      <c r="Y723" s="404"/>
      <c r="Z723" s="404"/>
      <c r="AA723" s="404"/>
      <c r="AB723" s="404"/>
      <c r="AC723" s="404"/>
      <c r="AD723" s="404"/>
      <c r="AE723" s="404"/>
      <c r="AF723" s="404"/>
      <c r="AG723" s="404"/>
    </row>
    <row r="724" customFormat="false" ht="15.75" hidden="false" customHeight="true" outlineLevel="0" collapsed="false">
      <c r="A724" s="404"/>
      <c r="B724" s="404"/>
      <c r="C724" s="404"/>
      <c r="D724" s="404"/>
      <c r="E724" s="404"/>
      <c r="F724" s="404"/>
      <c r="G724" s="404"/>
      <c r="H724" s="404"/>
      <c r="I724" s="404"/>
      <c r="J724" s="404"/>
      <c r="K724" s="404"/>
      <c r="L724" s="404"/>
      <c r="M724" s="404"/>
      <c r="N724" s="404"/>
      <c r="O724" s="404"/>
      <c r="P724" s="404"/>
      <c r="Q724" s="404"/>
      <c r="R724" s="404"/>
      <c r="S724" s="404"/>
      <c r="T724" s="404"/>
      <c r="U724" s="404"/>
      <c r="V724" s="404"/>
      <c r="W724" s="404"/>
      <c r="X724" s="404"/>
      <c r="Y724" s="404"/>
      <c r="Z724" s="404"/>
      <c r="AA724" s="404"/>
      <c r="AB724" s="404"/>
      <c r="AC724" s="404"/>
      <c r="AD724" s="404"/>
      <c r="AE724" s="404"/>
      <c r="AF724" s="404"/>
      <c r="AG724" s="404"/>
    </row>
    <row r="725" customFormat="false" ht="15.75" hidden="false" customHeight="true" outlineLevel="0" collapsed="false">
      <c r="A725" s="404"/>
      <c r="B725" s="404"/>
      <c r="C725" s="404"/>
      <c r="D725" s="404"/>
      <c r="E725" s="404"/>
      <c r="F725" s="404"/>
      <c r="G725" s="404"/>
      <c r="H725" s="404"/>
      <c r="I725" s="404"/>
      <c r="J725" s="404"/>
      <c r="K725" s="404"/>
      <c r="L725" s="404"/>
      <c r="M725" s="404"/>
      <c r="N725" s="404"/>
      <c r="O725" s="404"/>
      <c r="P725" s="404"/>
      <c r="Q725" s="404"/>
      <c r="R725" s="404"/>
      <c r="S725" s="404"/>
      <c r="T725" s="404"/>
      <c r="U725" s="404"/>
      <c r="V725" s="404"/>
      <c r="W725" s="404"/>
      <c r="X725" s="404"/>
      <c r="Y725" s="404"/>
      <c r="Z725" s="404"/>
      <c r="AA725" s="404"/>
      <c r="AB725" s="404"/>
      <c r="AC725" s="404"/>
      <c r="AD725" s="404"/>
      <c r="AE725" s="404"/>
      <c r="AF725" s="404"/>
      <c r="AG725" s="404"/>
    </row>
    <row r="726" customFormat="false" ht="15.75" hidden="false" customHeight="true" outlineLevel="0" collapsed="false">
      <c r="A726" s="404"/>
      <c r="B726" s="404"/>
      <c r="C726" s="404"/>
      <c r="D726" s="404"/>
      <c r="E726" s="404"/>
      <c r="F726" s="404"/>
      <c r="G726" s="404"/>
      <c r="H726" s="404"/>
      <c r="I726" s="404"/>
      <c r="J726" s="404"/>
      <c r="K726" s="404"/>
      <c r="L726" s="404"/>
      <c r="M726" s="404"/>
      <c r="N726" s="404"/>
      <c r="O726" s="404"/>
      <c r="P726" s="404"/>
      <c r="Q726" s="404"/>
      <c r="R726" s="404"/>
      <c r="S726" s="404"/>
      <c r="T726" s="404"/>
      <c r="U726" s="404"/>
      <c r="V726" s="404"/>
      <c r="W726" s="404"/>
      <c r="X726" s="404"/>
      <c r="Y726" s="404"/>
      <c r="Z726" s="404"/>
      <c r="AA726" s="404"/>
      <c r="AB726" s="404"/>
      <c r="AC726" s="404"/>
      <c r="AD726" s="404"/>
      <c r="AE726" s="404"/>
      <c r="AF726" s="404"/>
      <c r="AG726" s="404"/>
    </row>
    <row r="727" customFormat="false" ht="15.75" hidden="false" customHeight="true" outlineLevel="0" collapsed="false">
      <c r="A727" s="404"/>
      <c r="B727" s="404"/>
      <c r="C727" s="404"/>
      <c r="D727" s="404"/>
      <c r="E727" s="404"/>
      <c r="F727" s="404"/>
      <c r="G727" s="404"/>
      <c r="H727" s="404"/>
      <c r="I727" s="404"/>
      <c r="J727" s="404"/>
      <c r="K727" s="404"/>
      <c r="L727" s="404"/>
      <c r="M727" s="404"/>
      <c r="N727" s="404"/>
      <c r="O727" s="404"/>
      <c r="P727" s="404"/>
      <c r="Q727" s="404"/>
      <c r="R727" s="404"/>
      <c r="S727" s="404"/>
      <c r="T727" s="404"/>
      <c r="U727" s="404"/>
      <c r="V727" s="404"/>
      <c r="W727" s="404"/>
      <c r="X727" s="404"/>
      <c r="Y727" s="404"/>
      <c r="Z727" s="404"/>
      <c r="AA727" s="404"/>
      <c r="AB727" s="404"/>
      <c r="AC727" s="404"/>
      <c r="AD727" s="404"/>
      <c r="AE727" s="404"/>
      <c r="AF727" s="404"/>
      <c r="AG727" s="404"/>
    </row>
    <row r="728" customFormat="false" ht="15.75" hidden="false" customHeight="true" outlineLevel="0" collapsed="false">
      <c r="A728" s="404"/>
      <c r="B728" s="404"/>
      <c r="C728" s="404"/>
      <c r="D728" s="404"/>
      <c r="E728" s="404"/>
      <c r="F728" s="404"/>
      <c r="G728" s="404"/>
      <c r="H728" s="404"/>
      <c r="I728" s="404"/>
      <c r="J728" s="404"/>
      <c r="K728" s="404"/>
      <c r="L728" s="404"/>
      <c r="M728" s="404"/>
      <c r="N728" s="404"/>
      <c r="O728" s="404"/>
      <c r="P728" s="404"/>
      <c r="Q728" s="404"/>
      <c r="R728" s="404"/>
      <c r="S728" s="404"/>
      <c r="T728" s="404"/>
      <c r="U728" s="404"/>
      <c r="V728" s="404"/>
      <c r="W728" s="404"/>
      <c r="X728" s="404"/>
      <c r="Y728" s="404"/>
      <c r="Z728" s="404"/>
      <c r="AA728" s="404"/>
      <c r="AB728" s="404"/>
      <c r="AC728" s="404"/>
      <c r="AD728" s="404"/>
      <c r="AE728" s="404"/>
      <c r="AF728" s="404"/>
      <c r="AG728" s="404"/>
    </row>
    <row r="729" customFormat="false" ht="15.75" hidden="false" customHeight="true" outlineLevel="0" collapsed="false">
      <c r="A729" s="404"/>
      <c r="B729" s="404"/>
      <c r="C729" s="404"/>
      <c r="D729" s="404"/>
      <c r="E729" s="404"/>
      <c r="F729" s="404"/>
      <c r="G729" s="404"/>
      <c r="H729" s="404"/>
      <c r="I729" s="404"/>
      <c r="J729" s="404"/>
      <c r="K729" s="404"/>
      <c r="L729" s="404"/>
      <c r="M729" s="404"/>
      <c r="N729" s="404"/>
      <c r="O729" s="404"/>
      <c r="P729" s="404"/>
      <c r="Q729" s="404"/>
      <c r="R729" s="404"/>
      <c r="S729" s="404"/>
      <c r="T729" s="404"/>
      <c r="U729" s="404"/>
      <c r="V729" s="404"/>
      <c r="W729" s="404"/>
      <c r="X729" s="404"/>
      <c r="Y729" s="404"/>
      <c r="Z729" s="404"/>
      <c r="AA729" s="404"/>
      <c r="AB729" s="404"/>
      <c r="AC729" s="404"/>
      <c r="AD729" s="404"/>
      <c r="AE729" s="404"/>
      <c r="AF729" s="404"/>
      <c r="AG729" s="404"/>
    </row>
    <row r="730" customFormat="false" ht="15.75" hidden="false" customHeight="true" outlineLevel="0" collapsed="false">
      <c r="A730" s="404"/>
      <c r="B730" s="404"/>
      <c r="C730" s="404"/>
      <c r="D730" s="404"/>
      <c r="E730" s="404"/>
      <c r="F730" s="404"/>
      <c r="G730" s="404"/>
      <c r="H730" s="404"/>
      <c r="I730" s="404"/>
      <c r="J730" s="404"/>
      <c r="K730" s="404"/>
      <c r="L730" s="404"/>
      <c r="M730" s="404"/>
      <c r="N730" s="404"/>
      <c r="O730" s="404"/>
      <c r="P730" s="404"/>
      <c r="Q730" s="404"/>
      <c r="R730" s="404"/>
      <c r="S730" s="404"/>
      <c r="T730" s="404"/>
      <c r="U730" s="404"/>
      <c r="V730" s="404"/>
      <c r="W730" s="404"/>
      <c r="X730" s="404"/>
      <c r="Y730" s="404"/>
      <c r="Z730" s="404"/>
      <c r="AA730" s="404"/>
      <c r="AB730" s="404"/>
      <c r="AC730" s="404"/>
      <c r="AD730" s="404"/>
      <c r="AE730" s="404"/>
      <c r="AF730" s="404"/>
      <c r="AG730" s="404"/>
    </row>
    <row r="731" customFormat="false" ht="15.75" hidden="false" customHeight="true" outlineLevel="0" collapsed="false">
      <c r="A731" s="404"/>
      <c r="B731" s="404"/>
      <c r="C731" s="404"/>
      <c r="D731" s="404"/>
      <c r="E731" s="404"/>
      <c r="F731" s="404"/>
      <c r="G731" s="404"/>
      <c r="H731" s="404"/>
      <c r="I731" s="404"/>
      <c r="J731" s="404"/>
      <c r="K731" s="404"/>
      <c r="L731" s="404"/>
      <c r="M731" s="404"/>
      <c r="N731" s="404"/>
      <c r="O731" s="404"/>
      <c r="P731" s="404"/>
      <c r="Q731" s="404"/>
      <c r="R731" s="404"/>
      <c r="S731" s="404"/>
      <c r="T731" s="404"/>
      <c r="U731" s="404"/>
      <c r="V731" s="404"/>
      <c r="W731" s="404"/>
      <c r="X731" s="404"/>
      <c r="Y731" s="404"/>
      <c r="Z731" s="404"/>
      <c r="AA731" s="404"/>
      <c r="AB731" s="404"/>
      <c r="AC731" s="404"/>
      <c r="AD731" s="404"/>
      <c r="AE731" s="404"/>
      <c r="AF731" s="404"/>
      <c r="AG731" s="404"/>
    </row>
    <row r="732" customFormat="false" ht="15.75" hidden="false" customHeight="true" outlineLevel="0" collapsed="false">
      <c r="A732" s="404"/>
      <c r="B732" s="404"/>
      <c r="C732" s="404"/>
      <c r="D732" s="404"/>
      <c r="E732" s="404"/>
      <c r="F732" s="404"/>
      <c r="G732" s="404"/>
      <c r="H732" s="404"/>
      <c r="I732" s="404"/>
      <c r="J732" s="404"/>
      <c r="K732" s="404"/>
      <c r="L732" s="404"/>
      <c r="M732" s="404"/>
      <c r="N732" s="404"/>
      <c r="O732" s="404"/>
      <c r="P732" s="404"/>
      <c r="Q732" s="404"/>
      <c r="R732" s="404"/>
      <c r="S732" s="404"/>
      <c r="T732" s="404"/>
      <c r="U732" s="404"/>
      <c r="V732" s="404"/>
      <c r="W732" s="404"/>
      <c r="X732" s="404"/>
      <c r="Y732" s="404"/>
      <c r="Z732" s="404"/>
      <c r="AA732" s="404"/>
      <c r="AB732" s="404"/>
      <c r="AC732" s="404"/>
      <c r="AD732" s="404"/>
      <c r="AE732" s="404"/>
      <c r="AF732" s="404"/>
      <c r="AG732" s="404"/>
    </row>
    <row r="733" customFormat="false" ht="15.75" hidden="false" customHeight="true" outlineLevel="0" collapsed="false">
      <c r="A733" s="404"/>
      <c r="B733" s="404"/>
      <c r="C733" s="404"/>
      <c r="D733" s="404"/>
      <c r="E733" s="404"/>
      <c r="F733" s="404"/>
      <c r="G733" s="404"/>
      <c r="H733" s="404"/>
      <c r="I733" s="404"/>
      <c r="J733" s="404"/>
      <c r="K733" s="404"/>
      <c r="L733" s="404"/>
      <c r="M733" s="404"/>
      <c r="N733" s="404"/>
      <c r="O733" s="404"/>
      <c r="P733" s="404"/>
      <c r="Q733" s="404"/>
      <c r="R733" s="404"/>
      <c r="S733" s="404"/>
      <c r="T733" s="404"/>
      <c r="U733" s="404"/>
      <c r="V733" s="404"/>
      <c r="W733" s="404"/>
      <c r="X733" s="404"/>
      <c r="Y733" s="404"/>
      <c r="Z733" s="404"/>
      <c r="AA733" s="404"/>
      <c r="AB733" s="404"/>
      <c r="AC733" s="404"/>
      <c r="AD733" s="404"/>
      <c r="AE733" s="404"/>
      <c r="AF733" s="404"/>
      <c r="AG733" s="404"/>
    </row>
    <row r="734" customFormat="false" ht="15.75" hidden="false" customHeight="true" outlineLevel="0" collapsed="false">
      <c r="A734" s="404"/>
      <c r="B734" s="404"/>
      <c r="C734" s="404"/>
      <c r="D734" s="404"/>
      <c r="E734" s="404"/>
      <c r="F734" s="404"/>
      <c r="G734" s="404"/>
      <c r="H734" s="404"/>
      <c r="I734" s="404"/>
      <c r="J734" s="404"/>
      <c r="K734" s="404"/>
      <c r="L734" s="404"/>
      <c r="M734" s="404"/>
      <c r="N734" s="404"/>
      <c r="O734" s="404"/>
      <c r="P734" s="404"/>
      <c r="Q734" s="404"/>
      <c r="R734" s="404"/>
      <c r="S734" s="404"/>
      <c r="T734" s="404"/>
      <c r="U734" s="404"/>
      <c r="V734" s="404"/>
      <c r="W734" s="404"/>
      <c r="X734" s="404"/>
      <c r="Y734" s="404"/>
      <c r="Z734" s="404"/>
      <c r="AA734" s="404"/>
      <c r="AB734" s="404"/>
      <c r="AC734" s="404"/>
      <c r="AD734" s="404"/>
      <c r="AE734" s="404"/>
      <c r="AF734" s="404"/>
      <c r="AG734" s="404"/>
    </row>
    <row r="735" customFormat="false" ht="15.75" hidden="false" customHeight="true" outlineLevel="0" collapsed="false">
      <c r="A735" s="404"/>
      <c r="B735" s="404"/>
      <c r="C735" s="404"/>
      <c r="D735" s="404"/>
      <c r="E735" s="404"/>
      <c r="F735" s="404"/>
      <c r="G735" s="404"/>
      <c r="H735" s="404"/>
      <c r="I735" s="404"/>
      <c r="J735" s="404"/>
      <c r="K735" s="404"/>
      <c r="L735" s="404"/>
      <c r="M735" s="404"/>
      <c r="N735" s="404"/>
      <c r="O735" s="404"/>
      <c r="P735" s="404"/>
      <c r="Q735" s="404"/>
      <c r="R735" s="404"/>
      <c r="S735" s="404"/>
      <c r="T735" s="404"/>
      <c r="U735" s="404"/>
      <c r="V735" s="404"/>
      <c r="W735" s="404"/>
      <c r="X735" s="404"/>
      <c r="Y735" s="404"/>
      <c r="Z735" s="404"/>
      <c r="AA735" s="404"/>
      <c r="AB735" s="404"/>
      <c r="AC735" s="404"/>
      <c r="AD735" s="404"/>
      <c r="AE735" s="404"/>
      <c r="AF735" s="404"/>
      <c r="AG735" s="404"/>
    </row>
    <row r="736" customFormat="false" ht="15.75" hidden="false" customHeight="true" outlineLevel="0" collapsed="false">
      <c r="A736" s="404"/>
      <c r="B736" s="404"/>
      <c r="C736" s="404"/>
      <c r="D736" s="404"/>
      <c r="E736" s="404"/>
      <c r="F736" s="404"/>
      <c r="G736" s="404"/>
      <c r="H736" s="404"/>
      <c r="I736" s="404"/>
      <c r="J736" s="404"/>
      <c r="K736" s="404"/>
      <c r="L736" s="404"/>
      <c r="M736" s="404"/>
      <c r="N736" s="404"/>
      <c r="O736" s="404"/>
      <c r="P736" s="404"/>
      <c r="Q736" s="404"/>
      <c r="R736" s="404"/>
      <c r="S736" s="404"/>
      <c r="T736" s="404"/>
      <c r="U736" s="404"/>
      <c r="V736" s="404"/>
      <c r="W736" s="404"/>
      <c r="X736" s="404"/>
      <c r="Y736" s="404"/>
      <c r="Z736" s="404"/>
      <c r="AA736" s="404"/>
      <c r="AB736" s="404"/>
      <c r="AC736" s="404"/>
      <c r="AD736" s="404"/>
      <c r="AE736" s="404"/>
      <c r="AF736" s="404"/>
      <c r="AG736" s="404"/>
    </row>
    <row r="737" customFormat="false" ht="15.75" hidden="false" customHeight="true" outlineLevel="0" collapsed="false">
      <c r="A737" s="404"/>
      <c r="B737" s="404"/>
      <c r="C737" s="404"/>
      <c r="D737" s="404"/>
      <c r="E737" s="404"/>
      <c r="F737" s="404"/>
      <c r="G737" s="404"/>
      <c r="H737" s="404"/>
      <c r="I737" s="404"/>
      <c r="J737" s="404"/>
      <c r="K737" s="404"/>
      <c r="L737" s="404"/>
      <c r="M737" s="404"/>
      <c r="N737" s="404"/>
      <c r="O737" s="404"/>
      <c r="P737" s="404"/>
      <c r="Q737" s="404"/>
      <c r="R737" s="404"/>
      <c r="S737" s="404"/>
      <c r="T737" s="404"/>
      <c r="U737" s="404"/>
      <c r="V737" s="404"/>
      <c r="W737" s="404"/>
      <c r="X737" s="404"/>
      <c r="Y737" s="404"/>
      <c r="Z737" s="404"/>
      <c r="AA737" s="404"/>
      <c r="AB737" s="404"/>
      <c r="AC737" s="404"/>
      <c r="AD737" s="404"/>
      <c r="AE737" s="404"/>
      <c r="AF737" s="404"/>
      <c r="AG737" s="404"/>
    </row>
    <row r="738" customFormat="false" ht="15.75" hidden="false" customHeight="true" outlineLevel="0" collapsed="false">
      <c r="A738" s="404"/>
      <c r="B738" s="404"/>
      <c r="C738" s="404"/>
      <c r="D738" s="404"/>
      <c r="E738" s="404"/>
      <c r="F738" s="404"/>
      <c r="G738" s="404"/>
      <c r="H738" s="404"/>
      <c r="I738" s="404"/>
      <c r="J738" s="404"/>
      <c r="K738" s="404"/>
      <c r="L738" s="404"/>
      <c r="M738" s="404"/>
      <c r="N738" s="404"/>
      <c r="O738" s="404"/>
      <c r="P738" s="404"/>
      <c r="Q738" s="404"/>
      <c r="R738" s="404"/>
      <c r="S738" s="404"/>
      <c r="T738" s="404"/>
      <c r="U738" s="404"/>
      <c r="V738" s="404"/>
      <c r="W738" s="404"/>
      <c r="X738" s="404"/>
      <c r="Y738" s="404"/>
      <c r="Z738" s="404"/>
      <c r="AA738" s="404"/>
      <c r="AB738" s="404"/>
      <c r="AC738" s="404"/>
      <c r="AD738" s="404"/>
      <c r="AE738" s="404"/>
      <c r="AF738" s="404"/>
      <c r="AG738" s="404"/>
    </row>
    <row r="739" customFormat="false" ht="15.75" hidden="false" customHeight="true" outlineLevel="0" collapsed="false">
      <c r="A739" s="404"/>
      <c r="B739" s="404"/>
      <c r="C739" s="404"/>
      <c r="D739" s="404"/>
      <c r="E739" s="404"/>
      <c r="F739" s="404"/>
      <c r="G739" s="404"/>
      <c r="H739" s="404"/>
      <c r="I739" s="404"/>
      <c r="J739" s="404"/>
      <c r="K739" s="404"/>
      <c r="L739" s="404"/>
      <c r="M739" s="404"/>
      <c r="N739" s="404"/>
      <c r="O739" s="404"/>
      <c r="P739" s="404"/>
      <c r="Q739" s="404"/>
      <c r="R739" s="404"/>
      <c r="S739" s="404"/>
      <c r="T739" s="404"/>
      <c r="U739" s="404"/>
      <c r="V739" s="404"/>
      <c r="W739" s="404"/>
      <c r="X739" s="404"/>
      <c r="Y739" s="404"/>
      <c r="Z739" s="404"/>
      <c r="AA739" s="404"/>
      <c r="AB739" s="404"/>
      <c r="AC739" s="404"/>
      <c r="AD739" s="404"/>
      <c r="AE739" s="404"/>
      <c r="AF739" s="404"/>
      <c r="AG739" s="404"/>
    </row>
    <row r="740" customFormat="false" ht="15.75" hidden="false" customHeight="true" outlineLevel="0" collapsed="false">
      <c r="A740" s="404"/>
      <c r="B740" s="404"/>
      <c r="C740" s="404"/>
      <c r="D740" s="404"/>
      <c r="E740" s="404"/>
      <c r="F740" s="404"/>
      <c r="G740" s="404"/>
      <c r="H740" s="404"/>
      <c r="I740" s="404"/>
      <c r="J740" s="404"/>
      <c r="K740" s="404"/>
      <c r="L740" s="404"/>
      <c r="M740" s="404"/>
      <c r="N740" s="404"/>
      <c r="O740" s="404"/>
      <c r="P740" s="404"/>
      <c r="Q740" s="404"/>
      <c r="R740" s="404"/>
      <c r="S740" s="404"/>
      <c r="T740" s="404"/>
      <c r="U740" s="404"/>
      <c r="V740" s="404"/>
      <c r="W740" s="404"/>
      <c r="X740" s="404"/>
      <c r="Y740" s="404"/>
      <c r="Z740" s="404"/>
      <c r="AA740" s="404"/>
      <c r="AB740" s="404"/>
      <c r="AC740" s="404"/>
      <c r="AD740" s="404"/>
      <c r="AE740" s="404"/>
      <c r="AF740" s="404"/>
      <c r="AG740" s="404"/>
    </row>
    <row r="741" customFormat="false" ht="15.75" hidden="false" customHeight="true" outlineLevel="0" collapsed="false">
      <c r="A741" s="404"/>
      <c r="B741" s="404"/>
      <c r="C741" s="404"/>
      <c r="D741" s="404"/>
      <c r="E741" s="404"/>
      <c r="F741" s="404"/>
      <c r="G741" s="404"/>
      <c r="H741" s="404"/>
      <c r="I741" s="404"/>
      <c r="J741" s="404"/>
      <c r="K741" s="404"/>
      <c r="L741" s="404"/>
      <c r="M741" s="404"/>
      <c r="N741" s="404"/>
      <c r="O741" s="404"/>
      <c r="P741" s="404"/>
      <c r="Q741" s="404"/>
      <c r="R741" s="404"/>
      <c r="S741" s="404"/>
      <c r="T741" s="404"/>
      <c r="U741" s="404"/>
      <c r="V741" s="404"/>
      <c r="W741" s="404"/>
      <c r="X741" s="404"/>
      <c r="Y741" s="404"/>
      <c r="Z741" s="404"/>
      <c r="AA741" s="404"/>
      <c r="AB741" s="404"/>
      <c r="AC741" s="404"/>
      <c r="AD741" s="404"/>
      <c r="AE741" s="404"/>
      <c r="AF741" s="404"/>
      <c r="AG741" s="404"/>
    </row>
    <row r="742" customFormat="false" ht="15.75" hidden="false" customHeight="true" outlineLevel="0" collapsed="false">
      <c r="A742" s="404"/>
      <c r="B742" s="404"/>
      <c r="C742" s="404"/>
      <c r="D742" s="404"/>
      <c r="E742" s="404"/>
      <c r="F742" s="404"/>
      <c r="G742" s="404"/>
      <c r="H742" s="404"/>
      <c r="I742" s="404"/>
      <c r="J742" s="404"/>
      <c r="K742" s="404"/>
      <c r="L742" s="404"/>
      <c r="M742" s="404"/>
      <c r="N742" s="404"/>
      <c r="O742" s="404"/>
      <c r="P742" s="404"/>
      <c r="Q742" s="404"/>
      <c r="R742" s="404"/>
      <c r="S742" s="404"/>
      <c r="T742" s="404"/>
      <c r="U742" s="404"/>
      <c r="V742" s="404"/>
      <c r="W742" s="404"/>
      <c r="X742" s="404"/>
      <c r="Y742" s="404"/>
      <c r="Z742" s="404"/>
      <c r="AA742" s="404"/>
      <c r="AB742" s="404"/>
      <c r="AC742" s="404"/>
      <c r="AD742" s="404"/>
      <c r="AE742" s="404"/>
      <c r="AF742" s="404"/>
      <c r="AG742" s="404"/>
    </row>
    <row r="743" customFormat="false" ht="15.75" hidden="false" customHeight="true" outlineLevel="0" collapsed="false">
      <c r="A743" s="404"/>
      <c r="B743" s="404"/>
      <c r="C743" s="404"/>
      <c r="D743" s="404"/>
      <c r="E743" s="404"/>
      <c r="F743" s="404"/>
      <c r="G743" s="404"/>
      <c r="H743" s="404"/>
      <c r="I743" s="404"/>
      <c r="J743" s="404"/>
      <c r="K743" s="404"/>
      <c r="L743" s="404"/>
      <c r="M743" s="404"/>
      <c r="N743" s="404"/>
      <c r="O743" s="404"/>
      <c r="P743" s="404"/>
      <c r="Q743" s="404"/>
      <c r="R743" s="404"/>
      <c r="S743" s="404"/>
      <c r="T743" s="404"/>
      <c r="U743" s="404"/>
      <c r="V743" s="404"/>
      <c r="W743" s="404"/>
      <c r="X743" s="404"/>
      <c r="Y743" s="404"/>
      <c r="Z743" s="404"/>
      <c r="AA743" s="404"/>
      <c r="AB743" s="404"/>
      <c r="AC743" s="404"/>
      <c r="AD743" s="404"/>
      <c r="AE743" s="404"/>
      <c r="AF743" s="404"/>
      <c r="AG743" s="404"/>
    </row>
    <row r="744" customFormat="false" ht="15.75" hidden="false" customHeight="true" outlineLevel="0" collapsed="false">
      <c r="A744" s="404"/>
      <c r="B744" s="404"/>
      <c r="C744" s="404"/>
      <c r="D744" s="404"/>
      <c r="E744" s="404"/>
      <c r="F744" s="404"/>
      <c r="G744" s="404"/>
      <c r="H744" s="404"/>
      <c r="I744" s="404"/>
      <c r="J744" s="404"/>
      <c r="K744" s="404"/>
      <c r="L744" s="404"/>
      <c r="M744" s="404"/>
      <c r="N744" s="404"/>
      <c r="O744" s="404"/>
      <c r="P744" s="404"/>
      <c r="Q744" s="404"/>
      <c r="R744" s="404"/>
      <c r="S744" s="404"/>
      <c r="T744" s="404"/>
      <c r="U744" s="404"/>
      <c r="V744" s="404"/>
      <c r="W744" s="404"/>
      <c r="X744" s="404"/>
      <c r="Y744" s="404"/>
      <c r="Z744" s="404"/>
      <c r="AA744" s="404"/>
      <c r="AB744" s="404"/>
      <c r="AC744" s="404"/>
      <c r="AD744" s="404"/>
      <c r="AE744" s="404"/>
      <c r="AF744" s="404"/>
      <c r="AG744" s="404"/>
    </row>
    <row r="745" customFormat="false" ht="15.75" hidden="false" customHeight="true" outlineLevel="0" collapsed="false">
      <c r="A745" s="404"/>
      <c r="B745" s="404"/>
      <c r="C745" s="404"/>
      <c r="D745" s="404"/>
      <c r="E745" s="404"/>
      <c r="F745" s="404"/>
      <c r="G745" s="404"/>
      <c r="H745" s="404"/>
      <c r="I745" s="404"/>
      <c r="J745" s="404"/>
      <c r="K745" s="404"/>
      <c r="L745" s="404"/>
      <c r="M745" s="404"/>
      <c r="N745" s="404"/>
      <c r="O745" s="404"/>
      <c r="P745" s="404"/>
      <c r="Q745" s="404"/>
      <c r="R745" s="404"/>
      <c r="S745" s="404"/>
      <c r="T745" s="404"/>
      <c r="U745" s="404"/>
      <c r="V745" s="404"/>
      <c r="W745" s="404"/>
      <c r="X745" s="404"/>
      <c r="Y745" s="404"/>
      <c r="Z745" s="404"/>
      <c r="AA745" s="404"/>
      <c r="AB745" s="404"/>
      <c r="AC745" s="404"/>
      <c r="AD745" s="404"/>
      <c r="AE745" s="404"/>
      <c r="AF745" s="404"/>
      <c r="AG745" s="404"/>
    </row>
    <row r="746" customFormat="false" ht="15.75" hidden="false" customHeight="true" outlineLevel="0" collapsed="false">
      <c r="A746" s="404"/>
      <c r="B746" s="404"/>
      <c r="C746" s="404"/>
      <c r="D746" s="404"/>
      <c r="E746" s="404"/>
      <c r="F746" s="404"/>
      <c r="G746" s="404"/>
      <c r="H746" s="404"/>
      <c r="I746" s="404"/>
      <c r="J746" s="404"/>
      <c r="K746" s="404"/>
      <c r="L746" s="404"/>
      <c r="M746" s="404"/>
      <c r="N746" s="404"/>
      <c r="O746" s="404"/>
      <c r="P746" s="404"/>
      <c r="Q746" s="404"/>
      <c r="R746" s="404"/>
      <c r="S746" s="404"/>
      <c r="T746" s="404"/>
      <c r="U746" s="404"/>
      <c r="V746" s="404"/>
      <c r="W746" s="404"/>
      <c r="X746" s="404"/>
      <c r="Y746" s="404"/>
      <c r="Z746" s="404"/>
      <c r="AA746" s="404"/>
      <c r="AB746" s="404"/>
      <c r="AC746" s="404"/>
      <c r="AD746" s="404"/>
      <c r="AE746" s="404"/>
      <c r="AF746" s="404"/>
      <c r="AG746" s="404"/>
    </row>
    <row r="747" customFormat="false" ht="15.75" hidden="false" customHeight="true" outlineLevel="0" collapsed="false">
      <c r="A747" s="404"/>
      <c r="B747" s="404"/>
      <c r="C747" s="404"/>
      <c r="D747" s="404"/>
      <c r="E747" s="404"/>
      <c r="F747" s="404"/>
      <c r="G747" s="404"/>
      <c r="H747" s="404"/>
      <c r="I747" s="404"/>
      <c r="J747" s="404"/>
      <c r="K747" s="404"/>
      <c r="L747" s="404"/>
      <c r="M747" s="404"/>
      <c r="N747" s="404"/>
      <c r="O747" s="404"/>
      <c r="P747" s="404"/>
      <c r="Q747" s="404"/>
      <c r="R747" s="404"/>
      <c r="S747" s="404"/>
      <c r="T747" s="404"/>
      <c r="U747" s="404"/>
      <c r="V747" s="404"/>
      <c r="W747" s="404"/>
      <c r="X747" s="404"/>
      <c r="Y747" s="404"/>
      <c r="Z747" s="404"/>
      <c r="AA747" s="404"/>
      <c r="AB747" s="404"/>
      <c r="AC747" s="404"/>
      <c r="AD747" s="404"/>
      <c r="AE747" s="404"/>
      <c r="AF747" s="404"/>
      <c r="AG747" s="404"/>
    </row>
    <row r="748" customFormat="false" ht="15.75" hidden="false" customHeight="true" outlineLevel="0" collapsed="false">
      <c r="A748" s="404"/>
      <c r="B748" s="404"/>
      <c r="C748" s="404"/>
      <c r="D748" s="404"/>
      <c r="E748" s="404"/>
      <c r="F748" s="404"/>
      <c r="G748" s="404"/>
      <c r="H748" s="404"/>
      <c r="I748" s="404"/>
      <c r="J748" s="404"/>
      <c r="K748" s="404"/>
      <c r="L748" s="404"/>
      <c r="M748" s="404"/>
      <c r="N748" s="404"/>
      <c r="O748" s="404"/>
      <c r="P748" s="404"/>
      <c r="Q748" s="404"/>
      <c r="R748" s="404"/>
      <c r="S748" s="404"/>
      <c r="T748" s="404"/>
      <c r="U748" s="404"/>
      <c r="V748" s="404"/>
      <c r="W748" s="404"/>
      <c r="X748" s="404"/>
      <c r="Y748" s="404"/>
      <c r="Z748" s="404"/>
      <c r="AA748" s="404"/>
      <c r="AB748" s="404"/>
      <c r="AC748" s="404"/>
      <c r="AD748" s="404"/>
      <c r="AE748" s="404"/>
      <c r="AF748" s="404"/>
      <c r="AG748" s="404"/>
    </row>
    <row r="749" customFormat="false" ht="15.75" hidden="false" customHeight="true" outlineLevel="0" collapsed="false">
      <c r="A749" s="404"/>
      <c r="B749" s="404"/>
      <c r="C749" s="404"/>
      <c r="D749" s="404"/>
      <c r="E749" s="404"/>
      <c r="F749" s="404"/>
      <c r="G749" s="404"/>
      <c r="H749" s="404"/>
      <c r="I749" s="404"/>
      <c r="J749" s="404"/>
      <c r="K749" s="404"/>
      <c r="L749" s="404"/>
      <c r="M749" s="404"/>
      <c r="N749" s="404"/>
      <c r="O749" s="404"/>
      <c r="P749" s="404"/>
      <c r="Q749" s="404"/>
      <c r="R749" s="404"/>
      <c r="S749" s="404"/>
      <c r="T749" s="404"/>
      <c r="U749" s="404"/>
      <c r="V749" s="404"/>
      <c r="W749" s="404"/>
      <c r="X749" s="404"/>
      <c r="Y749" s="404"/>
      <c r="Z749" s="404"/>
      <c r="AA749" s="404"/>
      <c r="AB749" s="404"/>
      <c r="AC749" s="404"/>
      <c r="AD749" s="404"/>
      <c r="AE749" s="404"/>
      <c r="AF749" s="404"/>
      <c r="AG749" s="404"/>
    </row>
    <row r="750" customFormat="false" ht="15.75" hidden="false" customHeight="true" outlineLevel="0" collapsed="false">
      <c r="A750" s="404"/>
      <c r="B750" s="404"/>
      <c r="C750" s="404"/>
      <c r="D750" s="404"/>
      <c r="E750" s="404"/>
      <c r="F750" s="404"/>
      <c r="G750" s="404"/>
      <c r="H750" s="404"/>
      <c r="I750" s="404"/>
      <c r="J750" s="404"/>
      <c r="K750" s="404"/>
      <c r="L750" s="404"/>
      <c r="M750" s="404"/>
      <c r="N750" s="404"/>
      <c r="O750" s="404"/>
      <c r="P750" s="404"/>
      <c r="Q750" s="404"/>
      <c r="R750" s="404"/>
      <c r="S750" s="404"/>
      <c r="T750" s="404"/>
      <c r="U750" s="404"/>
      <c r="V750" s="404"/>
      <c r="W750" s="404"/>
      <c r="X750" s="404"/>
      <c r="Y750" s="404"/>
      <c r="Z750" s="404"/>
      <c r="AA750" s="404"/>
      <c r="AB750" s="404"/>
      <c r="AC750" s="404"/>
      <c r="AD750" s="404"/>
      <c r="AE750" s="404"/>
      <c r="AF750" s="404"/>
      <c r="AG750" s="404"/>
    </row>
    <row r="751" customFormat="false" ht="15.75" hidden="false" customHeight="true" outlineLevel="0" collapsed="false">
      <c r="A751" s="404"/>
      <c r="B751" s="404"/>
      <c r="C751" s="404"/>
      <c r="D751" s="404"/>
      <c r="E751" s="404"/>
      <c r="F751" s="404"/>
      <c r="G751" s="404"/>
      <c r="H751" s="404"/>
      <c r="I751" s="404"/>
      <c r="J751" s="404"/>
      <c r="K751" s="404"/>
      <c r="L751" s="404"/>
      <c r="M751" s="404"/>
      <c r="N751" s="404"/>
      <c r="O751" s="404"/>
      <c r="P751" s="404"/>
      <c r="Q751" s="404"/>
      <c r="R751" s="404"/>
      <c r="S751" s="404"/>
      <c r="T751" s="404"/>
      <c r="U751" s="404"/>
      <c r="V751" s="404"/>
      <c r="W751" s="404"/>
      <c r="X751" s="404"/>
      <c r="Y751" s="404"/>
      <c r="Z751" s="404"/>
      <c r="AA751" s="404"/>
      <c r="AB751" s="404"/>
      <c r="AC751" s="404"/>
      <c r="AD751" s="404"/>
      <c r="AE751" s="404"/>
      <c r="AF751" s="404"/>
      <c r="AG751" s="404"/>
    </row>
    <row r="752" customFormat="false" ht="15.75" hidden="false" customHeight="true" outlineLevel="0" collapsed="false">
      <c r="A752" s="404"/>
      <c r="B752" s="404"/>
      <c r="C752" s="404"/>
      <c r="D752" s="404"/>
      <c r="E752" s="404"/>
      <c r="F752" s="404"/>
      <c r="G752" s="404"/>
      <c r="H752" s="404"/>
      <c r="I752" s="404"/>
      <c r="J752" s="404"/>
      <c r="K752" s="404"/>
      <c r="L752" s="404"/>
      <c r="M752" s="404"/>
      <c r="N752" s="404"/>
      <c r="O752" s="404"/>
      <c r="P752" s="404"/>
      <c r="Q752" s="404"/>
      <c r="R752" s="404"/>
      <c r="S752" s="404"/>
      <c r="T752" s="404"/>
      <c r="U752" s="404"/>
      <c r="V752" s="404"/>
      <c r="W752" s="404"/>
      <c r="X752" s="404"/>
      <c r="Y752" s="404"/>
      <c r="Z752" s="404"/>
      <c r="AA752" s="404"/>
      <c r="AB752" s="404"/>
      <c r="AC752" s="404"/>
      <c r="AD752" s="404"/>
      <c r="AE752" s="404"/>
      <c r="AF752" s="404"/>
      <c r="AG752" s="404"/>
    </row>
    <row r="753" customFormat="false" ht="15.75" hidden="false" customHeight="true" outlineLevel="0" collapsed="false">
      <c r="A753" s="404"/>
      <c r="B753" s="404"/>
      <c r="C753" s="404"/>
      <c r="D753" s="404"/>
      <c r="E753" s="404"/>
      <c r="F753" s="404"/>
      <c r="G753" s="404"/>
      <c r="H753" s="404"/>
      <c r="I753" s="404"/>
      <c r="J753" s="404"/>
      <c r="K753" s="404"/>
      <c r="L753" s="404"/>
      <c r="M753" s="404"/>
      <c r="N753" s="404"/>
      <c r="O753" s="404"/>
      <c r="P753" s="404"/>
      <c r="Q753" s="404"/>
      <c r="R753" s="404"/>
      <c r="S753" s="404"/>
      <c r="T753" s="404"/>
      <c r="U753" s="404"/>
      <c r="V753" s="404"/>
      <c r="W753" s="404"/>
      <c r="X753" s="404"/>
      <c r="Y753" s="404"/>
      <c r="Z753" s="404"/>
      <c r="AA753" s="404"/>
      <c r="AB753" s="404"/>
      <c r="AC753" s="404"/>
      <c r="AD753" s="404"/>
      <c r="AE753" s="404"/>
      <c r="AF753" s="404"/>
      <c r="AG753" s="404"/>
    </row>
    <row r="754" customFormat="false" ht="15.75" hidden="false" customHeight="true" outlineLevel="0" collapsed="false">
      <c r="A754" s="404"/>
      <c r="B754" s="404"/>
      <c r="C754" s="404"/>
      <c r="D754" s="404"/>
      <c r="E754" s="404"/>
      <c r="F754" s="404"/>
      <c r="G754" s="404"/>
      <c r="H754" s="404"/>
      <c r="I754" s="404"/>
      <c r="J754" s="404"/>
      <c r="K754" s="404"/>
      <c r="L754" s="404"/>
      <c r="M754" s="404"/>
      <c r="N754" s="404"/>
      <c r="O754" s="404"/>
      <c r="P754" s="404"/>
      <c r="Q754" s="404"/>
      <c r="R754" s="404"/>
      <c r="S754" s="404"/>
      <c r="T754" s="404"/>
      <c r="U754" s="404"/>
      <c r="V754" s="404"/>
      <c r="W754" s="404"/>
      <c r="X754" s="404"/>
      <c r="Y754" s="404"/>
      <c r="Z754" s="404"/>
      <c r="AA754" s="404"/>
      <c r="AB754" s="404"/>
      <c r="AC754" s="404"/>
      <c r="AD754" s="404"/>
      <c r="AE754" s="404"/>
      <c r="AF754" s="404"/>
      <c r="AG754" s="404"/>
    </row>
    <row r="755" customFormat="false" ht="15.75" hidden="false" customHeight="true" outlineLevel="0" collapsed="false">
      <c r="A755" s="404"/>
      <c r="B755" s="404"/>
      <c r="C755" s="404"/>
      <c r="D755" s="404"/>
      <c r="E755" s="404"/>
      <c r="F755" s="404"/>
      <c r="G755" s="404"/>
      <c r="H755" s="404"/>
      <c r="I755" s="404"/>
      <c r="J755" s="404"/>
      <c r="K755" s="404"/>
      <c r="L755" s="404"/>
      <c r="M755" s="404"/>
      <c r="N755" s="404"/>
      <c r="O755" s="404"/>
      <c r="P755" s="404"/>
      <c r="Q755" s="404"/>
      <c r="R755" s="404"/>
      <c r="S755" s="404"/>
      <c r="T755" s="404"/>
      <c r="U755" s="404"/>
      <c r="V755" s="404"/>
      <c r="W755" s="404"/>
      <c r="X755" s="404"/>
      <c r="Y755" s="404"/>
      <c r="Z755" s="404"/>
      <c r="AA755" s="404"/>
      <c r="AB755" s="404"/>
      <c r="AC755" s="404"/>
      <c r="AD755" s="404"/>
      <c r="AE755" s="404"/>
      <c r="AF755" s="404"/>
      <c r="AG755" s="404"/>
    </row>
    <row r="756" customFormat="false" ht="15.75" hidden="false" customHeight="true" outlineLevel="0" collapsed="false">
      <c r="A756" s="404"/>
      <c r="B756" s="404"/>
      <c r="C756" s="404"/>
      <c r="D756" s="404"/>
      <c r="E756" s="404"/>
      <c r="F756" s="404"/>
      <c r="G756" s="404"/>
      <c r="H756" s="404"/>
      <c r="I756" s="404"/>
      <c r="J756" s="404"/>
      <c r="K756" s="404"/>
      <c r="L756" s="404"/>
      <c r="M756" s="404"/>
      <c r="N756" s="404"/>
      <c r="O756" s="404"/>
      <c r="P756" s="404"/>
      <c r="Q756" s="404"/>
      <c r="R756" s="404"/>
      <c r="S756" s="404"/>
      <c r="T756" s="404"/>
      <c r="U756" s="404"/>
      <c r="V756" s="404"/>
      <c r="W756" s="404"/>
      <c r="X756" s="404"/>
      <c r="Y756" s="404"/>
      <c r="Z756" s="404"/>
      <c r="AA756" s="404"/>
      <c r="AB756" s="404"/>
      <c r="AC756" s="404"/>
      <c r="AD756" s="404"/>
      <c r="AE756" s="404"/>
      <c r="AF756" s="404"/>
      <c r="AG756" s="404"/>
    </row>
    <row r="757" customFormat="false" ht="15.75" hidden="false" customHeight="true" outlineLevel="0" collapsed="false">
      <c r="A757" s="404"/>
      <c r="B757" s="404"/>
      <c r="C757" s="404"/>
      <c r="D757" s="404"/>
      <c r="E757" s="404"/>
      <c r="F757" s="404"/>
      <c r="G757" s="404"/>
      <c r="H757" s="404"/>
      <c r="I757" s="404"/>
      <c r="J757" s="404"/>
      <c r="K757" s="404"/>
      <c r="L757" s="404"/>
      <c r="M757" s="404"/>
      <c r="N757" s="404"/>
      <c r="O757" s="404"/>
      <c r="P757" s="404"/>
      <c r="Q757" s="404"/>
      <c r="R757" s="404"/>
      <c r="S757" s="404"/>
      <c r="T757" s="404"/>
      <c r="U757" s="404"/>
      <c r="V757" s="404"/>
      <c r="W757" s="404"/>
      <c r="X757" s="404"/>
      <c r="Y757" s="404"/>
      <c r="Z757" s="404"/>
      <c r="AA757" s="404"/>
      <c r="AB757" s="404"/>
      <c r="AC757" s="404"/>
      <c r="AD757" s="404"/>
      <c r="AE757" s="404"/>
      <c r="AF757" s="404"/>
      <c r="AG757" s="404"/>
    </row>
    <row r="758" customFormat="false" ht="15.75" hidden="false" customHeight="true" outlineLevel="0" collapsed="false">
      <c r="A758" s="404"/>
      <c r="B758" s="404"/>
      <c r="C758" s="404"/>
      <c r="D758" s="404"/>
      <c r="E758" s="404"/>
      <c r="F758" s="404"/>
      <c r="G758" s="404"/>
      <c r="H758" s="404"/>
      <c r="I758" s="404"/>
      <c r="J758" s="404"/>
      <c r="K758" s="404"/>
      <c r="L758" s="404"/>
      <c r="M758" s="404"/>
      <c r="N758" s="404"/>
      <c r="O758" s="404"/>
      <c r="P758" s="404"/>
      <c r="Q758" s="404"/>
      <c r="R758" s="404"/>
      <c r="S758" s="404"/>
      <c r="T758" s="404"/>
      <c r="U758" s="404"/>
      <c r="V758" s="404"/>
      <c r="W758" s="404"/>
      <c r="X758" s="404"/>
      <c r="Y758" s="404"/>
      <c r="Z758" s="404"/>
      <c r="AA758" s="404"/>
      <c r="AB758" s="404"/>
      <c r="AC758" s="404"/>
      <c r="AD758" s="404"/>
      <c r="AE758" s="404"/>
      <c r="AF758" s="404"/>
      <c r="AG758" s="404"/>
    </row>
    <row r="759" customFormat="false" ht="15.75" hidden="false" customHeight="true" outlineLevel="0" collapsed="false">
      <c r="A759" s="404"/>
      <c r="B759" s="404"/>
      <c r="C759" s="404"/>
      <c r="D759" s="404"/>
      <c r="E759" s="404"/>
      <c r="F759" s="404"/>
      <c r="G759" s="404"/>
      <c r="H759" s="404"/>
      <c r="I759" s="404"/>
      <c r="J759" s="404"/>
      <c r="K759" s="404"/>
      <c r="L759" s="404"/>
      <c r="M759" s="404"/>
      <c r="N759" s="404"/>
      <c r="O759" s="404"/>
      <c r="P759" s="404"/>
      <c r="Q759" s="404"/>
      <c r="R759" s="404"/>
      <c r="S759" s="404"/>
      <c r="T759" s="404"/>
      <c r="U759" s="404"/>
      <c r="V759" s="404"/>
      <c r="W759" s="404"/>
      <c r="X759" s="404"/>
      <c r="Y759" s="404"/>
      <c r="Z759" s="404"/>
      <c r="AA759" s="404"/>
      <c r="AB759" s="404"/>
      <c r="AC759" s="404"/>
      <c r="AD759" s="404"/>
      <c r="AE759" s="404"/>
      <c r="AF759" s="404"/>
      <c r="AG759" s="404"/>
    </row>
    <row r="760" customFormat="false" ht="15.75" hidden="false" customHeight="true" outlineLevel="0" collapsed="false">
      <c r="A760" s="404"/>
      <c r="B760" s="404"/>
      <c r="C760" s="404"/>
      <c r="D760" s="404"/>
      <c r="E760" s="404"/>
      <c r="F760" s="404"/>
      <c r="G760" s="404"/>
      <c r="H760" s="404"/>
      <c r="I760" s="404"/>
      <c r="J760" s="404"/>
      <c r="K760" s="404"/>
      <c r="L760" s="404"/>
      <c r="M760" s="404"/>
      <c r="N760" s="404"/>
      <c r="O760" s="404"/>
      <c r="P760" s="404"/>
      <c r="Q760" s="404"/>
      <c r="R760" s="404"/>
      <c r="S760" s="404"/>
      <c r="T760" s="404"/>
      <c r="U760" s="404"/>
      <c r="V760" s="404"/>
      <c r="W760" s="404"/>
      <c r="X760" s="404"/>
      <c r="Y760" s="404"/>
      <c r="Z760" s="404"/>
      <c r="AA760" s="404"/>
      <c r="AB760" s="404"/>
      <c r="AC760" s="404"/>
      <c r="AD760" s="404"/>
      <c r="AE760" s="404"/>
      <c r="AF760" s="404"/>
      <c r="AG760" s="404"/>
    </row>
    <row r="761" customFormat="false" ht="15.75" hidden="false" customHeight="true" outlineLevel="0" collapsed="false">
      <c r="A761" s="404"/>
      <c r="B761" s="404"/>
      <c r="C761" s="404"/>
      <c r="D761" s="404"/>
      <c r="E761" s="404"/>
      <c r="F761" s="404"/>
      <c r="G761" s="404"/>
      <c r="H761" s="404"/>
      <c r="I761" s="404"/>
      <c r="J761" s="404"/>
      <c r="K761" s="404"/>
      <c r="L761" s="404"/>
      <c r="M761" s="404"/>
      <c r="N761" s="404"/>
      <c r="O761" s="404"/>
      <c r="P761" s="404"/>
      <c r="Q761" s="404"/>
      <c r="R761" s="404"/>
      <c r="S761" s="404"/>
      <c r="T761" s="404"/>
      <c r="U761" s="404"/>
      <c r="V761" s="404"/>
      <c r="W761" s="404"/>
      <c r="X761" s="404"/>
      <c r="Y761" s="404"/>
      <c r="Z761" s="404"/>
      <c r="AA761" s="404"/>
      <c r="AB761" s="404"/>
      <c r="AC761" s="404"/>
      <c r="AD761" s="404"/>
      <c r="AE761" s="404"/>
      <c r="AF761" s="404"/>
      <c r="AG761" s="404"/>
    </row>
    <row r="762" customFormat="false" ht="15.75" hidden="false" customHeight="true" outlineLevel="0" collapsed="false">
      <c r="A762" s="404"/>
      <c r="B762" s="404"/>
      <c r="C762" s="404"/>
      <c r="D762" s="404"/>
      <c r="E762" s="404"/>
      <c r="F762" s="404"/>
      <c r="G762" s="404"/>
      <c r="H762" s="404"/>
      <c r="I762" s="404"/>
      <c r="J762" s="404"/>
      <c r="K762" s="404"/>
      <c r="L762" s="404"/>
      <c r="M762" s="404"/>
      <c r="N762" s="404"/>
      <c r="O762" s="404"/>
      <c r="P762" s="404"/>
      <c r="Q762" s="404"/>
      <c r="R762" s="404"/>
      <c r="S762" s="404"/>
      <c r="T762" s="404"/>
      <c r="U762" s="404"/>
      <c r="V762" s="404"/>
      <c r="W762" s="404"/>
      <c r="X762" s="404"/>
      <c r="Y762" s="404"/>
      <c r="Z762" s="404"/>
      <c r="AA762" s="404"/>
      <c r="AB762" s="404"/>
      <c r="AC762" s="404"/>
      <c r="AD762" s="404"/>
      <c r="AE762" s="404"/>
      <c r="AF762" s="404"/>
      <c r="AG762" s="404"/>
    </row>
    <row r="763" customFormat="false" ht="15.75" hidden="false" customHeight="true" outlineLevel="0" collapsed="false">
      <c r="A763" s="404"/>
      <c r="B763" s="404"/>
      <c r="C763" s="404"/>
      <c r="D763" s="404"/>
      <c r="E763" s="404"/>
      <c r="F763" s="404"/>
      <c r="G763" s="404"/>
      <c r="H763" s="404"/>
      <c r="I763" s="404"/>
      <c r="J763" s="404"/>
      <c r="K763" s="404"/>
      <c r="L763" s="404"/>
      <c r="M763" s="404"/>
      <c r="N763" s="404"/>
      <c r="O763" s="404"/>
      <c r="P763" s="404"/>
      <c r="Q763" s="404"/>
      <c r="R763" s="404"/>
      <c r="S763" s="404"/>
      <c r="T763" s="404"/>
      <c r="U763" s="404"/>
      <c r="V763" s="404"/>
      <c r="W763" s="404"/>
      <c r="X763" s="404"/>
      <c r="Y763" s="404"/>
      <c r="Z763" s="404"/>
      <c r="AA763" s="404"/>
      <c r="AB763" s="404"/>
      <c r="AC763" s="404"/>
      <c r="AD763" s="404"/>
      <c r="AE763" s="404"/>
      <c r="AF763" s="404"/>
      <c r="AG763" s="404"/>
    </row>
    <row r="764" customFormat="false" ht="15.75" hidden="false" customHeight="true" outlineLevel="0" collapsed="false">
      <c r="A764" s="404"/>
      <c r="B764" s="404"/>
      <c r="C764" s="404"/>
      <c r="D764" s="404"/>
      <c r="E764" s="404"/>
      <c r="F764" s="404"/>
      <c r="G764" s="404"/>
      <c r="H764" s="404"/>
      <c r="I764" s="404"/>
      <c r="J764" s="404"/>
      <c r="K764" s="404"/>
      <c r="L764" s="404"/>
      <c r="M764" s="404"/>
      <c r="N764" s="404"/>
      <c r="O764" s="404"/>
      <c r="P764" s="404"/>
      <c r="Q764" s="404"/>
      <c r="R764" s="404"/>
      <c r="S764" s="404"/>
      <c r="T764" s="404"/>
      <c r="U764" s="404"/>
      <c r="V764" s="404"/>
      <c r="W764" s="404"/>
      <c r="X764" s="404"/>
      <c r="Y764" s="404"/>
      <c r="Z764" s="404"/>
      <c r="AA764" s="404"/>
      <c r="AB764" s="404"/>
      <c r="AC764" s="404"/>
      <c r="AD764" s="404"/>
      <c r="AE764" s="404"/>
      <c r="AF764" s="404"/>
      <c r="AG764" s="404"/>
    </row>
    <row r="765" customFormat="false" ht="15.75" hidden="false" customHeight="true" outlineLevel="0" collapsed="false">
      <c r="A765" s="404"/>
      <c r="B765" s="404"/>
      <c r="C765" s="404"/>
      <c r="D765" s="404"/>
      <c r="E765" s="404"/>
      <c r="F765" s="404"/>
      <c r="G765" s="404"/>
      <c r="H765" s="404"/>
      <c r="I765" s="404"/>
      <c r="J765" s="404"/>
      <c r="K765" s="404"/>
      <c r="L765" s="404"/>
      <c r="M765" s="404"/>
      <c r="N765" s="404"/>
      <c r="O765" s="404"/>
      <c r="P765" s="404"/>
      <c r="Q765" s="404"/>
      <c r="R765" s="404"/>
      <c r="S765" s="404"/>
      <c r="T765" s="404"/>
      <c r="U765" s="404"/>
      <c r="V765" s="404"/>
      <c r="W765" s="404"/>
      <c r="X765" s="404"/>
      <c r="Y765" s="404"/>
      <c r="Z765" s="404"/>
      <c r="AA765" s="404"/>
      <c r="AB765" s="404"/>
      <c r="AC765" s="404"/>
      <c r="AD765" s="404"/>
      <c r="AE765" s="404"/>
      <c r="AF765" s="404"/>
      <c r="AG765" s="404"/>
    </row>
    <row r="766" customFormat="false" ht="15.75" hidden="false" customHeight="true" outlineLevel="0" collapsed="false">
      <c r="A766" s="404"/>
      <c r="B766" s="404"/>
      <c r="C766" s="404"/>
      <c r="D766" s="404"/>
      <c r="E766" s="404"/>
      <c r="F766" s="404"/>
      <c r="G766" s="404"/>
      <c r="H766" s="404"/>
      <c r="I766" s="404"/>
      <c r="J766" s="404"/>
      <c r="K766" s="404"/>
      <c r="L766" s="404"/>
      <c r="M766" s="404"/>
      <c r="N766" s="404"/>
      <c r="O766" s="404"/>
      <c r="P766" s="404"/>
      <c r="Q766" s="404"/>
      <c r="R766" s="404"/>
      <c r="S766" s="404"/>
      <c r="T766" s="404"/>
      <c r="U766" s="404"/>
      <c r="V766" s="404"/>
      <c r="W766" s="404"/>
      <c r="X766" s="404"/>
      <c r="Y766" s="404"/>
      <c r="Z766" s="404"/>
      <c r="AA766" s="404"/>
      <c r="AB766" s="404"/>
      <c r="AC766" s="404"/>
      <c r="AD766" s="404"/>
      <c r="AE766" s="404"/>
      <c r="AF766" s="404"/>
      <c r="AG766" s="404"/>
    </row>
    <row r="767" customFormat="false" ht="15.75" hidden="false" customHeight="true" outlineLevel="0" collapsed="false">
      <c r="A767" s="404"/>
      <c r="B767" s="404"/>
      <c r="C767" s="404"/>
      <c r="D767" s="404"/>
      <c r="E767" s="404"/>
      <c r="F767" s="404"/>
      <c r="G767" s="404"/>
      <c r="H767" s="404"/>
      <c r="I767" s="404"/>
      <c r="J767" s="404"/>
      <c r="K767" s="404"/>
      <c r="L767" s="404"/>
      <c r="M767" s="404"/>
      <c r="N767" s="404"/>
      <c r="O767" s="404"/>
      <c r="P767" s="404"/>
      <c r="Q767" s="404"/>
      <c r="R767" s="404"/>
      <c r="S767" s="404"/>
      <c r="T767" s="404"/>
      <c r="U767" s="404"/>
      <c r="V767" s="404"/>
      <c r="W767" s="404"/>
      <c r="X767" s="404"/>
      <c r="Y767" s="404"/>
      <c r="Z767" s="404"/>
      <c r="AA767" s="404"/>
      <c r="AB767" s="404"/>
      <c r="AC767" s="404"/>
      <c r="AD767" s="404"/>
      <c r="AE767" s="404"/>
      <c r="AF767" s="404"/>
      <c r="AG767" s="404"/>
    </row>
    <row r="768" customFormat="false" ht="15.75" hidden="false" customHeight="true" outlineLevel="0" collapsed="false">
      <c r="A768" s="404"/>
      <c r="B768" s="404"/>
      <c r="C768" s="404"/>
      <c r="D768" s="404"/>
      <c r="E768" s="404"/>
      <c r="F768" s="404"/>
      <c r="G768" s="404"/>
      <c r="H768" s="404"/>
      <c r="I768" s="404"/>
      <c r="J768" s="404"/>
      <c r="K768" s="404"/>
      <c r="L768" s="404"/>
      <c r="M768" s="404"/>
      <c r="N768" s="404"/>
      <c r="O768" s="404"/>
      <c r="P768" s="404"/>
      <c r="Q768" s="404"/>
      <c r="R768" s="404"/>
      <c r="S768" s="404"/>
      <c r="T768" s="404"/>
      <c r="U768" s="404"/>
      <c r="V768" s="404"/>
      <c r="W768" s="404"/>
      <c r="X768" s="404"/>
      <c r="Y768" s="404"/>
      <c r="Z768" s="404"/>
      <c r="AA768" s="404"/>
      <c r="AB768" s="404"/>
      <c r="AC768" s="404"/>
      <c r="AD768" s="404"/>
      <c r="AE768" s="404"/>
      <c r="AF768" s="404"/>
      <c r="AG768" s="404"/>
    </row>
    <row r="769" customFormat="false" ht="15.75" hidden="false" customHeight="true" outlineLevel="0" collapsed="false">
      <c r="A769" s="404"/>
      <c r="B769" s="404"/>
      <c r="C769" s="404"/>
      <c r="D769" s="404"/>
      <c r="E769" s="404"/>
      <c r="F769" s="404"/>
      <c r="G769" s="404"/>
      <c r="H769" s="404"/>
      <c r="I769" s="404"/>
      <c r="J769" s="404"/>
      <c r="K769" s="404"/>
      <c r="L769" s="404"/>
      <c r="M769" s="404"/>
      <c r="N769" s="404"/>
      <c r="O769" s="404"/>
      <c r="P769" s="404"/>
      <c r="Q769" s="404"/>
      <c r="R769" s="404"/>
      <c r="S769" s="404"/>
      <c r="T769" s="404"/>
      <c r="U769" s="404"/>
      <c r="V769" s="404"/>
      <c r="W769" s="404"/>
      <c r="X769" s="404"/>
      <c r="Y769" s="404"/>
      <c r="Z769" s="404"/>
      <c r="AA769" s="404"/>
      <c r="AB769" s="404"/>
      <c r="AC769" s="404"/>
      <c r="AD769" s="404"/>
      <c r="AE769" s="404"/>
      <c r="AF769" s="404"/>
      <c r="AG769" s="404"/>
    </row>
    <row r="770" customFormat="false" ht="15.75" hidden="false" customHeight="true" outlineLevel="0" collapsed="false">
      <c r="A770" s="404"/>
      <c r="B770" s="404"/>
      <c r="C770" s="404"/>
      <c r="D770" s="404"/>
      <c r="E770" s="404"/>
      <c r="F770" s="404"/>
      <c r="G770" s="404"/>
      <c r="H770" s="404"/>
      <c r="I770" s="404"/>
      <c r="J770" s="404"/>
      <c r="K770" s="404"/>
      <c r="L770" s="404"/>
      <c r="M770" s="404"/>
      <c r="N770" s="404"/>
      <c r="O770" s="404"/>
      <c r="P770" s="404"/>
      <c r="Q770" s="404"/>
      <c r="R770" s="404"/>
      <c r="S770" s="404"/>
      <c r="T770" s="404"/>
      <c r="U770" s="404"/>
      <c r="V770" s="404"/>
      <c r="W770" s="404"/>
      <c r="X770" s="404"/>
      <c r="Y770" s="404"/>
      <c r="Z770" s="404"/>
      <c r="AA770" s="404"/>
      <c r="AB770" s="404"/>
      <c r="AC770" s="404"/>
      <c r="AD770" s="404"/>
      <c r="AE770" s="404"/>
      <c r="AF770" s="404"/>
      <c r="AG770" s="404"/>
    </row>
    <row r="771" customFormat="false" ht="15.75" hidden="false" customHeight="true" outlineLevel="0" collapsed="false">
      <c r="A771" s="404"/>
      <c r="B771" s="404"/>
      <c r="C771" s="404"/>
      <c r="D771" s="404"/>
      <c r="E771" s="404"/>
      <c r="F771" s="404"/>
      <c r="G771" s="404"/>
      <c r="H771" s="404"/>
      <c r="I771" s="404"/>
      <c r="J771" s="404"/>
      <c r="K771" s="404"/>
      <c r="L771" s="404"/>
      <c r="M771" s="404"/>
      <c r="N771" s="404"/>
      <c r="O771" s="404"/>
      <c r="P771" s="404"/>
      <c r="Q771" s="404"/>
      <c r="R771" s="404"/>
      <c r="S771" s="404"/>
      <c r="T771" s="404"/>
      <c r="U771" s="404"/>
      <c r="V771" s="404"/>
      <c r="W771" s="404"/>
      <c r="X771" s="404"/>
      <c r="Y771" s="404"/>
      <c r="Z771" s="404"/>
      <c r="AA771" s="404"/>
      <c r="AB771" s="404"/>
      <c r="AC771" s="404"/>
      <c r="AD771" s="404"/>
      <c r="AE771" s="404"/>
      <c r="AF771" s="404"/>
      <c r="AG771" s="404"/>
    </row>
    <row r="772" customFormat="false" ht="15.75" hidden="false" customHeight="true" outlineLevel="0" collapsed="false">
      <c r="A772" s="404"/>
      <c r="B772" s="404"/>
      <c r="C772" s="404"/>
      <c r="D772" s="404"/>
      <c r="E772" s="404"/>
      <c r="F772" s="404"/>
      <c r="G772" s="404"/>
      <c r="H772" s="404"/>
      <c r="I772" s="404"/>
      <c r="J772" s="404"/>
      <c r="K772" s="404"/>
      <c r="L772" s="404"/>
      <c r="M772" s="404"/>
      <c r="N772" s="404"/>
      <c r="O772" s="404"/>
      <c r="P772" s="404"/>
      <c r="Q772" s="404"/>
      <c r="R772" s="404"/>
      <c r="S772" s="404"/>
      <c r="T772" s="404"/>
      <c r="U772" s="404"/>
      <c r="V772" s="404"/>
      <c r="W772" s="404"/>
      <c r="X772" s="404"/>
      <c r="Y772" s="404"/>
      <c r="Z772" s="404"/>
      <c r="AA772" s="404"/>
      <c r="AB772" s="404"/>
      <c r="AC772" s="404"/>
      <c r="AD772" s="404"/>
      <c r="AE772" s="404"/>
      <c r="AF772" s="404"/>
      <c r="AG772" s="404"/>
    </row>
    <row r="773" customFormat="false" ht="15.75" hidden="false" customHeight="true" outlineLevel="0" collapsed="false">
      <c r="A773" s="404"/>
      <c r="B773" s="404"/>
      <c r="C773" s="404"/>
      <c r="D773" s="404"/>
      <c r="E773" s="404"/>
      <c r="F773" s="404"/>
      <c r="G773" s="404"/>
      <c r="H773" s="404"/>
      <c r="I773" s="404"/>
      <c r="J773" s="404"/>
      <c r="K773" s="404"/>
      <c r="L773" s="404"/>
      <c r="M773" s="404"/>
      <c r="N773" s="404"/>
      <c r="O773" s="404"/>
      <c r="P773" s="404"/>
      <c r="Q773" s="404"/>
      <c r="R773" s="404"/>
      <c r="S773" s="404"/>
      <c r="T773" s="404"/>
      <c r="U773" s="404"/>
      <c r="V773" s="404"/>
      <c r="W773" s="404"/>
      <c r="X773" s="404"/>
      <c r="Y773" s="404"/>
      <c r="Z773" s="404"/>
      <c r="AA773" s="404"/>
      <c r="AB773" s="404"/>
      <c r="AC773" s="404"/>
      <c r="AD773" s="404"/>
      <c r="AE773" s="404"/>
      <c r="AF773" s="404"/>
      <c r="AG773" s="404"/>
    </row>
    <row r="774" customFormat="false" ht="15.75" hidden="false" customHeight="true" outlineLevel="0" collapsed="false">
      <c r="A774" s="404"/>
      <c r="B774" s="404"/>
      <c r="C774" s="404"/>
      <c r="D774" s="404"/>
      <c r="E774" s="404"/>
      <c r="F774" s="404"/>
      <c r="G774" s="404"/>
      <c r="H774" s="404"/>
      <c r="I774" s="404"/>
      <c r="J774" s="404"/>
      <c r="K774" s="404"/>
      <c r="L774" s="404"/>
      <c r="M774" s="404"/>
      <c r="N774" s="404"/>
      <c r="O774" s="404"/>
      <c r="P774" s="404"/>
      <c r="Q774" s="404"/>
      <c r="R774" s="404"/>
      <c r="S774" s="404"/>
      <c r="T774" s="404"/>
      <c r="U774" s="404"/>
      <c r="V774" s="404"/>
      <c r="W774" s="404"/>
      <c r="X774" s="404"/>
      <c r="Y774" s="404"/>
      <c r="Z774" s="404"/>
      <c r="AA774" s="404"/>
      <c r="AB774" s="404"/>
      <c r="AC774" s="404"/>
      <c r="AD774" s="404"/>
      <c r="AE774" s="404"/>
      <c r="AF774" s="404"/>
      <c r="AG774" s="404"/>
    </row>
    <row r="775" customFormat="false" ht="15.75" hidden="false" customHeight="true" outlineLevel="0" collapsed="false">
      <c r="A775" s="404"/>
      <c r="B775" s="404"/>
      <c r="C775" s="404"/>
      <c r="D775" s="404"/>
      <c r="E775" s="404"/>
      <c r="F775" s="404"/>
      <c r="G775" s="404"/>
      <c r="H775" s="404"/>
      <c r="I775" s="404"/>
      <c r="J775" s="404"/>
      <c r="K775" s="404"/>
      <c r="L775" s="404"/>
      <c r="M775" s="404"/>
      <c r="N775" s="404"/>
      <c r="O775" s="404"/>
      <c r="P775" s="404"/>
      <c r="Q775" s="404"/>
      <c r="R775" s="404"/>
      <c r="S775" s="404"/>
      <c r="T775" s="404"/>
      <c r="U775" s="404"/>
      <c r="V775" s="404"/>
      <c r="W775" s="404"/>
      <c r="X775" s="404"/>
      <c r="Y775" s="404"/>
      <c r="Z775" s="404"/>
      <c r="AA775" s="404"/>
      <c r="AB775" s="404"/>
      <c r="AC775" s="404"/>
      <c r="AD775" s="404"/>
      <c r="AE775" s="404"/>
      <c r="AF775" s="404"/>
      <c r="AG775" s="404"/>
    </row>
    <row r="776" customFormat="false" ht="15.75" hidden="false" customHeight="true" outlineLevel="0" collapsed="false">
      <c r="A776" s="404"/>
      <c r="B776" s="404"/>
      <c r="C776" s="404"/>
      <c r="D776" s="404"/>
      <c r="E776" s="404"/>
      <c r="F776" s="404"/>
      <c r="G776" s="404"/>
      <c r="H776" s="404"/>
      <c r="I776" s="404"/>
      <c r="J776" s="404"/>
      <c r="K776" s="404"/>
      <c r="L776" s="404"/>
      <c r="M776" s="404"/>
      <c r="N776" s="404"/>
      <c r="O776" s="404"/>
      <c r="P776" s="404"/>
      <c r="Q776" s="404"/>
      <c r="R776" s="404"/>
      <c r="S776" s="404"/>
      <c r="T776" s="404"/>
      <c r="U776" s="404"/>
      <c r="V776" s="404"/>
      <c r="W776" s="404"/>
      <c r="X776" s="404"/>
      <c r="Y776" s="404"/>
      <c r="Z776" s="404"/>
      <c r="AA776" s="404"/>
      <c r="AB776" s="404"/>
      <c r="AC776" s="404"/>
      <c r="AD776" s="404"/>
      <c r="AE776" s="404"/>
      <c r="AF776" s="404"/>
      <c r="AG776" s="404"/>
    </row>
    <row r="777" customFormat="false" ht="15.75" hidden="false" customHeight="true" outlineLevel="0" collapsed="false">
      <c r="A777" s="404"/>
      <c r="B777" s="404"/>
      <c r="C777" s="404"/>
      <c r="D777" s="404"/>
      <c r="E777" s="404"/>
      <c r="F777" s="404"/>
      <c r="G777" s="404"/>
      <c r="H777" s="404"/>
      <c r="I777" s="404"/>
      <c r="J777" s="404"/>
      <c r="K777" s="404"/>
      <c r="L777" s="404"/>
      <c r="M777" s="404"/>
      <c r="N777" s="404"/>
      <c r="O777" s="404"/>
      <c r="P777" s="404"/>
      <c r="Q777" s="404"/>
      <c r="R777" s="404"/>
      <c r="S777" s="404"/>
      <c r="T777" s="404"/>
      <c r="U777" s="404"/>
      <c r="V777" s="404"/>
      <c r="W777" s="404"/>
      <c r="X777" s="404"/>
      <c r="Y777" s="404"/>
      <c r="Z777" s="404"/>
      <c r="AA777" s="404"/>
      <c r="AB777" s="404"/>
      <c r="AC777" s="404"/>
      <c r="AD777" s="404"/>
      <c r="AE777" s="404"/>
      <c r="AF777" s="404"/>
      <c r="AG777" s="404"/>
    </row>
    <row r="778" customFormat="false" ht="15.75" hidden="false" customHeight="true" outlineLevel="0" collapsed="false">
      <c r="A778" s="404"/>
      <c r="B778" s="404"/>
      <c r="C778" s="404"/>
      <c r="D778" s="404"/>
      <c r="E778" s="404"/>
      <c r="F778" s="404"/>
      <c r="G778" s="404"/>
      <c r="H778" s="404"/>
      <c r="I778" s="404"/>
      <c r="J778" s="404"/>
      <c r="K778" s="404"/>
      <c r="L778" s="404"/>
      <c r="M778" s="404"/>
      <c r="N778" s="404"/>
      <c r="O778" s="404"/>
      <c r="P778" s="404"/>
      <c r="Q778" s="404"/>
      <c r="R778" s="404"/>
      <c r="S778" s="404"/>
      <c r="T778" s="404"/>
      <c r="U778" s="404"/>
      <c r="V778" s="404"/>
      <c r="W778" s="404"/>
      <c r="X778" s="404"/>
      <c r="Y778" s="404"/>
      <c r="Z778" s="404"/>
      <c r="AA778" s="404"/>
      <c r="AB778" s="404"/>
      <c r="AC778" s="404"/>
      <c r="AD778" s="404"/>
      <c r="AE778" s="404"/>
      <c r="AF778" s="404"/>
      <c r="AG778" s="404"/>
    </row>
    <row r="779" customFormat="false" ht="15.75" hidden="false" customHeight="true" outlineLevel="0" collapsed="false">
      <c r="A779" s="404"/>
      <c r="B779" s="404"/>
      <c r="C779" s="404"/>
      <c r="D779" s="404"/>
      <c r="E779" s="404"/>
      <c r="F779" s="404"/>
      <c r="G779" s="404"/>
      <c r="H779" s="404"/>
      <c r="I779" s="404"/>
      <c r="J779" s="404"/>
      <c r="K779" s="404"/>
      <c r="L779" s="404"/>
      <c r="M779" s="404"/>
      <c r="N779" s="404"/>
      <c r="O779" s="404"/>
      <c r="P779" s="404"/>
      <c r="Q779" s="404"/>
      <c r="R779" s="404"/>
      <c r="S779" s="404"/>
      <c r="T779" s="404"/>
      <c r="U779" s="404"/>
      <c r="V779" s="404"/>
      <c r="W779" s="404"/>
      <c r="X779" s="404"/>
      <c r="Y779" s="404"/>
      <c r="Z779" s="404"/>
      <c r="AA779" s="404"/>
      <c r="AB779" s="404"/>
      <c r="AC779" s="404"/>
      <c r="AD779" s="404"/>
      <c r="AE779" s="404"/>
      <c r="AF779" s="404"/>
      <c r="AG779" s="404"/>
    </row>
    <row r="780" customFormat="false" ht="15.75" hidden="false" customHeight="true" outlineLevel="0" collapsed="false">
      <c r="A780" s="404"/>
      <c r="B780" s="404"/>
      <c r="C780" s="404"/>
      <c r="D780" s="404"/>
      <c r="E780" s="404"/>
      <c r="F780" s="404"/>
      <c r="G780" s="404"/>
      <c r="H780" s="404"/>
      <c r="I780" s="404"/>
      <c r="J780" s="404"/>
      <c r="K780" s="404"/>
      <c r="L780" s="404"/>
      <c r="M780" s="404"/>
      <c r="N780" s="404"/>
      <c r="O780" s="404"/>
      <c r="P780" s="404"/>
      <c r="Q780" s="404"/>
      <c r="R780" s="404"/>
      <c r="S780" s="404"/>
      <c r="T780" s="404"/>
      <c r="U780" s="404"/>
      <c r="V780" s="404"/>
      <c r="W780" s="404"/>
      <c r="X780" s="404"/>
      <c r="Y780" s="404"/>
      <c r="Z780" s="404"/>
      <c r="AA780" s="404"/>
      <c r="AB780" s="404"/>
      <c r="AC780" s="404"/>
      <c r="AD780" s="404"/>
      <c r="AE780" s="404"/>
      <c r="AF780" s="404"/>
      <c r="AG780" s="404"/>
    </row>
    <row r="781" customFormat="false" ht="15.75" hidden="false" customHeight="true" outlineLevel="0" collapsed="false">
      <c r="A781" s="404"/>
      <c r="B781" s="404"/>
      <c r="C781" s="404"/>
      <c r="D781" s="404"/>
      <c r="E781" s="404"/>
      <c r="F781" s="404"/>
      <c r="G781" s="404"/>
      <c r="H781" s="404"/>
      <c r="I781" s="404"/>
      <c r="J781" s="404"/>
      <c r="K781" s="404"/>
      <c r="L781" s="404"/>
      <c r="M781" s="404"/>
      <c r="N781" s="404"/>
      <c r="O781" s="404"/>
      <c r="P781" s="404"/>
      <c r="Q781" s="404"/>
      <c r="R781" s="404"/>
      <c r="S781" s="404"/>
      <c r="T781" s="404"/>
      <c r="U781" s="404"/>
      <c r="V781" s="404"/>
      <c r="W781" s="404"/>
      <c r="X781" s="404"/>
      <c r="Y781" s="404"/>
      <c r="Z781" s="404"/>
      <c r="AA781" s="404"/>
      <c r="AB781" s="404"/>
      <c r="AC781" s="404"/>
      <c r="AD781" s="404"/>
      <c r="AE781" s="404"/>
      <c r="AF781" s="404"/>
      <c r="AG781" s="404"/>
    </row>
    <row r="782" customFormat="false" ht="15.75" hidden="false" customHeight="true" outlineLevel="0" collapsed="false">
      <c r="A782" s="404"/>
      <c r="B782" s="404"/>
      <c r="C782" s="404"/>
      <c r="D782" s="404"/>
      <c r="E782" s="404"/>
      <c r="F782" s="404"/>
      <c r="G782" s="404"/>
      <c r="H782" s="404"/>
      <c r="I782" s="404"/>
      <c r="J782" s="404"/>
      <c r="K782" s="404"/>
      <c r="L782" s="404"/>
      <c r="M782" s="404"/>
      <c r="N782" s="404"/>
      <c r="O782" s="404"/>
      <c r="P782" s="404"/>
      <c r="Q782" s="404"/>
      <c r="R782" s="404"/>
      <c r="S782" s="404"/>
      <c r="T782" s="404"/>
      <c r="U782" s="404"/>
      <c r="V782" s="404"/>
      <c r="W782" s="404"/>
      <c r="X782" s="404"/>
      <c r="Y782" s="404"/>
      <c r="Z782" s="404"/>
      <c r="AA782" s="404"/>
      <c r="AB782" s="404"/>
      <c r="AC782" s="404"/>
      <c r="AD782" s="404"/>
      <c r="AE782" s="404"/>
      <c r="AF782" s="404"/>
      <c r="AG782" s="404"/>
    </row>
    <row r="783" customFormat="false" ht="15.75" hidden="false" customHeight="true" outlineLevel="0" collapsed="false">
      <c r="A783" s="404"/>
      <c r="B783" s="404"/>
      <c r="C783" s="404"/>
      <c r="D783" s="404"/>
      <c r="E783" s="404"/>
      <c r="F783" s="404"/>
      <c r="G783" s="404"/>
      <c r="H783" s="404"/>
      <c r="I783" s="404"/>
      <c r="J783" s="404"/>
      <c r="K783" s="404"/>
      <c r="L783" s="404"/>
      <c r="M783" s="404"/>
      <c r="N783" s="404"/>
      <c r="O783" s="404"/>
      <c r="P783" s="404"/>
      <c r="Q783" s="404"/>
      <c r="R783" s="404"/>
      <c r="S783" s="404"/>
      <c r="T783" s="404"/>
      <c r="U783" s="404"/>
      <c r="V783" s="404"/>
      <c r="W783" s="404"/>
      <c r="X783" s="404"/>
      <c r="Y783" s="404"/>
      <c r="Z783" s="404"/>
      <c r="AA783" s="404"/>
      <c r="AB783" s="404"/>
      <c r="AC783" s="404"/>
      <c r="AD783" s="404"/>
      <c r="AE783" s="404"/>
      <c r="AF783" s="404"/>
      <c r="AG783" s="404"/>
    </row>
    <row r="784" customFormat="false" ht="15.75" hidden="false" customHeight="true" outlineLevel="0" collapsed="false">
      <c r="A784" s="404"/>
      <c r="B784" s="404"/>
      <c r="C784" s="404"/>
      <c r="D784" s="404"/>
      <c r="E784" s="404"/>
      <c r="F784" s="404"/>
      <c r="G784" s="404"/>
      <c r="H784" s="404"/>
      <c r="I784" s="404"/>
      <c r="J784" s="404"/>
      <c r="K784" s="404"/>
      <c r="L784" s="404"/>
      <c r="M784" s="404"/>
      <c r="N784" s="404"/>
      <c r="O784" s="404"/>
      <c r="P784" s="404"/>
      <c r="Q784" s="404"/>
      <c r="R784" s="404"/>
      <c r="S784" s="404"/>
      <c r="T784" s="404"/>
      <c r="U784" s="404"/>
      <c r="V784" s="404"/>
      <c r="W784" s="404"/>
      <c r="X784" s="404"/>
      <c r="Y784" s="404"/>
      <c r="Z784" s="404"/>
      <c r="AA784" s="404"/>
      <c r="AB784" s="404"/>
      <c r="AC784" s="404"/>
      <c r="AD784" s="404"/>
      <c r="AE784" s="404"/>
      <c r="AF784" s="404"/>
      <c r="AG784" s="404"/>
    </row>
    <row r="785" customFormat="false" ht="15.75" hidden="false" customHeight="true" outlineLevel="0" collapsed="false">
      <c r="A785" s="404"/>
      <c r="B785" s="404"/>
      <c r="C785" s="404"/>
      <c r="D785" s="404"/>
      <c r="E785" s="404"/>
      <c r="F785" s="404"/>
      <c r="G785" s="404"/>
      <c r="H785" s="404"/>
      <c r="I785" s="404"/>
      <c r="J785" s="404"/>
      <c r="K785" s="404"/>
      <c r="L785" s="404"/>
      <c r="M785" s="404"/>
      <c r="N785" s="404"/>
      <c r="O785" s="404"/>
      <c r="P785" s="404"/>
      <c r="Q785" s="404"/>
      <c r="R785" s="404"/>
      <c r="S785" s="404"/>
      <c r="T785" s="404"/>
      <c r="U785" s="404"/>
      <c r="V785" s="404"/>
      <c r="W785" s="404"/>
      <c r="X785" s="404"/>
      <c r="Y785" s="404"/>
      <c r="Z785" s="404"/>
      <c r="AA785" s="404"/>
      <c r="AB785" s="404"/>
      <c r="AC785" s="404"/>
      <c r="AD785" s="404"/>
      <c r="AE785" s="404"/>
      <c r="AF785" s="404"/>
      <c r="AG785" s="404"/>
    </row>
    <row r="786" customFormat="false" ht="15.75" hidden="false" customHeight="true" outlineLevel="0" collapsed="false">
      <c r="A786" s="404"/>
      <c r="B786" s="404"/>
      <c r="C786" s="404"/>
      <c r="D786" s="404"/>
      <c r="E786" s="404"/>
      <c r="F786" s="404"/>
      <c r="G786" s="404"/>
      <c r="H786" s="404"/>
      <c r="I786" s="404"/>
      <c r="J786" s="404"/>
      <c r="K786" s="404"/>
      <c r="L786" s="404"/>
      <c r="M786" s="404"/>
      <c r="N786" s="404"/>
      <c r="O786" s="404"/>
      <c r="P786" s="404"/>
      <c r="Q786" s="404"/>
      <c r="R786" s="404"/>
      <c r="S786" s="404"/>
      <c r="T786" s="404"/>
      <c r="U786" s="404"/>
      <c r="V786" s="404"/>
      <c r="W786" s="404"/>
      <c r="X786" s="404"/>
      <c r="Y786" s="404"/>
      <c r="Z786" s="404"/>
      <c r="AA786" s="404"/>
      <c r="AB786" s="404"/>
      <c r="AC786" s="404"/>
      <c r="AD786" s="404"/>
      <c r="AE786" s="404"/>
      <c r="AF786" s="404"/>
      <c r="AG786" s="404"/>
    </row>
    <row r="787" customFormat="false" ht="15.75" hidden="false" customHeight="true" outlineLevel="0" collapsed="false">
      <c r="A787" s="404"/>
      <c r="B787" s="404"/>
      <c r="C787" s="404"/>
      <c r="D787" s="404"/>
      <c r="E787" s="404"/>
      <c r="F787" s="404"/>
      <c r="G787" s="404"/>
      <c r="H787" s="404"/>
      <c r="I787" s="404"/>
      <c r="J787" s="404"/>
      <c r="K787" s="404"/>
      <c r="L787" s="404"/>
      <c r="M787" s="404"/>
      <c r="N787" s="404"/>
      <c r="O787" s="404"/>
      <c r="P787" s="404"/>
      <c r="Q787" s="404"/>
      <c r="R787" s="404"/>
      <c r="S787" s="404"/>
      <c r="T787" s="404"/>
      <c r="U787" s="404"/>
      <c r="V787" s="404"/>
      <c r="W787" s="404"/>
      <c r="X787" s="404"/>
      <c r="Y787" s="404"/>
      <c r="Z787" s="404"/>
      <c r="AA787" s="404"/>
      <c r="AB787" s="404"/>
      <c r="AC787" s="404"/>
      <c r="AD787" s="404"/>
      <c r="AE787" s="404"/>
      <c r="AF787" s="404"/>
      <c r="AG787" s="404"/>
    </row>
    <row r="788" customFormat="false" ht="15.75" hidden="false" customHeight="true" outlineLevel="0" collapsed="false">
      <c r="A788" s="404"/>
      <c r="B788" s="404"/>
      <c r="C788" s="404"/>
      <c r="D788" s="404"/>
      <c r="E788" s="404"/>
      <c r="F788" s="404"/>
      <c r="G788" s="404"/>
      <c r="H788" s="404"/>
      <c r="I788" s="404"/>
      <c r="J788" s="404"/>
      <c r="K788" s="404"/>
      <c r="L788" s="404"/>
      <c r="M788" s="404"/>
      <c r="N788" s="404"/>
      <c r="O788" s="404"/>
      <c r="P788" s="404"/>
      <c r="Q788" s="404"/>
      <c r="R788" s="404"/>
      <c r="S788" s="404"/>
      <c r="T788" s="404"/>
      <c r="U788" s="404"/>
      <c r="V788" s="404"/>
      <c r="W788" s="404"/>
      <c r="X788" s="404"/>
      <c r="Y788" s="404"/>
      <c r="Z788" s="404"/>
      <c r="AA788" s="404"/>
      <c r="AB788" s="404"/>
      <c r="AC788" s="404"/>
      <c r="AD788" s="404"/>
      <c r="AE788" s="404"/>
      <c r="AF788" s="404"/>
      <c r="AG788" s="404"/>
    </row>
    <row r="789" customFormat="false" ht="15.75" hidden="false" customHeight="true" outlineLevel="0" collapsed="false">
      <c r="A789" s="404"/>
      <c r="B789" s="404"/>
      <c r="C789" s="404"/>
      <c r="D789" s="404"/>
      <c r="E789" s="404"/>
      <c r="F789" s="404"/>
      <c r="G789" s="404"/>
      <c r="H789" s="404"/>
      <c r="I789" s="404"/>
      <c r="J789" s="404"/>
      <c r="K789" s="404"/>
      <c r="L789" s="404"/>
      <c r="M789" s="404"/>
      <c r="N789" s="404"/>
      <c r="O789" s="404"/>
      <c r="P789" s="404"/>
      <c r="Q789" s="404"/>
      <c r="R789" s="404"/>
      <c r="S789" s="404"/>
      <c r="T789" s="404"/>
      <c r="U789" s="404"/>
      <c r="V789" s="404"/>
      <c r="W789" s="404"/>
      <c r="X789" s="404"/>
      <c r="Y789" s="404"/>
      <c r="Z789" s="404"/>
      <c r="AA789" s="404"/>
      <c r="AB789" s="404"/>
      <c r="AC789" s="404"/>
      <c r="AD789" s="404"/>
      <c r="AE789" s="404"/>
      <c r="AF789" s="404"/>
      <c r="AG789" s="404"/>
    </row>
    <row r="790" customFormat="false" ht="15.75" hidden="false" customHeight="true" outlineLevel="0" collapsed="false">
      <c r="A790" s="404"/>
      <c r="B790" s="404"/>
      <c r="C790" s="404"/>
      <c r="D790" s="404"/>
      <c r="E790" s="404"/>
      <c r="F790" s="404"/>
      <c r="G790" s="404"/>
      <c r="H790" s="404"/>
      <c r="I790" s="404"/>
      <c r="J790" s="404"/>
      <c r="K790" s="404"/>
      <c r="L790" s="404"/>
      <c r="M790" s="404"/>
      <c r="N790" s="404"/>
      <c r="O790" s="404"/>
      <c r="P790" s="404"/>
      <c r="Q790" s="404"/>
      <c r="R790" s="404"/>
      <c r="S790" s="404"/>
      <c r="T790" s="404"/>
      <c r="U790" s="404"/>
      <c r="V790" s="404"/>
      <c r="W790" s="404"/>
      <c r="X790" s="404"/>
      <c r="Y790" s="404"/>
      <c r="Z790" s="404"/>
      <c r="AA790" s="404"/>
      <c r="AB790" s="404"/>
      <c r="AC790" s="404"/>
      <c r="AD790" s="404"/>
      <c r="AE790" s="404"/>
      <c r="AF790" s="404"/>
      <c r="AG790" s="404"/>
    </row>
    <row r="791" customFormat="false" ht="15.75" hidden="false" customHeight="true" outlineLevel="0" collapsed="false">
      <c r="A791" s="404"/>
      <c r="B791" s="404"/>
      <c r="C791" s="404"/>
      <c r="D791" s="404"/>
      <c r="E791" s="404"/>
      <c r="F791" s="404"/>
      <c r="G791" s="404"/>
      <c r="H791" s="404"/>
      <c r="I791" s="404"/>
      <c r="J791" s="404"/>
      <c r="K791" s="404"/>
      <c r="L791" s="404"/>
      <c r="M791" s="404"/>
      <c r="N791" s="404"/>
      <c r="O791" s="404"/>
      <c r="P791" s="404"/>
      <c r="Q791" s="404"/>
      <c r="R791" s="404"/>
      <c r="S791" s="404"/>
      <c r="T791" s="404"/>
      <c r="U791" s="404"/>
      <c r="V791" s="404"/>
      <c r="W791" s="404"/>
      <c r="X791" s="404"/>
      <c r="Y791" s="404"/>
      <c r="Z791" s="404"/>
      <c r="AA791" s="404"/>
      <c r="AB791" s="404"/>
      <c r="AC791" s="404"/>
      <c r="AD791" s="404"/>
      <c r="AE791" s="404"/>
      <c r="AF791" s="404"/>
      <c r="AG791" s="404"/>
    </row>
    <row r="792" customFormat="false" ht="15.75" hidden="false" customHeight="true" outlineLevel="0" collapsed="false">
      <c r="A792" s="404"/>
      <c r="B792" s="404"/>
      <c r="C792" s="404"/>
      <c r="D792" s="404"/>
      <c r="E792" s="404"/>
      <c r="F792" s="404"/>
      <c r="G792" s="404"/>
      <c r="H792" s="404"/>
      <c r="I792" s="404"/>
      <c r="J792" s="404"/>
      <c r="K792" s="404"/>
      <c r="L792" s="404"/>
      <c r="M792" s="404"/>
      <c r="N792" s="404"/>
      <c r="O792" s="404"/>
      <c r="P792" s="404"/>
      <c r="Q792" s="404"/>
      <c r="R792" s="404"/>
      <c r="S792" s="404"/>
      <c r="T792" s="404"/>
      <c r="U792" s="404"/>
      <c r="V792" s="404"/>
      <c r="W792" s="404"/>
      <c r="X792" s="404"/>
      <c r="Y792" s="404"/>
      <c r="Z792" s="404"/>
      <c r="AA792" s="404"/>
      <c r="AB792" s="404"/>
      <c r="AC792" s="404"/>
      <c r="AD792" s="404"/>
      <c r="AE792" s="404"/>
      <c r="AF792" s="404"/>
      <c r="AG792" s="404"/>
    </row>
    <row r="793" customFormat="false" ht="15.75" hidden="false" customHeight="true" outlineLevel="0" collapsed="false">
      <c r="A793" s="404"/>
      <c r="B793" s="404"/>
      <c r="C793" s="404"/>
      <c r="D793" s="404"/>
      <c r="E793" s="404"/>
      <c r="F793" s="404"/>
      <c r="G793" s="404"/>
      <c r="H793" s="404"/>
      <c r="I793" s="404"/>
      <c r="J793" s="404"/>
      <c r="K793" s="404"/>
      <c r="L793" s="404"/>
      <c r="M793" s="404"/>
      <c r="N793" s="404"/>
      <c r="O793" s="404"/>
      <c r="P793" s="404"/>
      <c r="Q793" s="404"/>
      <c r="R793" s="404"/>
      <c r="S793" s="404"/>
      <c r="T793" s="404"/>
      <c r="U793" s="404"/>
      <c r="V793" s="404"/>
      <c r="W793" s="404"/>
      <c r="X793" s="404"/>
      <c r="Y793" s="404"/>
      <c r="Z793" s="404"/>
      <c r="AA793" s="404"/>
      <c r="AB793" s="404"/>
      <c r="AC793" s="404"/>
      <c r="AD793" s="404"/>
      <c r="AE793" s="404"/>
      <c r="AF793" s="404"/>
      <c r="AG793" s="404"/>
    </row>
    <row r="794" customFormat="false" ht="15.75" hidden="false" customHeight="true" outlineLevel="0" collapsed="false">
      <c r="A794" s="404"/>
      <c r="B794" s="404"/>
      <c r="C794" s="404"/>
      <c r="D794" s="404"/>
      <c r="E794" s="404"/>
      <c r="F794" s="404"/>
      <c r="G794" s="404"/>
      <c r="H794" s="404"/>
      <c r="I794" s="404"/>
      <c r="J794" s="404"/>
      <c r="K794" s="404"/>
      <c r="L794" s="404"/>
      <c r="M794" s="404"/>
      <c r="N794" s="404"/>
      <c r="O794" s="404"/>
      <c r="P794" s="404"/>
      <c r="Q794" s="404"/>
      <c r="R794" s="404"/>
      <c r="S794" s="404"/>
      <c r="T794" s="404"/>
      <c r="U794" s="404"/>
      <c r="V794" s="404"/>
      <c r="W794" s="404"/>
      <c r="X794" s="404"/>
      <c r="Y794" s="404"/>
      <c r="Z794" s="404"/>
      <c r="AA794" s="404"/>
      <c r="AB794" s="404"/>
      <c r="AC794" s="404"/>
      <c r="AD794" s="404"/>
      <c r="AE794" s="404"/>
      <c r="AF794" s="404"/>
      <c r="AG794" s="404"/>
    </row>
    <row r="795" customFormat="false" ht="15.75" hidden="false" customHeight="true" outlineLevel="0" collapsed="false">
      <c r="A795" s="404"/>
      <c r="B795" s="404"/>
      <c r="C795" s="404"/>
      <c r="D795" s="404"/>
      <c r="E795" s="404"/>
      <c r="F795" s="404"/>
      <c r="G795" s="404"/>
      <c r="H795" s="404"/>
      <c r="I795" s="404"/>
      <c r="J795" s="404"/>
      <c r="K795" s="404"/>
      <c r="L795" s="404"/>
      <c r="M795" s="404"/>
      <c r="N795" s="404"/>
      <c r="O795" s="404"/>
      <c r="P795" s="404"/>
      <c r="Q795" s="404"/>
      <c r="R795" s="404"/>
      <c r="S795" s="404"/>
      <c r="T795" s="404"/>
      <c r="U795" s="404"/>
      <c r="V795" s="404"/>
      <c r="W795" s="404"/>
      <c r="X795" s="404"/>
      <c r="Y795" s="404"/>
      <c r="Z795" s="404"/>
      <c r="AA795" s="404"/>
      <c r="AB795" s="404"/>
      <c r="AC795" s="404"/>
      <c r="AD795" s="404"/>
      <c r="AE795" s="404"/>
      <c r="AF795" s="404"/>
      <c r="AG795" s="404"/>
    </row>
    <row r="796" customFormat="false" ht="15.75" hidden="false" customHeight="true" outlineLevel="0" collapsed="false">
      <c r="A796" s="404"/>
      <c r="B796" s="404"/>
      <c r="C796" s="404"/>
      <c r="D796" s="404"/>
      <c r="E796" s="404"/>
      <c r="F796" s="404"/>
      <c r="G796" s="404"/>
      <c r="H796" s="404"/>
      <c r="I796" s="404"/>
      <c r="J796" s="404"/>
      <c r="K796" s="404"/>
      <c r="L796" s="404"/>
      <c r="M796" s="404"/>
      <c r="N796" s="404"/>
      <c r="O796" s="404"/>
      <c r="P796" s="404"/>
      <c r="Q796" s="404"/>
      <c r="R796" s="404"/>
      <c r="S796" s="404"/>
      <c r="T796" s="404"/>
      <c r="U796" s="404"/>
      <c r="V796" s="404"/>
      <c r="W796" s="404"/>
      <c r="X796" s="404"/>
      <c r="Y796" s="404"/>
      <c r="Z796" s="404"/>
      <c r="AA796" s="404"/>
      <c r="AB796" s="404"/>
      <c r="AC796" s="404"/>
      <c r="AD796" s="404"/>
      <c r="AE796" s="404"/>
      <c r="AF796" s="404"/>
      <c r="AG796" s="404"/>
    </row>
    <row r="797" customFormat="false" ht="15.75" hidden="false" customHeight="true" outlineLevel="0" collapsed="false">
      <c r="A797" s="404"/>
      <c r="B797" s="404"/>
      <c r="C797" s="404"/>
      <c r="D797" s="404"/>
      <c r="E797" s="404"/>
      <c r="F797" s="404"/>
      <c r="G797" s="404"/>
      <c r="H797" s="404"/>
      <c r="I797" s="404"/>
      <c r="J797" s="404"/>
      <c r="K797" s="404"/>
      <c r="L797" s="404"/>
      <c r="M797" s="404"/>
      <c r="N797" s="404"/>
      <c r="O797" s="404"/>
      <c r="P797" s="404"/>
      <c r="Q797" s="404"/>
      <c r="R797" s="404"/>
      <c r="S797" s="404"/>
      <c r="T797" s="404"/>
      <c r="U797" s="404"/>
      <c r="V797" s="404"/>
      <c r="W797" s="404"/>
      <c r="X797" s="404"/>
      <c r="Y797" s="404"/>
      <c r="Z797" s="404"/>
      <c r="AA797" s="404"/>
      <c r="AB797" s="404"/>
      <c r="AC797" s="404"/>
      <c r="AD797" s="404"/>
      <c r="AE797" s="404"/>
      <c r="AF797" s="404"/>
      <c r="AG797" s="404"/>
    </row>
    <row r="798" customFormat="false" ht="15.75" hidden="false" customHeight="true" outlineLevel="0" collapsed="false">
      <c r="A798" s="404"/>
      <c r="B798" s="404"/>
      <c r="C798" s="404"/>
      <c r="D798" s="404"/>
      <c r="E798" s="404"/>
      <c r="F798" s="404"/>
      <c r="G798" s="404"/>
      <c r="H798" s="404"/>
      <c r="I798" s="404"/>
      <c r="J798" s="404"/>
      <c r="K798" s="404"/>
      <c r="L798" s="404"/>
      <c r="M798" s="404"/>
      <c r="N798" s="404"/>
      <c r="O798" s="404"/>
      <c r="P798" s="404"/>
      <c r="Q798" s="404"/>
      <c r="R798" s="404"/>
      <c r="S798" s="404"/>
      <c r="T798" s="404"/>
      <c r="U798" s="404"/>
      <c r="V798" s="404"/>
      <c r="W798" s="404"/>
      <c r="X798" s="404"/>
      <c r="Y798" s="404"/>
      <c r="Z798" s="404"/>
      <c r="AA798" s="404"/>
      <c r="AB798" s="404"/>
      <c r="AC798" s="404"/>
      <c r="AD798" s="404"/>
      <c r="AE798" s="404"/>
      <c r="AF798" s="404"/>
      <c r="AG798" s="404"/>
    </row>
    <row r="799" customFormat="false" ht="15.75" hidden="false" customHeight="true" outlineLevel="0" collapsed="false">
      <c r="A799" s="404"/>
      <c r="B799" s="404"/>
      <c r="C799" s="404"/>
      <c r="D799" s="404"/>
      <c r="E799" s="404"/>
      <c r="F799" s="404"/>
      <c r="G799" s="404"/>
      <c r="H799" s="404"/>
      <c r="I799" s="404"/>
      <c r="J799" s="404"/>
      <c r="K799" s="404"/>
      <c r="L799" s="404"/>
      <c r="M799" s="404"/>
      <c r="N799" s="404"/>
      <c r="O799" s="404"/>
      <c r="P799" s="404"/>
      <c r="Q799" s="404"/>
      <c r="R799" s="404"/>
      <c r="S799" s="404"/>
      <c r="T799" s="404"/>
      <c r="U799" s="404"/>
      <c r="V799" s="404"/>
      <c r="W799" s="404"/>
      <c r="X799" s="404"/>
      <c r="Y799" s="404"/>
      <c r="Z799" s="404"/>
      <c r="AA799" s="404"/>
      <c r="AB799" s="404"/>
      <c r="AC799" s="404"/>
      <c r="AD799" s="404"/>
      <c r="AE799" s="404"/>
      <c r="AF799" s="404"/>
      <c r="AG799" s="404"/>
    </row>
    <row r="800" customFormat="false" ht="15.75" hidden="false" customHeight="true" outlineLevel="0" collapsed="false">
      <c r="A800" s="404"/>
      <c r="B800" s="404"/>
      <c r="C800" s="404"/>
      <c r="D800" s="404"/>
      <c r="E800" s="404"/>
      <c r="F800" s="404"/>
      <c r="G800" s="404"/>
      <c r="H800" s="404"/>
      <c r="I800" s="404"/>
      <c r="J800" s="404"/>
      <c r="K800" s="404"/>
      <c r="L800" s="404"/>
      <c r="M800" s="404"/>
      <c r="N800" s="404"/>
      <c r="O800" s="404"/>
      <c r="P800" s="404"/>
      <c r="Q800" s="404"/>
      <c r="R800" s="404"/>
      <c r="S800" s="404"/>
      <c r="T800" s="404"/>
      <c r="U800" s="404"/>
      <c r="V800" s="404"/>
      <c r="W800" s="404"/>
      <c r="X800" s="404"/>
      <c r="Y800" s="404"/>
      <c r="Z800" s="404"/>
      <c r="AA800" s="404"/>
      <c r="AB800" s="404"/>
      <c r="AC800" s="404"/>
      <c r="AD800" s="404"/>
      <c r="AE800" s="404"/>
      <c r="AF800" s="404"/>
      <c r="AG800" s="404"/>
    </row>
    <row r="801" customFormat="false" ht="15.75" hidden="false" customHeight="true" outlineLevel="0" collapsed="false">
      <c r="A801" s="404"/>
      <c r="B801" s="404"/>
      <c r="C801" s="404"/>
      <c r="D801" s="404"/>
      <c r="E801" s="404"/>
      <c r="F801" s="404"/>
      <c r="G801" s="404"/>
      <c r="H801" s="404"/>
      <c r="I801" s="404"/>
      <c r="J801" s="404"/>
      <c r="K801" s="404"/>
      <c r="L801" s="404"/>
      <c r="M801" s="404"/>
      <c r="N801" s="404"/>
      <c r="O801" s="404"/>
      <c r="P801" s="404"/>
      <c r="Q801" s="404"/>
      <c r="R801" s="404"/>
      <c r="S801" s="404"/>
      <c r="T801" s="404"/>
      <c r="U801" s="404"/>
      <c r="V801" s="404"/>
      <c r="W801" s="404"/>
      <c r="X801" s="404"/>
      <c r="Y801" s="404"/>
      <c r="Z801" s="404"/>
      <c r="AA801" s="404"/>
      <c r="AB801" s="404"/>
      <c r="AC801" s="404"/>
      <c r="AD801" s="404"/>
      <c r="AE801" s="404"/>
      <c r="AF801" s="404"/>
      <c r="AG801" s="404"/>
    </row>
    <row r="802" customFormat="false" ht="15.75" hidden="false" customHeight="true" outlineLevel="0" collapsed="false">
      <c r="A802" s="404"/>
      <c r="B802" s="404"/>
      <c r="C802" s="404"/>
      <c r="D802" s="404"/>
      <c r="E802" s="404"/>
      <c r="F802" s="404"/>
      <c r="G802" s="404"/>
      <c r="H802" s="404"/>
      <c r="I802" s="404"/>
      <c r="J802" s="404"/>
      <c r="K802" s="404"/>
      <c r="L802" s="404"/>
      <c r="M802" s="404"/>
      <c r="N802" s="404"/>
      <c r="O802" s="404"/>
      <c r="P802" s="404"/>
      <c r="Q802" s="404"/>
      <c r="R802" s="404"/>
      <c r="S802" s="404"/>
      <c r="T802" s="404"/>
      <c r="U802" s="404"/>
      <c r="V802" s="404"/>
      <c r="W802" s="404"/>
      <c r="X802" s="404"/>
      <c r="Y802" s="404"/>
      <c r="Z802" s="404"/>
      <c r="AA802" s="404"/>
      <c r="AB802" s="404"/>
      <c r="AC802" s="404"/>
      <c r="AD802" s="404"/>
      <c r="AE802" s="404"/>
      <c r="AF802" s="404"/>
      <c r="AG802" s="404"/>
    </row>
    <row r="803" customFormat="false" ht="15.75" hidden="false" customHeight="true" outlineLevel="0" collapsed="false">
      <c r="A803" s="404"/>
      <c r="B803" s="404"/>
      <c r="C803" s="404"/>
      <c r="D803" s="404"/>
      <c r="E803" s="404"/>
      <c r="F803" s="404"/>
      <c r="G803" s="404"/>
      <c r="H803" s="404"/>
      <c r="I803" s="404"/>
      <c r="J803" s="404"/>
      <c r="K803" s="404"/>
      <c r="L803" s="404"/>
      <c r="M803" s="404"/>
      <c r="N803" s="404"/>
      <c r="O803" s="404"/>
      <c r="P803" s="404"/>
      <c r="Q803" s="404"/>
      <c r="R803" s="404"/>
      <c r="S803" s="404"/>
      <c r="T803" s="404"/>
      <c r="U803" s="404"/>
      <c r="V803" s="404"/>
      <c r="W803" s="404"/>
      <c r="X803" s="404"/>
      <c r="Y803" s="404"/>
      <c r="Z803" s="404"/>
      <c r="AA803" s="404"/>
      <c r="AB803" s="404"/>
      <c r="AC803" s="404"/>
      <c r="AD803" s="404"/>
      <c r="AE803" s="404"/>
      <c r="AF803" s="404"/>
      <c r="AG803" s="404"/>
    </row>
    <row r="804" customFormat="false" ht="15.75" hidden="false" customHeight="true" outlineLevel="0" collapsed="false">
      <c r="A804" s="404"/>
      <c r="B804" s="404"/>
      <c r="C804" s="404"/>
      <c r="D804" s="404"/>
      <c r="E804" s="404"/>
      <c r="F804" s="404"/>
      <c r="G804" s="404"/>
      <c r="H804" s="404"/>
      <c r="I804" s="404"/>
      <c r="J804" s="404"/>
      <c r="K804" s="404"/>
      <c r="L804" s="404"/>
      <c r="M804" s="404"/>
      <c r="N804" s="404"/>
      <c r="O804" s="404"/>
      <c r="P804" s="404"/>
      <c r="Q804" s="404"/>
      <c r="R804" s="404"/>
      <c r="S804" s="404"/>
      <c r="T804" s="404"/>
      <c r="U804" s="404"/>
      <c r="V804" s="404"/>
      <c r="W804" s="404"/>
      <c r="X804" s="404"/>
      <c r="Y804" s="404"/>
      <c r="Z804" s="404"/>
      <c r="AA804" s="404"/>
      <c r="AB804" s="404"/>
      <c r="AC804" s="404"/>
      <c r="AD804" s="404"/>
      <c r="AE804" s="404"/>
      <c r="AF804" s="404"/>
      <c r="AG804" s="404"/>
    </row>
    <row r="805" customFormat="false" ht="15.75" hidden="false" customHeight="true" outlineLevel="0" collapsed="false">
      <c r="A805" s="404"/>
      <c r="B805" s="404"/>
      <c r="C805" s="404"/>
      <c r="D805" s="404"/>
      <c r="E805" s="404"/>
      <c r="F805" s="404"/>
      <c r="G805" s="404"/>
      <c r="H805" s="404"/>
      <c r="I805" s="404"/>
      <c r="J805" s="404"/>
      <c r="K805" s="404"/>
      <c r="L805" s="404"/>
      <c r="M805" s="404"/>
      <c r="N805" s="404"/>
      <c r="O805" s="404"/>
      <c r="P805" s="404"/>
      <c r="Q805" s="404"/>
      <c r="R805" s="404"/>
      <c r="S805" s="404"/>
      <c r="T805" s="404"/>
      <c r="U805" s="404"/>
      <c r="V805" s="404"/>
      <c r="W805" s="404"/>
      <c r="X805" s="404"/>
      <c r="Y805" s="404"/>
      <c r="Z805" s="404"/>
      <c r="AA805" s="404"/>
      <c r="AB805" s="404"/>
      <c r="AC805" s="404"/>
      <c r="AD805" s="404"/>
      <c r="AE805" s="404"/>
      <c r="AF805" s="404"/>
      <c r="AG805" s="404"/>
    </row>
    <row r="806" customFormat="false" ht="15.75" hidden="false" customHeight="true" outlineLevel="0" collapsed="false">
      <c r="A806" s="404"/>
      <c r="B806" s="404"/>
      <c r="C806" s="404"/>
      <c r="D806" s="404"/>
      <c r="E806" s="404"/>
      <c r="F806" s="404"/>
      <c r="G806" s="404"/>
      <c r="H806" s="404"/>
      <c r="I806" s="404"/>
      <c r="J806" s="404"/>
      <c r="K806" s="404"/>
      <c r="L806" s="404"/>
      <c r="M806" s="404"/>
      <c r="N806" s="404"/>
      <c r="O806" s="404"/>
      <c r="P806" s="404"/>
      <c r="Q806" s="404"/>
      <c r="R806" s="404"/>
      <c r="S806" s="404"/>
      <c r="T806" s="404"/>
      <c r="U806" s="404"/>
      <c r="V806" s="404"/>
      <c r="W806" s="404"/>
      <c r="X806" s="404"/>
      <c r="Y806" s="404"/>
      <c r="Z806" s="404"/>
      <c r="AA806" s="404"/>
      <c r="AB806" s="404"/>
      <c r="AC806" s="404"/>
      <c r="AD806" s="404"/>
      <c r="AE806" s="404"/>
      <c r="AF806" s="404"/>
      <c r="AG806" s="404"/>
    </row>
    <row r="807" customFormat="false" ht="15.75" hidden="false" customHeight="true" outlineLevel="0" collapsed="false">
      <c r="A807" s="404"/>
      <c r="B807" s="404"/>
      <c r="C807" s="404"/>
      <c r="D807" s="404"/>
      <c r="E807" s="404"/>
      <c r="F807" s="404"/>
      <c r="G807" s="404"/>
      <c r="H807" s="404"/>
      <c r="I807" s="404"/>
      <c r="J807" s="404"/>
      <c r="K807" s="404"/>
      <c r="L807" s="404"/>
      <c r="M807" s="404"/>
      <c r="N807" s="404"/>
      <c r="O807" s="404"/>
      <c r="P807" s="404"/>
      <c r="Q807" s="404"/>
      <c r="R807" s="404"/>
      <c r="S807" s="404"/>
      <c r="T807" s="404"/>
      <c r="U807" s="404"/>
      <c r="V807" s="404"/>
      <c r="W807" s="404"/>
      <c r="X807" s="404"/>
      <c r="Y807" s="404"/>
      <c r="Z807" s="404"/>
      <c r="AA807" s="404"/>
      <c r="AB807" s="404"/>
      <c r="AC807" s="404"/>
      <c r="AD807" s="404"/>
      <c r="AE807" s="404"/>
      <c r="AF807" s="404"/>
      <c r="AG807" s="404"/>
    </row>
    <row r="808" customFormat="false" ht="15.75" hidden="false" customHeight="true" outlineLevel="0" collapsed="false">
      <c r="A808" s="404"/>
      <c r="B808" s="404"/>
      <c r="C808" s="404"/>
      <c r="D808" s="404"/>
      <c r="E808" s="404"/>
      <c r="F808" s="404"/>
      <c r="G808" s="404"/>
      <c r="H808" s="404"/>
      <c r="I808" s="404"/>
      <c r="J808" s="404"/>
      <c r="K808" s="404"/>
      <c r="L808" s="404"/>
      <c r="M808" s="404"/>
      <c r="N808" s="404"/>
      <c r="O808" s="404"/>
      <c r="P808" s="404"/>
      <c r="Q808" s="404"/>
      <c r="R808" s="404"/>
      <c r="S808" s="404"/>
      <c r="T808" s="404"/>
      <c r="U808" s="404"/>
      <c r="V808" s="404"/>
      <c r="W808" s="404"/>
      <c r="X808" s="404"/>
      <c r="Y808" s="404"/>
      <c r="Z808" s="404"/>
      <c r="AA808" s="404"/>
      <c r="AB808" s="404"/>
      <c r="AC808" s="404"/>
      <c r="AD808" s="404"/>
      <c r="AE808" s="404"/>
      <c r="AF808" s="404"/>
      <c r="AG808" s="404"/>
    </row>
    <row r="809" customFormat="false" ht="15.75" hidden="false" customHeight="true" outlineLevel="0" collapsed="false">
      <c r="A809" s="404"/>
      <c r="B809" s="404"/>
      <c r="C809" s="404"/>
      <c r="D809" s="404"/>
      <c r="E809" s="404"/>
      <c r="F809" s="404"/>
      <c r="G809" s="404"/>
      <c r="H809" s="404"/>
      <c r="I809" s="404"/>
      <c r="J809" s="404"/>
      <c r="K809" s="404"/>
      <c r="L809" s="404"/>
      <c r="M809" s="404"/>
      <c r="N809" s="404"/>
      <c r="O809" s="404"/>
      <c r="P809" s="404"/>
      <c r="Q809" s="404"/>
      <c r="R809" s="404"/>
      <c r="S809" s="404"/>
      <c r="T809" s="404"/>
      <c r="U809" s="404"/>
      <c r="V809" s="404"/>
      <c r="W809" s="404"/>
      <c r="X809" s="404"/>
      <c r="Y809" s="404"/>
      <c r="Z809" s="404"/>
      <c r="AA809" s="404"/>
      <c r="AB809" s="404"/>
      <c r="AC809" s="404"/>
      <c r="AD809" s="404"/>
      <c r="AE809" s="404"/>
      <c r="AF809" s="404"/>
      <c r="AG809" s="404"/>
    </row>
    <row r="810" customFormat="false" ht="15.75" hidden="false" customHeight="true" outlineLevel="0" collapsed="false">
      <c r="A810" s="404"/>
      <c r="B810" s="404"/>
      <c r="C810" s="404"/>
      <c r="D810" s="404"/>
      <c r="E810" s="404"/>
      <c r="F810" s="404"/>
      <c r="G810" s="404"/>
      <c r="H810" s="404"/>
      <c r="I810" s="404"/>
      <c r="J810" s="404"/>
      <c r="K810" s="404"/>
      <c r="L810" s="404"/>
      <c r="M810" s="404"/>
      <c r="N810" s="404"/>
      <c r="O810" s="404"/>
      <c r="P810" s="404"/>
      <c r="Q810" s="404"/>
      <c r="R810" s="404"/>
      <c r="S810" s="404"/>
      <c r="T810" s="404"/>
      <c r="U810" s="404"/>
      <c r="V810" s="404"/>
      <c r="W810" s="404"/>
      <c r="X810" s="404"/>
      <c r="Y810" s="404"/>
      <c r="Z810" s="404"/>
      <c r="AA810" s="404"/>
      <c r="AB810" s="404"/>
      <c r="AC810" s="404"/>
      <c r="AD810" s="404"/>
      <c r="AE810" s="404"/>
      <c r="AF810" s="404"/>
      <c r="AG810" s="404"/>
    </row>
    <row r="811" customFormat="false" ht="15.75" hidden="false" customHeight="true" outlineLevel="0" collapsed="false">
      <c r="A811" s="404"/>
      <c r="B811" s="404"/>
      <c r="C811" s="404"/>
      <c r="D811" s="404"/>
      <c r="E811" s="404"/>
      <c r="F811" s="404"/>
      <c r="G811" s="404"/>
      <c r="H811" s="404"/>
      <c r="I811" s="404"/>
      <c r="J811" s="404"/>
      <c r="K811" s="404"/>
      <c r="L811" s="404"/>
      <c r="M811" s="404"/>
      <c r="N811" s="404"/>
      <c r="O811" s="404"/>
      <c r="P811" s="404"/>
      <c r="Q811" s="404"/>
      <c r="R811" s="404"/>
      <c r="S811" s="404"/>
      <c r="T811" s="404"/>
      <c r="U811" s="404"/>
      <c r="V811" s="404"/>
      <c r="W811" s="404"/>
      <c r="X811" s="404"/>
      <c r="Y811" s="404"/>
      <c r="Z811" s="404"/>
      <c r="AA811" s="404"/>
      <c r="AB811" s="404"/>
      <c r="AC811" s="404"/>
      <c r="AD811" s="404"/>
      <c r="AE811" s="404"/>
      <c r="AF811" s="404"/>
      <c r="AG811" s="404"/>
    </row>
    <row r="812" customFormat="false" ht="15.75" hidden="false" customHeight="true" outlineLevel="0" collapsed="false">
      <c r="A812" s="404"/>
      <c r="B812" s="404"/>
      <c r="C812" s="404"/>
      <c r="D812" s="404"/>
      <c r="E812" s="404"/>
      <c r="F812" s="404"/>
      <c r="G812" s="404"/>
      <c r="H812" s="404"/>
      <c r="I812" s="404"/>
      <c r="J812" s="404"/>
      <c r="K812" s="404"/>
      <c r="L812" s="404"/>
      <c r="M812" s="404"/>
      <c r="N812" s="404"/>
      <c r="O812" s="404"/>
      <c r="P812" s="404"/>
      <c r="Q812" s="404"/>
      <c r="R812" s="404"/>
      <c r="S812" s="404"/>
      <c r="T812" s="404"/>
      <c r="U812" s="404"/>
      <c r="V812" s="404"/>
      <c r="W812" s="404"/>
      <c r="X812" s="404"/>
      <c r="Y812" s="404"/>
      <c r="Z812" s="404"/>
      <c r="AA812" s="404"/>
      <c r="AB812" s="404"/>
      <c r="AC812" s="404"/>
      <c r="AD812" s="404"/>
      <c r="AE812" s="404"/>
      <c r="AF812" s="404"/>
      <c r="AG812" s="404"/>
    </row>
    <row r="813" customFormat="false" ht="15.75" hidden="false" customHeight="true" outlineLevel="0" collapsed="false">
      <c r="A813" s="404"/>
      <c r="B813" s="404"/>
      <c r="C813" s="404"/>
      <c r="D813" s="404"/>
      <c r="E813" s="404"/>
      <c r="F813" s="404"/>
      <c r="G813" s="404"/>
      <c r="H813" s="404"/>
      <c r="I813" s="404"/>
      <c r="J813" s="404"/>
      <c r="K813" s="404"/>
      <c r="L813" s="404"/>
      <c r="M813" s="404"/>
      <c r="N813" s="404"/>
      <c r="O813" s="404"/>
      <c r="P813" s="404"/>
      <c r="Q813" s="404"/>
      <c r="R813" s="404"/>
      <c r="S813" s="404"/>
      <c r="T813" s="404"/>
      <c r="U813" s="404"/>
      <c r="V813" s="404"/>
      <c r="W813" s="404"/>
      <c r="X813" s="404"/>
      <c r="Y813" s="404"/>
      <c r="Z813" s="404"/>
      <c r="AA813" s="404"/>
      <c r="AB813" s="404"/>
      <c r="AC813" s="404"/>
      <c r="AD813" s="404"/>
      <c r="AE813" s="404"/>
      <c r="AF813" s="404"/>
      <c r="AG813" s="404"/>
    </row>
    <row r="814" customFormat="false" ht="15.75" hidden="false" customHeight="true" outlineLevel="0" collapsed="false">
      <c r="A814" s="404"/>
      <c r="B814" s="404"/>
      <c r="C814" s="404"/>
      <c r="D814" s="404"/>
      <c r="E814" s="404"/>
      <c r="F814" s="404"/>
      <c r="G814" s="404"/>
      <c r="H814" s="404"/>
      <c r="I814" s="404"/>
      <c r="J814" s="404"/>
      <c r="K814" s="404"/>
      <c r="L814" s="404"/>
      <c r="M814" s="404"/>
      <c r="N814" s="404"/>
      <c r="O814" s="404"/>
      <c r="P814" s="404"/>
      <c r="Q814" s="404"/>
      <c r="R814" s="404"/>
      <c r="S814" s="404"/>
      <c r="T814" s="404"/>
      <c r="U814" s="404"/>
      <c r="V814" s="404"/>
      <c r="W814" s="404"/>
      <c r="X814" s="404"/>
      <c r="Y814" s="404"/>
      <c r="Z814" s="404"/>
      <c r="AA814" s="404"/>
      <c r="AB814" s="404"/>
      <c r="AC814" s="404"/>
      <c r="AD814" s="404"/>
      <c r="AE814" s="404"/>
      <c r="AF814" s="404"/>
      <c r="AG814" s="404"/>
    </row>
    <row r="815" customFormat="false" ht="15.75" hidden="false" customHeight="true" outlineLevel="0" collapsed="false">
      <c r="A815" s="404"/>
      <c r="B815" s="404"/>
      <c r="C815" s="404"/>
      <c r="D815" s="404"/>
      <c r="E815" s="404"/>
      <c r="F815" s="404"/>
      <c r="G815" s="404"/>
      <c r="H815" s="404"/>
      <c r="I815" s="404"/>
      <c r="J815" s="404"/>
      <c r="K815" s="404"/>
      <c r="L815" s="404"/>
      <c r="M815" s="404"/>
      <c r="N815" s="404"/>
      <c r="O815" s="404"/>
      <c r="P815" s="404"/>
      <c r="Q815" s="404"/>
      <c r="R815" s="404"/>
      <c r="S815" s="404"/>
      <c r="T815" s="404"/>
      <c r="U815" s="404"/>
      <c r="V815" s="404"/>
      <c r="W815" s="404"/>
      <c r="X815" s="404"/>
      <c r="Y815" s="404"/>
      <c r="Z815" s="404"/>
      <c r="AA815" s="404"/>
      <c r="AB815" s="404"/>
      <c r="AC815" s="404"/>
      <c r="AD815" s="404"/>
      <c r="AE815" s="404"/>
      <c r="AF815" s="404"/>
      <c r="AG815" s="404"/>
    </row>
    <row r="816" customFormat="false" ht="15.75" hidden="false" customHeight="true" outlineLevel="0" collapsed="false">
      <c r="A816" s="404"/>
      <c r="B816" s="404"/>
      <c r="C816" s="404"/>
      <c r="D816" s="404"/>
      <c r="E816" s="404"/>
      <c r="F816" s="404"/>
      <c r="G816" s="404"/>
      <c r="H816" s="404"/>
      <c r="I816" s="404"/>
      <c r="J816" s="404"/>
      <c r="K816" s="404"/>
      <c r="L816" s="404"/>
      <c r="M816" s="404"/>
      <c r="N816" s="404"/>
      <c r="O816" s="404"/>
      <c r="P816" s="404"/>
      <c r="Q816" s="404"/>
      <c r="R816" s="404"/>
      <c r="S816" s="404"/>
      <c r="T816" s="404"/>
      <c r="U816" s="404"/>
      <c r="V816" s="404"/>
      <c r="W816" s="404"/>
      <c r="X816" s="404"/>
      <c r="Y816" s="404"/>
      <c r="Z816" s="404"/>
      <c r="AA816" s="404"/>
      <c r="AB816" s="404"/>
      <c r="AC816" s="404"/>
      <c r="AD816" s="404"/>
      <c r="AE816" s="404"/>
      <c r="AF816" s="404"/>
      <c r="AG816" s="404"/>
    </row>
    <row r="817" customFormat="false" ht="15.75" hidden="false" customHeight="true" outlineLevel="0" collapsed="false">
      <c r="A817" s="404"/>
      <c r="B817" s="404"/>
      <c r="C817" s="404"/>
      <c r="D817" s="404"/>
      <c r="E817" s="404"/>
      <c r="F817" s="404"/>
      <c r="G817" s="404"/>
      <c r="H817" s="404"/>
      <c r="I817" s="404"/>
      <c r="J817" s="404"/>
      <c r="K817" s="404"/>
      <c r="L817" s="404"/>
      <c r="M817" s="404"/>
      <c r="N817" s="404"/>
      <c r="O817" s="404"/>
      <c r="P817" s="404"/>
      <c r="Q817" s="404"/>
      <c r="R817" s="404"/>
      <c r="S817" s="404"/>
      <c r="T817" s="404"/>
      <c r="U817" s="404"/>
      <c r="V817" s="404"/>
      <c r="W817" s="404"/>
      <c r="X817" s="404"/>
      <c r="Y817" s="404"/>
      <c r="Z817" s="404"/>
      <c r="AA817" s="404"/>
      <c r="AB817" s="404"/>
      <c r="AC817" s="404"/>
      <c r="AD817" s="404"/>
      <c r="AE817" s="404"/>
      <c r="AF817" s="404"/>
      <c r="AG817" s="404"/>
    </row>
    <row r="818" customFormat="false" ht="15.75" hidden="false" customHeight="true" outlineLevel="0" collapsed="false">
      <c r="A818" s="404"/>
      <c r="B818" s="404"/>
      <c r="C818" s="404"/>
      <c r="D818" s="404"/>
      <c r="E818" s="404"/>
      <c r="F818" s="404"/>
      <c r="G818" s="404"/>
      <c r="H818" s="404"/>
      <c r="I818" s="404"/>
      <c r="J818" s="404"/>
      <c r="K818" s="404"/>
      <c r="L818" s="404"/>
      <c r="M818" s="404"/>
      <c r="N818" s="404"/>
      <c r="O818" s="404"/>
      <c r="P818" s="404"/>
      <c r="Q818" s="404"/>
      <c r="R818" s="404"/>
      <c r="S818" s="404"/>
      <c r="T818" s="404"/>
      <c r="U818" s="404"/>
      <c r="V818" s="404"/>
      <c r="W818" s="404"/>
      <c r="X818" s="404"/>
      <c r="Y818" s="404"/>
      <c r="Z818" s="404"/>
      <c r="AA818" s="404"/>
      <c r="AB818" s="404"/>
      <c r="AC818" s="404"/>
      <c r="AD818" s="404"/>
      <c r="AE818" s="404"/>
      <c r="AF818" s="404"/>
      <c r="AG818" s="404"/>
    </row>
    <row r="819" customFormat="false" ht="15.75" hidden="false" customHeight="true" outlineLevel="0" collapsed="false">
      <c r="A819" s="404"/>
      <c r="B819" s="404"/>
      <c r="C819" s="404"/>
      <c r="D819" s="404"/>
      <c r="E819" s="404"/>
      <c r="F819" s="404"/>
      <c r="G819" s="404"/>
      <c r="H819" s="404"/>
      <c r="I819" s="404"/>
      <c r="J819" s="404"/>
      <c r="K819" s="404"/>
      <c r="L819" s="404"/>
      <c r="M819" s="404"/>
      <c r="N819" s="404"/>
      <c r="O819" s="404"/>
      <c r="P819" s="404"/>
      <c r="Q819" s="404"/>
      <c r="R819" s="404"/>
      <c r="S819" s="404"/>
      <c r="T819" s="404"/>
      <c r="U819" s="404"/>
      <c r="V819" s="404"/>
      <c r="W819" s="404"/>
      <c r="X819" s="404"/>
      <c r="Y819" s="404"/>
      <c r="Z819" s="404"/>
      <c r="AA819" s="404"/>
      <c r="AB819" s="404"/>
      <c r="AC819" s="404"/>
      <c r="AD819" s="404"/>
      <c r="AE819" s="404"/>
      <c r="AF819" s="404"/>
      <c r="AG819" s="404"/>
    </row>
    <row r="820" customFormat="false" ht="15.75" hidden="false" customHeight="true" outlineLevel="0" collapsed="false">
      <c r="A820" s="404"/>
      <c r="B820" s="404"/>
      <c r="C820" s="404"/>
      <c r="D820" s="404"/>
      <c r="E820" s="404"/>
      <c r="F820" s="404"/>
      <c r="G820" s="404"/>
      <c r="H820" s="404"/>
      <c r="I820" s="404"/>
      <c r="J820" s="404"/>
      <c r="K820" s="404"/>
      <c r="L820" s="404"/>
      <c r="M820" s="404"/>
      <c r="N820" s="404"/>
      <c r="O820" s="404"/>
      <c r="P820" s="404"/>
      <c r="Q820" s="404"/>
      <c r="R820" s="404"/>
      <c r="S820" s="404"/>
      <c r="T820" s="404"/>
      <c r="U820" s="404"/>
      <c r="V820" s="404"/>
      <c r="W820" s="404"/>
      <c r="X820" s="404"/>
      <c r="Y820" s="404"/>
      <c r="Z820" s="404"/>
      <c r="AA820" s="404"/>
      <c r="AB820" s="404"/>
      <c r="AC820" s="404"/>
      <c r="AD820" s="404"/>
      <c r="AE820" s="404"/>
      <c r="AF820" s="404"/>
      <c r="AG820" s="404"/>
    </row>
    <row r="821" customFormat="false" ht="15.75" hidden="false" customHeight="true" outlineLevel="0" collapsed="false">
      <c r="A821" s="404"/>
      <c r="B821" s="404"/>
      <c r="C821" s="404"/>
      <c r="D821" s="404"/>
      <c r="E821" s="404"/>
      <c r="F821" s="404"/>
      <c r="G821" s="404"/>
      <c r="H821" s="404"/>
      <c r="I821" s="404"/>
      <c r="J821" s="404"/>
      <c r="K821" s="404"/>
      <c r="L821" s="404"/>
      <c r="M821" s="404"/>
      <c r="N821" s="404"/>
      <c r="O821" s="404"/>
      <c r="P821" s="404"/>
      <c r="Q821" s="404"/>
      <c r="R821" s="404"/>
      <c r="S821" s="404"/>
      <c r="T821" s="404"/>
      <c r="U821" s="404"/>
      <c r="V821" s="404"/>
      <c r="W821" s="404"/>
      <c r="X821" s="404"/>
      <c r="Y821" s="404"/>
      <c r="Z821" s="404"/>
      <c r="AA821" s="404"/>
      <c r="AB821" s="404"/>
      <c r="AC821" s="404"/>
      <c r="AD821" s="404"/>
      <c r="AE821" s="404"/>
      <c r="AF821" s="404"/>
      <c r="AG821" s="404"/>
    </row>
    <row r="822" customFormat="false" ht="15.75" hidden="false" customHeight="true" outlineLevel="0" collapsed="false">
      <c r="A822" s="404"/>
      <c r="B822" s="404"/>
      <c r="C822" s="404"/>
      <c r="D822" s="404"/>
      <c r="E822" s="404"/>
      <c r="F822" s="404"/>
      <c r="G822" s="404"/>
      <c r="H822" s="404"/>
      <c r="I822" s="404"/>
      <c r="J822" s="404"/>
      <c r="K822" s="404"/>
      <c r="L822" s="404"/>
      <c r="M822" s="404"/>
      <c r="N822" s="404"/>
      <c r="O822" s="404"/>
      <c r="P822" s="404"/>
      <c r="Q822" s="404"/>
      <c r="R822" s="404"/>
      <c r="S822" s="404"/>
      <c r="T822" s="404"/>
      <c r="U822" s="404"/>
      <c r="V822" s="404"/>
      <c r="W822" s="404"/>
      <c r="X822" s="404"/>
      <c r="Y822" s="404"/>
      <c r="Z822" s="404"/>
      <c r="AA822" s="404"/>
      <c r="AB822" s="404"/>
      <c r="AC822" s="404"/>
      <c r="AD822" s="404"/>
      <c r="AE822" s="404"/>
      <c r="AF822" s="404"/>
      <c r="AG822" s="404"/>
    </row>
    <row r="823" customFormat="false" ht="15.75" hidden="false" customHeight="true" outlineLevel="0" collapsed="false">
      <c r="A823" s="404"/>
      <c r="B823" s="404"/>
      <c r="C823" s="404"/>
      <c r="D823" s="404"/>
      <c r="E823" s="404"/>
      <c r="F823" s="404"/>
      <c r="G823" s="404"/>
      <c r="H823" s="404"/>
      <c r="I823" s="404"/>
      <c r="J823" s="404"/>
      <c r="K823" s="404"/>
      <c r="L823" s="404"/>
      <c r="M823" s="404"/>
      <c r="N823" s="404"/>
      <c r="O823" s="404"/>
      <c r="P823" s="404"/>
      <c r="Q823" s="404"/>
      <c r="R823" s="404"/>
      <c r="S823" s="404"/>
      <c r="T823" s="404"/>
      <c r="U823" s="404"/>
      <c r="V823" s="404"/>
      <c r="W823" s="404"/>
      <c r="X823" s="404"/>
      <c r="Y823" s="404"/>
      <c r="Z823" s="404"/>
      <c r="AA823" s="404"/>
      <c r="AB823" s="404"/>
      <c r="AC823" s="404"/>
      <c r="AD823" s="404"/>
      <c r="AE823" s="404"/>
      <c r="AF823" s="404"/>
      <c r="AG823" s="404"/>
    </row>
    <row r="824" customFormat="false" ht="15.75" hidden="false" customHeight="true" outlineLevel="0" collapsed="false">
      <c r="A824" s="404"/>
      <c r="B824" s="404"/>
      <c r="C824" s="404"/>
      <c r="D824" s="404"/>
      <c r="E824" s="404"/>
      <c r="F824" s="404"/>
      <c r="G824" s="404"/>
      <c r="H824" s="404"/>
      <c r="I824" s="404"/>
      <c r="J824" s="404"/>
      <c r="K824" s="404"/>
      <c r="L824" s="404"/>
      <c r="M824" s="404"/>
      <c r="N824" s="404"/>
      <c r="O824" s="404"/>
      <c r="P824" s="404"/>
      <c r="Q824" s="404"/>
      <c r="R824" s="404"/>
      <c r="S824" s="404"/>
      <c r="T824" s="404"/>
      <c r="U824" s="404"/>
      <c r="V824" s="404"/>
      <c r="W824" s="404"/>
      <c r="X824" s="404"/>
      <c r="Y824" s="404"/>
      <c r="Z824" s="404"/>
      <c r="AA824" s="404"/>
      <c r="AB824" s="404"/>
      <c r="AC824" s="404"/>
      <c r="AD824" s="404"/>
      <c r="AE824" s="404"/>
      <c r="AF824" s="404"/>
      <c r="AG824" s="404"/>
    </row>
    <row r="825" customFormat="false" ht="15.75" hidden="false" customHeight="true" outlineLevel="0" collapsed="false">
      <c r="A825" s="404"/>
      <c r="B825" s="404"/>
      <c r="C825" s="404"/>
      <c r="D825" s="404"/>
      <c r="E825" s="404"/>
      <c r="F825" s="404"/>
      <c r="G825" s="404"/>
      <c r="H825" s="404"/>
      <c r="I825" s="404"/>
      <c r="J825" s="404"/>
      <c r="K825" s="404"/>
      <c r="L825" s="404"/>
      <c r="M825" s="404"/>
      <c r="N825" s="404"/>
      <c r="O825" s="404"/>
      <c r="P825" s="404"/>
      <c r="Q825" s="404"/>
      <c r="R825" s="404"/>
      <c r="S825" s="404"/>
      <c r="T825" s="404"/>
      <c r="U825" s="404"/>
      <c r="V825" s="404"/>
      <c r="W825" s="404"/>
      <c r="X825" s="404"/>
      <c r="Y825" s="404"/>
      <c r="Z825" s="404"/>
      <c r="AA825" s="404"/>
      <c r="AB825" s="404"/>
      <c r="AC825" s="404"/>
      <c r="AD825" s="404"/>
      <c r="AE825" s="404"/>
      <c r="AF825" s="404"/>
      <c r="AG825" s="404"/>
    </row>
    <row r="826" customFormat="false" ht="15.75" hidden="false" customHeight="true" outlineLevel="0" collapsed="false">
      <c r="A826" s="404"/>
      <c r="B826" s="404"/>
      <c r="C826" s="404"/>
      <c r="D826" s="404"/>
      <c r="E826" s="404"/>
      <c r="F826" s="404"/>
      <c r="G826" s="404"/>
      <c r="H826" s="404"/>
      <c r="I826" s="404"/>
      <c r="J826" s="404"/>
      <c r="K826" s="404"/>
      <c r="L826" s="404"/>
      <c r="M826" s="404"/>
      <c r="N826" s="404"/>
      <c r="O826" s="404"/>
      <c r="P826" s="404"/>
      <c r="Q826" s="404"/>
      <c r="R826" s="404"/>
      <c r="S826" s="404"/>
      <c r="T826" s="404"/>
      <c r="U826" s="404"/>
      <c r="V826" s="404"/>
      <c r="W826" s="404"/>
      <c r="X826" s="404"/>
      <c r="Y826" s="404"/>
      <c r="Z826" s="404"/>
      <c r="AA826" s="404"/>
      <c r="AB826" s="404"/>
      <c r="AC826" s="404"/>
      <c r="AD826" s="404"/>
      <c r="AE826" s="404"/>
      <c r="AF826" s="404"/>
      <c r="AG826" s="404"/>
    </row>
    <row r="827" customFormat="false" ht="15.75" hidden="false" customHeight="true" outlineLevel="0" collapsed="false">
      <c r="A827" s="404"/>
      <c r="B827" s="404"/>
      <c r="C827" s="404"/>
      <c r="D827" s="404"/>
      <c r="E827" s="404"/>
      <c r="F827" s="404"/>
      <c r="G827" s="404"/>
      <c r="H827" s="404"/>
      <c r="I827" s="404"/>
      <c r="J827" s="404"/>
      <c r="K827" s="404"/>
      <c r="L827" s="404"/>
      <c r="M827" s="404"/>
      <c r="N827" s="404"/>
      <c r="O827" s="404"/>
      <c r="P827" s="404"/>
      <c r="Q827" s="404"/>
      <c r="R827" s="404"/>
      <c r="S827" s="404"/>
      <c r="T827" s="404"/>
      <c r="U827" s="404"/>
      <c r="V827" s="404"/>
      <c r="W827" s="404"/>
      <c r="X827" s="404"/>
      <c r="Y827" s="404"/>
      <c r="Z827" s="404"/>
      <c r="AA827" s="404"/>
      <c r="AB827" s="404"/>
      <c r="AC827" s="404"/>
      <c r="AD827" s="404"/>
      <c r="AE827" s="404"/>
      <c r="AF827" s="404"/>
      <c r="AG827" s="404"/>
    </row>
    <row r="828" customFormat="false" ht="15.75" hidden="false" customHeight="true" outlineLevel="0" collapsed="false">
      <c r="A828" s="404"/>
      <c r="B828" s="404"/>
      <c r="C828" s="404"/>
      <c r="D828" s="404"/>
      <c r="E828" s="404"/>
      <c r="F828" s="404"/>
      <c r="G828" s="404"/>
      <c r="H828" s="404"/>
      <c r="I828" s="404"/>
      <c r="J828" s="404"/>
      <c r="K828" s="404"/>
      <c r="L828" s="404"/>
      <c r="M828" s="404"/>
      <c r="N828" s="404"/>
      <c r="O828" s="404"/>
      <c r="P828" s="404"/>
      <c r="Q828" s="404"/>
      <c r="R828" s="404"/>
      <c r="S828" s="404"/>
      <c r="T828" s="404"/>
      <c r="U828" s="404"/>
      <c r="V828" s="404"/>
      <c r="W828" s="404"/>
      <c r="X828" s="404"/>
      <c r="Y828" s="404"/>
      <c r="Z828" s="404"/>
      <c r="AA828" s="404"/>
      <c r="AB828" s="404"/>
      <c r="AC828" s="404"/>
      <c r="AD828" s="404"/>
      <c r="AE828" s="404"/>
      <c r="AF828" s="404"/>
      <c r="AG828" s="404"/>
    </row>
    <row r="829" customFormat="false" ht="15.75" hidden="false" customHeight="true" outlineLevel="0" collapsed="false">
      <c r="A829" s="404"/>
      <c r="B829" s="404"/>
      <c r="C829" s="404"/>
      <c r="D829" s="404"/>
      <c r="E829" s="404"/>
      <c r="F829" s="404"/>
      <c r="G829" s="404"/>
      <c r="H829" s="404"/>
      <c r="I829" s="404"/>
      <c r="J829" s="404"/>
      <c r="K829" s="404"/>
      <c r="L829" s="404"/>
      <c r="M829" s="404"/>
      <c r="N829" s="404"/>
      <c r="O829" s="404"/>
      <c r="P829" s="404"/>
      <c r="Q829" s="404"/>
      <c r="R829" s="404"/>
      <c r="S829" s="404"/>
      <c r="T829" s="404"/>
      <c r="U829" s="404"/>
      <c r="V829" s="404"/>
      <c r="W829" s="404"/>
      <c r="X829" s="404"/>
      <c r="Y829" s="404"/>
      <c r="Z829" s="404"/>
      <c r="AA829" s="404"/>
      <c r="AB829" s="404"/>
      <c r="AC829" s="404"/>
      <c r="AD829" s="404"/>
      <c r="AE829" s="404"/>
      <c r="AF829" s="404"/>
      <c r="AG829" s="404"/>
    </row>
    <row r="830" customFormat="false" ht="15.75" hidden="false" customHeight="true" outlineLevel="0" collapsed="false">
      <c r="A830" s="404"/>
      <c r="B830" s="404"/>
      <c r="C830" s="404"/>
      <c r="D830" s="404"/>
      <c r="E830" s="404"/>
      <c r="F830" s="404"/>
      <c r="G830" s="404"/>
      <c r="H830" s="404"/>
      <c r="I830" s="404"/>
      <c r="J830" s="404"/>
      <c r="K830" s="404"/>
      <c r="L830" s="404"/>
      <c r="M830" s="404"/>
      <c r="N830" s="404"/>
      <c r="O830" s="404"/>
      <c r="P830" s="404"/>
      <c r="Q830" s="404"/>
      <c r="R830" s="404"/>
      <c r="S830" s="404"/>
      <c r="T830" s="404"/>
      <c r="U830" s="404"/>
      <c r="V830" s="404"/>
      <c r="W830" s="404"/>
      <c r="X830" s="404"/>
      <c r="Y830" s="404"/>
      <c r="Z830" s="404"/>
      <c r="AA830" s="404"/>
      <c r="AB830" s="404"/>
      <c r="AC830" s="404"/>
      <c r="AD830" s="404"/>
      <c r="AE830" s="404"/>
      <c r="AF830" s="404"/>
      <c r="AG830" s="404"/>
    </row>
    <row r="831" customFormat="false" ht="15.75" hidden="false" customHeight="true" outlineLevel="0" collapsed="false">
      <c r="A831" s="404"/>
      <c r="B831" s="404"/>
      <c r="C831" s="404"/>
      <c r="D831" s="404"/>
      <c r="E831" s="404"/>
      <c r="F831" s="404"/>
      <c r="G831" s="404"/>
      <c r="H831" s="404"/>
      <c r="I831" s="404"/>
      <c r="J831" s="404"/>
      <c r="K831" s="404"/>
      <c r="L831" s="404"/>
      <c r="M831" s="404"/>
      <c r="N831" s="404"/>
      <c r="O831" s="404"/>
      <c r="P831" s="404"/>
      <c r="Q831" s="404"/>
      <c r="R831" s="404"/>
      <c r="S831" s="404"/>
      <c r="T831" s="404"/>
      <c r="U831" s="404"/>
      <c r="V831" s="404"/>
      <c r="W831" s="404"/>
      <c r="X831" s="404"/>
      <c r="Y831" s="404"/>
      <c r="Z831" s="404"/>
      <c r="AA831" s="404"/>
      <c r="AB831" s="404"/>
      <c r="AC831" s="404"/>
      <c r="AD831" s="404"/>
      <c r="AE831" s="404"/>
      <c r="AF831" s="404"/>
      <c r="AG831" s="404"/>
    </row>
    <row r="832" customFormat="false" ht="15.75" hidden="false" customHeight="true" outlineLevel="0" collapsed="false">
      <c r="A832" s="404"/>
      <c r="B832" s="404"/>
      <c r="C832" s="404"/>
      <c r="D832" s="404"/>
      <c r="E832" s="404"/>
      <c r="F832" s="404"/>
      <c r="G832" s="404"/>
      <c r="H832" s="404"/>
      <c r="I832" s="404"/>
      <c r="J832" s="404"/>
      <c r="K832" s="404"/>
      <c r="L832" s="404"/>
      <c r="M832" s="404"/>
      <c r="N832" s="404"/>
      <c r="O832" s="404"/>
      <c r="P832" s="404"/>
      <c r="Q832" s="404"/>
      <c r="R832" s="404"/>
      <c r="S832" s="404"/>
      <c r="T832" s="404"/>
      <c r="U832" s="404"/>
      <c r="V832" s="404"/>
      <c r="W832" s="404"/>
      <c r="X832" s="404"/>
      <c r="Y832" s="404"/>
      <c r="Z832" s="404"/>
      <c r="AA832" s="404"/>
      <c r="AB832" s="404"/>
      <c r="AC832" s="404"/>
      <c r="AD832" s="404"/>
      <c r="AE832" s="404"/>
      <c r="AF832" s="404"/>
      <c r="AG832" s="404"/>
    </row>
    <row r="833" customFormat="false" ht="15.75" hidden="false" customHeight="true" outlineLevel="0" collapsed="false">
      <c r="A833" s="404"/>
      <c r="B833" s="404"/>
      <c r="C833" s="404"/>
      <c r="D833" s="404"/>
      <c r="E833" s="404"/>
      <c r="F833" s="404"/>
      <c r="G833" s="404"/>
      <c r="H833" s="404"/>
      <c r="I833" s="404"/>
      <c r="J833" s="404"/>
      <c r="K833" s="404"/>
      <c r="L833" s="404"/>
      <c r="M833" s="404"/>
      <c r="N833" s="404"/>
      <c r="O833" s="404"/>
      <c r="P833" s="404"/>
      <c r="Q833" s="404"/>
      <c r="R833" s="404"/>
      <c r="S833" s="404"/>
      <c r="T833" s="404"/>
      <c r="U833" s="404"/>
      <c r="V833" s="404"/>
      <c r="W833" s="404"/>
      <c r="X833" s="404"/>
      <c r="Y833" s="404"/>
      <c r="Z833" s="404"/>
      <c r="AA833" s="404"/>
      <c r="AB833" s="404"/>
      <c r="AC833" s="404"/>
      <c r="AD833" s="404"/>
      <c r="AE833" s="404"/>
      <c r="AF833" s="404"/>
      <c r="AG833" s="404"/>
    </row>
    <row r="834" customFormat="false" ht="15.75" hidden="false" customHeight="true" outlineLevel="0" collapsed="false">
      <c r="A834" s="404"/>
      <c r="B834" s="404"/>
      <c r="C834" s="404"/>
      <c r="D834" s="404"/>
      <c r="E834" s="404"/>
      <c r="F834" s="404"/>
      <c r="G834" s="404"/>
      <c r="H834" s="404"/>
      <c r="I834" s="404"/>
      <c r="J834" s="404"/>
      <c r="K834" s="404"/>
      <c r="L834" s="404"/>
      <c r="M834" s="404"/>
      <c r="N834" s="404"/>
      <c r="O834" s="404"/>
      <c r="P834" s="404"/>
      <c r="Q834" s="404"/>
      <c r="R834" s="404"/>
      <c r="S834" s="404"/>
      <c r="T834" s="404"/>
      <c r="U834" s="404"/>
      <c r="V834" s="404"/>
      <c r="W834" s="404"/>
      <c r="X834" s="404"/>
      <c r="Y834" s="404"/>
      <c r="Z834" s="404"/>
      <c r="AA834" s="404"/>
      <c r="AB834" s="404"/>
      <c r="AC834" s="404"/>
      <c r="AD834" s="404"/>
      <c r="AE834" s="404"/>
      <c r="AF834" s="404"/>
      <c r="AG834" s="404"/>
    </row>
    <row r="835" customFormat="false" ht="15.75" hidden="false" customHeight="true" outlineLevel="0" collapsed="false">
      <c r="A835" s="404"/>
      <c r="B835" s="404"/>
      <c r="C835" s="404"/>
      <c r="D835" s="404"/>
      <c r="E835" s="404"/>
      <c r="F835" s="404"/>
      <c r="G835" s="404"/>
      <c r="H835" s="404"/>
      <c r="I835" s="404"/>
      <c r="J835" s="404"/>
      <c r="K835" s="404"/>
      <c r="L835" s="404"/>
      <c r="M835" s="404"/>
      <c r="N835" s="404"/>
      <c r="O835" s="404"/>
      <c r="P835" s="404"/>
      <c r="Q835" s="404"/>
      <c r="R835" s="404"/>
      <c r="S835" s="404"/>
      <c r="T835" s="404"/>
      <c r="U835" s="404"/>
      <c r="V835" s="404"/>
      <c r="W835" s="404"/>
      <c r="X835" s="404"/>
      <c r="Y835" s="404"/>
      <c r="Z835" s="404"/>
      <c r="AA835" s="404"/>
      <c r="AB835" s="404"/>
      <c r="AC835" s="404"/>
      <c r="AD835" s="404"/>
      <c r="AE835" s="404"/>
      <c r="AF835" s="404"/>
      <c r="AG835" s="404"/>
    </row>
    <row r="836" customFormat="false" ht="15.75" hidden="false" customHeight="true" outlineLevel="0" collapsed="false">
      <c r="A836" s="404"/>
      <c r="B836" s="404"/>
      <c r="C836" s="404"/>
      <c r="D836" s="404"/>
      <c r="E836" s="404"/>
      <c r="F836" s="404"/>
      <c r="G836" s="404"/>
      <c r="H836" s="404"/>
      <c r="I836" s="404"/>
      <c r="J836" s="404"/>
      <c r="K836" s="404"/>
      <c r="L836" s="404"/>
      <c r="M836" s="404"/>
      <c r="N836" s="404"/>
      <c r="O836" s="404"/>
      <c r="P836" s="404"/>
      <c r="Q836" s="404"/>
      <c r="R836" s="404"/>
      <c r="S836" s="404"/>
      <c r="T836" s="404"/>
      <c r="U836" s="404"/>
      <c r="V836" s="404"/>
      <c r="W836" s="404"/>
      <c r="X836" s="404"/>
      <c r="Y836" s="404"/>
      <c r="Z836" s="404"/>
      <c r="AA836" s="404"/>
      <c r="AB836" s="404"/>
      <c r="AC836" s="404"/>
      <c r="AD836" s="404"/>
      <c r="AE836" s="404"/>
      <c r="AF836" s="404"/>
      <c r="AG836" s="404"/>
    </row>
    <row r="837" customFormat="false" ht="15.75" hidden="false" customHeight="true" outlineLevel="0" collapsed="false">
      <c r="A837" s="404"/>
      <c r="B837" s="404"/>
      <c r="C837" s="404"/>
      <c r="D837" s="404"/>
      <c r="E837" s="404"/>
      <c r="F837" s="404"/>
      <c r="G837" s="404"/>
      <c r="H837" s="404"/>
      <c r="I837" s="404"/>
      <c r="J837" s="404"/>
      <c r="K837" s="404"/>
      <c r="L837" s="404"/>
      <c r="M837" s="404"/>
      <c r="N837" s="404"/>
      <c r="O837" s="404"/>
      <c r="P837" s="404"/>
      <c r="Q837" s="404"/>
      <c r="R837" s="404"/>
      <c r="S837" s="404"/>
      <c r="T837" s="404"/>
      <c r="U837" s="404"/>
      <c r="V837" s="404"/>
      <c r="W837" s="404"/>
      <c r="X837" s="404"/>
      <c r="Y837" s="404"/>
      <c r="Z837" s="404"/>
      <c r="AA837" s="404"/>
      <c r="AB837" s="404"/>
      <c r="AC837" s="404"/>
      <c r="AD837" s="404"/>
      <c r="AE837" s="404"/>
      <c r="AF837" s="404"/>
      <c r="AG837" s="404"/>
    </row>
    <row r="838" customFormat="false" ht="15.75" hidden="false" customHeight="true" outlineLevel="0" collapsed="false">
      <c r="A838" s="404"/>
      <c r="B838" s="404"/>
      <c r="C838" s="404"/>
      <c r="D838" s="404"/>
      <c r="E838" s="404"/>
      <c r="F838" s="404"/>
      <c r="G838" s="404"/>
      <c r="H838" s="404"/>
      <c r="I838" s="404"/>
      <c r="J838" s="404"/>
      <c r="K838" s="404"/>
      <c r="L838" s="404"/>
      <c r="M838" s="404"/>
      <c r="N838" s="404"/>
      <c r="O838" s="404"/>
      <c r="P838" s="404"/>
      <c r="Q838" s="404"/>
      <c r="R838" s="404"/>
      <c r="S838" s="404"/>
      <c r="T838" s="404"/>
      <c r="U838" s="404"/>
      <c r="V838" s="404"/>
      <c r="W838" s="404"/>
      <c r="X838" s="404"/>
      <c r="Y838" s="404"/>
      <c r="Z838" s="404"/>
      <c r="AA838" s="404"/>
      <c r="AB838" s="404"/>
      <c r="AC838" s="404"/>
      <c r="AD838" s="404"/>
      <c r="AE838" s="404"/>
      <c r="AF838" s="404"/>
      <c r="AG838" s="404"/>
    </row>
    <row r="839" customFormat="false" ht="15.75" hidden="false" customHeight="true" outlineLevel="0" collapsed="false">
      <c r="A839" s="404"/>
      <c r="B839" s="404"/>
      <c r="C839" s="404"/>
      <c r="D839" s="404"/>
      <c r="E839" s="404"/>
      <c r="F839" s="404"/>
      <c r="G839" s="404"/>
      <c r="H839" s="404"/>
      <c r="I839" s="404"/>
      <c r="J839" s="404"/>
      <c r="K839" s="404"/>
      <c r="L839" s="404"/>
      <c r="M839" s="404"/>
      <c r="N839" s="404"/>
      <c r="O839" s="404"/>
      <c r="P839" s="404"/>
      <c r="Q839" s="404"/>
      <c r="R839" s="404"/>
      <c r="S839" s="404"/>
      <c r="T839" s="404"/>
      <c r="U839" s="404"/>
      <c r="V839" s="404"/>
      <c r="W839" s="404"/>
      <c r="X839" s="404"/>
      <c r="Y839" s="404"/>
      <c r="Z839" s="404"/>
      <c r="AA839" s="404"/>
      <c r="AB839" s="404"/>
      <c r="AC839" s="404"/>
      <c r="AD839" s="404"/>
      <c r="AE839" s="404"/>
      <c r="AF839" s="404"/>
      <c r="AG839" s="404"/>
    </row>
    <row r="840" customFormat="false" ht="15.75" hidden="false" customHeight="true" outlineLevel="0" collapsed="false">
      <c r="A840" s="404"/>
      <c r="B840" s="404"/>
      <c r="C840" s="404"/>
      <c r="D840" s="404"/>
      <c r="E840" s="404"/>
      <c r="F840" s="404"/>
      <c r="G840" s="404"/>
      <c r="H840" s="404"/>
      <c r="I840" s="404"/>
      <c r="J840" s="404"/>
      <c r="K840" s="404"/>
      <c r="L840" s="404"/>
      <c r="M840" s="404"/>
      <c r="N840" s="404"/>
      <c r="O840" s="404"/>
      <c r="P840" s="404"/>
      <c r="Q840" s="404"/>
      <c r="R840" s="404"/>
      <c r="S840" s="404"/>
      <c r="T840" s="404"/>
      <c r="U840" s="404"/>
      <c r="V840" s="404"/>
      <c r="W840" s="404"/>
      <c r="X840" s="404"/>
      <c r="Y840" s="404"/>
      <c r="Z840" s="404"/>
      <c r="AA840" s="404"/>
      <c r="AB840" s="404"/>
      <c r="AC840" s="404"/>
      <c r="AD840" s="404"/>
      <c r="AE840" s="404"/>
      <c r="AF840" s="404"/>
      <c r="AG840" s="404"/>
    </row>
    <row r="841" customFormat="false" ht="15.75" hidden="false" customHeight="true" outlineLevel="0" collapsed="false">
      <c r="A841" s="404"/>
      <c r="B841" s="404"/>
      <c r="C841" s="404"/>
      <c r="D841" s="404"/>
      <c r="E841" s="404"/>
      <c r="F841" s="404"/>
      <c r="G841" s="404"/>
      <c r="H841" s="404"/>
      <c r="I841" s="404"/>
      <c r="J841" s="404"/>
      <c r="K841" s="404"/>
      <c r="L841" s="404"/>
      <c r="M841" s="404"/>
      <c r="N841" s="404"/>
      <c r="O841" s="404"/>
      <c r="P841" s="404"/>
      <c r="Q841" s="404"/>
      <c r="R841" s="404"/>
      <c r="S841" s="404"/>
      <c r="T841" s="404"/>
      <c r="U841" s="404"/>
      <c r="V841" s="404"/>
      <c r="W841" s="404"/>
      <c r="X841" s="404"/>
      <c r="Y841" s="404"/>
      <c r="Z841" s="404"/>
      <c r="AA841" s="404"/>
      <c r="AB841" s="404"/>
      <c r="AC841" s="404"/>
      <c r="AD841" s="404"/>
      <c r="AE841" s="404"/>
      <c r="AF841" s="404"/>
      <c r="AG841" s="404"/>
    </row>
    <row r="842" customFormat="false" ht="15.75" hidden="false" customHeight="true" outlineLevel="0" collapsed="false">
      <c r="A842" s="404"/>
      <c r="B842" s="404"/>
      <c r="C842" s="404"/>
      <c r="D842" s="404"/>
      <c r="E842" s="404"/>
      <c r="F842" s="404"/>
      <c r="G842" s="404"/>
      <c r="H842" s="404"/>
      <c r="I842" s="404"/>
      <c r="J842" s="404"/>
      <c r="K842" s="404"/>
      <c r="L842" s="404"/>
      <c r="M842" s="404"/>
      <c r="N842" s="404"/>
      <c r="O842" s="404"/>
      <c r="P842" s="404"/>
      <c r="Q842" s="404"/>
      <c r="R842" s="404"/>
      <c r="S842" s="404"/>
      <c r="T842" s="404"/>
      <c r="U842" s="404"/>
      <c r="V842" s="404"/>
      <c r="W842" s="404"/>
      <c r="X842" s="404"/>
      <c r="Y842" s="404"/>
      <c r="Z842" s="404"/>
      <c r="AA842" s="404"/>
      <c r="AB842" s="404"/>
      <c r="AC842" s="404"/>
      <c r="AD842" s="404"/>
      <c r="AE842" s="404"/>
      <c r="AF842" s="404"/>
      <c r="AG842" s="404"/>
    </row>
    <row r="843" customFormat="false" ht="15.75" hidden="false" customHeight="true" outlineLevel="0" collapsed="false">
      <c r="A843" s="404"/>
      <c r="B843" s="404"/>
      <c r="C843" s="404"/>
      <c r="D843" s="404"/>
      <c r="E843" s="404"/>
      <c r="F843" s="404"/>
      <c r="G843" s="404"/>
      <c r="H843" s="404"/>
      <c r="I843" s="404"/>
      <c r="J843" s="404"/>
      <c r="K843" s="404"/>
      <c r="L843" s="404"/>
      <c r="M843" s="404"/>
      <c r="N843" s="404"/>
      <c r="O843" s="404"/>
      <c r="P843" s="404"/>
      <c r="Q843" s="404"/>
      <c r="R843" s="404"/>
      <c r="S843" s="404"/>
      <c r="T843" s="404"/>
      <c r="U843" s="404"/>
      <c r="V843" s="404"/>
      <c r="W843" s="404"/>
      <c r="X843" s="404"/>
      <c r="Y843" s="404"/>
      <c r="Z843" s="404"/>
      <c r="AA843" s="404"/>
      <c r="AB843" s="404"/>
      <c r="AC843" s="404"/>
      <c r="AD843" s="404"/>
      <c r="AE843" s="404"/>
      <c r="AF843" s="404"/>
      <c r="AG843" s="404"/>
    </row>
    <row r="844" customFormat="false" ht="15.75" hidden="false" customHeight="true" outlineLevel="0" collapsed="false">
      <c r="A844" s="404"/>
      <c r="B844" s="404"/>
      <c r="C844" s="404"/>
      <c r="D844" s="404"/>
      <c r="E844" s="404"/>
      <c r="F844" s="404"/>
      <c r="G844" s="404"/>
      <c r="H844" s="404"/>
      <c r="I844" s="404"/>
      <c r="J844" s="404"/>
      <c r="K844" s="404"/>
      <c r="L844" s="404"/>
      <c r="M844" s="404"/>
      <c r="N844" s="404"/>
      <c r="O844" s="404"/>
      <c r="P844" s="404"/>
      <c r="Q844" s="404"/>
      <c r="R844" s="404"/>
      <c r="S844" s="404"/>
      <c r="T844" s="404"/>
      <c r="U844" s="404"/>
      <c r="V844" s="404"/>
      <c r="W844" s="404"/>
      <c r="X844" s="404"/>
      <c r="Y844" s="404"/>
      <c r="Z844" s="404"/>
      <c r="AA844" s="404"/>
      <c r="AB844" s="404"/>
      <c r="AC844" s="404"/>
      <c r="AD844" s="404"/>
      <c r="AE844" s="404"/>
      <c r="AF844" s="404"/>
      <c r="AG844" s="404"/>
    </row>
    <row r="845" customFormat="false" ht="15.75" hidden="false" customHeight="true" outlineLevel="0" collapsed="false">
      <c r="A845" s="404"/>
      <c r="B845" s="404"/>
      <c r="C845" s="404"/>
      <c r="D845" s="404"/>
      <c r="E845" s="404"/>
      <c r="F845" s="404"/>
      <c r="G845" s="404"/>
      <c r="H845" s="404"/>
      <c r="I845" s="404"/>
      <c r="J845" s="404"/>
      <c r="K845" s="404"/>
      <c r="L845" s="404"/>
      <c r="M845" s="404"/>
      <c r="N845" s="404"/>
      <c r="O845" s="404"/>
      <c r="P845" s="404"/>
      <c r="Q845" s="404"/>
      <c r="R845" s="404"/>
      <c r="S845" s="404"/>
      <c r="T845" s="404"/>
      <c r="U845" s="404"/>
      <c r="V845" s="404"/>
      <c r="W845" s="404"/>
      <c r="X845" s="404"/>
      <c r="Y845" s="404"/>
      <c r="Z845" s="404"/>
      <c r="AA845" s="404"/>
      <c r="AB845" s="404"/>
      <c r="AC845" s="404"/>
      <c r="AD845" s="404"/>
      <c r="AE845" s="404"/>
      <c r="AF845" s="404"/>
      <c r="AG845" s="404"/>
    </row>
    <row r="846" customFormat="false" ht="15.75" hidden="false" customHeight="true" outlineLevel="0" collapsed="false">
      <c r="A846" s="404"/>
      <c r="B846" s="404"/>
      <c r="C846" s="404"/>
      <c r="D846" s="404"/>
      <c r="E846" s="404"/>
      <c r="F846" s="404"/>
      <c r="G846" s="404"/>
      <c r="H846" s="404"/>
      <c r="I846" s="404"/>
      <c r="J846" s="404"/>
      <c r="K846" s="404"/>
      <c r="L846" s="404"/>
      <c r="M846" s="404"/>
      <c r="N846" s="404"/>
      <c r="O846" s="404"/>
      <c r="P846" s="404"/>
      <c r="Q846" s="404"/>
      <c r="R846" s="404"/>
      <c r="S846" s="404"/>
      <c r="T846" s="404"/>
      <c r="U846" s="404"/>
      <c r="V846" s="404"/>
      <c r="W846" s="404"/>
      <c r="X846" s="404"/>
      <c r="Y846" s="404"/>
      <c r="Z846" s="404"/>
      <c r="AA846" s="404"/>
      <c r="AB846" s="404"/>
      <c r="AC846" s="404"/>
      <c r="AD846" s="404"/>
      <c r="AE846" s="404"/>
      <c r="AF846" s="404"/>
      <c r="AG846" s="404"/>
    </row>
    <row r="847" customFormat="false" ht="15.75" hidden="false" customHeight="true" outlineLevel="0" collapsed="false">
      <c r="A847" s="404"/>
      <c r="B847" s="404"/>
      <c r="C847" s="404"/>
      <c r="D847" s="404"/>
      <c r="E847" s="404"/>
      <c r="F847" s="404"/>
      <c r="G847" s="404"/>
      <c r="H847" s="404"/>
      <c r="I847" s="404"/>
      <c r="J847" s="404"/>
      <c r="K847" s="404"/>
      <c r="L847" s="404"/>
      <c r="M847" s="404"/>
      <c r="N847" s="404"/>
      <c r="O847" s="404"/>
      <c r="P847" s="404"/>
      <c r="Q847" s="404"/>
      <c r="R847" s="404"/>
      <c r="S847" s="404"/>
      <c r="T847" s="404"/>
      <c r="U847" s="404"/>
      <c r="V847" s="404"/>
      <c r="W847" s="404"/>
      <c r="X847" s="404"/>
      <c r="Y847" s="404"/>
      <c r="Z847" s="404"/>
      <c r="AA847" s="404"/>
      <c r="AB847" s="404"/>
      <c r="AC847" s="404"/>
      <c r="AD847" s="404"/>
      <c r="AE847" s="404"/>
      <c r="AF847" s="404"/>
      <c r="AG847" s="404"/>
    </row>
    <row r="848" customFormat="false" ht="15.75" hidden="false" customHeight="true" outlineLevel="0" collapsed="false">
      <c r="A848" s="404"/>
      <c r="B848" s="404"/>
      <c r="C848" s="404"/>
      <c r="D848" s="404"/>
      <c r="E848" s="404"/>
      <c r="F848" s="404"/>
      <c r="G848" s="404"/>
      <c r="H848" s="404"/>
      <c r="I848" s="404"/>
      <c r="J848" s="404"/>
      <c r="K848" s="404"/>
      <c r="L848" s="404"/>
      <c r="M848" s="404"/>
      <c r="N848" s="404"/>
      <c r="O848" s="404"/>
      <c r="P848" s="404"/>
      <c r="Q848" s="404"/>
      <c r="R848" s="404"/>
      <c r="S848" s="404"/>
      <c r="T848" s="404"/>
      <c r="U848" s="404"/>
      <c r="V848" s="404"/>
      <c r="W848" s="404"/>
      <c r="X848" s="404"/>
      <c r="Y848" s="404"/>
      <c r="Z848" s="404"/>
      <c r="AA848" s="404"/>
      <c r="AB848" s="404"/>
      <c r="AC848" s="404"/>
      <c r="AD848" s="404"/>
      <c r="AE848" s="404"/>
      <c r="AF848" s="404"/>
      <c r="AG848" s="404"/>
    </row>
    <row r="849" customFormat="false" ht="15.75" hidden="false" customHeight="true" outlineLevel="0" collapsed="false">
      <c r="A849" s="404"/>
      <c r="B849" s="404"/>
      <c r="C849" s="404"/>
      <c r="D849" s="404"/>
      <c r="E849" s="404"/>
      <c r="F849" s="404"/>
      <c r="G849" s="404"/>
      <c r="H849" s="404"/>
      <c r="I849" s="404"/>
      <c r="J849" s="404"/>
      <c r="K849" s="404"/>
      <c r="L849" s="404"/>
      <c r="M849" s="404"/>
      <c r="N849" s="404"/>
      <c r="O849" s="404"/>
      <c r="P849" s="404"/>
      <c r="Q849" s="404"/>
      <c r="R849" s="404"/>
      <c r="S849" s="404"/>
      <c r="T849" s="404"/>
      <c r="U849" s="404"/>
      <c r="V849" s="404"/>
      <c r="W849" s="404"/>
      <c r="X849" s="404"/>
      <c r="Y849" s="404"/>
      <c r="Z849" s="404"/>
      <c r="AA849" s="404"/>
      <c r="AB849" s="404"/>
      <c r="AC849" s="404"/>
      <c r="AD849" s="404"/>
      <c r="AE849" s="404"/>
      <c r="AF849" s="404"/>
      <c r="AG849" s="404"/>
    </row>
    <row r="850" customFormat="false" ht="15.75" hidden="false" customHeight="true" outlineLevel="0" collapsed="false">
      <c r="A850" s="404"/>
      <c r="B850" s="404"/>
      <c r="C850" s="404"/>
      <c r="D850" s="404"/>
      <c r="E850" s="404"/>
      <c r="F850" s="404"/>
      <c r="G850" s="404"/>
      <c r="H850" s="404"/>
      <c r="I850" s="404"/>
      <c r="J850" s="404"/>
      <c r="K850" s="404"/>
      <c r="L850" s="404"/>
      <c r="M850" s="404"/>
      <c r="N850" s="404"/>
      <c r="O850" s="404"/>
      <c r="P850" s="404"/>
      <c r="Q850" s="404"/>
      <c r="R850" s="404"/>
      <c r="S850" s="404"/>
      <c r="T850" s="404"/>
      <c r="U850" s="404"/>
      <c r="V850" s="404"/>
      <c r="W850" s="404"/>
      <c r="X850" s="404"/>
      <c r="Y850" s="404"/>
      <c r="Z850" s="404"/>
      <c r="AA850" s="404"/>
      <c r="AB850" s="404"/>
      <c r="AC850" s="404"/>
      <c r="AD850" s="404"/>
      <c r="AE850" s="404"/>
      <c r="AF850" s="404"/>
      <c r="AG850" s="404"/>
    </row>
    <row r="851" customFormat="false" ht="15.75" hidden="false" customHeight="true" outlineLevel="0" collapsed="false">
      <c r="A851" s="404"/>
      <c r="B851" s="404"/>
      <c r="C851" s="404"/>
      <c r="D851" s="404"/>
      <c r="E851" s="404"/>
      <c r="F851" s="404"/>
      <c r="G851" s="404"/>
      <c r="H851" s="404"/>
      <c r="I851" s="404"/>
      <c r="J851" s="404"/>
      <c r="K851" s="404"/>
      <c r="L851" s="404"/>
      <c r="M851" s="404"/>
      <c r="N851" s="404"/>
      <c r="O851" s="404"/>
      <c r="P851" s="404"/>
      <c r="Q851" s="404"/>
      <c r="R851" s="404"/>
      <c r="S851" s="404"/>
      <c r="T851" s="404"/>
      <c r="U851" s="404"/>
      <c r="V851" s="404"/>
      <c r="W851" s="404"/>
      <c r="X851" s="404"/>
      <c r="Y851" s="404"/>
      <c r="Z851" s="404"/>
      <c r="AA851" s="404"/>
      <c r="AB851" s="404"/>
      <c r="AC851" s="404"/>
      <c r="AD851" s="404"/>
      <c r="AE851" s="404"/>
      <c r="AF851" s="404"/>
      <c r="AG851" s="404"/>
    </row>
    <row r="852" customFormat="false" ht="15.75" hidden="false" customHeight="true" outlineLevel="0" collapsed="false">
      <c r="A852" s="404"/>
      <c r="B852" s="404"/>
      <c r="C852" s="404"/>
      <c r="D852" s="404"/>
      <c r="E852" s="404"/>
      <c r="F852" s="404"/>
      <c r="G852" s="404"/>
      <c r="H852" s="404"/>
      <c r="I852" s="404"/>
      <c r="J852" s="404"/>
      <c r="K852" s="404"/>
      <c r="L852" s="404"/>
      <c r="M852" s="404"/>
      <c r="N852" s="404"/>
      <c r="O852" s="404"/>
      <c r="P852" s="404"/>
      <c r="Q852" s="404"/>
      <c r="R852" s="404"/>
      <c r="S852" s="404"/>
      <c r="T852" s="404"/>
      <c r="U852" s="404"/>
      <c r="V852" s="404"/>
      <c r="W852" s="404"/>
      <c r="X852" s="404"/>
      <c r="Y852" s="404"/>
      <c r="Z852" s="404"/>
      <c r="AA852" s="404"/>
      <c r="AB852" s="404"/>
      <c r="AC852" s="404"/>
      <c r="AD852" s="404"/>
      <c r="AE852" s="404"/>
      <c r="AF852" s="404"/>
      <c r="AG852" s="404"/>
    </row>
    <row r="853" customFormat="false" ht="15.75" hidden="false" customHeight="true" outlineLevel="0" collapsed="false">
      <c r="A853" s="404"/>
      <c r="B853" s="404"/>
      <c r="C853" s="404"/>
      <c r="D853" s="404"/>
      <c r="E853" s="404"/>
      <c r="F853" s="404"/>
      <c r="G853" s="404"/>
      <c r="H853" s="404"/>
      <c r="I853" s="404"/>
      <c r="J853" s="404"/>
      <c r="K853" s="404"/>
      <c r="L853" s="404"/>
      <c r="M853" s="404"/>
      <c r="N853" s="404"/>
      <c r="O853" s="404"/>
      <c r="P853" s="404"/>
      <c r="Q853" s="404"/>
      <c r="R853" s="404"/>
      <c r="S853" s="404"/>
      <c r="T853" s="404"/>
      <c r="U853" s="404"/>
      <c r="V853" s="404"/>
      <c r="W853" s="404"/>
      <c r="X853" s="404"/>
      <c r="Y853" s="404"/>
      <c r="Z853" s="404"/>
      <c r="AA853" s="404"/>
      <c r="AB853" s="404"/>
      <c r="AC853" s="404"/>
      <c r="AD853" s="404"/>
      <c r="AE853" s="404"/>
      <c r="AF853" s="404"/>
      <c r="AG853" s="404"/>
    </row>
    <row r="854" customFormat="false" ht="15.75" hidden="false" customHeight="true" outlineLevel="0" collapsed="false">
      <c r="A854" s="404"/>
      <c r="B854" s="404"/>
      <c r="C854" s="404"/>
      <c r="D854" s="404"/>
      <c r="E854" s="404"/>
      <c r="F854" s="404"/>
      <c r="G854" s="404"/>
      <c r="H854" s="404"/>
      <c r="I854" s="404"/>
      <c r="J854" s="404"/>
      <c r="K854" s="404"/>
      <c r="L854" s="404"/>
      <c r="M854" s="404"/>
      <c r="N854" s="404"/>
      <c r="O854" s="404"/>
      <c r="P854" s="404"/>
      <c r="Q854" s="404"/>
      <c r="R854" s="404"/>
      <c r="S854" s="404"/>
      <c r="T854" s="404"/>
      <c r="U854" s="404"/>
      <c r="V854" s="404"/>
      <c r="W854" s="404"/>
      <c r="X854" s="404"/>
      <c r="Y854" s="404"/>
      <c r="Z854" s="404"/>
      <c r="AA854" s="404"/>
      <c r="AB854" s="404"/>
      <c r="AC854" s="404"/>
      <c r="AD854" s="404"/>
      <c r="AE854" s="404"/>
      <c r="AF854" s="404"/>
      <c r="AG854" s="404"/>
    </row>
    <row r="855" customFormat="false" ht="15.75" hidden="false" customHeight="true" outlineLevel="0" collapsed="false">
      <c r="A855" s="404"/>
      <c r="B855" s="404"/>
      <c r="C855" s="404"/>
      <c r="D855" s="404"/>
      <c r="E855" s="404"/>
      <c r="F855" s="404"/>
      <c r="G855" s="404"/>
      <c r="H855" s="404"/>
      <c r="I855" s="404"/>
      <c r="J855" s="404"/>
      <c r="K855" s="404"/>
      <c r="L855" s="404"/>
      <c r="M855" s="404"/>
      <c r="N855" s="404"/>
      <c r="O855" s="404"/>
      <c r="P855" s="404"/>
      <c r="Q855" s="404"/>
      <c r="R855" s="404"/>
      <c r="S855" s="404"/>
      <c r="T855" s="404"/>
      <c r="U855" s="404"/>
      <c r="V855" s="404"/>
      <c r="W855" s="404"/>
      <c r="X855" s="404"/>
      <c r="Y855" s="404"/>
      <c r="Z855" s="404"/>
      <c r="AA855" s="404"/>
      <c r="AB855" s="404"/>
      <c r="AC855" s="404"/>
      <c r="AD855" s="404"/>
      <c r="AE855" s="404"/>
      <c r="AF855" s="404"/>
      <c r="AG855" s="404"/>
    </row>
    <row r="856" customFormat="false" ht="15.75" hidden="false" customHeight="true" outlineLevel="0" collapsed="false">
      <c r="A856" s="404"/>
      <c r="B856" s="404"/>
      <c r="C856" s="404"/>
      <c r="D856" s="404"/>
      <c r="E856" s="404"/>
      <c r="F856" s="404"/>
      <c r="G856" s="404"/>
      <c r="H856" s="404"/>
      <c r="I856" s="404"/>
      <c r="J856" s="404"/>
      <c r="K856" s="404"/>
      <c r="L856" s="404"/>
      <c r="M856" s="404"/>
      <c r="N856" s="404"/>
      <c r="O856" s="404"/>
      <c r="P856" s="404"/>
      <c r="Q856" s="404"/>
      <c r="R856" s="404"/>
      <c r="S856" s="404"/>
      <c r="T856" s="404"/>
      <c r="U856" s="404"/>
      <c r="V856" s="404"/>
      <c r="W856" s="404"/>
      <c r="X856" s="404"/>
      <c r="Y856" s="404"/>
      <c r="Z856" s="404"/>
      <c r="AA856" s="404"/>
      <c r="AB856" s="404"/>
      <c r="AC856" s="404"/>
      <c r="AD856" s="404"/>
      <c r="AE856" s="404"/>
      <c r="AF856" s="404"/>
      <c r="AG856" s="404"/>
    </row>
    <row r="857" customFormat="false" ht="15.75" hidden="false" customHeight="true" outlineLevel="0" collapsed="false">
      <c r="A857" s="404"/>
      <c r="B857" s="404"/>
      <c r="C857" s="404"/>
      <c r="D857" s="404"/>
      <c r="E857" s="404"/>
      <c r="F857" s="404"/>
      <c r="G857" s="404"/>
      <c r="H857" s="404"/>
      <c r="I857" s="404"/>
      <c r="J857" s="404"/>
      <c r="K857" s="404"/>
      <c r="L857" s="404"/>
      <c r="M857" s="404"/>
      <c r="N857" s="404"/>
      <c r="O857" s="404"/>
      <c r="P857" s="404"/>
      <c r="Q857" s="404"/>
      <c r="R857" s="404"/>
      <c r="S857" s="404"/>
      <c r="T857" s="404"/>
      <c r="U857" s="404"/>
      <c r="V857" s="404"/>
      <c r="W857" s="404"/>
      <c r="X857" s="404"/>
      <c r="Y857" s="404"/>
      <c r="Z857" s="404"/>
      <c r="AA857" s="404"/>
      <c r="AB857" s="404"/>
      <c r="AC857" s="404"/>
      <c r="AD857" s="404"/>
      <c r="AE857" s="404"/>
      <c r="AF857" s="404"/>
      <c r="AG857" s="404"/>
    </row>
    <row r="858" customFormat="false" ht="15.75" hidden="false" customHeight="true" outlineLevel="0" collapsed="false">
      <c r="A858" s="404"/>
      <c r="B858" s="404"/>
      <c r="C858" s="404"/>
      <c r="D858" s="404"/>
      <c r="E858" s="404"/>
      <c r="F858" s="404"/>
      <c r="G858" s="404"/>
      <c r="H858" s="404"/>
      <c r="I858" s="404"/>
      <c r="J858" s="404"/>
      <c r="K858" s="404"/>
      <c r="L858" s="404"/>
      <c r="M858" s="404"/>
      <c r="N858" s="404"/>
      <c r="O858" s="404"/>
      <c r="P858" s="404"/>
      <c r="Q858" s="404"/>
      <c r="R858" s="404"/>
      <c r="S858" s="404"/>
      <c r="T858" s="404"/>
      <c r="U858" s="404"/>
      <c r="V858" s="404"/>
      <c r="W858" s="404"/>
      <c r="X858" s="404"/>
      <c r="Y858" s="404"/>
      <c r="Z858" s="404"/>
      <c r="AA858" s="404"/>
      <c r="AB858" s="404"/>
      <c r="AC858" s="404"/>
      <c r="AD858" s="404"/>
      <c r="AE858" s="404"/>
      <c r="AF858" s="404"/>
      <c r="AG858" s="404"/>
    </row>
    <row r="859" customFormat="false" ht="15.75" hidden="false" customHeight="true" outlineLevel="0" collapsed="false">
      <c r="A859" s="404"/>
      <c r="B859" s="404"/>
      <c r="C859" s="404"/>
      <c r="D859" s="404"/>
      <c r="E859" s="404"/>
      <c r="F859" s="404"/>
      <c r="G859" s="404"/>
      <c r="H859" s="404"/>
      <c r="I859" s="404"/>
      <c r="J859" s="404"/>
      <c r="K859" s="404"/>
      <c r="L859" s="404"/>
      <c r="M859" s="404"/>
      <c r="N859" s="404"/>
      <c r="O859" s="404"/>
      <c r="P859" s="404"/>
      <c r="Q859" s="404"/>
      <c r="R859" s="404"/>
      <c r="S859" s="404"/>
      <c r="T859" s="404"/>
      <c r="U859" s="404"/>
      <c r="V859" s="404"/>
      <c r="W859" s="404"/>
      <c r="X859" s="404"/>
      <c r="Y859" s="404"/>
      <c r="Z859" s="404"/>
      <c r="AA859" s="404"/>
      <c r="AB859" s="404"/>
      <c r="AC859" s="404"/>
      <c r="AD859" s="404"/>
      <c r="AE859" s="404"/>
      <c r="AF859" s="404"/>
      <c r="AG859" s="404"/>
    </row>
    <row r="860" customFormat="false" ht="15.75" hidden="false" customHeight="true" outlineLevel="0" collapsed="false">
      <c r="A860" s="404"/>
      <c r="B860" s="404"/>
      <c r="C860" s="404"/>
      <c r="D860" s="404"/>
      <c r="E860" s="404"/>
      <c r="F860" s="404"/>
      <c r="G860" s="404"/>
      <c r="H860" s="404"/>
      <c r="I860" s="404"/>
      <c r="J860" s="404"/>
      <c r="K860" s="404"/>
      <c r="L860" s="404"/>
      <c r="M860" s="404"/>
      <c r="N860" s="404"/>
      <c r="O860" s="404"/>
      <c r="P860" s="404"/>
      <c r="Q860" s="404"/>
      <c r="R860" s="404"/>
      <c r="S860" s="404"/>
      <c r="T860" s="404"/>
      <c r="U860" s="404"/>
      <c r="V860" s="404"/>
      <c r="W860" s="404"/>
      <c r="X860" s="404"/>
      <c r="Y860" s="404"/>
      <c r="Z860" s="404"/>
      <c r="AA860" s="404"/>
      <c r="AB860" s="404"/>
      <c r="AC860" s="404"/>
      <c r="AD860" s="404"/>
      <c r="AE860" s="404"/>
      <c r="AF860" s="404"/>
      <c r="AG860" s="404"/>
    </row>
    <row r="861" customFormat="false" ht="15.75" hidden="false" customHeight="true" outlineLevel="0" collapsed="false">
      <c r="A861" s="404"/>
      <c r="B861" s="404"/>
      <c r="C861" s="404"/>
      <c r="D861" s="404"/>
      <c r="E861" s="404"/>
      <c r="F861" s="404"/>
      <c r="G861" s="404"/>
      <c r="H861" s="404"/>
      <c r="I861" s="404"/>
      <c r="J861" s="404"/>
      <c r="K861" s="404"/>
      <c r="L861" s="404"/>
      <c r="M861" s="404"/>
      <c r="N861" s="404"/>
      <c r="O861" s="404"/>
      <c r="P861" s="404"/>
      <c r="Q861" s="404"/>
      <c r="R861" s="404"/>
      <c r="S861" s="404"/>
      <c r="T861" s="404"/>
      <c r="U861" s="404"/>
      <c r="V861" s="404"/>
      <c r="W861" s="404"/>
      <c r="X861" s="404"/>
      <c r="Y861" s="404"/>
      <c r="Z861" s="404"/>
      <c r="AA861" s="404"/>
      <c r="AB861" s="404"/>
      <c r="AC861" s="404"/>
      <c r="AD861" s="404"/>
      <c r="AE861" s="404"/>
      <c r="AF861" s="404"/>
      <c r="AG861" s="404"/>
    </row>
    <row r="862" customFormat="false" ht="15.75" hidden="false" customHeight="true" outlineLevel="0" collapsed="false">
      <c r="A862" s="404"/>
      <c r="B862" s="404"/>
      <c r="C862" s="404"/>
      <c r="D862" s="404"/>
      <c r="E862" s="404"/>
      <c r="F862" s="404"/>
      <c r="G862" s="404"/>
      <c r="H862" s="404"/>
      <c r="I862" s="404"/>
      <c r="J862" s="404"/>
      <c r="K862" s="404"/>
      <c r="L862" s="404"/>
      <c r="M862" s="404"/>
      <c r="N862" s="404"/>
      <c r="O862" s="404"/>
      <c r="P862" s="404"/>
      <c r="Q862" s="404"/>
      <c r="R862" s="404"/>
      <c r="S862" s="404"/>
      <c r="T862" s="404"/>
      <c r="U862" s="404"/>
      <c r="V862" s="404"/>
      <c r="W862" s="404"/>
      <c r="X862" s="404"/>
      <c r="Y862" s="404"/>
      <c r="Z862" s="404"/>
      <c r="AA862" s="404"/>
      <c r="AB862" s="404"/>
      <c r="AC862" s="404"/>
      <c r="AD862" s="404"/>
      <c r="AE862" s="404"/>
      <c r="AF862" s="404"/>
      <c r="AG862" s="404"/>
    </row>
    <row r="863" customFormat="false" ht="15.75" hidden="false" customHeight="true" outlineLevel="0" collapsed="false">
      <c r="A863" s="404"/>
      <c r="B863" s="404"/>
      <c r="C863" s="404"/>
      <c r="D863" s="404"/>
      <c r="E863" s="404"/>
      <c r="F863" s="404"/>
      <c r="G863" s="404"/>
      <c r="H863" s="404"/>
      <c r="I863" s="404"/>
      <c r="J863" s="404"/>
      <c r="K863" s="404"/>
      <c r="L863" s="404"/>
      <c r="M863" s="404"/>
      <c r="N863" s="404"/>
      <c r="O863" s="404"/>
      <c r="P863" s="404"/>
      <c r="Q863" s="404"/>
      <c r="R863" s="404"/>
      <c r="S863" s="404"/>
      <c r="T863" s="404"/>
      <c r="U863" s="404"/>
      <c r="V863" s="404"/>
      <c r="W863" s="404"/>
      <c r="X863" s="404"/>
      <c r="Y863" s="404"/>
      <c r="Z863" s="404"/>
      <c r="AA863" s="404"/>
      <c r="AB863" s="404"/>
      <c r="AC863" s="404"/>
      <c r="AD863" s="404"/>
      <c r="AE863" s="404"/>
      <c r="AF863" s="404"/>
      <c r="AG863" s="404"/>
    </row>
    <row r="864" customFormat="false" ht="15.75" hidden="false" customHeight="true" outlineLevel="0" collapsed="false">
      <c r="A864" s="404"/>
      <c r="B864" s="404"/>
      <c r="C864" s="404"/>
      <c r="D864" s="404"/>
      <c r="E864" s="404"/>
      <c r="F864" s="404"/>
      <c r="G864" s="404"/>
      <c r="H864" s="404"/>
      <c r="I864" s="404"/>
      <c r="J864" s="404"/>
      <c r="K864" s="404"/>
      <c r="L864" s="404"/>
      <c r="M864" s="404"/>
      <c r="N864" s="404"/>
      <c r="O864" s="404"/>
      <c r="P864" s="404"/>
      <c r="Q864" s="404"/>
      <c r="R864" s="404"/>
      <c r="S864" s="404"/>
      <c r="T864" s="404"/>
      <c r="U864" s="404"/>
      <c r="V864" s="404"/>
      <c r="W864" s="404"/>
      <c r="X864" s="404"/>
      <c r="Y864" s="404"/>
      <c r="Z864" s="404"/>
      <c r="AA864" s="404"/>
      <c r="AB864" s="404"/>
      <c r="AC864" s="404"/>
      <c r="AD864" s="404"/>
      <c r="AE864" s="404"/>
      <c r="AF864" s="404"/>
      <c r="AG864" s="404"/>
    </row>
    <row r="865" customFormat="false" ht="15.75" hidden="false" customHeight="true" outlineLevel="0" collapsed="false">
      <c r="A865" s="404"/>
      <c r="B865" s="404"/>
      <c r="C865" s="404"/>
      <c r="D865" s="404"/>
      <c r="E865" s="404"/>
      <c r="F865" s="404"/>
      <c r="G865" s="404"/>
      <c r="H865" s="404"/>
      <c r="I865" s="404"/>
      <c r="J865" s="404"/>
      <c r="K865" s="404"/>
      <c r="L865" s="404"/>
      <c r="M865" s="404"/>
      <c r="N865" s="404"/>
      <c r="O865" s="404"/>
      <c r="P865" s="404"/>
      <c r="Q865" s="404"/>
      <c r="R865" s="404"/>
      <c r="S865" s="404"/>
      <c r="T865" s="404"/>
      <c r="U865" s="404"/>
      <c r="V865" s="404"/>
      <c r="W865" s="404"/>
      <c r="X865" s="404"/>
      <c r="Y865" s="404"/>
      <c r="Z865" s="404"/>
      <c r="AA865" s="404"/>
      <c r="AB865" s="404"/>
      <c r="AC865" s="404"/>
      <c r="AD865" s="404"/>
      <c r="AE865" s="404"/>
      <c r="AF865" s="404"/>
      <c r="AG865" s="404"/>
    </row>
    <row r="866" customFormat="false" ht="15.75" hidden="false" customHeight="true" outlineLevel="0" collapsed="false">
      <c r="A866" s="404"/>
      <c r="B866" s="404"/>
      <c r="C866" s="404"/>
      <c r="D866" s="404"/>
      <c r="E866" s="404"/>
      <c r="F866" s="404"/>
      <c r="G866" s="404"/>
      <c r="H866" s="404"/>
      <c r="I866" s="404"/>
      <c r="J866" s="404"/>
      <c r="K866" s="404"/>
      <c r="L866" s="404"/>
      <c r="M866" s="404"/>
      <c r="N866" s="404"/>
      <c r="O866" s="404"/>
      <c r="P866" s="404"/>
      <c r="Q866" s="404"/>
      <c r="R866" s="404"/>
      <c r="S866" s="404"/>
      <c r="T866" s="404"/>
      <c r="U866" s="404"/>
      <c r="V866" s="404"/>
      <c r="W866" s="404"/>
      <c r="X866" s="404"/>
      <c r="Y866" s="404"/>
      <c r="Z866" s="404"/>
      <c r="AA866" s="404"/>
      <c r="AB866" s="404"/>
      <c r="AC866" s="404"/>
      <c r="AD866" s="404"/>
      <c r="AE866" s="404"/>
      <c r="AF866" s="404"/>
      <c r="AG866" s="404"/>
    </row>
    <row r="867" customFormat="false" ht="15.75" hidden="false" customHeight="true" outlineLevel="0" collapsed="false">
      <c r="A867" s="404"/>
      <c r="B867" s="404"/>
      <c r="C867" s="404"/>
      <c r="D867" s="404"/>
      <c r="E867" s="404"/>
      <c r="F867" s="404"/>
      <c r="G867" s="404"/>
      <c r="H867" s="404"/>
      <c r="I867" s="404"/>
      <c r="J867" s="404"/>
      <c r="K867" s="404"/>
      <c r="L867" s="404"/>
      <c r="M867" s="404"/>
      <c r="N867" s="404"/>
      <c r="O867" s="404"/>
      <c r="P867" s="404"/>
      <c r="Q867" s="404"/>
      <c r="R867" s="404"/>
      <c r="S867" s="404"/>
      <c r="T867" s="404"/>
      <c r="U867" s="404"/>
      <c r="V867" s="404"/>
      <c r="W867" s="404"/>
      <c r="X867" s="404"/>
      <c r="Y867" s="404"/>
      <c r="Z867" s="404"/>
      <c r="AA867" s="404"/>
      <c r="AB867" s="404"/>
      <c r="AC867" s="404"/>
      <c r="AD867" s="404"/>
      <c r="AE867" s="404"/>
      <c r="AF867" s="404"/>
      <c r="AG867" s="404"/>
    </row>
    <row r="868" customFormat="false" ht="15.75" hidden="false" customHeight="true" outlineLevel="0" collapsed="false">
      <c r="A868" s="404"/>
      <c r="B868" s="404"/>
      <c r="C868" s="404"/>
      <c r="D868" s="404"/>
      <c r="E868" s="404"/>
      <c r="F868" s="404"/>
      <c r="G868" s="404"/>
      <c r="H868" s="404"/>
      <c r="I868" s="404"/>
      <c r="J868" s="404"/>
      <c r="K868" s="404"/>
      <c r="L868" s="404"/>
      <c r="M868" s="404"/>
      <c r="N868" s="404"/>
      <c r="O868" s="404"/>
      <c r="P868" s="404"/>
      <c r="Q868" s="404"/>
      <c r="R868" s="404"/>
      <c r="S868" s="404"/>
      <c r="T868" s="404"/>
      <c r="U868" s="404"/>
      <c r="V868" s="404"/>
      <c r="W868" s="404"/>
      <c r="X868" s="404"/>
      <c r="Y868" s="404"/>
      <c r="Z868" s="404"/>
      <c r="AA868" s="404"/>
      <c r="AB868" s="404"/>
      <c r="AC868" s="404"/>
      <c r="AD868" s="404"/>
      <c r="AE868" s="404"/>
      <c r="AF868" s="404"/>
      <c r="AG868" s="404"/>
    </row>
    <row r="869" customFormat="false" ht="15.75" hidden="false" customHeight="true" outlineLevel="0" collapsed="false">
      <c r="A869" s="404"/>
      <c r="B869" s="404"/>
      <c r="C869" s="404"/>
      <c r="D869" s="404"/>
      <c r="E869" s="404"/>
      <c r="F869" s="404"/>
      <c r="G869" s="404"/>
      <c r="H869" s="404"/>
      <c r="I869" s="404"/>
      <c r="J869" s="404"/>
      <c r="K869" s="404"/>
      <c r="L869" s="404"/>
      <c r="M869" s="404"/>
      <c r="N869" s="404"/>
      <c r="O869" s="404"/>
      <c r="P869" s="404"/>
      <c r="Q869" s="404"/>
      <c r="R869" s="404"/>
      <c r="S869" s="404"/>
      <c r="T869" s="404"/>
      <c r="U869" s="404"/>
      <c r="V869" s="404"/>
      <c r="W869" s="404"/>
      <c r="X869" s="404"/>
      <c r="Y869" s="404"/>
      <c r="Z869" s="404"/>
      <c r="AA869" s="404"/>
      <c r="AB869" s="404"/>
      <c r="AC869" s="404"/>
      <c r="AD869" s="404"/>
      <c r="AE869" s="404"/>
      <c r="AF869" s="404"/>
      <c r="AG869" s="404"/>
    </row>
    <row r="870" customFormat="false" ht="15.75" hidden="false" customHeight="true" outlineLevel="0" collapsed="false">
      <c r="A870" s="404"/>
      <c r="B870" s="404"/>
      <c r="C870" s="404"/>
      <c r="D870" s="404"/>
      <c r="E870" s="404"/>
      <c r="F870" s="404"/>
      <c r="G870" s="404"/>
      <c r="H870" s="404"/>
      <c r="I870" s="404"/>
      <c r="J870" s="404"/>
      <c r="K870" s="404"/>
      <c r="L870" s="404"/>
      <c r="M870" s="404"/>
      <c r="N870" s="404"/>
      <c r="O870" s="404"/>
      <c r="P870" s="404"/>
      <c r="Q870" s="404"/>
      <c r="R870" s="404"/>
      <c r="S870" s="404"/>
      <c r="T870" s="404"/>
      <c r="U870" s="404"/>
      <c r="V870" s="404"/>
      <c r="W870" s="404"/>
      <c r="X870" s="404"/>
      <c r="Y870" s="404"/>
      <c r="Z870" s="404"/>
      <c r="AA870" s="404"/>
      <c r="AB870" s="404"/>
      <c r="AC870" s="404"/>
      <c r="AD870" s="404"/>
      <c r="AE870" s="404"/>
      <c r="AF870" s="404"/>
      <c r="AG870" s="404"/>
    </row>
    <row r="871" customFormat="false" ht="15.75" hidden="false" customHeight="true" outlineLevel="0" collapsed="false">
      <c r="A871" s="404"/>
      <c r="B871" s="404"/>
      <c r="C871" s="404"/>
      <c r="D871" s="404"/>
      <c r="E871" s="404"/>
      <c r="F871" s="404"/>
      <c r="G871" s="404"/>
      <c r="H871" s="404"/>
      <c r="I871" s="404"/>
      <c r="J871" s="404"/>
      <c r="K871" s="404"/>
      <c r="L871" s="404"/>
      <c r="M871" s="404"/>
      <c r="N871" s="404"/>
      <c r="O871" s="404"/>
      <c r="P871" s="404"/>
      <c r="Q871" s="404"/>
      <c r="R871" s="404"/>
      <c r="S871" s="404"/>
      <c r="T871" s="404"/>
      <c r="U871" s="404"/>
      <c r="V871" s="404"/>
      <c r="W871" s="404"/>
      <c r="X871" s="404"/>
      <c r="Y871" s="404"/>
      <c r="Z871" s="404"/>
      <c r="AA871" s="404"/>
      <c r="AB871" s="404"/>
      <c r="AC871" s="404"/>
      <c r="AD871" s="404"/>
      <c r="AE871" s="404"/>
      <c r="AF871" s="404"/>
      <c r="AG871" s="404"/>
    </row>
    <row r="872" customFormat="false" ht="15.75" hidden="false" customHeight="true" outlineLevel="0" collapsed="false">
      <c r="A872" s="404"/>
      <c r="B872" s="404"/>
      <c r="C872" s="404"/>
      <c r="D872" s="404"/>
      <c r="E872" s="404"/>
      <c r="F872" s="404"/>
      <c r="G872" s="404"/>
      <c r="H872" s="404"/>
      <c r="I872" s="404"/>
      <c r="J872" s="404"/>
      <c r="K872" s="404"/>
      <c r="L872" s="404"/>
      <c r="M872" s="404"/>
      <c r="N872" s="404"/>
      <c r="O872" s="404"/>
      <c r="P872" s="404"/>
      <c r="Q872" s="404"/>
      <c r="R872" s="404"/>
      <c r="S872" s="404"/>
      <c r="T872" s="404"/>
      <c r="U872" s="404"/>
      <c r="V872" s="404"/>
      <c r="W872" s="404"/>
      <c r="X872" s="404"/>
      <c r="Y872" s="404"/>
      <c r="Z872" s="404"/>
      <c r="AA872" s="404"/>
      <c r="AB872" s="404"/>
      <c r="AC872" s="404"/>
      <c r="AD872" s="404"/>
      <c r="AE872" s="404"/>
      <c r="AF872" s="404"/>
      <c r="AG872" s="404"/>
    </row>
    <row r="873" customFormat="false" ht="15.75" hidden="false" customHeight="true" outlineLevel="0" collapsed="false">
      <c r="A873" s="404"/>
      <c r="B873" s="404"/>
      <c r="C873" s="404"/>
      <c r="D873" s="404"/>
      <c r="E873" s="404"/>
      <c r="F873" s="404"/>
      <c r="G873" s="404"/>
      <c r="H873" s="404"/>
      <c r="I873" s="404"/>
      <c r="J873" s="404"/>
      <c r="K873" s="404"/>
      <c r="L873" s="404"/>
      <c r="M873" s="404"/>
      <c r="N873" s="404"/>
      <c r="O873" s="404"/>
      <c r="P873" s="404"/>
      <c r="Q873" s="404"/>
      <c r="R873" s="404"/>
      <c r="S873" s="404"/>
      <c r="T873" s="404"/>
      <c r="U873" s="404"/>
      <c r="V873" s="404"/>
      <c r="W873" s="404"/>
      <c r="X873" s="404"/>
      <c r="Y873" s="404"/>
      <c r="Z873" s="404"/>
      <c r="AA873" s="404"/>
      <c r="AB873" s="404"/>
      <c r="AC873" s="404"/>
      <c r="AD873" s="404"/>
      <c r="AE873" s="404"/>
      <c r="AF873" s="404"/>
      <c r="AG873" s="404"/>
    </row>
    <row r="874" customFormat="false" ht="15.75" hidden="false" customHeight="true" outlineLevel="0" collapsed="false">
      <c r="A874" s="404"/>
      <c r="B874" s="404"/>
      <c r="C874" s="404"/>
      <c r="D874" s="404"/>
      <c r="E874" s="404"/>
      <c r="F874" s="404"/>
      <c r="G874" s="404"/>
      <c r="H874" s="404"/>
      <c r="I874" s="404"/>
      <c r="J874" s="404"/>
      <c r="K874" s="404"/>
      <c r="L874" s="404"/>
      <c r="M874" s="404"/>
      <c r="N874" s="404"/>
      <c r="O874" s="404"/>
      <c r="P874" s="404"/>
      <c r="Q874" s="404"/>
      <c r="R874" s="404"/>
      <c r="S874" s="404"/>
      <c r="T874" s="404"/>
      <c r="U874" s="404"/>
      <c r="V874" s="404"/>
      <c r="W874" s="404"/>
      <c r="X874" s="404"/>
      <c r="Y874" s="404"/>
      <c r="Z874" s="404"/>
      <c r="AA874" s="404"/>
      <c r="AB874" s="404"/>
      <c r="AC874" s="404"/>
      <c r="AD874" s="404"/>
      <c r="AE874" s="404"/>
      <c r="AF874" s="404"/>
      <c r="AG874" s="404"/>
    </row>
    <row r="875" customFormat="false" ht="15.75" hidden="false" customHeight="true" outlineLevel="0" collapsed="false">
      <c r="A875" s="404"/>
      <c r="B875" s="404"/>
      <c r="C875" s="404"/>
      <c r="D875" s="404"/>
      <c r="E875" s="404"/>
      <c r="F875" s="404"/>
      <c r="G875" s="404"/>
      <c r="H875" s="404"/>
      <c r="I875" s="404"/>
      <c r="J875" s="404"/>
      <c r="K875" s="404"/>
      <c r="L875" s="404"/>
      <c r="M875" s="404"/>
      <c r="N875" s="404"/>
      <c r="O875" s="404"/>
      <c r="P875" s="404"/>
      <c r="Q875" s="404"/>
      <c r="R875" s="404"/>
      <c r="S875" s="404"/>
      <c r="T875" s="404"/>
      <c r="U875" s="404"/>
      <c r="V875" s="404"/>
      <c r="W875" s="404"/>
      <c r="X875" s="404"/>
      <c r="Y875" s="404"/>
      <c r="Z875" s="404"/>
      <c r="AA875" s="404"/>
      <c r="AB875" s="404"/>
      <c r="AC875" s="404"/>
      <c r="AD875" s="404"/>
      <c r="AE875" s="404"/>
      <c r="AF875" s="404"/>
      <c r="AG875" s="404"/>
    </row>
    <row r="876" customFormat="false" ht="15.75" hidden="false" customHeight="true" outlineLevel="0" collapsed="false">
      <c r="A876" s="404"/>
      <c r="B876" s="404"/>
      <c r="C876" s="404"/>
      <c r="D876" s="404"/>
      <c r="E876" s="404"/>
      <c r="F876" s="404"/>
      <c r="G876" s="404"/>
      <c r="H876" s="404"/>
      <c r="I876" s="404"/>
      <c r="J876" s="404"/>
      <c r="K876" s="404"/>
      <c r="L876" s="404"/>
      <c r="M876" s="404"/>
      <c r="N876" s="404"/>
      <c r="O876" s="404"/>
      <c r="P876" s="404"/>
      <c r="Q876" s="404"/>
      <c r="R876" s="404"/>
      <c r="S876" s="404"/>
      <c r="T876" s="404"/>
      <c r="U876" s="404"/>
      <c r="V876" s="404"/>
      <c r="W876" s="404"/>
      <c r="X876" s="404"/>
      <c r="Y876" s="404"/>
      <c r="Z876" s="404"/>
      <c r="AA876" s="404"/>
      <c r="AB876" s="404"/>
      <c r="AC876" s="404"/>
      <c r="AD876" s="404"/>
      <c r="AE876" s="404"/>
      <c r="AF876" s="404"/>
      <c r="AG876" s="404"/>
    </row>
    <row r="877" customFormat="false" ht="15.75" hidden="false" customHeight="true" outlineLevel="0" collapsed="false">
      <c r="A877" s="404"/>
      <c r="B877" s="404"/>
      <c r="C877" s="404"/>
      <c r="D877" s="404"/>
      <c r="E877" s="404"/>
      <c r="F877" s="404"/>
      <c r="G877" s="404"/>
      <c r="H877" s="404"/>
      <c r="I877" s="404"/>
      <c r="J877" s="404"/>
      <c r="K877" s="404"/>
      <c r="L877" s="404"/>
      <c r="M877" s="404"/>
      <c r="N877" s="404"/>
      <c r="O877" s="404"/>
      <c r="P877" s="404"/>
      <c r="Q877" s="404"/>
      <c r="R877" s="404"/>
      <c r="S877" s="404"/>
      <c r="T877" s="404"/>
      <c r="U877" s="404"/>
      <c r="V877" s="404"/>
      <c r="W877" s="404"/>
      <c r="X877" s="404"/>
      <c r="Y877" s="404"/>
      <c r="Z877" s="404"/>
      <c r="AA877" s="404"/>
      <c r="AB877" s="404"/>
      <c r="AC877" s="404"/>
      <c r="AD877" s="404"/>
      <c r="AE877" s="404"/>
      <c r="AF877" s="404"/>
      <c r="AG877" s="404"/>
    </row>
    <row r="878" customFormat="false" ht="15.75" hidden="false" customHeight="true" outlineLevel="0" collapsed="false">
      <c r="A878" s="404"/>
      <c r="B878" s="404"/>
      <c r="C878" s="404"/>
      <c r="D878" s="404"/>
      <c r="E878" s="404"/>
      <c r="F878" s="404"/>
      <c r="G878" s="404"/>
      <c r="H878" s="404"/>
      <c r="I878" s="404"/>
      <c r="J878" s="404"/>
      <c r="K878" s="404"/>
      <c r="L878" s="404"/>
      <c r="M878" s="404"/>
      <c r="N878" s="404"/>
      <c r="O878" s="404"/>
      <c r="P878" s="404"/>
      <c r="Q878" s="404"/>
      <c r="R878" s="404"/>
      <c r="S878" s="404"/>
      <c r="T878" s="404"/>
      <c r="U878" s="404"/>
      <c r="V878" s="404"/>
      <c r="W878" s="404"/>
      <c r="X878" s="404"/>
      <c r="Y878" s="404"/>
      <c r="Z878" s="404"/>
      <c r="AA878" s="404"/>
      <c r="AB878" s="404"/>
      <c r="AC878" s="404"/>
      <c r="AD878" s="404"/>
      <c r="AE878" s="404"/>
      <c r="AF878" s="404"/>
      <c r="AG878" s="404"/>
    </row>
    <row r="879" customFormat="false" ht="15.75" hidden="false" customHeight="true" outlineLevel="0" collapsed="false">
      <c r="A879" s="404"/>
      <c r="B879" s="404"/>
      <c r="C879" s="404"/>
      <c r="D879" s="404"/>
      <c r="E879" s="404"/>
      <c r="F879" s="404"/>
      <c r="G879" s="404"/>
      <c r="H879" s="404"/>
      <c r="I879" s="404"/>
      <c r="J879" s="404"/>
      <c r="K879" s="404"/>
      <c r="L879" s="404"/>
      <c r="M879" s="404"/>
      <c r="N879" s="404"/>
      <c r="O879" s="404"/>
      <c r="P879" s="404"/>
      <c r="Q879" s="404"/>
      <c r="R879" s="404"/>
      <c r="S879" s="404"/>
      <c r="T879" s="404"/>
      <c r="U879" s="404"/>
      <c r="V879" s="404"/>
      <c r="W879" s="404"/>
      <c r="X879" s="404"/>
      <c r="Y879" s="404"/>
      <c r="Z879" s="404"/>
      <c r="AA879" s="404"/>
      <c r="AB879" s="404"/>
      <c r="AC879" s="404"/>
      <c r="AD879" s="404"/>
      <c r="AE879" s="404"/>
      <c r="AF879" s="404"/>
      <c r="AG879" s="404"/>
    </row>
    <row r="880" customFormat="false" ht="15.75" hidden="false" customHeight="true" outlineLevel="0" collapsed="false">
      <c r="A880" s="404"/>
      <c r="B880" s="404"/>
      <c r="C880" s="404"/>
      <c r="D880" s="404"/>
      <c r="E880" s="404"/>
      <c r="F880" s="404"/>
      <c r="G880" s="404"/>
      <c r="H880" s="404"/>
      <c r="I880" s="404"/>
      <c r="J880" s="404"/>
      <c r="K880" s="404"/>
      <c r="L880" s="404"/>
      <c r="M880" s="404"/>
      <c r="N880" s="404"/>
      <c r="O880" s="404"/>
      <c r="P880" s="404"/>
      <c r="Q880" s="404"/>
      <c r="R880" s="404"/>
      <c r="S880" s="404"/>
      <c r="T880" s="404"/>
      <c r="U880" s="404"/>
      <c r="V880" s="404"/>
      <c r="W880" s="404"/>
      <c r="X880" s="404"/>
      <c r="Y880" s="404"/>
      <c r="Z880" s="404"/>
      <c r="AA880" s="404"/>
      <c r="AB880" s="404"/>
      <c r="AC880" s="404"/>
      <c r="AD880" s="404"/>
      <c r="AE880" s="404"/>
      <c r="AF880" s="404"/>
      <c r="AG880" s="404"/>
    </row>
    <row r="881" customFormat="false" ht="15.75" hidden="false" customHeight="true" outlineLevel="0" collapsed="false">
      <c r="A881" s="404"/>
      <c r="B881" s="404"/>
      <c r="C881" s="404"/>
      <c r="D881" s="404"/>
      <c r="E881" s="404"/>
      <c r="F881" s="404"/>
      <c r="G881" s="404"/>
      <c r="H881" s="404"/>
      <c r="I881" s="404"/>
      <c r="J881" s="404"/>
      <c r="K881" s="404"/>
      <c r="L881" s="404"/>
      <c r="M881" s="404"/>
      <c r="N881" s="404"/>
      <c r="O881" s="404"/>
      <c r="P881" s="404"/>
      <c r="Q881" s="404"/>
      <c r="R881" s="404"/>
      <c r="S881" s="404"/>
      <c r="T881" s="404"/>
      <c r="U881" s="404"/>
      <c r="V881" s="404"/>
      <c r="W881" s="404"/>
      <c r="X881" s="404"/>
      <c r="Y881" s="404"/>
      <c r="Z881" s="404"/>
      <c r="AA881" s="404"/>
      <c r="AB881" s="404"/>
      <c r="AC881" s="404"/>
      <c r="AD881" s="404"/>
      <c r="AE881" s="404"/>
      <c r="AF881" s="404"/>
      <c r="AG881" s="404"/>
    </row>
    <row r="882" customFormat="false" ht="15.75" hidden="false" customHeight="true" outlineLevel="0" collapsed="false">
      <c r="A882" s="404"/>
      <c r="B882" s="404"/>
      <c r="C882" s="404"/>
      <c r="D882" s="404"/>
      <c r="E882" s="404"/>
      <c r="F882" s="404"/>
      <c r="G882" s="404"/>
      <c r="H882" s="404"/>
      <c r="I882" s="404"/>
      <c r="J882" s="404"/>
      <c r="K882" s="404"/>
      <c r="L882" s="404"/>
      <c r="M882" s="404"/>
      <c r="N882" s="404"/>
      <c r="O882" s="404"/>
      <c r="P882" s="404"/>
      <c r="Q882" s="404"/>
      <c r="R882" s="404"/>
      <c r="S882" s="404"/>
      <c r="T882" s="404"/>
      <c r="U882" s="404"/>
      <c r="V882" s="404"/>
      <c r="W882" s="404"/>
      <c r="X882" s="404"/>
      <c r="Y882" s="404"/>
      <c r="Z882" s="404"/>
      <c r="AA882" s="404"/>
      <c r="AB882" s="404"/>
      <c r="AC882" s="404"/>
      <c r="AD882" s="404"/>
      <c r="AE882" s="404"/>
      <c r="AF882" s="404"/>
      <c r="AG882" s="404"/>
    </row>
    <row r="883" customFormat="false" ht="15.75" hidden="false" customHeight="true" outlineLevel="0" collapsed="false">
      <c r="A883" s="404"/>
      <c r="B883" s="404"/>
      <c r="C883" s="404"/>
      <c r="D883" s="404"/>
      <c r="E883" s="404"/>
      <c r="F883" s="404"/>
      <c r="G883" s="404"/>
      <c r="H883" s="404"/>
      <c r="I883" s="404"/>
      <c r="J883" s="404"/>
      <c r="K883" s="404"/>
      <c r="L883" s="404"/>
      <c r="M883" s="404"/>
      <c r="N883" s="404"/>
      <c r="O883" s="404"/>
      <c r="P883" s="404"/>
      <c r="Q883" s="404"/>
      <c r="R883" s="404"/>
      <c r="S883" s="404"/>
      <c r="T883" s="404"/>
      <c r="U883" s="404"/>
      <c r="V883" s="404"/>
      <c r="W883" s="404"/>
      <c r="X883" s="404"/>
      <c r="Y883" s="404"/>
      <c r="Z883" s="404"/>
      <c r="AA883" s="404"/>
      <c r="AB883" s="404"/>
      <c r="AC883" s="404"/>
      <c r="AD883" s="404"/>
      <c r="AE883" s="404"/>
      <c r="AF883" s="404"/>
      <c r="AG883" s="404"/>
    </row>
    <row r="884" customFormat="false" ht="15.75" hidden="false" customHeight="true" outlineLevel="0" collapsed="false">
      <c r="A884" s="404"/>
      <c r="B884" s="404"/>
      <c r="C884" s="404"/>
      <c r="D884" s="404"/>
      <c r="E884" s="404"/>
      <c r="F884" s="404"/>
      <c r="G884" s="404"/>
      <c r="H884" s="404"/>
      <c r="I884" s="404"/>
      <c r="J884" s="404"/>
      <c r="K884" s="404"/>
      <c r="L884" s="404"/>
      <c r="M884" s="404"/>
      <c r="N884" s="404"/>
      <c r="O884" s="404"/>
      <c r="P884" s="404"/>
      <c r="Q884" s="404"/>
      <c r="R884" s="404"/>
      <c r="S884" s="404"/>
      <c r="T884" s="404"/>
      <c r="U884" s="404"/>
      <c r="V884" s="404"/>
      <c r="W884" s="404"/>
      <c r="X884" s="404"/>
      <c r="Y884" s="404"/>
      <c r="Z884" s="404"/>
      <c r="AA884" s="404"/>
      <c r="AB884" s="404"/>
      <c r="AC884" s="404"/>
      <c r="AD884" s="404"/>
      <c r="AE884" s="404"/>
      <c r="AF884" s="404"/>
      <c r="AG884" s="404"/>
    </row>
    <row r="885" customFormat="false" ht="15.75" hidden="false" customHeight="true" outlineLevel="0" collapsed="false">
      <c r="A885" s="404"/>
      <c r="B885" s="404"/>
      <c r="C885" s="404"/>
      <c r="D885" s="404"/>
      <c r="E885" s="404"/>
      <c r="F885" s="404"/>
      <c r="G885" s="404"/>
      <c r="H885" s="404"/>
      <c r="I885" s="404"/>
      <c r="J885" s="404"/>
      <c r="K885" s="404"/>
      <c r="L885" s="404"/>
      <c r="M885" s="404"/>
      <c r="N885" s="404"/>
      <c r="O885" s="404"/>
      <c r="P885" s="404"/>
      <c r="Q885" s="404"/>
      <c r="R885" s="404"/>
      <c r="S885" s="404"/>
      <c r="T885" s="404"/>
      <c r="U885" s="404"/>
      <c r="V885" s="404"/>
      <c r="W885" s="404"/>
      <c r="X885" s="404"/>
      <c r="Y885" s="404"/>
      <c r="Z885" s="404"/>
      <c r="AA885" s="404"/>
      <c r="AB885" s="404"/>
      <c r="AC885" s="404"/>
      <c r="AD885" s="404"/>
      <c r="AE885" s="404"/>
      <c r="AF885" s="404"/>
      <c r="AG885" s="404"/>
    </row>
    <row r="886" customFormat="false" ht="15.75" hidden="false" customHeight="true" outlineLevel="0" collapsed="false">
      <c r="A886" s="404"/>
      <c r="B886" s="404"/>
      <c r="C886" s="404"/>
      <c r="D886" s="404"/>
      <c r="E886" s="404"/>
      <c r="F886" s="404"/>
      <c r="G886" s="404"/>
      <c r="H886" s="404"/>
      <c r="I886" s="404"/>
      <c r="J886" s="404"/>
      <c r="K886" s="404"/>
      <c r="L886" s="404"/>
      <c r="M886" s="404"/>
      <c r="N886" s="404"/>
      <c r="O886" s="404"/>
      <c r="P886" s="404"/>
      <c r="Q886" s="404"/>
      <c r="R886" s="404"/>
      <c r="S886" s="404"/>
      <c r="T886" s="404"/>
      <c r="U886" s="404"/>
      <c r="V886" s="404"/>
      <c r="W886" s="404"/>
      <c r="X886" s="404"/>
      <c r="Y886" s="404"/>
      <c r="Z886" s="404"/>
      <c r="AA886" s="404"/>
      <c r="AB886" s="404"/>
      <c r="AC886" s="404"/>
      <c r="AD886" s="404"/>
      <c r="AE886" s="404"/>
      <c r="AF886" s="404"/>
      <c r="AG886" s="404"/>
    </row>
    <row r="887" customFormat="false" ht="15.75" hidden="false" customHeight="true" outlineLevel="0" collapsed="false">
      <c r="A887" s="404"/>
      <c r="B887" s="404"/>
      <c r="C887" s="404"/>
      <c r="D887" s="404"/>
      <c r="E887" s="404"/>
      <c r="F887" s="404"/>
      <c r="G887" s="404"/>
      <c r="H887" s="404"/>
      <c r="I887" s="404"/>
      <c r="J887" s="404"/>
      <c r="K887" s="404"/>
      <c r="L887" s="404"/>
      <c r="M887" s="404"/>
      <c r="N887" s="404"/>
      <c r="O887" s="404"/>
      <c r="P887" s="404"/>
      <c r="Q887" s="404"/>
      <c r="R887" s="404"/>
      <c r="S887" s="404"/>
      <c r="T887" s="404"/>
      <c r="U887" s="404"/>
      <c r="V887" s="404"/>
      <c r="W887" s="404"/>
      <c r="X887" s="404"/>
      <c r="Y887" s="404"/>
      <c r="Z887" s="404"/>
      <c r="AA887" s="404"/>
      <c r="AB887" s="404"/>
      <c r="AC887" s="404"/>
      <c r="AD887" s="404"/>
      <c r="AE887" s="404"/>
      <c r="AF887" s="404"/>
      <c r="AG887" s="404"/>
    </row>
    <row r="888" customFormat="false" ht="15.75" hidden="false" customHeight="true" outlineLevel="0" collapsed="false">
      <c r="A888" s="404"/>
      <c r="B888" s="404"/>
      <c r="C888" s="404"/>
      <c r="D888" s="404"/>
      <c r="E888" s="404"/>
      <c r="F888" s="404"/>
      <c r="G888" s="404"/>
      <c r="H888" s="404"/>
      <c r="I888" s="404"/>
      <c r="J888" s="404"/>
      <c r="K888" s="404"/>
      <c r="L888" s="404"/>
      <c r="M888" s="404"/>
      <c r="N888" s="404"/>
      <c r="O888" s="404"/>
      <c r="P888" s="404"/>
      <c r="Q888" s="404"/>
      <c r="R888" s="404"/>
      <c r="S888" s="404"/>
      <c r="T888" s="404"/>
      <c r="U888" s="404"/>
      <c r="V888" s="404"/>
      <c r="W888" s="404"/>
      <c r="X888" s="404"/>
      <c r="Y888" s="404"/>
      <c r="Z888" s="404"/>
      <c r="AA888" s="404"/>
      <c r="AB888" s="404"/>
      <c r="AC888" s="404"/>
      <c r="AD888" s="404"/>
      <c r="AE888" s="404"/>
      <c r="AF888" s="404"/>
      <c r="AG888" s="404"/>
    </row>
    <row r="889" customFormat="false" ht="15.75" hidden="false" customHeight="true" outlineLevel="0" collapsed="false">
      <c r="A889" s="404"/>
      <c r="B889" s="404"/>
      <c r="C889" s="404"/>
      <c r="D889" s="404"/>
      <c r="E889" s="404"/>
      <c r="F889" s="404"/>
      <c r="G889" s="404"/>
      <c r="H889" s="404"/>
      <c r="I889" s="404"/>
      <c r="J889" s="404"/>
      <c r="K889" s="404"/>
      <c r="L889" s="404"/>
      <c r="M889" s="404"/>
      <c r="N889" s="404"/>
      <c r="O889" s="404"/>
      <c r="P889" s="404"/>
      <c r="Q889" s="404"/>
      <c r="R889" s="404"/>
      <c r="S889" s="404"/>
      <c r="T889" s="404"/>
      <c r="U889" s="404"/>
      <c r="V889" s="404"/>
      <c r="W889" s="404"/>
      <c r="X889" s="404"/>
      <c r="Y889" s="404"/>
      <c r="Z889" s="404"/>
      <c r="AA889" s="404"/>
      <c r="AB889" s="404"/>
      <c r="AC889" s="404"/>
      <c r="AD889" s="404"/>
      <c r="AE889" s="404"/>
      <c r="AF889" s="404"/>
      <c r="AG889" s="404"/>
    </row>
    <row r="890" customFormat="false" ht="15.75" hidden="false" customHeight="true" outlineLevel="0" collapsed="false">
      <c r="A890" s="404"/>
      <c r="B890" s="404"/>
      <c r="C890" s="404"/>
      <c r="D890" s="404"/>
      <c r="E890" s="404"/>
      <c r="F890" s="404"/>
      <c r="G890" s="404"/>
      <c r="H890" s="404"/>
      <c r="I890" s="404"/>
      <c r="J890" s="404"/>
      <c r="K890" s="404"/>
      <c r="L890" s="404"/>
      <c r="M890" s="404"/>
      <c r="N890" s="404"/>
      <c r="O890" s="404"/>
      <c r="P890" s="404"/>
      <c r="Q890" s="404"/>
      <c r="R890" s="404"/>
      <c r="S890" s="404"/>
      <c r="T890" s="404"/>
      <c r="U890" s="404"/>
      <c r="V890" s="404"/>
      <c r="W890" s="404"/>
      <c r="X890" s="404"/>
      <c r="Y890" s="404"/>
      <c r="Z890" s="404"/>
      <c r="AA890" s="404"/>
      <c r="AB890" s="404"/>
      <c r="AC890" s="404"/>
      <c r="AD890" s="404"/>
      <c r="AE890" s="404"/>
      <c r="AF890" s="404"/>
      <c r="AG890" s="404"/>
    </row>
    <row r="891" customFormat="false" ht="15.75" hidden="false" customHeight="true" outlineLevel="0" collapsed="false">
      <c r="A891" s="404"/>
      <c r="B891" s="404"/>
      <c r="C891" s="404"/>
      <c r="D891" s="404"/>
      <c r="E891" s="404"/>
      <c r="F891" s="404"/>
      <c r="G891" s="404"/>
      <c r="H891" s="404"/>
      <c r="I891" s="404"/>
      <c r="J891" s="404"/>
      <c r="K891" s="404"/>
      <c r="L891" s="404"/>
      <c r="M891" s="404"/>
      <c r="N891" s="404"/>
      <c r="O891" s="404"/>
      <c r="P891" s="404"/>
      <c r="Q891" s="404"/>
      <c r="R891" s="404"/>
      <c r="S891" s="404"/>
      <c r="T891" s="404"/>
      <c r="U891" s="404"/>
      <c r="V891" s="404"/>
      <c r="W891" s="404"/>
      <c r="X891" s="404"/>
      <c r="Y891" s="404"/>
      <c r="Z891" s="404"/>
      <c r="AA891" s="404"/>
      <c r="AB891" s="404"/>
      <c r="AC891" s="404"/>
      <c r="AD891" s="404"/>
      <c r="AE891" s="404"/>
      <c r="AF891" s="404"/>
      <c r="AG891" s="404"/>
    </row>
    <row r="892" customFormat="false" ht="15.75" hidden="false" customHeight="true" outlineLevel="0" collapsed="false">
      <c r="A892" s="404"/>
      <c r="B892" s="404"/>
      <c r="C892" s="404"/>
      <c r="D892" s="404"/>
      <c r="E892" s="404"/>
      <c r="F892" s="404"/>
      <c r="G892" s="404"/>
      <c r="H892" s="404"/>
      <c r="I892" s="404"/>
      <c r="J892" s="404"/>
      <c r="K892" s="404"/>
      <c r="L892" s="404"/>
      <c r="M892" s="404"/>
      <c r="N892" s="404"/>
      <c r="O892" s="404"/>
      <c r="P892" s="404"/>
      <c r="Q892" s="404"/>
      <c r="R892" s="404"/>
      <c r="S892" s="404"/>
      <c r="T892" s="404"/>
      <c r="U892" s="404"/>
      <c r="V892" s="404"/>
      <c r="W892" s="404"/>
      <c r="X892" s="404"/>
      <c r="Y892" s="404"/>
      <c r="Z892" s="404"/>
      <c r="AA892" s="404"/>
      <c r="AB892" s="404"/>
      <c r="AC892" s="404"/>
      <c r="AD892" s="404"/>
      <c r="AE892" s="404"/>
      <c r="AF892" s="404"/>
      <c r="AG892" s="404"/>
    </row>
    <row r="893" customFormat="false" ht="15.75" hidden="false" customHeight="true" outlineLevel="0" collapsed="false">
      <c r="A893" s="404"/>
      <c r="B893" s="404"/>
      <c r="C893" s="404"/>
      <c r="D893" s="404"/>
      <c r="E893" s="404"/>
      <c r="F893" s="404"/>
      <c r="G893" s="404"/>
      <c r="H893" s="404"/>
      <c r="I893" s="404"/>
      <c r="J893" s="404"/>
      <c r="K893" s="404"/>
      <c r="L893" s="404"/>
      <c r="M893" s="404"/>
      <c r="N893" s="404"/>
      <c r="O893" s="404"/>
      <c r="P893" s="404"/>
      <c r="Q893" s="404"/>
      <c r="R893" s="404"/>
      <c r="S893" s="404"/>
      <c r="T893" s="404"/>
      <c r="U893" s="404"/>
      <c r="V893" s="404"/>
      <c r="W893" s="404"/>
      <c r="X893" s="404"/>
      <c r="Y893" s="404"/>
      <c r="Z893" s="404"/>
      <c r="AA893" s="404"/>
      <c r="AB893" s="404"/>
      <c r="AC893" s="404"/>
      <c r="AD893" s="404"/>
      <c r="AE893" s="404"/>
      <c r="AF893" s="404"/>
      <c r="AG893" s="404"/>
    </row>
    <row r="894" customFormat="false" ht="15.75" hidden="false" customHeight="true" outlineLevel="0" collapsed="false">
      <c r="A894" s="404"/>
      <c r="B894" s="404"/>
      <c r="C894" s="404"/>
      <c r="D894" s="404"/>
      <c r="E894" s="404"/>
      <c r="F894" s="404"/>
      <c r="G894" s="404"/>
      <c r="H894" s="404"/>
      <c r="I894" s="404"/>
      <c r="J894" s="404"/>
      <c r="K894" s="404"/>
      <c r="L894" s="404"/>
      <c r="M894" s="404"/>
      <c r="N894" s="404"/>
      <c r="O894" s="404"/>
      <c r="P894" s="404"/>
      <c r="Q894" s="404"/>
      <c r="R894" s="404"/>
      <c r="S894" s="404"/>
      <c r="T894" s="404"/>
      <c r="U894" s="404"/>
      <c r="V894" s="404"/>
      <c r="W894" s="404"/>
      <c r="X894" s="404"/>
      <c r="Y894" s="404"/>
      <c r="Z894" s="404"/>
      <c r="AA894" s="404"/>
      <c r="AB894" s="404"/>
      <c r="AC894" s="404"/>
      <c r="AD894" s="404"/>
      <c r="AE894" s="404"/>
      <c r="AF894" s="404"/>
      <c r="AG894" s="404"/>
    </row>
    <row r="895" customFormat="false" ht="15.75" hidden="false" customHeight="true" outlineLevel="0" collapsed="false">
      <c r="A895" s="404"/>
      <c r="B895" s="404"/>
      <c r="C895" s="404"/>
      <c r="D895" s="404"/>
      <c r="E895" s="404"/>
      <c r="F895" s="404"/>
      <c r="G895" s="404"/>
      <c r="H895" s="404"/>
      <c r="I895" s="404"/>
      <c r="J895" s="404"/>
      <c r="K895" s="404"/>
      <c r="L895" s="404"/>
      <c r="M895" s="404"/>
      <c r="N895" s="404"/>
      <c r="O895" s="404"/>
      <c r="P895" s="404"/>
      <c r="Q895" s="404"/>
      <c r="R895" s="404"/>
      <c r="S895" s="404"/>
      <c r="T895" s="404"/>
      <c r="U895" s="404"/>
      <c r="V895" s="404"/>
      <c r="W895" s="404"/>
      <c r="X895" s="404"/>
      <c r="Y895" s="404"/>
      <c r="Z895" s="404"/>
      <c r="AA895" s="404"/>
      <c r="AB895" s="404"/>
      <c r="AC895" s="404"/>
      <c r="AD895" s="404"/>
      <c r="AE895" s="404"/>
      <c r="AF895" s="404"/>
      <c r="AG895" s="404"/>
    </row>
    <row r="896" customFormat="false" ht="15.75" hidden="false" customHeight="true" outlineLevel="0" collapsed="false">
      <c r="A896" s="404"/>
      <c r="B896" s="404"/>
      <c r="C896" s="404"/>
      <c r="D896" s="404"/>
      <c r="E896" s="404"/>
      <c r="F896" s="404"/>
      <c r="G896" s="404"/>
      <c r="H896" s="404"/>
      <c r="I896" s="404"/>
      <c r="J896" s="404"/>
      <c r="K896" s="404"/>
      <c r="L896" s="404"/>
      <c r="M896" s="404"/>
      <c r="N896" s="404"/>
      <c r="O896" s="404"/>
      <c r="P896" s="404"/>
      <c r="Q896" s="404"/>
      <c r="R896" s="404"/>
      <c r="S896" s="404"/>
      <c r="T896" s="404"/>
      <c r="U896" s="404"/>
      <c r="V896" s="404"/>
      <c r="W896" s="404"/>
      <c r="X896" s="404"/>
      <c r="Y896" s="404"/>
      <c r="Z896" s="404"/>
      <c r="AA896" s="404"/>
      <c r="AB896" s="404"/>
      <c r="AC896" s="404"/>
      <c r="AD896" s="404"/>
      <c r="AE896" s="404"/>
      <c r="AF896" s="404"/>
      <c r="AG896" s="404"/>
    </row>
    <row r="897" customFormat="false" ht="15.75" hidden="false" customHeight="true" outlineLevel="0" collapsed="false">
      <c r="A897" s="404"/>
      <c r="B897" s="404"/>
      <c r="C897" s="404"/>
      <c r="D897" s="404"/>
      <c r="E897" s="404"/>
      <c r="F897" s="404"/>
      <c r="G897" s="404"/>
      <c r="H897" s="404"/>
      <c r="I897" s="404"/>
      <c r="J897" s="404"/>
      <c r="K897" s="404"/>
      <c r="L897" s="404"/>
      <c r="M897" s="404"/>
      <c r="N897" s="404"/>
      <c r="O897" s="404"/>
      <c r="P897" s="404"/>
      <c r="Q897" s="404"/>
      <c r="R897" s="404"/>
      <c r="S897" s="404"/>
      <c r="T897" s="404"/>
      <c r="U897" s="404"/>
      <c r="V897" s="404"/>
      <c r="W897" s="404"/>
      <c r="X897" s="404"/>
      <c r="Y897" s="404"/>
      <c r="Z897" s="404"/>
      <c r="AA897" s="404"/>
      <c r="AB897" s="404"/>
      <c r="AC897" s="404"/>
      <c r="AD897" s="404"/>
      <c r="AE897" s="404"/>
      <c r="AF897" s="404"/>
      <c r="AG897" s="404"/>
    </row>
    <row r="898" customFormat="false" ht="15.75" hidden="false" customHeight="true" outlineLevel="0" collapsed="false">
      <c r="A898" s="404"/>
      <c r="B898" s="404"/>
      <c r="C898" s="404"/>
      <c r="D898" s="404"/>
      <c r="E898" s="404"/>
      <c r="F898" s="404"/>
      <c r="G898" s="404"/>
      <c r="H898" s="404"/>
      <c r="I898" s="404"/>
      <c r="J898" s="404"/>
      <c r="K898" s="404"/>
      <c r="L898" s="404"/>
      <c r="M898" s="404"/>
      <c r="N898" s="404"/>
      <c r="O898" s="404"/>
      <c r="P898" s="404"/>
      <c r="Q898" s="404"/>
      <c r="R898" s="404"/>
      <c r="S898" s="404"/>
      <c r="T898" s="404"/>
      <c r="U898" s="404"/>
      <c r="V898" s="404"/>
      <c r="W898" s="404"/>
      <c r="X898" s="404"/>
      <c r="Y898" s="404"/>
      <c r="Z898" s="404"/>
      <c r="AA898" s="404"/>
      <c r="AB898" s="404"/>
      <c r="AC898" s="404"/>
      <c r="AD898" s="404"/>
      <c r="AE898" s="404"/>
      <c r="AF898" s="404"/>
      <c r="AG898" s="404"/>
    </row>
    <row r="899" customFormat="false" ht="15.75" hidden="false" customHeight="true" outlineLevel="0" collapsed="false">
      <c r="A899" s="404"/>
      <c r="B899" s="404"/>
      <c r="C899" s="404"/>
      <c r="D899" s="404"/>
      <c r="E899" s="404"/>
      <c r="F899" s="404"/>
      <c r="G899" s="404"/>
      <c r="H899" s="404"/>
      <c r="I899" s="404"/>
      <c r="J899" s="404"/>
      <c r="K899" s="404"/>
      <c r="L899" s="404"/>
      <c r="M899" s="404"/>
      <c r="N899" s="404"/>
      <c r="O899" s="404"/>
      <c r="P899" s="404"/>
      <c r="Q899" s="404"/>
      <c r="R899" s="404"/>
      <c r="S899" s="404"/>
      <c r="T899" s="404"/>
      <c r="U899" s="404"/>
      <c r="V899" s="404"/>
      <c r="W899" s="404"/>
      <c r="X899" s="404"/>
      <c r="Y899" s="404"/>
      <c r="Z899" s="404"/>
      <c r="AA899" s="404"/>
      <c r="AB899" s="404"/>
      <c r="AC899" s="404"/>
      <c r="AD899" s="404"/>
      <c r="AE899" s="404"/>
      <c r="AF899" s="404"/>
      <c r="AG899" s="404"/>
    </row>
    <row r="900" customFormat="false" ht="15.75" hidden="false" customHeight="true" outlineLevel="0" collapsed="false">
      <c r="A900" s="404"/>
      <c r="B900" s="404"/>
      <c r="C900" s="404"/>
      <c r="D900" s="404"/>
      <c r="E900" s="404"/>
      <c r="F900" s="404"/>
      <c r="G900" s="404"/>
      <c r="H900" s="404"/>
      <c r="I900" s="404"/>
      <c r="J900" s="404"/>
      <c r="K900" s="404"/>
      <c r="L900" s="404"/>
      <c r="M900" s="404"/>
      <c r="N900" s="404"/>
      <c r="O900" s="404"/>
      <c r="P900" s="404"/>
      <c r="Q900" s="404"/>
      <c r="R900" s="404"/>
      <c r="S900" s="404"/>
      <c r="T900" s="404"/>
      <c r="U900" s="404"/>
      <c r="V900" s="404"/>
      <c r="W900" s="404"/>
      <c r="X900" s="404"/>
      <c r="Y900" s="404"/>
      <c r="Z900" s="404"/>
      <c r="AA900" s="404"/>
      <c r="AB900" s="404"/>
      <c r="AC900" s="404"/>
      <c r="AD900" s="404"/>
      <c r="AE900" s="404"/>
      <c r="AF900" s="404"/>
      <c r="AG900" s="404"/>
    </row>
    <row r="901" customFormat="false" ht="15.75" hidden="false" customHeight="true" outlineLevel="0" collapsed="false">
      <c r="A901" s="404"/>
      <c r="B901" s="404"/>
      <c r="C901" s="404"/>
      <c r="D901" s="404"/>
      <c r="E901" s="404"/>
      <c r="F901" s="404"/>
      <c r="G901" s="404"/>
      <c r="H901" s="404"/>
      <c r="I901" s="404"/>
      <c r="J901" s="404"/>
      <c r="K901" s="404"/>
      <c r="L901" s="404"/>
      <c r="M901" s="404"/>
      <c r="N901" s="404"/>
      <c r="O901" s="404"/>
      <c r="P901" s="404"/>
      <c r="Q901" s="404"/>
      <c r="R901" s="404"/>
      <c r="S901" s="404"/>
      <c r="T901" s="404"/>
      <c r="U901" s="404"/>
      <c r="V901" s="404"/>
      <c r="W901" s="404"/>
      <c r="X901" s="404"/>
      <c r="Y901" s="404"/>
      <c r="Z901" s="404"/>
      <c r="AA901" s="404"/>
      <c r="AB901" s="404"/>
      <c r="AC901" s="404"/>
      <c r="AD901" s="404"/>
      <c r="AE901" s="404"/>
      <c r="AF901" s="404"/>
      <c r="AG901" s="404"/>
    </row>
    <row r="902" customFormat="false" ht="15.75" hidden="false" customHeight="true" outlineLevel="0" collapsed="false">
      <c r="A902" s="404"/>
      <c r="B902" s="404"/>
      <c r="C902" s="404"/>
      <c r="D902" s="404"/>
      <c r="E902" s="404"/>
      <c r="F902" s="404"/>
      <c r="G902" s="404"/>
      <c r="H902" s="404"/>
      <c r="I902" s="404"/>
      <c r="J902" s="404"/>
      <c r="K902" s="404"/>
      <c r="L902" s="404"/>
      <c r="M902" s="404"/>
      <c r="N902" s="404"/>
      <c r="O902" s="404"/>
      <c r="P902" s="404"/>
      <c r="Q902" s="404"/>
      <c r="R902" s="404"/>
      <c r="S902" s="404"/>
      <c r="T902" s="404"/>
      <c r="U902" s="404"/>
      <c r="V902" s="404"/>
      <c r="W902" s="404"/>
      <c r="X902" s="404"/>
      <c r="Y902" s="404"/>
      <c r="Z902" s="404"/>
      <c r="AA902" s="404"/>
      <c r="AB902" s="404"/>
      <c r="AC902" s="404"/>
      <c r="AD902" s="404"/>
      <c r="AE902" s="404"/>
      <c r="AF902" s="404"/>
      <c r="AG902" s="404"/>
    </row>
    <row r="903" customFormat="false" ht="15.75" hidden="false" customHeight="true" outlineLevel="0" collapsed="false">
      <c r="A903" s="404"/>
      <c r="B903" s="404"/>
      <c r="C903" s="404"/>
      <c r="D903" s="404"/>
      <c r="E903" s="404"/>
      <c r="F903" s="404"/>
      <c r="G903" s="404"/>
      <c r="H903" s="404"/>
      <c r="I903" s="404"/>
      <c r="J903" s="404"/>
      <c r="K903" s="404"/>
      <c r="L903" s="404"/>
      <c r="M903" s="404"/>
      <c r="N903" s="404"/>
      <c r="O903" s="404"/>
      <c r="P903" s="404"/>
      <c r="Q903" s="404"/>
      <c r="R903" s="404"/>
      <c r="S903" s="404"/>
      <c r="T903" s="404"/>
      <c r="U903" s="404"/>
      <c r="V903" s="404"/>
      <c r="W903" s="404"/>
      <c r="X903" s="404"/>
      <c r="Y903" s="404"/>
      <c r="Z903" s="404"/>
      <c r="AA903" s="404"/>
      <c r="AB903" s="404"/>
      <c r="AC903" s="404"/>
      <c r="AD903" s="404"/>
      <c r="AE903" s="404"/>
      <c r="AF903" s="404"/>
      <c r="AG903" s="404"/>
    </row>
    <row r="904" customFormat="false" ht="15.75" hidden="false" customHeight="true" outlineLevel="0" collapsed="false">
      <c r="A904" s="404"/>
      <c r="B904" s="404"/>
      <c r="C904" s="404"/>
      <c r="D904" s="404"/>
      <c r="E904" s="404"/>
      <c r="F904" s="404"/>
      <c r="G904" s="404"/>
      <c r="H904" s="404"/>
      <c r="I904" s="404"/>
      <c r="J904" s="404"/>
      <c r="K904" s="404"/>
      <c r="L904" s="404"/>
      <c r="M904" s="404"/>
      <c r="N904" s="404"/>
      <c r="O904" s="404"/>
      <c r="P904" s="404"/>
      <c r="Q904" s="404"/>
      <c r="R904" s="404"/>
      <c r="S904" s="404"/>
      <c r="T904" s="404"/>
      <c r="U904" s="404"/>
      <c r="V904" s="404"/>
      <c r="W904" s="404"/>
      <c r="X904" s="404"/>
      <c r="Y904" s="404"/>
      <c r="Z904" s="404"/>
      <c r="AA904" s="404"/>
      <c r="AB904" s="404"/>
      <c r="AC904" s="404"/>
      <c r="AD904" s="404"/>
      <c r="AE904" s="404"/>
      <c r="AF904" s="404"/>
      <c r="AG904" s="404"/>
    </row>
    <row r="905" customFormat="false" ht="15.75" hidden="false" customHeight="true" outlineLevel="0" collapsed="false">
      <c r="A905" s="404"/>
      <c r="B905" s="404"/>
      <c r="C905" s="404"/>
      <c r="D905" s="404"/>
      <c r="E905" s="404"/>
      <c r="F905" s="404"/>
      <c r="G905" s="404"/>
      <c r="H905" s="404"/>
      <c r="I905" s="404"/>
      <c r="J905" s="404"/>
      <c r="K905" s="404"/>
      <c r="L905" s="404"/>
      <c r="M905" s="404"/>
      <c r="N905" s="404"/>
      <c r="O905" s="404"/>
      <c r="P905" s="404"/>
      <c r="Q905" s="404"/>
      <c r="R905" s="404"/>
      <c r="S905" s="404"/>
      <c r="T905" s="404"/>
      <c r="U905" s="404"/>
      <c r="V905" s="404"/>
      <c r="W905" s="404"/>
      <c r="X905" s="404"/>
      <c r="Y905" s="404"/>
      <c r="Z905" s="404"/>
      <c r="AA905" s="404"/>
      <c r="AB905" s="404"/>
      <c r="AC905" s="404"/>
      <c r="AD905" s="404"/>
      <c r="AE905" s="404"/>
      <c r="AF905" s="404"/>
      <c r="AG905" s="404"/>
    </row>
    <row r="906" customFormat="false" ht="15.75" hidden="false" customHeight="true" outlineLevel="0" collapsed="false">
      <c r="A906" s="404"/>
      <c r="B906" s="404"/>
      <c r="C906" s="404"/>
      <c r="D906" s="404"/>
      <c r="E906" s="404"/>
      <c r="F906" s="404"/>
      <c r="G906" s="404"/>
      <c r="H906" s="404"/>
      <c r="I906" s="404"/>
      <c r="J906" s="404"/>
      <c r="K906" s="404"/>
      <c r="L906" s="404"/>
      <c r="M906" s="404"/>
      <c r="N906" s="404"/>
      <c r="O906" s="404"/>
      <c r="P906" s="404"/>
      <c r="Q906" s="404"/>
      <c r="R906" s="404"/>
      <c r="S906" s="404"/>
      <c r="T906" s="404"/>
      <c r="U906" s="404"/>
      <c r="V906" s="404"/>
      <c r="W906" s="404"/>
      <c r="X906" s="404"/>
      <c r="Y906" s="404"/>
      <c r="Z906" s="404"/>
      <c r="AA906" s="404"/>
      <c r="AB906" s="404"/>
      <c r="AC906" s="404"/>
      <c r="AD906" s="404"/>
      <c r="AE906" s="404"/>
      <c r="AF906" s="404"/>
      <c r="AG906" s="404"/>
    </row>
    <row r="907" customFormat="false" ht="15.75" hidden="false" customHeight="true" outlineLevel="0" collapsed="false">
      <c r="A907" s="404"/>
      <c r="B907" s="404"/>
      <c r="C907" s="404"/>
      <c r="D907" s="404"/>
      <c r="E907" s="404"/>
      <c r="F907" s="404"/>
      <c r="G907" s="404"/>
      <c r="H907" s="404"/>
      <c r="I907" s="404"/>
      <c r="J907" s="404"/>
      <c r="K907" s="404"/>
      <c r="L907" s="404"/>
      <c r="M907" s="404"/>
      <c r="N907" s="404"/>
      <c r="O907" s="404"/>
      <c r="P907" s="404"/>
      <c r="Q907" s="404"/>
      <c r="R907" s="404"/>
      <c r="S907" s="404"/>
      <c r="T907" s="404"/>
      <c r="U907" s="404"/>
      <c r="V907" s="404"/>
      <c r="W907" s="404"/>
      <c r="X907" s="404"/>
      <c r="Y907" s="404"/>
      <c r="Z907" s="404"/>
      <c r="AA907" s="404"/>
      <c r="AB907" s="404"/>
      <c r="AC907" s="404"/>
      <c r="AD907" s="404"/>
      <c r="AE907" s="404"/>
      <c r="AF907" s="404"/>
      <c r="AG907" s="404"/>
    </row>
    <row r="908" customFormat="false" ht="15.75" hidden="false" customHeight="true" outlineLevel="0" collapsed="false">
      <c r="A908" s="404"/>
      <c r="B908" s="404"/>
      <c r="C908" s="404"/>
      <c r="D908" s="404"/>
      <c r="E908" s="404"/>
      <c r="F908" s="404"/>
      <c r="G908" s="404"/>
      <c r="H908" s="404"/>
      <c r="I908" s="404"/>
      <c r="J908" s="404"/>
      <c r="K908" s="404"/>
      <c r="L908" s="404"/>
      <c r="M908" s="404"/>
      <c r="N908" s="404"/>
      <c r="O908" s="404"/>
      <c r="P908" s="404"/>
      <c r="Q908" s="404"/>
      <c r="R908" s="404"/>
      <c r="S908" s="404"/>
      <c r="T908" s="404"/>
      <c r="U908" s="404"/>
      <c r="V908" s="404"/>
      <c r="W908" s="404"/>
      <c r="X908" s="404"/>
      <c r="Y908" s="404"/>
      <c r="Z908" s="404"/>
      <c r="AA908" s="404"/>
      <c r="AB908" s="404"/>
      <c r="AC908" s="404"/>
      <c r="AD908" s="404"/>
      <c r="AE908" s="404"/>
      <c r="AF908" s="404"/>
      <c r="AG908" s="404"/>
    </row>
    <row r="909" customFormat="false" ht="15.75" hidden="false" customHeight="true" outlineLevel="0" collapsed="false">
      <c r="A909" s="404"/>
      <c r="B909" s="404"/>
      <c r="C909" s="404"/>
      <c r="D909" s="404"/>
      <c r="E909" s="404"/>
      <c r="F909" s="404"/>
      <c r="G909" s="404"/>
      <c r="H909" s="404"/>
      <c r="I909" s="404"/>
      <c r="J909" s="404"/>
      <c r="K909" s="404"/>
      <c r="L909" s="404"/>
      <c r="M909" s="404"/>
      <c r="N909" s="404"/>
      <c r="O909" s="404"/>
      <c r="P909" s="404"/>
      <c r="Q909" s="404"/>
      <c r="R909" s="404"/>
      <c r="S909" s="404"/>
      <c r="T909" s="404"/>
      <c r="U909" s="404"/>
      <c r="V909" s="404"/>
      <c r="W909" s="404"/>
      <c r="X909" s="404"/>
      <c r="Y909" s="404"/>
      <c r="Z909" s="404"/>
      <c r="AA909" s="404"/>
      <c r="AB909" s="404"/>
      <c r="AC909" s="404"/>
      <c r="AD909" s="404"/>
      <c r="AE909" s="404"/>
      <c r="AF909" s="404"/>
      <c r="AG909" s="404"/>
    </row>
    <row r="910" customFormat="false" ht="15.75" hidden="false" customHeight="true" outlineLevel="0" collapsed="false">
      <c r="A910" s="404"/>
      <c r="B910" s="404"/>
      <c r="C910" s="404"/>
      <c r="D910" s="404"/>
      <c r="E910" s="404"/>
      <c r="F910" s="404"/>
      <c r="G910" s="404"/>
      <c r="H910" s="404"/>
      <c r="I910" s="404"/>
      <c r="J910" s="404"/>
      <c r="K910" s="404"/>
      <c r="L910" s="404"/>
      <c r="M910" s="404"/>
      <c r="N910" s="404"/>
      <c r="O910" s="404"/>
      <c r="P910" s="404"/>
      <c r="Q910" s="404"/>
      <c r="R910" s="404"/>
      <c r="S910" s="404"/>
      <c r="T910" s="404"/>
      <c r="U910" s="404"/>
      <c r="V910" s="404"/>
      <c r="W910" s="404"/>
      <c r="X910" s="404"/>
      <c r="Y910" s="404"/>
      <c r="Z910" s="404"/>
      <c r="AA910" s="404"/>
      <c r="AB910" s="404"/>
      <c r="AC910" s="404"/>
      <c r="AD910" s="404"/>
      <c r="AE910" s="404"/>
      <c r="AF910" s="404"/>
      <c r="AG910" s="404"/>
    </row>
    <row r="911" customFormat="false" ht="15.75" hidden="false" customHeight="true" outlineLevel="0" collapsed="false">
      <c r="A911" s="404"/>
      <c r="B911" s="404"/>
      <c r="C911" s="404"/>
      <c r="D911" s="404"/>
      <c r="E911" s="404"/>
      <c r="F911" s="404"/>
      <c r="G911" s="404"/>
      <c r="H911" s="404"/>
      <c r="I911" s="404"/>
      <c r="J911" s="404"/>
      <c r="K911" s="404"/>
      <c r="L911" s="404"/>
      <c r="M911" s="404"/>
      <c r="N911" s="404"/>
      <c r="O911" s="404"/>
      <c r="P911" s="404"/>
      <c r="Q911" s="404"/>
      <c r="R911" s="404"/>
      <c r="S911" s="404"/>
      <c r="T911" s="404"/>
      <c r="U911" s="404"/>
      <c r="V911" s="404"/>
      <c r="W911" s="404"/>
      <c r="X911" s="404"/>
      <c r="Y911" s="404"/>
      <c r="Z911" s="404"/>
      <c r="AA911" s="404"/>
      <c r="AB911" s="404"/>
      <c r="AC911" s="404"/>
      <c r="AD911" s="404"/>
      <c r="AE911" s="404"/>
      <c r="AF911" s="404"/>
      <c r="AG911" s="404"/>
    </row>
    <row r="912" customFormat="false" ht="15.75" hidden="false" customHeight="true" outlineLevel="0" collapsed="false">
      <c r="A912" s="404"/>
      <c r="B912" s="404"/>
      <c r="C912" s="404"/>
      <c r="D912" s="404"/>
      <c r="E912" s="404"/>
      <c r="F912" s="404"/>
      <c r="G912" s="404"/>
      <c r="H912" s="404"/>
      <c r="I912" s="404"/>
      <c r="J912" s="404"/>
      <c r="K912" s="404"/>
      <c r="L912" s="404"/>
      <c r="M912" s="404"/>
      <c r="N912" s="404"/>
      <c r="O912" s="404"/>
      <c r="P912" s="404"/>
      <c r="Q912" s="404"/>
      <c r="R912" s="404"/>
      <c r="S912" s="404"/>
      <c r="T912" s="404"/>
      <c r="U912" s="404"/>
      <c r="V912" s="404"/>
      <c r="W912" s="404"/>
      <c r="X912" s="404"/>
      <c r="Y912" s="404"/>
      <c r="Z912" s="404"/>
      <c r="AA912" s="404"/>
      <c r="AB912" s="404"/>
      <c r="AC912" s="404"/>
      <c r="AD912" s="404"/>
      <c r="AE912" s="404"/>
      <c r="AF912" s="404"/>
      <c r="AG912" s="404"/>
    </row>
    <row r="913" customFormat="false" ht="15.75" hidden="false" customHeight="true" outlineLevel="0" collapsed="false">
      <c r="A913" s="404"/>
      <c r="B913" s="404"/>
      <c r="C913" s="404"/>
      <c r="D913" s="404"/>
      <c r="E913" s="404"/>
      <c r="F913" s="404"/>
      <c r="G913" s="404"/>
      <c r="H913" s="404"/>
      <c r="I913" s="404"/>
      <c r="J913" s="404"/>
      <c r="K913" s="404"/>
      <c r="L913" s="404"/>
      <c r="M913" s="404"/>
      <c r="N913" s="404"/>
      <c r="O913" s="404"/>
      <c r="P913" s="404"/>
      <c r="Q913" s="404"/>
      <c r="R913" s="404"/>
      <c r="S913" s="404"/>
      <c r="T913" s="404"/>
      <c r="U913" s="404"/>
      <c r="V913" s="404"/>
      <c r="W913" s="404"/>
      <c r="X913" s="404"/>
      <c r="Y913" s="404"/>
      <c r="Z913" s="404"/>
      <c r="AA913" s="404"/>
      <c r="AB913" s="404"/>
      <c r="AC913" s="404"/>
      <c r="AD913" s="404"/>
      <c r="AE913" s="404"/>
      <c r="AF913" s="404"/>
      <c r="AG913" s="404"/>
    </row>
    <row r="914" customFormat="false" ht="15.75" hidden="false" customHeight="true" outlineLevel="0" collapsed="false">
      <c r="A914" s="404"/>
      <c r="B914" s="404"/>
      <c r="C914" s="404"/>
      <c r="D914" s="404"/>
      <c r="E914" s="404"/>
      <c r="F914" s="404"/>
      <c r="G914" s="404"/>
      <c r="H914" s="404"/>
      <c r="I914" s="404"/>
      <c r="J914" s="404"/>
      <c r="K914" s="404"/>
      <c r="L914" s="404"/>
      <c r="M914" s="404"/>
      <c r="N914" s="404"/>
      <c r="O914" s="404"/>
      <c r="P914" s="404"/>
      <c r="Q914" s="404"/>
      <c r="R914" s="404"/>
      <c r="S914" s="404"/>
      <c r="T914" s="404"/>
      <c r="U914" s="404"/>
      <c r="V914" s="404"/>
      <c r="W914" s="404"/>
      <c r="X914" s="404"/>
      <c r="Y914" s="404"/>
      <c r="Z914" s="404"/>
      <c r="AA914" s="404"/>
      <c r="AB914" s="404"/>
      <c r="AC914" s="404"/>
      <c r="AD914" s="404"/>
      <c r="AE914" s="404"/>
      <c r="AF914" s="404"/>
      <c r="AG914" s="404"/>
    </row>
    <row r="915" customFormat="false" ht="15.75" hidden="false" customHeight="true" outlineLevel="0" collapsed="false">
      <c r="A915" s="404"/>
      <c r="B915" s="404"/>
      <c r="C915" s="404"/>
      <c r="D915" s="404"/>
      <c r="E915" s="404"/>
      <c r="F915" s="404"/>
      <c r="G915" s="404"/>
      <c r="H915" s="404"/>
      <c r="I915" s="404"/>
      <c r="J915" s="404"/>
      <c r="K915" s="404"/>
      <c r="L915" s="404"/>
      <c r="M915" s="404"/>
      <c r="N915" s="404"/>
      <c r="O915" s="404"/>
      <c r="P915" s="404"/>
      <c r="Q915" s="404"/>
      <c r="R915" s="404"/>
      <c r="S915" s="404"/>
      <c r="T915" s="404"/>
      <c r="U915" s="404"/>
      <c r="V915" s="404"/>
      <c r="W915" s="404"/>
      <c r="X915" s="404"/>
      <c r="Y915" s="404"/>
      <c r="Z915" s="404"/>
      <c r="AA915" s="404"/>
      <c r="AB915" s="404"/>
      <c r="AC915" s="404"/>
      <c r="AD915" s="404"/>
      <c r="AE915" s="404"/>
      <c r="AF915" s="404"/>
      <c r="AG915" s="404"/>
    </row>
    <row r="916" customFormat="false" ht="15.75" hidden="false" customHeight="true" outlineLevel="0" collapsed="false">
      <c r="A916" s="404"/>
      <c r="B916" s="404"/>
      <c r="C916" s="404"/>
      <c r="D916" s="404"/>
      <c r="E916" s="404"/>
      <c r="F916" s="404"/>
      <c r="G916" s="404"/>
      <c r="H916" s="404"/>
      <c r="I916" s="404"/>
      <c r="J916" s="404"/>
      <c r="K916" s="404"/>
      <c r="L916" s="404"/>
      <c r="M916" s="404"/>
      <c r="N916" s="404"/>
      <c r="O916" s="404"/>
      <c r="P916" s="404"/>
      <c r="Q916" s="404"/>
      <c r="R916" s="404"/>
      <c r="S916" s="404"/>
      <c r="T916" s="404"/>
      <c r="U916" s="404"/>
      <c r="V916" s="404"/>
      <c r="W916" s="404"/>
      <c r="X916" s="404"/>
      <c r="Y916" s="404"/>
      <c r="Z916" s="404"/>
      <c r="AA916" s="404"/>
      <c r="AB916" s="404"/>
      <c r="AC916" s="404"/>
      <c r="AD916" s="404"/>
      <c r="AE916" s="404"/>
      <c r="AF916" s="404"/>
      <c r="AG916" s="404"/>
    </row>
    <row r="917" customFormat="false" ht="15.75" hidden="false" customHeight="true" outlineLevel="0" collapsed="false">
      <c r="A917" s="404"/>
      <c r="B917" s="404"/>
      <c r="C917" s="404"/>
      <c r="D917" s="404"/>
      <c r="E917" s="404"/>
      <c r="F917" s="404"/>
      <c r="G917" s="404"/>
      <c r="H917" s="404"/>
      <c r="I917" s="404"/>
      <c r="J917" s="404"/>
      <c r="K917" s="404"/>
      <c r="L917" s="404"/>
      <c r="M917" s="404"/>
      <c r="N917" s="404"/>
      <c r="O917" s="404"/>
      <c r="P917" s="404"/>
      <c r="Q917" s="404"/>
      <c r="R917" s="404"/>
      <c r="S917" s="404"/>
      <c r="T917" s="404"/>
      <c r="U917" s="404"/>
      <c r="V917" s="404"/>
      <c r="W917" s="404"/>
      <c r="X917" s="404"/>
      <c r="Y917" s="404"/>
      <c r="Z917" s="404"/>
      <c r="AA917" s="404"/>
      <c r="AB917" s="404"/>
      <c r="AC917" s="404"/>
      <c r="AD917" s="404"/>
      <c r="AE917" s="404"/>
      <c r="AF917" s="404"/>
      <c r="AG917" s="404"/>
    </row>
    <row r="918" customFormat="false" ht="15.75" hidden="false" customHeight="true" outlineLevel="0" collapsed="false">
      <c r="A918" s="404"/>
      <c r="B918" s="404"/>
      <c r="C918" s="404"/>
      <c r="D918" s="404"/>
      <c r="E918" s="404"/>
      <c r="F918" s="404"/>
      <c r="G918" s="404"/>
      <c r="H918" s="404"/>
      <c r="I918" s="404"/>
      <c r="J918" s="404"/>
      <c r="K918" s="404"/>
      <c r="L918" s="404"/>
      <c r="M918" s="404"/>
      <c r="N918" s="404"/>
      <c r="O918" s="404"/>
      <c r="P918" s="404"/>
      <c r="Q918" s="404"/>
      <c r="R918" s="404"/>
      <c r="S918" s="404"/>
      <c r="T918" s="404"/>
      <c r="U918" s="404"/>
      <c r="V918" s="404"/>
      <c r="W918" s="404"/>
      <c r="X918" s="404"/>
      <c r="Y918" s="404"/>
      <c r="Z918" s="404"/>
      <c r="AA918" s="404"/>
      <c r="AB918" s="404"/>
      <c r="AC918" s="404"/>
      <c r="AD918" s="404"/>
      <c r="AE918" s="404"/>
      <c r="AF918" s="404"/>
      <c r="AG918" s="404"/>
    </row>
    <row r="919" customFormat="false" ht="15.75" hidden="false" customHeight="true" outlineLevel="0" collapsed="false">
      <c r="A919" s="404"/>
      <c r="B919" s="404"/>
      <c r="C919" s="404"/>
      <c r="D919" s="404"/>
      <c r="E919" s="404"/>
      <c r="F919" s="404"/>
      <c r="G919" s="404"/>
      <c r="H919" s="404"/>
      <c r="I919" s="404"/>
      <c r="J919" s="404"/>
      <c r="K919" s="404"/>
      <c r="L919" s="404"/>
      <c r="M919" s="404"/>
      <c r="N919" s="404"/>
      <c r="O919" s="404"/>
      <c r="P919" s="404"/>
      <c r="Q919" s="404"/>
      <c r="R919" s="404"/>
      <c r="S919" s="404"/>
      <c r="T919" s="404"/>
      <c r="U919" s="404"/>
      <c r="V919" s="404"/>
      <c r="W919" s="404"/>
      <c r="X919" s="404"/>
      <c r="Y919" s="404"/>
      <c r="Z919" s="404"/>
      <c r="AA919" s="404"/>
      <c r="AB919" s="404"/>
      <c r="AC919" s="404"/>
      <c r="AD919" s="404"/>
      <c r="AE919" s="404"/>
      <c r="AF919" s="404"/>
      <c r="AG919" s="404"/>
    </row>
    <row r="920" customFormat="false" ht="15.75" hidden="false" customHeight="true" outlineLevel="0" collapsed="false">
      <c r="A920" s="404"/>
      <c r="B920" s="404"/>
      <c r="C920" s="404"/>
      <c r="D920" s="404"/>
      <c r="E920" s="404"/>
      <c r="F920" s="404"/>
      <c r="G920" s="404"/>
      <c r="H920" s="404"/>
      <c r="I920" s="404"/>
      <c r="J920" s="404"/>
      <c r="K920" s="404"/>
      <c r="L920" s="404"/>
      <c r="M920" s="404"/>
      <c r="N920" s="404"/>
      <c r="O920" s="404"/>
      <c r="P920" s="404"/>
      <c r="Q920" s="404"/>
      <c r="R920" s="404"/>
      <c r="S920" s="404"/>
      <c r="T920" s="404"/>
      <c r="U920" s="404"/>
      <c r="V920" s="404"/>
      <c r="W920" s="404"/>
      <c r="X920" s="404"/>
      <c r="Y920" s="404"/>
      <c r="Z920" s="404"/>
      <c r="AA920" s="404"/>
      <c r="AB920" s="404"/>
      <c r="AC920" s="404"/>
      <c r="AD920" s="404"/>
      <c r="AE920" s="404"/>
      <c r="AF920" s="404"/>
      <c r="AG920" s="404"/>
    </row>
    <row r="921" customFormat="false" ht="15.75" hidden="false" customHeight="true" outlineLevel="0" collapsed="false">
      <c r="A921" s="404"/>
      <c r="B921" s="404"/>
      <c r="C921" s="404"/>
      <c r="D921" s="404"/>
      <c r="E921" s="404"/>
      <c r="F921" s="404"/>
      <c r="G921" s="404"/>
      <c r="H921" s="404"/>
      <c r="I921" s="404"/>
      <c r="J921" s="404"/>
      <c r="K921" s="404"/>
      <c r="L921" s="404"/>
      <c r="M921" s="404"/>
      <c r="N921" s="404"/>
      <c r="O921" s="404"/>
      <c r="P921" s="404"/>
      <c r="Q921" s="404"/>
      <c r="R921" s="404"/>
      <c r="S921" s="404"/>
      <c r="T921" s="404"/>
      <c r="U921" s="404"/>
      <c r="V921" s="404"/>
      <c r="W921" s="404"/>
      <c r="X921" s="404"/>
      <c r="Y921" s="404"/>
      <c r="Z921" s="404"/>
      <c r="AA921" s="404"/>
      <c r="AB921" s="404"/>
      <c r="AC921" s="404"/>
      <c r="AD921" s="404"/>
      <c r="AE921" s="404"/>
      <c r="AF921" s="404"/>
      <c r="AG921" s="404"/>
    </row>
    <row r="922" customFormat="false" ht="15.75" hidden="false" customHeight="true" outlineLevel="0" collapsed="false">
      <c r="A922" s="404"/>
      <c r="B922" s="404"/>
      <c r="C922" s="404"/>
      <c r="D922" s="404"/>
      <c r="E922" s="404"/>
      <c r="F922" s="404"/>
      <c r="G922" s="404"/>
      <c r="H922" s="404"/>
      <c r="I922" s="404"/>
      <c r="J922" s="404"/>
      <c r="K922" s="404"/>
      <c r="L922" s="404"/>
      <c r="M922" s="404"/>
      <c r="N922" s="404"/>
      <c r="O922" s="404"/>
      <c r="P922" s="404"/>
      <c r="Q922" s="404"/>
      <c r="R922" s="404"/>
      <c r="S922" s="404"/>
      <c r="T922" s="404"/>
      <c r="U922" s="404"/>
      <c r="V922" s="404"/>
      <c r="W922" s="404"/>
      <c r="X922" s="404"/>
      <c r="Y922" s="404"/>
      <c r="Z922" s="404"/>
      <c r="AA922" s="404"/>
      <c r="AB922" s="404"/>
      <c r="AC922" s="404"/>
      <c r="AD922" s="404"/>
      <c r="AE922" s="404"/>
      <c r="AF922" s="404"/>
      <c r="AG922" s="404"/>
    </row>
    <row r="923" customFormat="false" ht="15.75" hidden="false" customHeight="true" outlineLevel="0" collapsed="false">
      <c r="A923" s="404"/>
      <c r="B923" s="404"/>
      <c r="C923" s="404"/>
      <c r="D923" s="404"/>
      <c r="E923" s="404"/>
      <c r="F923" s="404"/>
      <c r="G923" s="404"/>
      <c r="H923" s="404"/>
      <c r="I923" s="404"/>
      <c r="J923" s="404"/>
      <c r="K923" s="404"/>
      <c r="L923" s="404"/>
      <c r="M923" s="404"/>
      <c r="N923" s="404"/>
      <c r="O923" s="404"/>
      <c r="P923" s="404"/>
      <c r="Q923" s="404"/>
      <c r="R923" s="404"/>
      <c r="S923" s="404"/>
      <c r="T923" s="404"/>
      <c r="U923" s="404"/>
      <c r="V923" s="404"/>
      <c r="W923" s="404"/>
      <c r="X923" s="404"/>
      <c r="Y923" s="404"/>
      <c r="Z923" s="404"/>
      <c r="AA923" s="404"/>
      <c r="AB923" s="404"/>
      <c r="AC923" s="404"/>
      <c r="AD923" s="404"/>
      <c r="AE923" s="404"/>
      <c r="AF923" s="404"/>
      <c r="AG923" s="404"/>
    </row>
    <row r="924" customFormat="false" ht="15.75" hidden="false" customHeight="true" outlineLevel="0" collapsed="false">
      <c r="A924" s="404"/>
      <c r="B924" s="404"/>
      <c r="C924" s="404"/>
      <c r="D924" s="404"/>
      <c r="E924" s="404"/>
      <c r="F924" s="404"/>
      <c r="G924" s="404"/>
      <c r="H924" s="404"/>
      <c r="I924" s="404"/>
      <c r="J924" s="404"/>
      <c r="K924" s="404"/>
      <c r="L924" s="404"/>
      <c r="M924" s="404"/>
      <c r="N924" s="404"/>
      <c r="O924" s="404"/>
      <c r="P924" s="404"/>
      <c r="Q924" s="404"/>
      <c r="R924" s="404"/>
      <c r="S924" s="404"/>
      <c r="T924" s="404"/>
      <c r="U924" s="404"/>
      <c r="V924" s="404"/>
      <c r="W924" s="404"/>
      <c r="X924" s="404"/>
      <c r="Y924" s="404"/>
      <c r="Z924" s="404"/>
      <c r="AA924" s="404"/>
      <c r="AB924" s="404"/>
      <c r="AC924" s="404"/>
      <c r="AD924" s="404"/>
      <c r="AE924" s="404"/>
      <c r="AF924" s="404"/>
      <c r="AG924" s="404"/>
    </row>
    <row r="925" customFormat="false" ht="15.75" hidden="false" customHeight="true" outlineLevel="0" collapsed="false">
      <c r="A925" s="404"/>
      <c r="B925" s="404"/>
      <c r="C925" s="404"/>
      <c r="D925" s="404"/>
      <c r="E925" s="404"/>
      <c r="F925" s="404"/>
      <c r="G925" s="404"/>
      <c r="H925" s="404"/>
      <c r="I925" s="404"/>
      <c r="J925" s="404"/>
      <c r="K925" s="404"/>
      <c r="L925" s="404"/>
      <c r="M925" s="404"/>
      <c r="N925" s="404"/>
      <c r="O925" s="404"/>
      <c r="P925" s="404"/>
      <c r="Q925" s="404"/>
      <c r="R925" s="404"/>
      <c r="S925" s="404"/>
      <c r="T925" s="404"/>
      <c r="U925" s="404"/>
      <c r="V925" s="404"/>
      <c r="W925" s="404"/>
      <c r="X925" s="404"/>
      <c r="Y925" s="404"/>
      <c r="Z925" s="404"/>
      <c r="AA925" s="404"/>
      <c r="AB925" s="404"/>
      <c r="AC925" s="404"/>
      <c r="AD925" s="404"/>
      <c r="AE925" s="404"/>
      <c r="AF925" s="404"/>
      <c r="AG925" s="404"/>
    </row>
    <row r="926" customFormat="false" ht="15.75" hidden="false" customHeight="true" outlineLevel="0" collapsed="false">
      <c r="A926" s="404"/>
      <c r="B926" s="404"/>
      <c r="C926" s="404"/>
      <c r="D926" s="404"/>
      <c r="E926" s="404"/>
      <c r="F926" s="404"/>
      <c r="G926" s="404"/>
      <c r="H926" s="404"/>
      <c r="I926" s="404"/>
      <c r="J926" s="404"/>
      <c r="K926" s="404"/>
      <c r="L926" s="404"/>
      <c r="M926" s="404"/>
      <c r="N926" s="404"/>
      <c r="O926" s="404"/>
      <c r="P926" s="404"/>
      <c r="Q926" s="404"/>
      <c r="R926" s="404"/>
      <c r="S926" s="404"/>
      <c r="T926" s="404"/>
      <c r="U926" s="404"/>
      <c r="V926" s="404"/>
      <c r="W926" s="404"/>
      <c r="X926" s="404"/>
      <c r="Y926" s="404"/>
      <c r="Z926" s="404"/>
      <c r="AA926" s="404"/>
      <c r="AB926" s="404"/>
      <c r="AC926" s="404"/>
      <c r="AD926" s="404"/>
      <c r="AE926" s="404"/>
      <c r="AF926" s="404"/>
      <c r="AG926" s="404"/>
    </row>
    <row r="927" customFormat="false" ht="15.75" hidden="false" customHeight="true" outlineLevel="0" collapsed="false">
      <c r="A927" s="404"/>
      <c r="B927" s="404"/>
      <c r="C927" s="404"/>
      <c r="D927" s="404"/>
      <c r="E927" s="404"/>
      <c r="F927" s="404"/>
      <c r="G927" s="404"/>
      <c r="H927" s="404"/>
      <c r="I927" s="404"/>
      <c r="J927" s="404"/>
      <c r="K927" s="404"/>
      <c r="L927" s="404"/>
      <c r="M927" s="404"/>
      <c r="N927" s="404"/>
      <c r="O927" s="404"/>
      <c r="P927" s="404"/>
      <c r="Q927" s="404"/>
      <c r="R927" s="404"/>
      <c r="S927" s="404"/>
      <c r="T927" s="404"/>
      <c r="U927" s="404"/>
      <c r="V927" s="404"/>
      <c r="W927" s="404"/>
      <c r="X927" s="404"/>
      <c r="Y927" s="404"/>
      <c r="Z927" s="404"/>
      <c r="AA927" s="404"/>
      <c r="AB927" s="404"/>
      <c r="AC927" s="404"/>
      <c r="AD927" s="404"/>
      <c r="AE927" s="404"/>
      <c r="AF927" s="404"/>
      <c r="AG927" s="404"/>
    </row>
    <row r="928" customFormat="false" ht="15.75" hidden="false" customHeight="true" outlineLevel="0" collapsed="false">
      <c r="A928" s="404"/>
      <c r="B928" s="404"/>
      <c r="C928" s="404"/>
      <c r="D928" s="404"/>
      <c r="E928" s="404"/>
      <c r="F928" s="404"/>
      <c r="G928" s="404"/>
      <c r="H928" s="404"/>
      <c r="I928" s="404"/>
      <c r="J928" s="404"/>
      <c r="K928" s="404"/>
      <c r="L928" s="404"/>
      <c r="M928" s="404"/>
      <c r="N928" s="404"/>
      <c r="O928" s="404"/>
      <c r="P928" s="404"/>
      <c r="Q928" s="404"/>
      <c r="R928" s="404"/>
      <c r="S928" s="404"/>
      <c r="T928" s="404"/>
      <c r="U928" s="404"/>
      <c r="V928" s="404"/>
      <c r="W928" s="404"/>
      <c r="X928" s="404"/>
      <c r="Y928" s="404"/>
      <c r="Z928" s="404"/>
      <c r="AA928" s="404"/>
      <c r="AB928" s="404"/>
      <c r="AC928" s="404"/>
      <c r="AD928" s="404"/>
      <c r="AE928" s="404"/>
      <c r="AF928" s="404"/>
      <c r="AG928" s="404"/>
    </row>
    <row r="929" customFormat="false" ht="15.75" hidden="false" customHeight="true" outlineLevel="0" collapsed="false">
      <c r="A929" s="404"/>
      <c r="B929" s="404"/>
      <c r="C929" s="404"/>
      <c r="D929" s="404"/>
      <c r="E929" s="404"/>
      <c r="F929" s="404"/>
      <c r="G929" s="404"/>
      <c r="H929" s="404"/>
      <c r="I929" s="404"/>
      <c r="J929" s="404"/>
      <c r="K929" s="404"/>
      <c r="L929" s="404"/>
      <c r="M929" s="404"/>
      <c r="N929" s="404"/>
      <c r="O929" s="404"/>
      <c r="P929" s="404"/>
      <c r="Q929" s="404"/>
      <c r="R929" s="404"/>
      <c r="S929" s="404"/>
      <c r="T929" s="404"/>
      <c r="U929" s="404"/>
      <c r="V929" s="404"/>
      <c r="W929" s="404"/>
      <c r="X929" s="404"/>
      <c r="Y929" s="404"/>
      <c r="Z929" s="404"/>
      <c r="AA929" s="404"/>
      <c r="AB929" s="404"/>
      <c r="AC929" s="404"/>
      <c r="AD929" s="404"/>
      <c r="AE929" s="404"/>
      <c r="AF929" s="404"/>
      <c r="AG929" s="404"/>
    </row>
    <row r="930" customFormat="false" ht="15.75" hidden="false" customHeight="true" outlineLevel="0" collapsed="false">
      <c r="A930" s="404"/>
      <c r="B930" s="404"/>
      <c r="C930" s="404"/>
      <c r="D930" s="404"/>
      <c r="E930" s="404"/>
      <c r="F930" s="404"/>
      <c r="G930" s="404"/>
      <c r="H930" s="404"/>
      <c r="I930" s="404"/>
      <c r="J930" s="404"/>
      <c r="K930" s="404"/>
      <c r="L930" s="404"/>
      <c r="M930" s="404"/>
      <c r="N930" s="404"/>
      <c r="O930" s="404"/>
      <c r="P930" s="404"/>
      <c r="Q930" s="404"/>
      <c r="R930" s="404"/>
      <c r="S930" s="404"/>
      <c r="T930" s="404"/>
      <c r="U930" s="404"/>
      <c r="V930" s="404"/>
      <c r="W930" s="404"/>
      <c r="X930" s="404"/>
      <c r="Y930" s="404"/>
      <c r="Z930" s="404"/>
      <c r="AA930" s="404"/>
      <c r="AB930" s="404"/>
      <c r="AC930" s="404"/>
      <c r="AD930" s="404"/>
      <c r="AE930" s="404"/>
      <c r="AF930" s="404"/>
      <c r="AG930" s="404"/>
    </row>
    <row r="931" customFormat="false" ht="15.75" hidden="false" customHeight="true" outlineLevel="0" collapsed="false">
      <c r="A931" s="404"/>
      <c r="B931" s="404"/>
      <c r="C931" s="404"/>
      <c r="D931" s="404"/>
      <c r="E931" s="404"/>
      <c r="F931" s="404"/>
      <c r="G931" s="404"/>
      <c r="H931" s="404"/>
      <c r="I931" s="404"/>
      <c r="J931" s="404"/>
      <c r="K931" s="404"/>
      <c r="L931" s="404"/>
      <c r="M931" s="404"/>
      <c r="N931" s="404"/>
      <c r="O931" s="404"/>
      <c r="P931" s="404"/>
      <c r="Q931" s="404"/>
      <c r="R931" s="404"/>
      <c r="S931" s="404"/>
      <c r="T931" s="404"/>
      <c r="U931" s="404"/>
      <c r="V931" s="404"/>
      <c r="W931" s="404"/>
      <c r="X931" s="404"/>
      <c r="Y931" s="404"/>
      <c r="Z931" s="404"/>
      <c r="AA931" s="404"/>
      <c r="AB931" s="404"/>
      <c r="AC931" s="404"/>
      <c r="AD931" s="404"/>
      <c r="AE931" s="404"/>
      <c r="AF931" s="404"/>
      <c r="AG931" s="404"/>
    </row>
    <row r="932" customFormat="false" ht="15.75" hidden="false" customHeight="true" outlineLevel="0" collapsed="false">
      <c r="A932" s="404"/>
      <c r="B932" s="404"/>
      <c r="C932" s="404"/>
      <c r="D932" s="404"/>
      <c r="E932" s="404"/>
      <c r="F932" s="404"/>
      <c r="G932" s="404"/>
      <c r="H932" s="404"/>
      <c r="I932" s="404"/>
      <c r="J932" s="404"/>
      <c r="K932" s="404"/>
      <c r="L932" s="404"/>
      <c r="M932" s="404"/>
      <c r="N932" s="404"/>
      <c r="O932" s="404"/>
      <c r="P932" s="404"/>
      <c r="Q932" s="404"/>
      <c r="R932" s="404"/>
      <c r="S932" s="404"/>
      <c r="T932" s="404"/>
      <c r="U932" s="404"/>
      <c r="V932" s="404"/>
      <c r="W932" s="404"/>
      <c r="X932" s="404"/>
      <c r="Y932" s="404"/>
      <c r="Z932" s="404"/>
      <c r="AA932" s="404"/>
      <c r="AB932" s="404"/>
      <c r="AC932" s="404"/>
      <c r="AD932" s="404"/>
      <c r="AE932" s="404"/>
      <c r="AF932" s="404"/>
      <c r="AG932" s="404"/>
    </row>
    <row r="933" customFormat="false" ht="15.75" hidden="false" customHeight="true" outlineLevel="0" collapsed="false">
      <c r="A933" s="404"/>
      <c r="B933" s="404"/>
      <c r="C933" s="404"/>
      <c r="D933" s="404"/>
      <c r="E933" s="404"/>
      <c r="F933" s="404"/>
      <c r="G933" s="404"/>
      <c r="H933" s="404"/>
      <c r="I933" s="404"/>
      <c r="J933" s="404"/>
      <c r="K933" s="404"/>
      <c r="L933" s="404"/>
      <c r="M933" s="404"/>
      <c r="N933" s="404"/>
      <c r="O933" s="404"/>
      <c r="P933" s="404"/>
      <c r="Q933" s="404"/>
      <c r="R933" s="404"/>
      <c r="S933" s="404"/>
      <c r="T933" s="404"/>
      <c r="U933" s="404"/>
      <c r="V933" s="404"/>
      <c r="W933" s="404"/>
      <c r="X933" s="404"/>
      <c r="Y933" s="404"/>
      <c r="Z933" s="404"/>
      <c r="AA933" s="404"/>
      <c r="AB933" s="404"/>
      <c r="AC933" s="404"/>
      <c r="AD933" s="404"/>
      <c r="AE933" s="404"/>
      <c r="AF933" s="404"/>
      <c r="AG933" s="404"/>
    </row>
    <row r="934" customFormat="false" ht="15.75" hidden="false" customHeight="true" outlineLevel="0" collapsed="false">
      <c r="A934" s="404"/>
      <c r="B934" s="404"/>
      <c r="C934" s="404"/>
      <c r="D934" s="404"/>
      <c r="E934" s="404"/>
      <c r="F934" s="404"/>
      <c r="G934" s="404"/>
      <c r="H934" s="404"/>
      <c r="I934" s="404"/>
      <c r="J934" s="404"/>
      <c r="K934" s="404"/>
      <c r="L934" s="404"/>
      <c r="M934" s="404"/>
      <c r="N934" s="404"/>
      <c r="O934" s="404"/>
      <c r="P934" s="404"/>
      <c r="Q934" s="404"/>
      <c r="R934" s="404"/>
      <c r="S934" s="404"/>
      <c r="T934" s="404"/>
      <c r="U934" s="404"/>
      <c r="V934" s="404"/>
      <c r="W934" s="404"/>
      <c r="X934" s="404"/>
      <c r="Y934" s="404"/>
      <c r="Z934" s="404"/>
      <c r="AA934" s="404"/>
      <c r="AB934" s="404"/>
      <c r="AC934" s="404"/>
      <c r="AD934" s="404"/>
      <c r="AE934" s="404"/>
      <c r="AF934" s="404"/>
      <c r="AG934" s="404"/>
    </row>
    <row r="935" customFormat="false" ht="15.75" hidden="false" customHeight="true" outlineLevel="0" collapsed="false">
      <c r="A935" s="404"/>
      <c r="B935" s="404"/>
      <c r="C935" s="404"/>
      <c r="D935" s="404"/>
      <c r="E935" s="404"/>
      <c r="F935" s="404"/>
      <c r="G935" s="404"/>
      <c r="H935" s="404"/>
      <c r="I935" s="404"/>
      <c r="J935" s="404"/>
      <c r="K935" s="404"/>
      <c r="L935" s="404"/>
      <c r="M935" s="404"/>
      <c r="N935" s="404"/>
      <c r="O935" s="404"/>
      <c r="P935" s="404"/>
      <c r="Q935" s="404"/>
      <c r="R935" s="404"/>
      <c r="S935" s="404"/>
      <c r="T935" s="404"/>
      <c r="U935" s="404"/>
      <c r="V935" s="404"/>
      <c r="W935" s="404"/>
      <c r="X935" s="404"/>
      <c r="Y935" s="404"/>
      <c r="Z935" s="404"/>
      <c r="AA935" s="404"/>
      <c r="AB935" s="404"/>
      <c r="AC935" s="404"/>
      <c r="AD935" s="404"/>
      <c r="AE935" s="404"/>
      <c r="AF935" s="404"/>
      <c r="AG935" s="404"/>
    </row>
    <row r="936" customFormat="false" ht="15.75" hidden="false" customHeight="true" outlineLevel="0" collapsed="false">
      <c r="A936" s="404"/>
      <c r="B936" s="404"/>
      <c r="C936" s="404"/>
      <c r="D936" s="404"/>
      <c r="E936" s="404"/>
      <c r="F936" s="404"/>
      <c r="G936" s="404"/>
      <c r="H936" s="404"/>
      <c r="I936" s="404"/>
      <c r="J936" s="404"/>
      <c r="K936" s="404"/>
      <c r="L936" s="404"/>
      <c r="M936" s="404"/>
      <c r="N936" s="404"/>
      <c r="O936" s="404"/>
      <c r="P936" s="404"/>
      <c r="Q936" s="404"/>
      <c r="R936" s="404"/>
      <c r="S936" s="404"/>
      <c r="T936" s="404"/>
      <c r="U936" s="404"/>
      <c r="V936" s="404"/>
      <c r="W936" s="404"/>
      <c r="X936" s="404"/>
      <c r="Y936" s="404"/>
      <c r="Z936" s="404"/>
      <c r="AA936" s="404"/>
      <c r="AB936" s="404"/>
      <c r="AC936" s="404"/>
      <c r="AD936" s="404"/>
      <c r="AE936" s="404"/>
      <c r="AF936" s="404"/>
      <c r="AG936" s="404"/>
    </row>
    <row r="937" customFormat="false" ht="15.75" hidden="false" customHeight="true" outlineLevel="0" collapsed="false">
      <c r="A937" s="404"/>
      <c r="B937" s="404"/>
      <c r="C937" s="404"/>
      <c r="D937" s="404"/>
      <c r="E937" s="404"/>
      <c r="F937" s="404"/>
      <c r="G937" s="404"/>
      <c r="H937" s="404"/>
      <c r="I937" s="404"/>
      <c r="J937" s="404"/>
      <c r="K937" s="404"/>
      <c r="L937" s="404"/>
      <c r="M937" s="404"/>
      <c r="N937" s="404"/>
      <c r="O937" s="404"/>
      <c r="P937" s="404"/>
      <c r="Q937" s="404"/>
      <c r="R937" s="404"/>
      <c r="S937" s="404"/>
      <c r="T937" s="404"/>
      <c r="U937" s="404"/>
      <c r="V937" s="404"/>
      <c r="W937" s="404"/>
      <c r="X937" s="404"/>
      <c r="Y937" s="404"/>
      <c r="Z937" s="404"/>
      <c r="AA937" s="404"/>
      <c r="AB937" s="404"/>
      <c r="AC937" s="404"/>
      <c r="AD937" s="404"/>
      <c r="AE937" s="404"/>
      <c r="AF937" s="404"/>
      <c r="AG937" s="404"/>
    </row>
    <row r="938" customFormat="false" ht="15.75" hidden="false" customHeight="true" outlineLevel="0" collapsed="false">
      <c r="A938" s="404"/>
      <c r="B938" s="404"/>
      <c r="C938" s="404"/>
      <c r="D938" s="404"/>
      <c r="E938" s="404"/>
      <c r="F938" s="404"/>
      <c r="G938" s="404"/>
      <c r="H938" s="404"/>
      <c r="I938" s="404"/>
      <c r="J938" s="404"/>
      <c r="K938" s="404"/>
      <c r="L938" s="404"/>
      <c r="M938" s="404"/>
      <c r="N938" s="404"/>
      <c r="O938" s="404"/>
      <c r="P938" s="404"/>
      <c r="Q938" s="404"/>
      <c r="R938" s="404"/>
      <c r="S938" s="404"/>
      <c r="T938" s="404"/>
      <c r="U938" s="404"/>
      <c r="V938" s="404"/>
      <c r="W938" s="404"/>
      <c r="X938" s="404"/>
      <c r="Y938" s="404"/>
      <c r="Z938" s="404"/>
      <c r="AA938" s="404"/>
      <c r="AB938" s="404"/>
      <c r="AC938" s="404"/>
      <c r="AD938" s="404"/>
      <c r="AE938" s="404"/>
      <c r="AF938" s="404"/>
      <c r="AG938" s="404"/>
    </row>
    <row r="939" customFormat="false" ht="15.75" hidden="false" customHeight="true" outlineLevel="0" collapsed="false">
      <c r="A939" s="404"/>
      <c r="B939" s="404"/>
      <c r="C939" s="404"/>
      <c r="D939" s="404"/>
      <c r="E939" s="404"/>
      <c r="F939" s="404"/>
      <c r="G939" s="404"/>
      <c r="H939" s="404"/>
      <c r="I939" s="404"/>
      <c r="J939" s="404"/>
      <c r="K939" s="404"/>
      <c r="L939" s="404"/>
      <c r="M939" s="404"/>
      <c r="N939" s="404"/>
      <c r="O939" s="404"/>
      <c r="P939" s="404"/>
      <c r="Q939" s="404"/>
      <c r="R939" s="404"/>
      <c r="S939" s="404"/>
      <c r="T939" s="404"/>
      <c r="U939" s="404"/>
      <c r="V939" s="404"/>
      <c r="W939" s="404"/>
      <c r="X939" s="404"/>
      <c r="Y939" s="404"/>
      <c r="Z939" s="404"/>
      <c r="AA939" s="404"/>
      <c r="AB939" s="404"/>
      <c r="AC939" s="404"/>
      <c r="AD939" s="404"/>
      <c r="AE939" s="404"/>
      <c r="AF939" s="404"/>
      <c r="AG939" s="404"/>
    </row>
    <row r="940" customFormat="false" ht="15.75" hidden="false" customHeight="true" outlineLevel="0" collapsed="false">
      <c r="A940" s="404"/>
      <c r="B940" s="404"/>
      <c r="C940" s="404"/>
      <c r="D940" s="404"/>
      <c r="E940" s="404"/>
      <c r="F940" s="404"/>
      <c r="G940" s="404"/>
      <c r="H940" s="404"/>
      <c r="I940" s="404"/>
      <c r="J940" s="404"/>
      <c r="K940" s="404"/>
      <c r="L940" s="404"/>
      <c r="M940" s="404"/>
      <c r="N940" s="404"/>
      <c r="O940" s="404"/>
      <c r="P940" s="404"/>
      <c r="Q940" s="404"/>
      <c r="R940" s="404"/>
      <c r="S940" s="404"/>
      <c r="T940" s="404"/>
      <c r="U940" s="404"/>
      <c r="V940" s="404"/>
      <c r="W940" s="404"/>
      <c r="X940" s="404"/>
      <c r="Y940" s="404"/>
      <c r="Z940" s="404"/>
      <c r="AA940" s="404"/>
      <c r="AB940" s="404"/>
      <c r="AC940" s="404"/>
      <c r="AD940" s="404"/>
      <c r="AE940" s="404"/>
      <c r="AF940" s="404"/>
      <c r="AG940" s="404"/>
    </row>
    <row r="941" customFormat="false" ht="15.75" hidden="false" customHeight="true" outlineLevel="0" collapsed="false">
      <c r="A941" s="404"/>
      <c r="B941" s="404"/>
      <c r="C941" s="404"/>
      <c r="D941" s="404"/>
      <c r="E941" s="404"/>
      <c r="F941" s="404"/>
      <c r="G941" s="404"/>
      <c r="H941" s="404"/>
      <c r="I941" s="404"/>
      <c r="J941" s="404"/>
      <c r="K941" s="404"/>
      <c r="L941" s="404"/>
      <c r="M941" s="404"/>
      <c r="N941" s="404"/>
      <c r="O941" s="404"/>
      <c r="P941" s="404"/>
      <c r="Q941" s="404"/>
      <c r="R941" s="404"/>
      <c r="S941" s="404"/>
      <c r="T941" s="404"/>
      <c r="U941" s="404"/>
      <c r="V941" s="404"/>
      <c r="W941" s="404"/>
      <c r="X941" s="404"/>
      <c r="Y941" s="404"/>
      <c r="Z941" s="404"/>
      <c r="AA941" s="404"/>
      <c r="AB941" s="404"/>
      <c r="AC941" s="404"/>
      <c r="AD941" s="404"/>
      <c r="AE941" s="404"/>
      <c r="AF941" s="404"/>
      <c r="AG941" s="404"/>
    </row>
    <row r="942" customFormat="false" ht="15.75" hidden="false" customHeight="true" outlineLevel="0" collapsed="false">
      <c r="A942" s="404"/>
      <c r="B942" s="404"/>
      <c r="C942" s="404"/>
      <c r="D942" s="404"/>
      <c r="E942" s="404"/>
      <c r="F942" s="404"/>
      <c r="G942" s="404"/>
      <c r="H942" s="404"/>
      <c r="I942" s="404"/>
      <c r="J942" s="404"/>
      <c r="K942" s="404"/>
      <c r="L942" s="404"/>
      <c r="M942" s="404"/>
      <c r="N942" s="404"/>
      <c r="O942" s="404"/>
      <c r="P942" s="404"/>
      <c r="Q942" s="404"/>
      <c r="R942" s="404"/>
      <c r="S942" s="404"/>
      <c r="T942" s="404"/>
      <c r="U942" s="404"/>
      <c r="V942" s="404"/>
      <c r="W942" s="404"/>
      <c r="X942" s="404"/>
      <c r="Y942" s="404"/>
      <c r="Z942" s="404"/>
      <c r="AA942" s="404"/>
      <c r="AB942" s="404"/>
      <c r="AC942" s="404"/>
      <c r="AD942" s="404"/>
      <c r="AE942" s="404"/>
      <c r="AF942" s="404"/>
      <c r="AG942" s="404"/>
    </row>
    <row r="943" customFormat="false" ht="15.75" hidden="false" customHeight="true" outlineLevel="0" collapsed="false">
      <c r="A943" s="404"/>
      <c r="B943" s="404"/>
      <c r="C943" s="404"/>
      <c r="D943" s="404"/>
      <c r="E943" s="404"/>
      <c r="F943" s="404"/>
      <c r="G943" s="404"/>
      <c r="H943" s="404"/>
      <c r="I943" s="404"/>
      <c r="J943" s="404"/>
      <c r="K943" s="404"/>
      <c r="L943" s="404"/>
      <c r="M943" s="404"/>
      <c r="N943" s="404"/>
      <c r="O943" s="404"/>
      <c r="P943" s="404"/>
      <c r="Q943" s="404"/>
      <c r="R943" s="404"/>
      <c r="S943" s="404"/>
      <c r="T943" s="404"/>
      <c r="U943" s="404"/>
      <c r="V943" s="404"/>
      <c r="W943" s="404"/>
      <c r="X943" s="404"/>
      <c r="Y943" s="404"/>
      <c r="Z943" s="404"/>
      <c r="AA943" s="404"/>
      <c r="AB943" s="404"/>
      <c r="AC943" s="404"/>
      <c r="AD943" s="404"/>
      <c r="AE943" s="404"/>
      <c r="AF943" s="404"/>
      <c r="AG943" s="404"/>
    </row>
    <row r="944" customFormat="false" ht="15.75" hidden="false" customHeight="true" outlineLevel="0" collapsed="false">
      <c r="A944" s="404"/>
      <c r="B944" s="404"/>
      <c r="C944" s="404"/>
      <c r="D944" s="404"/>
      <c r="E944" s="404"/>
      <c r="F944" s="404"/>
      <c r="G944" s="404"/>
      <c r="H944" s="404"/>
      <c r="I944" s="404"/>
      <c r="J944" s="404"/>
      <c r="K944" s="404"/>
      <c r="L944" s="404"/>
      <c r="M944" s="404"/>
      <c r="N944" s="404"/>
      <c r="O944" s="404"/>
      <c r="P944" s="404"/>
      <c r="Q944" s="404"/>
      <c r="R944" s="404"/>
      <c r="S944" s="404"/>
      <c r="T944" s="404"/>
      <c r="U944" s="404"/>
      <c r="V944" s="404"/>
      <c r="W944" s="404"/>
      <c r="X944" s="404"/>
      <c r="Y944" s="404"/>
      <c r="Z944" s="404"/>
      <c r="AA944" s="404"/>
      <c r="AB944" s="404"/>
      <c r="AC944" s="404"/>
      <c r="AD944" s="404"/>
      <c r="AE944" s="404"/>
      <c r="AF944" s="404"/>
      <c r="AG944" s="404"/>
    </row>
    <row r="945" customFormat="false" ht="15.75" hidden="false" customHeight="true" outlineLevel="0" collapsed="false">
      <c r="A945" s="404"/>
      <c r="B945" s="404"/>
      <c r="C945" s="404"/>
      <c r="D945" s="404"/>
      <c r="E945" s="404"/>
      <c r="F945" s="404"/>
      <c r="G945" s="404"/>
      <c r="H945" s="404"/>
      <c r="I945" s="404"/>
      <c r="J945" s="404"/>
      <c r="K945" s="404"/>
      <c r="L945" s="404"/>
      <c r="M945" s="404"/>
      <c r="N945" s="404"/>
      <c r="O945" s="404"/>
      <c r="P945" s="404"/>
      <c r="Q945" s="404"/>
      <c r="R945" s="404"/>
      <c r="S945" s="404"/>
      <c r="T945" s="404"/>
      <c r="U945" s="404"/>
      <c r="V945" s="404"/>
      <c r="W945" s="404"/>
      <c r="X945" s="404"/>
      <c r="Y945" s="404"/>
      <c r="Z945" s="404"/>
      <c r="AA945" s="404"/>
      <c r="AB945" s="404"/>
      <c r="AC945" s="404"/>
      <c r="AD945" s="404"/>
      <c r="AE945" s="404"/>
      <c r="AF945" s="404"/>
      <c r="AG945" s="404"/>
    </row>
    <row r="946" customFormat="false" ht="15.75" hidden="false" customHeight="true" outlineLevel="0" collapsed="false">
      <c r="A946" s="404"/>
      <c r="B946" s="404"/>
      <c r="C946" s="404"/>
      <c r="D946" s="404"/>
      <c r="E946" s="404"/>
      <c r="F946" s="404"/>
      <c r="G946" s="404"/>
      <c r="H946" s="404"/>
      <c r="I946" s="404"/>
      <c r="J946" s="404"/>
      <c r="K946" s="404"/>
      <c r="L946" s="404"/>
      <c r="M946" s="404"/>
      <c r="N946" s="404"/>
      <c r="O946" s="404"/>
      <c r="P946" s="404"/>
      <c r="Q946" s="404"/>
      <c r="R946" s="404"/>
      <c r="S946" s="404"/>
      <c r="T946" s="404"/>
      <c r="U946" s="404"/>
      <c r="V946" s="404"/>
      <c r="W946" s="404"/>
      <c r="X946" s="404"/>
      <c r="Y946" s="404"/>
      <c r="Z946" s="404"/>
      <c r="AA946" s="404"/>
      <c r="AB946" s="404"/>
      <c r="AC946" s="404"/>
      <c r="AD946" s="404"/>
      <c r="AE946" s="404"/>
      <c r="AF946" s="404"/>
      <c r="AG946" s="404"/>
    </row>
    <row r="947" customFormat="false" ht="15.75" hidden="false" customHeight="true" outlineLevel="0" collapsed="false">
      <c r="A947" s="404"/>
      <c r="B947" s="404"/>
      <c r="C947" s="404"/>
      <c r="D947" s="404"/>
      <c r="E947" s="404"/>
      <c r="F947" s="404"/>
      <c r="G947" s="404"/>
      <c r="H947" s="404"/>
      <c r="I947" s="404"/>
      <c r="J947" s="404"/>
      <c r="K947" s="404"/>
      <c r="L947" s="404"/>
      <c r="M947" s="404"/>
      <c r="N947" s="404"/>
      <c r="O947" s="404"/>
      <c r="P947" s="404"/>
      <c r="Q947" s="404"/>
      <c r="R947" s="404"/>
      <c r="S947" s="404"/>
      <c r="T947" s="404"/>
      <c r="U947" s="404"/>
      <c r="V947" s="404"/>
      <c r="W947" s="404"/>
      <c r="X947" s="404"/>
      <c r="Y947" s="404"/>
      <c r="Z947" s="404"/>
      <c r="AA947" s="404"/>
      <c r="AB947" s="404"/>
      <c r="AC947" s="404"/>
      <c r="AD947" s="404"/>
      <c r="AE947" s="404"/>
      <c r="AF947" s="404"/>
      <c r="AG947" s="404"/>
    </row>
    <row r="948" customFormat="false" ht="15.75" hidden="false" customHeight="true" outlineLevel="0" collapsed="false">
      <c r="A948" s="404"/>
      <c r="B948" s="404"/>
      <c r="C948" s="404"/>
      <c r="D948" s="404"/>
      <c r="E948" s="404"/>
      <c r="F948" s="404"/>
      <c r="G948" s="404"/>
      <c r="H948" s="404"/>
      <c r="I948" s="404"/>
      <c r="J948" s="404"/>
      <c r="K948" s="404"/>
      <c r="L948" s="404"/>
      <c r="M948" s="404"/>
      <c r="N948" s="404"/>
      <c r="O948" s="404"/>
      <c r="P948" s="404"/>
      <c r="Q948" s="404"/>
      <c r="R948" s="404"/>
      <c r="S948" s="404"/>
      <c r="T948" s="404"/>
      <c r="U948" s="404"/>
      <c r="V948" s="404"/>
      <c r="W948" s="404"/>
      <c r="X948" s="404"/>
      <c r="Y948" s="404"/>
      <c r="Z948" s="404"/>
      <c r="AA948" s="404"/>
      <c r="AB948" s="404"/>
      <c r="AC948" s="404"/>
      <c r="AD948" s="404"/>
      <c r="AE948" s="404"/>
      <c r="AF948" s="404"/>
      <c r="AG948" s="404"/>
    </row>
    <row r="949" customFormat="false" ht="15.75" hidden="false" customHeight="true" outlineLevel="0" collapsed="false">
      <c r="A949" s="404"/>
      <c r="B949" s="404"/>
      <c r="C949" s="404"/>
      <c r="D949" s="404"/>
      <c r="E949" s="404"/>
      <c r="F949" s="404"/>
      <c r="G949" s="404"/>
      <c r="H949" s="404"/>
      <c r="I949" s="404"/>
      <c r="J949" s="404"/>
      <c r="K949" s="404"/>
      <c r="L949" s="404"/>
      <c r="M949" s="404"/>
      <c r="N949" s="404"/>
      <c r="O949" s="404"/>
      <c r="P949" s="404"/>
      <c r="Q949" s="404"/>
      <c r="R949" s="404"/>
      <c r="S949" s="404"/>
      <c r="T949" s="404"/>
      <c r="U949" s="404"/>
      <c r="V949" s="404"/>
      <c r="W949" s="404"/>
      <c r="X949" s="404"/>
      <c r="Y949" s="404"/>
      <c r="Z949" s="404"/>
      <c r="AA949" s="404"/>
      <c r="AB949" s="404"/>
      <c r="AC949" s="404"/>
      <c r="AD949" s="404"/>
      <c r="AE949" s="404"/>
      <c r="AF949" s="404"/>
      <c r="AG949" s="404"/>
    </row>
    <row r="950" customFormat="false" ht="15.75" hidden="false" customHeight="true" outlineLevel="0" collapsed="false">
      <c r="A950" s="404"/>
      <c r="B950" s="404"/>
      <c r="C950" s="404"/>
      <c r="D950" s="404"/>
      <c r="E950" s="404"/>
      <c r="F950" s="404"/>
      <c r="G950" s="404"/>
      <c r="H950" s="404"/>
      <c r="I950" s="404"/>
      <c r="J950" s="404"/>
      <c r="K950" s="404"/>
      <c r="L950" s="404"/>
      <c r="M950" s="404"/>
      <c r="N950" s="404"/>
      <c r="O950" s="404"/>
      <c r="P950" s="404"/>
      <c r="Q950" s="404"/>
      <c r="R950" s="404"/>
      <c r="S950" s="404"/>
      <c r="T950" s="404"/>
      <c r="U950" s="404"/>
      <c r="V950" s="404"/>
      <c r="W950" s="404"/>
      <c r="X950" s="404"/>
      <c r="Y950" s="404"/>
      <c r="Z950" s="404"/>
      <c r="AA950" s="404"/>
      <c r="AB950" s="404"/>
      <c r="AC950" s="404"/>
      <c r="AD950" s="404"/>
      <c r="AE950" s="404"/>
      <c r="AF950" s="404"/>
      <c r="AG950" s="404"/>
    </row>
    <row r="951" customFormat="false" ht="15.75" hidden="false" customHeight="true" outlineLevel="0" collapsed="false">
      <c r="A951" s="404"/>
      <c r="B951" s="404"/>
      <c r="C951" s="404"/>
      <c r="D951" s="404"/>
      <c r="E951" s="404"/>
      <c r="F951" s="404"/>
      <c r="G951" s="404"/>
      <c r="H951" s="404"/>
      <c r="I951" s="404"/>
      <c r="J951" s="404"/>
      <c r="K951" s="404"/>
      <c r="L951" s="404"/>
      <c r="M951" s="404"/>
      <c r="N951" s="404"/>
      <c r="O951" s="404"/>
      <c r="P951" s="404"/>
      <c r="Q951" s="404"/>
      <c r="R951" s="404"/>
      <c r="S951" s="404"/>
      <c r="T951" s="404"/>
      <c r="U951" s="404"/>
      <c r="V951" s="404"/>
      <c r="W951" s="404"/>
      <c r="X951" s="404"/>
      <c r="Y951" s="404"/>
      <c r="Z951" s="404"/>
      <c r="AA951" s="404"/>
      <c r="AB951" s="404"/>
      <c r="AC951" s="404"/>
      <c r="AD951" s="404"/>
      <c r="AE951" s="404"/>
      <c r="AF951" s="404"/>
      <c r="AG951" s="404"/>
    </row>
    <row r="952" customFormat="false" ht="15.75" hidden="false" customHeight="true" outlineLevel="0" collapsed="false">
      <c r="A952" s="404"/>
      <c r="B952" s="404"/>
      <c r="C952" s="404"/>
      <c r="D952" s="404"/>
      <c r="E952" s="404"/>
      <c r="F952" s="404"/>
      <c r="G952" s="404"/>
      <c r="H952" s="404"/>
      <c r="I952" s="404"/>
      <c r="J952" s="404"/>
      <c r="K952" s="404"/>
      <c r="L952" s="404"/>
      <c r="M952" s="404"/>
      <c r="N952" s="404"/>
      <c r="O952" s="404"/>
      <c r="P952" s="404"/>
      <c r="Q952" s="404"/>
      <c r="R952" s="404"/>
      <c r="S952" s="404"/>
      <c r="T952" s="404"/>
      <c r="U952" s="404"/>
      <c r="V952" s="404"/>
      <c r="W952" s="404"/>
      <c r="X952" s="404"/>
      <c r="Y952" s="404"/>
      <c r="Z952" s="404"/>
      <c r="AA952" s="404"/>
      <c r="AB952" s="404"/>
      <c r="AC952" s="404"/>
      <c r="AD952" s="404"/>
      <c r="AE952" s="404"/>
      <c r="AF952" s="404"/>
      <c r="AG952" s="404"/>
    </row>
    <row r="953" customFormat="false" ht="15.75" hidden="false" customHeight="true" outlineLevel="0" collapsed="false">
      <c r="A953" s="404"/>
      <c r="B953" s="404"/>
      <c r="C953" s="404"/>
      <c r="D953" s="404"/>
      <c r="E953" s="404"/>
      <c r="F953" s="404"/>
      <c r="G953" s="404"/>
      <c r="H953" s="404"/>
      <c r="I953" s="404"/>
      <c r="J953" s="404"/>
      <c r="K953" s="404"/>
      <c r="L953" s="404"/>
      <c r="M953" s="404"/>
      <c r="N953" s="404"/>
      <c r="O953" s="404"/>
      <c r="P953" s="404"/>
      <c r="Q953" s="404"/>
      <c r="R953" s="404"/>
      <c r="S953" s="404"/>
      <c r="T953" s="404"/>
      <c r="U953" s="404"/>
      <c r="V953" s="404"/>
      <c r="W953" s="404"/>
      <c r="X953" s="404"/>
      <c r="Y953" s="404"/>
      <c r="Z953" s="404"/>
      <c r="AA953" s="404"/>
      <c r="AB953" s="404"/>
      <c r="AC953" s="404"/>
      <c r="AD953" s="404"/>
      <c r="AE953" s="404"/>
      <c r="AF953" s="404"/>
      <c r="AG953" s="404"/>
    </row>
    <row r="954" customFormat="false" ht="15.75" hidden="false" customHeight="true" outlineLevel="0" collapsed="false">
      <c r="A954" s="404"/>
      <c r="B954" s="404"/>
      <c r="C954" s="404"/>
      <c r="D954" s="404"/>
      <c r="E954" s="404"/>
      <c r="F954" s="404"/>
      <c r="G954" s="404"/>
      <c r="H954" s="404"/>
      <c r="I954" s="404"/>
      <c r="J954" s="404"/>
      <c r="K954" s="404"/>
      <c r="L954" s="404"/>
      <c r="M954" s="404"/>
      <c r="N954" s="404"/>
      <c r="O954" s="404"/>
      <c r="P954" s="404"/>
      <c r="Q954" s="404"/>
      <c r="R954" s="404"/>
      <c r="S954" s="404"/>
      <c r="T954" s="404"/>
      <c r="U954" s="404"/>
      <c r="V954" s="404"/>
      <c r="W954" s="404"/>
      <c r="X954" s="404"/>
      <c r="Y954" s="404"/>
      <c r="Z954" s="404"/>
      <c r="AA954" s="404"/>
      <c r="AB954" s="404"/>
      <c r="AC954" s="404"/>
      <c r="AD954" s="404"/>
      <c r="AE954" s="404"/>
      <c r="AF954" s="404"/>
      <c r="AG954" s="404"/>
    </row>
    <row r="955" customFormat="false" ht="15.75" hidden="false" customHeight="true" outlineLevel="0" collapsed="false">
      <c r="A955" s="404"/>
      <c r="B955" s="404"/>
      <c r="C955" s="404"/>
      <c r="D955" s="404"/>
      <c r="E955" s="404"/>
      <c r="F955" s="404"/>
      <c r="G955" s="404"/>
      <c r="H955" s="404"/>
      <c r="I955" s="404"/>
      <c r="J955" s="404"/>
      <c r="K955" s="404"/>
      <c r="L955" s="404"/>
      <c r="M955" s="404"/>
      <c r="N955" s="404"/>
      <c r="O955" s="404"/>
      <c r="P955" s="404"/>
      <c r="Q955" s="404"/>
      <c r="R955" s="404"/>
      <c r="S955" s="404"/>
      <c r="T955" s="404"/>
      <c r="U955" s="404"/>
      <c r="V955" s="404"/>
      <c r="W955" s="404"/>
      <c r="X955" s="404"/>
      <c r="Y955" s="404"/>
      <c r="Z955" s="404"/>
      <c r="AA955" s="404"/>
      <c r="AB955" s="404"/>
      <c r="AC955" s="404"/>
      <c r="AD955" s="404"/>
      <c r="AE955" s="404"/>
      <c r="AF955" s="404"/>
      <c r="AG955" s="404"/>
    </row>
    <row r="956" customFormat="false" ht="15.75" hidden="false" customHeight="true" outlineLevel="0" collapsed="false">
      <c r="A956" s="404"/>
      <c r="B956" s="404"/>
      <c r="C956" s="404"/>
      <c r="D956" s="404"/>
      <c r="E956" s="404"/>
      <c r="F956" s="404"/>
      <c r="G956" s="404"/>
      <c r="H956" s="404"/>
      <c r="I956" s="404"/>
      <c r="J956" s="404"/>
      <c r="K956" s="404"/>
      <c r="L956" s="404"/>
      <c r="M956" s="404"/>
      <c r="N956" s="404"/>
      <c r="O956" s="404"/>
      <c r="P956" s="404"/>
      <c r="Q956" s="404"/>
      <c r="R956" s="404"/>
      <c r="S956" s="404"/>
      <c r="T956" s="404"/>
      <c r="U956" s="404"/>
      <c r="V956" s="404"/>
      <c r="W956" s="404"/>
      <c r="X956" s="404"/>
      <c r="Y956" s="404"/>
      <c r="Z956" s="404"/>
      <c r="AA956" s="404"/>
      <c r="AB956" s="404"/>
      <c r="AC956" s="404"/>
      <c r="AD956" s="404"/>
      <c r="AE956" s="404"/>
      <c r="AF956" s="404"/>
      <c r="AG956" s="404"/>
    </row>
    <row r="957" customFormat="false" ht="15.75" hidden="false" customHeight="true" outlineLevel="0" collapsed="false">
      <c r="A957" s="404"/>
      <c r="B957" s="404"/>
      <c r="C957" s="404"/>
      <c r="D957" s="404"/>
      <c r="E957" s="404"/>
      <c r="F957" s="404"/>
      <c r="G957" s="404"/>
      <c r="H957" s="404"/>
      <c r="I957" s="404"/>
      <c r="J957" s="404"/>
      <c r="K957" s="404"/>
      <c r="L957" s="404"/>
      <c r="M957" s="404"/>
      <c r="N957" s="404"/>
      <c r="O957" s="404"/>
      <c r="P957" s="404"/>
      <c r="Q957" s="404"/>
      <c r="R957" s="404"/>
      <c r="S957" s="404"/>
      <c r="T957" s="404"/>
      <c r="U957" s="404"/>
      <c r="V957" s="404"/>
      <c r="W957" s="404"/>
      <c r="X957" s="404"/>
      <c r="Y957" s="404"/>
      <c r="Z957" s="404"/>
      <c r="AA957" s="404"/>
      <c r="AB957" s="404"/>
      <c r="AC957" s="404"/>
      <c r="AD957" s="404"/>
      <c r="AE957" s="404"/>
      <c r="AF957" s="404"/>
      <c r="AG957" s="404"/>
    </row>
    <row r="958" customFormat="false" ht="15.75" hidden="false" customHeight="true" outlineLevel="0" collapsed="false">
      <c r="A958" s="404"/>
      <c r="B958" s="404"/>
      <c r="C958" s="404"/>
      <c r="D958" s="404"/>
      <c r="E958" s="404"/>
      <c r="F958" s="404"/>
      <c r="G958" s="404"/>
      <c r="H958" s="404"/>
      <c r="I958" s="404"/>
      <c r="J958" s="404"/>
      <c r="K958" s="404"/>
      <c r="L958" s="404"/>
      <c r="M958" s="404"/>
      <c r="N958" s="404"/>
      <c r="O958" s="404"/>
      <c r="P958" s="404"/>
      <c r="Q958" s="404"/>
      <c r="R958" s="404"/>
      <c r="S958" s="404"/>
      <c r="T958" s="404"/>
      <c r="U958" s="404"/>
      <c r="V958" s="404"/>
      <c r="W958" s="404"/>
      <c r="X958" s="404"/>
      <c r="Y958" s="404"/>
      <c r="Z958" s="404"/>
      <c r="AA958" s="404"/>
      <c r="AB958" s="404"/>
      <c r="AC958" s="404"/>
      <c r="AD958" s="404"/>
      <c r="AE958" s="404"/>
      <c r="AF958" s="404"/>
      <c r="AG958" s="404"/>
    </row>
    <row r="959" customFormat="false" ht="15.75" hidden="false" customHeight="true" outlineLevel="0" collapsed="false">
      <c r="A959" s="404"/>
      <c r="B959" s="404"/>
      <c r="C959" s="404"/>
      <c r="D959" s="404"/>
      <c r="E959" s="404"/>
      <c r="F959" s="404"/>
      <c r="G959" s="404"/>
      <c r="H959" s="404"/>
      <c r="I959" s="404"/>
      <c r="J959" s="404"/>
      <c r="K959" s="404"/>
      <c r="L959" s="404"/>
      <c r="M959" s="404"/>
      <c r="N959" s="404"/>
      <c r="O959" s="404"/>
      <c r="P959" s="404"/>
      <c r="Q959" s="404"/>
      <c r="R959" s="404"/>
      <c r="S959" s="404"/>
      <c r="T959" s="404"/>
      <c r="U959" s="404"/>
      <c r="V959" s="404"/>
      <c r="W959" s="404"/>
      <c r="X959" s="404"/>
      <c r="Y959" s="404"/>
      <c r="Z959" s="404"/>
      <c r="AA959" s="404"/>
      <c r="AB959" s="404"/>
      <c r="AC959" s="404"/>
      <c r="AD959" s="404"/>
      <c r="AE959" s="404"/>
      <c r="AF959" s="404"/>
      <c r="AG959" s="404"/>
    </row>
    <row r="960" customFormat="false" ht="15.75" hidden="false" customHeight="true" outlineLevel="0" collapsed="false">
      <c r="A960" s="404"/>
      <c r="B960" s="404"/>
      <c r="C960" s="404"/>
      <c r="D960" s="404"/>
      <c r="E960" s="404"/>
      <c r="F960" s="404"/>
      <c r="G960" s="404"/>
      <c r="H960" s="404"/>
      <c r="I960" s="404"/>
      <c r="J960" s="404"/>
      <c r="K960" s="404"/>
      <c r="L960" s="404"/>
      <c r="M960" s="404"/>
      <c r="N960" s="404"/>
      <c r="O960" s="404"/>
      <c r="P960" s="404"/>
      <c r="Q960" s="404"/>
      <c r="R960" s="404"/>
      <c r="S960" s="404"/>
      <c r="T960" s="404"/>
      <c r="U960" s="404"/>
      <c r="V960" s="404"/>
      <c r="W960" s="404"/>
      <c r="X960" s="404"/>
      <c r="Y960" s="404"/>
      <c r="Z960" s="404"/>
      <c r="AA960" s="404"/>
      <c r="AB960" s="404"/>
      <c r="AC960" s="404"/>
      <c r="AD960" s="404"/>
      <c r="AE960" s="404"/>
      <c r="AF960" s="404"/>
      <c r="AG960" s="404"/>
    </row>
    <row r="961" customFormat="false" ht="15.75" hidden="false" customHeight="true" outlineLevel="0" collapsed="false">
      <c r="A961" s="404"/>
      <c r="B961" s="404"/>
      <c r="C961" s="404"/>
      <c r="D961" s="404"/>
      <c r="E961" s="404"/>
      <c r="F961" s="404"/>
      <c r="G961" s="404"/>
      <c r="H961" s="404"/>
      <c r="I961" s="404"/>
      <c r="J961" s="404"/>
      <c r="K961" s="404"/>
      <c r="L961" s="404"/>
      <c r="M961" s="404"/>
      <c r="N961" s="404"/>
      <c r="O961" s="404"/>
      <c r="P961" s="404"/>
      <c r="Q961" s="404"/>
      <c r="R961" s="404"/>
      <c r="S961" s="404"/>
      <c r="T961" s="404"/>
      <c r="U961" s="404"/>
      <c r="V961" s="404"/>
      <c r="W961" s="404"/>
      <c r="X961" s="404"/>
      <c r="Y961" s="404"/>
      <c r="Z961" s="404"/>
      <c r="AA961" s="404"/>
      <c r="AB961" s="404"/>
      <c r="AC961" s="404"/>
      <c r="AD961" s="404"/>
      <c r="AE961" s="404"/>
      <c r="AF961" s="404"/>
      <c r="AG961" s="404"/>
    </row>
    <row r="962" customFormat="false" ht="15.75" hidden="false" customHeight="true" outlineLevel="0" collapsed="false">
      <c r="A962" s="404"/>
      <c r="B962" s="404"/>
      <c r="C962" s="404"/>
      <c r="D962" s="404"/>
      <c r="E962" s="404"/>
      <c r="F962" s="404"/>
      <c r="G962" s="404"/>
      <c r="H962" s="404"/>
      <c r="I962" s="404"/>
      <c r="J962" s="404"/>
      <c r="K962" s="404"/>
      <c r="L962" s="404"/>
      <c r="M962" s="404"/>
      <c r="N962" s="404"/>
      <c r="O962" s="404"/>
      <c r="P962" s="404"/>
      <c r="Q962" s="404"/>
      <c r="R962" s="404"/>
      <c r="S962" s="404"/>
      <c r="T962" s="404"/>
      <c r="U962" s="404"/>
      <c r="V962" s="404"/>
      <c r="W962" s="404"/>
      <c r="X962" s="404"/>
      <c r="Y962" s="404"/>
      <c r="Z962" s="404"/>
      <c r="AA962" s="404"/>
      <c r="AB962" s="404"/>
      <c r="AC962" s="404"/>
      <c r="AD962" s="404"/>
      <c r="AE962" s="404"/>
      <c r="AF962" s="404"/>
      <c r="AG962" s="404"/>
    </row>
    <row r="963" customFormat="false" ht="15.75" hidden="false" customHeight="true" outlineLevel="0" collapsed="false">
      <c r="A963" s="404"/>
      <c r="B963" s="404"/>
      <c r="C963" s="404"/>
      <c r="D963" s="404"/>
      <c r="E963" s="404"/>
      <c r="F963" s="404"/>
      <c r="G963" s="404"/>
      <c r="H963" s="404"/>
      <c r="I963" s="404"/>
      <c r="J963" s="404"/>
      <c r="K963" s="404"/>
      <c r="L963" s="404"/>
      <c r="M963" s="404"/>
      <c r="N963" s="404"/>
      <c r="O963" s="404"/>
      <c r="P963" s="404"/>
      <c r="Q963" s="404"/>
      <c r="R963" s="404"/>
      <c r="S963" s="404"/>
      <c r="T963" s="404"/>
      <c r="U963" s="404"/>
      <c r="V963" s="404"/>
      <c r="W963" s="404"/>
      <c r="X963" s="404"/>
      <c r="Y963" s="404"/>
      <c r="Z963" s="404"/>
      <c r="AA963" s="404"/>
      <c r="AB963" s="404"/>
      <c r="AC963" s="404"/>
      <c r="AD963" s="404"/>
      <c r="AE963" s="404"/>
      <c r="AF963" s="404"/>
      <c r="AG963" s="404"/>
    </row>
    <row r="964" customFormat="false" ht="15.75" hidden="false" customHeight="true" outlineLevel="0" collapsed="false">
      <c r="A964" s="404"/>
      <c r="B964" s="404"/>
      <c r="C964" s="404"/>
      <c r="D964" s="404"/>
      <c r="E964" s="404"/>
      <c r="F964" s="404"/>
      <c r="G964" s="404"/>
      <c r="H964" s="404"/>
      <c r="I964" s="404"/>
      <c r="J964" s="404"/>
      <c r="K964" s="404"/>
      <c r="L964" s="404"/>
      <c r="M964" s="404"/>
      <c r="N964" s="404"/>
      <c r="O964" s="404"/>
      <c r="P964" s="404"/>
      <c r="Q964" s="404"/>
      <c r="R964" s="404"/>
      <c r="S964" s="404"/>
      <c r="T964" s="404"/>
      <c r="U964" s="404"/>
      <c r="V964" s="404"/>
      <c r="W964" s="404"/>
      <c r="X964" s="404"/>
      <c r="Y964" s="404"/>
      <c r="Z964" s="404"/>
      <c r="AA964" s="404"/>
      <c r="AB964" s="404"/>
      <c r="AC964" s="404"/>
      <c r="AD964" s="404"/>
      <c r="AE964" s="404"/>
      <c r="AF964" s="404"/>
      <c r="AG964" s="404"/>
    </row>
    <row r="965" customFormat="false" ht="15.75" hidden="false" customHeight="true" outlineLevel="0" collapsed="false">
      <c r="A965" s="404"/>
      <c r="B965" s="404"/>
      <c r="C965" s="404"/>
      <c r="D965" s="404"/>
      <c r="E965" s="404"/>
      <c r="F965" s="404"/>
      <c r="G965" s="404"/>
      <c r="H965" s="404"/>
      <c r="I965" s="404"/>
      <c r="J965" s="404"/>
      <c r="K965" s="404"/>
      <c r="L965" s="404"/>
      <c r="M965" s="404"/>
      <c r="N965" s="404"/>
      <c r="O965" s="404"/>
      <c r="P965" s="404"/>
      <c r="Q965" s="404"/>
      <c r="R965" s="404"/>
      <c r="S965" s="404"/>
      <c r="T965" s="404"/>
      <c r="U965" s="404"/>
      <c r="V965" s="404"/>
      <c r="W965" s="404"/>
      <c r="X965" s="404"/>
      <c r="Y965" s="404"/>
      <c r="Z965" s="404"/>
      <c r="AA965" s="404"/>
      <c r="AB965" s="404"/>
      <c r="AC965" s="404"/>
      <c r="AD965" s="404"/>
      <c r="AE965" s="404"/>
      <c r="AF965" s="404"/>
      <c r="AG965" s="404"/>
    </row>
    <row r="966" customFormat="false" ht="15.75" hidden="false" customHeight="true" outlineLevel="0" collapsed="false">
      <c r="A966" s="404"/>
      <c r="B966" s="404"/>
      <c r="C966" s="404"/>
      <c r="D966" s="404"/>
      <c r="E966" s="404"/>
      <c r="F966" s="404"/>
      <c r="G966" s="404"/>
      <c r="H966" s="404"/>
      <c r="I966" s="404"/>
      <c r="J966" s="404"/>
      <c r="K966" s="404"/>
      <c r="L966" s="404"/>
      <c r="M966" s="404"/>
      <c r="N966" s="404"/>
      <c r="O966" s="404"/>
      <c r="P966" s="404"/>
      <c r="Q966" s="404"/>
      <c r="R966" s="404"/>
      <c r="S966" s="404"/>
      <c r="T966" s="404"/>
      <c r="U966" s="404"/>
      <c r="V966" s="404"/>
      <c r="W966" s="404"/>
      <c r="X966" s="404"/>
      <c r="Y966" s="404"/>
      <c r="Z966" s="404"/>
      <c r="AA966" s="404"/>
      <c r="AB966" s="404"/>
      <c r="AC966" s="404"/>
      <c r="AD966" s="404"/>
      <c r="AE966" s="404"/>
      <c r="AF966" s="404"/>
      <c r="AG966" s="404"/>
    </row>
    <row r="967" customFormat="false" ht="15.75" hidden="false" customHeight="true" outlineLevel="0" collapsed="false">
      <c r="A967" s="404"/>
      <c r="B967" s="404"/>
      <c r="C967" s="404"/>
      <c r="D967" s="404"/>
      <c r="E967" s="404"/>
      <c r="F967" s="404"/>
      <c r="G967" s="404"/>
      <c r="H967" s="404"/>
      <c r="I967" s="404"/>
      <c r="J967" s="404"/>
      <c r="K967" s="404"/>
      <c r="L967" s="404"/>
      <c r="M967" s="404"/>
      <c r="N967" s="404"/>
      <c r="O967" s="404"/>
      <c r="P967" s="404"/>
      <c r="Q967" s="404"/>
      <c r="R967" s="404"/>
      <c r="S967" s="404"/>
      <c r="T967" s="404"/>
      <c r="U967" s="404"/>
      <c r="V967" s="404"/>
      <c r="W967" s="404"/>
      <c r="X967" s="404"/>
      <c r="Y967" s="404"/>
      <c r="Z967" s="404"/>
      <c r="AA967" s="404"/>
      <c r="AB967" s="404"/>
      <c r="AC967" s="404"/>
      <c r="AD967" s="404"/>
      <c r="AE967" s="404"/>
      <c r="AF967" s="404"/>
      <c r="AG967" s="404"/>
    </row>
    <row r="968" customFormat="false" ht="15.75" hidden="false" customHeight="true" outlineLevel="0" collapsed="false">
      <c r="A968" s="404"/>
      <c r="B968" s="404"/>
      <c r="C968" s="404"/>
      <c r="D968" s="404"/>
      <c r="E968" s="404"/>
      <c r="F968" s="404"/>
      <c r="G968" s="404"/>
      <c r="H968" s="404"/>
      <c r="I968" s="404"/>
      <c r="J968" s="404"/>
      <c r="K968" s="404"/>
      <c r="L968" s="404"/>
      <c r="M968" s="404"/>
      <c r="N968" s="404"/>
      <c r="O968" s="404"/>
      <c r="P968" s="404"/>
      <c r="Q968" s="404"/>
      <c r="R968" s="404"/>
      <c r="S968" s="404"/>
      <c r="T968" s="404"/>
      <c r="U968" s="404"/>
      <c r="V968" s="404"/>
      <c r="W968" s="404"/>
      <c r="X968" s="404"/>
      <c r="Y968" s="404"/>
      <c r="Z968" s="404"/>
      <c r="AA968" s="404"/>
      <c r="AB968" s="404"/>
      <c r="AC968" s="404"/>
      <c r="AD968" s="404"/>
      <c r="AE968" s="404"/>
      <c r="AF968" s="404"/>
      <c r="AG968" s="404"/>
    </row>
    <row r="969" customFormat="false" ht="15.75" hidden="false" customHeight="true" outlineLevel="0" collapsed="false">
      <c r="A969" s="404"/>
      <c r="B969" s="404"/>
      <c r="C969" s="404"/>
      <c r="D969" s="404"/>
      <c r="E969" s="404"/>
      <c r="F969" s="404"/>
      <c r="G969" s="404"/>
      <c r="H969" s="404"/>
      <c r="I969" s="404"/>
      <c r="J969" s="404"/>
      <c r="K969" s="404"/>
      <c r="L969" s="404"/>
      <c r="M969" s="404"/>
      <c r="N969" s="404"/>
      <c r="O969" s="404"/>
      <c r="P969" s="404"/>
      <c r="Q969" s="404"/>
      <c r="R969" s="404"/>
      <c r="S969" s="404"/>
      <c r="T969" s="404"/>
      <c r="U969" s="404"/>
      <c r="V969" s="404"/>
      <c r="W969" s="404"/>
      <c r="X969" s="404"/>
      <c r="Y969" s="404"/>
      <c r="Z969" s="404"/>
      <c r="AA969" s="404"/>
      <c r="AB969" s="404"/>
      <c r="AC969" s="404"/>
      <c r="AD969" s="404"/>
      <c r="AE969" s="404"/>
      <c r="AF969" s="404"/>
      <c r="AG969" s="404"/>
    </row>
    <row r="970" customFormat="false" ht="15.75" hidden="false" customHeight="true" outlineLevel="0" collapsed="false">
      <c r="A970" s="404"/>
      <c r="B970" s="404"/>
      <c r="C970" s="404"/>
      <c r="D970" s="404"/>
      <c r="E970" s="404"/>
      <c r="F970" s="404"/>
      <c r="G970" s="404"/>
      <c r="H970" s="404"/>
      <c r="I970" s="404"/>
      <c r="J970" s="404"/>
      <c r="K970" s="404"/>
      <c r="L970" s="404"/>
      <c r="M970" s="404"/>
      <c r="N970" s="404"/>
      <c r="O970" s="404"/>
      <c r="P970" s="404"/>
      <c r="Q970" s="404"/>
      <c r="R970" s="404"/>
      <c r="S970" s="404"/>
      <c r="T970" s="404"/>
      <c r="U970" s="404"/>
      <c r="V970" s="404"/>
      <c r="W970" s="404"/>
      <c r="X970" s="404"/>
      <c r="Y970" s="404"/>
      <c r="Z970" s="404"/>
      <c r="AA970" s="404"/>
      <c r="AB970" s="404"/>
      <c r="AC970" s="404"/>
      <c r="AD970" s="404"/>
      <c r="AE970" s="404"/>
      <c r="AF970" s="404"/>
      <c r="AG970" s="404"/>
    </row>
    <row r="971" customFormat="false" ht="15.75" hidden="false" customHeight="true" outlineLevel="0" collapsed="false">
      <c r="A971" s="404"/>
      <c r="B971" s="404"/>
      <c r="C971" s="404"/>
      <c r="D971" s="404"/>
      <c r="E971" s="404"/>
      <c r="F971" s="404"/>
      <c r="G971" s="404"/>
      <c r="H971" s="404"/>
      <c r="I971" s="404"/>
      <c r="J971" s="404"/>
      <c r="K971" s="404"/>
      <c r="L971" s="404"/>
      <c r="M971" s="404"/>
      <c r="N971" s="404"/>
      <c r="O971" s="404"/>
      <c r="P971" s="404"/>
      <c r="Q971" s="404"/>
      <c r="R971" s="404"/>
      <c r="S971" s="404"/>
      <c r="T971" s="404"/>
      <c r="U971" s="404"/>
      <c r="V971" s="404"/>
      <c r="W971" s="404"/>
      <c r="X971" s="404"/>
      <c r="Y971" s="404"/>
      <c r="Z971" s="404"/>
      <c r="AA971" s="404"/>
      <c r="AB971" s="404"/>
      <c r="AC971" s="404"/>
      <c r="AD971" s="404"/>
      <c r="AE971" s="404"/>
      <c r="AF971" s="404"/>
      <c r="AG971" s="404"/>
    </row>
    <row r="972" customFormat="false" ht="15.75" hidden="false" customHeight="true" outlineLevel="0" collapsed="false">
      <c r="A972" s="404"/>
      <c r="B972" s="404"/>
      <c r="C972" s="404"/>
      <c r="D972" s="404"/>
      <c r="E972" s="404"/>
      <c r="F972" s="404"/>
      <c r="G972" s="404"/>
      <c r="H972" s="404"/>
      <c r="I972" s="404"/>
      <c r="J972" s="404"/>
      <c r="K972" s="404"/>
      <c r="L972" s="404"/>
      <c r="M972" s="404"/>
      <c r="N972" s="404"/>
      <c r="O972" s="404"/>
      <c r="P972" s="404"/>
      <c r="Q972" s="404"/>
      <c r="R972" s="404"/>
      <c r="S972" s="404"/>
      <c r="T972" s="404"/>
      <c r="U972" s="404"/>
      <c r="V972" s="404"/>
      <c r="W972" s="404"/>
      <c r="X972" s="404"/>
      <c r="Y972" s="404"/>
      <c r="Z972" s="404"/>
      <c r="AA972" s="404"/>
      <c r="AB972" s="404"/>
      <c r="AC972" s="404"/>
      <c r="AD972" s="404"/>
      <c r="AE972" s="404"/>
      <c r="AF972" s="404"/>
      <c r="AG972" s="404"/>
    </row>
    <row r="973" customFormat="false" ht="15.75" hidden="false" customHeight="true" outlineLevel="0" collapsed="false">
      <c r="A973" s="404"/>
      <c r="B973" s="404"/>
      <c r="C973" s="404"/>
      <c r="D973" s="404"/>
      <c r="E973" s="404"/>
      <c r="F973" s="404"/>
      <c r="G973" s="404"/>
      <c r="H973" s="404"/>
      <c r="I973" s="404"/>
      <c r="J973" s="404"/>
      <c r="K973" s="404"/>
      <c r="L973" s="404"/>
      <c r="M973" s="404"/>
      <c r="N973" s="404"/>
      <c r="O973" s="404"/>
      <c r="P973" s="404"/>
      <c r="Q973" s="404"/>
      <c r="R973" s="404"/>
      <c r="S973" s="404"/>
      <c r="T973" s="404"/>
      <c r="U973" s="404"/>
      <c r="V973" s="404"/>
      <c r="W973" s="404"/>
      <c r="X973" s="404"/>
      <c r="Y973" s="404"/>
      <c r="Z973" s="404"/>
      <c r="AA973" s="404"/>
      <c r="AB973" s="404"/>
      <c r="AC973" s="404"/>
      <c r="AD973" s="404"/>
      <c r="AE973" s="404"/>
      <c r="AF973" s="404"/>
      <c r="AG973" s="404"/>
    </row>
    <row r="974" customFormat="false" ht="15.75" hidden="false" customHeight="true" outlineLevel="0" collapsed="false">
      <c r="A974" s="404"/>
      <c r="B974" s="404"/>
      <c r="C974" s="404"/>
      <c r="D974" s="404"/>
      <c r="E974" s="404"/>
      <c r="F974" s="404"/>
      <c r="G974" s="404"/>
      <c r="H974" s="404"/>
      <c r="I974" s="404"/>
      <c r="J974" s="404"/>
      <c r="K974" s="404"/>
      <c r="L974" s="404"/>
      <c r="M974" s="404"/>
      <c r="N974" s="404"/>
      <c r="O974" s="404"/>
      <c r="P974" s="404"/>
      <c r="Q974" s="404"/>
      <c r="R974" s="404"/>
      <c r="S974" s="404"/>
      <c r="T974" s="404"/>
      <c r="U974" s="404"/>
      <c r="V974" s="404"/>
      <c r="W974" s="404"/>
      <c r="X974" s="404"/>
      <c r="Y974" s="404"/>
      <c r="Z974" s="404"/>
      <c r="AA974" s="404"/>
      <c r="AB974" s="404"/>
      <c r="AC974" s="404"/>
      <c r="AD974" s="404"/>
      <c r="AE974" s="404"/>
      <c r="AF974" s="404"/>
      <c r="AG974" s="404"/>
    </row>
    <row r="975" customFormat="false" ht="15.75" hidden="false" customHeight="true" outlineLevel="0" collapsed="false">
      <c r="A975" s="404"/>
      <c r="B975" s="404"/>
      <c r="C975" s="404"/>
      <c r="D975" s="404"/>
      <c r="E975" s="404"/>
      <c r="F975" s="404"/>
      <c r="G975" s="404"/>
      <c r="H975" s="404"/>
      <c r="I975" s="404"/>
      <c r="J975" s="404"/>
      <c r="K975" s="404"/>
      <c r="L975" s="404"/>
      <c r="M975" s="404"/>
      <c r="N975" s="404"/>
      <c r="O975" s="404"/>
      <c r="P975" s="404"/>
      <c r="Q975" s="404"/>
      <c r="R975" s="404"/>
      <c r="S975" s="404"/>
      <c r="T975" s="404"/>
      <c r="U975" s="404"/>
      <c r="V975" s="404"/>
      <c r="W975" s="404"/>
      <c r="X975" s="404"/>
      <c r="Y975" s="404"/>
      <c r="Z975" s="404"/>
      <c r="AA975" s="404"/>
      <c r="AB975" s="404"/>
      <c r="AC975" s="404"/>
      <c r="AD975" s="404"/>
      <c r="AE975" s="404"/>
      <c r="AF975" s="404"/>
      <c r="AG975" s="404"/>
    </row>
    <row r="976" customFormat="false" ht="15.75" hidden="false" customHeight="true" outlineLevel="0" collapsed="false">
      <c r="A976" s="404"/>
      <c r="B976" s="404"/>
      <c r="C976" s="404"/>
      <c r="D976" s="404"/>
      <c r="E976" s="404"/>
      <c r="F976" s="404"/>
      <c r="G976" s="404"/>
      <c r="H976" s="404"/>
      <c r="I976" s="404"/>
      <c r="J976" s="404"/>
      <c r="K976" s="404"/>
      <c r="L976" s="404"/>
      <c r="M976" s="404"/>
      <c r="N976" s="404"/>
      <c r="O976" s="404"/>
      <c r="P976" s="404"/>
      <c r="Q976" s="404"/>
      <c r="R976" s="404"/>
      <c r="S976" s="404"/>
      <c r="T976" s="404"/>
      <c r="U976" s="404"/>
      <c r="V976" s="404"/>
      <c r="W976" s="404"/>
      <c r="X976" s="404"/>
      <c r="Y976" s="404"/>
      <c r="Z976" s="404"/>
      <c r="AA976" s="404"/>
      <c r="AB976" s="404"/>
      <c r="AC976" s="404"/>
      <c r="AD976" s="404"/>
      <c r="AE976" s="404"/>
      <c r="AF976" s="404"/>
      <c r="AG976" s="404"/>
    </row>
    <row r="977" customFormat="false" ht="15.75" hidden="false" customHeight="true" outlineLevel="0" collapsed="false">
      <c r="A977" s="404"/>
      <c r="B977" s="404"/>
      <c r="C977" s="404"/>
      <c r="D977" s="404"/>
      <c r="E977" s="404"/>
      <c r="F977" s="404"/>
      <c r="G977" s="404"/>
      <c r="H977" s="404"/>
      <c r="I977" s="404"/>
      <c r="J977" s="404"/>
      <c r="K977" s="404"/>
      <c r="L977" s="404"/>
      <c r="M977" s="404"/>
      <c r="N977" s="404"/>
      <c r="O977" s="404"/>
      <c r="P977" s="404"/>
      <c r="Q977" s="404"/>
      <c r="R977" s="404"/>
      <c r="S977" s="404"/>
      <c r="T977" s="404"/>
      <c r="U977" s="404"/>
      <c r="V977" s="404"/>
      <c r="W977" s="404"/>
      <c r="X977" s="404"/>
      <c r="Y977" s="404"/>
      <c r="Z977" s="404"/>
      <c r="AA977" s="404"/>
      <c r="AB977" s="404"/>
      <c r="AC977" s="404"/>
      <c r="AD977" s="404"/>
      <c r="AE977" s="404"/>
      <c r="AF977" s="404"/>
      <c r="AG977" s="404"/>
    </row>
    <row r="978" customFormat="false" ht="15.75" hidden="false" customHeight="true" outlineLevel="0" collapsed="false">
      <c r="A978" s="404"/>
      <c r="B978" s="404"/>
      <c r="C978" s="404"/>
      <c r="D978" s="404"/>
      <c r="E978" s="404"/>
      <c r="F978" s="404"/>
      <c r="G978" s="404"/>
      <c r="H978" s="404"/>
      <c r="I978" s="404"/>
      <c r="J978" s="404"/>
      <c r="K978" s="404"/>
      <c r="L978" s="404"/>
      <c r="M978" s="404"/>
      <c r="N978" s="404"/>
      <c r="O978" s="404"/>
      <c r="P978" s="404"/>
      <c r="Q978" s="404"/>
      <c r="R978" s="404"/>
      <c r="S978" s="404"/>
      <c r="T978" s="404"/>
      <c r="U978" s="404"/>
      <c r="V978" s="404"/>
      <c r="W978" s="404"/>
      <c r="X978" s="404"/>
      <c r="Y978" s="404"/>
      <c r="Z978" s="404"/>
      <c r="AA978" s="404"/>
      <c r="AB978" s="404"/>
      <c r="AC978" s="404"/>
      <c r="AD978" s="404"/>
      <c r="AE978" s="404"/>
      <c r="AF978" s="404"/>
      <c r="AG978" s="404"/>
    </row>
    <row r="979" customFormat="false" ht="15.75" hidden="false" customHeight="true" outlineLevel="0" collapsed="false">
      <c r="A979" s="404"/>
      <c r="B979" s="404"/>
      <c r="C979" s="404"/>
      <c r="D979" s="404"/>
      <c r="E979" s="404"/>
      <c r="F979" s="404"/>
      <c r="G979" s="404"/>
      <c r="H979" s="404"/>
      <c r="I979" s="404"/>
      <c r="J979" s="404"/>
      <c r="K979" s="404"/>
      <c r="L979" s="404"/>
      <c r="M979" s="404"/>
      <c r="N979" s="404"/>
      <c r="O979" s="404"/>
      <c r="P979" s="404"/>
      <c r="Q979" s="404"/>
      <c r="R979" s="404"/>
      <c r="S979" s="404"/>
      <c r="T979" s="404"/>
      <c r="U979" s="404"/>
      <c r="V979" s="404"/>
      <c r="W979" s="404"/>
      <c r="X979" s="404"/>
      <c r="Y979" s="404"/>
      <c r="Z979" s="404"/>
      <c r="AA979" s="404"/>
      <c r="AB979" s="404"/>
      <c r="AC979" s="404"/>
      <c r="AD979" s="404"/>
      <c r="AE979" s="404"/>
      <c r="AF979" s="404"/>
      <c r="AG979" s="404"/>
    </row>
    <row r="980" customFormat="false" ht="15.75" hidden="false" customHeight="true" outlineLevel="0" collapsed="false">
      <c r="A980" s="404"/>
      <c r="B980" s="404"/>
      <c r="C980" s="404"/>
      <c r="D980" s="404"/>
      <c r="E980" s="404"/>
      <c r="F980" s="404"/>
      <c r="G980" s="404"/>
      <c r="H980" s="404"/>
      <c r="I980" s="404"/>
      <c r="J980" s="404"/>
      <c r="K980" s="404"/>
      <c r="L980" s="404"/>
      <c r="M980" s="404"/>
      <c r="N980" s="404"/>
      <c r="O980" s="404"/>
      <c r="P980" s="404"/>
      <c r="Q980" s="404"/>
      <c r="R980" s="404"/>
      <c r="S980" s="404"/>
      <c r="T980" s="404"/>
      <c r="U980" s="404"/>
      <c r="V980" s="404"/>
      <c r="W980" s="404"/>
      <c r="X980" s="404"/>
      <c r="Y980" s="404"/>
      <c r="Z980" s="404"/>
      <c r="AA980" s="404"/>
      <c r="AB980" s="404"/>
      <c r="AC980" s="404"/>
      <c r="AD980" s="404"/>
      <c r="AE980" s="404"/>
      <c r="AF980" s="404"/>
      <c r="AG980" s="404"/>
    </row>
    <row r="981" customFormat="false" ht="15.75" hidden="false" customHeight="true" outlineLevel="0" collapsed="false">
      <c r="A981" s="404"/>
      <c r="B981" s="404"/>
      <c r="C981" s="404"/>
      <c r="D981" s="404"/>
      <c r="E981" s="404"/>
      <c r="F981" s="404"/>
      <c r="G981" s="404"/>
      <c r="H981" s="404"/>
      <c r="I981" s="404"/>
      <c r="J981" s="404"/>
      <c r="K981" s="404"/>
      <c r="L981" s="404"/>
      <c r="M981" s="404"/>
      <c r="N981" s="404"/>
      <c r="O981" s="404"/>
      <c r="P981" s="404"/>
      <c r="Q981" s="404"/>
      <c r="R981" s="404"/>
      <c r="S981" s="404"/>
      <c r="T981" s="404"/>
      <c r="U981" s="404"/>
      <c r="V981" s="404"/>
      <c r="W981" s="404"/>
      <c r="X981" s="404"/>
      <c r="Y981" s="404"/>
      <c r="Z981" s="404"/>
      <c r="AA981" s="404"/>
      <c r="AB981" s="404"/>
      <c r="AC981" s="404"/>
      <c r="AD981" s="404"/>
      <c r="AE981" s="404"/>
      <c r="AF981" s="404"/>
      <c r="AG981" s="404"/>
    </row>
    <row r="982" customFormat="false" ht="15.75" hidden="false" customHeight="true" outlineLevel="0" collapsed="false">
      <c r="A982" s="404"/>
      <c r="B982" s="404"/>
      <c r="C982" s="404"/>
      <c r="D982" s="404"/>
      <c r="E982" s="404"/>
      <c r="F982" s="404"/>
      <c r="G982" s="404"/>
      <c r="H982" s="404"/>
      <c r="I982" s="404"/>
      <c r="J982" s="404"/>
      <c r="K982" s="404"/>
      <c r="L982" s="404"/>
      <c r="M982" s="404"/>
      <c r="N982" s="404"/>
      <c r="O982" s="404"/>
      <c r="P982" s="404"/>
      <c r="Q982" s="404"/>
      <c r="R982" s="404"/>
      <c r="S982" s="404"/>
      <c r="T982" s="404"/>
      <c r="U982" s="404"/>
      <c r="V982" s="404"/>
      <c r="W982" s="404"/>
      <c r="X982" s="404"/>
      <c r="Y982" s="404"/>
      <c r="Z982" s="404"/>
      <c r="AA982" s="404"/>
      <c r="AB982" s="404"/>
      <c r="AC982" s="404"/>
      <c r="AD982" s="404"/>
      <c r="AE982" s="404"/>
      <c r="AF982" s="404"/>
      <c r="AG982" s="404"/>
    </row>
    <row r="983" customFormat="false" ht="15.75" hidden="false" customHeight="true" outlineLevel="0" collapsed="false">
      <c r="A983" s="404"/>
      <c r="B983" s="404"/>
      <c r="C983" s="404"/>
      <c r="D983" s="404"/>
      <c r="E983" s="404"/>
      <c r="F983" s="404"/>
      <c r="G983" s="404"/>
      <c r="H983" s="404"/>
      <c r="I983" s="404"/>
      <c r="J983" s="404"/>
      <c r="K983" s="404"/>
      <c r="L983" s="404"/>
      <c r="M983" s="404"/>
      <c r="N983" s="404"/>
      <c r="O983" s="404"/>
      <c r="P983" s="404"/>
      <c r="Q983" s="404"/>
      <c r="R983" s="404"/>
      <c r="S983" s="404"/>
      <c r="T983" s="404"/>
      <c r="U983" s="404"/>
      <c r="V983" s="404"/>
      <c r="W983" s="404"/>
      <c r="X983" s="404"/>
      <c r="Y983" s="404"/>
      <c r="Z983" s="404"/>
      <c r="AA983" s="404"/>
      <c r="AB983" s="404"/>
      <c r="AC983" s="404"/>
      <c r="AD983" s="404"/>
      <c r="AE983" s="404"/>
      <c r="AF983" s="404"/>
      <c r="AG983" s="404"/>
    </row>
    <row r="984" customFormat="false" ht="15.75" hidden="false" customHeight="true" outlineLevel="0" collapsed="false">
      <c r="A984" s="404"/>
      <c r="B984" s="404"/>
      <c r="C984" s="404"/>
      <c r="D984" s="404"/>
      <c r="E984" s="404"/>
      <c r="F984" s="404"/>
      <c r="G984" s="404"/>
      <c r="H984" s="404"/>
      <c r="I984" s="404"/>
      <c r="J984" s="404"/>
      <c r="K984" s="404"/>
      <c r="L984" s="404"/>
      <c r="M984" s="404"/>
      <c r="N984" s="404"/>
      <c r="O984" s="404"/>
      <c r="P984" s="404"/>
      <c r="Q984" s="404"/>
      <c r="R984" s="404"/>
      <c r="S984" s="404"/>
      <c r="T984" s="404"/>
      <c r="U984" s="404"/>
      <c r="V984" s="404"/>
      <c r="W984" s="404"/>
      <c r="X984" s="404"/>
      <c r="Y984" s="404"/>
      <c r="Z984" s="404"/>
      <c r="AA984" s="404"/>
      <c r="AB984" s="404"/>
      <c r="AC984" s="404"/>
      <c r="AD984" s="404"/>
      <c r="AE984" s="404"/>
      <c r="AF984" s="404"/>
      <c r="AG984" s="404"/>
    </row>
    <row r="985" customFormat="false" ht="15.75" hidden="false" customHeight="true" outlineLevel="0" collapsed="false">
      <c r="A985" s="404"/>
      <c r="B985" s="404"/>
      <c r="C985" s="404"/>
      <c r="D985" s="404"/>
      <c r="E985" s="404"/>
      <c r="F985" s="404"/>
      <c r="G985" s="404"/>
      <c r="H985" s="404"/>
      <c r="I985" s="404"/>
      <c r="J985" s="404"/>
      <c r="K985" s="404"/>
      <c r="L985" s="404"/>
      <c r="M985" s="404"/>
      <c r="N985" s="404"/>
      <c r="O985" s="404"/>
      <c r="P985" s="404"/>
      <c r="Q985" s="404"/>
      <c r="R985" s="404"/>
      <c r="S985" s="404"/>
      <c r="T985" s="404"/>
      <c r="U985" s="404"/>
      <c r="V985" s="404"/>
      <c r="W985" s="404"/>
      <c r="X985" s="404"/>
      <c r="Y985" s="404"/>
      <c r="Z985" s="404"/>
      <c r="AA985" s="404"/>
      <c r="AB985" s="404"/>
      <c r="AC985" s="404"/>
      <c r="AD985" s="404"/>
      <c r="AE985" s="404"/>
      <c r="AF985" s="404"/>
      <c r="AG985" s="404"/>
    </row>
    <row r="986" customFormat="false" ht="15.75" hidden="false" customHeight="true" outlineLevel="0" collapsed="false">
      <c r="A986" s="404"/>
      <c r="B986" s="404"/>
      <c r="C986" s="404"/>
      <c r="D986" s="404"/>
      <c r="E986" s="404"/>
      <c r="F986" s="404"/>
      <c r="G986" s="404"/>
      <c r="H986" s="404"/>
      <c r="I986" s="404"/>
      <c r="J986" s="404"/>
      <c r="K986" s="404"/>
      <c r="L986" s="404"/>
      <c r="M986" s="404"/>
      <c r="N986" s="404"/>
      <c r="O986" s="404"/>
      <c r="P986" s="404"/>
      <c r="Q986" s="404"/>
      <c r="R986" s="404"/>
      <c r="S986" s="404"/>
      <c r="T986" s="404"/>
      <c r="U986" s="404"/>
      <c r="V986" s="404"/>
      <c r="W986" s="404"/>
      <c r="X986" s="404"/>
      <c r="Y986" s="404"/>
      <c r="Z986" s="404"/>
      <c r="AA986" s="404"/>
      <c r="AB986" s="404"/>
      <c r="AC986" s="404"/>
      <c r="AD986" s="404"/>
      <c r="AE986" s="404"/>
      <c r="AF986" s="404"/>
      <c r="AG986" s="404"/>
    </row>
    <row r="987" customFormat="false" ht="15.75" hidden="false" customHeight="true" outlineLevel="0" collapsed="false">
      <c r="A987" s="404"/>
      <c r="B987" s="404"/>
      <c r="C987" s="404"/>
      <c r="D987" s="404"/>
      <c r="E987" s="404"/>
      <c r="F987" s="404"/>
      <c r="G987" s="404"/>
      <c r="H987" s="404"/>
      <c r="I987" s="404"/>
      <c r="J987" s="404"/>
      <c r="K987" s="404"/>
      <c r="L987" s="404"/>
      <c r="M987" s="404"/>
      <c r="N987" s="404"/>
      <c r="O987" s="404"/>
      <c r="P987" s="404"/>
      <c r="Q987" s="404"/>
      <c r="R987" s="404"/>
      <c r="S987" s="404"/>
      <c r="T987" s="404"/>
      <c r="U987" s="404"/>
      <c r="V987" s="404"/>
      <c r="W987" s="404"/>
      <c r="X987" s="404"/>
      <c r="Y987" s="404"/>
      <c r="Z987" s="404"/>
      <c r="AA987" s="404"/>
      <c r="AB987" s="404"/>
      <c r="AC987" s="404"/>
      <c r="AD987" s="404"/>
      <c r="AE987" s="404"/>
      <c r="AF987" s="404"/>
      <c r="AG987" s="404"/>
    </row>
    <row r="988" customFormat="false" ht="15.75" hidden="false" customHeight="true" outlineLevel="0" collapsed="false">
      <c r="A988" s="404"/>
      <c r="B988" s="404"/>
      <c r="C988" s="404"/>
      <c r="D988" s="404"/>
      <c r="E988" s="404"/>
      <c r="F988" s="404"/>
      <c r="G988" s="404"/>
      <c r="H988" s="404"/>
      <c r="I988" s="404"/>
      <c r="J988" s="404"/>
      <c r="K988" s="404"/>
      <c r="L988" s="404"/>
      <c r="M988" s="404"/>
      <c r="N988" s="404"/>
      <c r="O988" s="404"/>
      <c r="P988" s="404"/>
      <c r="Q988" s="404"/>
      <c r="R988" s="404"/>
      <c r="S988" s="404"/>
      <c r="T988" s="404"/>
      <c r="U988" s="404"/>
      <c r="V988" s="404"/>
      <c r="W988" s="404"/>
      <c r="X988" s="404"/>
      <c r="Y988" s="404"/>
      <c r="Z988" s="404"/>
      <c r="AA988" s="404"/>
      <c r="AB988" s="404"/>
      <c r="AC988" s="404"/>
      <c r="AD988" s="404"/>
      <c r="AE988" s="404"/>
      <c r="AF988" s="404"/>
      <c r="AG988" s="404"/>
    </row>
    <row r="989" customFormat="false" ht="15.75" hidden="false" customHeight="true" outlineLevel="0" collapsed="false">
      <c r="A989" s="404"/>
      <c r="B989" s="404"/>
      <c r="C989" s="404"/>
      <c r="D989" s="404"/>
      <c r="E989" s="404"/>
      <c r="F989" s="404"/>
      <c r="G989" s="404"/>
      <c r="H989" s="404"/>
      <c r="I989" s="404"/>
      <c r="J989" s="404"/>
      <c r="K989" s="404"/>
      <c r="L989" s="404"/>
      <c r="M989" s="404"/>
      <c r="N989" s="404"/>
      <c r="O989" s="404"/>
      <c r="P989" s="404"/>
      <c r="Q989" s="404"/>
      <c r="R989" s="404"/>
      <c r="S989" s="404"/>
      <c r="T989" s="404"/>
      <c r="U989" s="404"/>
      <c r="V989" s="404"/>
      <c r="W989" s="404"/>
      <c r="X989" s="404"/>
      <c r="Y989" s="404"/>
      <c r="Z989" s="404"/>
      <c r="AA989" s="404"/>
      <c r="AB989" s="404"/>
      <c r="AC989" s="404"/>
      <c r="AD989" s="404"/>
      <c r="AE989" s="404"/>
      <c r="AF989" s="404"/>
      <c r="AG989" s="404"/>
    </row>
    <row r="990" customFormat="false" ht="15.75" hidden="false" customHeight="true" outlineLevel="0" collapsed="false">
      <c r="A990" s="404"/>
      <c r="B990" s="404"/>
      <c r="C990" s="404"/>
      <c r="D990" s="404"/>
      <c r="E990" s="404"/>
      <c r="F990" s="404"/>
      <c r="G990" s="404"/>
      <c r="H990" s="404"/>
      <c r="I990" s="404"/>
      <c r="J990" s="404"/>
      <c r="K990" s="404"/>
      <c r="L990" s="404"/>
      <c r="M990" s="404"/>
      <c r="N990" s="404"/>
      <c r="O990" s="404"/>
      <c r="P990" s="404"/>
      <c r="Q990" s="404"/>
      <c r="R990" s="404"/>
      <c r="S990" s="404"/>
      <c r="T990" s="404"/>
      <c r="U990" s="404"/>
      <c r="V990" s="404"/>
      <c r="W990" s="404"/>
      <c r="X990" s="404"/>
      <c r="Y990" s="404"/>
      <c r="Z990" s="404"/>
      <c r="AA990" s="404"/>
      <c r="AB990" s="404"/>
      <c r="AC990" s="404"/>
      <c r="AD990" s="404"/>
      <c r="AE990" s="404"/>
      <c r="AF990" s="404"/>
      <c r="AG990" s="404"/>
    </row>
    <row r="991" customFormat="false" ht="15.75" hidden="false" customHeight="true" outlineLevel="0" collapsed="false">
      <c r="A991" s="404"/>
      <c r="B991" s="404"/>
      <c r="C991" s="404"/>
      <c r="D991" s="404"/>
      <c r="E991" s="404"/>
      <c r="F991" s="404"/>
      <c r="G991" s="404"/>
      <c r="H991" s="404"/>
      <c r="I991" s="404"/>
      <c r="J991" s="404"/>
      <c r="K991" s="404"/>
      <c r="L991" s="404"/>
      <c r="M991" s="404"/>
      <c r="N991" s="404"/>
      <c r="O991" s="404"/>
      <c r="P991" s="404"/>
      <c r="Q991" s="404"/>
      <c r="R991" s="404"/>
      <c r="S991" s="404"/>
      <c r="T991" s="404"/>
      <c r="U991" s="404"/>
      <c r="V991" s="404"/>
      <c r="W991" s="404"/>
      <c r="X991" s="404"/>
      <c r="Y991" s="404"/>
      <c r="Z991" s="404"/>
      <c r="AA991" s="404"/>
      <c r="AB991" s="404"/>
      <c r="AC991" s="404"/>
      <c r="AD991" s="404"/>
      <c r="AE991" s="404"/>
      <c r="AF991" s="404"/>
      <c r="AG991" s="404"/>
    </row>
    <row r="992" customFormat="false" ht="15.75" hidden="false" customHeight="true" outlineLevel="0" collapsed="false">
      <c r="A992" s="404"/>
      <c r="B992" s="404"/>
      <c r="C992" s="404"/>
      <c r="D992" s="404"/>
      <c r="E992" s="404"/>
      <c r="F992" s="404"/>
      <c r="G992" s="404"/>
      <c r="H992" s="404"/>
      <c r="I992" s="404"/>
      <c r="J992" s="404"/>
      <c r="K992" s="404"/>
      <c r="L992" s="404"/>
      <c r="M992" s="404"/>
      <c r="N992" s="404"/>
      <c r="O992" s="404"/>
      <c r="P992" s="404"/>
      <c r="Q992" s="404"/>
      <c r="R992" s="404"/>
      <c r="S992" s="404"/>
      <c r="T992" s="404"/>
      <c r="U992" s="404"/>
      <c r="V992" s="404"/>
      <c r="W992" s="404"/>
      <c r="X992" s="404"/>
      <c r="Y992" s="404"/>
      <c r="Z992" s="404"/>
      <c r="AA992" s="404"/>
      <c r="AB992" s="404"/>
      <c r="AC992" s="404"/>
      <c r="AD992" s="404"/>
      <c r="AE992" s="404"/>
      <c r="AF992" s="404"/>
      <c r="AG992" s="404"/>
    </row>
    <row r="993" customFormat="false" ht="15.75" hidden="false" customHeight="true" outlineLevel="0" collapsed="false">
      <c r="A993" s="404"/>
      <c r="B993" s="404"/>
      <c r="C993" s="404"/>
      <c r="D993" s="404"/>
      <c r="E993" s="404"/>
      <c r="F993" s="404"/>
      <c r="G993" s="404"/>
      <c r="H993" s="404"/>
      <c r="I993" s="404"/>
      <c r="J993" s="404"/>
      <c r="K993" s="404"/>
      <c r="L993" s="404"/>
      <c r="M993" s="404"/>
      <c r="N993" s="404"/>
      <c r="O993" s="404"/>
      <c r="P993" s="404"/>
      <c r="Q993" s="404"/>
      <c r="R993" s="404"/>
      <c r="S993" s="404"/>
      <c r="T993" s="404"/>
      <c r="U993" s="404"/>
      <c r="V993" s="404"/>
      <c r="W993" s="404"/>
      <c r="X993" s="404"/>
      <c r="Y993" s="404"/>
      <c r="Z993" s="404"/>
      <c r="AA993" s="404"/>
      <c r="AB993" s="404"/>
      <c r="AC993" s="404"/>
      <c r="AD993" s="404"/>
      <c r="AE993" s="404"/>
      <c r="AF993" s="404"/>
      <c r="AG993" s="404"/>
    </row>
    <row r="994" customFormat="false" ht="15.75" hidden="false" customHeight="true" outlineLevel="0" collapsed="false">
      <c r="A994" s="404"/>
      <c r="B994" s="404"/>
      <c r="C994" s="404"/>
      <c r="D994" s="404"/>
      <c r="E994" s="404"/>
      <c r="F994" s="404"/>
      <c r="G994" s="404"/>
      <c r="H994" s="404"/>
      <c r="I994" s="404"/>
      <c r="J994" s="404"/>
      <c r="K994" s="404"/>
      <c r="L994" s="404"/>
      <c r="M994" s="404"/>
      <c r="N994" s="404"/>
      <c r="O994" s="404"/>
      <c r="P994" s="404"/>
      <c r="Q994" s="404"/>
      <c r="R994" s="404"/>
      <c r="S994" s="404"/>
      <c r="T994" s="404"/>
      <c r="U994" s="404"/>
      <c r="V994" s="404"/>
      <c r="W994" s="404"/>
      <c r="X994" s="404"/>
      <c r="Y994" s="404"/>
      <c r="Z994" s="404"/>
      <c r="AA994" s="404"/>
      <c r="AB994" s="404"/>
      <c r="AC994" s="404"/>
      <c r="AD994" s="404"/>
      <c r="AE994" s="404"/>
      <c r="AF994" s="404"/>
      <c r="AG994" s="404"/>
    </row>
    <row r="995" customFormat="false" ht="15.75" hidden="false" customHeight="true" outlineLevel="0" collapsed="false">
      <c r="A995" s="404"/>
      <c r="B995" s="404"/>
      <c r="C995" s="404"/>
      <c r="D995" s="404"/>
      <c r="E995" s="404"/>
      <c r="F995" s="404"/>
      <c r="G995" s="404"/>
      <c r="H995" s="404"/>
      <c r="I995" s="404"/>
      <c r="J995" s="404"/>
      <c r="K995" s="404"/>
      <c r="L995" s="404"/>
      <c r="M995" s="404"/>
      <c r="N995" s="404"/>
      <c r="O995" s="404"/>
      <c r="P995" s="404"/>
      <c r="Q995" s="404"/>
      <c r="R995" s="404"/>
      <c r="S995" s="404"/>
      <c r="T995" s="404"/>
      <c r="U995" s="404"/>
      <c r="V995" s="404"/>
      <c r="W995" s="404"/>
      <c r="X995" s="404"/>
      <c r="Y995" s="404"/>
      <c r="Z995" s="404"/>
      <c r="AA995" s="404"/>
      <c r="AB995" s="404"/>
      <c r="AC995" s="404"/>
      <c r="AD995" s="404"/>
      <c r="AE995" s="404"/>
      <c r="AF995" s="404"/>
      <c r="AG995" s="404"/>
    </row>
    <row r="996" customFormat="false" ht="15.75" hidden="false" customHeight="true" outlineLevel="0" collapsed="false">
      <c r="A996" s="404"/>
      <c r="B996" s="404"/>
      <c r="C996" s="404"/>
      <c r="D996" s="404"/>
      <c r="E996" s="404"/>
      <c r="F996" s="404"/>
      <c r="G996" s="404"/>
      <c r="H996" s="404"/>
      <c r="I996" s="404"/>
      <c r="J996" s="404"/>
      <c r="K996" s="404"/>
      <c r="L996" s="404"/>
      <c r="M996" s="404"/>
      <c r="N996" s="404"/>
      <c r="O996" s="404"/>
      <c r="P996" s="404"/>
      <c r="Q996" s="404"/>
      <c r="R996" s="404"/>
      <c r="S996" s="404"/>
      <c r="T996" s="404"/>
      <c r="U996" s="404"/>
      <c r="V996" s="404"/>
      <c r="W996" s="404"/>
      <c r="X996" s="404"/>
      <c r="Y996" s="404"/>
      <c r="Z996" s="404"/>
      <c r="AA996" s="404"/>
      <c r="AB996" s="404"/>
      <c r="AC996" s="404"/>
      <c r="AD996" s="404"/>
      <c r="AE996" s="404"/>
      <c r="AF996" s="404"/>
      <c r="AG996" s="404"/>
    </row>
    <row r="997" customFormat="false" ht="15.75" hidden="false" customHeight="true" outlineLevel="0" collapsed="false">
      <c r="A997" s="404"/>
      <c r="B997" s="404"/>
      <c r="C997" s="404"/>
      <c r="D997" s="404"/>
      <c r="E997" s="404"/>
      <c r="F997" s="404"/>
      <c r="G997" s="404"/>
      <c r="H997" s="404"/>
      <c r="I997" s="404"/>
      <c r="J997" s="404"/>
      <c r="K997" s="404"/>
      <c r="L997" s="404"/>
      <c r="M997" s="404"/>
      <c r="N997" s="404"/>
      <c r="O997" s="404"/>
      <c r="P997" s="404"/>
      <c r="Q997" s="404"/>
      <c r="R997" s="404"/>
      <c r="S997" s="404"/>
      <c r="T997" s="404"/>
      <c r="U997" s="404"/>
      <c r="V997" s="404"/>
      <c r="W997" s="404"/>
      <c r="X997" s="404"/>
      <c r="Y997" s="404"/>
      <c r="Z997" s="404"/>
      <c r="AA997" s="404"/>
      <c r="AB997" s="404"/>
      <c r="AC997" s="404"/>
      <c r="AD997" s="404"/>
      <c r="AE997" s="404"/>
      <c r="AF997" s="404"/>
      <c r="AG997" s="404"/>
    </row>
    <row r="998" customFormat="false" ht="15.75" hidden="false" customHeight="true" outlineLevel="0" collapsed="false">
      <c r="A998" s="404"/>
      <c r="B998" s="404"/>
      <c r="C998" s="404"/>
      <c r="D998" s="404"/>
      <c r="E998" s="404"/>
      <c r="F998" s="404"/>
      <c r="G998" s="404"/>
      <c r="H998" s="404"/>
      <c r="I998" s="404"/>
      <c r="J998" s="404"/>
      <c r="K998" s="404"/>
      <c r="L998" s="404"/>
      <c r="M998" s="404"/>
      <c r="N998" s="404"/>
      <c r="O998" s="404"/>
      <c r="P998" s="404"/>
      <c r="Q998" s="404"/>
      <c r="R998" s="404"/>
      <c r="S998" s="404"/>
      <c r="T998" s="404"/>
      <c r="U998" s="404"/>
      <c r="V998" s="404"/>
      <c r="W998" s="404"/>
      <c r="X998" s="404"/>
      <c r="Y998" s="404"/>
      <c r="Z998" s="404"/>
      <c r="AA998" s="404"/>
      <c r="AB998" s="404"/>
      <c r="AC998" s="404"/>
      <c r="AD998" s="404"/>
      <c r="AE998" s="404"/>
      <c r="AF998" s="404"/>
      <c r="AG998" s="404"/>
    </row>
    <row r="999" customFormat="false" ht="15.75" hidden="false" customHeight="true" outlineLevel="0" collapsed="false">
      <c r="A999" s="404"/>
      <c r="B999" s="404"/>
      <c r="C999" s="404"/>
      <c r="D999" s="404"/>
      <c r="E999" s="404"/>
      <c r="F999" s="404"/>
      <c r="G999" s="404"/>
      <c r="H999" s="404"/>
      <c r="I999" s="404"/>
      <c r="J999" s="404"/>
      <c r="K999" s="404"/>
      <c r="L999" s="404"/>
      <c r="M999" s="404"/>
      <c r="N999" s="404"/>
      <c r="O999" s="404"/>
      <c r="P999" s="404"/>
      <c r="Q999" s="404"/>
      <c r="R999" s="404"/>
      <c r="S999" s="404"/>
      <c r="T999" s="404"/>
      <c r="U999" s="404"/>
      <c r="V999" s="404"/>
      <c r="W999" s="404"/>
      <c r="X999" s="404"/>
      <c r="Y999" s="404"/>
      <c r="Z999" s="404"/>
      <c r="AA999" s="404"/>
      <c r="AB999" s="404"/>
      <c r="AC999" s="404"/>
      <c r="AD999" s="404"/>
      <c r="AE999" s="404"/>
      <c r="AF999" s="404"/>
      <c r="AG999" s="404"/>
    </row>
    <row r="1000" customFormat="false" ht="15.75" hidden="false" customHeight="true" outlineLevel="0" collapsed="false">
      <c r="A1000" s="404"/>
      <c r="B1000" s="404"/>
      <c r="C1000" s="404"/>
      <c r="D1000" s="404"/>
      <c r="E1000" s="404"/>
      <c r="F1000" s="404"/>
      <c r="G1000" s="404"/>
      <c r="H1000" s="404"/>
      <c r="I1000" s="404"/>
      <c r="J1000" s="404"/>
      <c r="K1000" s="404"/>
      <c r="L1000" s="404"/>
      <c r="M1000" s="404"/>
      <c r="N1000" s="404"/>
      <c r="O1000" s="404"/>
      <c r="P1000" s="404"/>
      <c r="Q1000" s="404"/>
      <c r="R1000" s="404"/>
      <c r="S1000" s="404"/>
      <c r="T1000" s="404"/>
      <c r="U1000" s="404"/>
      <c r="V1000" s="404"/>
      <c r="W1000" s="404"/>
      <c r="X1000" s="404"/>
      <c r="Y1000" s="404"/>
      <c r="Z1000" s="404"/>
      <c r="AA1000" s="404"/>
      <c r="AB1000" s="404"/>
      <c r="AC1000" s="404"/>
      <c r="AD1000" s="404"/>
      <c r="AE1000" s="404"/>
      <c r="AF1000" s="404"/>
      <c r="AG1000" s="404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G1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true" outlineLevel="0" max="1" min="1" style="0" width="4.63"/>
    <col collapsed="false" customWidth="true" hidden="true" outlineLevel="0" max="2" min="2" style="0" width="5.63"/>
    <col collapsed="false" customWidth="true" hidden="false" outlineLevel="0" max="4" min="3" style="0" width="6.12"/>
    <col collapsed="false" customWidth="true" hidden="false" outlineLevel="0" max="5" min="5" style="0" width="6.38"/>
    <col collapsed="false" customWidth="true" hidden="false" outlineLevel="0" max="6" min="6" style="0" width="11.63"/>
    <col collapsed="false" customWidth="true" hidden="false" outlineLevel="0" max="7" min="7" style="0" width="7"/>
    <col collapsed="false" customWidth="true" hidden="false" outlineLevel="0" max="8" min="8" style="0" width="7.88"/>
    <col collapsed="false" customWidth="true" hidden="true" outlineLevel="0" max="9" min="9" style="0" width="6.63"/>
    <col collapsed="false" customWidth="true" hidden="true" outlineLevel="0" max="12" min="10" style="0" width="10.13"/>
    <col collapsed="false" customWidth="true" hidden="true" outlineLevel="0" max="13" min="13" style="0" width="22.38"/>
    <col collapsed="false" customWidth="true" hidden="false" outlineLevel="0" max="14" min="14" style="0" width="7.38"/>
    <col collapsed="false" customWidth="true" hidden="false" outlineLevel="0" max="15" min="15" style="0" width="7.12"/>
    <col collapsed="false" customWidth="true" hidden="false" outlineLevel="0" max="16" min="16" style="0" width="6.88"/>
  </cols>
  <sheetData>
    <row r="1" customFormat="false" ht="15.75" hidden="false" customHeight="true" outlineLevel="0" collapsed="false">
      <c r="A1" s="448" t="s">
        <v>46</v>
      </c>
      <c r="B1" s="448" t="s">
        <v>47</v>
      </c>
      <c r="C1" s="448" t="s">
        <v>1</v>
      </c>
      <c r="D1" s="448" t="s">
        <v>2</v>
      </c>
      <c r="E1" s="448" t="s">
        <v>6823</v>
      </c>
      <c r="F1" s="449" t="s">
        <v>4</v>
      </c>
      <c r="G1" s="448" t="s">
        <v>6</v>
      </c>
      <c r="H1" s="450" t="s">
        <v>9</v>
      </c>
      <c r="I1" s="450" t="s">
        <v>58</v>
      </c>
      <c r="J1" s="450" t="s">
        <v>59</v>
      </c>
      <c r="K1" s="450" t="s">
        <v>60</v>
      </c>
      <c r="L1" s="450" t="s">
        <v>61</v>
      </c>
      <c r="M1" s="450" t="s">
        <v>10</v>
      </c>
      <c r="N1" s="448" t="s">
        <v>6824</v>
      </c>
      <c r="O1" s="449" t="s">
        <v>6825</v>
      </c>
      <c r="P1" s="448" t="s">
        <v>6826</v>
      </c>
      <c r="Q1" s="450" t="s">
        <v>6827</v>
      </c>
      <c r="R1" s="448" t="s">
        <v>6828</v>
      </c>
      <c r="S1" s="449" t="s">
        <v>28</v>
      </c>
      <c r="T1" s="448" t="s">
        <v>29</v>
      </c>
      <c r="U1" s="450" t="s">
        <v>6829</v>
      </c>
      <c r="V1" s="357"/>
      <c r="W1" s="357"/>
      <c r="X1" s="357"/>
      <c r="Y1" s="357"/>
      <c r="Z1" s="357"/>
      <c r="AA1" s="357"/>
      <c r="AB1" s="357"/>
      <c r="AC1" s="357"/>
      <c r="AD1" s="357"/>
      <c r="AE1" s="357"/>
      <c r="AF1" s="357"/>
      <c r="AG1" s="379"/>
    </row>
    <row r="2" customFormat="false" ht="15.75" hidden="false" customHeight="true" outlineLevel="0" collapsed="false">
      <c r="A2" s="363" t="n">
        <v>536</v>
      </c>
      <c r="B2" s="363" t="n">
        <v>1050</v>
      </c>
      <c r="C2" s="357" t="n">
        <v>1</v>
      </c>
      <c r="D2" s="357" t="n">
        <v>1</v>
      </c>
      <c r="E2" s="357" t="s">
        <v>62</v>
      </c>
      <c r="F2" s="356" t="s">
        <v>63</v>
      </c>
      <c r="G2" s="357" t="s">
        <v>64</v>
      </c>
      <c r="H2" s="362" t="s">
        <v>60</v>
      </c>
      <c r="I2" s="357" t="n">
        <v>0</v>
      </c>
      <c r="J2" s="357" t="n">
        <v>0</v>
      </c>
      <c r="K2" s="357" t="n">
        <v>3</v>
      </c>
      <c r="L2" s="357" t="n">
        <v>3</v>
      </c>
      <c r="M2" s="357"/>
      <c r="N2" s="357" t="s">
        <v>131</v>
      </c>
      <c r="O2" s="357" t="s">
        <v>131</v>
      </c>
      <c r="P2" s="357" t="s">
        <v>131</v>
      </c>
      <c r="Q2" s="357" t="s">
        <v>131</v>
      </c>
      <c r="R2" s="357"/>
      <c r="S2" s="357"/>
      <c r="T2" s="357"/>
      <c r="U2" s="357"/>
      <c r="V2" s="357"/>
      <c r="W2" s="357"/>
      <c r="X2" s="357"/>
      <c r="Y2" s="357"/>
      <c r="Z2" s="357"/>
      <c r="AA2" s="357"/>
      <c r="AB2" s="357"/>
      <c r="AC2" s="357"/>
      <c r="AD2" s="357"/>
      <c r="AE2" s="357"/>
      <c r="AF2" s="357"/>
      <c r="AG2" s="255"/>
    </row>
    <row r="3" customFormat="false" ht="15.75" hidden="false" customHeight="true" outlineLevel="0" collapsed="false">
      <c r="A3" s="363" t="n">
        <v>543</v>
      </c>
      <c r="B3" s="363" t="n">
        <v>1059</v>
      </c>
      <c r="C3" s="357" t="n">
        <v>2</v>
      </c>
      <c r="D3" s="357" t="n">
        <v>2</v>
      </c>
      <c r="E3" s="357" t="s">
        <v>62</v>
      </c>
      <c r="F3" s="356" t="s">
        <v>67</v>
      </c>
      <c r="G3" s="357" t="s">
        <v>69</v>
      </c>
      <c r="H3" s="362" t="s">
        <v>60</v>
      </c>
      <c r="I3" s="357" t="n">
        <v>0</v>
      </c>
      <c r="J3" s="357" t="n">
        <v>0</v>
      </c>
      <c r="K3" s="357" t="n">
        <v>3</v>
      </c>
      <c r="L3" s="357" t="n">
        <v>3</v>
      </c>
      <c r="M3" s="357"/>
      <c r="N3" s="357" t="s">
        <v>131</v>
      </c>
      <c r="O3" s="357" t="s">
        <v>131</v>
      </c>
      <c r="P3" s="357" t="s">
        <v>131</v>
      </c>
      <c r="Q3" s="357" t="s">
        <v>131</v>
      </c>
      <c r="R3" s="357"/>
      <c r="S3" s="357"/>
      <c r="T3" s="357"/>
      <c r="U3" s="357"/>
      <c r="V3" s="357"/>
      <c r="W3" s="357"/>
      <c r="X3" s="357"/>
      <c r="Y3" s="357"/>
      <c r="Z3" s="357"/>
      <c r="AA3" s="357"/>
      <c r="AB3" s="357"/>
      <c r="AC3" s="357"/>
      <c r="AD3" s="357"/>
      <c r="AE3" s="357"/>
      <c r="AF3" s="357"/>
      <c r="AG3" s="255"/>
    </row>
    <row r="4" customFormat="false" ht="15.75" hidden="false" customHeight="true" outlineLevel="0" collapsed="false">
      <c r="A4" s="363" t="n">
        <v>542</v>
      </c>
      <c r="B4" s="363" t="n">
        <v>1058</v>
      </c>
      <c r="C4" s="357" t="n">
        <v>3</v>
      </c>
      <c r="D4" s="357" t="n">
        <v>3</v>
      </c>
      <c r="E4" s="357" t="s">
        <v>62</v>
      </c>
      <c r="F4" s="356" t="s">
        <v>73</v>
      </c>
      <c r="G4" s="357" t="s">
        <v>74</v>
      </c>
      <c r="H4" s="451" t="s">
        <v>70</v>
      </c>
      <c r="I4" s="452" t="n">
        <v>1</v>
      </c>
      <c r="J4" s="452" t="n">
        <v>0</v>
      </c>
      <c r="K4" s="452" t="n">
        <v>3</v>
      </c>
      <c r="L4" s="452" t="n">
        <v>4</v>
      </c>
      <c r="M4" s="357" t="s">
        <v>75</v>
      </c>
      <c r="N4" s="357" t="s">
        <v>131</v>
      </c>
      <c r="O4" s="357" t="s">
        <v>131</v>
      </c>
      <c r="P4" s="357" t="s">
        <v>131</v>
      </c>
      <c r="Q4" s="357" t="s">
        <v>131</v>
      </c>
      <c r="R4" s="357"/>
      <c r="S4" s="357"/>
      <c r="T4" s="357"/>
      <c r="U4" s="357"/>
      <c r="V4" s="357"/>
      <c r="W4" s="357"/>
      <c r="X4" s="357"/>
      <c r="Y4" s="357"/>
      <c r="Z4" s="357"/>
      <c r="AA4" s="357"/>
      <c r="AB4" s="357"/>
      <c r="AC4" s="357"/>
      <c r="AD4" s="357"/>
      <c r="AE4" s="357"/>
      <c r="AF4" s="357"/>
      <c r="AG4" s="255"/>
    </row>
    <row r="5" customFormat="false" ht="15.75" hidden="false" customHeight="true" outlineLevel="0" collapsed="false">
      <c r="A5" s="363" t="n">
        <v>538</v>
      </c>
      <c r="B5" s="363" t="n">
        <v>1052</v>
      </c>
      <c r="C5" s="357" t="n">
        <v>4</v>
      </c>
      <c r="D5" s="357" t="n">
        <v>4</v>
      </c>
      <c r="E5" s="357" t="s">
        <v>62</v>
      </c>
      <c r="F5" s="356" t="s">
        <v>76</v>
      </c>
      <c r="G5" s="357" t="s">
        <v>77</v>
      </c>
      <c r="H5" s="362" t="s">
        <v>60</v>
      </c>
      <c r="I5" s="357" t="n">
        <v>0</v>
      </c>
      <c r="J5" s="357" t="n">
        <v>0</v>
      </c>
      <c r="K5" s="357" t="n">
        <v>3</v>
      </c>
      <c r="L5" s="357" t="n">
        <v>3</v>
      </c>
      <c r="M5" s="357"/>
      <c r="N5" s="357" t="s">
        <v>131</v>
      </c>
      <c r="O5" s="357" t="s">
        <v>131</v>
      </c>
      <c r="P5" s="357" t="s">
        <v>131</v>
      </c>
      <c r="Q5" s="357" t="s">
        <v>131</v>
      </c>
      <c r="R5" s="357"/>
      <c r="S5" s="357"/>
      <c r="T5" s="357"/>
      <c r="U5" s="357"/>
      <c r="V5" s="357"/>
      <c r="W5" s="357"/>
      <c r="X5" s="357"/>
      <c r="Y5" s="357"/>
      <c r="Z5" s="357"/>
      <c r="AA5" s="357"/>
      <c r="AB5" s="357"/>
      <c r="AC5" s="357"/>
      <c r="AD5" s="357"/>
      <c r="AE5" s="357"/>
      <c r="AF5" s="357"/>
      <c r="AG5" s="255"/>
    </row>
    <row r="6" customFormat="false" ht="15.75" hidden="false" customHeight="true" outlineLevel="0" collapsed="false">
      <c r="A6" s="363" t="n">
        <v>537</v>
      </c>
      <c r="B6" s="363" t="n">
        <v>1051</v>
      </c>
      <c r="C6" s="357" t="n">
        <v>5</v>
      </c>
      <c r="D6" s="357" t="n">
        <v>5</v>
      </c>
      <c r="E6" s="357" t="s">
        <v>62</v>
      </c>
      <c r="F6" s="356" t="s">
        <v>79</v>
      </c>
      <c r="G6" s="357" t="s">
        <v>80</v>
      </c>
      <c r="H6" s="362" t="s">
        <v>60</v>
      </c>
      <c r="I6" s="357" t="n">
        <v>0</v>
      </c>
      <c r="J6" s="357" t="n">
        <v>0</v>
      </c>
      <c r="K6" s="357" t="n">
        <v>3</v>
      </c>
      <c r="L6" s="357" t="n">
        <v>3</v>
      </c>
      <c r="M6" s="357"/>
      <c r="N6" s="357" t="s">
        <v>131</v>
      </c>
      <c r="O6" s="357" t="s">
        <v>131</v>
      </c>
      <c r="P6" s="357" t="s">
        <v>131</v>
      </c>
      <c r="Q6" s="357" t="s">
        <v>131</v>
      </c>
      <c r="R6" s="357"/>
      <c r="S6" s="357"/>
      <c r="T6" s="357"/>
      <c r="U6" s="357"/>
      <c r="V6" s="357"/>
      <c r="W6" s="357"/>
      <c r="X6" s="357"/>
      <c r="Y6" s="357"/>
      <c r="Z6" s="357"/>
      <c r="AA6" s="357"/>
      <c r="AB6" s="357"/>
      <c r="AC6" s="357"/>
      <c r="AD6" s="357"/>
      <c r="AE6" s="357"/>
      <c r="AF6" s="357"/>
      <c r="AG6" s="255"/>
    </row>
    <row r="7" customFormat="false" ht="15.75" hidden="false" customHeight="true" outlineLevel="0" collapsed="false">
      <c r="A7" s="363" t="n">
        <v>541</v>
      </c>
      <c r="B7" s="363" t="n">
        <v>1056</v>
      </c>
      <c r="C7" s="357" t="n">
        <v>6</v>
      </c>
      <c r="D7" s="357" t="n">
        <v>6</v>
      </c>
      <c r="E7" s="357" t="s">
        <v>62</v>
      </c>
      <c r="F7" s="356" t="s">
        <v>83</v>
      </c>
      <c r="G7" s="357" t="s">
        <v>85</v>
      </c>
      <c r="H7" s="362" t="s">
        <v>60</v>
      </c>
      <c r="I7" s="357" t="n">
        <v>0</v>
      </c>
      <c r="J7" s="357" t="n">
        <v>0</v>
      </c>
      <c r="K7" s="357" t="n">
        <v>3</v>
      </c>
      <c r="L7" s="357" t="n">
        <v>3</v>
      </c>
      <c r="M7" s="357"/>
      <c r="N7" s="357" t="s">
        <v>131</v>
      </c>
      <c r="O7" s="357" t="s">
        <v>131</v>
      </c>
      <c r="P7" s="357" t="s">
        <v>131</v>
      </c>
      <c r="Q7" s="357" t="s">
        <v>131</v>
      </c>
      <c r="R7" s="357"/>
      <c r="S7" s="357"/>
      <c r="T7" s="357"/>
      <c r="U7" s="357"/>
      <c r="V7" s="357"/>
      <c r="W7" s="357"/>
      <c r="X7" s="357"/>
      <c r="Y7" s="357"/>
      <c r="Z7" s="357"/>
      <c r="AA7" s="357"/>
      <c r="AB7" s="357"/>
      <c r="AC7" s="357"/>
      <c r="AD7" s="357"/>
      <c r="AE7" s="357"/>
      <c r="AF7" s="357"/>
      <c r="AG7" s="255"/>
    </row>
    <row r="8" customFormat="false" ht="15.75" hidden="false" customHeight="true" outlineLevel="0" collapsed="false">
      <c r="A8" s="363" t="n">
        <v>539</v>
      </c>
      <c r="B8" s="363" t="n">
        <v>1053</v>
      </c>
      <c r="C8" s="357" t="n">
        <v>8</v>
      </c>
      <c r="D8" s="357" t="n">
        <v>8</v>
      </c>
      <c r="E8" s="357" t="s">
        <v>62</v>
      </c>
      <c r="F8" s="356" t="s">
        <v>89</v>
      </c>
      <c r="G8" s="357" t="s">
        <v>90</v>
      </c>
      <c r="H8" s="362" t="s">
        <v>60</v>
      </c>
      <c r="I8" s="357" t="n">
        <v>0</v>
      </c>
      <c r="J8" s="357" t="n">
        <v>0</v>
      </c>
      <c r="K8" s="357" t="n">
        <v>3</v>
      </c>
      <c r="L8" s="357" t="n">
        <v>3</v>
      </c>
      <c r="M8" s="357"/>
      <c r="N8" s="357" t="s">
        <v>131</v>
      </c>
      <c r="O8" s="357" t="s">
        <v>131</v>
      </c>
      <c r="P8" s="357" t="s">
        <v>131</v>
      </c>
      <c r="Q8" s="357" t="s">
        <v>131</v>
      </c>
      <c r="R8" s="357"/>
      <c r="S8" s="357"/>
      <c r="T8" s="357"/>
      <c r="U8" s="357"/>
      <c r="V8" s="357"/>
      <c r="W8" s="357"/>
      <c r="X8" s="357"/>
      <c r="Y8" s="357"/>
      <c r="Z8" s="357"/>
      <c r="AA8" s="357"/>
      <c r="AB8" s="357"/>
      <c r="AC8" s="357"/>
      <c r="AD8" s="357"/>
      <c r="AE8" s="357"/>
      <c r="AF8" s="357"/>
      <c r="AG8" s="255"/>
    </row>
    <row r="9" customFormat="false" ht="15.75" hidden="false" customHeight="true" outlineLevel="0" collapsed="false">
      <c r="A9" s="363" t="n">
        <v>545</v>
      </c>
      <c r="B9" s="363" t="n">
        <v>1061</v>
      </c>
      <c r="C9" s="357" t="n">
        <v>9</v>
      </c>
      <c r="D9" s="357" t="n">
        <v>9</v>
      </c>
      <c r="E9" s="357" t="s">
        <v>62</v>
      </c>
      <c r="F9" s="356" t="s">
        <v>92</v>
      </c>
      <c r="G9" s="357" t="s">
        <v>93</v>
      </c>
      <c r="H9" s="362" t="s">
        <v>60</v>
      </c>
      <c r="I9" s="357" t="n">
        <v>0</v>
      </c>
      <c r="J9" s="357" t="n">
        <v>0</v>
      </c>
      <c r="K9" s="357" t="n">
        <v>3</v>
      </c>
      <c r="L9" s="357" t="n">
        <v>3</v>
      </c>
      <c r="M9" s="357"/>
      <c r="N9" s="357" t="s">
        <v>131</v>
      </c>
      <c r="O9" s="357" t="s">
        <v>131</v>
      </c>
      <c r="P9" s="357" t="s">
        <v>131</v>
      </c>
      <c r="Q9" s="357" t="s">
        <v>131</v>
      </c>
      <c r="R9" s="357"/>
      <c r="S9" s="357"/>
      <c r="T9" s="357"/>
      <c r="U9" s="357"/>
      <c r="V9" s="357"/>
      <c r="W9" s="357"/>
      <c r="X9" s="357"/>
      <c r="Y9" s="357"/>
      <c r="Z9" s="357"/>
      <c r="AA9" s="357"/>
      <c r="AB9" s="357"/>
      <c r="AC9" s="357"/>
      <c r="AD9" s="357"/>
      <c r="AE9" s="357"/>
      <c r="AF9" s="357"/>
      <c r="AG9" s="255"/>
    </row>
    <row r="10" customFormat="false" ht="15.75" hidden="false" customHeight="true" outlineLevel="0" collapsed="false">
      <c r="A10" s="363" t="n">
        <v>544</v>
      </c>
      <c r="B10" s="363" t="n">
        <v>1060</v>
      </c>
      <c r="C10" s="357" t="n">
        <v>10</v>
      </c>
      <c r="D10" s="357" t="n">
        <v>10</v>
      </c>
      <c r="E10" s="357" t="s">
        <v>62</v>
      </c>
      <c r="F10" s="356" t="s">
        <v>95</v>
      </c>
      <c r="G10" s="357" t="s">
        <v>96</v>
      </c>
      <c r="H10" s="362" t="s">
        <v>60</v>
      </c>
      <c r="I10" s="357" t="n">
        <v>0</v>
      </c>
      <c r="J10" s="357" t="n">
        <v>0</v>
      </c>
      <c r="K10" s="357" t="n">
        <v>3</v>
      </c>
      <c r="L10" s="357" t="n">
        <v>3</v>
      </c>
      <c r="M10" s="357"/>
      <c r="O10" s="357" t="s">
        <v>131</v>
      </c>
      <c r="P10" s="357" t="s">
        <v>131</v>
      </c>
      <c r="Q10" s="357" t="s">
        <v>131</v>
      </c>
      <c r="R10" s="357"/>
      <c r="S10" s="357"/>
      <c r="T10" s="357"/>
      <c r="U10" s="357"/>
      <c r="V10" s="357"/>
      <c r="W10" s="357"/>
      <c r="X10" s="357"/>
      <c r="Y10" s="357"/>
      <c r="Z10" s="357"/>
      <c r="AA10" s="357"/>
      <c r="AB10" s="357"/>
      <c r="AC10" s="357"/>
      <c r="AD10" s="357"/>
      <c r="AE10" s="357"/>
      <c r="AF10" s="357"/>
      <c r="AG10" s="255"/>
    </row>
    <row r="11" customFormat="false" ht="15.75" hidden="false" customHeight="true" outlineLevel="0" collapsed="false">
      <c r="A11" s="363" t="n">
        <v>12</v>
      </c>
      <c r="B11" s="363" t="n">
        <v>17</v>
      </c>
      <c r="C11" s="357" t="n">
        <v>12</v>
      </c>
      <c r="D11" s="357" t="n">
        <v>12</v>
      </c>
      <c r="E11" s="357" t="s">
        <v>62</v>
      </c>
      <c r="F11" s="356" t="s">
        <v>103</v>
      </c>
      <c r="G11" s="357" t="s">
        <v>104</v>
      </c>
      <c r="H11" s="362" t="s">
        <v>60</v>
      </c>
      <c r="I11" s="357" t="n">
        <v>0</v>
      </c>
      <c r="J11" s="357" t="n">
        <v>0</v>
      </c>
      <c r="K11" s="357" t="n">
        <v>5</v>
      </c>
      <c r="L11" s="357" t="n">
        <v>5</v>
      </c>
      <c r="M11" s="357" t="s">
        <v>6831</v>
      </c>
      <c r="N11" s="357" t="s">
        <v>131</v>
      </c>
      <c r="O11" s="357" t="s">
        <v>131</v>
      </c>
      <c r="P11" s="357" t="s">
        <v>131</v>
      </c>
      <c r="Q11" s="357" t="s">
        <v>131</v>
      </c>
      <c r="R11" s="357"/>
      <c r="S11" s="357"/>
      <c r="T11" s="357"/>
      <c r="U11" s="357"/>
      <c r="V11" s="357"/>
      <c r="W11" s="357"/>
      <c r="X11" s="357"/>
      <c r="Y11" s="357"/>
      <c r="Z11" s="357"/>
      <c r="AA11" s="357"/>
      <c r="AB11" s="357"/>
      <c r="AC11" s="357"/>
      <c r="AD11" s="357"/>
      <c r="AE11" s="357"/>
      <c r="AF11" s="357"/>
      <c r="AG11" s="255"/>
    </row>
    <row r="12" customFormat="false" ht="15.75" hidden="false" customHeight="true" outlineLevel="0" collapsed="false">
      <c r="A12" s="363" t="n">
        <v>11</v>
      </c>
      <c r="B12" s="363" t="n">
        <v>16</v>
      </c>
      <c r="C12" s="357" t="n">
        <v>13</v>
      </c>
      <c r="D12" s="357" t="n">
        <v>13</v>
      </c>
      <c r="E12" s="357" t="s">
        <v>62</v>
      </c>
      <c r="F12" s="356" t="s">
        <v>105</v>
      </c>
      <c r="G12" s="357" t="s">
        <v>106</v>
      </c>
      <c r="H12" s="362" t="s">
        <v>60</v>
      </c>
      <c r="I12" s="357" t="n">
        <v>0</v>
      </c>
      <c r="J12" s="357" t="n">
        <v>0</v>
      </c>
      <c r="K12" s="357" t="n">
        <v>3</v>
      </c>
      <c r="L12" s="357" t="n">
        <v>3</v>
      </c>
      <c r="M12" s="357" t="s">
        <v>6831</v>
      </c>
      <c r="N12" s="357" t="s">
        <v>131</v>
      </c>
      <c r="O12" s="357" t="s">
        <v>131</v>
      </c>
      <c r="P12" s="357" t="s">
        <v>131</v>
      </c>
      <c r="Q12" s="357" t="s">
        <v>131</v>
      </c>
      <c r="R12" s="357"/>
      <c r="S12" s="357"/>
      <c r="T12" s="357"/>
      <c r="U12" s="357"/>
      <c r="V12" s="357"/>
      <c r="W12" s="357"/>
      <c r="X12" s="357"/>
      <c r="Y12" s="357"/>
      <c r="Z12" s="357"/>
      <c r="AA12" s="357"/>
      <c r="AB12" s="357"/>
      <c r="AC12" s="357"/>
      <c r="AD12" s="357"/>
      <c r="AE12" s="357"/>
      <c r="AF12" s="357"/>
      <c r="AG12" s="255"/>
    </row>
    <row r="13" customFormat="false" ht="15.75" hidden="false" customHeight="true" outlineLevel="0" collapsed="false">
      <c r="A13" s="363" t="n">
        <v>13</v>
      </c>
      <c r="B13" s="363" t="n">
        <v>20</v>
      </c>
      <c r="C13" s="357" t="n">
        <v>16</v>
      </c>
      <c r="D13" s="357" t="n">
        <v>16</v>
      </c>
      <c r="E13" s="357" t="s">
        <v>62</v>
      </c>
      <c r="F13" s="356" t="s">
        <v>111</v>
      </c>
      <c r="G13" s="357" t="s">
        <v>112</v>
      </c>
      <c r="H13" s="362" t="s">
        <v>60</v>
      </c>
      <c r="I13" s="357" t="n">
        <v>0</v>
      </c>
      <c r="J13" s="357" t="n">
        <v>0</v>
      </c>
      <c r="K13" s="357" t="n">
        <v>3</v>
      </c>
      <c r="L13" s="357" t="n">
        <v>3</v>
      </c>
      <c r="M13" s="357" t="s">
        <v>6831</v>
      </c>
      <c r="N13" s="357" t="s">
        <v>131</v>
      </c>
      <c r="O13" s="357" t="s">
        <v>131</v>
      </c>
      <c r="P13" s="357" t="s">
        <v>131</v>
      </c>
      <c r="Q13" s="357" t="s">
        <v>131</v>
      </c>
      <c r="R13" s="357"/>
      <c r="S13" s="357"/>
      <c r="T13" s="357"/>
      <c r="U13" s="357"/>
      <c r="V13" s="357"/>
      <c r="W13" s="357"/>
      <c r="X13" s="357"/>
      <c r="Y13" s="357"/>
      <c r="Z13" s="357"/>
      <c r="AA13" s="357"/>
      <c r="AB13" s="357"/>
      <c r="AC13" s="357"/>
      <c r="AD13" s="357"/>
      <c r="AE13" s="357"/>
      <c r="AF13" s="357"/>
      <c r="AG13" s="255"/>
    </row>
    <row r="14" customFormat="false" ht="15.75" hidden="false" customHeight="true" outlineLevel="0" collapsed="false">
      <c r="A14" s="363" t="n">
        <v>20</v>
      </c>
      <c r="B14" s="363" t="n">
        <v>42</v>
      </c>
      <c r="C14" s="357" t="n">
        <v>17</v>
      </c>
      <c r="D14" s="357" t="n">
        <v>17</v>
      </c>
      <c r="E14" s="357" t="s">
        <v>62</v>
      </c>
      <c r="F14" s="356" t="s">
        <v>114</v>
      </c>
      <c r="G14" s="357" t="s">
        <v>115</v>
      </c>
      <c r="H14" s="366" t="s">
        <v>4396</v>
      </c>
      <c r="I14" s="357" t="n">
        <v>0</v>
      </c>
      <c r="J14" s="357" t="n">
        <v>1</v>
      </c>
      <c r="K14" s="357" t="n">
        <v>4</v>
      </c>
      <c r="L14" s="357" t="n">
        <v>5</v>
      </c>
      <c r="M14" s="357" t="s">
        <v>145</v>
      </c>
      <c r="N14" s="357" t="s">
        <v>131</v>
      </c>
      <c r="O14" s="357" t="s">
        <v>131</v>
      </c>
      <c r="P14" s="357" t="s">
        <v>131</v>
      </c>
      <c r="Q14" s="357" t="s">
        <v>131</v>
      </c>
      <c r="R14" s="357"/>
      <c r="S14" s="357"/>
      <c r="T14" s="357"/>
      <c r="U14" s="357"/>
      <c r="V14" s="357"/>
      <c r="W14" s="357"/>
      <c r="X14" s="357"/>
      <c r="Y14" s="357"/>
      <c r="Z14" s="357"/>
      <c r="AA14" s="357"/>
      <c r="AB14" s="357"/>
      <c r="AC14" s="357"/>
      <c r="AD14" s="357"/>
      <c r="AE14" s="357"/>
      <c r="AF14" s="357"/>
      <c r="AG14" s="255"/>
    </row>
    <row r="15" customFormat="false" ht="15.75" hidden="false" customHeight="true" outlineLevel="0" collapsed="false">
      <c r="A15" s="363" t="n">
        <v>24</v>
      </c>
      <c r="B15" s="363" t="n">
        <v>56</v>
      </c>
      <c r="C15" s="357" t="n">
        <v>19</v>
      </c>
      <c r="D15" s="357" t="n">
        <v>19.1</v>
      </c>
      <c r="E15" s="357" t="s">
        <v>62</v>
      </c>
      <c r="F15" s="356" t="s">
        <v>125</v>
      </c>
      <c r="G15" s="357" t="s">
        <v>129</v>
      </c>
      <c r="H15" s="357" t="s">
        <v>6836</v>
      </c>
      <c r="I15" s="357" t="s">
        <v>131</v>
      </c>
      <c r="J15" s="357" t="s">
        <v>131</v>
      </c>
      <c r="K15" s="357" t="s">
        <v>131</v>
      </c>
      <c r="L15" s="357" t="n">
        <v>3</v>
      </c>
      <c r="M15" s="357"/>
      <c r="N15" s="357" t="s">
        <v>131</v>
      </c>
      <c r="O15" s="357" t="s">
        <v>131</v>
      </c>
      <c r="P15" s="357" t="s">
        <v>131</v>
      </c>
      <c r="Q15" s="357" t="s">
        <v>131</v>
      </c>
      <c r="R15" s="357"/>
      <c r="S15" s="357"/>
      <c r="T15" s="357"/>
      <c r="U15" s="357"/>
      <c r="V15" s="357"/>
      <c r="W15" s="357"/>
      <c r="X15" s="357"/>
      <c r="Y15" s="357"/>
      <c r="Z15" s="357"/>
      <c r="AA15" s="357"/>
      <c r="AB15" s="357"/>
      <c r="AC15" s="357"/>
      <c r="AD15" s="357"/>
      <c r="AE15" s="357"/>
      <c r="AF15" s="357"/>
      <c r="AG15" s="255"/>
    </row>
    <row r="16" customFormat="false" ht="15.75" hidden="false" customHeight="true" outlineLevel="0" collapsed="false">
      <c r="A16" s="363" t="n">
        <v>24</v>
      </c>
      <c r="B16" s="363" t="n">
        <v>57</v>
      </c>
      <c r="C16" s="357" t="n">
        <v>19</v>
      </c>
      <c r="D16" s="357" t="n">
        <v>19.2</v>
      </c>
      <c r="E16" s="357" t="s">
        <v>62</v>
      </c>
      <c r="F16" s="356" t="s">
        <v>125</v>
      </c>
      <c r="G16" s="357" t="s">
        <v>1272</v>
      </c>
      <c r="H16" s="362" t="s">
        <v>5567</v>
      </c>
      <c r="I16" s="357" t="n">
        <v>0</v>
      </c>
      <c r="J16" s="357" t="n">
        <v>0</v>
      </c>
      <c r="K16" s="357" t="n">
        <v>3</v>
      </c>
      <c r="L16" s="357" t="n">
        <v>3</v>
      </c>
      <c r="M16" s="357"/>
      <c r="N16" s="357" t="s">
        <v>131</v>
      </c>
      <c r="O16" s="357" t="s">
        <v>131</v>
      </c>
      <c r="P16" s="357" t="s">
        <v>131</v>
      </c>
      <c r="Q16" s="357" t="s">
        <v>131</v>
      </c>
      <c r="R16" s="357"/>
      <c r="S16" s="357"/>
      <c r="T16" s="357"/>
      <c r="U16" s="357"/>
      <c r="V16" s="357"/>
      <c r="W16" s="357"/>
      <c r="X16" s="357"/>
      <c r="Y16" s="357"/>
      <c r="Z16" s="357"/>
      <c r="AA16" s="357"/>
      <c r="AB16" s="357"/>
      <c r="AC16" s="357"/>
      <c r="AD16" s="357"/>
      <c r="AE16" s="357"/>
      <c r="AF16" s="357"/>
      <c r="AG16" s="255"/>
    </row>
    <row r="17" customFormat="false" ht="15.75" hidden="false" customHeight="true" outlineLevel="0" collapsed="false">
      <c r="A17" s="363" t="n">
        <v>2</v>
      </c>
      <c r="B17" s="363" t="n">
        <v>3</v>
      </c>
      <c r="C17" s="357" t="n">
        <v>20</v>
      </c>
      <c r="D17" s="357" t="n">
        <v>20</v>
      </c>
      <c r="E17" s="357" t="s">
        <v>62</v>
      </c>
      <c r="F17" s="356" t="s">
        <v>132</v>
      </c>
      <c r="G17" s="357" t="s">
        <v>112</v>
      </c>
      <c r="H17" s="362" t="s">
        <v>60</v>
      </c>
      <c r="I17" s="357" t="n">
        <v>0</v>
      </c>
      <c r="J17" s="357" t="n">
        <v>0</v>
      </c>
      <c r="K17" s="357" t="n">
        <v>3</v>
      </c>
      <c r="L17" s="357" t="n">
        <v>3</v>
      </c>
      <c r="M17" s="357"/>
      <c r="N17" s="357" t="s">
        <v>131</v>
      </c>
      <c r="O17" s="357" t="s">
        <v>131</v>
      </c>
      <c r="P17" s="357" t="s">
        <v>131</v>
      </c>
      <c r="Q17" s="357" t="s">
        <v>131</v>
      </c>
      <c r="R17" s="357"/>
      <c r="S17" s="357"/>
      <c r="T17" s="357"/>
      <c r="U17" s="357"/>
      <c r="V17" s="357"/>
      <c r="W17" s="357"/>
      <c r="X17" s="357"/>
      <c r="Y17" s="357"/>
      <c r="Z17" s="357"/>
      <c r="AA17" s="357"/>
      <c r="AB17" s="357"/>
      <c r="AC17" s="357"/>
      <c r="AD17" s="357"/>
      <c r="AE17" s="357"/>
      <c r="AF17" s="357"/>
      <c r="AG17" s="255"/>
    </row>
    <row r="18" customFormat="false" ht="15.75" hidden="false" customHeight="true" outlineLevel="0" collapsed="false">
      <c r="A18" s="363" t="n">
        <v>9</v>
      </c>
      <c r="B18" s="363" t="n">
        <v>14</v>
      </c>
      <c r="C18" s="357" t="n">
        <v>21</v>
      </c>
      <c r="D18" s="357" t="n">
        <v>21</v>
      </c>
      <c r="E18" s="357" t="s">
        <v>62</v>
      </c>
      <c r="F18" s="356" t="s">
        <v>133</v>
      </c>
      <c r="G18" s="357" t="s">
        <v>135</v>
      </c>
      <c r="H18" s="362" t="s">
        <v>60</v>
      </c>
      <c r="I18" s="357" t="n">
        <v>0</v>
      </c>
      <c r="J18" s="357" t="n">
        <v>0</v>
      </c>
      <c r="K18" s="357" t="n">
        <v>2</v>
      </c>
      <c r="L18" s="357" t="n">
        <v>2</v>
      </c>
      <c r="M18" s="357"/>
      <c r="N18" s="357" t="s">
        <v>131</v>
      </c>
      <c r="O18" s="357" t="s">
        <v>131</v>
      </c>
      <c r="P18" s="357" t="s">
        <v>131</v>
      </c>
      <c r="Q18" s="357" t="s">
        <v>131</v>
      </c>
      <c r="R18" s="357"/>
      <c r="S18" s="357"/>
      <c r="T18" s="357"/>
      <c r="U18" s="357"/>
      <c r="V18" s="357"/>
      <c r="W18" s="357"/>
      <c r="X18" s="357"/>
      <c r="Y18" s="357"/>
      <c r="Z18" s="357"/>
      <c r="AA18" s="357"/>
      <c r="AB18" s="357"/>
      <c r="AC18" s="357"/>
      <c r="AD18" s="357"/>
      <c r="AE18" s="357"/>
      <c r="AF18" s="357"/>
      <c r="AG18" s="255"/>
    </row>
    <row r="19" customFormat="false" ht="15.75" hidden="false" customHeight="true" outlineLevel="0" collapsed="false">
      <c r="A19" s="363" t="n">
        <v>5</v>
      </c>
      <c r="B19" s="363" t="n">
        <v>7</v>
      </c>
      <c r="C19" s="357" t="n">
        <v>22</v>
      </c>
      <c r="D19" s="357" t="n">
        <v>22</v>
      </c>
      <c r="E19" s="357" t="s">
        <v>62</v>
      </c>
      <c r="F19" s="356" t="s">
        <v>137</v>
      </c>
      <c r="G19" s="357" t="s">
        <v>138</v>
      </c>
      <c r="H19" s="362" t="s">
        <v>60</v>
      </c>
      <c r="I19" s="357" t="n">
        <v>0</v>
      </c>
      <c r="J19" s="357" t="n">
        <v>0</v>
      </c>
      <c r="K19" s="357" t="n">
        <v>3</v>
      </c>
      <c r="L19" s="357" t="n">
        <v>3</v>
      </c>
      <c r="M19" s="357" t="s">
        <v>6831</v>
      </c>
      <c r="N19" s="357" t="s">
        <v>131</v>
      </c>
      <c r="O19" s="357" t="s">
        <v>131</v>
      </c>
      <c r="P19" s="357" t="s">
        <v>131</v>
      </c>
      <c r="Q19" s="357" t="s">
        <v>131</v>
      </c>
      <c r="R19" s="357"/>
      <c r="S19" s="357"/>
      <c r="T19" s="357"/>
      <c r="U19" s="357"/>
      <c r="V19" s="357"/>
      <c r="W19" s="357"/>
      <c r="X19" s="357"/>
      <c r="Y19" s="357"/>
      <c r="Z19" s="357"/>
      <c r="AA19" s="357"/>
      <c r="AB19" s="357"/>
      <c r="AC19" s="357"/>
      <c r="AD19" s="357"/>
      <c r="AE19" s="357"/>
      <c r="AF19" s="357"/>
      <c r="AG19" s="255"/>
    </row>
    <row r="20" customFormat="false" ht="15.75" hidden="false" customHeight="true" outlineLevel="0" collapsed="false">
      <c r="A20" s="363" t="n">
        <v>39</v>
      </c>
      <c r="B20" s="363" t="n">
        <v>81</v>
      </c>
      <c r="C20" s="357" t="n">
        <v>24</v>
      </c>
      <c r="D20" s="357" t="n">
        <v>24</v>
      </c>
      <c r="E20" s="357" t="s">
        <v>62</v>
      </c>
      <c r="F20" s="356" t="s">
        <v>141</v>
      </c>
      <c r="G20" s="357" t="s">
        <v>142</v>
      </c>
      <c r="H20" s="357" t="s">
        <v>6837</v>
      </c>
      <c r="I20" s="357"/>
      <c r="J20" s="357" t="s">
        <v>145</v>
      </c>
      <c r="K20" s="357"/>
      <c r="L20" s="357"/>
      <c r="M20" s="357"/>
      <c r="N20" s="357" t="s">
        <v>131</v>
      </c>
      <c r="O20" s="357" t="s">
        <v>131</v>
      </c>
      <c r="P20" s="357" t="s">
        <v>131</v>
      </c>
      <c r="Q20" s="357" t="s">
        <v>131</v>
      </c>
      <c r="R20" s="357" t="s">
        <v>5158</v>
      </c>
      <c r="S20" s="453" t="s">
        <v>5203</v>
      </c>
      <c r="T20" s="454" t="s">
        <v>1305</v>
      </c>
      <c r="U20" s="357"/>
      <c r="V20" s="357"/>
      <c r="W20" s="357"/>
      <c r="X20" s="357"/>
      <c r="Y20" s="357"/>
      <c r="Z20" s="357"/>
      <c r="AA20" s="357"/>
      <c r="AB20" s="357"/>
      <c r="AC20" s="357"/>
      <c r="AD20" s="357"/>
      <c r="AE20" s="357"/>
      <c r="AF20" s="357"/>
      <c r="AG20" s="255"/>
    </row>
    <row r="21" customFormat="false" ht="15.75" hidden="false" customHeight="true" outlineLevel="0" collapsed="false">
      <c r="A21" s="363" t="n">
        <v>30</v>
      </c>
      <c r="B21" s="363" t="n">
        <v>70</v>
      </c>
      <c r="C21" s="357" t="n">
        <v>29</v>
      </c>
      <c r="D21" s="357" t="n">
        <v>29</v>
      </c>
      <c r="E21" s="357" t="s">
        <v>62</v>
      </c>
      <c r="F21" s="356" t="s">
        <v>157</v>
      </c>
      <c r="G21" s="357" t="s">
        <v>158</v>
      </c>
      <c r="H21" s="362" t="s">
        <v>60</v>
      </c>
      <c r="I21" s="357" t="n">
        <v>0</v>
      </c>
      <c r="J21" s="357" t="n">
        <v>0</v>
      </c>
      <c r="K21" s="357" t="n">
        <v>3</v>
      </c>
      <c r="L21" s="357" t="n">
        <v>3</v>
      </c>
      <c r="M21" s="357" t="s">
        <v>6831</v>
      </c>
      <c r="N21" s="357" t="s">
        <v>131</v>
      </c>
      <c r="O21" s="357" t="s">
        <v>131</v>
      </c>
      <c r="P21" s="357" t="s">
        <v>131</v>
      </c>
      <c r="Q21" s="357" t="s">
        <v>131</v>
      </c>
      <c r="R21" s="357" t="s">
        <v>5158</v>
      </c>
      <c r="S21" s="453" t="s">
        <v>5239</v>
      </c>
      <c r="T21" s="454" t="s">
        <v>1360</v>
      </c>
      <c r="V21" s="357"/>
      <c r="W21" s="357"/>
      <c r="X21" s="357"/>
      <c r="Y21" s="357"/>
      <c r="Z21" s="357"/>
      <c r="AA21" s="357"/>
      <c r="AB21" s="357"/>
      <c r="AC21" s="357"/>
      <c r="AD21" s="357"/>
      <c r="AE21" s="357"/>
      <c r="AF21" s="357"/>
      <c r="AG21" s="255"/>
    </row>
    <row r="22" customFormat="false" ht="15.75" hidden="false" customHeight="true" outlineLevel="0" collapsed="false">
      <c r="A22" s="363" t="n">
        <v>27</v>
      </c>
      <c r="B22" s="363" t="n">
        <v>62</v>
      </c>
      <c r="C22" s="357" t="n">
        <v>30</v>
      </c>
      <c r="D22" s="357" t="n">
        <v>30</v>
      </c>
      <c r="E22" s="357" t="s">
        <v>62</v>
      </c>
      <c r="F22" s="356" t="s">
        <v>159</v>
      </c>
      <c r="G22" s="357" t="s">
        <v>161</v>
      </c>
      <c r="H22" s="362" t="s">
        <v>60</v>
      </c>
      <c r="I22" s="357" t="n">
        <v>0</v>
      </c>
      <c r="J22" s="357" t="n">
        <v>0</v>
      </c>
      <c r="K22" s="357" t="n">
        <v>3</v>
      </c>
      <c r="L22" s="357" t="n">
        <v>3</v>
      </c>
      <c r="M22" s="357" t="s">
        <v>6831</v>
      </c>
      <c r="N22" s="357" t="s">
        <v>131</v>
      </c>
      <c r="O22" s="357" t="s">
        <v>131</v>
      </c>
      <c r="P22" s="357" t="s">
        <v>131</v>
      </c>
      <c r="Q22" s="357" t="s">
        <v>131</v>
      </c>
      <c r="R22" s="357"/>
      <c r="S22" s="357"/>
      <c r="T22" s="357"/>
      <c r="U22" s="357"/>
      <c r="V22" s="357"/>
      <c r="W22" s="357"/>
      <c r="X22" s="357"/>
      <c r="Y22" s="357"/>
      <c r="Z22" s="357"/>
      <c r="AA22" s="357"/>
      <c r="AB22" s="357"/>
      <c r="AC22" s="357"/>
      <c r="AD22" s="357"/>
      <c r="AE22" s="357"/>
      <c r="AF22" s="357"/>
      <c r="AG22" s="255"/>
    </row>
    <row r="23" customFormat="false" ht="15.75" hidden="false" customHeight="true" outlineLevel="0" collapsed="false">
      <c r="A23" s="363" t="n">
        <v>44</v>
      </c>
      <c r="B23" s="363" t="n">
        <v>86</v>
      </c>
      <c r="C23" s="357" t="n">
        <v>32</v>
      </c>
      <c r="D23" s="357" t="n">
        <v>32</v>
      </c>
      <c r="E23" s="357" t="s">
        <v>62</v>
      </c>
      <c r="F23" s="356" t="s">
        <v>168</v>
      </c>
      <c r="G23" s="357" t="s">
        <v>169</v>
      </c>
      <c r="H23" s="362" t="s">
        <v>60</v>
      </c>
      <c r="I23" s="357" t="n">
        <v>0</v>
      </c>
      <c r="J23" s="357" t="n">
        <v>0</v>
      </c>
      <c r="K23" s="357" t="n">
        <v>5</v>
      </c>
      <c r="L23" s="357" t="n">
        <v>5</v>
      </c>
      <c r="M23" s="357"/>
      <c r="N23" s="357" t="s">
        <v>131</v>
      </c>
      <c r="O23" s="357" t="s">
        <v>131</v>
      </c>
      <c r="P23" s="357" t="s">
        <v>131</v>
      </c>
      <c r="Q23" s="357" t="s">
        <v>131</v>
      </c>
      <c r="R23" s="357"/>
      <c r="S23" s="357"/>
      <c r="T23" s="357"/>
      <c r="U23" s="357"/>
      <c r="V23" s="357"/>
      <c r="W23" s="357"/>
      <c r="X23" s="357"/>
      <c r="Y23" s="357"/>
      <c r="Z23" s="357"/>
      <c r="AA23" s="357"/>
      <c r="AB23" s="357"/>
      <c r="AC23" s="357"/>
      <c r="AD23" s="357"/>
      <c r="AE23" s="357"/>
      <c r="AF23" s="357"/>
      <c r="AG23" s="255"/>
    </row>
    <row r="24" customFormat="false" ht="15.75" hidden="false" customHeight="true" outlineLevel="0" collapsed="false">
      <c r="A24" s="363" t="n">
        <v>42</v>
      </c>
      <c r="B24" s="363" t="n">
        <v>84</v>
      </c>
      <c r="C24" s="357" t="n">
        <v>34</v>
      </c>
      <c r="D24" s="357" t="n">
        <v>34</v>
      </c>
      <c r="E24" s="357" t="s">
        <v>62</v>
      </c>
      <c r="F24" s="356" t="s">
        <v>174</v>
      </c>
      <c r="G24" s="357" t="s">
        <v>175</v>
      </c>
      <c r="H24" s="362" t="s">
        <v>60</v>
      </c>
      <c r="I24" s="357" t="n">
        <v>0</v>
      </c>
      <c r="J24" s="357" t="n">
        <v>0</v>
      </c>
      <c r="K24" s="357" t="n">
        <v>3</v>
      </c>
      <c r="L24" s="357" t="n">
        <v>3</v>
      </c>
      <c r="M24" s="357" t="s">
        <v>6831</v>
      </c>
      <c r="N24" s="357" t="s">
        <v>131</v>
      </c>
      <c r="O24" s="357" t="s">
        <v>131</v>
      </c>
      <c r="P24" s="357" t="s">
        <v>131</v>
      </c>
      <c r="Q24" s="357" t="s">
        <v>131</v>
      </c>
      <c r="R24" s="357"/>
      <c r="S24" s="357"/>
      <c r="T24" s="357"/>
      <c r="U24" s="357"/>
      <c r="V24" s="357"/>
      <c r="W24" s="357"/>
      <c r="X24" s="357"/>
      <c r="Y24" s="357"/>
      <c r="Z24" s="357"/>
      <c r="AA24" s="357"/>
      <c r="AB24" s="357"/>
      <c r="AC24" s="357"/>
      <c r="AD24" s="357"/>
      <c r="AE24" s="357"/>
      <c r="AF24" s="357"/>
      <c r="AG24" s="255"/>
    </row>
    <row r="25" customFormat="false" ht="15.75" hidden="false" customHeight="true" outlineLevel="0" collapsed="false">
      <c r="A25" s="363" t="n">
        <v>46</v>
      </c>
      <c r="B25" s="363" t="n">
        <v>88</v>
      </c>
      <c r="C25" s="357" t="n">
        <v>36</v>
      </c>
      <c r="D25" s="357" t="n">
        <v>36</v>
      </c>
      <c r="E25" s="357" t="s">
        <v>62</v>
      </c>
      <c r="F25" s="356" t="s">
        <v>180</v>
      </c>
      <c r="G25" s="357" t="s">
        <v>181</v>
      </c>
      <c r="H25" s="455" t="s">
        <v>6832</v>
      </c>
      <c r="I25" s="357" t="n">
        <v>0</v>
      </c>
      <c r="J25" s="357" t="n">
        <v>0</v>
      </c>
      <c r="K25" s="357" t="n">
        <v>2</v>
      </c>
      <c r="L25" s="357" t="n">
        <v>2</v>
      </c>
      <c r="M25" s="357"/>
      <c r="N25" s="357" t="s">
        <v>131</v>
      </c>
      <c r="O25" s="357" t="s">
        <v>131</v>
      </c>
      <c r="P25" s="357" t="s">
        <v>131</v>
      </c>
      <c r="Q25" s="357" t="s">
        <v>131</v>
      </c>
      <c r="R25" s="357"/>
      <c r="S25" s="357"/>
      <c r="T25" s="357"/>
      <c r="U25" s="357"/>
      <c r="V25" s="357"/>
      <c r="W25" s="357"/>
      <c r="X25" s="357"/>
      <c r="Y25" s="357"/>
      <c r="Z25" s="357"/>
      <c r="AA25" s="357"/>
      <c r="AB25" s="357"/>
      <c r="AC25" s="357"/>
      <c r="AD25" s="357"/>
      <c r="AE25" s="357"/>
      <c r="AF25" s="357"/>
      <c r="AG25" s="255"/>
    </row>
    <row r="26" customFormat="false" ht="15.75" hidden="false" customHeight="true" outlineLevel="0" collapsed="false">
      <c r="A26" s="363" t="n">
        <v>554</v>
      </c>
      <c r="B26" s="363" t="n">
        <v>1071</v>
      </c>
      <c r="C26" s="357" t="n">
        <v>37</v>
      </c>
      <c r="D26" s="357" t="n">
        <v>37</v>
      </c>
      <c r="E26" s="357" t="s">
        <v>62</v>
      </c>
      <c r="F26" s="356" t="s">
        <v>183</v>
      </c>
      <c r="G26" s="357" t="s">
        <v>184</v>
      </c>
      <c r="H26" s="362" t="s">
        <v>60</v>
      </c>
      <c r="I26" s="357" t="n">
        <v>0</v>
      </c>
      <c r="J26" s="357" t="n">
        <v>0</v>
      </c>
      <c r="K26" s="357" t="n">
        <v>3</v>
      </c>
      <c r="L26" s="357" t="n">
        <v>3</v>
      </c>
      <c r="M26" s="357"/>
      <c r="N26" s="357" t="s">
        <v>131</v>
      </c>
      <c r="O26" s="357" t="s">
        <v>131</v>
      </c>
      <c r="P26" s="357" t="s">
        <v>131</v>
      </c>
      <c r="Q26" s="357" t="s">
        <v>131</v>
      </c>
      <c r="R26" s="357"/>
      <c r="S26" s="357"/>
      <c r="T26" s="357"/>
      <c r="U26" s="357"/>
      <c r="V26" s="357"/>
      <c r="W26" s="357"/>
      <c r="X26" s="357"/>
      <c r="Y26" s="357"/>
      <c r="Z26" s="357"/>
      <c r="AA26" s="357"/>
      <c r="AB26" s="357"/>
      <c r="AC26" s="357"/>
      <c r="AD26" s="357"/>
      <c r="AE26" s="357"/>
      <c r="AF26" s="357"/>
      <c r="AG26" s="255"/>
    </row>
    <row r="27" customFormat="false" ht="15.75" hidden="false" customHeight="true" outlineLevel="0" collapsed="false">
      <c r="A27" s="363" t="n">
        <v>549</v>
      </c>
      <c r="B27" s="363" t="n">
        <v>1065</v>
      </c>
      <c r="C27" s="357" t="n">
        <v>39</v>
      </c>
      <c r="D27" s="357" t="n">
        <v>39</v>
      </c>
      <c r="E27" s="357" t="s">
        <v>62</v>
      </c>
      <c r="F27" s="356" t="s">
        <v>191</v>
      </c>
      <c r="G27" s="357" t="s">
        <v>192</v>
      </c>
      <c r="H27" s="362" t="s">
        <v>60</v>
      </c>
      <c r="I27" s="357" t="n">
        <v>0</v>
      </c>
      <c r="J27" s="357" t="n">
        <v>0</v>
      </c>
      <c r="K27" s="357" t="n">
        <v>3</v>
      </c>
      <c r="L27" s="357" t="n">
        <v>3</v>
      </c>
      <c r="M27" s="357"/>
      <c r="N27" s="357" t="s">
        <v>131</v>
      </c>
      <c r="O27" s="357" t="s">
        <v>131</v>
      </c>
      <c r="P27" s="357" t="s">
        <v>131</v>
      </c>
      <c r="Q27" s="357" t="s">
        <v>131</v>
      </c>
      <c r="R27" s="357"/>
      <c r="S27" s="357"/>
      <c r="T27" s="357"/>
      <c r="U27" s="357"/>
      <c r="V27" s="357"/>
      <c r="W27" s="357"/>
      <c r="X27" s="357"/>
      <c r="Y27" s="357"/>
      <c r="Z27" s="357"/>
      <c r="AA27" s="357"/>
      <c r="AB27" s="357"/>
      <c r="AC27" s="357"/>
      <c r="AD27" s="357"/>
      <c r="AE27" s="357"/>
      <c r="AF27" s="357"/>
      <c r="AG27" s="255"/>
    </row>
    <row r="28" customFormat="false" ht="15.75" hidden="false" customHeight="true" outlineLevel="0" collapsed="false">
      <c r="A28" s="363" t="n">
        <v>550</v>
      </c>
      <c r="B28" s="363" t="n">
        <v>1067</v>
      </c>
      <c r="C28" s="357" t="n">
        <v>40</v>
      </c>
      <c r="D28" s="357" t="n">
        <v>40</v>
      </c>
      <c r="E28" s="357" t="s">
        <v>62</v>
      </c>
      <c r="F28" s="356" t="s">
        <v>188</v>
      </c>
      <c r="G28" s="357" t="s">
        <v>189</v>
      </c>
      <c r="H28" s="362" t="s">
        <v>60</v>
      </c>
      <c r="I28" s="357" t="n">
        <v>0</v>
      </c>
      <c r="J28" s="357" t="n">
        <v>0</v>
      </c>
      <c r="K28" s="357" t="n">
        <v>3</v>
      </c>
      <c r="L28" s="357" t="n">
        <v>3</v>
      </c>
      <c r="M28" s="357"/>
      <c r="N28" s="357" t="s">
        <v>131</v>
      </c>
      <c r="O28" s="357" t="s">
        <v>131</v>
      </c>
      <c r="P28" s="357" t="s">
        <v>131</v>
      </c>
      <c r="Q28" s="357" t="s">
        <v>131</v>
      </c>
      <c r="R28" s="357"/>
      <c r="S28" s="357"/>
      <c r="T28" s="357"/>
      <c r="U28" s="357"/>
      <c r="V28" s="357"/>
      <c r="W28" s="357"/>
      <c r="X28" s="357"/>
      <c r="Y28" s="357"/>
      <c r="Z28" s="357"/>
      <c r="AA28" s="357"/>
      <c r="AB28" s="357"/>
      <c r="AC28" s="357"/>
      <c r="AD28" s="357"/>
      <c r="AE28" s="357"/>
      <c r="AF28" s="357"/>
      <c r="AG28" s="255"/>
    </row>
    <row r="29" customFormat="false" ht="15.75" hidden="false" customHeight="true" outlineLevel="0" collapsed="false">
      <c r="A29" s="363" t="n">
        <v>555</v>
      </c>
      <c r="B29" s="363" t="n">
        <v>1072</v>
      </c>
      <c r="C29" s="357" t="n">
        <v>42</v>
      </c>
      <c r="D29" s="357" t="n">
        <v>42</v>
      </c>
      <c r="E29" s="357" t="s">
        <v>62</v>
      </c>
      <c r="F29" s="356" t="s">
        <v>196</v>
      </c>
      <c r="G29" s="357" t="s">
        <v>197</v>
      </c>
      <c r="H29" s="362" t="s">
        <v>60</v>
      </c>
      <c r="I29" s="357" t="n">
        <v>0</v>
      </c>
      <c r="J29" s="357" t="n">
        <v>0</v>
      </c>
      <c r="K29" s="357" t="n">
        <v>3</v>
      </c>
      <c r="L29" s="357" t="n">
        <v>3</v>
      </c>
      <c r="M29" s="357"/>
      <c r="N29" s="357" t="s">
        <v>131</v>
      </c>
      <c r="O29" s="357" t="s">
        <v>131</v>
      </c>
      <c r="P29" s="357" t="s">
        <v>131</v>
      </c>
      <c r="Q29" s="357" t="s">
        <v>131</v>
      </c>
      <c r="R29" s="357"/>
      <c r="S29" s="357"/>
      <c r="T29" s="357"/>
      <c r="U29" s="357"/>
      <c r="V29" s="357"/>
      <c r="W29" s="357"/>
      <c r="X29" s="357"/>
      <c r="Y29" s="357"/>
      <c r="Z29" s="357"/>
      <c r="AA29" s="357"/>
      <c r="AB29" s="357"/>
      <c r="AC29" s="357"/>
      <c r="AD29" s="357"/>
      <c r="AE29" s="357"/>
      <c r="AF29" s="357"/>
      <c r="AG29" s="255"/>
    </row>
    <row r="30" customFormat="false" ht="15.75" hidden="false" customHeight="true" outlineLevel="0" collapsed="false">
      <c r="A30" s="363" t="n">
        <v>553</v>
      </c>
      <c r="B30" s="363" t="n">
        <v>1070</v>
      </c>
      <c r="C30" s="357" t="n">
        <v>43</v>
      </c>
      <c r="D30" s="357" t="n">
        <v>43</v>
      </c>
      <c r="E30" s="357" t="s">
        <v>62</v>
      </c>
      <c r="F30" s="356" t="s">
        <v>198</v>
      </c>
      <c r="G30" s="357" t="s">
        <v>199</v>
      </c>
      <c r="H30" s="362" t="s">
        <v>60</v>
      </c>
      <c r="I30" s="357" t="n">
        <v>0</v>
      </c>
      <c r="J30" s="357" t="n">
        <v>0</v>
      </c>
      <c r="K30" s="357" t="n">
        <v>3</v>
      </c>
      <c r="L30" s="357" t="n">
        <v>3</v>
      </c>
      <c r="M30" s="357"/>
      <c r="N30" s="357" t="s">
        <v>131</v>
      </c>
      <c r="O30" s="357" t="s">
        <v>131</v>
      </c>
      <c r="P30" s="357" t="s">
        <v>131</v>
      </c>
      <c r="Q30" s="357" t="s">
        <v>131</v>
      </c>
      <c r="R30" s="357"/>
      <c r="S30" s="357"/>
      <c r="T30" s="357"/>
      <c r="U30" s="357"/>
      <c r="V30" s="357"/>
      <c r="W30" s="357"/>
      <c r="X30" s="357"/>
      <c r="Y30" s="357"/>
      <c r="Z30" s="357"/>
      <c r="AA30" s="357"/>
      <c r="AB30" s="357"/>
      <c r="AC30" s="357"/>
      <c r="AD30" s="357"/>
      <c r="AE30" s="357"/>
      <c r="AF30" s="357"/>
      <c r="AG30" s="255"/>
    </row>
    <row r="31" customFormat="false" ht="15.75" hidden="false" customHeight="true" outlineLevel="0" collapsed="false">
      <c r="A31" s="363" t="n">
        <v>571</v>
      </c>
      <c r="B31" s="363" t="n">
        <v>1105</v>
      </c>
      <c r="C31" s="357" t="n">
        <v>46</v>
      </c>
      <c r="D31" s="357" t="n">
        <v>46</v>
      </c>
      <c r="E31" s="357" t="s">
        <v>62</v>
      </c>
      <c r="F31" s="356" t="s">
        <v>205</v>
      </c>
      <c r="G31" s="357" t="s">
        <v>206</v>
      </c>
      <c r="H31" s="362" t="s">
        <v>60</v>
      </c>
      <c r="I31" s="357" t="n">
        <v>0</v>
      </c>
      <c r="J31" s="357" t="n">
        <v>0</v>
      </c>
      <c r="K31" s="357" t="n">
        <v>3</v>
      </c>
      <c r="L31" s="357" t="n">
        <v>3</v>
      </c>
      <c r="M31" s="357"/>
      <c r="N31" s="357" t="s">
        <v>131</v>
      </c>
      <c r="O31" s="357" t="s">
        <v>131</v>
      </c>
      <c r="P31" s="357" t="s">
        <v>131</v>
      </c>
      <c r="Q31" s="357" t="s">
        <v>131</v>
      </c>
      <c r="R31" s="357"/>
      <c r="S31" s="357"/>
      <c r="T31" s="357"/>
      <c r="U31" s="357"/>
      <c r="V31" s="357"/>
      <c r="W31" s="357"/>
      <c r="X31" s="357"/>
      <c r="Y31" s="357"/>
      <c r="Z31" s="357"/>
      <c r="AA31" s="357"/>
      <c r="AB31" s="357"/>
      <c r="AC31" s="357"/>
      <c r="AD31" s="357"/>
      <c r="AE31" s="357"/>
      <c r="AF31" s="357"/>
      <c r="AG31" s="255"/>
    </row>
    <row r="32" customFormat="false" ht="15.75" hidden="false" customHeight="true" outlineLevel="0" collapsed="false">
      <c r="A32" s="363" t="n">
        <v>575</v>
      </c>
      <c r="B32" s="363" t="n">
        <v>1110</v>
      </c>
      <c r="C32" s="357" t="n">
        <v>47</v>
      </c>
      <c r="D32" s="357" t="n">
        <v>47</v>
      </c>
      <c r="E32" s="357" t="s">
        <v>62</v>
      </c>
      <c r="F32" s="356" t="s">
        <v>208</v>
      </c>
      <c r="G32" s="357" t="s">
        <v>209</v>
      </c>
      <c r="H32" s="362" t="s">
        <v>60</v>
      </c>
      <c r="I32" s="357" t="n">
        <v>0</v>
      </c>
      <c r="J32" s="357" t="n">
        <v>0</v>
      </c>
      <c r="K32" s="357" t="n">
        <v>3</v>
      </c>
      <c r="L32" s="357" t="n">
        <v>3</v>
      </c>
      <c r="M32" s="357"/>
      <c r="N32" s="357" t="s">
        <v>131</v>
      </c>
      <c r="O32" s="357" t="s">
        <v>131</v>
      </c>
      <c r="P32" s="357" t="s">
        <v>131</v>
      </c>
      <c r="Q32" s="357" t="s">
        <v>131</v>
      </c>
      <c r="R32" s="357"/>
      <c r="S32" s="357"/>
      <c r="T32" s="357"/>
      <c r="U32" s="357"/>
      <c r="V32" s="357"/>
      <c r="W32" s="357"/>
      <c r="X32" s="357"/>
      <c r="Y32" s="357"/>
      <c r="Z32" s="357"/>
      <c r="AA32" s="357"/>
      <c r="AB32" s="357"/>
      <c r="AC32" s="357"/>
      <c r="AD32" s="357"/>
      <c r="AE32" s="357"/>
      <c r="AF32" s="357"/>
      <c r="AG32" s="255"/>
    </row>
    <row r="33" customFormat="false" ht="15.75" hidden="false" customHeight="true" outlineLevel="0" collapsed="false">
      <c r="A33" s="363" t="n">
        <v>565</v>
      </c>
      <c r="B33" s="363" t="n">
        <v>1089</v>
      </c>
      <c r="C33" s="357" t="n">
        <v>49</v>
      </c>
      <c r="D33" s="357" t="n">
        <v>49</v>
      </c>
      <c r="E33" s="357" t="s">
        <v>62</v>
      </c>
      <c r="F33" s="356" t="s">
        <v>214</v>
      </c>
      <c r="G33" s="357" t="s">
        <v>215</v>
      </c>
      <c r="H33" s="362" t="s">
        <v>60</v>
      </c>
      <c r="I33" s="357" t="n">
        <v>0</v>
      </c>
      <c r="J33" s="357" t="n">
        <v>0</v>
      </c>
      <c r="K33" s="357" t="n">
        <v>3</v>
      </c>
      <c r="L33" s="357" t="n">
        <v>3</v>
      </c>
      <c r="M33" s="357"/>
      <c r="N33" s="357" t="s">
        <v>131</v>
      </c>
      <c r="O33" s="357" t="s">
        <v>131</v>
      </c>
      <c r="P33" s="357" t="s">
        <v>131</v>
      </c>
      <c r="Q33" s="357" t="s">
        <v>131</v>
      </c>
      <c r="R33" s="357"/>
      <c r="S33" s="357"/>
      <c r="T33" s="357"/>
      <c r="U33" s="357"/>
      <c r="V33" s="357"/>
      <c r="W33" s="357"/>
      <c r="X33" s="357"/>
      <c r="Y33" s="357"/>
      <c r="Z33" s="357"/>
      <c r="AA33" s="357"/>
      <c r="AB33" s="357"/>
      <c r="AC33" s="357"/>
      <c r="AD33" s="357"/>
      <c r="AE33" s="357"/>
      <c r="AF33" s="357"/>
      <c r="AG33" s="255"/>
    </row>
    <row r="34" customFormat="false" ht="15.75" hidden="false" customHeight="true" outlineLevel="0" collapsed="false">
      <c r="A34" s="363" t="n">
        <v>528</v>
      </c>
      <c r="B34" s="363" t="n">
        <v>1039</v>
      </c>
      <c r="C34" s="357" t="n">
        <v>50</v>
      </c>
      <c r="D34" s="357" t="n">
        <v>50.1</v>
      </c>
      <c r="E34" s="357" t="s">
        <v>62</v>
      </c>
      <c r="F34" s="356" t="s">
        <v>216</v>
      </c>
      <c r="G34" s="357" t="s">
        <v>217</v>
      </c>
      <c r="H34" s="455" t="s">
        <v>6832</v>
      </c>
      <c r="I34" s="357" t="n">
        <v>0</v>
      </c>
      <c r="J34" s="357" t="n">
        <v>0</v>
      </c>
      <c r="K34" s="357" t="n">
        <v>2</v>
      </c>
      <c r="L34" s="357" t="n">
        <v>2</v>
      </c>
      <c r="M34" s="357" t="s">
        <v>219</v>
      </c>
      <c r="N34" s="357" t="s">
        <v>131</v>
      </c>
      <c r="O34" s="357" t="s">
        <v>131</v>
      </c>
      <c r="P34" s="357" t="s">
        <v>131</v>
      </c>
      <c r="Q34" s="357" t="s">
        <v>131</v>
      </c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  <c r="AF34" s="357"/>
      <c r="AG34" s="255"/>
    </row>
    <row r="35" customFormat="false" ht="15.75" hidden="false" customHeight="true" outlineLevel="0" collapsed="false">
      <c r="A35" s="363" t="n">
        <v>528</v>
      </c>
      <c r="B35" s="363" t="n">
        <v>1040</v>
      </c>
      <c r="C35" s="357" t="n">
        <v>50</v>
      </c>
      <c r="D35" s="357" t="n">
        <v>50.2</v>
      </c>
      <c r="E35" s="357" t="s">
        <v>62</v>
      </c>
      <c r="F35" s="356" t="s">
        <v>216</v>
      </c>
      <c r="G35" s="357" t="s">
        <v>220</v>
      </c>
      <c r="H35" s="362" t="s">
        <v>60</v>
      </c>
      <c r="I35" s="357" t="n">
        <v>0</v>
      </c>
      <c r="J35" s="357" t="n">
        <v>0</v>
      </c>
      <c r="K35" s="357" t="n">
        <v>3</v>
      </c>
      <c r="L35" s="357" t="n">
        <v>3</v>
      </c>
      <c r="M35" s="357"/>
      <c r="N35" s="357" t="s">
        <v>131</v>
      </c>
      <c r="O35" s="357" t="s">
        <v>131</v>
      </c>
      <c r="P35" s="357" t="s">
        <v>131</v>
      </c>
      <c r="Q35" s="357" t="s">
        <v>131</v>
      </c>
      <c r="R35" s="357"/>
      <c r="S35" s="357"/>
      <c r="T35" s="357"/>
      <c r="U35" s="357"/>
      <c r="V35" s="357"/>
      <c r="W35" s="357"/>
      <c r="X35" s="357"/>
      <c r="Y35" s="357"/>
      <c r="Z35" s="357"/>
      <c r="AA35" s="357"/>
      <c r="AB35" s="357"/>
      <c r="AC35" s="357"/>
      <c r="AD35" s="357"/>
      <c r="AE35" s="357"/>
      <c r="AF35" s="357"/>
      <c r="AG35" s="255"/>
    </row>
    <row r="36" customFormat="false" ht="15.75" hidden="false" customHeight="true" outlineLevel="0" collapsed="false">
      <c r="A36" s="363" t="n">
        <v>574</v>
      </c>
      <c r="B36" s="363" t="n">
        <v>1109</v>
      </c>
      <c r="C36" s="357" t="n">
        <v>51</v>
      </c>
      <c r="D36" s="357" t="n">
        <v>51</v>
      </c>
      <c r="E36" s="357" t="s">
        <v>62</v>
      </c>
      <c r="F36" s="356" t="s">
        <v>221</v>
      </c>
      <c r="G36" s="357" t="s">
        <v>222</v>
      </c>
      <c r="H36" s="362" t="s">
        <v>60</v>
      </c>
      <c r="I36" s="357" t="n">
        <v>0</v>
      </c>
      <c r="J36" s="357" t="n">
        <v>0</v>
      </c>
      <c r="K36" s="357" t="n">
        <v>3</v>
      </c>
      <c r="L36" s="357" t="n">
        <v>3</v>
      </c>
      <c r="M36" s="357"/>
      <c r="N36" s="357" t="s">
        <v>131</v>
      </c>
      <c r="O36" s="357" t="s">
        <v>131</v>
      </c>
      <c r="P36" s="357" t="s">
        <v>131</v>
      </c>
      <c r="Q36" s="357" t="s">
        <v>131</v>
      </c>
      <c r="R36" s="357"/>
      <c r="S36" s="357"/>
      <c r="T36" s="357"/>
      <c r="U36" s="357"/>
      <c r="V36" s="357"/>
      <c r="W36" s="357"/>
      <c r="X36" s="357"/>
      <c r="Y36" s="357"/>
      <c r="Z36" s="357"/>
      <c r="AA36" s="357"/>
      <c r="AB36" s="357"/>
      <c r="AC36" s="357"/>
      <c r="AD36" s="357"/>
      <c r="AE36" s="357"/>
      <c r="AF36" s="357"/>
      <c r="AG36" s="255"/>
    </row>
    <row r="37" customFormat="false" ht="15.75" hidden="false" customHeight="true" outlineLevel="0" collapsed="false">
      <c r="A37" s="363" t="n">
        <v>530</v>
      </c>
      <c r="B37" s="363" t="n">
        <v>1042</v>
      </c>
      <c r="C37" s="357" t="n">
        <v>52</v>
      </c>
      <c r="D37" s="357" t="n">
        <v>52</v>
      </c>
      <c r="E37" s="357" t="s">
        <v>62</v>
      </c>
      <c r="F37" s="356" t="s">
        <v>224</v>
      </c>
      <c r="G37" s="357" t="s">
        <v>225</v>
      </c>
      <c r="H37" s="362" t="s">
        <v>60</v>
      </c>
      <c r="I37" s="357" t="n">
        <v>0</v>
      </c>
      <c r="J37" s="357" t="n">
        <v>0</v>
      </c>
      <c r="K37" s="357" t="n">
        <v>3</v>
      </c>
      <c r="L37" s="357" t="n">
        <v>3</v>
      </c>
      <c r="M37" s="357"/>
      <c r="N37" s="357" t="s">
        <v>131</v>
      </c>
      <c r="O37" s="357" t="s">
        <v>131</v>
      </c>
      <c r="P37" s="357" t="s">
        <v>131</v>
      </c>
      <c r="Q37" s="357" t="s">
        <v>131</v>
      </c>
      <c r="R37" s="357"/>
      <c r="S37" s="357"/>
      <c r="T37" s="357"/>
      <c r="U37" s="357"/>
      <c r="V37" s="357"/>
      <c r="W37" s="357"/>
      <c r="X37" s="357"/>
      <c r="Y37" s="357"/>
      <c r="Z37" s="357"/>
      <c r="AA37" s="357"/>
      <c r="AB37" s="357"/>
      <c r="AC37" s="357"/>
      <c r="AD37" s="357"/>
      <c r="AE37" s="357"/>
      <c r="AF37" s="357"/>
      <c r="AG37" s="255"/>
    </row>
    <row r="38" customFormat="false" ht="15.75" hidden="false" customHeight="true" outlineLevel="0" collapsed="false">
      <c r="A38" s="363" t="n">
        <v>572</v>
      </c>
      <c r="B38" s="363" t="n">
        <v>1106</v>
      </c>
      <c r="C38" s="357" t="n">
        <v>53</v>
      </c>
      <c r="D38" s="357" t="n">
        <v>53</v>
      </c>
      <c r="E38" s="357" t="s">
        <v>62</v>
      </c>
      <c r="F38" s="356" t="s">
        <v>226</v>
      </c>
      <c r="G38" s="357" t="s">
        <v>227</v>
      </c>
      <c r="H38" s="362" t="s">
        <v>60</v>
      </c>
      <c r="I38" s="357" t="n">
        <v>0</v>
      </c>
      <c r="J38" s="357" t="n">
        <v>0</v>
      </c>
      <c r="K38" s="357" t="n">
        <v>3</v>
      </c>
      <c r="L38" s="357" t="n">
        <v>3</v>
      </c>
      <c r="M38" s="357"/>
      <c r="N38" s="357" t="s">
        <v>131</v>
      </c>
      <c r="O38" s="357" t="s">
        <v>131</v>
      </c>
      <c r="P38" s="357" t="s">
        <v>131</v>
      </c>
      <c r="Q38" s="357" t="s">
        <v>131</v>
      </c>
      <c r="R38" s="357"/>
      <c r="S38" s="357"/>
      <c r="T38" s="357"/>
      <c r="U38" s="357"/>
      <c r="V38" s="357"/>
      <c r="W38" s="357"/>
      <c r="X38" s="357"/>
      <c r="Y38" s="357"/>
      <c r="Z38" s="357"/>
      <c r="AA38" s="357"/>
      <c r="AB38" s="357"/>
      <c r="AC38" s="357"/>
      <c r="AD38" s="357"/>
      <c r="AE38" s="357"/>
      <c r="AF38" s="357"/>
      <c r="AG38" s="255"/>
    </row>
    <row r="39" customFormat="false" ht="15.75" hidden="false" customHeight="true" outlineLevel="0" collapsed="false">
      <c r="A39" s="363" t="n">
        <v>576</v>
      </c>
      <c r="B39" s="363" t="n">
        <v>1111</v>
      </c>
      <c r="C39" s="357" t="n">
        <v>54</v>
      </c>
      <c r="D39" s="357" t="n">
        <v>54</v>
      </c>
      <c r="E39" s="357" t="s">
        <v>62</v>
      </c>
      <c r="F39" s="356" t="s">
        <v>228</v>
      </c>
      <c r="G39" s="357" t="s">
        <v>229</v>
      </c>
      <c r="H39" s="362" t="s">
        <v>60</v>
      </c>
      <c r="I39" s="357" t="n">
        <v>0</v>
      </c>
      <c r="J39" s="357" t="n">
        <v>0</v>
      </c>
      <c r="K39" s="357" t="n">
        <v>3</v>
      </c>
      <c r="L39" s="357" t="n">
        <v>3</v>
      </c>
      <c r="M39" s="357"/>
      <c r="N39" s="357" t="s">
        <v>131</v>
      </c>
      <c r="O39" s="357" t="s">
        <v>131</v>
      </c>
      <c r="P39" s="357" t="s">
        <v>131</v>
      </c>
      <c r="Q39" s="357" t="s">
        <v>131</v>
      </c>
      <c r="R39" s="357"/>
      <c r="S39" s="357"/>
      <c r="T39" s="357"/>
      <c r="U39" s="357"/>
      <c r="V39" s="357"/>
      <c r="W39" s="357"/>
      <c r="X39" s="357"/>
      <c r="Y39" s="357"/>
      <c r="Z39" s="357"/>
      <c r="AA39" s="357"/>
      <c r="AB39" s="357"/>
      <c r="AC39" s="357"/>
      <c r="AD39" s="357"/>
      <c r="AE39" s="357"/>
      <c r="AF39" s="357"/>
      <c r="AG39" s="255"/>
    </row>
    <row r="40" customFormat="false" ht="15.75" hidden="false" customHeight="true" outlineLevel="0" collapsed="false">
      <c r="A40" s="363" t="n">
        <v>645</v>
      </c>
      <c r="B40" s="363" t="n">
        <v>1214</v>
      </c>
      <c r="C40" s="357" t="n">
        <v>55</v>
      </c>
      <c r="D40" s="357" t="n">
        <v>55</v>
      </c>
      <c r="E40" s="357" t="s">
        <v>62</v>
      </c>
      <c r="F40" s="356" t="s">
        <v>230</v>
      </c>
      <c r="G40" s="357" t="s">
        <v>232</v>
      </c>
      <c r="H40" s="362" t="s">
        <v>60</v>
      </c>
      <c r="I40" s="357" t="n">
        <v>0</v>
      </c>
      <c r="J40" s="357" t="n">
        <v>0</v>
      </c>
      <c r="K40" s="357" t="n">
        <v>3</v>
      </c>
      <c r="L40" s="357" t="n">
        <v>3</v>
      </c>
      <c r="M40" s="357"/>
      <c r="N40" s="357" t="s">
        <v>131</v>
      </c>
      <c r="O40" s="357" t="s">
        <v>131</v>
      </c>
      <c r="P40" s="357" t="s">
        <v>131</v>
      </c>
      <c r="Q40" s="357" t="s">
        <v>131</v>
      </c>
      <c r="R40" s="357"/>
      <c r="S40" s="357"/>
      <c r="T40" s="357"/>
      <c r="U40" s="357"/>
      <c r="V40" s="357"/>
      <c r="W40" s="357"/>
      <c r="X40" s="357"/>
      <c r="Y40" s="357"/>
      <c r="Z40" s="357"/>
      <c r="AA40" s="357"/>
      <c r="AB40" s="357"/>
      <c r="AC40" s="357"/>
      <c r="AD40" s="357"/>
      <c r="AE40" s="357"/>
      <c r="AF40" s="357"/>
      <c r="AG40" s="255"/>
    </row>
    <row r="41" customFormat="false" ht="15.75" hidden="false" customHeight="true" outlineLevel="0" collapsed="false">
      <c r="A41" s="363" t="n">
        <v>522</v>
      </c>
      <c r="B41" s="363" t="n">
        <v>1027</v>
      </c>
      <c r="C41" s="357" t="n">
        <v>56</v>
      </c>
      <c r="D41" s="357" t="n">
        <v>56</v>
      </c>
      <c r="E41" s="357" t="s">
        <v>62</v>
      </c>
      <c r="F41" s="356" t="s">
        <v>235</v>
      </c>
      <c r="G41" s="357" t="s">
        <v>236</v>
      </c>
      <c r="H41" s="362" t="s">
        <v>60</v>
      </c>
      <c r="I41" s="357" t="n">
        <v>0</v>
      </c>
      <c r="J41" s="357" t="n">
        <v>0</v>
      </c>
      <c r="K41" s="357" t="n">
        <v>3</v>
      </c>
      <c r="L41" s="357" t="n">
        <v>3</v>
      </c>
      <c r="M41" s="357"/>
      <c r="N41" s="357" t="s">
        <v>131</v>
      </c>
      <c r="O41" s="357" t="s">
        <v>131</v>
      </c>
      <c r="P41" s="357" t="s">
        <v>131</v>
      </c>
      <c r="Q41" s="357" t="s">
        <v>131</v>
      </c>
      <c r="R41" s="357"/>
      <c r="S41" s="357"/>
      <c r="T41" s="357"/>
      <c r="U41" s="357"/>
      <c r="V41" s="357"/>
      <c r="W41" s="357"/>
      <c r="X41" s="357"/>
      <c r="Y41" s="357"/>
      <c r="Z41" s="357"/>
      <c r="AA41" s="357"/>
      <c r="AB41" s="357"/>
      <c r="AC41" s="357"/>
      <c r="AD41" s="357"/>
      <c r="AE41" s="357"/>
      <c r="AF41" s="357"/>
      <c r="AG41" s="255"/>
    </row>
    <row r="42" customFormat="false" ht="15.75" hidden="false" customHeight="true" outlineLevel="0" collapsed="false">
      <c r="A42" s="363" t="n">
        <v>567</v>
      </c>
      <c r="B42" s="363" t="n">
        <v>1091</v>
      </c>
      <c r="C42" s="357" t="n">
        <v>57</v>
      </c>
      <c r="D42" s="357" t="n">
        <v>57</v>
      </c>
      <c r="E42" s="357" t="s">
        <v>62</v>
      </c>
      <c r="F42" s="356" t="s">
        <v>238</v>
      </c>
      <c r="G42" s="357" t="s">
        <v>239</v>
      </c>
      <c r="H42" s="362" t="s">
        <v>60</v>
      </c>
      <c r="I42" s="357" t="n">
        <v>0</v>
      </c>
      <c r="J42" s="357" t="n">
        <v>0</v>
      </c>
      <c r="K42" s="357" t="n">
        <v>3</v>
      </c>
      <c r="L42" s="357" t="n">
        <v>3</v>
      </c>
      <c r="M42" s="357"/>
      <c r="N42" s="357" t="s">
        <v>131</v>
      </c>
      <c r="O42" s="357" t="s">
        <v>131</v>
      </c>
      <c r="P42" s="357" t="s">
        <v>131</v>
      </c>
      <c r="Q42" s="357" t="s">
        <v>131</v>
      </c>
      <c r="R42" s="357"/>
      <c r="S42" s="357"/>
      <c r="T42" s="357"/>
      <c r="U42" s="357"/>
      <c r="V42" s="357"/>
      <c r="W42" s="357"/>
      <c r="X42" s="357"/>
      <c r="Y42" s="357"/>
      <c r="Z42" s="357"/>
      <c r="AA42" s="357"/>
      <c r="AB42" s="357"/>
      <c r="AC42" s="357"/>
      <c r="AD42" s="357"/>
      <c r="AE42" s="357"/>
      <c r="AF42" s="357"/>
      <c r="AG42" s="255"/>
    </row>
    <row r="43" customFormat="false" ht="15.75" hidden="false" customHeight="true" outlineLevel="0" collapsed="false">
      <c r="A43" s="363" t="n">
        <v>524</v>
      </c>
      <c r="B43" s="363" t="n">
        <v>1030</v>
      </c>
      <c r="C43" s="357" t="n">
        <v>58</v>
      </c>
      <c r="D43" s="357" t="n">
        <v>58</v>
      </c>
      <c r="E43" s="357" t="s">
        <v>62</v>
      </c>
      <c r="F43" s="356" t="s">
        <v>241</v>
      </c>
      <c r="G43" s="357" t="s">
        <v>242</v>
      </c>
      <c r="H43" s="362" t="s">
        <v>60</v>
      </c>
      <c r="I43" s="357" t="n">
        <v>0</v>
      </c>
      <c r="J43" s="357" t="n">
        <v>0</v>
      </c>
      <c r="K43" s="357" t="n">
        <v>3</v>
      </c>
      <c r="L43" s="357" t="n">
        <v>3</v>
      </c>
      <c r="M43" s="357"/>
      <c r="N43" s="357" t="s">
        <v>131</v>
      </c>
      <c r="O43" s="357" t="s">
        <v>131</v>
      </c>
      <c r="P43" s="357" t="s">
        <v>131</v>
      </c>
      <c r="Q43" s="357" t="s">
        <v>131</v>
      </c>
      <c r="R43" s="357"/>
      <c r="S43" s="357"/>
      <c r="T43" s="357"/>
      <c r="U43" s="357"/>
      <c r="V43" s="357"/>
      <c r="W43" s="357"/>
      <c r="X43" s="357"/>
      <c r="Y43" s="357"/>
      <c r="Z43" s="357"/>
      <c r="AA43" s="357"/>
      <c r="AB43" s="357"/>
      <c r="AC43" s="357"/>
      <c r="AD43" s="357"/>
      <c r="AE43" s="357"/>
      <c r="AF43" s="357"/>
      <c r="AG43" s="255"/>
    </row>
    <row r="44" customFormat="false" ht="15.75" hidden="false" customHeight="true" outlineLevel="0" collapsed="false">
      <c r="A44" s="363" t="n">
        <v>566</v>
      </c>
      <c r="B44" s="363" t="n">
        <v>1090</v>
      </c>
      <c r="C44" s="357" t="n">
        <v>59</v>
      </c>
      <c r="D44" s="357" t="n">
        <v>59</v>
      </c>
      <c r="E44" s="357" t="s">
        <v>62</v>
      </c>
      <c r="F44" s="356" t="s">
        <v>244</v>
      </c>
      <c r="G44" s="357" t="s">
        <v>245</v>
      </c>
      <c r="H44" s="362" t="s">
        <v>60</v>
      </c>
      <c r="I44" s="357" t="n">
        <v>0</v>
      </c>
      <c r="J44" s="357" t="n">
        <v>0</v>
      </c>
      <c r="K44" s="357" t="n">
        <v>3</v>
      </c>
      <c r="L44" s="357" t="n">
        <v>3</v>
      </c>
      <c r="M44" s="357"/>
      <c r="N44" s="357" t="s">
        <v>131</v>
      </c>
      <c r="O44" s="357" t="s">
        <v>131</v>
      </c>
      <c r="P44" s="357" t="s">
        <v>131</v>
      </c>
      <c r="Q44" s="357" t="s">
        <v>131</v>
      </c>
      <c r="R44" s="357"/>
      <c r="S44" s="357"/>
      <c r="T44" s="357"/>
      <c r="U44" s="357"/>
      <c r="V44" s="357"/>
      <c r="W44" s="357"/>
      <c r="X44" s="357"/>
      <c r="Y44" s="357"/>
      <c r="Z44" s="357"/>
      <c r="AA44" s="357"/>
      <c r="AB44" s="357"/>
      <c r="AC44" s="357"/>
      <c r="AD44" s="357"/>
      <c r="AE44" s="357"/>
      <c r="AF44" s="357"/>
      <c r="AG44" s="255"/>
    </row>
    <row r="45" customFormat="false" ht="15.75" hidden="false" customHeight="true" outlineLevel="0" collapsed="false">
      <c r="A45" s="363" t="n">
        <v>568</v>
      </c>
      <c r="B45" s="363" t="n">
        <v>1093</v>
      </c>
      <c r="C45" s="357" t="n">
        <v>60</v>
      </c>
      <c r="D45" s="357" t="n">
        <v>60</v>
      </c>
      <c r="E45" s="357" t="s">
        <v>62</v>
      </c>
      <c r="F45" s="356" t="s">
        <v>247</v>
      </c>
      <c r="G45" s="357" t="s">
        <v>248</v>
      </c>
      <c r="H45" s="362" t="s">
        <v>60</v>
      </c>
      <c r="I45" s="357" t="n">
        <v>0</v>
      </c>
      <c r="J45" s="357" t="n">
        <v>0</v>
      </c>
      <c r="K45" s="357" t="n">
        <v>3</v>
      </c>
      <c r="L45" s="357" t="n">
        <v>3</v>
      </c>
      <c r="M45" s="357"/>
      <c r="N45" s="357" t="s">
        <v>131</v>
      </c>
      <c r="O45" s="357" t="s">
        <v>131</v>
      </c>
      <c r="P45" s="357" t="s">
        <v>131</v>
      </c>
      <c r="Q45" s="357" t="s">
        <v>131</v>
      </c>
      <c r="R45" s="357"/>
      <c r="S45" s="357"/>
      <c r="T45" s="357"/>
      <c r="U45" s="357"/>
      <c r="V45" s="357"/>
      <c r="W45" s="357"/>
      <c r="X45" s="357"/>
      <c r="Y45" s="357"/>
      <c r="Z45" s="357"/>
      <c r="AA45" s="357"/>
      <c r="AB45" s="357"/>
      <c r="AC45" s="357"/>
      <c r="AD45" s="357"/>
      <c r="AE45" s="357"/>
      <c r="AF45" s="357"/>
      <c r="AG45" s="255"/>
    </row>
    <row r="46" customFormat="false" ht="15.75" hidden="false" customHeight="true" outlineLevel="0" collapsed="false">
      <c r="A46" s="363" t="n">
        <v>569</v>
      </c>
      <c r="B46" s="363" t="n">
        <v>1094</v>
      </c>
      <c r="C46" s="357" t="n">
        <v>61</v>
      </c>
      <c r="D46" s="357" t="n">
        <v>61</v>
      </c>
      <c r="E46" s="357" t="s">
        <v>62</v>
      </c>
      <c r="F46" s="356" t="s">
        <v>250</v>
      </c>
      <c r="G46" s="357" t="s">
        <v>251</v>
      </c>
      <c r="H46" s="362" t="s">
        <v>60</v>
      </c>
      <c r="I46" s="357" t="n">
        <v>0</v>
      </c>
      <c r="J46" s="357" t="n">
        <v>0</v>
      </c>
      <c r="K46" s="357" t="n">
        <v>3</v>
      </c>
      <c r="L46" s="357" t="n">
        <v>3</v>
      </c>
      <c r="M46" s="357"/>
      <c r="N46" s="357" t="s">
        <v>131</v>
      </c>
      <c r="O46" s="357" t="s">
        <v>131</v>
      </c>
      <c r="P46" s="357" t="s">
        <v>131</v>
      </c>
      <c r="Q46" s="357" t="s">
        <v>131</v>
      </c>
      <c r="R46" s="357"/>
      <c r="S46" s="357"/>
      <c r="T46" s="357"/>
      <c r="U46" s="357"/>
      <c r="V46" s="357"/>
      <c r="W46" s="357"/>
      <c r="X46" s="357"/>
      <c r="Y46" s="357"/>
      <c r="Z46" s="357"/>
      <c r="AA46" s="357"/>
      <c r="AB46" s="357"/>
      <c r="AC46" s="357"/>
      <c r="AD46" s="357"/>
      <c r="AE46" s="357"/>
      <c r="AF46" s="357"/>
      <c r="AG46" s="255"/>
    </row>
    <row r="47" customFormat="false" ht="15.75" hidden="false" customHeight="true" outlineLevel="0" collapsed="false">
      <c r="A47" s="363" t="n">
        <v>531</v>
      </c>
      <c r="B47" s="363" t="n">
        <v>1043</v>
      </c>
      <c r="C47" s="357" t="n">
        <v>65</v>
      </c>
      <c r="D47" s="357" t="n">
        <v>65</v>
      </c>
      <c r="E47" s="357" t="s">
        <v>62</v>
      </c>
      <c r="F47" s="356" t="s">
        <v>260</v>
      </c>
      <c r="G47" s="357" t="s">
        <v>261</v>
      </c>
      <c r="H47" s="362" t="s">
        <v>60</v>
      </c>
      <c r="I47" s="357" t="n">
        <v>0</v>
      </c>
      <c r="J47" s="357" t="n">
        <v>0</v>
      </c>
      <c r="K47" s="357" t="n">
        <v>3</v>
      </c>
      <c r="L47" s="357" t="n">
        <v>3</v>
      </c>
      <c r="M47" s="357"/>
      <c r="N47" s="357" t="s">
        <v>131</v>
      </c>
      <c r="O47" s="357" t="s">
        <v>131</v>
      </c>
      <c r="P47" s="357" t="s">
        <v>131</v>
      </c>
      <c r="Q47" s="357" t="s">
        <v>131</v>
      </c>
      <c r="R47" s="357"/>
      <c r="S47" s="357"/>
      <c r="T47" s="357"/>
      <c r="U47" s="357"/>
      <c r="V47" s="357"/>
      <c r="W47" s="357"/>
      <c r="X47" s="357"/>
      <c r="Y47" s="357"/>
      <c r="Z47" s="357"/>
      <c r="AA47" s="357"/>
      <c r="AB47" s="357"/>
      <c r="AC47" s="357"/>
      <c r="AD47" s="357"/>
      <c r="AE47" s="357"/>
      <c r="AF47" s="357"/>
      <c r="AG47" s="255"/>
    </row>
    <row r="48" customFormat="false" ht="15.75" hidden="false" customHeight="true" outlineLevel="0" collapsed="false">
      <c r="A48" s="363" t="n">
        <v>580</v>
      </c>
      <c r="B48" s="363" t="n">
        <v>1119</v>
      </c>
      <c r="C48" s="357" t="n">
        <v>66</v>
      </c>
      <c r="D48" s="357" t="n">
        <v>66</v>
      </c>
      <c r="E48" s="357" t="s">
        <v>62</v>
      </c>
      <c r="F48" s="356" t="s">
        <v>264</v>
      </c>
      <c r="G48" s="357" t="s">
        <v>265</v>
      </c>
      <c r="H48" s="362" t="s">
        <v>60</v>
      </c>
      <c r="I48" s="357" t="n">
        <v>0</v>
      </c>
      <c r="J48" s="357" t="n">
        <v>0</v>
      </c>
      <c r="K48" s="357" t="n">
        <v>3</v>
      </c>
      <c r="L48" s="357" t="n">
        <v>3</v>
      </c>
      <c r="M48" s="357"/>
      <c r="N48" s="357" t="s">
        <v>131</v>
      </c>
      <c r="O48" s="357" t="s">
        <v>131</v>
      </c>
      <c r="P48" s="357" t="s">
        <v>131</v>
      </c>
      <c r="Q48" s="357" t="s">
        <v>131</v>
      </c>
      <c r="R48" s="357"/>
      <c r="S48" s="357"/>
      <c r="T48" s="357"/>
      <c r="U48" s="357"/>
      <c r="V48" s="357"/>
      <c r="W48" s="357"/>
      <c r="X48" s="357"/>
      <c r="Y48" s="357"/>
      <c r="Z48" s="357"/>
      <c r="AA48" s="357"/>
      <c r="AB48" s="357"/>
      <c r="AC48" s="357"/>
      <c r="AD48" s="357"/>
      <c r="AE48" s="357"/>
      <c r="AF48" s="357"/>
      <c r="AG48" s="255"/>
    </row>
    <row r="49" customFormat="false" ht="15.75" hidden="false" customHeight="true" outlineLevel="0" collapsed="false">
      <c r="A49" s="363" t="n">
        <v>532</v>
      </c>
      <c r="B49" s="363" t="n">
        <v>1046</v>
      </c>
      <c r="C49" s="357" t="n">
        <v>67</v>
      </c>
      <c r="D49" s="357" t="n">
        <v>67</v>
      </c>
      <c r="E49" s="357" t="s">
        <v>62</v>
      </c>
      <c r="F49" s="356" t="s">
        <v>267</v>
      </c>
      <c r="G49" s="357" t="s">
        <v>268</v>
      </c>
      <c r="H49" s="362" t="s">
        <v>60</v>
      </c>
      <c r="I49" s="357" t="n">
        <v>0</v>
      </c>
      <c r="J49" s="357" t="n">
        <v>0</v>
      </c>
      <c r="K49" s="357" t="n">
        <v>3</v>
      </c>
      <c r="L49" s="357" t="n">
        <v>3</v>
      </c>
      <c r="M49" s="357"/>
      <c r="N49" s="357" t="s">
        <v>131</v>
      </c>
      <c r="O49" s="357" t="s">
        <v>131</v>
      </c>
      <c r="P49" s="357" t="s">
        <v>131</v>
      </c>
      <c r="Q49" s="357" t="s">
        <v>131</v>
      </c>
      <c r="R49" s="357"/>
      <c r="S49" s="357"/>
      <c r="T49" s="357"/>
      <c r="U49" s="357"/>
      <c r="V49" s="357"/>
      <c r="W49" s="357"/>
      <c r="X49" s="357"/>
      <c r="Y49" s="357"/>
      <c r="Z49" s="357"/>
      <c r="AA49" s="357"/>
      <c r="AB49" s="357"/>
      <c r="AC49" s="357"/>
      <c r="AD49" s="357"/>
      <c r="AE49" s="357"/>
      <c r="AF49" s="357"/>
      <c r="AG49" s="255"/>
    </row>
    <row r="50" customFormat="false" ht="15.75" hidden="false" customHeight="true" outlineLevel="0" collapsed="false">
      <c r="A50" s="363" t="n">
        <v>533</v>
      </c>
      <c r="B50" s="363" t="n">
        <v>1047</v>
      </c>
      <c r="C50" s="357" t="n">
        <v>68</v>
      </c>
      <c r="D50" s="357" t="n">
        <v>68</v>
      </c>
      <c r="E50" s="357" t="s">
        <v>62</v>
      </c>
      <c r="F50" s="356" t="s">
        <v>270</v>
      </c>
      <c r="G50" s="357" t="s">
        <v>271</v>
      </c>
      <c r="H50" s="362" t="s">
        <v>60</v>
      </c>
      <c r="I50" s="357" t="n">
        <v>0</v>
      </c>
      <c r="J50" s="357" t="n">
        <v>0</v>
      </c>
      <c r="K50" s="357" t="n">
        <v>3</v>
      </c>
      <c r="L50" s="357" t="n">
        <v>3</v>
      </c>
      <c r="M50" s="357"/>
      <c r="N50" s="357" t="s">
        <v>131</v>
      </c>
      <c r="O50" s="357" t="s">
        <v>131</v>
      </c>
      <c r="P50" s="357" t="s">
        <v>131</v>
      </c>
      <c r="Q50" s="357" t="s">
        <v>131</v>
      </c>
      <c r="R50" s="357"/>
      <c r="S50" s="357"/>
      <c r="T50" s="357"/>
      <c r="U50" s="357"/>
      <c r="V50" s="357"/>
      <c r="W50" s="357"/>
      <c r="X50" s="357"/>
      <c r="Y50" s="357"/>
      <c r="Z50" s="357"/>
      <c r="AA50" s="357"/>
      <c r="AB50" s="357"/>
      <c r="AC50" s="357"/>
      <c r="AD50" s="357"/>
      <c r="AE50" s="357"/>
      <c r="AF50" s="357"/>
      <c r="AG50" s="255"/>
    </row>
    <row r="51" customFormat="false" ht="15.75" hidden="false" customHeight="true" outlineLevel="0" collapsed="false">
      <c r="A51" s="363" t="n">
        <v>117</v>
      </c>
      <c r="B51" s="363" t="n">
        <v>254</v>
      </c>
      <c r="C51" s="357" t="n">
        <v>69</v>
      </c>
      <c r="D51" s="357" t="n">
        <v>69</v>
      </c>
      <c r="E51" s="357" t="s">
        <v>62</v>
      </c>
      <c r="F51" s="356" t="s">
        <v>273</v>
      </c>
      <c r="G51" s="357" t="s">
        <v>274</v>
      </c>
      <c r="H51" s="362" t="s">
        <v>60</v>
      </c>
      <c r="I51" s="357" t="n">
        <v>0</v>
      </c>
      <c r="J51" s="357" t="n">
        <v>0</v>
      </c>
      <c r="K51" s="357" t="n">
        <v>3</v>
      </c>
      <c r="L51" s="357" t="n">
        <v>3</v>
      </c>
      <c r="M51" s="357" t="s">
        <v>6831</v>
      </c>
      <c r="N51" s="357" t="s">
        <v>131</v>
      </c>
      <c r="O51" s="357" t="s">
        <v>131</v>
      </c>
      <c r="P51" s="357" t="s">
        <v>131</v>
      </c>
      <c r="Q51" s="357" t="s">
        <v>131</v>
      </c>
      <c r="R51" s="357"/>
      <c r="S51" s="357"/>
      <c r="T51" s="357"/>
      <c r="U51" s="357"/>
      <c r="V51" s="357"/>
      <c r="W51" s="357"/>
      <c r="X51" s="357"/>
      <c r="Y51" s="357"/>
      <c r="Z51" s="357"/>
      <c r="AA51" s="357"/>
      <c r="AB51" s="357"/>
      <c r="AC51" s="357"/>
      <c r="AD51" s="357"/>
      <c r="AE51" s="357"/>
      <c r="AF51" s="357"/>
      <c r="AG51" s="255"/>
    </row>
    <row r="52" customFormat="false" ht="15.75" hidden="false" customHeight="true" outlineLevel="0" collapsed="false">
      <c r="A52" s="456" t="n">
        <v>122</v>
      </c>
      <c r="B52" s="456" t="n">
        <v>259</v>
      </c>
      <c r="C52" s="357" t="n">
        <v>70</v>
      </c>
      <c r="D52" s="357" t="n">
        <v>70</v>
      </c>
      <c r="E52" s="357" t="s">
        <v>62</v>
      </c>
      <c r="F52" s="356" t="s">
        <v>275</v>
      </c>
      <c r="G52" s="457" t="s">
        <v>276</v>
      </c>
      <c r="H52" s="455" t="s">
        <v>6832</v>
      </c>
      <c r="I52" s="357"/>
      <c r="J52" s="357"/>
      <c r="K52" s="357"/>
      <c r="L52" s="357"/>
      <c r="M52" s="357"/>
      <c r="N52" s="357" t="s">
        <v>131</v>
      </c>
      <c r="O52" s="357" t="s">
        <v>131</v>
      </c>
      <c r="P52" s="357" t="s">
        <v>131</v>
      </c>
      <c r="Q52" s="357" t="s">
        <v>131</v>
      </c>
      <c r="R52" s="357" t="s">
        <v>5158</v>
      </c>
      <c r="S52" s="453" t="s">
        <v>5404</v>
      </c>
      <c r="T52" s="454" t="s">
        <v>1689</v>
      </c>
      <c r="U52" s="357"/>
      <c r="V52" s="357"/>
      <c r="W52" s="357"/>
      <c r="X52" s="357"/>
      <c r="Y52" s="357"/>
      <c r="Z52" s="357"/>
      <c r="AA52" s="357"/>
      <c r="AB52" s="357"/>
      <c r="AC52" s="357"/>
      <c r="AD52" s="357"/>
      <c r="AE52" s="357"/>
      <c r="AF52" s="357"/>
      <c r="AG52" s="255"/>
    </row>
    <row r="53" customFormat="false" ht="15.75" hidden="false" customHeight="true" outlineLevel="0" collapsed="false">
      <c r="A53" s="456" t="n">
        <v>118</v>
      </c>
      <c r="B53" s="456" t="n">
        <v>255</v>
      </c>
      <c r="C53" s="357" t="n">
        <v>71</v>
      </c>
      <c r="D53" s="357" t="n">
        <v>71</v>
      </c>
      <c r="E53" s="357" t="s">
        <v>62</v>
      </c>
      <c r="F53" s="356" t="s">
        <v>278</v>
      </c>
      <c r="G53" s="457" t="s">
        <v>280</v>
      </c>
      <c r="H53" s="455" t="s">
        <v>6832</v>
      </c>
      <c r="I53" s="357"/>
      <c r="J53" s="357"/>
      <c r="K53" s="357"/>
      <c r="L53" s="357"/>
      <c r="M53" s="357"/>
      <c r="N53" s="357" t="s">
        <v>131</v>
      </c>
      <c r="O53" s="357" t="s">
        <v>131</v>
      </c>
      <c r="P53" s="357" t="s">
        <v>131</v>
      </c>
      <c r="Q53" s="357" t="s">
        <v>131</v>
      </c>
      <c r="R53" s="458" t="s">
        <v>5211</v>
      </c>
      <c r="S53" s="453" t="s">
        <v>5408</v>
      </c>
      <c r="T53" s="454" t="s">
        <v>1700</v>
      </c>
      <c r="U53" s="357"/>
      <c r="V53" s="357"/>
      <c r="W53" s="357"/>
      <c r="X53" s="357"/>
      <c r="Y53" s="357"/>
      <c r="Z53" s="357"/>
      <c r="AA53" s="357"/>
      <c r="AB53" s="357"/>
      <c r="AC53" s="357"/>
      <c r="AD53" s="357"/>
      <c r="AE53" s="357"/>
      <c r="AF53" s="357"/>
      <c r="AG53" s="255"/>
    </row>
    <row r="54" customFormat="false" ht="15.75" hidden="false" customHeight="true" outlineLevel="0" collapsed="false">
      <c r="A54" s="363" t="n">
        <v>116</v>
      </c>
      <c r="B54" s="363" t="n">
        <v>253</v>
      </c>
      <c r="C54" s="357" t="n">
        <v>72</v>
      </c>
      <c r="D54" s="357" t="n">
        <v>72</v>
      </c>
      <c r="E54" s="357" t="s">
        <v>62</v>
      </c>
      <c r="F54" s="356" t="s">
        <v>282</v>
      </c>
      <c r="G54" s="357" t="s">
        <v>283</v>
      </c>
      <c r="H54" s="455" t="s">
        <v>6832</v>
      </c>
      <c r="I54" s="357" t="n">
        <v>0</v>
      </c>
      <c r="J54" s="357" t="n">
        <v>0</v>
      </c>
      <c r="K54" s="357" t="n">
        <v>2</v>
      </c>
      <c r="L54" s="357" t="n">
        <v>2</v>
      </c>
      <c r="M54" s="357" t="s">
        <v>145</v>
      </c>
      <c r="N54" s="357" t="s">
        <v>131</v>
      </c>
      <c r="O54" s="357" t="s">
        <v>131</v>
      </c>
      <c r="P54" s="357" t="s">
        <v>131</v>
      </c>
      <c r="Q54" s="357" t="s">
        <v>131</v>
      </c>
      <c r="R54" s="357"/>
      <c r="S54" s="357"/>
      <c r="T54" s="357"/>
      <c r="U54" s="357"/>
      <c r="V54" s="357"/>
      <c r="W54" s="357"/>
      <c r="X54" s="357"/>
      <c r="Y54" s="357"/>
      <c r="Z54" s="357"/>
      <c r="AA54" s="357"/>
      <c r="AB54" s="357"/>
      <c r="AC54" s="357"/>
      <c r="AD54" s="357"/>
      <c r="AE54" s="357"/>
      <c r="AF54" s="357"/>
      <c r="AG54" s="255"/>
    </row>
    <row r="55" customFormat="false" ht="15.75" hidden="false" customHeight="true" outlineLevel="0" collapsed="false">
      <c r="A55" s="363" t="n">
        <v>131</v>
      </c>
      <c r="B55" s="363" t="n">
        <v>275</v>
      </c>
      <c r="C55" s="357" t="n">
        <v>77</v>
      </c>
      <c r="D55" s="357" t="n">
        <v>77</v>
      </c>
      <c r="E55" s="357" t="s">
        <v>62</v>
      </c>
      <c r="F55" s="356" t="s">
        <v>300</v>
      </c>
      <c r="G55" s="357" t="s">
        <v>301</v>
      </c>
      <c r="H55" s="455" t="s">
        <v>6832</v>
      </c>
      <c r="I55" s="357" t="n">
        <v>0</v>
      </c>
      <c r="J55" s="357" t="n">
        <v>0</v>
      </c>
      <c r="K55" s="357" t="n">
        <v>2</v>
      </c>
      <c r="L55" s="357" t="n">
        <v>2</v>
      </c>
      <c r="M55" s="357"/>
      <c r="N55" s="357" t="s">
        <v>131</v>
      </c>
      <c r="O55" s="357" t="s">
        <v>131</v>
      </c>
      <c r="P55" s="357" t="s">
        <v>131</v>
      </c>
      <c r="Q55" s="357" t="s">
        <v>131</v>
      </c>
      <c r="R55" s="357"/>
      <c r="S55" s="357"/>
      <c r="T55" s="357"/>
      <c r="U55" s="357"/>
      <c r="V55" s="357"/>
      <c r="W55" s="357"/>
      <c r="X55" s="357"/>
      <c r="Y55" s="357"/>
      <c r="Z55" s="357"/>
      <c r="AA55" s="357"/>
      <c r="AB55" s="357"/>
      <c r="AC55" s="357"/>
      <c r="AD55" s="357"/>
      <c r="AE55" s="357"/>
      <c r="AF55" s="357"/>
      <c r="AG55" s="255"/>
    </row>
    <row r="56" customFormat="false" ht="15.75" hidden="false" customHeight="true" outlineLevel="0" collapsed="false">
      <c r="A56" s="363" t="n">
        <v>132</v>
      </c>
      <c r="B56" s="363" t="n">
        <v>276</v>
      </c>
      <c r="C56" s="357" t="n">
        <v>78</v>
      </c>
      <c r="D56" s="357" t="n">
        <v>78</v>
      </c>
      <c r="E56" s="357" t="s">
        <v>62</v>
      </c>
      <c r="F56" s="356" t="s">
        <v>303</v>
      </c>
      <c r="G56" s="357" t="s">
        <v>304</v>
      </c>
      <c r="H56" s="362" t="s">
        <v>60</v>
      </c>
      <c r="I56" s="357" t="n">
        <v>0</v>
      </c>
      <c r="J56" s="357" t="n">
        <v>0</v>
      </c>
      <c r="K56" s="357" t="n">
        <v>3</v>
      </c>
      <c r="L56" s="357" t="n">
        <v>3</v>
      </c>
      <c r="M56" s="357" t="s">
        <v>6831</v>
      </c>
      <c r="N56" s="357" t="s">
        <v>131</v>
      </c>
      <c r="O56" s="357" t="s">
        <v>131</v>
      </c>
      <c r="P56" s="357" t="s">
        <v>131</v>
      </c>
      <c r="Q56" s="357" t="s">
        <v>131</v>
      </c>
      <c r="R56" s="357"/>
      <c r="S56" s="357"/>
      <c r="T56" s="357"/>
      <c r="U56" s="357"/>
      <c r="V56" s="357"/>
      <c r="W56" s="357"/>
      <c r="X56" s="357"/>
      <c r="Y56" s="357"/>
      <c r="Z56" s="357"/>
      <c r="AA56" s="357"/>
      <c r="AB56" s="357"/>
      <c r="AC56" s="357"/>
      <c r="AD56" s="357"/>
      <c r="AE56" s="357"/>
      <c r="AF56" s="357"/>
      <c r="AG56" s="255"/>
    </row>
    <row r="57" customFormat="false" ht="15.75" hidden="false" customHeight="true" outlineLevel="0" collapsed="false">
      <c r="A57" s="363" t="n">
        <v>134</v>
      </c>
      <c r="B57" s="363" t="n">
        <v>278</v>
      </c>
      <c r="C57" s="357" t="n">
        <v>79</v>
      </c>
      <c r="D57" s="357" t="n">
        <v>79</v>
      </c>
      <c r="E57" s="357" t="s">
        <v>62</v>
      </c>
      <c r="F57" s="356" t="s">
        <v>306</v>
      </c>
      <c r="G57" s="357" t="s">
        <v>307</v>
      </c>
      <c r="H57" s="455" t="s">
        <v>6832</v>
      </c>
      <c r="I57" s="357" t="n">
        <v>0</v>
      </c>
      <c r="J57" s="357" t="n">
        <v>0</v>
      </c>
      <c r="K57" s="357" t="n">
        <v>2</v>
      </c>
      <c r="L57" s="357" t="n">
        <v>2</v>
      </c>
      <c r="M57" s="357"/>
      <c r="N57" s="357" t="s">
        <v>131</v>
      </c>
      <c r="O57" s="357" t="s">
        <v>131</v>
      </c>
      <c r="P57" s="357" t="s">
        <v>131</v>
      </c>
      <c r="Q57" s="357" t="s">
        <v>131</v>
      </c>
      <c r="R57" s="357"/>
      <c r="S57" s="357"/>
      <c r="T57" s="357"/>
      <c r="U57" s="357"/>
      <c r="V57" s="357"/>
      <c r="W57" s="357"/>
      <c r="X57" s="357"/>
      <c r="Y57" s="357"/>
      <c r="Z57" s="357"/>
      <c r="AA57" s="357"/>
      <c r="AB57" s="357"/>
      <c r="AC57" s="357"/>
      <c r="AD57" s="357"/>
      <c r="AE57" s="357"/>
      <c r="AF57" s="357"/>
      <c r="AG57" s="255"/>
    </row>
    <row r="58" customFormat="false" ht="15.75" hidden="false" customHeight="true" outlineLevel="0" collapsed="false">
      <c r="A58" s="363" t="n">
        <v>445</v>
      </c>
      <c r="B58" s="363" t="n">
        <v>896</v>
      </c>
      <c r="C58" s="357" t="n">
        <v>81</v>
      </c>
      <c r="D58" s="357" t="n">
        <v>81</v>
      </c>
      <c r="E58" s="357" t="s">
        <v>62</v>
      </c>
      <c r="F58" s="356" t="s">
        <v>311</v>
      </c>
      <c r="G58" s="357" t="s">
        <v>312</v>
      </c>
      <c r="H58" s="362" t="s">
        <v>60</v>
      </c>
      <c r="I58" s="357" t="n">
        <v>0</v>
      </c>
      <c r="J58" s="357" t="n">
        <v>0</v>
      </c>
      <c r="K58" s="357" t="n">
        <v>3</v>
      </c>
      <c r="L58" s="357" t="n">
        <v>3</v>
      </c>
      <c r="M58" s="357"/>
      <c r="N58" s="357" t="s">
        <v>131</v>
      </c>
      <c r="O58" s="357" t="s">
        <v>131</v>
      </c>
      <c r="P58" s="357" t="s">
        <v>131</v>
      </c>
      <c r="Q58" s="357" t="s">
        <v>131</v>
      </c>
      <c r="R58" s="357"/>
      <c r="S58" s="357"/>
      <c r="T58" s="357"/>
      <c r="U58" s="357"/>
      <c r="V58" s="357"/>
      <c r="W58" s="357"/>
      <c r="X58" s="357"/>
      <c r="Y58" s="357"/>
      <c r="Z58" s="357"/>
      <c r="AA58" s="357"/>
      <c r="AB58" s="357"/>
      <c r="AC58" s="357"/>
      <c r="AD58" s="357"/>
      <c r="AE58" s="357"/>
      <c r="AF58" s="357"/>
      <c r="AG58" s="255"/>
    </row>
    <row r="59" customFormat="false" ht="15.75" hidden="false" customHeight="true" outlineLevel="0" collapsed="false">
      <c r="A59" s="363" t="n">
        <v>440</v>
      </c>
      <c r="B59" s="363" t="n">
        <v>891</v>
      </c>
      <c r="C59" s="357" t="n">
        <v>82</v>
      </c>
      <c r="D59" s="357" t="n">
        <v>82</v>
      </c>
      <c r="E59" s="357" t="s">
        <v>62</v>
      </c>
      <c r="F59" s="356" t="s">
        <v>314</v>
      </c>
      <c r="G59" s="357" t="s">
        <v>315</v>
      </c>
      <c r="H59" s="362" t="s">
        <v>60</v>
      </c>
      <c r="I59" s="357" t="n">
        <v>0</v>
      </c>
      <c r="J59" s="357" t="n">
        <v>0</v>
      </c>
      <c r="K59" s="357" t="n">
        <v>3</v>
      </c>
      <c r="L59" s="357" t="n">
        <v>3</v>
      </c>
      <c r="M59" s="357"/>
      <c r="N59" s="357" t="s">
        <v>131</v>
      </c>
      <c r="O59" s="357" t="s">
        <v>131</v>
      </c>
      <c r="P59" s="357" t="s">
        <v>131</v>
      </c>
      <c r="Q59" s="357" t="s">
        <v>131</v>
      </c>
      <c r="R59" s="357"/>
      <c r="S59" s="357"/>
      <c r="T59" s="357"/>
      <c r="U59" s="357"/>
      <c r="V59" s="357"/>
      <c r="W59" s="357"/>
      <c r="X59" s="357"/>
      <c r="Y59" s="357"/>
      <c r="Z59" s="357"/>
      <c r="AA59" s="357"/>
      <c r="AB59" s="357"/>
      <c r="AC59" s="357"/>
      <c r="AD59" s="357"/>
      <c r="AE59" s="357"/>
      <c r="AF59" s="357"/>
      <c r="AG59" s="255"/>
    </row>
    <row r="60" customFormat="false" ht="15.75" hidden="false" customHeight="true" outlineLevel="0" collapsed="false">
      <c r="A60" s="363" t="n">
        <v>436</v>
      </c>
      <c r="B60" s="363" t="n">
        <v>885</v>
      </c>
      <c r="C60" s="357" t="n">
        <v>83</v>
      </c>
      <c r="D60" s="357" t="n">
        <v>83</v>
      </c>
      <c r="E60" s="357" t="s">
        <v>62</v>
      </c>
      <c r="F60" s="356" t="s">
        <v>317</v>
      </c>
      <c r="G60" s="357" t="s">
        <v>6768</v>
      </c>
      <c r="H60" s="362" t="s">
        <v>60</v>
      </c>
      <c r="I60" s="357" t="n">
        <v>0</v>
      </c>
      <c r="J60" s="357" t="n">
        <v>0</v>
      </c>
      <c r="K60" s="357" t="n">
        <v>3</v>
      </c>
      <c r="L60" s="357" t="n">
        <v>3</v>
      </c>
      <c r="M60" s="357"/>
      <c r="N60" s="383" t="s">
        <v>131</v>
      </c>
      <c r="O60" s="383" t="s">
        <v>131</v>
      </c>
      <c r="P60" s="383" t="s">
        <v>131</v>
      </c>
      <c r="Q60" s="383" t="s">
        <v>131</v>
      </c>
      <c r="R60" s="357"/>
      <c r="S60" s="357"/>
      <c r="T60" s="357"/>
      <c r="U60" s="357"/>
      <c r="V60" s="357"/>
      <c r="W60" s="357"/>
      <c r="X60" s="357"/>
      <c r="Y60" s="357"/>
      <c r="Z60" s="357"/>
      <c r="AA60" s="357"/>
      <c r="AB60" s="357"/>
      <c r="AC60" s="357"/>
      <c r="AD60" s="357"/>
      <c r="AE60" s="357"/>
      <c r="AF60" s="357"/>
      <c r="AG60" s="255"/>
    </row>
    <row r="61" customFormat="false" ht="15.75" hidden="false" customHeight="true" outlineLevel="0" collapsed="false">
      <c r="A61" s="363" t="n">
        <v>447</v>
      </c>
      <c r="B61" s="363" t="n">
        <v>899</v>
      </c>
      <c r="C61" s="357" t="n">
        <v>84</v>
      </c>
      <c r="D61" s="357" t="n">
        <v>84</v>
      </c>
      <c r="E61" s="357" t="s">
        <v>62</v>
      </c>
      <c r="F61" s="356" t="s">
        <v>319</v>
      </c>
      <c r="G61" s="357" t="s">
        <v>320</v>
      </c>
      <c r="H61" s="362" t="s">
        <v>60</v>
      </c>
      <c r="I61" s="357" t="n">
        <v>0</v>
      </c>
      <c r="J61" s="357" t="n">
        <v>0</v>
      </c>
      <c r="K61" s="357" t="n">
        <v>3</v>
      </c>
      <c r="L61" s="357" t="n">
        <v>3</v>
      </c>
      <c r="M61" s="357"/>
      <c r="N61" s="357" t="s">
        <v>131</v>
      </c>
      <c r="O61" s="357" t="s">
        <v>131</v>
      </c>
      <c r="P61" s="357" t="s">
        <v>131</v>
      </c>
      <c r="Q61" s="357" t="s">
        <v>131</v>
      </c>
      <c r="R61" s="357"/>
      <c r="S61" s="357"/>
      <c r="T61" s="357"/>
      <c r="U61" s="357"/>
      <c r="V61" s="357"/>
      <c r="W61" s="357"/>
      <c r="X61" s="357"/>
      <c r="Y61" s="357"/>
      <c r="Z61" s="357"/>
      <c r="AA61" s="357"/>
      <c r="AB61" s="357"/>
      <c r="AC61" s="357"/>
      <c r="AD61" s="357"/>
      <c r="AE61" s="357"/>
      <c r="AF61" s="357"/>
      <c r="AG61" s="255"/>
    </row>
    <row r="62" customFormat="false" ht="15.75" hidden="false" customHeight="true" outlineLevel="0" collapsed="false">
      <c r="A62" s="363" t="n">
        <v>434</v>
      </c>
      <c r="B62" s="363" t="n">
        <v>880</v>
      </c>
      <c r="C62" s="357" t="n">
        <v>85</v>
      </c>
      <c r="D62" s="357" t="n">
        <v>85</v>
      </c>
      <c r="E62" s="357" t="s">
        <v>62</v>
      </c>
      <c r="F62" s="356" t="s">
        <v>321</v>
      </c>
      <c r="G62" s="357" t="s">
        <v>322</v>
      </c>
      <c r="H62" s="362" t="s">
        <v>60</v>
      </c>
      <c r="I62" s="357" t="n">
        <v>0</v>
      </c>
      <c r="J62" s="357" t="n">
        <v>0</v>
      </c>
      <c r="K62" s="357" t="n">
        <v>3</v>
      </c>
      <c r="L62" s="357" t="n">
        <v>3</v>
      </c>
      <c r="M62" s="357"/>
      <c r="N62" s="357" t="s">
        <v>131</v>
      </c>
      <c r="O62" s="357" t="s">
        <v>131</v>
      </c>
      <c r="P62" s="357" t="s">
        <v>131</v>
      </c>
      <c r="Q62" s="357" t="s">
        <v>131</v>
      </c>
      <c r="R62" s="357"/>
      <c r="S62" s="357"/>
      <c r="T62" s="357"/>
      <c r="U62" s="357"/>
      <c r="V62" s="357"/>
      <c r="W62" s="357"/>
      <c r="X62" s="357"/>
      <c r="Y62" s="357"/>
      <c r="Z62" s="357"/>
      <c r="AA62" s="357"/>
      <c r="AB62" s="357"/>
      <c r="AC62" s="357"/>
      <c r="AD62" s="357"/>
      <c r="AE62" s="357"/>
      <c r="AF62" s="357"/>
      <c r="AG62" s="255"/>
    </row>
    <row r="63" customFormat="false" ht="15.75" hidden="false" customHeight="true" outlineLevel="0" collapsed="false">
      <c r="A63" s="363" t="n">
        <v>451</v>
      </c>
      <c r="B63" s="363" t="n">
        <v>907</v>
      </c>
      <c r="C63" s="357" t="n">
        <v>87</v>
      </c>
      <c r="D63" s="357" t="n">
        <v>87</v>
      </c>
      <c r="E63" s="357" t="s">
        <v>62</v>
      </c>
      <c r="F63" s="356" t="s">
        <v>325</v>
      </c>
      <c r="G63" s="357" t="s">
        <v>326</v>
      </c>
      <c r="H63" s="362" t="s">
        <v>60</v>
      </c>
      <c r="I63" s="357" t="n">
        <v>0</v>
      </c>
      <c r="J63" s="357" t="n">
        <v>0</v>
      </c>
      <c r="K63" s="357" t="n">
        <v>3</v>
      </c>
      <c r="L63" s="357" t="n">
        <v>3</v>
      </c>
      <c r="M63" s="357"/>
      <c r="N63" s="357" t="s">
        <v>131</v>
      </c>
      <c r="O63" s="357" t="s">
        <v>131</v>
      </c>
      <c r="P63" s="357" t="s">
        <v>131</v>
      </c>
      <c r="Q63" s="357" t="s">
        <v>131</v>
      </c>
      <c r="R63" s="357"/>
      <c r="S63" s="357"/>
      <c r="T63" s="357"/>
      <c r="U63" s="357"/>
      <c r="V63" s="357"/>
      <c r="W63" s="357"/>
      <c r="X63" s="357"/>
      <c r="Y63" s="357"/>
      <c r="Z63" s="357"/>
      <c r="AA63" s="357"/>
      <c r="AB63" s="357"/>
      <c r="AC63" s="357"/>
      <c r="AD63" s="357"/>
      <c r="AE63" s="357"/>
      <c r="AF63" s="357"/>
      <c r="AG63" s="255"/>
    </row>
    <row r="64" customFormat="false" ht="15.75" hidden="false" customHeight="true" outlineLevel="0" collapsed="false">
      <c r="A64" s="363" t="n">
        <v>463</v>
      </c>
      <c r="B64" s="363" t="n">
        <v>932</v>
      </c>
      <c r="C64" s="357" t="n">
        <v>88</v>
      </c>
      <c r="D64" s="357" t="n">
        <v>88</v>
      </c>
      <c r="E64" s="357" t="s">
        <v>62</v>
      </c>
      <c r="F64" s="356" t="s">
        <v>327</v>
      </c>
      <c r="G64" s="357" t="s">
        <v>328</v>
      </c>
      <c r="H64" s="362" t="s">
        <v>60</v>
      </c>
      <c r="I64" s="357" t="n">
        <v>0</v>
      </c>
      <c r="J64" s="357" t="n">
        <v>0</v>
      </c>
      <c r="K64" s="357" t="n">
        <v>3</v>
      </c>
      <c r="L64" s="357" t="n">
        <v>3</v>
      </c>
      <c r="M64" s="357"/>
      <c r="N64" s="357" t="s">
        <v>131</v>
      </c>
      <c r="O64" s="357" t="s">
        <v>131</v>
      </c>
      <c r="P64" s="357" t="s">
        <v>131</v>
      </c>
      <c r="Q64" s="357" t="s">
        <v>131</v>
      </c>
      <c r="R64" s="357"/>
      <c r="S64" s="357"/>
      <c r="T64" s="357"/>
      <c r="U64" s="357"/>
      <c r="V64" s="357"/>
      <c r="W64" s="357"/>
      <c r="X64" s="357"/>
      <c r="Y64" s="357"/>
      <c r="Z64" s="357"/>
      <c r="AA64" s="357"/>
      <c r="AB64" s="357"/>
      <c r="AC64" s="357"/>
      <c r="AD64" s="357"/>
      <c r="AE64" s="357"/>
      <c r="AF64" s="357"/>
      <c r="AG64" s="255"/>
    </row>
    <row r="65" customFormat="false" ht="15.75" hidden="false" customHeight="true" outlineLevel="0" collapsed="false">
      <c r="A65" s="363" t="n">
        <v>458</v>
      </c>
      <c r="B65" s="363" t="n">
        <v>926</v>
      </c>
      <c r="C65" s="357" t="n">
        <v>89</v>
      </c>
      <c r="D65" s="357" t="n">
        <v>89</v>
      </c>
      <c r="E65" s="357" t="s">
        <v>62</v>
      </c>
      <c r="F65" s="356" t="s">
        <v>330</v>
      </c>
      <c r="G65" s="357" t="s">
        <v>331</v>
      </c>
      <c r="H65" s="455" t="s">
        <v>6832</v>
      </c>
      <c r="I65" s="357" t="n">
        <v>0</v>
      </c>
      <c r="J65" s="357" t="n">
        <v>0</v>
      </c>
      <c r="K65" s="357" t="n">
        <v>2</v>
      </c>
      <c r="L65" s="357" t="n">
        <v>2</v>
      </c>
      <c r="M65" s="357"/>
      <c r="N65" s="357" t="s">
        <v>131</v>
      </c>
      <c r="O65" s="357" t="s">
        <v>131</v>
      </c>
      <c r="P65" s="357" t="s">
        <v>131</v>
      </c>
      <c r="Q65" s="357" t="s">
        <v>131</v>
      </c>
      <c r="R65" s="357"/>
      <c r="S65" s="357"/>
      <c r="T65" s="357"/>
      <c r="U65" s="357"/>
      <c r="V65" s="357"/>
      <c r="W65" s="357"/>
      <c r="X65" s="357"/>
      <c r="Y65" s="357"/>
      <c r="Z65" s="357"/>
      <c r="AA65" s="357"/>
      <c r="AB65" s="357"/>
      <c r="AC65" s="357"/>
      <c r="AD65" s="357"/>
      <c r="AE65" s="357"/>
      <c r="AF65" s="357"/>
      <c r="AG65" s="255"/>
    </row>
    <row r="66" customFormat="false" ht="15.75" hidden="false" customHeight="true" outlineLevel="0" collapsed="false">
      <c r="A66" s="363" t="n">
        <v>452</v>
      </c>
      <c r="B66" s="363" t="n">
        <v>908</v>
      </c>
      <c r="C66" s="357" t="n">
        <v>92</v>
      </c>
      <c r="D66" s="357" t="n">
        <v>92</v>
      </c>
      <c r="E66" s="357" t="s">
        <v>62</v>
      </c>
      <c r="F66" s="356" t="s">
        <v>347</v>
      </c>
      <c r="G66" s="357" t="s">
        <v>348</v>
      </c>
      <c r="H66" s="362" t="s">
        <v>60</v>
      </c>
      <c r="I66" s="357" t="n">
        <v>0</v>
      </c>
      <c r="J66" s="357" t="n">
        <v>0</v>
      </c>
      <c r="K66" s="357" t="n">
        <v>3</v>
      </c>
      <c r="L66" s="357" t="n">
        <v>3</v>
      </c>
      <c r="M66" s="357"/>
      <c r="N66" s="357" t="s">
        <v>131</v>
      </c>
      <c r="O66" s="357" t="s">
        <v>131</v>
      </c>
      <c r="P66" s="357" t="s">
        <v>131</v>
      </c>
      <c r="Q66" s="357" t="s">
        <v>131</v>
      </c>
      <c r="R66" s="357"/>
      <c r="S66" s="357"/>
      <c r="T66" s="357"/>
      <c r="U66" s="357"/>
      <c r="V66" s="357"/>
      <c r="W66" s="357"/>
      <c r="X66" s="357"/>
      <c r="Y66" s="357"/>
      <c r="Z66" s="357"/>
      <c r="AA66" s="357"/>
      <c r="AB66" s="357"/>
      <c r="AC66" s="357"/>
      <c r="AD66" s="357"/>
      <c r="AE66" s="357"/>
      <c r="AF66" s="357"/>
      <c r="AG66" s="255"/>
    </row>
    <row r="67" customFormat="false" ht="15.75" hidden="false" customHeight="true" outlineLevel="0" collapsed="false">
      <c r="A67" s="363" t="n">
        <v>464</v>
      </c>
      <c r="B67" s="363" t="n">
        <v>933</v>
      </c>
      <c r="C67" s="357" t="n">
        <v>94</v>
      </c>
      <c r="D67" s="357" t="n">
        <v>94</v>
      </c>
      <c r="E67" s="357" t="s">
        <v>62</v>
      </c>
      <c r="F67" s="356" t="s">
        <v>353</v>
      </c>
      <c r="G67" s="357" t="s">
        <v>354</v>
      </c>
      <c r="H67" s="362" t="s">
        <v>60</v>
      </c>
      <c r="I67" s="357" t="n">
        <v>0</v>
      </c>
      <c r="J67" s="357" t="n">
        <v>0</v>
      </c>
      <c r="K67" s="357" t="n">
        <v>3</v>
      </c>
      <c r="L67" s="357" t="n">
        <v>3</v>
      </c>
      <c r="M67" s="357"/>
      <c r="N67" s="357" t="s">
        <v>131</v>
      </c>
      <c r="O67" s="357" t="s">
        <v>131</v>
      </c>
      <c r="P67" s="357" t="s">
        <v>131</v>
      </c>
      <c r="Q67" s="357" t="s">
        <v>131</v>
      </c>
      <c r="R67" s="357"/>
      <c r="S67" s="357"/>
      <c r="T67" s="357"/>
      <c r="U67" s="357"/>
      <c r="V67" s="357"/>
      <c r="W67" s="357"/>
      <c r="X67" s="357"/>
      <c r="Y67" s="357"/>
      <c r="Z67" s="357"/>
      <c r="AA67" s="357"/>
      <c r="AB67" s="357"/>
      <c r="AC67" s="357"/>
      <c r="AD67" s="357"/>
      <c r="AE67" s="357"/>
      <c r="AF67" s="357"/>
      <c r="AG67" s="255"/>
    </row>
    <row r="68" customFormat="false" ht="15.75" hidden="false" customHeight="true" outlineLevel="0" collapsed="false">
      <c r="A68" s="363" t="n">
        <v>460</v>
      </c>
      <c r="B68" s="363" t="n">
        <v>928</v>
      </c>
      <c r="C68" s="357" t="n">
        <v>95</v>
      </c>
      <c r="D68" s="357" t="n">
        <v>95</v>
      </c>
      <c r="E68" s="357" t="s">
        <v>62</v>
      </c>
      <c r="F68" s="356" t="s">
        <v>355</v>
      </c>
      <c r="G68" s="357" t="s">
        <v>356</v>
      </c>
      <c r="H68" s="362" t="s">
        <v>60</v>
      </c>
      <c r="I68" s="357" t="n">
        <v>0</v>
      </c>
      <c r="J68" s="357" t="n">
        <v>0</v>
      </c>
      <c r="K68" s="357" t="n">
        <v>3</v>
      </c>
      <c r="L68" s="357" t="n">
        <v>3</v>
      </c>
      <c r="M68" s="357"/>
      <c r="N68" s="357" t="s">
        <v>131</v>
      </c>
      <c r="O68" s="357" t="s">
        <v>131</v>
      </c>
      <c r="P68" s="357" t="s">
        <v>131</v>
      </c>
      <c r="Q68" s="357" t="s">
        <v>131</v>
      </c>
      <c r="R68" s="357"/>
      <c r="S68" s="357"/>
      <c r="T68" s="357"/>
      <c r="U68" s="357"/>
      <c r="V68" s="357"/>
      <c r="W68" s="357"/>
      <c r="X68" s="357"/>
      <c r="Y68" s="357"/>
      <c r="Z68" s="357"/>
      <c r="AA68" s="357"/>
      <c r="AB68" s="357"/>
      <c r="AC68" s="357"/>
      <c r="AD68" s="357"/>
      <c r="AE68" s="357"/>
      <c r="AF68" s="357"/>
      <c r="AG68" s="255"/>
    </row>
    <row r="69" customFormat="false" ht="15.75" hidden="false" customHeight="true" outlineLevel="0" collapsed="false">
      <c r="A69" s="363" t="n">
        <v>465</v>
      </c>
      <c r="B69" s="363" t="n">
        <v>934</v>
      </c>
      <c r="C69" s="357" t="n">
        <v>97</v>
      </c>
      <c r="D69" s="357" t="n">
        <v>97</v>
      </c>
      <c r="E69" s="357" t="s">
        <v>62</v>
      </c>
      <c r="F69" s="356" t="s">
        <v>359</v>
      </c>
      <c r="G69" s="357" t="s">
        <v>360</v>
      </c>
      <c r="H69" s="362" t="s">
        <v>60</v>
      </c>
      <c r="I69" s="357" t="n">
        <v>0</v>
      </c>
      <c r="J69" s="357" t="n">
        <v>0</v>
      </c>
      <c r="K69" s="357" t="n">
        <v>3</v>
      </c>
      <c r="L69" s="357" t="n">
        <v>3</v>
      </c>
      <c r="M69" s="357"/>
      <c r="N69" s="357" t="s">
        <v>131</v>
      </c>
      <c r="O69" s="357" t="s">
        <v>131</v>
      </c>
      <c r="P69" s="357" t="s">
        <v>131</v>
      </c>
      <c r="Q69" s="357" t="s">
        <v>131</v>
      </c>
      <c r="R69" s="357"/>
      <c r="S69" s="357"/>
      <c r="T69" s="357"/>
      <c r="U69" s="357"/>
      <c r="V69" s="357"/>
      <c r="W69" s="357"/>
      <c r="X69" s="357"/>
      <c r="Y69" s="357"/>
      <c r="Z69" s="357"/>
      <c r="AA69" s="357"/>
      <c r="AB69" s="357"/>
      <c r="AC69" s="357"/>
      <c r="AD69" s="357"/>
      <c r="AE69" s="357"/>
      <c r="AF69" s="357"/>
      <c r="AG69" s="255"/>
    </row>
    <row r="70" customFormat="false" ht="15.75" hidden="false" customHeight="true" outlineLevel="0" collapsed="false">
      <c r="A70" s="363" t="n">
        <v>466</v>
      </c>
      <c r="B70" s="363" t="n">
        <v>935</v>
      </c>
      <c r="C70" s="357" t="n">
        <v>98</v>
      </c>
      <c r="D70" s="357" t="n">
        <v>98</v>
      </c>
      <c r="E70" s="357" t="s">
        <v>62</v>
      </c>
      <c r="F70" s="356" t="s">
        <v>362</v>
      </c>
      <c r="G70" s="357" t="s">
        <v>363</v>
      </c>
      <c r="H70" s="362" t="s">
        <v>60</v>
      </c>
      <c r="I70" s="357" t="n">
        <v>0</v>
      </c>
      <c r="J70" s="357" t="n">
        <v>0</v>
      </c>
      <c r="K70" s="357" t="n">
        <v>3</v>
      </c>
      <c r="L70" s="357" t="n">
        <v>3</v>
      </c>
      <c r="M70" s="357"/>
      <c r="N70" s="357" t="s">
        <v>131</v>
      </c>
      <c r="O70" s="357" t="s">
        <v>131</v>
      </c>
      <c r="P70" s="357" t="s">
        <v>131</v>
      </c>
      <c r="Q70" s="357" t="s">
        <v>131</v>
      </c>
      <c r="R70" s="357"/>
      <c r="S70" s="357"/>
      <c r="T70" s="357"/>
      <c r="U70" s="357"/>
      <c r="V70" s="357"/>
      <c r="W70" s="357"/>
      <c r="X70" s="357"/>
      <c r="Y70" s="357"/>
      <c r="Z70" s="357"/>
      <c r="AA70" s="357"/>
      <c r="AB70" s="357"/>
      <c r="AC70" s="357"/>
      <c r="AD70" s="357"/>
      <c r="AE70" s="357"/>
      <c r="AF70" s="357"/>
      <c r="AG70" s="255"/>
    </row>
    <row r="71" customFormat="false" ht="15.75" hidden="false" customHeight="true" outlineLevel="0" collapsed="false">
      <c r="A71" s="363" t="n">
        <v>450</v>
      </c>
      <c r="B71" s="363" t="n">
        <v>906</v>
      </c>
      <c r="C71" s="357" t="n">
        <v>99</v>
      </c>
      <c r="D71" s="357" t="n">
        <v>99</v>
      </c>
      <c r="E71" s="357" t="s">
        <v>62</v>
      </c>
      <c r="F71" s="356" t="s">
        <v>364</v>
      </c>
      <c r="G71" s="357" t="s">
        <v>365</v>
      </c>
      <c r="H71" s="362" t="s">
        <v>60</v>
      </c>
      <c r="I71" s="357" t="n">
        <v>0</v>
      </c>
      <c r="J71" s="357" t="n">
        <v>0</v>
      </c>
      <c r="K71" s="357" t="n">
        <v>3</v>
      </c>
      <c r="L71" s="357" t="n">
        <v>3</v>
      </c>
      <c r="M71" s="357"/>
      <c r="N71" s="357" t="s">
        <v>131</v>
      </c>
      <c r="O71" s="357" t="s">
        <v>131</v>
      </c>
      <c r="P71" s="357" t="s">
        <v>131</v>
      </c>
      <c r="Q71" s="357" t="s">
        <v>131</v>
      </c>
      <c r="R71" s="357"/>
      <c r="S71" s="357"/>
      <c r="T71" s="357"/>
      <c r="U71" s="357"/>
      <c r="V71" s="357"/>
      <c r="W71" s="357"/>
      <c r="X71" s="357"/>
      <c r="Y71" s="357"/>
      <c r="Z71" s="357"/>
      <c r="AA71" s="357"/>
      <c r="AB71" s="357"/>
      <c r="AC71" s="357"/>
      <c r="AD71" s="357"/>
      <c r="AE71" s="357"/>
      <c r="AF71" s="357"/>
      <c r="AG71" s="255"/>
    </row>
    <row r="72" customFormat="false" ht="15.75" hidden="false" customHeight="true" outlineLevel="0" collapsed="false">
      <c r="A72" s="363" t="n">
        <v>470</v>
      </c>
      <c r="B72" s="363" t="n">
        <v>939</v>
      </c>
      <c r="C72" s="357" t="n">
        <v>101</v>
      </c>
      <c r="D72" s="357" t="n">
        <v>101</v>
      </c>
      <c r="E72" s="357" t="s">
        <v>62</v>
      </c>
      <c r="F72" s="356" t="s">
        <v>368</v>
      </c>
      <c r="G72" s="357" t="s">
        <v>369</v>
      </c>
      <c r="H72" s="362" t="s">
        <v>60</v>
      </c>
      <c r="I72" s="357" t="n">
        <v>0</v>
      </c>
      <c r="J72" s="357" t="n">
        <v>0</v>
      </c>
      <c r="K72" s="357" t="n">
        <v>3</v>
      </c>
      <c r="L72" s="357" t="n">
        <v>3</v>
      </c>
      <c r="M72" s="357"/>
      <c r="N72" s="357" t="s">
        <v>131</v>
      </c>
      <c r="O72" s="357" t="s">
        <v>131</v>
      </c>
      <c r="P72" s="357" t="s">
        <v>131</v>
      </c>
      <c r="Q72" s="357" t="s">
        <v>131</v>
      </c>
      <c r="R72" s="357"/>
      <c r="S72" s="357"/>
      <c r="T72" s="357"/>
      <c r="U72" s="357"/>
      <c r="V72" s="357"/>
      <c r="W72" s="357"/>
      <c r="X72" s="357"/>
      <c r="Y72" s="357"/>
      <c r="Z72" s="357"/>
      <c r="AA72" s="357"/>
      <c r="AB72" s="357"/>
      <c r="AC72" s="357"/>
      <c r="AD72" s="357"/>
      <c r="AE72" s="357"/>
      <c r="AF72" s="357"/>
      <c r="AG72" s="255"/>
    </row>
    <row r="73" customFormat="false" ht="15.75" hidden="false" customHeight="true" outlineLevel="0" collapsed="false">
      <c r="A73" s="363" t="n">
        <v>477</v>
      </c>
      <c r="B73" s="363" t="n">
        <v>948</v>
      </c>
      <c r="C73" s="357" t="n">
        <v>102</v>
      </c>
      <c r="D73" s="357" t="n">
        <v>102</v>
      </c>
      <c r="E73" s="357" t="s">
        <v>62</v>
      </c>
      <c r="F73" s="356" t="s">
        <v>372</v>
      </c>
      <c r="G73" s="357" t="s">
        <v>373</v>
      </c>
      <c r="H73" s="362" t="s">
        <v>60</v>
      </c>
      <c r="I73" s="357" t="n">
        <v>0</v>
      </c>
      <c r="J73" s="357" t="n">
        <v>0</v>
      </c>
      <c r="K73" s="357" t="n">
        <v>3</v>
      </c>
      <c r="L73" s="357" t="n">
        <v>3</v>
      </c>
      <c r="M73" s="357"/>
      <c r="N73" s="357" t="s">
        <v>131</v>
      </c>
      <c r="O73" s="357" t="s">
        <v>131</v>
      </c>
      <c r="P73" s="357" t="s">
        <v>131</v>
      </c>
      <c r="Q73" s="357" t="s">
        <v>131</v>
      </c>
      <c r="R73" s="357"/>
      <c r="S73" s="357"/>
      <c r="T73" s="357"/>
      <c r="U73" s="357"/>
      <c r="V73" s="357"/>
      <c r="W73" s="357"/>
      <c r="X73" s="357"/>
      <c r="Y73" s="357"/>
      <c r="Z73" s="357"/>
      <c r="AA73" s="357"/>
      <c r="AB73" s="357"/>
      <c r="AC73" s="357"/>
      <c r="AD73" s="357"/>
      <c r="AE73" s="357"/>
      <c r="AF73" s="357"/>
      <c r="AG73" s="255"/>
    </row>
    <row r="74" customFormat="false" ht="15.75" hidden="false" customHeight="true" outlineLevel="0" collapsed="false">
      <c r="A74" s="363" t="n">
        <v>474</v>
      </c>
      <c r="B74" s="363" t="n">
        <v>943</v>
      </c>
      <c r="C74" s="357" t="n">
        <v>103</v>
      </c>
      <c r="D74" s="357" t="n">
        <v>103</v>
      </c>
      <c r="E74" s="357" t="s">
        <v>62</v>
      </c>
      <c r="F74" s="356" t="s">
        <v>374</v>
      </c>
      <c r="G74" s="357" t="s">
        <v>375</v>
      </c>
      <c r="H74" s="455" t="s">
        <v>6832</v>
      </c>
      <c r="I74" s="357" t="n">
        <v>0</v>
      </c>
      <c r="J74" s="357" t="n">
        <v>0</v>
      </c>
      <c r="K74" s="357" t="n">
        <v>2</v>
      </c>
      <c r="L74" s="357" t="n">
        <v>2</v>
      </c>
      <c r="M74" s="357"/>
      <c r="N74" s="357" t="s">
        <v>131</v>
      </c>
      <c r="O74" s="357" t="s">
        <v>131</v>
      </c>
      <c r="P74" s="357" t="s">
        <v>131</v>
      </c>
      <c r="Q74" s="357" t="s">
        <v>131</v>
      </c>
      <c r="R74" s="357"/>
      <c r="S74" s="357"/>
      <c r="T74" s="357"/>
      <c r="U74" s="357"/>
      <c r="V74" s="357"/>
      <c r="W74" s="357"/>
      <c r="X74" s="357"/>
      <c r="Y74" s="357"/>
      <c r="Z74" s="357"/>
      <c r="AA74" s="357"/>
      <c r="AB74" s="357"/>
      <c r="AC74" s="357"/>
      <c r="AD74" s="357"/>
      <c r="AE74" s="357"/>
      <c r="AF74" s="357"/>
      <c r="AG74" s="255"/>
    </row>
    <row r="75" customFormat="false" ht="15.75" hidden="false" customHeight="true" outlineLevel="0" collapsed="false">
      <c r="A75" s="363" t="n">
        <v>472</v>
      </c>
      <c r="B75" s="363" t="n">
        <v>941</v>
      </c>
      <c r="C75" s="357" t="n">
        <v>104</v>
      </c>
      <c r="D75" s="357" t="n">
        <v>104</v>
      </c>
      <c r="E75" s="357" t="s">
        <v>62</v>
      </c>
      <c r="F75" s="356" t="s">
        <v>377</v>
      </c>
      <c r="G75" s="357" t="s">
        <v>378</v>
      </c>
      <c r="H75" s="362" t="s">
        <v>60</v>
      </c>
      <c r="I75" s="357" t="n">
        <v>0</v>
      </c>
      <c r="J75" s="357" t="n">
        <v>0</v>
      </c>
      <c r="K75" s="357" t="n">
        <v>3</v>
      </c>
      <c r="L75" s="357" t="n">
        <v>3</v>
      </c>
      <c r="M75" s="357"/>
      <c r="N75" s="357" t="s">
        <v>131</v>
      </c>
      <c r="O75" s="357" t="s">
        <v>131</v>
      </c>
      <c r="P75" s="357" t="s">
        <v>131</v>
      </c>
      <c r="Q75" s="357" t="s">
        <v>131</v>
      </c>
      <c r="R75" s="455" t="s">
        <v>5158</v>
      </c>
      <c r="S75" s="459" t="s">
        <v>5550</v>
      </c>
      <c r="T75" s="460" t="s">
        <v>1994</v>
      </c>
      <c r="U75" s="357"/>
      <c r="V75" s="357"/>
      <c r="W75" s="357"/>
      <c r="X75" s="357"/>
      <c r="Y75" s="357"/>
      <c r="Z75" s="357"/>
      <c r="AA75" s="357"/>
      <c r="AB75" s="357"/>
      <c r="AC75" s="357"/>
      <c r="AD75" s="357"/>
      <c r="AE75" s="357"/>
      <c r="AF75" s="357"/>
      <c r="AG75" s="255"/>
    </row>
    <row r="76" customFormat="false" ht="15.75" hidden="false" customHeight="true" outlineLevel="0" collapsed="false">
      <c r="A76" s="363" t="n">
        <v>475</v>
      </c>
      <c r="B76" s="363" t="n">
        <v>944</v>
      </c>
      <c r="C76" s="357" t="n">
        <v>106</v>
      </c>
      <c r="D76" s="357" t="n">
        <v>106.1</v>
      </c>
      <c r="E76" s="357" t="s">
        <v>62</v>
      </c>
      <c r="F76" s="356" t="s">
        <v>382</v>
      </c>
      <c r="G76" s="357" t="s">
        <v>383</v>
      </c>
      <c r="H76" s="451" t="s">
        <v>70</v>
      </c>
      <c r="I76" s="461" t="n">
        <v>3</v>
      </c>
      <c r="J76" s="461" t="n">
        <v>0</v>
      </c>
      <c r="K76" s="461" t="n">
        <v>1</v>
      </c>
      <c r="L76" s="461" t="n">
        <v>4</v>
      </c>
      <c r="M76" s="357"/>
      <c r="N76" s="357" t="s">
        <v>131</v>
      </c>
      <c r="O76" s="356" t="s">
        <v>131</v>
      </c>
      <c r="P76" s="357" t="s">
        <v>131</v>
      </c>
      <c r="Q76" s="462" t="s">
        <v>1004</v>
      </c>
      <c r="R76" s="357"/>
      <c r="S76" s="357"/>
      <c r="T76" s="357"/>
      <c r="U76" s="357"/>
      <c r="V76" s="357"/>
      <c r="W76" s="357"/>
      <c r="X76" s="357"/>
      <c r="Y76" s="357"/>
      <c r="Z76" s="357"/>
      <c r="AA76" s="357"/>
      <c r="AB76" s="357"/>
      <c r="AC76" s="357"/>
      <c r="AD76" s="357"/>
      <c r="AE76" s="357"/>
      <c r="AF76" s="357"/>
      <c r="AG76" s="255"/>
    </row>
    <row r="77" customFormat="false" ht="15.75" hidden="false" customHeight="true" outlineLevel="0" collapsed="false">
      <c r="A77" s="363" t="n">
        <v>475</v>
      </c>
      <c r="B77" s="363" t="n">
        <v>945</v>
      </c>
      <c r="C77" s="357" t="n">
        <v>106</v>
      </c>
      <c r="D77" s="357" t="n">
        <v>106.2</v>
      </c>
      <c r="E77" s="357" t="s">
        <v>62</v>
      </c>
      <c r="F77" s="356" t="s">
        <v>382</v>
      </c>
      <c r="G77" s="357" t="s">
        <v>384</v>
      </c>
      <c r="H77" s="362" t="s">
        <v>6853</v>
      </c>
      <c r="I77" s="357" t="n">
        <v>0</v>
      </c>
      <c r="J77" s="357" t="n">
        <v>0</v>
      </c>
      <c r="K77" s="357" t="n">
        <v>3</v>
      </c>
      <c r="L77" s="357" t="n">
        <v>3</v>
      </c>
      <c r="M77" s="357"/>
      <c r="N77" s="357" t="s">
        <v>131</v>
      </c>
      <c r="O77" s="357" t="s">
        <v>131</v>
      </c>
      <c r="P77" s="357" t="s">
        <v>131</v>
      </c>
      <c r="Q77" s="462" t="s">
        <v>1004</v>
      </c>
      <c r="R77" s="357"/>
      <c r="S77" s="357"/>
      <c r="T77" s="357"/>
      <c r="U77" s="357"/>
      <c r="V77" s="357"/>
      <c r="W77" s="357"/>
      <c r="X77" s="357"/>
      <c r="Y77" s="357"/>
      <c r="Z77" s="357"/>
      <c r="AA77" s="357"/>
      <c r="AB77" s="357"/>
      <c r="AC77" s="357"/>
      <c r="AD77" s="357"/>
      <c r="AE77" s="357"/>
      <c r="AF77" s="357"/>
      <c r="AG77" s="255"/>
    </row>
    <row r="78" customFormat="false" ht="15.75" hidden="false" customHeight="true" outlineLevel="0" collapsed="false">
      <c r="A78" s="363" t="n">
        <v>476</v>
      </c>
      <c r="B78" s="363" t="n">
        <v>946</v>
      </c>
      <c r="C78" s="357" t="n">
        <v>107</v>
      </c>
      <c r="D78" s="357" t="n">
        <v>107</v>
      </c>
      <c r="E78" s="357" t="s">
        <v>62</v>
      </c>
      <c r="F78" s="356" t="s">
        <v>387</v>
      </c>
      <c r="G78" s="357" t="s">
        <v>388</v>
      </c>
      <c r="H78" s="362" t="s">
        <v>60</v>
      </c>
      <c r="I78" s="357" t="n">
        <v>0</v>
      </c>
      <c r="J78" s="357" t="n">
        <v>0</v>
      </c>
      <c r="K78" s="357" t="n">
        <v>3</v>
      </c>
      <c r="L78" s="357" t="n">
        <v>3</v>
      </c>
      <c r="M78" s="357"/>
      <c r="N78" s="357" t="s">
        <v>131</v>
      </c>
      <c r="O78" s="357" t="s">
        <v>131</v>
      </c>
      <c r="P78" s="357" t="s">
        <v>131</v>
      </c>
      <c r="Q78" s="357" t="s">
        <v>131</v>
      </c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255"/>
    </row>
    <row r="79" customFormat="false" ht="15.75" hidden="false" customHeight="true" outlineLevel="0" collapsed="false">
      <c r="A79" s="363" t="n">
        <v>112</v>
      </c>
      <c r="B79" s="363" t="n">
        <v>248</v>
      </c>
      <c r="C79" s="357" t="n">
        <v>110</v>
      </c>
      <c r="D79" s="357" t="n">
        <v>110</v>
      </c>
      <c r="E79" s="357" t="s">
        <v>62</v>
      </c>
      <c r="F79" s="356" t="s">
        <v>409</v>
      </c>
      <c r="G79" s="357" t="s">
        <v>410</v>
      </c>
      <c r="H79" s="455" t="s">
        <v>6832</v>
      </c>
      <c r="I79" s="357" t="n">
        <v>0</v>
      </c>
      <c r="J79" s="357" t="n">
        <v>0</v>
      </c>
      <c r="K79" s="357" t="n">
        <v>2</v>
      </c>
      <c r="L79" s="357" t="n">
        <v>2</v>
      </c>
      <c r="M79" s="463" t="s">
        <v>6857</v>
      </c>
      <c r="N79" s="357" t="s">
        <v>131</v>
      </c>
      <c r="O79" s="357" t="s">
        <v>131</v>
      </c>
      <c r="P79" s="357" t="s">
        <v>131</v>
      </c>
      <c r="Q79" s="357" t="s">
        <v>131</v>
      </c>
      <c r="R79" s="357"/>
      <c r="S79" s="357"/>
      <c r="T79" s="357"/>
      <c r="U79" s="357"/>
      <c r="V79" s="357"/>
      <c r="W79" s="357"/>
      <c r="X79" s="357"/>
      <c r="Y79" s="357"/>
      <c r="Z79" s="357"/>
      <c r="AA79" s="357"/>
      <c r="AB79" s="357"/>
      <c r="AC79" s="357"/>
      <c r="AD79" s="357"/>
      <c r="AE79" s="357"/>
      <c r="AF79" s="357"/>
      <c r="AG79" s="255"/>
    </row>
    <row r="80" customFormat="false" ht="15.75" hidden="false" customHeight="true" outlineLevel="0" collapsed="false">
      <c r="A80" s="363" t="n">
        <v>601</v>
      </c>
      <c r="B80" s="363" t="n">
        <v>1151</v>
      </c>
      <c r="C80" s="357" t="n">
        <v>112</v>
      </c>
      <c r="D80" s="357" t="n">
        <v>112</v>
      </c>
      <c r="E80" s="357" t="s">
        <v>62</v>
      </c>
      <c r="F80" s="356" t="s">
        <v>2113</v>
      </c>
      <c r="G80" s="357" t="s">
        <v>415</v>
      </c>
      <c r="H80" s="362" t="s">
        <v>60</v>
      </c>
      <c r="I80" s="357" t="n">
        <v>0</v>
      </c>
      <c r="J80" s="357" t="n">
        <v>0</v>
      </c>
      <c r="K80" s="357" t="n">
        <v>3</v>
      </c>
      <c r="L80" s="357" t="n">
        <v>3</v>
      </c>
      <c r="M80" s="357"/>
      <c r="N80" s="357" t="s">
        <v>131</v>
      </c>
      <c r="O80" s="357" t="s">
        <v>131</v>
      </c>
      <c r="P80" s="357" t="s">
        <v>131</v>
      </c>
      <c r="Q80" s="357" t="s">
        <v>131</v>
      </c>
      <c r="R80" s="357"/>
      <c r="S80" s="357"/>
      <c r="T80" s="357"/>
      <c r="U80" s="357"/>
      <c r="V80" s="357"/>
      <c r="W80" s="357"/>
      <c r="X80" s="357"/>
      <c r="Y80" s="357"/>
      <c r="Z80" s="357"/>
      <c r="AA80" s="357"/>
      <c r="AB80" s="357"/>
      <c r="AC80" s="357"/>
      <c r="AD80" s="357"/>
      <c r="AE80" s="357"/>
      <c r="AF80" s="357"/>
      <c r="AG80" s="255"/>
    </row>
    <row r="81" customFormat="false" ht="15.75" hidden="false" customHeight="true" outlineLevel="0" collapsed="false">
      <c r="A81" s="363" t="n">
        <v>599</v>
      </c>
      <c r="B81" s="363" t="n">
        <v>1149</v>
      </c>
      <c r="C81" s="357" t="n">
        <v>113</v>
      </c>
      <c r="D81" s="357" t="n">
        <v>113</v>
      </c>
      <c r="E81" s="357" t="s">
        <v>62</v>
      </c>
      <c r="F81" s="356" t="s">
        <v>417</v>
      </c>
      <c r="G81" s="357" t="s">
        <v>418</v>
      </c>
      <c r="H81" s="362" t="s">
        <v>60</v>
      </c>
      <c r="I81" s="357" t="n">
        <v>0</v>
      </c>
      <c r="J81" s="357" t="n">
        <v>0</v>
      </c>
      <c r="K81" s="357" t="n">
        <v>3</v>
      </c>
      <c r="L81" s="357" t="n">
        <v>3</v>
      </c>
      <c r="M81" s="357"/>
      <c r="N81" s="357" t="s">
        <v>131</v>
      </c>
      <c r="O81" s="357" t="s">
        <v>131</v>
      </c>
      <c r="P81" s="357" t="s">
        <v>131</v>
      </c>
      <c r="Q81" s="357" t="s">
        <v>131</v>
      </c>
      <c r="R81" s="357"/>
      <c r="S81" s="357"/>
      <c r="T81" s="357"/>
      <c r="U81" s="357"/>
      <c r="V81" s="357"/>
      <c r="W81" s="357"/>
      <c r="X81" s="357"/>
      <c r="Y81" s="357"/>
      <c r="Z81" s="357"/>
      <c r="AA81" s="357"/>
      <c r="AB81" s="357"/>
      <c r="AC81" s="357"/>
      <c r="AD81" s="357"/>
      <c r="AE81" s="357"/>
      <c r="AF81" s="357"/>
      <c r="AG81" s="255"/>
    </row>
    <row r="82" customFormat="false" ht="15.75" hidden="false" customHeight="true" outlineLevel="0" collapsed="false">
      <c r="A82" s="363" t="n">
        <v>600</v>
      </c>
      <c r="B82" s="363" t="n">
        <v>1150</v>
      </c>
      <c r="C82" s="357" t="n">
        <v>114</v>
      </c>
      <c r="D82" s="357" t="n">
        <v>114</v>
      </c>
      <c r="E82" s="357" t="s">
        <v>62</v>
      </c>
      <c r="F82" s="356" t="s">
        <v>421</v>
      </c>
      <c r="G82" s="357" t="s">
        <v>422</v>
      </c>
      <c r="H82" s="362" t="s">
        <v>60</v>
      </c>
      <c r="I82" s="357" t="n">
        <v>0</v>
      </c>
      <c r="J82" s="357" t="n">
        <v>0</v>
      </c>
      <c r="K82" s="357" t="n">
        <v>3</v>
      </c>
      <c r="L82" s="357" t="n">
        <v>3</v>
      </c>
      <c r="M82" s="357"/>
      <c r="N82" s="357" t="s">
        <v>131</v>
      </c>
      <c r="O82" s="357" t="s">
        <v>131</v>
      </c>
      <c r="P82" s="357" t="s">
        <v>131</v>
      </c>
      <c r="Q82" s="357" t="s">
        <v>131</v>
      </c>
      <c r="R82" s="357"/>
      <c r="S82" s="357"/>
      <c r="T82" s="357"/>
      <c r="U82" s="357"/>
      <c r="V82" s="357"/>
      <c r="W82" s="357"/>
      <c r="X82" s="357"/>
      <c r="Y82" s="357"/>
      <c r="Z82" s="357"/>
      <c r="AA82" s="357"/>
      <c r="AB82" s="357"/>
      <c r="AC82" s="357"/>
      <c r="AD82" s="357"/>
      <c r="AE82" s="357"/>
      <c r="AF82" s="357"/>
      <c r="AG82" s="255"/>
    </row>
    <row r="83" customFormat="false" ht="15.75" hidden="false" customHeight="true" outlineLevel="0" collapsed="false">
      <c r="A83" s="363" t="n">
        <v>602</v>
      </c>
      <c r="B83" s="363" t="n">
        <v>1152</v>
      </c>
      <c r="C83" s="357" t="n">
        <v>115</v>
      </c>
      <c r="D83" s="357" t="n">
        <v>115</v>
      </c>
      <c r="E83" s="357" t="s">
        <v>62</v>
      </c>
      <c r="F83" s="356" t="s">
        <v>423</v>
      </c>
      <c r="G83" s="464" t="s">
        <v>424</v>
      </c>
      <c r="H83" s="362" t="s">
        <v>60</v>
      </c>
      <c r="I83" s="357" t="n">
        <v>0</v>
      </c>
      <c r="J83" s="357" t="n">
        <v>0</v>
      </c>
      <c r="K83" s="357" t="n">
        <v>4</v>
      </c>
      <c r="L83" s="357" t="n">
        <v>4</v>
      </c>
      <c r="M83" s="357"/>
      <c r="N83" s="357" t="s">
        <v>131</v>
      </c>
      <c r="O83" s="357" t="s">
        <v>131</v>
      </c>
      <c r="P83" s="357" t="s">
        <v>131</v>
      </c>
      <c r="Q83" s="357" t="s">
        <v>131</v>
      </c>
      <c r="R83" s="357"/>
      <c r="S83" s="357"/>
      <c r="T83" s="357"/>
      <c r="U83" s="357"/>
      <c r="V83" s="357"/>
      <c r="W83" s="357"/>
      <c r="X83" s="357"/>
      <c r="Y83" s="357"/>
      <c r="Z83" s="357"/>
      <c r="AA83" s="357"/>
      <c r="AB83" s="357"/>
      <c r="AC83" s="357"/>
      <c r="AD83" s="357"/>
      <c r="AE83" s="357"/>
      <c r="AF83" s="357"/>
      <c r="AG83" s="255"/>
    </row>
    <row r="84" customFormat="false" ht="15.75" hidden="false" customHeight="true" outlineLevel="0" collapsed="false">
      <c r="A84" s="363" t="n">
        <v>608</v>
      </c>
      <c r="B84" s="363" t="n">
        <v>1163</v>
      </c>
      <c r="C84" s="357" t="n">
        <v>116</v>
      </c>
      <c r="D84" s="357" t="n">
        <v>116</v>
      </c>
      <c r="E84" s="357" t="s">
        <v>62</v>
      </c>
      <c r="F84" s="356" t="s">
        <v>425</v>
      </c>
      <c r="G84" s="357" t="s">
        <v>248</v>
      </c>
      <c r="H84" s="362" t="s">
        <v>60</v>
      </c>
      <c r="I84" s="357" t="n">
        <v>0</v>
      </c>
      <c r="J84" s="357" t="n">
        <v>0</v>
      </c>
      <c r="K84" s="357" t="n">
        <v>3</v>
      </c>
      <c r="L84" s="357" t="n">
        <v>3</v>
      </c>
      <c r="M84" s="357"/>
      <c r="N84" s="357" t="s">
        <v>131</v>
      </c>
      <c r="O84" s="357" t="s">
        <v>131</v>
      </c>
      <c r="P84" s="357" t="s">
        <v>131</v>
      </c>
      <c r="Q84" s="357" t="s">
        <v>131</v>
      </c>
      <c r="R84" s="357"/>
      <c r="S84" s="357"/>
      <c r="T84" s="357"/>
      <c r="U84" s="357"/>
      <c r="V84" s="357"/>
      <c r="W84" s="357"/>
      <c r="X84" s="357"/>
      <c r="Y84" s="357"/>
      <c r="Z84" s="357"/>
      <c r="AA84" s="357"/>
      <c r="AB84" s="357"/>
      <c r="AC84" s="357"/>
      <c r="AD84" s="357"/>
      <c r="AE84" s="357"/>
      <c r="AF84" s="357"/>
      <c r="AG84" s="255"/>
    </row>
    <row r="85" customFormat="false" ht="15.75" hidden="false" customHeight="true" outlineLevel="0" collapsed="false">
      <c r="A85" s="363" t="n">
        <v>609</v>
      </c>
      <c r="B85" s="363" t="n">
        <v>1164</v>
      </c>
      <c r="C85" s="357" t="n">
        <v>117</v>
      </c>
      <c r="D85" s="357" t="n">
        <v>117</v>
      </c>
      <c r="E85" s="357" t="s">
        <v>62</v>
      </c>
      <c r="F85" s="356" t="s">
        <v>428</v>
      </c>
      <c r="G85" s="357" t="s">
        <v>429</v>
      </c>
      <c r="H85" s="362" t="s">
        <v>60</v>
      </c>
      <c r="I85" s="357" t="n">
        <v>0</v>
      </c>
      <c r="J85" s="357" t="n">
        <v>0</v>
      </c>
      <c r="K85" s="357" t="n">
        <v>3</v>
      </c>
      <c r="L85" s="357" t="n">
        <v>3</v>
      </c>
      <c r="M85" s="357"/>
      <c r="N85" s="357" t="s">
        <v>131</v>
      </c>
      <c r="O85" s="357" t="s">
        <v>131</v>
      </c>
      <c r="P85" s="357" t="s">
        <v>131</v>
      </c>
      <c r="Q85" s="357" t="s">
        <v>131</v>
      </c>
      <c r="R85" s="357"/>
      <c r="S85" s="357"/>
      <c r="T85" s="357"/>
      <c r="U85" s="357"/>
      <c r="V85" s="357"/>
      <c r="W85" s="357"/>
      <c r="X85" s="357"/>
      <c r="Y85" s="357"/>
      <c r="Z85" s="357"/>
      <c r="AA85" s="357"/>
      <c r="AB85" s="357"/>
      <c r="AC85" s="357"/>
      <c r="AD85" s="357"/>
      <c r="AE85" s="357"/>
      <c r="AF85" s="357"/>
      <c r="AG85" s="255"/>
    </row>
    <row r="86" customFormat="false" ht="15.75" hidden="false" customHeight="true" outlineLevel="0" collapsed="false">
      <c r="A86" s="363" t="n">
        <v>607</v>
      </c>
      <c r="B86" s="363" t="n">
        <v>1162</v>
      </c>
      <c r="C86" s="357" t="n">
        <v>118</v>
      </c>
      <c r="D86" s="357" t="n">
        <v>118</v>
      </c>
      <c r="E86" s="357" t="s">
        <v>62</v>
      </c>
      <c r="F86" s="356" t="s">
        <v>430</v>
      </c>
      <c r="G86" s="357" t="s">
        <v>431</v>
      </c>
      <c r="H86" s="362" t="s">
        <v>60</v>
      </c>
      <c r="I86" s="357" t="n">
        <v>0</v>
      </c>
      <c r="J86" s="357" t="n">
        <v>0</v>
      </c>
      <c r="K86" s="357" t="n">
        <v>3</v>
      </c>
      <c r="L86" s="357" t="n">
        <v>3</v>
      </c>
      <c r="M86" s="357"/>
      <c r="N86" s="357" t="s">
        <v>131</v>
      </c>
      <c r="O86" s="357" t="s">
        <v>131</v>
      </c>
      <c r="P86" s="357" t="s">
        <v>131</v>
      </c>
      <c r="Q86" s="357" t="s">
        <v>131</v>
      </c>
      <c r="R86" s="357"/>
      <c r="S86" s="357"/>
      <c r="T86" s="357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255"/>
    </row>
    <row r="87" customFormat="false" ht="15.75" hidden="false" customHeight="true" outlineLevel="0" collapsed="false">
      <c r="A87" s="363" t="n">
        <v>605</v>
      </c>
      <c r="B87" s="363" t="n">
        <v>1158</v>
      </c>
      <c r="C87" s="357" t="n">
        <v>120</v>
      </c>
      <c r="D87" s="357" t="n">
        <v>120</v>
      </c>
      <c r="E87" s="357" t="s">
        <v>62</v>
      </c>
      <c r="F87" s="356" t="s">
        <v>434</v>
      </c>
      <c r="G87" s="357" t="s">
        <v>435</v>
      </c>
      <c r="H87" s="362" t="s">
        <v>60</v>
      </c>
      <c r="I87" s="357" t="n">
        <v>0</v>
      </c>
      <c r="J87" s="357" t="n">
        <v>0</v>
      </c>
      <c r="K87" s="357" t="n">
        <v>3</v>
      </c>
      <c r="L87" s="357" t="n">
        <v>3</v>
      </c>
      <c r="M87" s="357"/>
      <c r="N87" s="357" t="s">
        <v>131</v>
      </c>
      <c r="O87" s="357" t="s">
        <v>131</v>
      </c>
      <c r="P87" s="357" t="s">
        <v>131</v>
      </c>
      <c r="Q87" s="357" t="s">
        <v>131</v>
      </c>
      <c r="R87" s="357"/>
      <c r="S87" s="357"/>
      <c r="T87" s="357"/>
      <c r="U87" s="357"/>
      <c r="V87" s="357"/>
      <c r="W87" s="357"/>
      <c r="X87" s="357"/>
      <c r="Y87" s="357"/>
      <c r="Z87" s="357"/>
      <c r="AA87" s="357"/>
      <c r="AB87" s="357"/>
      <c r="AC87" s="357"/>
      <c r="AD87" s="357"/>
      <c r="AE87" s="357"/>
      <c r="AF87" s="357"/>
      <c r="AG87" s="255"/>
    </row>
    <row r="88" customFormat="false" ht="15.75" hidden="false" customHeight="true" outlineLevel="0" collapsed="false">
      <c r="A88" s="363" t="n">
        <v>606</v>
      </c>
      <c r="B88" s="363" t="n">
        <v>1161</v>
      </c>
      <c r="C88" s="357" t="n">
        <v>121</v>
      </c>
      <c r="D88" s="357" t="n">
        <v>121</v>
      </c>
      <c r="E88" s="357" t="s">
        <v>62</v>
      </c>
      <c r="F88" s="356" t="s">
        <v>437</v>
      </c>
      <c r="G88" s="357" t="s">
        <v>438</v>
      </c>
      <c r="H88" s="455" t="s">
        <v>6832</v>
      </c>
      <c r="I88" s="357" t="n">
        <v>0</v>
      </c>
      <c r="J88" s="357" t="n">
        <v>0</v>
      </c>
      <c r="K88" s="357" t="n">
        <v>2</v>
      </c>
      <c r="L88" s="357" t="n">
        <v>2</v>
      </c>
      <c r="M88" s="357"/>
      <c r="N88" s="357" t="s">
        <v>131</v>
      </c>
      <c r="O88" s="357" t="s">
        <v>131</v>
      </c>
      <c r="P88" s="357" t="s">
        <v>131</v>
      </c>
      <c r="Q88" s="357" t="s">
        <v>131</v>
      </c>
      <c r="R88" s="357"/>
      <c r="S88" s="357"/>
      <c r="T88" s="357"/>
      <c r="U88" s="357"/>
      <c r="V88" s="357"/>
      <c r="W88" s="357"/>
      <c r="X88" s="357"/>
      <c r="Y88" s="357"/>
      <c r="Z88" s="357"/>
      <c r="AA88" s="357"/>
      <c r="AB88" s="357"/>
      <c r="AC88" s="357"/>
      <c r="AD88" s="357"/>
      <c r="AE88" s="357"/>
      <c r="AF88" s="357"/>
      <c r="AG88" s="255"/>
    </row>
    <row r="89" customFormat="false" ht="15.75" hidden="false" customHeight="true" outlineLevel="0" collapsed="false">
      <c r="A89" s="363" t="n">
        <v>619</v>
      </c>
      <c r="B89" s="363" t="n">
        <v>1176</v>
      </c>
      <c r="C89" s="357" t="n">
        <v>122</v>
      </c>
      <c r="D89" s="357" t="n">
        <v>122</v>
      </c>
      <c r="E89" s="357" t="s">
        <v>62</v>
      </c>
      <c r="F89" s="356" t="s">
        <v>439</v>
      </c>
      <c r="G89" s="357" t="s">
        <v>440</v>
      </c>
      <c r="H89" s="362" t="s">
        <v>60</v>
      </c>
      <c r="I89" s="357" t="n">
        <v>0</v>
      </c>
      <c r="J89" s="357" t="n">
        <v>0</v>
      </c>
      <c r="K89" s="357" t="n">
        <v>3</v>
      </c>
      <c r="L89" s="357" t="n">
        <v>3</v>
      </c>
      <c r="M89" s="357"/>
      <c r="N89" s="357" t="s">
        <v>131</v>
      </c>
      <c r="O89" s="357" t="s">
        <v>131</v>
      </c>
      <c r="P89" s="357" t="s">
        <v>131</v>
      </c>
      <c r="Q89" s="357" t="s">
        <v>131</v>
      </c>
      <c r="R89" s="357"/>
      <c r="S89" s="357"/>
      <c r="T89" s="357"/>
      <c r="U89" s="357"/>
      <c r="V89" s="357"/>
      <c r="W89" s="357"/>
      <c r="X89" s="357"/>
      <c r="Y89" s="357"/>
      <c r="Z89" s="357"/>
      <c r="AA89" s="357"/>
      <c r="AB89" s="357"/>
      <c r="AC89" s="357"/>
      <c r="AD89" s="357"/>
      <c r="AE89" s="357"/>
      <c r="AF89" s="357"/>
      <c r="AG89" s="255"/>
    </row>
    <row r="90" customFormat="false" ht="15.75" hidden="false" customHeight="true" outlineLevel="0" collapsed="false">
      <c r="A90" s="363" t="n">
        <v>610</v>
      </c>
      <c r="B90" s="363" t="n">
        <v>1165</v>
      </c>
      <c r="C90" s="357" t="n">
        <v>123</v>
      </c>
      <c r="D90" s="357" t="n">
        <v>123</v>
      </c>
      <c r="E90" s="357" t="s">
        <v>62</v>
      </c>
      <c r="F90" s="356" t="s">
        <v>441</v>
      </c>
      <c r="G90" s="357" t="s">
        <v>418</v>
      </c>
      <c r="H90" s="362" t="s">
        <v>60</v>
      </c>
      <c r="I90" s="357" t="n">
        <v>0</v>
      </c>
      <c r="J90" s="357" t="n">
        <v>0</v>
      </c>
      <c r="K90" s="357" t="n">
        <v>3</v>
      </c>
      <c r="L90" s="357" t="n">
        <v>3</v>
      </c>
      <c r="M90" s="357"/>
      <c r="N90" s="357" t="s">
        <v>131</v>
      </c>
      <c r="O90" s="357" t="s">
        <v>131</v>
      </c>
      <c r="P90" s="357" t="s">
        <v>131</v>
      </c>
      <c r="Q90" s="357" t="s">
        <v>131</v>
      </c>
      <c r="R90" s="357"/>
      <c r="S90" s="357"/>
      <c r="T90" s="357"/>
      <c r="U90" s="357"/>
      <c r="V90" s="357"/>
      <c r="W90" s="357"/>
      <c r="X90" s="357"/>
      <c r="Y90" s="357"/>
      <c r="Z90" s="357"/>
      <c r="AA90" s="357"/>
      <c r="AB90" s="357"/>
      <c r="AC90" s="357"/>
      <c r="AD90" s="357"/>
      <c r="AE90" s="357"/>
      <c r="AF90" s="357"/>
      <c r="AG90" s="255"/>
    </row>
    <row r="91" customFormat="false" ht="15.75" hidden="false" customHeight="true" outlineLevel="0" collapsed="false">
      <c r="A91" s="363" t="n">
        <v>613</v>
      </c>
      <c r="B91" s="363" t="n">
        <v>1168</v>
      </c>
      <c r="C91" s="357" t="n">
        <v>124</v>
      </c>
      <c r="D91" s="357" t="n">
        <v>124</v>
      </c>
      <c r="E91" s="357" t="s">
        <v>62</v>
      </c>
      <c r="F91" s="356" t="s">
        <v>442</v>
      </c>
      <c r="G91" s="357" t="s">
        <v>443</v>
      </c>
      <c r="H91" s="455" t="s">
        <v>6832</v>
      </c>
      <c r="I91" s="357" t="n">
        <v>0</v>
      </c>
      <c r="J91" s="357" t="n">
        <v>0</v>
      </c>
      <c r="K91" s="357" t="n">
        <v>2</v>
      </c>
      <c r="L91" s="357" t="n">
        <v>2</v>
      </c>
      <c r="M91" s="357"/>
      <c r="N91" s="357" t="s">
        <v>131</v>
      </c>
      <c r="O91" s="357" t="s">
        <v>131</v>
      </c>
      <c r="P91" s="357" t="s">
        <v>131</v>
      </c>
      <c r="Q91" s="357" t="s">
        <v>131</v>
      </c>
      <c r="R91" s="357"/>
      <c r="S91" s="357"/>
      <c r="T91" s="357"/>
      <c r="U91" s="357"/>
      <c r="V91" s="357"/>
      <c r="W91" s="357"/>
      <c r="X91" s="357"/>
      <c r="Y91" s="357"/>
      <c r="Z91" s="357"/>
      <c r="AA91" s="357"/>
      <c r="AB91" s="357"/>
      <c r="AC91" s="357"/>
      <c r="AD91" s="357"/>
      <c r="AE91" s="357"/>
      <c r="AF91" s="357"/>
      <c r="AG91" s="255"/>
    </row>
    <row r="92" customFormat="false" ht="15.75" hidden="false" customHeight="true" outlineLevel="0" collapsed="false">
      <c r="A92" s="363" t="n">
        <v>611</v>
      </c>
      <c r="B92" s="363" t="n">
        <v>1166</v>
      </c>
      <c r="C92" s="357" t="n">
        <v>125</v>
      </c>
      <c r="D92" s="357" t="n">
        <v>125</v>
      </c>
      <c r="E92" s="357" t="s">
        <v>62</v>
      </c>
      <c r="F92" s="356" t="s">
        <v>445</v>
      </c>
      <c r="G92" s="357" t="s">
        <v>446</v>
      </c>
      <c r="H92" s="362" t="s">
        <v>6858</v>
      </c>
      <c r="I92" s="357" t="n">
        <v>2</v>
      </c>
      <c r="J92" s="357" t="n">
        <v>0</v>
      </c>
      <c r="K92" s="357" t="n">
        <v>1</v>
      </c>
      <c r="L92" s="357" t="n">
        <v>3</v>
      </c>
      <c r="M92" s="357"/>
      <c r="N92" s="357" t="s">
        <v>131</v>
      </c>
      <c r="O92" s="357" t="s">
        <v>131</v>
      </c>
      <c r="P92" s="357" t="s">
        <v>131</v>
      </c>
      <c r="Q92" s="357" t="s">
        <v>131</v>
      </c>
      <c r="R92" s="357"/>
      <c r="S92" s="357"/>
      <c r="T92" s="357"/>
      <c r="U92" s="357"/>
      <c r="V92" s="357"/>
      <c r="W92" s="357"/>
      <c r="X92" s="357"/>
      <c r="Y92" s="357"/>
      <c r="Z92" s="357"/>
      <c r="AA92" s="357"/>
      <c r="AB92" s="357"/>
      <c r="AC92" s="357"/>
      <c r="AD92" s="357"/>
      <c r="AE92" s="357"/>
      <c r="AF92" s="357"/>
      <c r="AG92" s="255"/>
    </row>
    <row r="93" customFormat="false" ht="15.75" hidden="false" customHeight="true" outlineLevel="0" collapsed="false">
      <c r="A93" s="363" t="n">
        <v>615</v>
      </c>
      <c r="B93" s="363" t="n">
        <v>1171</v>
      </c>
      <c r="C93" s="357" t="n">
        <v>126</v>
      </c>
      <c r="D93" s="357" t="n">
        <v>126</v>
      </c>
      <c r="E93" s="357" t="s">
        <v>62</v>
      </c>
      <c r="F93" s="356" t="s">
        <v>448</v>
      </c>
      <c r="G93" s="357" t="s">
        <v>449</v>
      </c>
      <c r="H93" s="455" t="s">
        <v>6832</v>
      </c>
      <c r="I93" s="357" t="n">
        <v>0</v>
      </c>
      <c r="J93" s="357" t="n">
        <v>0</v>
      </c>
      <c r="K93" s="357" t="n">
        <v>2</v>
      </c>
      <c r="L93" s="357" t="n">
        <v>2</v>
      </c>
      <c r="M93" s="357"/>
      <c r="N93" s="357" t="s">
        <v>131</v>
      </c>
      <c r="O93" s="357" t="s">
        <v>131</v>
      </c>
      <c r="P93" s="357" t="s">
        <v>131</v>
      </c>
      <c r="Q93" s="357" t="s">
        <v>131</v>
      </c>
      <c r="R93" s="357"/>
      <c r="S93" s="357"/>
      <c r="T93" s="357"/>
      <c r="U93" s="357"/>
      <c r="V93" s="357"/>
      <c r="W93" s="357"/>
      <c r="X93" s="357"/>
      <c r="Y93" s="357"/>
      <c r="Z93" s="357"/>
      <c r="AA93" s="357"/>
      <c r="AB93" s="357"/>
      <c r="AC93" s="357"/>
      <c r="AD93" s="357"/>
      <c r="AE93" s="357"/>
      <c r="AF93" s="357"/>
      <c r="AG93" s="255"/>
    </row>
    <row r="94" customFormat="false" ht="15.75" hidden="false" customHeight="true" outlineLevel="0" collapsed="false">
      <c r="A94" s="363" t="n">
        <v>612</v>
      </c>
      <c r="B94" s="363" t="n">
        <v>1167</v>
      </c>
      <c r="C94" s="357" t="n">
        <v>127</v>
      </c>
      <c r="D94" s="357" t="n">
        <v>127</v>
      </c>
      <c r="E94" s="357" t="s">
        <v>62</v>
      </c>
      <c r="F94" s="356" t="s">
        <v>451</v>
      </c>
      <c r="G94" s="357" t="s">
        <v>452</v>
      </c>
      <c r="H94" s="362" t="s">
        <v>60</v>
      </c>
      <c r="I94" s="357" t="n">
        <v>0</v>
      </c>
      <c r="J94" s="357" t="n">
        <v>0</v>
      </c>
      <c r="K94" s="357" t="n">
        <v>3</v>
      </c>
      <c r="L94" s="357" t="n">
        <v>3</v>
      </c>
      <c r="M94" s="357"/>
      <c r="N94" s="357" t="s">
        <v>131</v>
      </c>
      <c r="O94" s="357" t="s">
        <v>131</v>
      </c>
      <c r="P94" s="357" t="s">
        <v>131</v>
      </c>
      <c r="Q94" s="357" t="s">
        <v>131</v>
      </c>
      <c r="R94" s="357"/>
      <c r="S94" s="357"/>
      <c r="T94" s="357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255"/>
    </row>
    <row r="95" customFormat="false" ht="15.75" hidden="false" customHeight="true" outlineLevel="0" collapsed="false">
      <c r="A95" s="363" t="n">
        <v>614</v>
      </c>
      <c r="B95" s="363" t="n">
        <v>1169</v>
      </c>
      <c r="C95" s="357" t="n">
        <v>128</v>
      </c>
      <c r="D95" s="357" t="n">
        <v>128</v>
      </c>
      <c r="E95" s="357" t="s">
        <v>62</v>
      </c>
      <c r="F95" s="356" t="s">
        <v>453</v>
      </c>
      <c r="G95" s="357" t="s">
        <v>454</v>
      </c>
      <c r="H95" s="362" t="s">
        <v>60</v>
      </c>
      <c r="I95" s="357" t="n">
        <v>0</v>
      </c>
      <c r="J95" s="357" t="n">
        <v>0</v>
      </c>
      <c r="K95" s="357" t="n">
        <v>3</v>
      </c>
      <c r="L95" s="357" t="n">
        <v>3</v>
      </c>
      <c r="M95" s="357"/>
      <c r="N95" s="357" t="s">
        <v>131</v>
      </c>
      <c r="O95" s="357" t="s">
        <v>131</v>
      </c>
      <c r="P95" s="357" t="s">
        <v>131</v>
      </c>
      <c r="Q95" s="357" t="s">
        <v>131</v>
      </c>
      <c r="R95" s="357"/>
      <c r="S95" s="357"/>
      <c r="T95" s="357"/>
      <c r="U95" s="357"/>
      <c r="V95" s="357"/>
      <c r="W95" s="357"/>
      <c r="X95" s="357"/>
      <c r="Y95" s="357"/>
      <c r="Z95" s="357"/>
      <c r="AA95" s="357"/>
      <c r="AB95" s="357"/>
      <c r="AC95" s="357"/>
      <c r="AD95" s="357"/>
      <c r="AE95" s="357"/>
      <c r="AF95" s="357"/>
      <c r="AG95" s="255"/>
    </row>
    <row r="96" customFormat="false" ht="15.75" hidden="false" customHeight="true" outlineLevel="0" collapsed="false">
      <c r="A96" s="363" t="n">
        <v>641</v>
      </c>
      <c r="B96" s="363" t="n">
        <v>1207</v>
      </c>
      <c r="C96" s="357" t="n">
        <v>129</v>
      </c>
      <c r="D96" s="357" t="n">
        <v>129</v>
      </c>
      <c r="E96" s="357" t="s">
        <v>62</v>
      </c>
      <c r="F96" s="356" t="s">
        <v>456</v>
      </c>
      <c r="G96" s="357" t="s">
        <v>457</v>
      </c>
      <c r="H96" s="362" t="s">
        <v>60</v>
      </c>
      <c r="I96" s="357" t="n">
        <v>0</v>
      </c>
      <c r="J96" s="357" t="n">
        <v>0</v>
      </c>
      <c r="K96" s="357" t="n">
        <v>3</v>
      </c>
      <c r="L96" s="357" t="n">
        <v>3</v>
      </c>
      <c r="M96" s="357"/>
      <c r="N96" s="357" t="s">
        <v>131</v>
      </c>
      <c r="O96" s="357" t="s">
        <v>131</v>
      </c>
      <c r="P96" s="357" t="s">
        <v>131</v>
      </c>
      <c r="Q96" s="357" t="s">
        <v>131</v>
      </c>
      <c r="R96" s="357"/>
      <c r="S96" s="357"/>
      <c r="T96" s="357"/>
      <c r="U96" s="357"/>
      <c r="V96" s="357"/>
      <c r="W96" s="357"/>
      <c r="X96" s="357"/>
      <c r="Y96" s="357"/>
      <c r="Z96" s="357"/>
      <c r="AA96" s="357"/>
      <c r="AB96" s="357"/>
      <c r="AC96" s="357"/>
      <c r="AD96" s="357"/>
      <c r="AE96" s="357"/>
      <c r="AF96" s="357"/>
      <c r="AG96" s="255"/>
    </row>
    <row r="97" customFormat="false" ht="15.75" hidden="false" customHeight="true" outlineLevel="0" collapsed="false">
      <c r="A97" s="363" t="n">
        <v>646</v>
      </c>
      <c r="B97" s="363" t="n">
        <v>1215</v>
      </c>
      <c r="C97" s="357" t="n">
        <v>132</v>
      </c>
      <c r="D97" s="357" t="n">
        <v>132</v>
      </c>
      <c r="E97" s="357" t="s">
        <v>62</v>
      </c>
      <c r="F97" s="356" t="s">
        <v>466</v>
      </c>
      <c r="G97" s="357" t="s">
        <v>467</v>
      </c>
      <c r="H97" s="362" t="s">
        <v>60</v>
      </c>
      <c r="I97" s="357" t="n">
        <v>0</v>
      </c>
      <c r="J97" s="357" t="n">
        <v>0</v>
      </c>
      <c r="K97" s="357" t="n">
        <v>3</v>
      </c>
      <c r="L97" s="357" t="n">
        <v>3</v>
      </c>
      <c r="M97" s="357"/>
      <c r="N97" s="357" t="s">
        <v>131</v>
      </c>
      <c r="O97" s="357" t="s">
        <v>131</v>
      </c>
      <c r="P97" s="357" t="s">
        <v>131</v>
      </c>
      <c r="Q97" s="357" t="s">
        <v>131</v>
      </c>
      <c r="R97" s="357"/>
      <c r="S97" s="357"/>
      <c r="T97" s="357"/>
      <c r="U97" s="357"/>
      <c r="V97" s="357"/>
      <c r="W97" s="357"/>
      <c r="X97" s="357"/>
      <c r="Y97" s="357"/>
      <c r="Z97" s="357"/>
      <c r="AA97" s="357"/>
      <c r="AB97" s="357"/>
      <c r="AC97" s="357"/>
      <c r="AD97" s="357"/>
      <c r="AE97" s="357"/>
      <c r="AF97" s="357"/>
      <c r="AG97" s="255"/>
    </row>
    <row r="98" customFormat="false" ht="15.75" hidden="false" customHeight="true" outlineLevel="0" collapsed="false">
      <c r="A98" s="363" t="n">
        <v>643</v>
      </c>
      <c r="B98" s="363" t="n">
        <v>1212</v>
      </c>
      <c r="C98" s="357" t="n">
        <v>135</v>
      </c>
      <c r="D98" s="357" t="n">
        <v>135</v>
      </c>
      <c r="E98" s="357" t="s">
        <v>62</v>
      </c>
      <c r="F98" s="356" t="s">
        <v>474</v>
      </c>
      <c r="G98" s="357" t="s">
        <v>475</v>
      </c>
      <c r="H98" s="362" t="s">
        <v>60</v>
      </c>
      <c r="I98" s="357" t="n">
        <v>0</v>
      </c>
      <c r="J98" s="357" t="n">
        <v>0</v>
      </c>
      <c r="K98" s="357" t="n">
        <v>3</v>
      </c>
      <c r="L98" s="357" t="n">
        <v>3</v>
      </c>
      <c r="M98" s="357"/>
      <c r="N98" s="357" t="s">
        <v>131</v>
      </c>
      <c r="O98" s="357" t="s">
        <v>131</v>
      </c>
      <c r="P98" s="357" t="s">
        <v>131</v>
      </c>
      <c r="Q98" s="357" t="s">
        <v>131</v>
      </c>
      <c r="R98" s="357"/>
      <c r="S98" s="357"/>
      <c r="T98" s="357"/>
      <c r="U98" s="357"/>
      <c r="V98" s="357"/>
      <c r="W98" s="357"/>
      <c r="X98" s="357"/>
      <c r="Y98" s="357"/>
      <c r="Z98" s="357"/>
      <c r="AA98" s="357"/>
      <c r="AB98" s="357"/>
      <c r="AC98" s="357"/>
      <c r="AD98" s="357"/>
      <c r="AE98" s="357"/>
      <c r="AF98" s="357"/>
      <c r="AG98" s="255"/>
    </row>
    <row r="99" customFormat="false" ht="15.75" hidden="false" customHeight="true" outlineLevel="0" collapsed="false">
      <c r="A99" s="363" t="n">
        <v>194</v>
      </c>
      <c r="B99" s="363" t="n">
        <v>439</v>
      </c>
      <c r="C99" s="357" t="n">
        <v>138</v>
      </c>
      <c r="D99" s="357" t="n">
        <v>138</v>
      </c>
      <c r="E99" s="357" t="s">
        <v>62</v>
      </c>
      <c r="F99" s="356" t="s">
        <v>485</v>
      </c>
      <c r="G99" s="357" t="s">
        <v>486</v>
      </c>
      <c r="H99" s="362" t="s">
        <v>60</v>
      </c>
      <c r="I99" s="357" t="n">
        <v>0</v>
      </c>
      <c r="J99" s="357" t="n">
        <v>0</v>
      </c>
      <c r="K99" s="357" t="n">
        <v>3</v>
      </c>
      <c r="L99" s="357" t="n">
        <v>3</v>
      </c>
      <c r="M99" s="357" t="s">
        <v>6831</v>
      </c>
      <c r="N99" s="357" t="s">
        <v>131</v>
      </c>
      <c r="O99" s="357" t="s">
        <v>131</v>
      </c>
      <c r="P99" s="357" t="s">
        <v>131</v>
      </c>
      <c r="Q99" s="357" t="s">
        <v>131</v>
      </c>
      <c r="R99" s="357"/>
      <c r="S99" s="357"/>
      <c r="T99" s="357"/>
      <c r="U99" s="357"/>
      <c r="V99" s="357"/>
      <c r="W99" s="357"/>
      <c r="X99" s="357"/>
      <c r="Y99" s="357"/>
      <c r="Z99" s="357"/>
      <c r="AA99" s="357"/>
      <c r="AB99" s="357"/>
      <c r="AC99" s="357"/>
      <c r="AD99" s="357"/>
      <c r="AE99" s="357"/>
      <c r="AF99" s="357"/>
      <c r="AG99" s="255"/>
    </row>
    <row r="100" customFormat="false" ht="15.75" hidden="false" customHeight="true" outlineLevel="0" collapsed="false">
      <c r="A100" s="363" t="n">
        <v>195</v>
      </c>
      <c r="B100" s="363" t="n">
        <v>440</v>
      </c>
      <c r="C100" s="357" t="n">
        <v>139</v>
      </c>
      <c r="D100" s="357" t="n">
        <v>139</v>
      </c>
      <c r="E100" s="357" t="s">
        <v>62</v>
      </c>
      <c r="F100" s="356" t="s">
        <v>487</v>
      </c>
      <c r="G100" s="357" t="s">
        <v>488</v>
      </c>
      <c r="H100" s="362" t="s">
        <v>60</v>
      </c>
      <c r="I100" s="357" t="n">
        <v>0</v>
      </c>
      <c r="J100" s="357" t="n">
        <v>0</v>
      </c>
      <c r="K100" s="357" t="n">
        <v>3</v>
      </c>
      <c r="L100" s="357" t="n">
        <v>3</v>
      </c>
      <c r="M100" s="357" t="s">
        <v>6831</v>
      </c>
      <c r="N100" s="357" t="s">
        <v>131</v>
      </c>
      <c r="O100" s="357" t="s">
        <v>131</v>
      </c>
      <c r="P100" s="357" t="s">
        <v>131</v>
      </c>
      <c r="Q100" s="357" t="s">
        <v>131</v>
      </c>
      <c r="R100" s="357"/>
      <c r="S100" s="357"/>
      <c r="T100" s="357"/>
      <c r="U100" s="357"/>
      <c r="V100" s="357"/>
      <c r="W100" s="357"/>
      <c r="X100" s="357"/>
      <c r="Y100" s="357"/>
      <c r="Z100" s="357"/>
      <c r="AA100" s="357"/>
      <c r="AB100" s="357"/>
      <c r="AC100" s="357"/>
      <c r="AD100" s="357"/>
      <c r="AE100" s="357"/>
      <c r="AF100" s="357"/>
      <c r="AG100" s="255"/>
    </row>
    <row r="101" customFormat="false" ht="15.75" hidden="false" customHeight="true" outlineLevel="0" collapsed="false">
      <c r="A101" s="363" t="n">
        <v>205</v>
      </c>
      <c r="B101" s="363" t="n">
        <v>453</v>
      </c>
      <c r="C101" s="357" t="n">
        <v>141</v>
      </c>
      <c r="D101" s="357" t="n">
        <v>141</v>
      </c>
      <c r="E101" s="357" t="s">
        <v>62</v>
      </c>
      <c r="F101" s="356" t="s">
        <v>492</v>
      </c>
      <c r="G101" s="357" t="s">
        <v>493</v>
      </c>
      <c r="H101" s="362" t="s">
        <v>60</v>
      </c>
      <c r="I101" s="357" t="n">
        <v>0</v>
      </c>
      <c r="J101" s="357" t="n">
        <v>0</v>
      </c>
      <c r="K101" s="357" t="n">
        <v>4</v>
      </c>
      <c r="L101" s="357" t="n">
        <v>4</v>
      </c>
      <c r="M101" s="357" t="s">
        <v>6831</v>
      </c>
      <c r="N101" s="357" t="s">
        <v>131</v>
      </c>
      <c r="O101" s="357" t="s">
        <v>131</v>
      </c>
      <c r="P101" s="357" t="s">
        <v>131</v>
      </c>
      <c r="Q101" s="357" t="s">
        <v>131</v>
      </c>
      <c r="R101" s="357"/>
      <c r="S101" s="357"/>
      <c r="T101" s="357"/>
      <c r="U101" s="357"/>
      <c r="V101" s="357"/>
      <c r="W101" s="357"/>
      <c r="X101" s="357"/>
      <c r="Y101" s="357"/>
      <c r="Z101" s="357"/>
      <c r="AA101" s="357"/>
      <c r="AB101" s="357"/>
      <c r="AC101" s="357"/>
      <c r="AD101" s="357"/>
      <c r="AE101" s="357"/>
      <c r="AF101" s="357"/>
      <c r="AG101" s="255"/>
    </row>
    <row r="102" customFormat="false" ht="15.75" hidden="false" customHeight="true" outlineLevel="0" collapsed="false">
      <c r="A102" s="363" t="n">
        <v>196</v>
      </c>
      <c r="B102" s="363" t="n">
        <v>441</v>
      </c>
      <c r="C102" s="357" t="n">
        <v>142</v>
      </c>
      <c r="D102" s="357" t="n">
        <v>142</v>
      </c>
      <c r="E102" s="357" t="s">
        <v>62</v>
      </c>
      <c r="F102" s="356" t="s">
        <v>494</v>
      </c>
      <c r="G102" s="357" t="s">
        <v>496</v>
      </c>
      <c r="H102" s="362" t="s">
        <v>60</v>
      </c>
      <c r="I102" s="357" t="n">
        <v>0</v>
      </c>
      <c r="J102" s="357" t="n">
        <v>0</v>
      </c>
      <c r="K102" s="357" t="n">
        <v>3</v>
      </c>
      <c r="L102" s="357" t="n">
        <v>3</v>
      </c>
      <c r="M102" s="357" t="s">
        <v>6831</v>
      </c>
      <c r="N102" s="357" t="s">
        <v>131</v>
      </c>
      <c r="O102" s="357" t="s">
        <v>131</v>
      </c>
      <c r="P102" s="357" t="s">
        <v>131</v>
      </c>
      <c r="Q102" s="357" t="s">
        <v>131</v>
      </c>
      <c r="R102" s="357"/>
      <c r="S102" s="357"/>
      <c r="T102" s="357"/>
      <c r="U102" s="357"/>
      <c r="V102" s="357"/>
      <c r="W102" s="357"/>
      <c r="X102" s="357"/>
      <c r="Y102" s="357"/>
      <c r="Z102" s="357"/>
      <c r="AA102" s="357"/>
      <c r="AB102" s="357"/>
      <c r="AC102" s="357"/>
      <c r="AD102" s="357"/>
      <c r="AE102" s="357"/>
      <c r="AF102" s="357"/>
      <c r="AG102" s="255"/>
    </row>
    <row r="103" customFormat="false" ht="15.75" hidden="false" customHeight="true" outlineLevel="0" collapsed="false">
      <c r="A103" s="363" t="n">
        <v>206</v>
      </c>
      <c r="B103" s="363" t="n">
        <v>454</v>
      </c>
      <c r="C103" s="357" t="n">
        <v>144</v>
      </c>
      <c r="D103" s="357" t="n">
        <v>144</v>
      </c>
      <c r="E103" s="357" t="s">
        <v>62</v>
      </c>
      <c r="F103" s="356" t="s">
        <v>501</v>
      </c>
      <c r="G103" s="357" t="s">
        <v>502</v>
      </c>
      <c r="H103" s="386" t="s">
        <v>4331</v>
      </c>
      <c r="I103" s="365" t="n">
        <v>1</v>
      </c>
      <c r="J103" s="365" t="n">
        <v>0</v>
      </c>
      <c r="K103" s="365" t="n">
        <v>3</v>
      </c>
      <c r="L103" s="365" t="n">
        <v>4</v>
      </c>
      <c r="M103" s="357"/>
      <c r="N103" s="357" t="s">
        <v>131</v>
      </c>
      <c r="O103" s="357" t="s">
        <v>131</v>
      </c>
      <c r="P103" s="357" t="s">
        <v>131</v>
      </c>
      <c r="Q103" s="357" t="s">
        <v>131</v>
      </c>
      <c r="R103" s="357"/>
      <c r="S103" s="357"/>
      <c r="T103" s="357"/>
      <c r="U103" s="357"/>
      <c r="V103" s="357"/>
      <c r="W103" s="357"/>
      <c r="X103" s="357"/>
      <c r="Y103" s="357"/>
      <c r="Z103" s="357"/>
      <c r="AA103" s="357"/>
      <c r="AB103" s="357"/>
      <c r="AC103" s="357"/>
      <c r="AD103" s="357"/>
      <c r="AE103" s="357"/>
      <c r="AF103" s="357"/>
      <c r="AG103" s="255"/>
    </row>
    <row r="104" customFormat="false" ht="15.75" hidden="false" customHeight="true" outlineLevel="0" collapsed="false">
      <c r="A104" s="363" t="n">
        <v>212</v>
      </c>
      <c r="B104" s="363" t="n">
        <v>461</v>
      </c>
      <c r="C104" s="357" t="n">
        <v>145</v>
      </c>
      <c r="D104" s="357" t="n">
        <v>145</v>
      </c>
      <c r="E104" s="357" t="s">
        <v>62</v>
      </c>
      <c r="F104" s="356" t="s">
        <v>503</v>
      </c>
      <c r="G104" s="357" t="s">
        <v>504</v>
      </c>
      <c r="H104" s="362" t="s">
        <v>60</v>
      </c>
      <c r="I104" s="357" t="n">
        <v>0</v>
      </c>
      <c r="J104" s="357" t="n">
        <v>0</v>
      </c>
      <c r="K104" s="357" t="n">
        <v>4</v>
      </c>
      <c r="L104" s="357" t="n">
        <v>4</v>
      </c>
      <c r="M104" s="357" t="s">
        <v>6831</v>
      </c>
      <c r="N104" s="357" t="s">
        <v>131</v>
      </c>
      <c r="O104" s="357" t="s">
        <v>131</v>
      </c>
      <c r="P104" s="357" t="s">
        <v>131</v>
      </c>
      <c r="Q104" s="357" t="s">
        <v>131</v>
      </c>
      <c r="R104" s="357"/>
      <c r="S104" s="357"/>
      <c r="T104" s="357"/>
      <c r="U104" s="357"/>
      <c r="V104" s="357"/>
      <c r="W104" s="357"/>
      <c r="X104" s="357"/>
      <c r="Y104" s="357"/>
      <c r="Z104" s="357"/>
      <c r="AA104" s="357"/>
      <c r="AB104" s="357"/>
      <c r="AC104" s="357"/>
      <c r="AD104" s="357"/>
      <c r="AE104" s="357"/>
      <c r="AF104" s="357"/>
      <c r="AG104" s="255"/>
    </row>
    <row r="105" customFormat="false" ht="15.75" hidden="false" customHeight="true" outlineLevel="0" collapsed="false">
      <c r="A105" s="363" t="n">
        <v>213</v>
      </c>
      <c r="B105" s="363" t="n">
        <v>462</v>
      </c>
      <c r="C105" s="357" t="n">
        <v>146</v>
      </c>
      <c r="D105" s="357" t="n">
        <v>146</v>
      </c>
      <c r="E105" s="357" t="s">
        <v>62</v>
      </c>
      <c r="F105" s="356" t="s">
        <v>506</v>
      </c>
      <c r="G105" s="357" t="s">
        <v>508</v>
      </c>
      <c r="H105" s="362" t="s">
        <v>60</v>
      </c>
      <c r="I105" s="357" t="n">
        <v>0</v>
      </c>
      <c r="J105" s="357" t="n">
        <v>0</v>
      </c>
      <c r="K105" s="357" t="n">
        <v>3</v>
      </c>
      <c r="L105" s="357" t="n">
        <v>3</v>
      </c>
      <c r="M105" s="357" t="s">
        <v>6831</v>
      </c>
      <c r="N105" s="357" t="s">
        <v>131</v>
      </c>
      <c r="O105" s="357" t="s">
        <v>131</v>
      </c>
      <c r="P105" s="357" t="s">
        <v>131</v>
      </c>
      <c r="Q105" s="357" t="s">
        <v>131</v>
      </c>
      <c r="R105" s="357"/>
      <c r="S105" s="357"/>
      <c r="T105" s="357"/>
      <c r="U105" s="357"/>
      <c r="V105" s="357"/>
      <c r="W105" s="357"/>
      <c r="X105" s="357"/>
      <c r="Y105" s="357"/>
      <c r="Z105" s="357"/>
      <c r="AA105" s="357"/>
      <c r="AB105" s="357"/>
      <c r="AC105" s="357"/>
      <c r="AD105" s="357"/>
      <c r="AE105" s="357"/>
      <c r="AF105" s="357"/>
      <c r="AG105" s="255"/>
    </row>
    <row r="106" customFormat="false" ht="15.75" hidden="false" customHeight="true" outlineLevel="0" collapsed="false">
      <c r="A106" s="363" t="n">
        <v>207</v>
      </c>
      <c r="B106" s="363" t="n">
        <v>455</v>
      </c>
      <c r="C106" s="357" t="n">
        <v>147</v>
      </c>
      <c r="D106" s="357" t="n">
        <v>147</v>
      </c>
      <c r="E106" s="357" t="s">
        <v>62</v>
      </c>
      <c r="F106" s="356" t="s">
        <v>510</v>
      </c>
      <c r="G106" s="357" t="s">
        <v>511</v>
      </c>
      <c r="H106" s="362" t="s">
        <v>60</v>
      </c>
      <c r="I106" s="357" t="n">
        <v>0</v>
      </c>
      <c r="J106" s="357" t="n">
        <v>0</v>
      </c>
      <c r="K106" s="357" t="n">
        <v>3</v>
      </c>
      <c r="L106" s="357" t="n">
        <v>3</v>
      </c>
      <c r="M106" s="357" t="s">
        <v>6831</v>
      </c>
      <c r="N106" s="357" t="s">
        <v>131</v>
      </c>
      <c r="O106" s="357" t="s">
        <v>131</v>
      </c>
      <c r="P106" s="357" t="s">
        <v>131</v>
      </c>
      <c r="Q106" s="357" t="s">
        <v>131</v>
      </c>
      <c r="R106" s="357"/>
      <c r="S106" s="357"/>
      <c r="T106" s="357"/>
      <c r="U106" s="357"/>
      <c r="V106" s="357"/>
      <c r="W106" s="357"/>
      <c r="X106" s="357"/>
      <c r="Y106" s="357"/>
      <c r="Z106" s="357"/>
      <c r="AA106" s="357"/>
      <c r="AB106" s="357"/>
      <c r="AC106" s="357"/>
      <c r="AD106" s="357"/>
      <c r="AE106" s="357"/>
      <c r="AF106" s="357"/>
      <c r="AG106" s="255"/>
    </row>
    <row r="107" customFormat="false" ht="15.75" hidden="false" customHeight="true" outlineLevel="0" collapsed="false">
      <c r="A107" s="363" t="n">
        <v>197</v>
      </c>
      <c r="B107" s="363" t="n">
        <v>443</v>
      </c>
      <c r="C107" s="357" t="n">
        <v>148</v>
      </c>
      <c r="D107" s="357" t="n">
        <v>148</v>
      </c>
      <c r="E107" s="357" t="s">
        <v>62</v>
      </c>
      <c r="F107" s="356" t="s">
        <v>512</v>
      </c>
      <c r="G107" s="357" t="s">
        <v>513</v>
      </c>
      <c r="H107" s="362" t="s">
        <v>60</v>
      </c>
      <c r="I107" s="357" t="n">
        <v>0</v>
      </c>
      <c r="J107" s="357" t="n">
        <v>0</v>
      </c>
      <c r="K107" s="357" t="n">
        <v>3</v>
      </c>
      <c r="L107" s="357" t="n">
        <v>3</v>
      </c>
      <c r="M107" s="357" t="s">
        <v>6831</v>
      </c>
      <c r="N107" s="357" t="s">
        <v>131</v>
      </c>
      <c r="O107" s="357" t="s">
        <v>131</v>
      </c>
      <c r="P107" s="357" t="s">
        <v>131</v>
      </c>
      <c r="Q107" s="357" t="s">
        <v>131</v>
      </c>
      <c r="R107" s="357"/>
      <c r="S107" s="357"/>
      <c r="T107" s="357"/>
      <c r="U107" s="357"/>
      <c r="V107" s="357"/>
      <c r="W107" s="357"/>
      <c r="X107" s="357"/>
      <c r="Y107" s="357"/>
      <c r="Z107" s="357"/>
      <c r="AA107" s="357"/>
      <c r="AB107" s="357"/>
      <c r="AC107" s="357"/>
      <c r="AD107" s="357"/>
      <c r="AE107" s="357"/>
      <c r="AF107" s="357"/>
      <c r="AG107" s="255"/>
    </row>
    <row r="108" customFormat="false" ht="15.75" hidden="false" customHeight="true" outlineLevel="0" collapsed="false">
      <c r="A108" s="363" t="n">
        <v>219</v>
      </c>
      <c r="B108" s="363" t="n">
        <v>470</v>
      </c>
      <c r="C108" s="357" t="n">
        <v>149</v>
      </c>
      <c r="D108" s="357" t="n">
        <v>149</v>
      </c>
      <c r="E108" s="357" t="s">
        <v>62</v>
      </c>
      <c r="F108" s="356" t="s">
        <v>514</v>
      </c>
      <c r="G108" s="357" t="s">
        <v>515</v>
      </c>
      <c r="H108" s="386" t="s">
        <v>4331</v>
      </c>
      <c r="I108" s="365" t="n">
        <v>1</v>
      </c>
      <c r="J108" s="365" t="n">
        <v>0</v>
      </c>
      <c r="K108" s="365" t="n">
        <v>3</v>
      </c>
      <c r="L108" s="365" t="n">
        <v>4</v>
      </c>
      <c r="M108" s="357"/>
      <c r="N108" s="357" t="s">
        <v>131</v>
      </c>
      <c r="O108" s="357" t="s">
        <v>131</v>
      </c>
      <c r="P108" s="357" t="s">
        <v>131</v>
      </c>
      <c r="Q108" s="357" t="s">
        <v>131</v>
      </c>
      <c r="R108" s="357"/>
      <c r="S108" s="357"/>
      <c r="T108" s="357"/>
      <c r="U108" s="357"/>
      <c r="V108" s="357"/>
      <c r="W108" s="357"/>
      <c r="X108" s="357"/>
      <c r="Y108" s="357"/>
      <c r="Z108" s="357"/>
      <c r="AA108" s="357"/>
      <c r="AB108" s="357"/>
      <c r="AC108" s="357"/>
      <c r="AD108" s="357"/>
      <c r="AE108" s="357"/>
      <c r="AF108" s="357"/>
      <c r="AG108" s="255"/>
    </row>
    <row r="109" customFormat="false" ht="15.75" hidden="false" customHeight="true" outlineLevel="0" collapsed="false">
      <c r="A109" s="363" t="n">
        <v>216</v>
      </c>
      <c r="B109" s="363" t="n">
        <v>467</v>
      </c>
      <c r="C109" s="357" t="n">
        <v>150</v>
      </c>
      <c r="D109" s="357" t="n">
        <v>150</v>
      </c>
      <c r="E109" s="357" t="s">
        <v>62</v>
      </c>
      <c r="F109" s="356" t="s">
        <v>516</v>
      </c>
      <c r="G109" s="357" t="s">
        <v>517</v>
      </c>
      <c r="H109" s="362" t="s">
        <v>60</v>
      </c>
      <c r="I109" s="357" t="n">
        <v>0</v>
      </c>
      <c r="J109" s="357" t="n">
        <v>0</v>
      </c>
      <c r="K109" s="357" t="n">
        <v>3</v>
      </c>
      <c r="L109" s="357" t="n">
        <v>3</v>
      </c>
      <c r="M109" s="357" t="s">
        <v>6831</v>
      </c>
      <c r="N109" s="357" t="s">
        <v>131</v>
      </c>
      <c r="O109" s="357" t="s">
        <v>131</v>
      </c>
      <c r="P109" s="357" t="s">
        <v>131</v>
      </c>
      <c r="Q109" s="357" t="s">
        <v>131</v>
      </c>
      <c r="R109" s="357"/>
      <c r="S109" s="357"/>
      <c r="T109" s="357"/>
      <c r="U109" s="357"/>
      <c r="V109" s="357"/>
      <c r="W109" s="357"/>
      <c r="X109" s="357"/>
      <c r="Y109" s="357"/>
      <c r="Z109" s="357"/>
      <c r="AA109" s="357"/>
      <c r="AB109" s="357"/>
      <c r="AC109" s="357"/>
      <c r="AD109" s="357"/>
      <c r="AE109" s="357"/>
      <c r="AF109" s="357"/>
      <c r="AG109" s="255"/>
    </row>
    <row r="110" customFormat="false" ht="15.75" hidden="false" customHeight="true" outlineLevel="0" collapsed="false">
      <c r="A110" s="363" t="n">
        <v>217</v>
      </c>
      <c r="B110" s="363" t="n">
        <v>468</v>
      </c>
      <c r="C110" s="357" t="n">
        <v>151</v>
      </c>
      <c r="D110" s="357" t="n">
        <v>151</v>
      </c>
      <c r="E110" s="357" t="s">
        <v>62</v>
      </c>
      <c r="F110" s="356" t="s">
        <v>519</v>
      </c>
      <c r="G110" s="357" t="s">
        <v>520</v>
      </c>
      <c r="H110" s="362" t="s">
        <v>60</v>
      </c>
      <c r="I110" s="357" t="n">
        <v>0</v>
      </c>
      <c r="J110" s="357" t="n">
        <v>0</v>
      </c>
      <c r="K110" s="357" t="n">
        <v>3</v>
      </c>
      <c r="L110" s="357" t="n">
        <v>3</v>
      </c>
      <c r="M110" s="357" t="s">
        <v>6831</v>
      </c>
      <c r="N110" s="357" t="s">
        <v>131</v>
      </c>
      <c r="O110" s="357" t="s">
        <v>131</v>
      </c>
      <c r="P110" s="357" t="s">
        <v>131</v>
      </c>
      <c r="Q110" s="357" t="s">
        <v>131</v>
      </c>
      <c r="R110" s="357"/>
      <c r="S110" s="357"/>
      <c r="T110" s="357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255"/>
    </row>
    <row r="111" customFormat="false" ht="15.75" hidden="false" customHeight="true" outlineLevel="0" collapsed="false">
      <c r="A111" s="363" t="n">
        <v>226</v>
      </c>
      <c r="B111" s="363" t="n">
        <v>485</v>
      </c>
      <c r="C111" s="357" t="n">
        <v>154</v>
      </c>
      <c r="D111" s="357" t="n">
        <v>154</v>
      </c>
      <c r="E111" s="357" t="s">
        <v>62</v>
      </c>
      <c r="F111" s="356" t="s">
        <v>525</v>
      </c>
      <c r="G111" s="357" t="s">
        <v>526</v>
      </c>
      <c r="H111" s="362" t="s">
        <v>60</v>
      </c>
      <c r="I111" s="357" t="n">
        <v>0</v>
      </c>
      <c r="J111" s="357" t="n">
        <v>0</v>
      </c>
      <c r="K111" s="357" t="n">
        <v>3</v>
      </c>
      <c r="L111" s="357" t="n">
        <v>3</v>
      </c>
      <c r="M111" s="357"/>
      <c r="N111" s="357" t="s">
        <v>131</v>
      </c>
      <c r="O111" s="357" t="s">
        <v>131</v>
      </c>
      <c r="P111" s="357" t="s">
        <v>131</v>
      </c>
      <c r="Q111" s="357" t="s">
        <v>131</v>
      </c>
      <c r="R111" s="458" t="s">
        <v>5211</v>
      </c>
      <c r="S111" s="453" t="s">
        <v>2389</v>
      </c>
      <c r="T111" s="454" t="s">
        <v>2391</v>
      </c>
      <c r="U111" s="357"/>
      <c r="V111" s="357"/>
      <c r="W111" s="357"/>
      <c r="X111" s="357"/>
      <c r="Y111" s="357"/>
      <c r="Z111" s="357"/>
      <c r="AA111" s="357"/>
      <c r="AB111" s="357"/>
      <c r="AC111" s="357"/>
      <c r="AD111" s="357"/>
      <c r="AE111" s="357"/>
      <c r="AF111" s="357"/>
      <c r="AG111" s="255"/>
    </row>
    <row r="112" customFormat="false" ht="15.75" hidden="false" customHeight="true" outlineLevel="0" collapsed="false">
      <c r="A112" s="363" t="n">
        <v>225</v>
      </c>
      <c r="B112" s="363" t="n">
        <v>484</v>
      </c>
      <c r="C112" s="357" t="n">
        <v>155</v>
      </c>
      <c r="D112" s="357" t="n">
        <v>155</v>
      </c>
      <c r="E112" s="357" t="s">
        <v>62</v>
      </c>
      <c r="F112" s="356" t="s">
        <v>529</v>
      </c>
      <c r="G112" s="357" t="s">
        <v>530</v>
      </c>
      <c r="H112" s="362" t="s">
        <v>60</v>
      </c>
      <c r="I112" s="357" t="n">
        <v>0</v>
      </c>
      <c r="J112" s="357" t="n">
        <v>0</v>
      </c>
      <c r="K112" s="357" t="n">
        <v>3</v>
      </c>
      <c r="L112" s="357" t="n">
        <v>3</v>
      </c>
      <c r="M112" s="357" t="s">
        <v>6831</v>
      </c>
      <c r="N112" s="357" t="s">
        <v>131</v>
      </c>
      <c r="O112" s="357" t="s">
        <v>131</v>
      </c>
      <c r="P112" s="357" t="s">
        <v>131</v>
      </c>
      <c r="Q112" s="357" t="s">
        <v>131</v>
      </c>
      <c r="R112" s="357"/>
      <c r="S112" s="357"/>
      <c r="T112" s="357"/>
      <c r="U112" s="357"/>
      <c r="V112" s="357"/>
      <c r="W112" s="357"/>
      <c r="X112" s="357"/>
      <c r="Y112" s="357"/>
      <c r="Z112" s="357"/>
      <c r="AA112" s="357"/>
      <c r="AB112" s="357"/>
      <c r="AC112" s="357"/>
      <c r="AD112" s="357"/>
      <c r="AE112" s="357"/>
      <c r="AF112" s="357"/>
      <c r="AG112" s="255"/>
    </row>
    <row r="113" customFormat="false" ht="15.75" hidden="false" customHeight="true" outlineLevel="0" collapsed="false">
      <c r="A113" s="363" t="n">
        <v>220</v>
      </c>
      <c r="B113" s="363" t="n">
        <v>471</v>
      </c>
      <c r="C113" s="357" t="n">
        <v>156</v>
      </c>
      <c r="D113" s="357" t="n">
        <v>156</v>
      </c>
      <c r="E113" s="357" t="s">
        <v>62</v>
      </c>
      <c r="F113" s="356" t="s">
        <v>531</v>
      </c>
      <c r="G113" s="357" t="s">
        <v>532</v>
      </c>
      <c r="H113" s="362" t="s">
        <v>60</v>
      </c>
      <c r="I113" s="357" t="n">
        <v>0</v>
      </c>
      <c r="J113" s="357" t="n">
        <v>0</v>
      </c>
      <c r="K113" s="357" t="n">
        <v>3</v>
      </c>
      <c r="L113" s="357" t="n">
        <v>3</v>
      </c>
      <c r="M113" s="357" t="s">
        <v>6831</v>
      </c>
      <c r="N113" s="357" t="s">
        <v>131</v>
      </c>
      <c r="O113" s="357" t="s">
        <v>131</v>
      </c>
      <c r="P113" s="357" t="s">
        <v>131</v>
      </c>
      <c r="Q113" s="357" t="s">
        <v>131</v>
      </c>
      <c r="R113" s="357"/>
      <c r="S113" s="357"/>
      <c r="T113" s="357"/>
      <c r="U113" s="357"/>
      <c r="V113" s="357"/>
      <c r="W113" s="357"/>
      <c r="X113" s="357"/>
      <c r="Y113" s="357"/>
      <c r="Z113" s="357"/>
      <c r="AA113" s="357"/>
      <c r="AB113" s="357"/>
      <c r="AC113" s="357"/>
      <c r="AD113" s="357"/>
      <c r="AE113" s="357"/>
      <c r="AF113" s="357"/>
      <c r="AG113" s="255"/>
    </row>
    <row r="114" customFormat="false" ht="15.75" hidden="false" customHeight="true" outlineLevel="0" collapsed="false">
      <c r="A114" s="363" t="n">
        <v>228</v>
      </c>
      <c r="B114" s="363" t="n">
        <v>488</v>
      </c>
      <c r="C114" s="357" t="n">
        <v>157</v>
      </c>
      <c r="D114" s="357" t="n">
        <v>157</v>
      </c>
      <c r="E114" s="357" t="s">
        <v>62</v>
      </c>
      <c r="F114" s="356" t="s">
        <v>533</v>
      </c>
      <c r="G114" s="357" t="s">
        <v>534</v>
      </c>
      <c r="H114" s="362" t="s">
        <v>60</v>
      </c>
      <c r="I114" s="357" t="n">
        <v>0</v>
      </c>
      <c r="J114" s="357" t="n">
        <v>0</v>
      </c>
      <c r="K114" s="357" t="n">
        <v>3</v>
      </c>
      <c r="L114" s="357" t="n">
        <v>3</v>
      </c>
      <c r="M114" s="357"/>
      <c r="N114" s="357" t="s">
        <v>131</v>
      </c>
      <c r="O114" s="357" t="s">
        <v>131</v>
      </c>
      <c r="P114" s="357" t="s">
        <v>131</v>
      </c>
      <c r="Q114" s="357" t="s">
        <v>131</v>
      </c>
      <c r="R114" s="357"/>
      <c r="S114" s="357"/>
      <c r="T114" s="357"/>
      <c r="U114" s="357"/>
      <c r="V114" s="357"/>
      <c r="W114" s="357"/>
      <c r="X114" s="357"/>
      <c r="Y114" s="357"/>
      <c r="Z114" s="357"/>
      <c r="AA114" s="357"/>
      <c r="AB114" s="357"/>
      <c r="AC114" s="357"/>
      <c r="AD114" s="357"/>
      <c r="AE114" s="357"/>
      <c r="AF114" s="357"/>
      <c r="AG114" s="255"/>
    </row>
    <row r="115" customFormat="false" ht="15.75" hidden="false" customHeight="true" outlineLevel="0" collapsed="false">
      <c r="A115" s="363" t="n">
        <v>227</v>
      </c>
      <c r="B115" s="363" t="n">
        <v>487</v>
      </c>
      <c r="C115" s="357" t="n">
        <v>158</v>
      </c>
      <c r="D115" s="357" t="n">
        <v>158</v>
      </c>
      <c r="E115" s="357" t="s">
        <v>62</v>
      </c>
      <c r="F115" s="356" t="s">
        <v>536</v>
      </c>
      <c r="G115" s="357" t="s">
        <v>537</v>
      </c>
      <c r="H115" s="362" t="s">
        <v>60</v>
      </c>
      <c r="I115" s="357" t="n">
        <v>0</v>
      </c>
      <c r="J115" s="357" t="n">
        <v>0</v>
      </c>
      <c r="K115" s="357" t="n">
        <v>3</v>
      </c>
      <c r="L115" s="357" t="n">
        <v>3</v>
      </c>
      <c r="M115" s="357"/>
      <c r="N115" s="357" t="s">
        <v>131</v>
      </c>
      <c r="O115" s="357" t="s">
        <v>131</v>
      </c>
      <c r="P115" s="357" t="s">
        <v>131</v>
      </c>
      <c r="Q115" s="357" t="s">
        <v>131</v>
      </c>
      <c r="R115" s="357"/>
      <c r="S115" s="357"/>
      <c r="T115" s="357"/>
      <c r="U115" s="357"/>
      <c r="V115" s="357"/>
      <c r="W115" s="357"/>
      <c r="X115" s="357"/>
      <c r="Y115" s="357"/>
      <c r="Z115" s="357"/>
      <c r="AA115" s="357"/>
      <c r="AB115" s="357"/>
      <c r="AC115" s="357"/>
      <c r="AD115" s="357"/>
      <c r="AE115" s="357"/>
      <c r="AF115" s="357"/>
      <c r="AG115" s="255"/>
    </row>
    <row r="116" customFormat="false" ht="15.75" hidden="false" customHeight="true" outlineLevel="0" collapsed="false">
      <c r="A116" s="363" t="n">
        <v>231</v>
      </c>
      <c r="B116" s="363" t="n">
        <v>502</v>
      </c>
      <c r="C116" s="357" t="n">
        <v>160</v>
      </c>
      <c r="D116" s="357" t="n">
        <v>160</v>
      </c>
      <c r="E116" s="357" t="s">
        <v>62</v>
      </c>
      <c r="F116" s="356" t="s">
        <v>541</v>
      </c>
      <c r="G116" s="357" t="s">
        <v>542</v>
      </c>
      <c r="H116" s="362" t="s">
        <v>60</v>
      </c>
      <c r="I116" s="357" t="n">
        <v>0</v>
      </c>
      <c r="J116" s="357" t="n">
        <v>0</v>
      </c>
      <c r="K116" s="357" t="n">
        <v>3</v>
      </c>
      <c r="L116" s="357" t="n">
        <v>3</v>
      </c>
      <c r="M116" s="357"/>
      <c r="N116" s="357" t="s">
        <v>131</v>
      </c>
      <c r="O116" s="357" t="s">
        <v>131</v>
      </c>
      <c r="P116" s="357" t="s">
        <v>131</v>
      </c>
      <c r="Q116" s="357" t="s">
        <v>131</v>
      </c>
      <c r="R116" s="357"/>
      <c r="S116" s="357"/>
      <c r="T116" s="357"/>
      <c r="U116" s="357"/>
      <c r="V116" s="357"/>
      <c r="W116" s="357"/>
      <c r="X116" s="357"/>
      <c r="Y116" s="357"/>
      <c r="Z116" s="357"/>
      <c r="AA116" s="357"/>
      <c r="AB116" s="357"/>
      <c r="AC116" s="357"/>
      <c r="AD116" s="357"/>
      <c r="AE116" s="357"/>
      <c r="AF116" s="357"/>
      <c r="AG116" s="255"/>
    </row>
    <row r="117" customFormat="false" ht="15.75" hidden="false" customHeight="true" outlineLevel="0" collapsed="false">
      <c r="A117" s="363" t="n">
        <v>237</v>
      </c>
      <c r="B117" s="363" t="n">
        <v>517</v>
      </c>
      <c r="C117" s="357" t="n">
        <v>163</v>
      </c>
      <c r="D117" s="357" t="n">
        <v>163</v>
      </c>
      <c r="E117" s="357" t="s">
        <v>62</v>
      </c>
      <c r="F117" s="356" t="s">
        <v>547</v>
      </c>
      <c r="G117" s="357" t="s">
        <v>548</v>
      </c>
      <c r="H117" s="357" t="s">
        <v>549</v>
      </c>
      <c r="I117" s="357"/>
      <c r="J117" s="357" t="s">
        <v>145</v>
      </c>
      <c r="K117" s="357"/>
      <c r="L117" s="357"/>
      <c r="M117" s="357" t="s">
        <v>145</v>
      </c>
      <c r="N117" s="357" t="s">
        <v>131</v>
      </c>
      <c r="O117" s="357" t="s">
        <v>131</v>
      </c>
      <c r="P117" s="357" t="s">
        <v>131</v>
      </c>
      <c r="Q117" s="357" t="s">
        <v>131</v>
      </c>
      <c r="R117" s="357"/>
      <c r="S117" s="357"/>
      <c r="T117" s="357"/>
      <c r="U117" s="357"/>
      <c r="V117" s="357"/>
      <c r="W117" s="357"/>
      <c r="X117" s="357"/>
      <c r="Y117" s="357"/>
      <c r="Z117" s="357"/>
      <c r="AA117" s="357"/>
      <c r="AB117" s="357"/>
      <c r="AC117" s="357"/>
      <c r="AD117" s="357"/>
      <c r="AE117" s="357"/>
      <c r="AF117" s="357"/>
      <c r="AG117" s="255"/>
    </row>
    <row r="118" customFormat="false" ht="15.75" hidden="false" customHeight="true" outlineLevel="0" collapsed="false">
      <c r="A118" s="363" t="n">
        <v>241</v>
      </c>
      <c r="B118" s="363" t="n">
        <v>527</v>
      </c>
      <c r="C118" s="357" t="n">
        <v>166</v>
      </c>
      <c r="D118" s="357" t="n">
        <v>166</v>
      </c>
      <c r="E118" s="357" t="s">
        <v>62</v>
      </c>
      <c r="F118" s="356" t="s">
        <v>554</v>
      </c>
      <c r="G118" s="357" t="s">
        <v>555</v>
      </c>
      <c r="H118" s="362" t="s">
        <v>60</v>
      </c>
      <c r="I118" s="357" t="n">
        <v>0</v>
      </c>
      <c r="J118" s="357" t="n">
        <v>0</v>
      </c>
      <c r="K118" s="357" t="n">
        <v>3</v>
      </c>
      <c r="L118" s="357" t="n">
        <v>3</v>
      </c>
      <c r="M118" s="357"/>
      <c r="N118" s="357" t="s">
        <v>131</v>
      </c>
      <c r="O118" s="357" t="s">
        <v>131</v>
      </c>
      <c r="P118" s="357" t="s">
        <v>131</v>
      </c>
      <c r="Q118" s="357" t="s">
        <v>131</v>
      </c>
      <c r="R118" s="357"/>
      <c r="S118" s="357"/>
      <c r="T118" s="357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255"/>
    </row>
    <row r="119" customFormat="false" ht="15.75" hidden="false" customHeight="true" outlineLevel="0" collapsed="false">
      <c r="A119" s="363" t="n">
        <v>252</v>
      </c>
      <c r="B119" s="363" t="n">
        <v>550</v>
      </c>
      <c r="C119" s="357" t="n">
        <v>168</v>
      </c>
      <c r="D119" s="357" t="n">
        <v>168</v>
      </c>
      <c r="E119" s="357" t="s">
        <v>62</v>
      </c>
      <c r="F119" s="356" t="s">
        <v>560</v>
      </c>
      <c r="G119" s="357" t="s">
        <v>561</v>
      </c>
      <c r="H119" s="362" t="s">
        <v>60</v>
      </c>
      <c r="I119" s="357" t="n">
        <v>0</v>
      </c>
      <c r="J119" s="357" t="n">
        <v>0</v>
      </c>
      <c r="K119" s="357" t="n">
        <v>3</v>
      </c>
      <c r="L119" s="357" t="n">
        <v>3</v>
      </c>
      <c r="M119" s="357"/>
      <c r="N119" s="357" t="s">
        <v>131</v>
      </c>
      <c r="O119" s="357" t="s">
        <v>131</v>
      </c>
      <c r="P119" s="357" t="s">
        <v>131</v>
      </c>
      <c r="Q119" s="357" t="s">
        <v>131</v>
      </c>
      <c r="R119" s="357"/>
      <c r="S119" s="357"/>
      <c r="T119" s="357"/>
      <c r="U119" s="357"/>
      <c r="V119" s="357"/>
      <c r="W119" s="357"/>
      <c r="X119" s="357"/>
      <c r="Y119" s="357"/>
      <c r="Z119" s="357"/>
      <c r="AA119" s="357"/>
      <c r="AB119" s="357"/>
      <c r="AC119" s="357"/>
      <c r="AD119" s="357"/>
      <c r="AE119" s="357"/>
      <c r="AF119" s="357"/>
      <c r="AG119" s="255"/>
    </row>
    <row r="120" customFormat="false" ht="15.75" hidden="false" customHeight="true" outlineLevel="0" collapsed="false">
      <c r="A120" s="363" t="n">
        <v>273</v>
      </c>
      <c r="B120" s="363" t="n">
        <v>583</v>
      </c>
      <c r="C120" s="357" t="n">
        <v>172</v>
      </c>
      <c r="D120" s="357" t="n">
        <v>172</v>
      </c>
      <c r="E120" s="357" t="s">
        <v>62</v>
      </c>
      <c r="F120" s="356" t="s">
        <v>567</v>
      </c>
      <c r="G120" s="357" t="s">
        <v>568</v>
      </c>
      <c r="H120" s="362" t="s">
        <v>60</v>
      </c>
      <c r="I120" s="357" t="n">
        <v>0</v>
      </c>
      <c r="J120" s="357" t="n">
        <v>0</v>
      </c>
      <c r="K120" s="357" t="n">
        <v>3</v>
      </c>
      <c r="L120" s="357" t="n">
        <v>3</v>
      </c>
      <c r="M120" s="357"/>
      <c r="N120" s="357" t="s">
        <v>131</v>
      </c>
      <c r="O120" s="357" t="s">
        <v>131</v>
      </c>
      <c r="P120" s="357" t="s">
        <v>131</v>
      </c>
      <c r="Q120" s="357" t="s">
        <v>131</v>
      </c>
      <c r="R120" s="357"/>
      <c r="S120" s="357"/>
      <c r="T120" s="357"/>
      <c r="U120" s="357"/>
      <c r="V120" s="357"/>
      <c r="W120" s="357"/>
      <c r="X120" s="357"/>
      <c r="Y120" s="357"/>
      <c r="Z120" s="357"/>
      <c r="AA120" s="357"/>
      <c r="AB120" s="357"/>
      <c r="AC120" s="357"/>
      <c r="AD120" s="357"/>
      <c r="AE120" s="357"/>
      <c r="AF120" s="357"/>
      <c r="AG120" s="255"/>
    </row>
    <row r="121" customFormat="false" ht="15.75" hidden="false" customHeight="true" outlineLevel="0" collapsed="false">
      <c r="A121" s="363" t="n">
        <v>260</v>
      </c>
      <c r="B121" s="363" t="n">
        <v>567</v>
      </c>
      <c r="C121" s="357" t="n">
        <v>173</v>
      </c>
      <c r="D121" s="357" t="n">
        <v>173</v>
      </c>
      <c r="E121" s="357" t="s">
        <v>62</v>
      </c>
      <c r="F121" s="356" t="s">
        <v>569</v>
      </c>
      <c r="G121" s="357" t="s">
        <v>570</v>
      </c>
      <c r="H121" s="455" t="s">
        <v>6861</v>
      </c>
      <c r="I121" s="357" t="n">
        <v>0</v>
      </c>
      <c r="J121" s="357" t="n">
        <v>0</v>
      </c>
      <c r="K121" s="465" t="n">
        <v>2</v>
      </c>
      <c r="L121" s="465" t="n">
        <v>2</v>
      </c>
      <c r="M121" s="357"/>
      <c r="N121" s="357" t="s">
        <v>131</v>
      </c>
      <c r="O121" s="357" t="s">
        <v>131</v>
      </c>
      <c r="P121" s="357" t="s">
        <v>131</v>
      </c>
      <c r="Q121" s="357" t="s">
        <v>131</v>
      </c>
      <c r="R121" s="357"/>
      <c r="S121" s="357"/>
      <c r="T121" s="357"/>
      <c r="U121" s="357"/>
      <c r="V121" s="357"/>
      <c r="W121" s="357"/>
      <c r="X121" s="357"/>
      <c r="Y121" s="357"/>
      <c r="Z121" s="357"/>
      <c r="AA121" s="357"/>
      <c r="AB121" s="357"/>
      <c r="AC121" s="357"/>
      <c r="AD121" s="357"/>
      <c r="AE121" s="357"/>
      <c r="AF121" s="357"/>
      <c r="AG121" s="255"/>
    </row>
    <row r="122" customFormat="false" ht="15.75" hidden="false" customHeight="true" outlineLevel="0" collapsed="false">
      <c r="A122" s="363" t="n">
        <v>265</v>
      </c>
      <c r="B122" s="363" t="n">
        <v>573</v>
      </c>
      <c r="C122" s="357" t="n">
        <v>179</v>
      </c>
      <c r="D122" s="357" t="n">
        <v>179</v>
      </c>
      <c r="E122" s="357" t="s">
        <v>62</v>
      </c>
      <c r="F122" s="356" t="s">
        <v>585</v>
      </c>
      <c r="G122" s="357" t="s">
        <v>586</v>
      </c>
      <c r="H122" s="362" t="s">
        <v>60</v>
      </c>
      <c r="I122" s="357" t="n">
        <v>0</v>
      </c>
      <c r="J122" s="357" t="n">
        <v>0</v>
      </c>
      <c r="K122" s="357" t="n">
        <v>3</v>
      </c>
      <c r="L122" s="357" t="n">
        <v>3</v>
      </c>
      <c r="M122" s="357"/>
      <c r="N122" s="357" t="s">
        <v>131</v>
      </c>
      <c r="O122" s="357" t="s">
        <v>131</v>
      </c>
      <c r="P122" s="357" t="s">
        <v>131</v>
      </c>
      <c r="Q122" s="357" t="s">
        <v>131</v>
      </c>
      <c r="R122" s="357"/>
      <c r="S122" s="357"/>
      <c r="T122" s="357"/>
      <c r="U122" s="357"/>
      <c r="V122" s="357"/>
      <c r="W122" s="357"/>
      <c r="X122" s="357"/>
      <c r="Y122" s="357"/>
      <c r="Z122" s="357"/>
      <c r="AA122" s="357"/>
      <c r="AB122" s="357"/>
      <c r="AC122" s="357"/>
      <c r="AD122" s="357"/>
      <c r="AE122" s="357"/>
      <c r="AF122" s="357"/>
      <c r="AG122" s="255"/>
    </row>
    <row r="123" customFormat="false" ht="15.75" hidden="false" customHeight="true" outlineLevel="0" collapsed="false">
      <c r="A123" s="363" t="n">
        <v>270</v>
      </c>
      <c r="B123" s="363" t="n">
        <v>579</v>
      </c>
      <c r="C123" s="357" t="n">
        <v>181</v>
      </c>
      <c r="D123" s="357" t="n">
        <v>181</v>
      </c>
      <c r="E123" s="357" t="s">
        <v>62</v>
      </c>
      <c r="F123" s="356" t="s">
        <v>590</v>
      </c>
      <c r="G123" s="357" t="s">
        <v>591</v>
      </c>
      <c r="H123" s="385" t="s">
        <v>259</v>
      </c>
      <c r="I123" s="357" t="n">
        <v>8</v>
      </c>
      <c r="J123" s="357" t="n">
        <v>0</v>
      </c>
      <c r="K123" s="357" t="n">
        <v>0</v>
      </c>
      <c r="L123" s="357" t="n">
        <v>8</v>
      </c>
      <c r="M123" s="357"/>
      <c r="N123" s="357" t="s">
        <v>131</v>
      </c>
      <c r="O123" s="357" t="s">
        <v>131</v>
      </c>
      <c r="P123" s="357" t="s">
        <v>131</v>
      </c>
      <c r="Q123" s="357" t="s">
        <v>131</v>
      </c>
      <c r="R123" s="357"/>
      <c r="S123" s="357"/>
      <c r="T123" s="357"/>
      <c r="U123" s="357"/>
      <c r="V123" s="357"/>
      <c r="W123" s="357"/>
      <c r="X123" s="357"/>
      <c r="Y123" s="357"/>
      <c r="Z123" s="357"/>
      <c r="AA123" s="357"/>
      <c r="AB123" s="357"/>
      <c r="AC123" s="357"/>
      <c r="AD123" s="357"/>
      <c r="AE123" s="357"/>
      <c r="AF123" s="357"/>
      <c r="AG123" s="255"/>
    </row>
    <row r="124" customFormat="false" ht="15.75" hidden="false" customHeight="true" outlineLevel="0" collapsed="false">
      <c r="A124" s="363" t="n">
        <v>274</v>
      </c>
      <c r="B124" s="363" t="n">
        <v>585</v>
      </c>
      <c r="C124" s="357" t="n">
        <v>183</v>
      </c>
      <c r="D124" s="357" t="n">
        <v>183</v>
      </c>
      <c r="E124" s="357" t="s">
        <v>62</v>
      </c>
      <c r="F124" s="356" t="s">
        <v>599</v>
      </c>
      <c r="G124" s="357" t="s">
        <v>600</v>
      </c>
      <c r="H124" s="362" t="s">
        <v>6867</v>
      </c>
      <c r="I124" s="357" t="n">
        <v>0</v>
      </c>
      <c r="J124" s="357" t="n">
        <v>0</v>
      </c>
      <c r="K124" s="357" t="n">
        <v>3</v>
      </c>
      <c r="L124" s="357" t="n">
        <v>3</v>
      </c>
      <c r="M124" s="357"/>
      <c r="N124" s="357" t="s">
        <v>131</v>
      </c>
      <c r="O124" s="357" t="s">
        <v>131</v>
      </c>
      <c r="P124" s="357" t="s">
        <v>131</v>
      </c>
      <c r="Q124" s="357" t="s">
        <v>131</v>
      </c>
      <c r="R124" s="357" t="s">
        <v>5158</v>
      </c>
      <c r="S124" s="453" t="s">
        <v>5888</v>
      </c>
      <c r="T124" s="454" t="s">
        <v>5889</v>
      </c>
      <c r="U124" s="357"/>
      <c r="V124" s="357"/>
      <c r="W124" s="357"/>
      <c r="X124" s="357"/>
      <c r="Y124" s="357"/>
      <c r="Z124" s="357"/>
      <c r="AA124" s="357"/>
      <c r="AB124" s="357"/>
      <c r="AC124" s="357"/>
      <c r="AD124" s="357"/>
      <c r="AE124" s="357"/>
      <c r="AF124" s="357"/>
      <c r="AG124" s="255"/>
    </row>
    <row r="125" customFormat="false" ht="15.75" hidden="false" customHeight="true" outlineLevel="0" collapsed="false">
      <c r="A125" s="363" t="n">
        <v>278</v>
      </c>
      <c r="B125" s="363" t="n">
        <v>591</v>
      </c>
      <c r="C125" s="357" t="n">
        <v>185</v>
      </c>
      <c r="D125" s="357" t="n">
        <v>185</v>
      </c>
      <c r="E125" s="357" t="s">
        <v>62</v>
      </c>
      <c r="F125" s="356" t="s">
        <v>606</v>
      </c>
      <c r="G125" s="357" t="s">
        <v>607</v>
      </c>
      <c r="H125" s="362" t="s">
        <v>60</v>
      </c>
      <c r="I125" s="357" t="n">
        <v>0</v>
      </c>
      <c r="J125" s="357" t="n">
        <v>0</v>
      </c>
      <c r="K125" s="357" t="n">
        <v>3</v>
      </c>
      <c r="L125" s="357" t="n">
        <v>3</v>
      </c>
      <c r="M125" s="357"/>
      <c r="N125" s="357" t="s">
        <v>131</v>
      </c>
      <c r="O125" s="357" t="s">
        <v>131</v>
      </c>
      <c r="P125" s="357" t="s">
        <v>131</v>
      </c>
      <c r="Q125" s="357" t="s">
        <v>131</v>
      </c>
      <c r="R125" s="357"/>
      <c r="S125" s="357"/>
      <c r="T125" s="357"/>
      <c r="U125" s="357"/>
      <c r="V125" s="357"/>
      <c r="W125" s="357"/>
      <c r="X125" s="357"/>
      <c r="Y125" s="357"/>
      <c r="Z125" s="357"/>
      <c r="AA125" s="357"/>
      <c r="AB125" s="357"/>
      <c r="AC125" s="357"/>
      <c r="AD125" s="357"/>
      <c r="AE125" s="357"/>
      <c r="AF125" s="357"/>
      <c r="AG125" s="255"/>
    </row>
    <row r="126" customFormat="false" ht="15.75" hidden="false" customHeight="true" outlineLevel="0" collapsed="false">
      <c r="A126" s="363" t="n">
        <v>300</v>
      </c>
      <c r="B126" s="363" t="n">
        <v>634</v>
      </c>
      <c r="C126" s="357" t="n">
        <v>187</v>
      </c>
      <c r="D126" s="357" t="n">
        <v>187</v>
      </c>
      <c r="E126" s="357" t="s">
        <v>62</v>
      </c>
      <c r="F126" s="356" t="s">
        <v>610</v>
      </c>
      <c r="G126" s="357" t="s">
        <v>611</v>
      </c>
      <c r="H126" s="362" t="s">
        <v>60</v>
      </c>
      <c r="I126" s="357" t="n">
        <v>0</v>
      </c>
      <c r="J126" s="357" t="n">
        <v>0</v>
      </c>
      <c r="K126" s="357" t="n">
        <v>3</v>
      </c>
      <c r="L126" s="357" t="n">
        <v>3</v>
      </c>
      <c r="M126" s="357"/>
      <c r="N126" s="357" t="s">
        <v>131</v>
      </c>
      <c r="O126" s="357" t="s">
        <v>131</v>
      </c>
      <c r="P126" s="357" t="s">
        <v>131</v>
      </c>
      <c r="Q126" s="357" t="s">
        <v>131</v>
      </c>
      <c r="R126" s="357"/>
      <c r="S126" s="357"/>
      <c r="T126" s="357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255"/>
    </row>
    <row r="127" customFormat="false" ht="15.75" hidden="false" customHeight="true" outlineLevel="0" collapsed="false">
      <c r="A127" s="363" t="n">
        <v>281</v>
      </c>
      <c r="B127" s="363" t="n">
        <v>595</v>
      </c>
      <c r="C127" s="357" t="n">
        <v>188</v>
      </c>
      <c r="D127" s="357" t="n">
        <v>188</v>
      </c>
      <c r="E127" s="357" t="s">
        <v>62</v>
      </c>
      <c r="F127" s="356" t="s">
        <v>612</v>
      </c>
      <c r="G127" s="357" t="s">
        <v>613</v>
      </c>
      <c r="H127" s="362" t="s">
        <v>60</v>
      </c>
      <c r="I127" s="357" t="n">
        <v>0</v>
      </c>
      <c r="J127" s="357" t="n">
        <v>0</v>
      </c>
      <c r="K127" s="357" t="n">
        <v>3</v>
      </c>
      <c r="L127" s="357" t="n">
        <v>3</v>
      </c>
      <c r="M127" s="357"/>
      <c r="N127" s="357" t="s">
        <v>131</v>
      </c>
      <c r="O127" s="357" t="s">
        <v>131</v>
      </c>
      <c r="P127" s="357" t="s">
        <v>131</v>
      </c>
      <c r="Q127" s="357" t="s">
        <v>131</v>
      </c>
      <c r="R127" s="357"/>
      <c r="S127" s="357"/>
      <c r="T127" s="357"/>
      <c r="U127" s="357"/>
      <c r="V127" s="357"/>
      <c r="W127" s="357"/>
      <c r="X127" s="357"/>
      <c r="Y127" s="357"/>
      <c r="Z127" s="357"/>
      <c r="AA127" s="357"/>
      <c r="AB127" s="357"/>
      <c r="AC127" s="357"/>
      <c r="AD127" s="357"/>
      <c r="AE127" s="357"/>
      <c r="AF127" s="357"/>
      <c r="AG127" s="255"/>
    </row>
    <row r="128" customFormat="false" ht="15.75" hidden="false" customHeight="true" outlineLevel="0" collapsed="false">
      <c r="A128" s="363" t="n">
        <v>280</v>
      </c>
      <c r="B128" s="363" t="n">
        <v>594</v>
      </c>
      <c r="C128" s="357" t="n">
        <v>189</v>
      </c>
      <c r="D128" s="357" t="n">
        <v>189</v>
      </c>
      <c r="E128" s="357" t="s">
        <v>62</v>
      </c>
      <c r="F128" s="356" t="s">
        <v>617</v>
      </c>
      <c r="G128" s="357" t="s">
        <v>618</v>
      </c>
      <c r="H128" s="455" t="s">
        <v>6832</v>
      </c>
      <c r="I128" s="357" t="n">
        <v>0</v>
      </c>
      <c r="J128" s="357" t="n">
        <v>0</v>
      </c>
      <c r="K128" s="357" t="n">
        <v>2</v>
      </c>
      <c r="L128" s="357" t="n">
        <v>2</v>
      </c>
      <c r="M128" s="357"/>
      <c r="N128" s="357" t="s">
        <v>131</v>
      </c>
      <c r="O128" s="357" t="s">
        <v>131</v>
      </c>
      <c r="P128" s="357" t="s">
        <v>131</v>
      </c>
      <c r="Q128" s="357" t="s">
        <v>131</v>
      </c>
      <c r="R128" s="357"/>
      <c r="S128" s="357"/>
      <c r="T128" s="357"/>
      <c r="U128" s="357"/>
      <c r="V128" s="357"/>
      <c r="W128" s="357"/>
      <c r="X128" s="357"/>
      <c r="Y128" s="357"/>
      <c r="Z128" s="357"/>
      <c r="AA128" s="357"/>
      <c r="AB128" s="357"/>
      <c r="AC128" s="357"/>
      <c r="AD128" s="357"/>
      <c r="AE128" s="357"/>
      <c r="AF128" s="357"/>
      <c r="AG128" s="255"/>
    </row>
    <row r="129" customFormat="false" ht="15.75" hidden="false" customHeight="true" outlineLevel="0" collapsed="false">
      <c r="A129" s="363" t="n">
        <v>283</v>
      </c>
      <c r="B129" s="363" t="n">
        <v>600</v>
      </c>
      <c r="C129" s="357" t="n">
        <v>190</v>
      </c>
      <c r="D129" s="357" t="n">
        <v>190</v>
      </c>
      <c r="E129" s="357" t="s">
        <v>62</v>
      </c>
      <c r="F129" s="356" t="s">
        <v>620</v>
      </c>
      <c r="G129" s="357" t="s">
        <v>2739</v>
      </c>
      <c r="H129" s="362" t="s">
        <v>60</v>
      </c>
      <c r="I129" s="357" t="n">
        <v>0</v>
      </c>
      <c r="J129" s="357" t="n">
        <v>0</v>
      </c>
      <c r="K129" s="357" t="n">
        <v>3</v>
      </c>
      <c r="L129" s="357" t="n">
        <v>3</v>
      </c>
      <c r="M129" s="357" t="s">
        <v>6831</v>
      </c>
      <c r="N129" s="357" t="s">
        <v>131</v>
      </c>
      <c r="O129" s="357" t="s">
        <v>131</v>
      </c>
      <c r="P129" s="357" t="s">
        <v>131</v>
      </c>
      <c r="Q129" s="357" t="s">
        <v>131</v>
      </c>
      <c r="R129" s="357"/>
      <c r="S129" s="357"/>
      <c r="T129" s="357"/>
      <c r="U129" s="357"/>
      <c r="V129" s="357"/>
      <c r="W129" s="357"/>
      <c r="X129" s="357"/>
      <c r="Y129" s="357"/>
      <c r="Z129" s="357"/>
      <c r="AA129" s="357"/>
      <c r="AB129" s="357"/>
      <c r="AC129" s="357"/>
      <c r="AD129" s="357"/>
      <c r="AE129" s="357"/>
      <c r="AF129" s="357"/>
      <c r="AG129" s="255"/>
    </row>
    <row r="130" customFormat="false" ht="15.75" hidden="false" customHeight="true" outlineLevel="0" collapsed="false">
      <c r="A130" s="363" t="n">
        <v>291</v>
      </c>
      <c r="B130" s="363" t="n">
        <v>613</v>
      </c>
      <c r="C130" s="357" t="n">
        <v>191</v>
      </c>
      <c r="D130" s="357" t="n">
        <v>191</v>
      </c>
      <c r="E130" s="357" t="s">
        <v>62</v>
      </c>
      <c r="F130" s="356" t="s">
        <v>622</v>
      </c>
      <c r="G130" s="357" t="s">
        <v>623</v>
      </c>
      <c r="H130" s="362" t="s">
        <v>60</v>
      </c>
      <c r="I130" s="357" t="n">
        <v>0</v>
      </c>
      <c r="J130" s="357" t="n">
        <v>0</v>
      </c>
      <c r="K130" s="357" t="n">
        <v>3</v>
      </c>
      <c r="L130" s="357" t="n">
        <v>3</v>
      </c>
      <c r="M130" s="357" t="s">
        <v>6831</v>
      </c>
      <c r="N130" s="357" t="s">
        <v>131</v>
      </c>
      <c r="O130" s="357" t="s">
        <v>131</v>
      </c>
      <c r="P130" s="357" t="s">
        <v>131</v>
      </c>
      <c r="Q130" s="357" t="s">
        <v>131</v>
      </c>
      <c r="R130" s="357"/>
      <c r="S130" s="357"/>
      <c r="T130" s="357"/>
      <c r="U130" s="357"/>
      <c r="V130" s="357"/>
      <c r="W130" s="357"/>
      <c r="X130" s="357"/>
      <c r="Y130" s="357"/>
      <c r="Z130" s="357"/>
      <c r="AA130" s="357"/>
      <c r="AB130" s="357"/>
      <c r="AC130" s="357"/>
      <c r="AD130" s="357"/>
      <c r="AE130" s="357"/>
      <c r="AF130" s="357"/>
      <c r="AG130" s="255"/>
    </row>
    <row r="131" customFormat="false" ht="15.75" hidden="false" customHeight="true" outlineLevel="0" collapsed="false">
      <c r="A131" s="363" t="n">
        <v>331</v>
      </c>
      <c r="B131" s="363" t="n">
        <v>698</v>
      </c>
      <c r="C131" s="357" t="n">
        <v>196</v>
      </c>
      <c r="D131" s="357" t="n">
        <v>196</v>
      </c>
      <c r="E131" s="357" t="s">
        <v>62</v>
      </c>
      <c r="F131" s="356" t="s">
        <v>636</v>
      </c>
      <c r="G131" s="357" t="s">
        <v>637</v>
      </c>
      <c r="H131" s="362" t="s">
        <v>60</v>
      </c>
      <c r="I131" s="357" t="n">
        <v>0</v>
      </c>
      <c r="J131" s="357" t="n">
        <v>0</v>
      </c>
      <c r="K131" s="357" t="n">
        <v>3</v>
      </c>
      <c r="L131" s="357" t="n">
        <v>3</v>
      </c>
      <c r="M131" s="357"/>
      <c r="N131" s="357" t="s">
        <v>131</v>
      </c>
      <c r="O131" s="357" t="s">
        <v>131</v>
      </c>
      <c r="P131" s="357" t="s">
        <v>131</v>
      </c>
      <c r="Q131" s="357" t="s">
        <v>131</v>
      </c>
      <c r="R131" s="357"/>
      <c r="S131" s="357"/>
      <c r="T131" s="357"/>
      <c r="U131" s="357"/>
      <c r="V131" s="357"/>
      <c r="W131" s="357"/>
      <c r="X131" s="357"/>
      <c r="Y131" s="357"/>
      <c r="Z131" s="357"/>
      <c r="AA131" s="357"/>
      <c r="AB131" s="357"/>
      <c r="AC131" s="357"/>
      <c r="AD131" s="357"/>
      <c r="AE131" s="357"/>
      <c r="AF131" s="357"/>
      <c r="AG131" s="255"/>
    </row>
    <row r="132" customFormat="false" ht="15.75" hidden="false" customHeight="true" outlineLevel="0" collapsed="false">
      <c r="A132" s="363" t="n">
        <v>321</v>
      </c>
      <c r="B132" s="363" t="n">
        <v>686</v>
      </c>
      <c r="C132" s="357" t="n">
        <v>200</v>
      </c>
      <c r="D132" s="357" t="n">
        <v>200</v>
      </c>
      <c r="E132" s="357" t="s">
        <v>62</v>
      </c>
      <c r="F132" s="356" t="s">
        <v>645</v>
      </c>
      <c r="G132" s="357" t="s">
        <v>646</v>
      </c>
      <c r="H132" s="357" t="s">
        <v>167</v>
      </c>
      <c r="I132" s="357" t="n">
        <v>0</v>
      </c>
      <c r="J132" s="357" t="n">
        <v>0</v>
      </c>
      <c r="K132" s="357" t="n">
        <v>3</v>
      </c>
      <c r="L132" s="357" t="n">
        <v>3</v>
      </c>
      <c r="M132" s="357" t="s">
        <v>6831</v>
      </c>
      <c r="N132" s="357" t="s">
        <v>131</v>
      </c>
      <c r="O132" s="357" t="s">
        <v>131</v>
      </c>
      <c r="P132" s="357" t="s">
        <v>131</v>
      </c>
      <c r="Q132" s="357" t="s">
        <v>131</v>
      </c>
      <c r="R132" s="357"/>
      <c r="S132" s="357"/>
      <c r="T132" s="357"/>
      <c r="U132" s="357"/>
      <c r="V132" s="357"/>
      <c r="W132" s="357"/>
      <c r="X132" s="357"/>
      <c r="Y132" s="357"/>
      <c r="Z132" s="357"/>
      <c r="AA132" s="357"/>
      <c r="AB132" s="357"/>
      <c r="AC132" s="357"/>
      <c r="AD132" s="357"/>
      <c r="AE132" s="357"/>
      <c r="AF132" s="357"/>
      <c r="AG132" s="255"/>
    </row>
    <row r="133" customFormat="false" ht="15.75" hidden="false" customHeight="true" outlineLevel="0" collapsed="false">
      <c r="A133" s="363" t="n">
        <v>322</v>
      </c>
      <c r="B133" s="363" t="n">
        <v>687</v>
      </c>
      <c r="C133" s="357" t="n">
        <v>201</v>
      </c>
      <c r="D133" s="357" t="n">
        <v>201</v>
      </c>
      <c r="E133" s="357" t="s">
        <v>62</v>
      </c>
      <c r="F133" s="356" t="s">
        <v>647</v>
      </c>
      <c r="G133" s="357" t="s">
        <v>648</v>
      </c>
      <c r="H133" s="362" t="s">
        <v>60</v>
      </c>
      <c r="I133" s="357" t="n">
        <v>0</v>
      </c>
      <c r="J133" s="357" t="n">
        <v>0</v>
      </c>
      <c r="K133" s="357" t="n">
        <v>3</v>
      </c>
      <c r="L133" s="357" t="n">
        <v>3</v>
      </c>
      <c r="M133" s="357"/>
      <c r="N133" s="357" t="s">
        <v>131</v>
      </c>
      <c r="O133" s="357" t="s">
        <v>131</v>
      </c>
      <c r="P133" s="357" t="s">
        <v>131</v>
      </c>
      <c r="Q133" s="357" t="s">
        <v>131</v>
      </c>
      <c r="R133" s="357"/>
      <c r="S133" s="357"/>
      <c r="T133" s="357"/>
      <c r="U133" s="357"/>
      <c r="V133" s="357"/>
      <c r="W133" s="357"/>
      <c r="X133" s="357"/>
      <c r="Y133" s="357"/>
      <c r="Z133" s="357"/>
      <c r="AA133" s="357"/>
      <c r="AB133" s="357"/>
      <c r="AC133" s="357"/>
      <c r="AD133" s="357"/>
      <c r="AE133" s="357"/>
      <c r="AF133" s="357"/>
      <c r="AG133" s="255"/>
    </row>
    <row r="134" customFormat="false" ht="15.75" hidden="false" customHeight="true" outlineLevel="0" collapsed="false">
      <c r="A134" s="363" t="n">
        <v>328</v>
      </c>
      <c r="B134" s="363" t="n">
        <v>694</v>
      </c>
      <c r="C134" s="357" t="n">
        <v>202</v>
      </c>
      <c r="D134" s="357" t="n">
        <v>202</v>
      </c>
      <c r="E134" s="357" t="s">
        <v>62</v>
      </c>
      <c r="F134" s="356" t="s">
        <v>651</v>
      </c>
      <c r="G134" s="357" t="s">
        <v>652</v>
      </c>
      <c r="H134" s="362" t="s">
        <v>6873</v>
      </c>
      <c r="I134" s="357" t="n">
        <v>0</v>
      </c>
      <c r="J134" s="357" t="n">
        <v>0</v>
      </c>
      <c r="K134" s="357" t="n">
        <v>3</v>
      </c>
      <c r="L134" s="357" t="n">
        <v>3</v>
      </c>
      <c r="M134" s="357"/>
      <c r="N134" s="357" t="s">
        <v>131</v>
      </c>
      <c r="O134" s="357" t="s">
        <v>131</v>
      </c>
      <c r="P134" s="357" t="s">
        <v>131</v>
      </c>
      <c r="Q134" s="357" t="s">
        <v>131</v>
      </c>
      <c r="R134" s="357" t="s">
        <v>131</v>
      </c>
      <c r="S134" s="453" t="s">
        <v>131</v>
      </c>
      <c r="T134" s="454" t="s">
        <v>131</v>
      </c>
      <c r="U134" s="357" t="s">
        <v>131</v>
      </c>
      <c r="V134" s="357"/>
      <c r="W134" s="357"/>
      <c r="X134" s="357"/>
      <c r="Y134" s="357"/>
      <c r="Z134" s="357"/>
      <c r="AA134" s="357"/>
      <c r="AB134" s="357"/>
      <c r="AC134" s="357"/>
      <c r="AD134" s="357"/>
      <c r="AE134" s="357"/>
      <c r="AF134" s="357"/>
      <c r="AG134" s="255"/>
    </row>
    <row r="135" customFormat="false" ht="15.75" hidden="false" customHeight="true" outlineLevel="0" collapsed="false">
      <c r="A135" s="363" t="n">
        <v>323</v>
      </c>
      <c r="B135" s="363" t="n">
        <v>688</v>
      </c>
      <c r="C135" s="357" t="n">
        <v>203</v>
      </c>
      <c r="D135" s="357" t="n">
        <v>203</v>
      </c>
      <c r="E135" s="357" t="s">
        <v>62</v>
      </c>
      <c r="F135" s="356" t="s">
        <v>654</v>
      </c>
      <c r="G135" s="357" t="s">
        <v>655</v>
      </c>
      <c r="H135" s="362" t="s">
        <v>60</v>
      </c>
      <c r="I135" s="357" t="n">
        <v>0</v>
      </c>
      <c r="J135" s="357" t="n">
        <v>0</v>
      </c>
      <c r="K135" s="357" t="n">
        <v>3</v>
      </c>
      <c r="L135" s="357" t="n">
        <v>3</v>
      </c>
      <c r="M135" s="357" t="s">
        <v>6831</v>
      </c>
      <c r="N135" s="357" t="s">
        <v>131</v>
      </c>
      <c r="O135" s="357" t="s">
        <v>131</v>
      </c>
      <c r="P135" s="357" t="s">
        <v>131</v>
      </c>
      <c r="Q135" s="357" t="s">
        <v>131</v>
      </c>
      <c r="R135" s="357"/>
      <c r="S135" s="357"/>
      <c r="T135" s="357"/>
      <c r="U135" s="357"/>
      <c r="V135" s="357"/>
      <c r="W135" s="357"/>
      <c r="X135" s="357"/>
      <c r="Y135" s="357"/>
      <c r="Z135" s="357"/>
      <c r="AA135" s="357"/>
      <c r="AB135" s="357"/>
      <c r="AC135" s="357"/>
      <c r="AD135" s="357"/>
      <c r="AE135" s="357"/>
      <c r="AF135" s="357"/>
      <c r="AG135" s="255"/>
    </row>
    <row r="136" customFormat="false" ht="15.75" hidden="false" customHeight="true" outlineLevel="0" collapsed="false">
      <c r="A136" s="363" t="n">
        <v>337</v>
      </c>
      <c r="B136" s="363" t="n">
        <v>708</v>
      </c>
      <c r="C136" s="357" t="n">
        <v>207</v>
      </c>
      <c r="D136" s="357" t="n">
        <v>207</v>
      </c>
      <c r="E136" s="357" t="s">
        <v>62</v>
      </c>
      <c r="F136" s="356" t="s">
        <v>671</v>
      </c>
      <c r="G136" s="357" t="s">
        <v>672</v>
      </c>
      <c r="H136" s="362" t="s">
        <v>60</v>
      </c>
      <c r="I136" s="357" t="n">
        <v>0</v>
      </c>
      <c r="J136" s="357" t="n">
        <v>0</v>
      </c>
      <c r="K136" s="357" t="n">
        <v>3</v>
      </c>
      <c r="L136" s="357" t="n">
        <v>3</v>
      </c>
      <c r="M136" s="357"/>
      <c r="N136" s="357" t="s">
        <v>131</v>
      </c>
      <c r="O136" s="357" t="s">
        <v>131</v>
      </c>
      <c r="P136" s="357" t="s">
        <v>131</v>
      </c>
      <c r="Q136" s="357" t="s">
        <v>131</v>
      </c>
      <c r="R136" s="357"/>
      <c r="S136" s="357"/>
      <c r="T136" s="357"/>
      <c r="U136" s="357"/>
      <c r="V136" s="357"/>
      <c r="W136" s="357"/>
      <c r="X136" s="357"/>
      <c r="Y136" s="357"/>
      <c r="Z136" s="357"/>
      <c r="AA136" s="357"/>
      <c r="AB136" s="357"/>
      <c r="AC136" s="357"/>
      <c r="AD136" s="357"/>
      <c r="AE136" s="357"/>
      <c r="AF136" s="357"/>
      <c r="AG136" s="255"/>
    </row>
    <row r="137" customFormat="false" ht="15.75" hidden="false" customHeight="true" outlineLevel="0" collapsed="false">
      <c r="A137" s="363" t="n">
        <v>625</v>
      </c>
      <c r="B137" s="363" t="n">
        <v>1184</v>
      </c>
      <c r="C137" s="357" t="n">
        <v>208</v>
      </c>
      <c r="D137" s="357" t="n">
        <v>208</v>
      </c>
      <c r="E137" s="357" t="s">
        <v>62</v>
      </c>
      <c r="F137" s="356" t="s">
        <v>673</v>
      </c>
      <c r="G137" s="357" t="s">
        <v>674</v>
      </c>
      <c r="H137" s="362" t="s">
        <v>60</v>
      </c>
      <c r="I137" s="357" t="n">
        <v>0</v>
      </c>
      <c r="J137" s="357" t="n">
        <v>0</v>
      </c>
      <c r="K137" s="357" t="n">
        <v>3</v>
      </c>
      <c r="L137" s="357" t="n">
        <v>3</v>
      </c>
      <c r="M137" s="357"/>
      <c r="N137" s="357" t="s">
        <v>131</v>
      </c>
      <c r="O137" s="357" t="s">
        <v>131</v>
      </c>
      <c r="P137" s="357" t="s">
        <v>131</v>
      </c>
      <c r="Q137" s="357" t="s">
        <v>131</v>
      </c>
      <c r="R137" s="357"/>
      <c r="S137" s="357"/>
      <c r="T137" s="357"/>
      <c r="U137" s="357"/>
      <c r="V137" s="357"/>
      <c r="W137" s="357"/>
      <c r="X137" s="357"/>
      <c r="Y137" s="357"/>
      <c r="Z137" s="357"/>
      <c r="AA137" s="357"/>
      <c r="AB137" s="357"/>
      <c r="AC137" s="357"/>
      <c r="AD137" s="357"/>
      <c r="AE137" s="357"/>
      <c r="AF137" s="357"/>
      <c r="AG137" s="255"/>
    </row>
    <row r="138" customFormat="false" ht="15.75" hidden="false" customHeight="true" outlineLevel="0" collapsed="false">
      <c r="A138" s="363" t="n">
        <v>626</v>
      </c>
      <c r="B138" s="363" t="n">
        <v>1185</v>
      </c>
      <c r="C138" s="357" t="n">
        <v>210</v>
      </c>
      <c r="D138" s="357" t="n">
        <v>210</v>
      </c>
      <c r="E138" s="357" t="s">
        <v>62</v>
      </c>
      <c r="F138" s="356" t="s">
        <v>679</v>
      </c>
      <c r="G138" s="357" t="s">
        <v>680</v>
      </c>
      <c r="H138" s="362" t="s">
        <v>60</v>
      </c>
      <c r="I138" s="357" t="n">
        <v>0</v>
      </c>
      <c r="J138" s="357" t="n">
        <v>0</v>
      </c>
      <c r="K138" s="357" t="n">
        <v>3</v>
      </c>
      <c r="L138" s="357" t="n">
        <v>3</v>
      </c>
      <c r="M138" s="357"/>
      <c r="N138" s="357" t="s">
        <v>131</v>
      </c>
      <c r="O138" s="357" t="s">
        <v>131</v>
      </c>
      <c r="P138" s="357" t="s">
        <v>131</v>
      </c>
      <c r="Q138" s="357" t="s">
        <v>131</v>
      </c>
      <c r="R138" s="357"/>
      <c r="S138" s="357"/>
      <c r="T138" s="357"/>
      <c r="U138" s="357"/>
      <c r="V138" s="357"/>
      <c r="W138" s="357"/>
      <c r="X138" s="357"/>
      <c r="Y138" s="357"/>
      <c r="Z138" s="357"/>
      <c r="AA138" s="357"/>
      <c r="AB138" s="357"/>
      <c r="AC138" s="357"/>
      <c r="AD138" s="357"/>
      <c r="AE138" s="357"/>
      <c r="AF138" s="357"/>
      <c r="AG138" s="255"/>
    </row>
    <row r="139" customFormat="false" ht="15.75" hidden="false" customHeight="true" outlineLevel="0" collapsed="false">
      <c r="A139" s="363" t="n">
        <v>628</v>
      </c>
      <c r="B139" s="363" t="n">
        <v>1188</v>
      </c>
      <c r="C139" s="357" t="n">
        <v>212</v>
      </c>
      <c r="D139" s="357" t="n">
        <v>212</v>
      </c>
      <c r="E139" s="357" t="s">
        <v>62</v>
      </c>
      <c r="F139" s="356" t="s">
        <v>683</v>
      </c>
      <c r="G139" s="357" t="s">
        <v>684</v>
      </c>
      <c r="H139" s="455" t="s">
        <v>6832</v>
      </c>
      <c r="I139" s="357" t="n">
        <v>0</v>
      </c>
      <c r="J139" s="357" t="n">
        <v>0</v>
      </c>
      <c r="K139" s="357" t="n">
        <v>2</v>
      </c>
      <c r="L139" s="357" t="n">
        <v>2</v>
      </c>
      <c r="M139" s="357"/>
      <c r="N139" s="357" t="s">
        <v>131</v>
      </c>
      <c r="O139" s="357" t="s">
        <v>131</v>
      </c>
      <c r="P139" s="357" t="s">
        <v>131</v>
      </c>
      <c r="Q139" s="357" t="s">
        <v>131</v>
      </c>
      <c r="R139" s="357"/>
      <c r="S139" s="357"/>
      <c r="T139" s="357"/>
      <c r="U139" s="357"/>
      <c r="V139" s="357"/>
      <c r="W139" s="357"/>
      <c r="X139" s="357"/>
      <c r="Y139" s="357"/>
      <c r="Z139" s="357"/>
      <c r="AA139" s="357"/>
      <c r="AB139" s="357"/>
      <c r="AC139" s="357"/>
      <c r="AD139" s="357"/>
      <c r="AE139" s="357"/>
      <c r="AF139" s="357"/>
      <c r="AG139" s="255"/>
    </row>
    <row r="140" customFormat="false" ht="15.75" hidden="false" customHeight="true" outlineLevel="0" collapsed="false">
      <c r="A140" s="363" t="n">
        <v>630</v>
      </c>
      <c r="B140" s="363" t="n">
        <v>1190</v>
      </c>
      <c r="C140" s="357" t="n">
        <v>213</v>
      </c>
      <c r="D140" s="357" t="n">
        <v>213</v>
      </c>
      <c r="E140" s="357" t="s">
        <v>62</v>
      </c>
      <c r="F140" s="356" t="s">
        <v>685</v>
      </c>
      <c r="G140" s="357" t="s">
        <v>686</v>
      </c>
      <c r="H140" s="362" t="s">
        <v>60</v>
      </c>
      <c r="I140" s="357" t="n">
        <v>0</v>
      </c>
      <c r="J140" s="357" t="n">
        <v>0</v>
      </c>
      <c r="K140" s="357" t="n">
        <v>3</v>
      </c>
      <c r="L140" s="357" t="n">
        <v>3</v>
      </c>
      <c r="M140" s="357"/>
      <c r="N140" s="357" t="s">
        <v>131</v>
      </c>
      <c r="O140" s="357" t="s">
        <v>131</v>
      </c>
      <c r="P140" s="357" t="s">
        <v>131</v>
      </c>
      <c r="Q140" s="357" t="s">
        <v>131</v>
      </c>
      <c r="R140" s="357"/>
      <c r="S140" s="357"/>
      <c r="T140" s="357"/>
      <c r="U140" s="357"/>
      <c r="V140" s="357"/>
      <c r="W140" s="357"/>
      <c r="X140" s="357"/>
      <c r="Y140" s="357"/>
      <c r="Z140" s="357"/>
      <c r="AA140" s="357"/>
      <c r="AB140" s="357"/>
      <c r="AC140" s="357"/>
      <c r="AD140" s="357"/>
      <c r="AE140" s="357"/>
      <c r="AF140" s="357"/>
      <c r="AG140" s="255"/>
    </row>
    <row r="141" customFormat="false" ht="15.75" hidden="false" customHeight="true" outlineLevel="0" collapsed="false">
      <c r="A141" s="363" t="n">
        <v>629</v>
      </c>
      <c r="B141" s="363" t="n">
        <v>1189</v>
      </c>
      <c r="C141" s="357" t="n">
        <v>214</v>
      </c>
      <c r="D141" s="357" t="n">
        <v>214</v>
      </c>
      <c r="E141" s="357" t="s">
        <v>62</v>
      </c>
      <c r="F141" s="356" t="s">
        <v>687</v>
      </c>
      <c r="G141" s="357" t="s">
        <v>688</v>
      </c>
      <c r="H141" s="362" t="s">
        <v>60</v>
      </c>
      <c r="I141" s="357" t="n">
        <v>0</v>
      </c>
      <c r="J141" s="357" t="n">
        <v>0</v>
      </c>
      <c r="K141" s="357" t="n">
        <v>3</v>
      </c>
      <c r="L141" s="357" t="n">
        <v>3</v>
      </c>
      <c r="M141" s="357"/>
      <c r="N141" s="357" t="s">
        <v>131</v>
      </c>
      <c r="O141" s="357" t="s">
        <v>131</v>
      </c>
      <c r="P141" s="357" t="s">
        <v>131</v>
      </c>
      <c r="Q141" s="357" t="s">
        <v>131</v>
      </c>
      <c r="R141" s="357"/>
      <c r="S141" s="357"/>
      <c r="T141" s="357"/>
      <c r="U141" s="357"/>
      <c r="V141" s="357"/>
      <c r="W141" s="357"/>
      <c r="X141" s="357"/>
      <c r="Y141" s="357"/>
      <c r="Z141" s="357"/>
      <c r="AA141" s="357"/>
      <c r="AB141" s="357"/>
      <c r="AC141" s="357"/>
      <c r="AD141" s="357"/>
      <c r="AE141" s="357"/>
      <c r="AF141" s="357"/>
      <c r="AG141" s="255"/>
    </row>
    <row r="142" customFormat="false" ht="15.75" hidden="false" customHeight="true" outlineLevel="0" collapsed="false">
      <c r="A142" s="363" t="n">
        <v>632</v>
      </c>
      <c r="B142" s="363" t="n">
        <v>1194</v>
      </c>
      <c r="C142" s="357" t="n">
        <v>215</v>
      </c>
      <c r="D142" s="357" t="n">
        <v>215</v>
      </c>
      <c r="E142" s="357" t="s">
        <v>62</v>
      </c>
      <c r="F142" s="356" t="s">
        <v>689</v>
      </c>
      <c r="G142" s="357" t="s">
        <v>690</v>
      </c>
      <c r="H142" s="362" t="s">
        <v>60</v>
      </c>
      <c r="I142" s="357" t="n">
        <v>0</v>
      </c>
      <c r="J142" s="357" t="n">
        <v>0</v>
      </c>
      <c r="K142" s="357" t="n">
        <v>3</v>
      </c>
      <c r="L142" s="357" t="n">
        <v>3</v>
      </c>
      <c r="M142" s="357"/>
      <c r="N142" s="357" t="s">
        <v>131</v>
      </c>
      <c r="O142" s="357" t="s">
        <v>131</v>
      </c>
      <c r="P142" s="357" t="s">
        <v>131</v>
      </c>
      <c r="Q142" s="357" t="s">
        <v>131</v>
      </c>
      <c r="R142" s="357"/>
      <c r="S142" s="357"/>
      <c r="T142" s="357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255"/>
    </row>
    <row r="143" customFormat="false" ht="15.75" hidden="false" customHeight="true" outlineLevel="0" collapsed="false">
      <c r="A143" s="363" t="n">
        <v>634</v>
      </c>
      <c r="B143" s="363" t="n">
        <v>1197</v>
      </c>
      <c r="C143" s="357" t="n">
        <v>216</v>
      </c>
      <c r="D143" s="357" t="n">
        <v>216</v>
      </c>
      <c r="E143" s="357" t="s">
        <v>62</v>
      </c>
      <c r="F143" s="356" t="s">
        <v>691</v>
      </c>
      <c r="G143" s="357" t="s">
        <v>692</v>
      </c>
      <c r="H143" s="362" t="s">
        <v>60</v>
      </c>
      <c r="I143" s="357" t="n">
        <v>0</v>
      </c>
      <c r="J143" s="357" t="n">
        <v>0</v>
      </c>
      <c r="K143" s="357" t="n">
        <v>3</v>
      </c>
      <c r="L143" s="357" t="n">
        <v>3</v>
      </c>
      <c r="M143" s="357"/>
      <c r="N143" s="357" t="s">
        <v>131</v>
      </c>
      <c r="O143" s="357" t="s">
        <v>131</v>
      </c>
      <c r="P143" s="357" t="s">
        <v>131</v>
      </c>
      <c r="Q143" s="357" t="s">
        <v>131</v>
      </c>
      <c r="R143" s="357"/>
      <c r="S143" s="357"/>
      <c r="T143" s="357"/>
      <c r="U143" s="357"/>
      <c r="V143" s="357"/>
      <c r="W143" s="357"/>
      <c r="X143" s="357"/>
      <c r="Y143" s="357"/>
      <c r="Z143" s="357"/>
      <c r="AA143" s="357"/>
      <c r="AB143" s="357"/>
      <c r="AC143" s="357"/>
      <c r="AD143" s="357"/>
      <c r="AE143" s="357"/>
      <c r="AF143" s="357"/>
      <c r="AG143" s="255"/>
    </row>
    <row r="144" customFormat="false" ht="15.75" hidden="false" customHeight="true" outlineLevel="0" collapsed="false">
      <c r="A144" s="363" t="n">
        <v>635</v>
      </c>
      <c r="B144" s="363" t="n">
        <v>1199</v>
      </c>
      <c r="C144" s="357" t="n">
        <v>217</v>
      </c>
      <c r="D144" s="357" t="n">
        <v>217</v>
      </c>
      <c r="E144" s="357" t="s">
        <v>62</v>
      </c>
      <c r="F144" s="356" t="s">
        <v>694</v>
      </c>
      <c r="G144" s="357" t="s">
        <v>695</v>
      </c>
      <c r="H144" s="455" t="s">
        <v>6832</v>
      </c>
      <c r="I144" s="357" t="n">
        <v>0</v>
      </c>
      <c r="J144" s="357" t="n">
        <v>0</v>
      </c>
      <c r="K144" s="357" t="n">
        <v>2</v>
      </c>
      <c r="L144" s="357" t="n">
        <v>2</v>
      </c>
      <c r="M144" s="357"/>
      <c r="N144" s="357" t="s">
        <v>131</v>
      </c>
      <c r="O144" s="357" t="s">
        <v>131</v>
      </c>
      <c r="P144" s="357" t="s">
        <v>131</v>
      </c>
      <c r="Q144" s="357" t="s">
        <v>131</v>
      </c>
      <c r="R144" s="357"/>
      <c r="S144" s="357"/>
      <c r="T144" s="357"/>
      <c r="U144" s="357"/>
      <c r="V144" s="357"/>
      <c r="W144" s="357"/>
      <c r="X144" s="357"/>
      <c r="Y144" s="357"/>
      <c r="Z144" s="357"/>
      <c r="AA144" s="357"/>
      <c r="AB144" s="357"/>
      <c r="AC144" s="357"/>
      <c r="AD144" s="357"/>
      <c r="AE144" s="357"/>
      <c r="AF144" s="357"/>
      <c r="AG144" s="255"/>
    </row>
    <row r="145" customFormat="false" ht="15.75" hidden="false" customHeight="true" outlineLevel="0" collapsed="false">
      <c r="A145" s="363" t="n">
        <v>639</v>
      </c>
      <c r="B145" s="363" t="n">
        <v>1204</v>
      </c>
      <c r="C145" s="357" t="n">
        <v>220</v>
      </c>
      <c r="D145" s="357" t="n">
        <v>220</v>
      </c>
      <c r="E145" s="357" t="s">
        <v>62</v>
      </c>
      <c r="F145" s="356" t="s">
        <v>704</v>
      </c>
      <c r="G145" s="357" t="s">
        <v>706</v>
      </c>
      <c r="H145" s="362" t="s">
        <v>60</v>
      </c>
      <c r="I145" s="357" t="n">
        <v>0</v>
      </c>
      <c r="J145" s="357" t="n">
        <v>0</v>
      </c>
      <c r="K145" s="357" t="n">
        <v>3</v>
      </c>
      <c r="L145" s="357" t="n">
        <v>3</v>
      </c>
      <c r="M145" s="357"/>
      <c r="N145" s="357" t="s">
        <v>131</v>
      </c>
      <c r="O145" s="357" t="s">
        <v>131</v>
      </c>
      <c r="P145" s="357" t="s">
        <v>131</v>
      </c>
      <c r="Q145" s="357" t="s">
        <v>131</v>
      </c>
      <c r="R145" s="357"/>
      <c r="S145" s="357"/>
      <c r="T145" s="357"/>
      <c r="U145" s="357"/>
      <c r="V145" s="357"/>
      <c r="W145" s="357"/>
      <c r="X145" s="357"/>
      <c r="Y145" s="357"/>
      <c r="Z145" s="357"/>
      <c r="AA145" s="357"/>
      <c r="AB145" s="357"/>
      <c r="AC145" s="357"/>
      <c r="AD145" s="357"/>
      <c r="AE145" s="357"/>
      <c r="AF145" s="357"/>
      <c r="AG145" s="255"/>
    </row>
    <row r="146" customFormat="false" ht="15.75" hidden="false" customHeight="true" outlineLevel="0" collapsed="false">
      <c r="A146" s="363" t="n">
        <v>637</v>
      </c>
      <c r="B146" s="363" t="n">
        <v>1202</v>
      </c>
      <c r="C146" s="357" t="n">
        <v>221</v>
      </c>
      <c r="D146" s="357" t="n">
        <v>221</v>
      </c>
      <c r="E146" s="357" t="s">
        <v>62</v>
      </c>
      <c r="F146" s="356" t="s">
        <v>708</v>
      </c>
      <c r="G146" s="357" t="s">
        <v>709</v>
      </c>
      <c r="H146" s="362" t="s">
        <v>60</v>
      </c>
      <c r="I146" s="357" t="n">
        <v>0</v>
      </c>
      <c r="J146" s="357" t="n">
        <v>0</v>
      </c>
      <c r="K146" s="357" t="n">
        <v>3</v>
      </c>
      <c r="L146" s="357" t="n">
        <v>3</v>
      </c>
      <c r="M146" s="357"/>
      <c r="N146" s="357" t="s">
        <v>131</v>
      </c>
      <c r="O146" s="357" t="s">
        <v>131</v>
      </c>
      <c r="P146" s="357" t="s">
        <v>131</v>
      </c>
      <c r="Q146" s="357" t="s">
        <v>131</v>
      </c>
      <c r="R146" s="357"/>
      <c r="S146" s="357"/>
      <c r="T146" s="357"/>
      <c r="U146" s="357"/>
      <c r="V146" s="357"/>
      <c r="W146" s="357"/>
      <c r="X146" s="357"/>
      <c r="Y146" s="357"/>
      <c r="Z146" s="357"/>
      <c r="AA146" s="357"/>
      <c r="AB146" s="357"/>
      <c r="AC146" s="357"/>
      <c r="AD146" s="357"/>
      <c r="AE146" s="357"/>
      <c r="AF146" s="357"/>
      <c r="AG146" s="255"/>
    </row>
    <row r="147" customFormat="false" ht="15.75" hidden="false" customHeight="true" outlineLevel="0" collapsed="false">
      <c r="A147" s="363" t="n">
        <v>638</v>
      </c>
      <c r="B147" s="363" t="n">
        <v>1203</v>
      </c>
      <c r="C147" s="357" t="n">
        <v>222</v>
      </c>
      <c r="D147" s="357" t="n">
        <v>222</v>
      </c>
      <c r="E147" s="357" t="s">
        <v>62</v>
      </c>
      <c r="F147" s="356" t="s">
        <v>710</v>
      </c>
      <c r="G147" s="357" t="s">
        <v>711</v>
      </c>
      <c r="H147" s="362" t="s">
        <v>60</v>
      </c>
      <c r="I147" s="357" t="n">
        <v>0</v>
      </c>
      <c r="J147" s="357" t="n">
        <v>0</v>
      </c>
      <c r="K147" s="357" t="n">
        <v>3</v>
      </c>
      <c r="L147" s="357" t="n">
        <v>3</v>
      </c>
      <c r="M147" s="357"/>
      <c r="N147" s="357" t="s">
        <v>131</v>
      </c>
      <c r="O147" s="357" t="s">
        <v>131</v>
      </c>
      <c r="P147" s="357" t="s">
        <v>131</v>
      </c>
      <c r="Q147" s="357" t="s">
        <v>131</v>
      </c>
      <c r="R147" s="357"/>
      <c r="S147" s="357"/>
      <c r="T147" s="357"/>
      <c r="U147" s="357"/>
      <c r="V147" s="357"/>
      <c r="W147" s="357"/>
      <c r="X147" s="357"/>
      <c r="Y147" s="357"/>
      <c r="Z147" s="357"/>
      <c r="AA147" s="357"/>
      <c r="AB147" s="357"/>
      <c r="AC147" s="357"/>
      <c r="AD147" s="357"/>
      <c r="AE147" s="357"/>
      <c r="AF147" s="357"/>
      <c r="AG147" s="255"/>
    </row>
    <row r="148" customFormat="false" ht="15.75" hidden="false" customHeight="true" outlineLevel="0" collapsed="false">
      <c r="A148" s="363" t="n">
        <v>633</v>
      </c>
      <c r="B148" s="363" t="n">
        <v>1196</v>
      </c>
      <c r="C148" s="357" t="n">
        <v>223</v>
      </c>
      <c r="D148" s="357" t="n">
        <v>223</v>
      </c>
      <c r="E148" s="357" t="s">
        <v>62</v>
      </c>
      <c r="F148" s="356" t="s">
        <v>713</v>
      </c>
      <c r="G148" s="357" t="s">
        <v>714</v>
      </c>
      <c r="H148" s="362" t="s">
        <v>60</v>
      </c>
      <c r="I148" s="357" t="n">
        <v>0</v>
      </c>
      <c r="J148" s="357" t="n">
        <v>0</v>
      </c>
      <c r="K148" s="357" t="n">
        <v>3</v>
      </c>
      <c r="L148" s="357" t="n">
        <v>3</v>
      </c>
      <c r="M148" s="357"/>
      <c r="N148" s="357" t="s">
        <v>131</v>
      </c>
      <c r="O148" s="357" t="s">
        <v>131</v>
      </c>
      <c r="P148" s="357" t="s">
        <v>131</v>
      </c>
      <c r="Q148" s="357" t="s">
        <v>131</v>
      </c>
      <c r="R148" s="357"/>
      <c r="S148" s="357"/>
      <c r="T148" s="357"/>
      <c r="U148" s="357"/>
      <c r="V148" s="357"/>
      <c r="W148" s="357"/>
      <c r="X148" s="357"/>
      <c r="Y148" s="357"/>
      <c r="Z148" s="357"/>
      <c r="AA148" s="357"/>
      <c r="AB148" s="357"/>
      <c r="AC148" s="357"/>
      <c r="AD148" s="357"/>
      <c r="AE148" s="357"/>
      <c r="AF148" s="357"/>
      <c r="AG148" s="255"/>
    </row>
    <row r="149" customFormat="false" ht="15.75" hidden="false" customHeight="true" outlineLevel="0" collapsed="false">
      <c r="A149" s="363" t="n">
        <v>345</v>
      </c>
      <c r="B149" s="363" t="n">
        <v>718</v>
      </c>
      <c r="C149" s="357" t="n">
        <v>224</v>
      </c>
      <c r="D149" s="357" t="n">
        <v>224</v>
      </c>
      <c r="E149" s="357" t="s">
        <v>62</v>
      </c>
      <c r="F149" s="356" t="s">
        <v>715</v>
      </c>
      <c r="G149" s="357" t="s">
        <v>716</v>
      </c>
      <c r="H149" s="362" t="s">
        <v>60</v>
      </c>
      <c r="I149" s="357" t="n">
        <v>0</v>
      </c>
      <c r="J149" s="357" t="n">
        <v>0</v>
      </c>
      <c r="K149" s="357" t="n">
        <v>3</v>
      </c>
      <c r="L149" s="357" t="n">
        <v>3</v>
      </c>
      <c r="M149" s="357"/>
      <c r="N149" s="357" t="s">
        <v>131</v>
      </c>
      <c r="O149" s="357" t="s">
        <v>131</v>
      </c>
      <c r="P149" s="357" t="s">
        <v>131</v>
      </c>
      <c r="Q149" s="357" t="s">
        <v>131</v>
      </c>
      <c r="R149" s="357"/>
      <c r="S149" s="357"/>
      <c r="T149" s="357"/>
      <c r="U149" s="357"/>
      <c r="V149" s="357"/>
      <c r="W149" s="357"/>
      <c r="X149" s="357"/>
      <c r="Y149" s="357"/>
      <c r="Z149" s="357"/>
      <c r="AA149" s="357"/>
      <c r="AB149" s="357"/>
      <c r="AC149" s="357"/>
      <c r="AD149" s="357"/>
      <c r="AE149" s="357"/>
      <c r="AF149" s="357"/>
      <c r="AG149" s="255"/>
    </row>
    <row r="150" customFormat="false" ht="15.75" hidden="false" customHeight="true" outlineLevel="0" collapsed="false">
      <c r="A150" s="363" t="n">
        <v>341</v>
      </c>
      <c r="B150" s="363" t="n">
        <v>713</v>
      </c>
      <c r="C150" s="357" t="n">
        <v>225</v>
      </c>
      <c r="D150" s="357" t="n">
        <v>225</v>
      </c>
      <c r="E150" s="357" t="s">
        <v>62</v>
      </c>
      <c r="F150" s="356" t="s">
        <v>717</v>
      </c>
      <c r="G150" s="357" t="s">
        <v>718</v>
      </c>
      <c r="H150" s="362" t="s">
        <v>6881</v>
      </c>
      <c r="I150" s="357" t="n">
        <v>0</v>
      </c>
      <c r="J150" s="357" t="n">
        <v>0</v>
      </c>
      <c r="K150" s="357" t="n">
        <v>2</v>
      </c>
      <c r="L150" s="357" t="n">
        <v>2</v>
      </c>
      <c r="M150" s="357"/>
      <c r="N150" s="357" t="s">
        <v>131</v>
      </c>
      <c r="O150" s="357" t="s">
        <v>131</v>
      </c>
      <c r="P150" s="357" t="s">
        <v>131</v>
      </c>
      <c r="Q150" s="357" t="s">
        <v>131</v>
      </c>
      <c r="R150" s="357"/>
      <c r="S150" s="357"/>
      <c r="T150" s="357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255"/>
    </row>
    <row r="151" customFormat="false" ht="15.75" hidden="false" customHeight="true" outlineLevel="0" collapsed="false">
      <c r="A151" s="363" t="n">
        <v>347</v>
      </c>
      <c r="B151" s="363" t="n">
        <v>720</v>
      </c>
      <c r="C151" s="357" t="n">
        <v>226</v>
      </c>
      <c r="D151" s="357" t="n">
        <v>226</v>
      </c>
      <c r="E151" s="357" t="s">
        <v>62</v>
      </c>
      <c r="F151" s="356" t="s">
        <v>720</v>
      </c>
      <c r="G151" s="357" t="s">
        <v>721</v>
      </c>
      <c r="H151" s="362" t="s">
        <v>6912</v>
      </c>
      <c r="I151" s="357" t="n">
        <v>5</v>
      </c>
      <c r="J151" s="465" t="n">
        <v>0</v>
      </c>
      <c r="K151" s="465" t="n">
        <v>0</v>
      </c>
      <c r="L151" s="465" t="n">
        <v>5</v>
      </c>
      <c r="M151" s="357"/>
      <c r="N151" s="357" t="s">
        <v>131</v>
      </c>
      <c r="O151" s="357" t="s">
        <v>131</v>
      </c>
      <c r="P151" s="357" t="s">
        <v>131</v>
      </c>
      <c r="Q151" s="357" t="s">
        <v>131</v>
      </c>
      <c r="R151" s="357"/>
      <c r="S151" s="357"/>
      <c r="T151" s="357"/>
      <c r="U151" s="357"/>
      <c r="V151" s="357"/>
      <c r="W151" s="357"/>
      <c r="X151" s="357"/>
      <c r="Y151" s="357"/>
      <c r="Z151" s="357"/>
      <c r="AA151" s="357"/>
      <c r="AB151" s="357"/>
      <c r="AC151" s="357"/>
      <c r="AD151" s="357"/>
      <c r="AE151" s="357"/>
      <c r="AF151" s="357"/>
      <c r="AG151" s="255"/>
    </row>
    <row r="152" customFormat="false" ht="15.75" hidden="false" customHeight="true" outlineLevel="0" collapsed="false">
      <c r="A152" s="363" t="n">
        <v>348</v>
      </c>
      <c r="B152" s="363" t="n">
        <v>721</v>
      </c>
      <c r="C152" s="357" t="n">
        <v>229</v>
      </c>
      <c r="D152" s="357" t="n">
        <v>229</v>
      </c>
      <c r="E152" s="357" t="s">
        <v>62</v>
      </c>
      <c r="F152" s="356" t="s">
        <v>728</v>
      </c>
      <c r="G152" s="357" t="s">
        <v>730</v>
      </c>
      <c r="H152" s="362" t="s">
        <v>60</v>
      </c>
      <c r="I152" s="357" t="n">
        <v>0</v>
      </c>
      <c r="J152" s="357" t="n">
        <v>0</v>
      </c>
      <c r="K152" s="357" t="n">
        <v>3</v>
      </c>
      <c r="L152" s="357" t="n">
        <v>3</v>
      </c>
      <c r="M152" s="357"/>
      <c r="N152" s="357" t="s">
        <v>131</v>
      </c>
      <c r="O152" s="357" t="s">
        <v>131</v>
      </c>
      <c r="P152" s="357" t="s">
        <v>131</v>
      </c>
      <c r="Q152" s="357" t="s">
        <v>131</v>
      </c>
      <c r="R152" s="357"/>
      <c r="S152" s="357"/>
      <c r="T152" s="357"/>
      <c r="U152" s="357"/>
      <c r="V152" s="357"/>
      <c r="W152" s="357"/>
      <c r="X152" s="357"/>
      <c r="Y152" s="357"/>
      <c r="Z152" s="357"/>
      <c r="AA152" s="357"/>
      <c r="AB152" s="357"/>
      <c r="AC152" s="357"/>
      <c r="AD152" s="357"/>
      <c r="AE152" s="357"/>
      <c r="AF152" s="357"/>
      <c r="AG152" s="255"/>
    </row>
    <row r="153" customFormat="false" ht="15.75" hidden="false" customHeight="true" outlineLevel="0" collapsed="false">
      <c r="A153" s="363" t="n">
        <v>353</v>
      </c>
      <c r="B153" s="363" t="n">
        <v>726</v>
      </c>
      <c r="C153" s="357" t="n">
        <v>230</v>
      </c>
      <c r="D153" s="357" t="n">
        <v>230</v>
      </c>
      <c r="E153" s="357" t="s">
        <v>62</v>
      </c>
      <c r="F153" s="356" t="s">
        <v>732</v>
      </c>
      <c r="G153" s="357" t="s">
        <v>733</v>
      </c>
      <c r="H153" s="362" t="s">
        <v>60</v>
      </c>
      <c r="I153" s="357" t="n">
        <v>0</v>
      </c>
      <c r="J153" s="357" t="n">
        <v>0</v>
      </c>
      <c r="K153" s="357" t="n">
        <v>3</v>
      </c>
      <c r="L153" s="357" t="n">
        <v>3</v>
      </c>
      <c r="M153" s="357"/>
      <c r="N153" s="357" t="s">
        <v>131</v>
      </c>
      <c r="O153" s="357" t="s">
        <v>131</v>
      </c>
      <c r="P153" s="357" t="s">
        <v>131</v>
      </c>
      <c r="Q153" s="357" t="s">
        <v>131</v>
      </c>
      <c r="U153" s="357"/>
      <c r="V153" s="357"/>
      <c r="W153" s="357"/>
      <c r="X153" s="357"/>
      <c r="Y153" s="357"/>
      <c r="Z153" s="357"/>
      <c r="AA153" s="357"/>
      <c r="AB153" s="357"/>
      <c r="AC153" s="357"/>
      <c r="AD153" s="357"/>
      <c r="AE153" s="357"/>
      <c r="AF153" s="357"/>
      <c r="AG153" s="255"/>
    </row>
    <row r="154" customFormat="false" ht="15.75" hidden="false" customHeight="true" outlineLevel="0" collapsed="false">
      <c r="A154" s="363" t="n">
        <v>368</v>
      </c>
      <c r="B154" s="363" t="n">
        <v>750</v>
      </c>
      <c r="C154" s="357" t="n">
        <v>234</v>
      </c>
      <c r="D154" s="357" t="n">
        <v>234</v>
      </c>
      <c r="E154" s="357" t="s">
        <v>62</v>
      </c>
      <c r="F154" s="356" t="s">
        <v>741</v>
      </c>
      <c r="G154" s="357" t="s">
        <v>742</v>
      </c>
      <c r="H154" s="362" t="s">
        <v>60</v>
      </c>
      <c r="I154" s="357" t="n">
        <v>0</v>
      </c>
      <c r="J154" s="357" t="n">
        <v>0</v>
      </c>
      <c r="K154" s="357" t="n">
        <v>3</v>
      </c>
      <c r="L154" s="357" t="n">
        <v>3</v>
      </c>
      <c r="M154" s="357"/>
      <c r="N154" s="357" t="s">
        <v>131</v>
      </c>
      <c r="O154" s="357" t="s">
        <v>131</v>
      </c>
      <c r="P154" s="357" t="s">
        <v>131</v>
      </c>
      <c r="Q154" s="357" t="s">
        <v>131</v>
      </c>
      <c r="R154" s="357"/>
      <c r="S154" s="357"/>
      <c r="T154" s="357"/>
      <c r="U154" s="357"/>
      <c r="V154" s="357"/>
      <c r="W154" s="357"/>
      <c r="X154" s="357"/>
      <c r="Y154" s="357"/>
      <c r="Z154" s="357"/>
      <c r="AA154" s="357"/>
      <c r="AB154" s="357"/>
      <c r="AC154" s="357"/>
      <c r="AD154" s="357"/>
      <c r="AE154" s="357"/>
      <c r="AF154" s="357"/>
      <c r="AG154" s="255"/>
    </row>
    <row r="155" customFormat="false" ht="15.75" hidden="false" customHeight="true" outlineLevel="0" collapsed="false">
      <c r="A155" s="363" t="n">
        <v>595</v>
      </c>
      <c r="B155" s="363" t="n">
        <v>1145</v>
      </c>
      <c r="C155" s="357" t="n">
        <v>235</v>
      </c>
      <c r="D155" s="357" t="n">
        <v>235</v>
      </c>
      <c r="E155" s="357" t="s">
        <v>62</v>
      </c>
      <c r="F155" s="356" t="s">
        <v>743</v>
      </c>
      <c r="G155" s="357" t="s">
        <v>744</v>
      </c>
      <c r="H155" s="362" t="s">
        <v>60</v>
      </c>
      <c r="I155" s="357" t="n">
        <v>0</v>
      </c>
      <c r="J155" s="357" t="n">
        <v>0</v>
      </c>
      <c r="K155" s="357" t="n">
        <v>3</v>
      </c>
      <c r="L155" s="357" t="n">
        <v>3</v>
      </c>
      <c r="M155" s="357"/>
      <c r="N155" s="357" t="s">
        <v>131</v>
      </c>
      <c r="O155" s="357" t="s">
        <v>131</v>
      </c>
      <c r="P155" s="357" t="s">
        <v>131</v>
      </c>
      <c r="Q155" s="357" t="s">
        <v>131</v>
      </c>
      <c r="R155" s="357" t="s">
        <v>5158</v>
      </c>
      <c r="S155" s="453" t="s">
        <v>3159</v>
      </c>
      <c r="T155" s="454" t="s">
        <v>3161</v>
      </c>
      <c r="U155" s="357"/>
      <c r="V155" s="357"/>
      <c r="W155" s="357"/>
      <c r="X155" s="357"/>
      <c r="Y155" s="357"/>
      <c r="Z155" s="357"/>
      <c r="AA155" s="357"/>
      <c r="AB155" s="357"/>
      <c r="AC155" s="357"/>
      <c r="AD155" s="357"/>
      <c r="AE155" s="357"/>
      <c r="AF155" s="357"/>
      <c r="AG155" s="255"/>
    </row>
    <row r="156" customFormat="false" ht="15.75" hidden="false" customHeight="true" outlineLevel="0" collapsed="false">
      <c r="A156" s="363" t="n">
        <v>589</v>
      </c>
      <c r="B156" s="363" t="n">
        <v>1136</v>
      </c>
      <c r="C156" s="357" t="n">
        <v>240</v>
      </c>
      <c r="D156" s="357" t="n">
        <v>240</v>
      </c>
      <c r="E156" s="357" t="s">
        <v>62</v>
      </c>
      <c r="F156" s="356" t="s">
        <v>755</v>
      </c>
      <c r="G156" s="357" t="s">
        <v>756</v>
      </c>
      <c r="H156" s="362" t="s">
        <v>60</v>
      </c>
      <c r="I156" s="357" t="n">
        <v>0</v>
      </c>
      <c r="J156" s="357" t="n">
        <v>0</v>
      </c>
      <c r="K156" s="357" t="n">
        <v>3</v>
      </c>
      <c r="L156" s="357" t="n">
        <v>3</v>
      </c>
      <c r="M156" s="357"/>
      <c r="N156" s="357" t="s">
        <v>131</v>
      </c>
      <c r="O156" s="357" t="s">
        <v>131</v>
      </c>
      <c r="P156" s="357" t="s">
        <v>131</v>
      </c>
      <c r="Q156" s="357" t="s">
        <v>131</v>
      </c>
      <c r="R156" s="357"/>
      <c r="S156" s="357"/>
      <c r="T156" s="357"/>
      <c r="U156" s="357"/>
      <c r="V156" s="357"/>
      <c r="W156" s="357"/>
      <c r="X156" s="357"/>
      <c r="Y156" s="357"/>
      <c r="Z156" s="357"/>
      <c r="AA156" s="357"/>
      <c r="AB156" s="357"/>
      <c r="AC156" s="357"/>
      <c r="AD156" s="357"/>
      <c r="AE156" s="357"/>
      <c r="AF156" s="357"/>
      <c r="AG156" s="255"/>
    </row>
    <row r="157" customFormat="false" ht="15.75" hidden="false" customHeight="true" outlineLevel="0" collapsed="false">
      <c r="A157" s="363" t="n">
        <v>597</v>
      </c>
      <c r="B157" s="363" t="n">
        <v>1147</v>
      </c>
      <c r="C157" s="357" t="n">
        <v>241</v>
      </c>
      <c r="D157" s="357" t="n">
        <v>241</v>
      </c>
      <c r="E157" s="357" t="s">
        <v>62</v>
      </c>
      <c r="F157" s="356" t="s">
        <v>759</v>
      </c>
      <c r="G157" s="357" t="s">
        <v>760</v>
      </c>
      <c r="H157" s="362" t="s">
        <v>60</v>
      </c>
      <c r="I157" s="357" t="n">
        <v>0</v>
      </c>
      <c r="J157" s="357" t="n">
        <v>0</v>
      </c>
      <c r="K157" s="357" t="n">
        <v>3</v>
      </c>
      <c r="L157" s="357" t="n">
        <v>3</v>
      </c>
      <c r="M157" s="357"/>
      <c r="N157" s="357" t="s">
        <v>131</v>
      </c>
      <c r="O157" s="357" t="s">
        <v>131</v>
      </c>
      <c r="P157" s="357" t="s">
        <v>131</v>
      </c>
      <c r="Q157" s="357" t="s">
        <v>131</v>
      </c>
      <c r="R157" s="357"/>
      <c r="S157" s="357"/>
      <c r="T157" s="357"/>
      <c r="U157" s="357"/>
      <c r="V157" s="357"/>
      <c r="W157" s="357"/>
      <c r="X157" s="357"/>
      <c r="Y157" s="357"/>
      <c r="Z157" s="357"/>
      <c r="AA157" s="357"/>
      <c r="AB157" s="357"/>
      <c r="AC157" s="357"/>
      <c r="AD157" s="357"/>
      <c r="AE157" s="357"/>
      <c r="AF157" s="357"/>
      <c r="AG157" s="255"/>
    </row>
    <row r="158" customFormat="false" ht="15.75" hidden="false" customHeight="true" outlineLevel="0" collapsed="false">
      <c r="A158" s="363" t="n">
        <v>596</v>
      </c>
      <c r="B158" s="363" t="n">
        <v>1146</v>
      </c>
      <c r="C158" s="357" t="n">
        <v>242</v>
      </c>
      <c r="D158" s="357" t="n">
        <v>242</v>
      </c>
      <c r="E158" s="357" t="s">
        <v>62</v>
      </c>
      <c r="F158" s="356" t="s">
        <v>762</v>
      </c>
      <c r="G158" s="357" t="s">
        <v>763</v>
      </c>
      <c r="H158" s="362" t="s">
        <v>60</v>
      </c>
      <c r="I158" s="357" t="n">
        <v>0</v>
      </c>
      <c r="J158" s="357" t="n">
        <v>0</v>
      </c>
      <c r="K158" s="357" t="n">
        <v>3</v>
      </c>
      <c r="L158" s="357" t="n">
        <v>3</v>
      </c>
      <c r="M158" s="357"/>
      <c r="N158" s="357" t="s">
        <v>131</v>
      </c>
      <c r="O158" s="357" t="s">
        <v>131</v>
      </c>
      <c r="P158" s="357" t="s">
        <v>131</v>
      </c>
      <c r="Q158" s="357" t="s">
        <v>131</v>
      </c>
      <c r="R158" s="357"/>
      <c r="S158" s="357"/>
      <c r="T158" s="357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255"/>
    </row>
    <row r="159" customFormat="false" ht="15.75" hidden="false" customHeight="true" outlineLevel="0" collapsed="false">
      <c r="A159" s="363" t="n">
        <v>590</v>
      </c>
      <c r="B159" s="363" t="n">
        <v>1137</v>
      </c>
      <c r="C159" s="357" t="n">
        <v>244</v>
      </c>
      <c r="D159" s="357" t="n">
        <v>244</v>
      </c>
      <c r="E159" s="357" t="s">
        <v>62</v>
      </c>
      <c r="F159" s="356" t="s">
        <v>769</v>
      </c>
      <c r="G159" s="360" t="s">
        <v>770</v>
      </c>
      <c r="H159" s="362" t="s">
        <v>60</v>
      </c>
      <c r="I159" s="357" t="n">
        <v>0</v>
      </c>
      <c r="J159" s="357" t="n">
        <v>0</v>
      </c>
      <c r="K159" s="357" t="n">
        <v>3</v>
      </c>
      <c r="L159" s="357" t="n">
        <v>3</v>
      </c>
      <c r="M159" s="357"/>
      <c r="N159" s="357" t="s">
        <v>131</v>
      </c>
      <c r="O159" s="357" t="s">
        <v>131</v>
      </c>
      <c r="P159" s="357" t="s">
        <v>131</v>
      </c>
      <c r="Q159" s="357" t="s">
        <v>131</v>
      </c>
      <c r="R159" s="357"/>
      <c r="S159" s="357"/>
      <c r="T159" s="357"/>
      <c r="U159" s="357"/>
      <c r="V159" s="357"/>
      <c r="W159" s="357"/>
      <c r="X159" s="357"/>
      <c r="Y159" s="357"/>
      <c r="Z159" s="357"/>
      <c r="AA159" s="357"/>
      <c r="AB159" s="357"/>
      <c r="AC159" s="357"/>
      <c r="AD159" s="357"/>
      <c r="AE159" s="357"/>
      <c r="AF159" s="357"/>
      <c r="AG159" s="255"/>
    </row>
    <row r="160" customFormat="false" ht="15.75" hidden="false" customHeight="true" outlineLevel="0" collapsed="false">
      <c r="A160" s="363" t="n">
        <v>593</v>
      </c>
      <c r="B160" s="363" t="n">
        <v>1141</v>
      </c>
      <c r="C160" s="357" t="n">
        <v>245</v>
      </c>
      <c r="D160" s="357" t="n">
        <v>245</v>
      </c>
      <c r="E160" s="357" t="s">
        <v>62</v>
      </c>
      <c r="F160" s="356" t="s">
        <v>771</v>
      </c>
      <c r="G160" s="357" t="s">
        <v>772</v>
      </c>
      <c r="H160" s="362" t="s">
        <v>60</v>
      </c>
      <c r="I160" s="357" t="n">
        <v>0</v>
      </c>
      <c r="J160" s="357" t="n">
        <v>0</v>
      </c>
      <c r="K160" s="357" t="n">
        <v>3</v>
      </c>
      <c r="L160" s="357" t="n">
        <v>3</v>
      </c>
      <c r="M160" s="357"/>
      <c r="N160" s="357" t="s">
        <v>131</v>
      </c>
      <c r="O160" s="357" t="s">
        <v>131</v>
      </c>
      <c r="P160" s="357" t="s">
        <v>131</v>
      </c>
      <c r="Q160" s="357" t="s">
        <v>131</v>
      </c>
      <c r="R160" s="357"/>
      <c r="S160" s="357"/>
      <c r="T160" s="357"/>
      <c r="U160" s="357"/>
      <c r="V160" s="357"/>
      <c r="W160" s="357"/>
      <c r="X160" s="357"/>
      <c r="Y160" s="357"/>
      <c r="Z160" s="357"/>
      <c r="AA160" s="357"/>
      <c r="AB160" s="357"/>
      <c r="AC160" s="357"/>
      <c r="AD160" s="357"/>
      <c r="AE160" s="357"/>
      <c r="AF160" s="357"/>
      <c r="AG160" s="255"/>
    </row>
    <row r="161" customFormat="false" ht="15.75" hidden="false" customHeight="true" outlineLevel="0" collapsed="false">
      <c r="A161" s="363" t="n">
        <v>384</v>
      </c>
      <c r="B161" s="363" t="n">
        <v>789</v>
      </c>
      <c r="C161" s="357" t="n">
        <v>246</v>
      </c>
      <c r="D161" s="357" t="n">
        <v>246</v>
      </c>
      <c r="E161" s="357" t="s">
        <v>62</v>
      </c>
      <c r="F161" s="356" t="s">
        <v>774</v>
      </c>
      <c r="G161" s="357" t="s">
        <v>775</v>
      </c>
      <c r="H161" s="362" t="s">
        <v>60</v>
      </c>
      <c r="I161" s="357" t="n">
        <v>0</v>
      </c>
      <c r="J161" s="357" t="n">
        <v>0</v>
      </c>
      <c r="K161" s="357" t="n">
        <v>3</v>
      </c>
      <c r="L161" s="357" t="n">
        <v>3</v>
      </c>
      <c r="M161" s="357"/>
      <c r="N161" s="357" t="s">
        <v>131</v>
      </c>
      <c r="O161" s="357" t="s">
        <v>131</v>
      </c>
      <c r="P161" s="357" t="s">
        <v>131</v>
      </c>
      <c r="Q161" s="357" t="s">
        <v>131</v>
      </c>
      <c r="R161" s="357"/>
      <c r="S161" s="357"/>
      <c r="T161" s="357"/>
      <c r="U161" s="357"/>
      <c r="V161" s="357"/>
      <c r="W161" s="357"/>
      <c r="X161" s="357"/>
      <c r="Y161" s="357"/>
      <c r="Z161" s="357"/>
      <c r="AA161" s="357"/>
      <c r="AB161" s="357"/>
      <c r="AC161" s="357"/>
      <c r="AD161" s="357"/>
      <c r="AE161" s="357"/>
      <c r="AF161" s="357"/>
      <c r="AG161" s="255"/>
    </row>
    <row r="162" customFormat="false" ht="15.75" hidden="false" customHeight="true" outlineLevel="0" collapsed="false">
      <c r="A162" s="363" t="n">
        <v>592</v>
      </c>
      <c r="B162" s="363" t="n">
        <v>1140</v>
      </c>
      <c r="C162" s="357" t="n">
        <v>247</v>
      </c>
      <c r="D162" s="357" t="n">
        <v>247</v>
      </c>
      <c r="E162" s="357" t="s">
        <v>62</v>
      </c>
      <c r="F162" s="356" t="s">
        <v>777</v>
      </c>
      <c r="G162" s="357" t="s">
        <v>778</v>
      </c>
      <c r="H162" s="362" t="s">
        <v>60</v>
      </c>
      <c r="I162" s="357" t="n">
        <v>0</v>
      </c>
      <c r="J162" s="357" t="n">
        <v>0</v>
      </c>
      <c r="K162" s="357" t="n">
        <v>3</v>
      </c>
      <c r="L162" s="357" t="n">
        <v>3</v>
      </c>
      <c r="M162" s="357"/>
      <c r="N162" s="357" t="s">
        <v>131</v>
      </c>
      <c r="O162" s="357" t="s">
        <v>131</v>
      </c>
      <c r="P162" s="357" t="s">
        <v>131</v>
      </c>
      <c r="Q162" s="357" t="s">
        <v>131</v>
      </c>
      <c r="R162" s="357"/>
      <c r="S162" s="357"/>
      <c r="T162" s="357"/>
      <c r="U162" s="357"/>
      <c r="V162" s="357"/>
      <c r="W162" s="357"/>
      <c r="X162" s="357"/>
      <c r="Y162" s="357"/>
      <c r="Z162" s="357"/>
      <c r="AA162" s="357"/>
      <c r="AB162" s="357"/>
      <c r="AC162" s="357"/>
      <c r="AD162" s="357"/>
      <c r="AE162" s="357"/>
      <c r="AF162" s="357"/>
      <c r="AG162" s="255"/>
    </row>
    <row r="163" customFormat="false" ht="15.75" hidden="false" customHeight="true" outlineLevel="0" collapsed="false">
      <c r="A163" s="363" t="n">
        <v>594</v>
      </c>
      <c r="B163" s="363" t="n">
        <v>1143</v>
      </c>
      <c r="C163" s="357" t="n">
        <v>249</v>
      </c>
      <c r="D163" s="357" t="n">
        <v>249</v>
      </c>
      <c r="E163" s="357" t="s">
        <v>62</v>
      </c>
      <c r="F163" s="356" t="s">
        <v>781</v>
      </c>
      <c r="G163" s="357" t="s">
        <v>782</v>
      </c>
      <c r="H163" s="362" t="s">
        <v>60</v>
      </c>
      <c r="I163" s="357" t="n">
        <v>0</v>
      </c>
      <c r="J163" s="357" t="n">
        <v>0</v>
      </c>
      <c r="K163" s="357" t="n">
        <v>3</v>
      </c>
      <c r="L163" s="357" t="n">
        <v>3</v>
      </c>
      <c r="M163" s="357"/>
      <c r="N163" s="357" t="s">
        <v>131</v>
      </c>
      <c r="O163" s="357" t="s">
        <v>131</v>
      </c>
      <c r="P163" s="357" t="s">
        <v>131</v>
      </c>
      <c r="Q163" s="357" t="s">
        <v>131</v>
      </c>
      <c r="R163" s="357"/>
      <c r="S163" s="357"/>
      <c r="T163" s="357"/>
      <c r="U163" s="357"/>
      <c r="V163" s="357"/>
      <c r="W163" s="357"/>
      <c r="X163" s="357"/>
      <c r="Y163" s="357"/>
      <c r="Z163" s="357"/>
      <c r="AA163" s="357"/>
      <c r="AB163" s="357"/>
      <c r="AC163" s="357"/>
      <c r="AD163" s="357"/>
      <c r="AE163" s="357"/>
      <c r="AF163" s="357"/>
      <c r="AG163" s="255"/>
    </row>
    <row r="164" customFormat="false" ht="15.75" hidden="false" customHeight="true" outlineLevel="0" collapsed="false">
      <c r="A164" s="363" t="n">
        <v>389</v>
      </c>
      <c r="B164" s="363" t="n">
        <v>799</v>
      </c>
      <c r="C164" s="357" t="n">
        <v>251</v>
      </c>
      <c r="D164" s="357" t="n">
        <v>251</v>
      </c>
      <c r="E164" s="357" t="s">
        <v>62</v>
      </c>
      <c r="F164" s="356" t="s">
        <v>785</v>
      </c>
      <c r="G164" s="357" t="s">
        <v>786</v>
      </c>
      <c r="H164" s="362" t="s">
        <v>60</v>
      </c>
      <c r="I164" s="357" t="n">
        <v>0</v>
      </c>
      <c r="J164" s="357" t="n">
        <v>0</v>
      </c>
      <c r="K164" s="357" t="n">
        <v>3</v>
      </c>
      <c r="L164" s="357" t="n">
        <v>3</v>
      </c>
      <c r="M164" s="357"/>
      <c r="N164" s="357" t="s">
        <v>131</v>
      </c>
      <c r="O164" s="357" t="s">
        <v>131</v>
      </c>
      <c r="P164" s="357" t="s">
        <v>131</v>
      </c>
      <c r="Q164" s="357" t="s">
        <v>131</v>
      </c>
      <c r="R164" s="357"/>
      <c r="S164" s="357"/>
      <c r="T164" s="357"/>
      <c r="U164" s="357"/>
      <c r="V164" s="357"/>
      <c r="W164" s="357"/>
      <c r="X164" s="357"/>
      <c r="Y164" s="357"/>
      <c r="Z164" s="357"/>
      <c r="AA164" s="357"/>
      <c r="AB164" s="357"/>
      <c r="AC164" s="357"/>
      <c r="AD164" s="357"/>
      <c r="AE164" s="357"/>
      <c r="AF164" s="357"/>
      <c r="AG164" s="255"/>
    </row>
    <row r="165" customFormat="false" ht="15.75" hidden="false" customHeight="true" outlineLevel="0" collapsed="false">
      <c r="A165" s="363" t="n">
        <v>397</v>
      </c>
      <c r="B165" s="363" t="n">
        <v>818</v>
      </c>
      <c r="C165" s="357" t="n">
        <v>252</v>
      </c>
      <c r="D165" s="357" t="n">
        <v>252</v>
      </c>
      <c r="E165" s="357" t="s">
        <v>62</v>
      </c>
      <c r="F165" s="356" t="s">
        <v>788</v>
      </c>
      <c r="G165" s="357" t="s">
        <v>789</v>
      </c>
      <c r="H165" s="362" t="s">
        <v>6889</v>
      </c>
      <c r="I165" s="357" t="n">
        <v>0</v>
      </c>
      <c r="J165" s="357" t="n">
        <v>0</v>
      </c>
      <c r="K165" s="357" t="n">
        <v>3</v>
      </c>
      <c r="L165" s="357" t="n">
        <v>3</v>
      </c>
      <c r="M165" s="357"/>
      <c r="N165" s="357" t="s">
        <v>131</v>
      </c>
      <c r="O165" s="357" t="s">
        <v>131</v>
      </c>
      <c r="P165" s="357" t="s">
        <v>131</v>
      </c>
      <c r="Q165" s="357" t="s">
        <v>131</v>
      </c>
      <c r="R165" s="357"/>
      <c r="S165" s="357"/>
      <c r="T165" s="357"/>
      <c r="U165" s="357"/>
      <c r="V165" s="357"/>
      <c r="W165" s="357"/>
      <c r="X165" s="357"/>
      <c r="Y165" s="357"/>
      <c r="Z165" s="357"/>
      <c r="AA165" s="357"/>
      <c r="AB165" s="357"/>
      <c r="AC165" s="357"/>
      <c r="AD165" s="357"/>
      <c r="AE165" s="357"/>
      <c r="AF165" s="357"/>
      <c r="AG165" s="255"/>
    </row>
    <row r="166" customFormat="false" ht="15.75" hidden="false" customHeight="true" outlineLevel="0" collapsed="false">
      <c r="A166" s="363" t="n">
        <v>417</v>
      </c>
      <c r="B166" s="363" t="n">
        <v>858</v>
      </c>
      <c r="C166" s="357" t="n">
        <v>256</v>
      </c>
      <c r="D166" s="357" t="n">
        <v>256</v>
      </c>
      <c r="E166" s="357" t="s">
        <v>62</v>
      </c>
      <c r="F166" s="356" t="s">
        <v>798</v>
      </c>
      <c r="G166" s="357" t="s">
        <v>799</v>
      </c>
      <c r="H166" s="362" t="s">
        <v>60</v>
      </c>
      <c r="I166" s="357" t="n">
        <v>0</v>
      </c>
      <c r="J166" s="357" t="n">
        <v>0</v>
      </c>
      <c r="K166" s="357" t="n">
        <v>3</v>
      </c>
      <c r="L166" s="357" t="n">
        <v>3</v>
      </c>
      <c r="M166" s="357"/>
      <c r="N166" s="357" t="s">
        <v>131</v>
      </c>
      <c r="O166" s="357" t="s">
        <v>131</v>
      </c>
      <c r="P166" s="357" t="s">
        <v>131</v>
      </c>
      <c r="Q166" s="357" t="s">
        <v>131</v>
      </c>
      <c r="R166" s="357"/>
      <c r="S166" s="357"/>
      <c r="T166" s="357"/>
      <c r="U166" s="357"/>
      <c r="V166" s="357"/>
      <c r="W166" s="357"/>
      <c r="X166" s="357"/>
      <c r="Y166" s="357"/>
      <c r="Z166" s="357"/>
      <c r="AA166" s="357"/>
      <c r="AB166" s="357"/>
      <c r="AC166" s="357"/>
      <c r="AD166" s="357"/>
      <c r="AE166" s="357"/>
      <c r="AF166" s="357"/>
      <c r="AG166" s="255"/>
    </row>
    <row r="167" customFormat="false" ht="15.75" hidden="false" customHeight="true" outlineLevel="0" collapsed="false">
      <c r="A167" s="363" t="n">
        <v>418</v>
      </c>
      <c r="B167" s="363" t="n">
        <v>859</v>
      </c>
      <c r="C167" s="357" t="n">
        <v>257</v>
      </c>
      <c r="D167" s="357" t="n">
        <v>257</v>
      </c>
      <c r="E167" s="357" t="s">
        <v>62</v>
      </c>
      <c r="F167" s="356" t="s">
        <v>801</v>
      </c>
      <c r="G167" s="357" t="s">
        <v>322</v>
      </c>
      <c r="H167" s="362" t="s">
        <v>60</v>
      </c>
      <c r="I167" s="357" t="n">
        <v>0</v>
      </c>
      <c r="J167" s="357" t="n">
        <v>0</v>
      </c>
      <c r="K167" s="357" t="n">
        <v>3</v>
      </c>
      <c r="L167" s="357" t="n">
        <v>3</v>
      </c>
      <c r="M167" s="357"/>
      <c r="N167" s="357" t="s">
        <v>131</v>
      </c>
      <c r="O167" s="357" t="s">
        <v>131</v>
      </c>
      <c r="P167" s="357" t="s">
        <v>131</v>
      </c>
      <c r="Q167" s="357" t="s">
        <v>131</v>
      </c>
      <c r="R167" s="357"/>
      <c r="S167" s="357"/>
      <c r="T167" s="357"/>
      <c r="U167" s="357"/>
      <c r="V167" s="357"/>
      <c r="W167" s="357"/>
      <c r="X167" s="357"/>
      <c r="Y167" s="357"/>
      <c r="Z167" s="357"/>
      <c r="AA167" s="357"/>
      <c r="AB167" s="357"/>
      <c r="AC167" s="357"/>
      <c r="AD167" s="357"/>
      <c r="AE167" s="357"/>
      <c r="AF167" s="357"/>
      <c r="AG167" s="255"/>
    </row>
    <row r="168" customFormat="false" ht="15.75" hidden="false" customHeight="true" outlineLevel="0" collapsed="false">
      <c r="A168" s="363" t="n">
        <v>420</v>
      </c>
      <c r="B168" s="363" t="n">
        <v>862</v>
      </c>
      <c r="C168" s="357" t="n">
        <v>258</v>
      </c>
      <c r="D168" s="357" t="n">
        <v>258</v>
      </c>
      <c r="E168" s="357" t="s">
        <v>62</v>
      </c>
      <c r="F168" s="356" t="s">
        <v>802</v>
      </c>
      <c r="G168" s="357" t="s">
        <v>803</v>
      </c>
      <c r="H168" s="362" t="s">
        <v>60</v>
      </c>
      <c r="I168" s="357" t="n">
        <v>0</v>
      </c>
      <c r="J168" s="357" t="n">
        <v>0</v>
      </c>
      <c r="K168" s="357" t="n">
        <v>3</v>
      </c>
      <c r="L168" s="357" t="n">
        <v>3</v>
      </c>
      <c r="M168" s="357"/>
      <c r="N168" s="357" t="s">
        <v>131</v>
      </c>
      <c r="O168" s="357" t="s">
        <v>131</v>
      </c>
      <c r="P168" s="357" t="s">
        <v>131</v>
      </c>
      <c r="Q168" s="357" t="s">
        <v>131</v>
      </c>
      <c r="R168" s="357"/>
      <c r="S168" s="357"/>
      <c r="T168" s="357"/>
      <c r="U168" s="357"/>
      <c r="V168" s="357"/>
      <c r="W168" s="357"/>
      <c r="X168" s="357"/>
      <c r="Y168" s="357"/>
      <c r="Z168" s="357"/>
      <c r="AA168" s="357"/>
      <c r="AB168" s="357"/>
      <c r="AC168" s="357"/>
      <c r="AD168" s="357"/>
      <c r="AE168" s="357"/>
      <c r="AF168" s="357"/>
      <c r="AG168" s="255"/>
    </row>
    <row r="169" customFormat="false" ht="15.75" hidden="false" customHeight="true" outlineLevel="0" collapsed="false">
      <c r="A169" s="363" t="n">
        <v>419</v>
      </c>
      <c r="B169" s="363" t="n">
        <v>860</v>
      </c>
      <c r="C169" s="357" t="n">
        <v>259</v>
      </c>
      <c r="D169" s="357" t="n">
        <v>259.1</v>
      </c>
      <c r="E169" s="357" t="s">
        <v>62</v>
      </c>
      <c r="F169" s="356" t="s">
        <v>804</v>
      </c>
      <c r="G169" s="357" t="s">
        <v>805</v>
      </c>
      <c r="H169" s="455" t="s">
        <v>6832</v>
      </c>
      <c r="I169" s="357" t="n">
        <v>0</v>
      </c>
      <c r="J169" s="357" t="n">
        <v>0</v>
      </c>
      <c r="K169" s="357" t="n">
        <v>2</v>
      </c>
      <c r="L169" s="357" t="n">
        <v>2</v>
      </c>
      <c r="M169" s="357"/>
      <c r="N169" s="357" t="s">
        <v>131</v>
      </c>
      <c r="O169" s="357" t="s">
        <v>131</v>
      </c>
      <c r="P169" s="357" t="s">
        <v>131</v>
      </c>
      <c r="Q169" s="357" t="s">
        <v>131</v>
      </c>
      <c r="R169" s="357"/>
      <c r="S169" s="357"/>
      <c r="T169" s="357"/>
      <c r="U169" s="357"/>
      <c r="V169" s="357"/>
      <c r="W169" s="357"/>
      <c r="X169" s="357"/>
      <c r="Y169" s="357"/>
      <c r="Z169" s="357"/>
      <c r="AA169" s="357"/>
      <c r="AB169" s="357"/>
      <c r="AC169" s="357"/>
      <c r="AD169" s="357"/>
      <c r="AE169" s="357"/>
      <c r="AF169" s="357"/>
      <c r="AG169" s="255"/>
    </row>
    <row r="170" customFormat="false" ht="15.75" hidden="false" customHeight="true" outlineLevel="0" collapsed="false">
      <c r="A170" s="363" t="n">
        <v>419</v>
      </c>
      <c r="B170" s="363" t="n">
        <v>861</v>
      </c>
      <c r="C170" s="357" t="n">
        <v>259</v>
      </c>
      <c r="D170" s="357" t="n">
        <v>259.2</v>
      </c>
      <c r="E170" s="357" t="s">
        <v>62</v>
      </c>
      <c r="F170" s="356" t="s">
        <v>804</v>
      </c>
      <c r="G170" s="357" t="s">
        <v>808</v>
      </c>
      <c r="H170" s="362" t="s">
        <v>5567</v>
      </c>
      <c r="I170" s="357" t="n">
        <v>0</v>
      </c>
      <c r="J170" s="357" t="n">
        <v>0</v>
      </c>
      <c r="K170" s="357" t="n">
        <v>4</v>
      </c>
      <c r="L170" s="357" t="n">
        <v>4</v>
      </c>
      <c r="M170" s="357"/>
      <c r="N170" s="357" t="s">
        <v>131</v>
      </c>
      <c r="O170" s="357" t="s">
        <v>131</v>
      </c>
      <c r="P170" s="357" t="s">
        <v>131</v>
      </c>
      <c r="Q170" s="357" t="s">
        <v>131</v>
      </c>
      <c r="R170" s="357"/>
      <c r="S170" s="357"/>
      <c r="T170" s="357"/>
      <c r="U170" s="357"/>
      <c r="V170" s="357"/>
      <c r="W170" s="357"/>
      <c r="X170" s="357"/>
      <c r="Y170" s="357"/>
      <c r="Z170" s="357"/>
      <c r="AA170" s="357"/>
      <c r="AB170" s="357"/>
      <c r="AC170" s="357"/>
      <c r="AD170" s="357"/>
      <c r="AE170" s="357"/>
      <c r="AF170" s="357"/>
      <c r="AG170" s="255"/>
    </row>
    <row r="171" customFormat="false" ht="15.75" hidden="false" customHeight="true" outlineLevel="0" collapsed="false">
      <c r="A171" s="363" t="n">
        <v>413</v>
      </c>
      <c r="B171" s="363" t="n">
        <v>853</v>
      </c>
      <c r="C171" s="357" t="n">
        <v>260</v>
      </c>
      <c r="D171" s="357" t="n">
        <v>260</v>
      </c>
      <c r="E171" s="357" t="s">
        <v>62</v>
      </c>
      <c r="F171" s="356" t="s">
        <v>809</v>
      </c>
      <c r="G171" s="357" t="s">
        <v>470</v>
      </c>
      <c r="H171" s="362" t="s">
        <v>6913</v>
      </c>
      <c r="I171" s="357" t="n">
        <v>2</v>
      </c>
      <c r="J171" s="357" t="n">
        <v>0</v>
      </c>
      <c r="K171" s="357" t="n">
        <v>1</v>
      </c>
      <c r="L171" s="357" t="n">
        <v>3</v>
      </c>
      <c r="M171" s="357"/>
      <c r="N171" s="357" t="s">
        <v>131</v>
      </c>
      <c r="O171" s="357" t="s">
        <v>131</v>
      </c>
      <c r="P171" s="357" t="s">
        <v>131</v>
      </c>
      <c r="Q171" s="357" t="s">
        <v>131</v>
      </c>
      <c r="R171" s="357"/>
      <c r="S171" s="357"/>
      <c r="T171" s="357"/>
      <c r="U171" s="357"/>
      <c r="V171" s="357"/>
      <c r="W171" s="357"/>
      <c r="X171" s="357"/>
      <c r="Y171" s="357"/>
      <c r="Z171" s="357"/>
      <c r="AA171" s="357"/>
      <c r="AB171" s="357"/>
      <c r="AC171" s="357"/>
      <c r="AD171" s="357"/>
      <c r="AE171" s="357"/>
      <c r="AF171" s="357"/>
      <c r="AG171" s="255"/>
    </row>
    <row r="172" customFormat="false" ht="15.75" hidden="false" customHeight="true" outlineLevel="0" collapsed="false">
      <c r="A172" s="363" t="n">
        <v>414</v>
      </c>
      <c r="B172" s="363" t="n">
        <v>854</v>
      </c>
      <c r="C172" s="357" t="n">
        <v>262</v>
      </c>
      <c r="D172" s="357" t="n">
        <v>262</v>
      </c>
      <c r="E172" s="357" t="s">
        <v>62</v>
      </c>
      <c r="F172" s="356" t="s">
        <v>812</v>
      </c>
      <c r="G172" s="357" t="s">
        <v>813</v>
      </c>
      <c r="H172" s="362" t="s">
        <v>60</v>
      </c>
      <c r="I172" s="357" t="n">
        <v>0</v>
      </c>
      <c r="J172" s="357" t="n">
        <v>0</v>
      </c>
      <c r="K172" s="357" t="n">
        <v>3</v>
      </c>
      <c r="L172" s="357" t="n">
        <v>3</v>
      </c>
      <c r="M172" s="357"/>
      <c r="N172" s="357" t="s">
        <v>131</v>
      </c>
      <c r="O172" s="357" t="s">
        <v>131</v>
      </c>
      <c r="P172" s="357" t="s">
        <v>131</v>
      </c>
      <c r="Q172" s="357" t="s">
        <v>131</v>
      </c>
      <c r="R172" s="357"/>
      <c r="S172" s="357"/>
      <c r="T172" s="357"/>
      <c r="U172" s="357"/>
      <c r="V172" s="357"/>
      <c r="W172" s="357"/>
      <c r="X172" s="357"/>
      <c r="Y172" s="357"/>
      <c r="Z172" s="357"/>
      <c r="AA172" s="357"/>
      <c r="AB172" s="357"/>
      <c r="AC172" s="357"/>
      <c r="AD172" s="357"/>
      <c r="AE172" s="357"/>
      <c r="AF172" s="357"/>
      <c r="AG172" s="255"/>
    </row>
    <row r="173" customFormat="false" ht="15.75" hidden="false" customHeight="true" outlineLevel="0" collapsed="false">
      <c r="A173" s="363" t="n">
        <v>428</v>
      </c>
      <c r="B173" s="363" t="n">
        <v>874</v>
      </c>
      <c r="C173" s="357" t="n">
        <v>266</v>
      </c>
      <c r="D173" s="357" t="n">
        <v>266</v>
      </c>
      <c r="E173" s="357" t="s">
        <v>62</v>
      </c>
      <c r="F173" s="356" t="s">
        <v>821</v>
      </c>
      <c r="G173" s="357" t="s">
        <v>822</v>
      </c>
      <c r="H173" s="362" t="s">
        <v>60</v>
      </c>
      <c r="I173" s="357" t="n">
        <v>0</v>
      </c>
      <c r="J173" s="357" t="n">
        <v>0</v>
      </c>
      <c r="K173" s="357" t="n">
        <v>3</v>
      </c>
      <c r="L173" s="357" t="n">
        <v>3</v>
      </c>
      <c r="M173" s="357"/>
      <c r="N173" s="357" t="s">
        <v>131</v>
      </c>
      <c r="O173" s="357" t="s">
        <v>131</v>
      </c>
      <c r="P173" s="357" t="s">
        <v>131</v>
      </c>
      <c r="Q173" s="357" t="s">
        <v>131</v>
      </c>
      <c r="R173" s="357"/>
      <c r="S173" s="357"/>
      <c r="T173" s="357"/>
      <c r="U173" s="357"/>
      <c r="V173" s="357"/>
      <c r="W173" s="357"/>
      <c r="X173" s="357"/>
      <c r="Y173" s="357"/>
      <c r="Z173" s="357"/>
      <c r="AA173" s="357"/>
      <c r="AB173" s="357"/>
      <c r="AC173" s="357"/>
      <c r="AD173" s="357"/>
      <c r="AE173" s="357"/>
      <c r="AF173" s="357"/>
      <c r="AG173" s="255"/>
    </row>
    <row r="174" customFormat="false" ht="15.75" hidden="false" customHeight="true" outlineLevel="0" collapsed="false">
      <c r="A174" s="363" t="n">
        <v>424</v>
      </c>
      <c r="B174" s="363" t="n">
        <v>868</v>
      </c>
      <c r="C174" s="357" t="n">
        <v>269</v>
      </c>
      <c r="D174" s="357" t="n">
        <v>269</v>
      </c>
      <c r="E174" s="357" t="s">
        <v>62</v>
      </c>
      <c r="F174" s="356" t="s">
        <v>3440</v>
      </c>
      <c r="G174" s="357" t="s">
        <v>828</v>
      </c>
      <c r="H174" s="362" t="s">
        <v>60</v>
      </c>
      <c r="I174" s="357" t="n">
        <v>0</v>
      </c>
      <c r="J174" s="357" t="n">
        <v>0</v>
      </c>
      <c r="K174" s="357" t="n">
        <v>2</v>
      </c>
      <c r="L174" s="357" t="n">
        <v>2</v>
      </c>
      <c r="M174" s="357"/>
      <c r="N174" s="357" t="s">
        <v>131</v>
      </c>
      <c r="O174" s="357" t="s">
        <v>131</v>
      </c>
      <c r="P174" s="357" t="s">
        <v>131</v>
      </c>
      <c r="Q174" s="357" t="s">
        <v>131</v>
      </c>
      <c r="R174" s="357"/>
      <c r="S174" s="357"/>
      <c r="T174" s="357"/>
      <c r="U174" s="357"/>
      <c r="V174" s="357"/>
      <c r="W174" s="357"/>
      <c r="X174" s="357"/>
      <c r="Y174" s="357"/>
      <c r="Z174" s="357"/>
      <c r="AA174" s="357"/>
      <c r="AB174" s="357"/>
      <c r="AC174" s="357"/>
      <c r="AD174" s="357"/>
      <c r="AE174" s="357"/>
      <c r="AF174" s="357"/>
      <c r="AG174" s="255"/>
    </row>
    <row r="175" customFormat="false" ht="15.75" hidden="false" customHeight="true" outlineLevel="0" collapsed="false">
      <c r="A175" s="363" t="n">
        <v>426</v>
      </c>
      <c r="B175" s="363" t="n">
        <v>870</v>
      </c>
      <c r="C175" s="357" t="n">
        <v>270</v>
      </c>
      <c r="D175" s="357" t="n">
        <v>270</v>
      </c>
      <c r="E175" s="357" t="s">
        <v>62</v>
      </c>
      <c r="F175" s="356" t="s">
        <v>830</v>
      </c>
      <c r="G175" s="357" t="s">
        <v>831</v>
      </c>
      <c r="H175" s="362" t="s">
        <v>60</v>
      </c>
      <c r="I175" s="357" t="n">
        <v>0</v>
      </c>
      <c r="J175" s="357" t="n">
        <v>0</v>
      </c>
      <c r="K175" s="357" t="n">
        <v>3</v>
      </c>
      <c r="L175" s="357" t="n">
        <v>3</v>
      </c>
      <c r="M175" s="357"/>
      <c r="N175" s="357" t="s">
        <v>131</v>
      </c>
      <c r="O175" s="357" t="s">
        <v>131</v>
      </c>
      <c r="P175" s="357" t="s">
        <v>131</v>
      </c>
      <c r="Q175" s="357" t="s">
        <v>131</v>
      </c>
      <c r="R175" s="357"/>
      <c r="S175" s="357"/>
      <c r="T175" s="357"/>
      <c r="U175" s="357"/>
      <c r="V175" s="357"/>
      <c r="W175" s="357"/>
      <c r="X175" s="357"/>
      <c r="Y175" s="357"/>
      <c r="Z175" s="357"/>
      <c r="AA175" s="357"/>
      <c r="AB175" s="357"/>
      <c r="AC175" s="357"/>
      <c r="AD175" s="357"/>
      <c r="AE175" s="357"/>
      <c r="AF175" s="357"/>
      <c r="AG175" s="255"/>
    </row>
    <row r="176" customFormat="false" ht="15.75" hidden="false" customHeight="true" outlineLevel="0" collapsed="false">
      <c r="A176" s="363" t="n">
        <v>49</v>
      </c>
      <c r="B176" s="363" t="n">
        <v>95</v>
      </c>
      <c r="C176" s="357" t="n">
        <v>273</v>
      </c>
      <c r="D176" s="357" t="n">
        <v>273</v>
      </c>
      <c r="E176" s="357" t="s">
        <v>62</v>
      </c>
      <c r="F176" s="356" t="s">
        <v>837</v>
      </c>
      <c r="G176" s="357" t="s">
        <v>838</v>
      </c>
      <c r="H176" s="362" t="s">
        <v>60</v>
      </c>
      <c r="I176" s="357" t="n">
        <v>0</v>
      </c>
      <c r="J176" s="357" t="n">
        <v>0</v>
      </c>
      <c r="K176" s="357" t="n">
        <v>3</v>
      </c>
      <c r="L176" s="357" t="n">
        <v>3</v>
      </c>
      <c r="M176" s="357" t="s">
        <v>6831</v>
      </c>
      <c r="N176" s="357" t="s">
        <v>131</v>
      </c>
      <c r="O176" s="357" t="s">
        <v>131</v>
      </c>
      <c r="P176" s="357" t="s">
        <v>131</v>
      </c>
      <c r="Q176" s="357" t="s">
        <v>131</v>
      </c>
      <c r="R176" s="357"/>
      <c r="S176" s="357"/>
      <c r="T176" s="357"/>
      <c r="U176" s="357"/>
      <c r="V176" s="357"/>
      <c r="W176" s="357"/>
      <c r="X176" s="357"/>
      <c r="Y176" s="357"/>
      <c r="Z176" s="357"/>
      <c r="AA176" s="357"/>
      <c r="AB176" s="357"/>
      <c r="AC176" s="357"/>
      <c r="AD176" s="357"/>
      <c r="AE176" s="357"/>
      <c r="AF176" s="357"/>
      <c r="AG176" s="255"/>
    </row>
    <row r="177" customFormat="false" ht="15.75" hidden="false" customHeight="true" outlineLevel="0" collapsed="false">
      <c r="A177" s="363" t="n">
        <v>63</v>
      </c>
      <c r="B177" s="363" t="n">
        <v>123</v>
      </c>
      <c r="C177" s="357" t="n">
        <v>275</v>
      </c>
      <c r="D177" s="357" t="n">
        <v>275</v>
      </c>
      <c r="E177" s="357" t="s">
        <v>62</v>
      </c>
      <c r="F177" s="356" t="s">
        <v>841</v>
      </c>
      <c r="G177" s="357" t="s">
        <v>842</v>
      </c>
      <c r="H177" s="362" t="s">
        <v>60</v>
      </c>
      <c r="I177" s="357" t="n">
        <v>0</v>
      </c>
      <c r="J177" s="357" t="n">
        <v>0</v>
      </c>
      <c r="K177" s="357" t="n">
        <v>3</v>
      </c>
      <c r="L177" s="357" t="n">
        <v>3</v>
      </c>
      <c r="M177" s="357" t="s">
        <v>145</v>
      </c>
      <c r="N177" s="357" t="s">
        <v>131</v>
      </c>
      <c r="O177" s="357" t="s">
        <v>131</v>
      </c>
      <c r="P177" s="357" t="s">
        <v>131</v>
      </c>
      <c r="Q177" s="357" t="s">
        <v>131</v>
      </c>
      <c r="R177" s="357"/>
      <c r="S177" s="357"/>
      <c r="T177" s="357"/>
      <c r="U177" s="357"/>
      <c r="V177" s="357"/>
      <c r="W177" s="357"/>
      <c r="X177" s="357"/>
      <c r="Y177" s="357"/>
      <c r="Z177" s="357"/>
      <c r="AA177" s="357"/>
      <c r="AB177" s="357"/>
      <c r="AC177" s="357"/>
      <c r="AD177" s="357"/>
      <c r="AE177" s="357"/>
      <c r="AF177" s="357"/>
      <c r="AG177" s="255"/>
    </row>
    <row r="178" customFormat="false" ht="15.75" hidden="false" customHeight="true" outlineLevel="0" collapsed="false">
      <c r="A178" s="363" t="n">
        <v>57</v>
      </c>
      <c r="B178" s="363" t="n">
        <v>113</v>
      </c>
      <c r="C178" s="357" t="n">
        <v>277</v>
      </c>
      <c r="D178" s="357" t="n">
        <v>277</v>
      </c>
      <c r="E178" s="357" t="s">
        <v>62</v>
      </c>
      <c r="F178" s="356" t="s">
        <v>847</v>
      </c>
      <c r="G178" s="357" t="s">
        <v>848</v>
      </c>
      <c r="H178" s="362" t="s">
        <v>60</v>
      </c>
      <c r="I178" s="357" t="n">
        <v>0</v>
      </c>
      <c r="J178" s="357" t="n">
        <v>0</v>
      </c>
      <c r="K178" s="357" t="n">
        <v>4</v>
      </c>
      <c r="L178" s="357" t="n">
        <v>4</v>
      </c>
      <c r="M178" s="357"/>
      <c r="N178" s="357" t="s">
        <v>131</v>
      </c>
      <c r="O178" s="357" t="s">
        <v>131</v>
      </c>
      <c r="P178" s="357" t="s">
        <v>131</v>
      </c>
      <c r="Q178" s="357" t="s">
        <v>131</v>
      </c>
      <c r="R178" s="357"/>
      <c r="S178" s="357"/>
      <c r="T178" s="357"/>
      <c r="U178" s="357"/>
      <c r="V178" s="357"/>
      <c r="W178" s="357"/>
      <c r="X178" s="357"/>
      <c r="Y178" s="357"/>
      <c r="Z178" s="357"/>
      <c r="AA178" s="357"/>
      <c r="AB178" s="357"/>
      <c r="AC178" s="357"/>
      <c r="AD178" s="357"/>
      <c r="AE178" s="357"/>
      <c r="AF178" s="357"/>
      <c r="AG178" s="255"/>
    </row>
    <row r="179" customFormat="false" ht="15.75" hidden="false" customHeight="true" outlineLevel="0" collapsed="false">
      <c r="A179" s="363" t="n">
        <v>59</v>
      </c>
      <c r="B179" s="363" t="n">
        <v>118</v>
      </c>
      <c r="C179" s="357" t="n">
        <v>278</v>
      </c>
      <c r="D179" s="357" t="n">
        <v>278</v>
      </c>
      <c r="E179" s="357" t="s">
        <v>62</v>
      </c>
      <c r="F179" s="356" t="s">
        <v>850</v>
      </c>
      <c r="G179" s="357" t="s">
        <v>851</v>
      </c>
      <c r="H179" s="362" t="s">
        <v>60</v>
      </c>
      <c r="I179" s="357" t="n">
        <v>0</v>
      </c>
      <c r="J179" s="357" t="n">
        <v>0</v>
      </c>
      <c r="K179" s="357" t="n">
        <v>3</v>
      </c>
      <c r="L179" s="357" t="n">
        <v>3</v>
      </c>
      <c r="M179" s="357" t="s">
        <v>6831</v>
      </c>
      <c r="N179" s="357" t="s">
        <v>131</v>
      </c>
      <c r="O179" s="357" t="s">
        <v>131</v>
      </c>
      <c r="P179" s="357" t="s">
        <v>131</v>
      </c>
      <c r="Q179" s="357" t="s">
        <v>131</v>
      </c>
      <c r="R179" s="357"/>
      <c r="S179" s="357"/>
      <c r="T179" s="357"/>
      <c r="U179" s="357"/>
      <c r="V179" s="357"/>
      <c r="W179" s="357"/>
      <c r="X179" s="357"/>
      <c r="Y179" s="357"/>
      <c r="Z179" s="357"/>
      <c r="AA179" s="357"/>
      <c r="AB179" s="357"/>
      <c r="AC179" s="357"/>
      <c r="AD179" s="357"/>
      <c r="AE179" s="357"/>
      <c r="AF179" s="357"/>
      <c r="AG179" s="255"/>
    </row>
    <row r="180" customFormat="false" ht="15.75" hidden="false" customHeight="true" outlineLevel="0" collapsed="false">
      <c r="A180" s="363" t="n">
        <v>62</v>
      </c>
      <c r="B180" s="363" t="n">
        <v>121</v>
      </c>
      <c r="C180" s="357" t="n">
        <v>279</v>
      </c>
      <c r="D180" s="357" t="n">
        <v>279</v>
      </c>
      <c r="E180" s="357" t="s">
        <v>62</v>
      </c>
      <c r="F180" s="356" t="s">
        <v>852</v>
      </c>
      <c r="G180" s="357" t="s">
        <v>853</v>
      </c>
      <c r="H180" s="455" t="s">
        <v>6895</v>
      </c>
      <c r="I180" s="357" t="n">
        <v>0</v>
      </c>
      <c r="J180" s="357" t="n">
        <v>0</v>
      </c>
      <c r="K180" s="465" t="n">
        <v>2</v>
      </c>
      <c r="L180" s="465" t="n">
        <v>2</v>
      </c>
      <c r="M180" s="357"/>
      <c r="N180" s="357" t="s">
        <v>131</v>
      </c>
      <c r="O180" s="357" t="s">
        <v>131</v>
      </c>
      <c r="P180" s="357" t="s">
        <v>131</v>
      </c>
      <c r="Q180" s="357" t="s">
        <v>131</v>
      </c>
      <c r="R180" s="458" t="s">
        <v>5211</v>
      </c>
      <c r="S180" s="453" t="s">
        <v>6318</v>
      </c>
      <c r="T180" s="466" t="s">
        <v>3536</v>
      </c>
      <c r="U180" s="357"/>
      <c r="V180" s="357"/>
      <c r="W180" s="357"/>
      <c r="X180" s="357"/>
      <c r="Y180" s="357"/>
      <c r="Z180" s="357"/>
      <c r="AA180" s="357"/>
      <c r="AB180" s="357"/>
      <c r="AC180" s="357"/>
      <c r="AD180" s="357"/>
      <c r="AE180" s="357"/>
      <c r="AF180" s="357"/>
      <c r="AG180" s="255"/>
    </row>
    <row r="181" customFormat="false" ht="15.75" hidden="false" customHeight="true" outlineLevel="0" collapsed="false">
      <c r="A181" s="363" t="n">
        <v>68</v>
      </c>
      <c r="B181" s="363" t="n">
        <v>131</v>
      </c>
      <c r="C181" s="357" t="n">
        <v>280</v>
      </c>
      <c r="D181" s="357" t="n">
        <v>280</v>
      </c>
      <c r="E181" s="357" t="s">
        <v>62</v>
      </c>
      <c r="F181" s="356" t="s">
        <v>855</v>
      </c>
      <c r="G181" s="357" t="s">
        <v>856</v>
      </c>
      <c r="H181" s="455" t="s">
        <v>6832</v>
      </c>
      <c r="I181" s="357" t="n">
        <v>0</v>
      </c>
      <c r="J181" s="357" t="n">
        <v>0</v>
      </c>
      <c r="K181" s="357" t="n">
        <v>2</v>
      </c>
      <c r="L181" s="357" t="n">
        <v>2</v>
      </c>
      <c r="M181" s="357" t="s">
        <v>6831</v>
      </c>
      <c r="N181" s="357" t="s">
        <v>131</v>
      </c>
      <c r="O181" s="357" t="s">
        <v>131</v>
      </c>
      <c r="P181" s="357" t="s">
        <v>131</v>
      </c>
      <c r="Q181" s="357" t="s">
        <v>131</v>
      </c>
      <c r="R181" s="357"/>
      <c r="S181" s="357"/>
      <c r="T181" s="357"/>
      <c r="U181" s="357"/>
      <c r="V181" s="357"/>
      <c r="W181" s="357"/>
      <c r="X181" s="357"/>
      <c r="Y181" s="357"/>
      <c r="Z181" s="357"/>
      <c r="AA181" s="357"/>
      <c r="AB181" s="357"/>
      <c r="AC181" s="357"/>
      <c r="AD181" s="357"/>
      <c r="AE181" s="357"/>
      <c r="AF181" s="357"/>
      <c r="AG181" s="255"/>
    </row>
    <row r="182" customFormat="false" ht="15.75" hidden="false" customHeight="true" outlineLevel="0" collapsed="false">
      <c r="A182" s="363" t="n">
        <v>72</v>
      </c>
      <c r="B182" s="363" t="n">
        <v>158</v>
      </c>
      <c r="C182" s="357" t="n">
        <v>281</v>
      </c>
      <c r="D182" s="357" t="n">
        <v>281</v>
      </c>
      <c r="E182" s="357" t="s">
        <v>62</v>
      </c>
      <c r="F182" s="356" t="s">
        <v>858</v>
      </c>
      <c r="G182" s="357" t="s">
        <v>859</v>
      </c>
      <c r="H182" s="362" t="s">
        <v>60</v>
      </c>
      <c r="I182" s="357" t="n">
        <v>0</v>
      </c>
      <c r="J182" s="357" t="n">
        <v>0</v>
      </c>
      <c r="K182" s="357" t="n">
        <v>3</v>
      </c>
      <c r="L182" s="357" t="n">
        <v>3</v>
      </c>
      <c r="M182" s="357" t="s">
        <v>6831</v>
      </c>
      <c r="N182" s="357" t="s">
        <v>131</v>
      </c>
      <c r="O182" s="357" t="s">
        <v>131</v>
      </c>
      <c r="P182" s="357" t="s">
        <v>131</v>
      </c>
      <c r="Q182" s="357" t="s">
        <v>131</v>
      </c>
      <c r="R182" s="357"/>
      <c r="S182" s="357"/>
      <c r="T182" s="357"/>
      <c r="U182" s="357"/>
      <c r="V182" s="357"/>
      <c r="W182" s="357"/>
      <c r="X182" s="357"/>
      <c r="Y182" s="357"/>
      <c r="Z182" s="357"/>
      <c r="AA182" s="357"/>
      <c r="AB182" s="357"/>
      <c r="AC182" s="357"/>
      <c r="AD182" s="357"/>
      <c r="AE182" s="357"/>
      <c r="AF182" s="357"/>
      <c r="AG182" s="255"/>
    </row>
    <row r="183" customFormat="false" ht="15.75" hidden="false" customHeight="true" outlineLevel="0" collapsed="false">
      <c r="A183" s="363" t="n">
        <v>75</v>
      </c>
      <c r="B183" s="363" t="n">
        <v>164</v>
      </c>
      <c r="C183" s="357" t="n">
        <v>282</v>
      </c>
      <c r="D183" s="357" t="n">
        <v>282</v>
      </c>
      <c r="E183" s="357" t="s">
        <v>62</v>
      </c>
      <c r="F183" s="356" t="s">
        <v>860</v>
      </c>
      <c r="G183" s="357" t="s">
        <v>861</v>
      </c>
      <c r="H183" s="362" t="s">
        <v>60</v>
      </c>
      <c r="I183" s="357" t="n">
        <v>0</v>
      </c>
      <c r="J183" s="357" t="n">
        <v>0</v>
      </c>
      <c r="K183" s="357" t="n">
        <v>3</v>
      </c>
      <c r="L183" s="357" t="n">
        <v>3</v>
      </c>
      <c r="M183" s="357" t="s">
        <v>6831</v>
      </c>
      <c r="N183" s="357" t="s">
        <v>131</v>
      </c>
      <c r="O183" s="357" t="s">
        <v>131</v>
      </c>
      <c r="P183" s="357" t="s">
        <v>131</v>
      </c>
      <c r="Q183" s="357" t="s">
        <v>131</v>
      </c>
      <c r="R183" s="357"/>
      <c r="S183" s="357"/>
      <c r="T183" s="357"/>
      <c r="U183" s="357"/>
      <c r="V183" s="357"/>
      <c r="W183" s="357"/>
      <c r="X183" s="357"/>
      <c r="Y183" s="357"/>
      <c r="Z183" s="357"/>
      <c r="AA183" s="357"/>
      <c r="AB183" s="357"/>
      <c r="AC183" s="357"/>
      <c r="AD183" s="357"/>
      <c r="AE183" s="357"/>
      <c r="AF183" s="357"/>
      <c r="AG183" s="255"/>
    </row>
    <row r="184" customFormat="false" ht="15.75" hidden="false" customHeight="true" outlineLevel="0" collapsed="false">
      <c r="A184" s="363" t="n">
        <v>97</v>
      </c>
      <c r="B184" s="363" t="n">
        <v>200</v>
      </c>
      <c r="C184" s="357" t="n">
        <v>287</v>
      </c>
      <c r="D184" s="357" t="n">
        <v>287</v>
      </c>
      <c r="E184" s="357" t="s">
        <v>62</v>
      </c>
      <c r="F184" s="356" t="s">
        <v>872</v>
      </c>
      <c r="G184" s="357" t="s">
        <v>873</v>
      </c>
      <c r="H184" s="362" t="s">
        <v>6899</v>
      </c>
      <c r="I184" s="357" t="n">
        <v>1</v>
      </c>
      <c r="J184" s="357" t="n">
        <v>0</v>
      </c>
      <c r="K184" s="357" t="n">
        <v>2</v>
      </c>
      <c r="L184" s="357" t="n">
        <v>3</v>
      </c>
      <c r="M184" s="357"/>
      <c r="N184" s="357" t="s">
        <v>131</v>
      </c>
      <c r="O184" s="357" t="s">
        <v>131</v>
      </c>
      <c r="P184" s="357" t="s">
        <v>131</v>
      </c>
      <c r="Q184" s="357" t="s">
        <v>131</v>
      </c>
      <c r="R184" s="357"/>
      <c r="S184" s="357"/>
      <c r="T184" s="357"/>
      <c r="U184" s="357"/>
      <c r="V184" s="357"/>
      <c r="W184" s="357"/>
      <c r="X184" s="357"/>
      <c r="Y184" s="357"/>
      <c r="Z184" s="357"/>
      <c r="AA184" s="357"/>
      <c r="AB184" s="357"/>
      <c r="AC184" s="357"/>
      <c r="AD184" s="357"/>
      <c r="AE184" s="357"/>
      <c r="AF184" s="357"/>
      <c r="AG184" s="255"/>
    </row>
    <row r="185" customFormat="false" ht="15.75" hidden="false" customHeight="true" outlineLevel="0" collapsed="false">
      <c r="A185" s="363" t="n">
        <v>98</v>
      </c>
      <c r="B185" s="363" t="n">
        <v>202</v>
      </c>
      <c r="C185" s="357" t="n">
        <v>292</v>
      </c>
      <c r="D185" s="357" t="n">
        <v>292</v>
      </c>
      <c r="E185" s="357" t="s">
        <v>62</v>
      </c>
      <c r="F185" s="356" t="s">
        <v>883</v>
      </c>
      <c r="G185" s="357" t="s">
        <v>884</v>
      </c>
      <c r="H185" s="362" t="s">
        <v>60</v>
      </c>
      <c r="I185" s="357" t="n">
        <v>0</v>
      </c>
      <c r="J185" s="357" t="n">
        <v>0</v>
      </c>
      <c r="K185" s="357" t="n">
        <v>3</v>
      </c>
      <c r="L185" s="357" t="n">
        <v>3</v>
      </c>
      <c r="M185" s="357" t="s">
        <v>6831</v>
      </c>
      <c r="N185" s="357" t="s">
        <v>131</v>
      </c>
      <c r="O185" s="357" t="s">
        <v>131</v>
      </c>
      <c r="P185" s="357" t="s">
        <v>131</v>
      </c>
      <c r="Q185" s="357" t="s">
        <v>131</v>
      </c>
      <c r="R185" s="357"/>
      <c r="S185" s="357"/>
      <c r="T185" s="357"/>
      <c r="U185" s="357"/>
      <c r="V185" s="357"/>
      <c r="W185" s="357"/>
      <c r="X185" s="357"/>
      <c r="Y185" s="357"/>
      <c r="Z185" s="357"/>
      <c r="AA185" s="357"/>
      <c r="AB185" s="357"/>
      <c r="AC185" s="357"/>
      <c r="AD185" s="357"/>
      <c r="AE185" s="357"/>
      <c r="AF185" s="357"/>
      <c r="AG185" s="255"/>
    </row>
    <row r="186" customFormat="false" ht="15.75" hidden="false" customHeight="true" outlineLevel="0" collapsed="false">
      <c r="A186" s="363" t="n">
        <v>102</v>
      </c>
      <c r="B186" s="363" t="n">
        <v>214</v>
      </c>
      <c r="C186" s="357" t="n">
        <v>295</v>
      </c>
      <c r="D186" s="357" t="n">
        <v>295</v>
      </c>
      <c r="E186" s="357" t="s">
        <v>62</v>
      </c>
      <c r="F186" s="356" t="s">
        <v>892</v>
      </c>
      <c r="G186" s="357" t="s">
        <v>893</v>
      </c>
      <c r="H186" s="362" t="s">
        <v>60</v>
      </c>
      <c r="I186" s="357" t="n">
        <v>0</v>
      </c>
      <c r="J186" s="357" t="n">
        <v>0</v>
      </c>
      <c r="K186" s="357" t="n">
        <v>3</v>
      </c>
      <c r="L186" s="357" t="n">
        <v>3</v>
      </c>
      <c r="M186" s="357" t="s">
        <v>6831</v>
      </c>
      <c r="N186" s="357" t="s">
        <v>131</v>
      </c>
      <c r="O186" s="357" t="s">
        <v>131</v>
      </c>
      <c r="P186" s="357" t="s">
        <v>131</v>
      </c>
      <c r="Q186" s="357" t="s">
        <v>131</v>
      </c>
      <c r="R186" s="357"/>
      <c r="S186" s="357"/>
      <c r="T186" s="357"/>
      <c r="U186" s="357"/>
      <c r="V186" s="357"/>
      <c r="W186" s="357"/>
      <c r="X186" s="357"/>
      <c r="Y186" s="357"/>
      <c r="Z186" s="357"/>
      <c r="AA186" s="357"/>
      <c r="AB186" s="357"/>
      <c r="AC186" s="357"/>
      <c r="AD186" s="357"/>
      <c r="AE186" s="357"/>
      <c r="AF186" s="357"/>
      <c r="AG186" s="255"/>
    </row>
    <row r="187" customFormat="false" ht="15.75" hidden="false" customHeight="true" outlineLevel="0" collapsed="false">
      <c r="A187" s="363" t="n">
        <v>103</v>
      </c>
      <c r="B187" s="363" t="n">
        <v>215</v>
      </c>
      <c r="C187" s="357" t="n">
        <v>296</v>
      </c>
      <c r="D187" s="357" t="n">
        <v>296</v>
      </c>
      <c r="E187" s="357" t="s">
        <v>62</v>
      </c>
      <c r="F187" s="356" t="s">
        <v>894</v>
      </c>
      <c r="G187" s="357" t="s">
        <v>895</v>
      </c>
      <c r="H187" s="362" t="s">
        <v>60</v>
      </c>
      <c r="I187" s="357" t="n">
        <v>0</v>
      </c>
      <c r="J187" s="357" t="n">
        <v>0</v>
      </c>
      <c r="K187" s="357" t="n">
        <v>3</v>
      </c>
      <c r="L187" s="357" t="n">
        <v>3</v>
      </c>
      <c r="M187" s="357"/>
      <c r="N187" s="357" t="s">
        <v>131</v>
      </c>
      <c r="O187" s="357" t="s">
        <v>131</v>
      </c>
      <c r="P187" s="357" t="s">
        <v>131</v>
      </c>
      <c r="Q187" s="357" t="s">
        <v>131</v>
      </c>
      <c r="R187" s="357"/>
      <c r="S187" s="357"/>
      <c r="T187" s="357"/>
      <c r="U187" s="357"/>
      <c r="V187" s="357"/>
      <c r="W187" s="357"/>
      <c r="X187" s="357"/>
      <c r="Y187" s="357"/>
      <c r="Z187" s="357"/>
      <c r="AA187" s="357"/>
      <c r="AB187" s="357"/>
      <c r="AC187" s="357"/>
      <c r="AD187" s="357"/>
      <c r="AE187" s="357"/>
      <c r="AF187" s="357"/>
      <c r="AG187" s="255"/>
    </row>
    <row r="188" customFormat="false" ht="15.75" hidden="false" customHeight="true" outlineLevel="0" collapsed="false">
      <c r="A188" s="363" t="n">
        <v>107</v>
      </c>
      <c r="B188" s="363" t="n">
        <v>221</v>
      </c>
      <c r="C188" s="357" t="n">
        <v>297</v>
      </c>
      <c r="D188" s="357" t="n">
        <v>297</v>
      </c>
      <c r="E188" s="357" t="s">
        <v>62</v>
      </c>
      <c r="F188" s="356" t="s">
        <v>896</v>
      </c>
      <c r="G188" s="357" t="s">
        <v>897</v>
      </c>
      <c r="H188" s="362" t="s">
        <v>60</v>
      </c>
      <c r="I188" s="357" t="n">
        <v>0</v>
      </c>
      <c r="J188" s="357" t="n">
        <v>0</v>
      </c>
      <c r="K188" s="357" t="n">
        <v>3</v>
      </c>
      <c r="L188" s="357" t="n">
        <v>3</v>
      </c>
      <c r="M188" s="357" t="s">
        <v>6831</v>
      </c>
      <c r="N188" s="357" t="s">
        <v>131</v>
      </c>
      <c r="O188" s="357" t="s">
        <v>131</v>
      </c>
      <c r="P188" s="357" t="s">
        <v>131</v>
      </c>
      <c r="Q188" s="357" t="s">
        <v>131</v>
      </c>
      <c r="R188" s="357"/>
      <c r="S188" s="357"/>
      <c r="T188" s="357"/>
      <c r="U188" s="357"/>
      <c r="V188" s="357"/>
      <c r="W188" s="357"/>
      <c r="X188" s="357"/>
      <c r="Y188" s="357"/>
      <c r="Z188" s="357"/>
      <c r="AA188" s="357"/>
      <c r="AB188" s="357"/>
      <c r="AC188" s="357"/>
      <c r="AD188" s="357"/>
      <c r="AE188" s="357"/>
      <c r="AF188" s="357"/>
      <c r="AG188" s="255"/>
    </row>
    <row r="189" customFormat="false" ht="15.75" hidden="false" customHeight="true" outlineLevel="0" collapsed="false">
      <c r="A189" s="363" t="n">
        <v>101</v>
      </c>
      <c r="B189" s="363" t="n">
        <v>213</v>
      </c>
      <c r="C189" s="357" t="n">
        <v>298</v>
      </c>
      <c r="D189" s="357" t="n">
        <v>298</v>
      </c>
      <c r="E189" s="357" t="s">
        <v>62</v>
      </c>
      <c r="F189" s="356" t="s">
        <v>898</v>
      </c>
      <c r="G189" s="357" t="s">
        <v>899</v>
      </c>
      <c r="H189" s="362" t="s">
        <v>60</v>
      </c>
      <c r="I189" s="357" t="n">
        <v>0</v>
      </c>
      <c r="J189" s="357" t="n">
        <v>0</v>
      </c>
      <c r="K189" s="357" t="n">
        <v>3</v>
      </c>
      <c r="L189" s="357" t="n">
        <v>3</v>
      </c>
      <c r="M189" s="357" t="s">
        <v>6831</v>
      </c>
      <c r="N189" s="357" t="s">
        <v>131</v>
      </c>
      <c r="O189" s="357" t="s">
        <v>131</v>
      </c>
      <c r="P189" s="357" t="s">
        <v>131</v>
      </c>
      <c r="Q189" s="357" t="s">
        <v>131</v>
      </c>
      <c r="R189" s="357"/>
      <c r="S189" s="357"/>
      <c r="T189" s="357"/>
      <c r="U189" s="357"/>
      <c r="V189" s="357"/>
      <c r="W189" s="357"/>
      <c r="X189" s="357"/>
      <c r="Y189" s="357"/>
      <c r="Z189" s="357"/>
      <c r="AA189" s="357"/>
      <c r="AB189" s="357"/>
      <c r="AC189" s="357"/>
      <c r="AD189" s="357"/>
      <c r="AE189" s="357"/>
      <c r="AF189" s="357"/>
      <c r="AG189" s="255"/>
    </row>
    <row r="190" customFormat="false" ht="15.75" hidden="false" customHeight="true" outlineLevel="0" collapsed="false">
      <c r="A190" s="363" t="n">
        <v>497</v>
      </c>
      <c r="B190" s="363" t="n">
        <v>985</v>
      </c>
      <c r="C190" s="357" t="n">
        <v>299</v>
      </c>
      <c r="D190" s="357" t="n">
        <v>299</v>
      </c>
      <c r="E190" s="357" t="s">
        <v>62</v>
      </c>
      <c r="F190" s="356" t="s">
        <v>901</v>
      </c>
      <c r="G190" s="357" t="s">
        <v>902</v>
      </c>
      <c r="H190" s="362" t="s">
        <v>60</v>
      </c>
      <c r="I190" s="357" t="n">
        <v>0</v>
      </c>
      <c r="J190" s="357" t="n">
        <v>0</v>
      </c>
      <c r="K190" s="357" t="n">
        <v>3</v>
      </c>
      <c r="L190" s="357" t="n">
        <v>3</v>
      </c>
      <c r="M190" s="357"/>
      <c r="N190" s="383" t="s">
        <v>131</v>
      </c>
      <c r="O190" s="383" t="s">
        <v>131</v>
      </c>
      <c r="P190" s="383" t="s">
        <v>131</v>
      </c>
      <c r="Q190" s="383" t="s">
        <v>131</v>
      </c>
      <c r="R190" s="357"/>
      <c r="S190" s="357"/>
      <c r="T190" s="357"/>
      <c r="U190" s="357"/>
      <c r="V190" s="357"/>
      <c r="W190" s="357"/>
      <c r="X190" s="357"/>
      <c r="Y190" s="357"/>
      <c r="Z190" s="357"/>
      <c r="AA190" s="357"/>
      <c r="AB190" s="357"/>
      <c r="AC190" s="357"/>
      <c r="AD190" s="357"/>
      <c r="AE190" s="357"/>
      <c r="AF190" s="357"/>
      <c r="AG190" s="255"/>
    </row>
    <row r="191" customFormat="false" ht="15.75" hidden="false" customHeight="true" outlineLevel="0" collapsed="false">
      <c r="A191" s="363" t="n">
        <v>494</v>
      </c>
      <c r="B191" s="363" t="n">
        <v>980</v>
      </c>
      <c r="C191" s="357" t="n">
        <v>301</v>
      </c>
      <c r="D191" s="357" t="n">
        <v>301</v>
      </c>
      <c r="E191" s="357" t="s">
        <v>62</v>
      </c>
      <c r="F191" s="356" t="s">
        <v>905</v>
      </c>
      <c r="G191" s="357" t="s">
        <v>906</v>
      </c>
      <c r="H191" s="362" t="s">
        <v>60</v>
      </c>
      <c r="I191" s="357" t="n">
        <v>0</v>
      </c>
      <c r="J191" s="357" t="n">
        <v>0</v>
      </c>
      <c r="K191" s="357" t="n">
        <v>3</v>
      </c>
      <c r="L191" s="357" t="n">
        <v>3</v>
      </c>
      <c r="M191" s="357"/>
      <c r="N191" s="357" t="s">
        <v>131</v>
      </c>
      <c r="O191" s="357" t="s">
        <v>131</v>
      </c>
      <c r="P191" s="357" t="s">
        <v>131</v>
      </c>
      <c r="Q191" s="357" t="s">
        <v>131</v>
      </c>
      <c r="R191" s="357"/>
      <c r="S191" s="357"/>
      <c r="T191" s="357"/>
      <c r="U191" s="357"/>
      <c r="V191" s="357"/>
      <c r="W191" s="357"/>
      <c r="X191" s="357"/>
      <c r="Y191" s="357"/>
      <c r="Z191" s="357"/>
      <c r="AA191" s="357"/>
      <c r="AB191" s="357"/>
      <c r="AC191" s="357"/>
      <c r="AD191" s="357"/>
      <c r="AE191" s="357"/>
      <c r="AF191" s="357"/>
      <c r="AG191" s="255"/>
    </row>
    <row r="192" customFormat="false" ht="15.75" hidden="false" customHeight="true" outlineLevel="0" collapsed="false">
      <c r="A192" s="363" t="n">
        <v>493</v>
      </c>
      <c r="B192" s="363" t="n">
        <v>979</v>
      </c>
      <c r="C192" s="357" t="n">
        <v>302</v>
      </c>
      <c r="D192" s="357" t="n">
        <v>302</v>
      </c>
      <c r="E192" s="357" t="s">
        <v>62</v>
      </c>
      <c r="F192" s="356" t="s">
        <v>907</v>
      </c>
      <c r="G192" s="357" t="s">
        <v>908</v>
      </c>
      <c r="H192" s="362" t="s">
        <v>60</v>
      </c>
      <c r="I192" s="357" t="n">
        <v>0</v>
      </c>
      <c r="J192" s="357" t="n">
        <v>0</v>
      </c>
      <c r="K192" s="357" t="n">
        <v>3</v>
      </c>
      <c r="L192" s="357" t="n">
        <v>3</v>
      </c>
      <c r="M192" s="357"/>
      <c r="N192" s="357" t="s">
        <v>131</v>
      </c>
      <c r="O192" s="357" t="s">
        <v>131</v>
      </c>
      <c r="P192" s="357" t="s">
        <v>131</v>
      </c>
      <c r="Q192" s="357" t="s">
        <v>131</v>
      </c>
      <c r="R192" s="357"/>
      <c r="S192" s="357"/>
      <c r="T192" s="357"/>
      <c r="U192" s="357"/>
      <c r="V192" s="357"/>
      <c r="W192" s="357"/>
      <c r="X192" s="357"/>
      <c r="Y192" s="357"/>
      <c r="Z192" s="357"/>
      <c r="AA192" s="357"/>
      <c r="AB192" s="357"/>
      <c r="AC192" s="357"/>
      <c r="AD192" s="357"/>
      <c r="AE192" s="357"/>
      <c r="AF192" s="357"/>
      <c r="AG192" s="255"/>
    </row>
    <row r="193" customFormat="false" ht="15.75" hidden="false" customHeight="true" outlineLevel="0" collapsed="false">
      <c r="A193" s="363" t="n">
        <v>505</v>
      </c>
      <c r="B193" s="363" t="n">
        <v>999</v>
      </c>
      <c r="C193" s="357" t="n">
        <v>308</v>
      </c>
      <c r="D193" s="357" t="n">
        <v>308</v>
      </c>
      <c r="E193" s="357" t="s">
        <v>62</v>
      </c>
      <c r="F193" s="356" t="s">
        <v>927</v>
      </c>
      <c r="G193" s="357" t="s">
        <v>928</v>
      </c>
      <c r="H193" s="362" t="s">
        <v>60</v>
      </c>
      <c r="I193" s="357" t="n">
        <v>0</v>
      </c>
      <c r="J193" s="357" t="n">
        <v>0</v>
      </c>
      <c r="K193" s="357" t="n">
        <v>3</v>
      </c>
      <c r="L193" s="357" t="n">
        <v>3</v>
      </c>
      <c r="M193" s="357"/>
      <c r="N193" s="357" t="s">
        <v>131</v>
      </c>
      <c r="O193" s="357" t="s">
        <v>131</v>
      </c>
      <c r="P193" s="357" t="s">
        <v>131</v>
      </c>
      <c r="Q193" s="357" t="s">
        <v>131</v>
      </c>
      <c r="R193" s="357"/>
      <c r="S193" s="357"/>
      <c r="T193" s="357"/>
      <c r="U193" s="357"/>
      <c r="V193" s="357"/>
      <c r="W193" s="357"/>
      <c r="X193" s="357"/>
      <c r="Y193" s="357"/>
      <c r="Z193" s="357"/>
      <c r="AA193" s="357"/>
      <c r="AB193" s="357"/>
      <c r="AC193" s="357"/>
      <c r="AD193" s="357"/>
      <c r="AE193" s="357"/>
      <c r="AF193" s="357"/>
      <c r="AG193" s="255"/>
    </row>
    <row r="194" customFormat="false" ht="15.75" hidden="false" customHeight="true" outlineLevel="0" collapsed="false">
      <c r="A194" s="363" t="n">
        <v>506</v>
      </c>
      <c r="B194" s="363" t="n">
        <v>1000</v>
      </c>
      <c r="C194" s="357" t="n">
        <v>309</v>
      </c>
      <c r="D194" s="357" t="n">
        <v>309</v>
      </c>
      <c r="E194" s="357" t="s">
        <v>62</v>
      </c>
      <c r="F194" s="356" t="s">
        <v>930</v>
      </c>
      <c r="G194" s="357" t="s">
        <v>931</v>
      </c>
      <c r="H194" s="362" t="s">
        <v>60</v>
      </c>
      <c r="I194" s="357" t="n">
        <v>0</v>
      </c>
      <c r="J194" s="357" t="n">
        <v>0</v>
      </c>
      <c r="K194" s="357" t="n">
        <v>3</v>
      </c>
      <c r="L194" s="357" t="n">
        <v>3</v>
      </c>
      <c r="M194" s="357"/>
      <c r="N194" s="357" t="s">
        <v>131</v>
      </c>
      <c r="O194" s="357" t="s">
        <v>131</v>
      </c>
      <c r="P194" s="357" t="s">
        <v>131</v>
      </c>
      <c r="Q194" s="357" t="s">
        <v>131</v>
      </c>
      <c r="R194" s="357"/>
      <c r="S194" s="357"/>
      <c r="T194" s="357"/>
      <c r="U194" s="357"/>
      <c r="V194" s="357"/>
      <c r="W194" s="357"/>
      <c r="X194" s="357"/>
      <c r="Y194" s="357"/>
      <c r="Z194" s="357"/>
      <c r="AA194" s="357"/>
      <c r="AB194" s="357"/>
      <c r="AC194" s="357"/>
      <c r="AD194" s="357"/>
      <c r="AE194" s="357"/>
      <c r="AF194" s="357"/>
      <c r="AG194" s="255"/>
    </row>
    <row r="195" customFormat="false" ht="15.75" hidden="false" customHeight="true" outlineLevel="0" collapsed="false">
      <c r="A195" s="363" t="n">
        <v>488</v>
      </c>
      <c r="B195" s="363" t="n">
        <v>974</v>
      </c>
      <c r="C195" s="357" t="n">
        <v>312</v>
      </c>
      <c r="D195" s="357" t="n">
        <v>312</v>
      </c>
      <c r="E195" s="357" t="s">
        <v>62</v>
      </c>
      <c r="F195" s="356" t="s">
        <v>936</v>
      </c>
      <c r="G195" s="357" t="s">
        <v>937</v>
      </c>
      <c r="H195" s="362" t="s">
        <v>60</v>
      </c>
      <c r="I195" s="357" t="n">
        <v>0</v>
      </c>
      <c r="J195" s="357" t="n">
        <v>0</v>
      </c>
      <c r="K195" s="357" t="n">
        <v>3</v>
      </c>
      <c r="L195" s="357" t="n">
        <v>3</v>
      </c>
      <c r="M195" s="357"/>
      <c r="N195" s="357" t="s">
        <v>131</v>
      </c>
      <c r="O195" s="357" t="s">
        <v>131</v>
      </c>
      <c r="P195" s="357" t="s">
        <v>131</v>
      </c>
      <c r="Q195" s="357" t="s">
        <v>131</v>
      </c>
      <c r="R195" s="357"/>
      <c r="S195" s="357"/>
      <c r="T195" s="357"/>
      <c r="U195" s="357"/>
      <c r="V195" s="357"/>
      <c r="W195" s="357"/>
      <c r="X195" s="357"/>
      <c r="Y195" s="357"/>
      <c r="Z195" s="357"/>
      <c r="AA195" s="357"/>
      <c r="AB195" s="357"/>
      <c r="AC195" s="357"/>
      <c r="AD195" s="357"/>
      <c r="AE195" s="357"/>
      <c r="AF195" s="357"/>
      <c r="AG195" s="255"/>
    </row>
    <row r="196" customFormat="false" ht="15.75" hidden="false" customHeight="true" outlineLevel="0" collapsed="false">
      <c r="A196" s="363" t="n">
        <v>486</v>
      </c>
      <c r="B196" s="363" t="n">
        <v>972</v>
      </c>
      <c r="C196" s="357" t="n">
        <v>313</v>
      </c>
      <c r="D196" s="357" t="n">
        <v>313</v>
      </c>
      <c r="E196" s="357" t="s">
        <v>62</v>
      </c>
      <c r="F196" s="356" t="s">
        <v>939</v>
      </c>
      <c r="G196" s="357" t="s">
        <v>940</v>
      </c>
      <c r="H196" s="362" t="s">
        <v>60</v>
      </c>
      <c r="I196" s="357" t="n">
        <v>0</v>
      </c>
      <c r="J196" s="357" t="n">
        <v>0</v>
      </c>
      <c r="K196" s="357" t="n">
        <v>3</v>
      </c>
      <c r="L196" s="357" t="n">
        <v>3</v>
      </c>
      <c r="M196" s="357"/>
      <c r="N196" s="357" t="s">
        <v>131</v>
      </c>
      <c r="O196" s="357" t="s">
        <v>131</v>
      </c>
      <c r="P196" s="357" t="s">
        <v>131</v>
      </c>
      <c r="Q196" s="357" t="s">
        <v>131</v>
      </c>
      <c r="R196" s="357"/>
      <c r="S196" s="357"/>
      <c r="T196" s="357"/>
      <c r="U196" s="357"/>
      <c r="V196" s="357"/>
      <c r="W196" s="357"/>
      <c r="X196" s="357"/>
      <c r="Y196" s="357"/>
      <c r="Z196" s="357"/>
      <c r="AA196" s="357"/>
      <c r="AB196" s="357"/>
      <c r="AC196" s="357"/>
      <c r="AD196" s="357"/>
      <c r="AE196" s="357"/>
      <c r="AF196" s="357"/>
      <c r="AG196" s="255"/>
    </row>
    <row r="197" customFormat="false" ht="15.75" hidden="false" customHeight="true" outlineLevel="0" collapsed="false">
      <c r="A197" s="363" t="n">
        <v>490</v>
      </c>
      <c r="B197" s="363" t="n">
        <v>976</v>
      </c>
      <c r="C197" s="357" t="n">
        <v>314</v>
      </c>
      <c r="D197" s="357" t="n">
        <v>314</v>
      </c>
      <c r="E197" s="357" t="s">
        <v>62</v>
      </c>
      <c r="F197" s="356" t="s">
        <v>941</v>
      </c>
      <c r="G197" s="357" t="s">
        <v>942</v>
      </c>
      <c r="H197" s="362" t="s">
        <v>60</v>
      </c>
      <c r="I197" s="357" t="n">
        <v>0</v>
      </c>
      <c r="J197" s="357" t="n">
        <v>0</v>
      </c>
      <c r="K197" s="357" t="n">
        <v>3</v>
      </c>
      <c r="L197" s="357" t="n">
        <v>3</v>
      </c>
      <c r="M197" s="357"/>
      <c r="N197" s="357" t="s">
        <v>131</v>
      </c>
      <c r="O197" s="357" t="s">
        <v>131</v>
      </c>
      <c r="P197" s="357" t="s">
        <v>131</v>
      </c>
      <c r="Q197" s="357" t="s">
        <v>131</v>
      </c>
      <c r="R197" s="357"/>
      <c r="S197" s="357"/>
      <c r="T197" s="357"/>
      <c r="U197" s="357"/>
      <c r="V197" s="357"/>
      <c r="W197" s="357"/>
      <c r="X197" s="357"/>
      <c r="Y197" s="357"/>
      <c r="Z197" s="357"/>
      <c r="AA197" s="357"/>
      <c r="AB197" s="357"/>
      <c r="AC197" s="357"/>
      <c r="AD197" s="357"/>
      <c r="AE197" s="357"/>
      <c r="AF197" s="357"/>
      <c r="AG197" s="255"/>
    </row>
    <row r="198" customFormat="false" ht="15.75" hidden="false" customHeight="true" outlineLevel="0" collapsed="false">
      <c r="A198" s="363" t="n">
        <v>491</v>
      </c>
      <c r="B198" s="363" t="n">
        <v>977</v>
      </c>
      <c r="C198" s="357" t="n">
        <v>315</v>
      </c>
      <c r="D198" s="357" t="n">
        <v>315</v>
      </c>
      <c r="E198" s="357" t="s">
        <v>62</v>
      </c>
      <c r="F198" s="356" t="s">
        <v>943</v>
      </c>
      <c r="G198" s="357" t="s">
        <v>944</v>
      </c>
      <c r="H198" s="362" t="s">
        <v>60</v>
      </c>
      <c r="I198" s="357" t="n">
        <v>0</v>
      </c>
      <c r="J198" s="357" t="n">
        <v>0</v>
      </c>
      <c r="K198" s="357" t="n">
        <v>3</v>
      </c>
      <c r="L198" s="357" t="n">
        <v>3</v>
      </c>
      <c r="M198" s="357"/>
      <c r="N198" s="357" t="s">
        <v>131</v>
      </c>
      <c r="O198" s="357" t="s">
        <v>131</v>
      </c>
      <c r="P198" s="357" t="s">
        <v>131</v>
      </c>
      <c r="Q198" s="357" t="s">
        <v>131</v>
      </c>
      <c r="R198" s="357"/>
      <c r="S198" s="357"/>
      <c r="T198" s="357"/>
      <c r="U198" s="357"/>
      <c r="V198" s="357"/>
      <c r="W198" s="357"/>
      <c r="X198" s="357"/>
      <c r="Y198" s="357"/>
      <c r="Z198" s="357"/>
      <c r="AA198" s="357"/>
      <c r="AB198" s="357"/>
      <c r="AC198" s="357"/>
      <c r="AD198" s="357"/>
      <c r="AE198" s="357"/>
      <c r="AF198" s="357"/>
      <c r="AG198" s="255"/>
    </row>
    <row r="199" customFormat="false" ht="15.75" hidden="false" customHeight="true" outlineLevel="0" collapsed="false">
      <c r="A199" s="363" t="n">
        <v>159</v>
      </c>
      <c r="B199" s="363" t="n">
        <v>362</v>
      </c>
      <c r="C199" s="357" t="n">
        <v>317</v>
      </c>
      <c r="D199" s="357" t="n">
        <v>317</v>
      </c>
      <c r="E199" s="357" t="s">
        <v>62</v>
      </c>
      <c r="F199" s="356" t="s">
        <v>949</v>
      </c>
      <c r="G199" s="357" t="s">
        <v>950</v>
      </c>
      <c r="H199" s="357" t="s">
        <v>6905</v>
      </c>
      <c r="I199" s="357"/>
      <c r="J199" s="357" t="s">
        <v>145</v>
      </c>
      <c r="K199" s="357"/>
      <c r="L199" s="357"/>
      <c r="M199" s="357"/>
      <c r="N199" s="357" t="s">
        <v>131</v>
      </c>
      <c r="O199" s="357" t="s">
        <v>131</v>
      </c>
      <c r="P199" s="357" t="s">
        <v>131</v>
      </c>
      <c r="Q199" s="357" t="s">
        <v>131</v>
      </c>
      <c r="R199" s="357"/>
      <c r="S199" s="357"/>
      <c r="T199" s="357"/>
      <c r="U199" s="357"/>
      <c r="V199" s="357"/>
      <c r="W199" s="357"/>
      <c r="X199" s="357"/>
      <c r="Y199" s="357"/>
      <c r="Z199" s="357"/>
      <c r="AA199" s="357"/>
      <c r="AB199" s="357"/>
      <c r="AC199" s="357"/>
      <c r="AD199" s="357"/>
      <c r="AE199" s="357"/>
      <c r="AF199" s="357"/>
      <c r="AG199" s="255"/>
    </row>
    <row r="200" customFormat="false" ht="15.75" hidden="false" customHeight="true" outlineLevel="0" collapsed="false">
      <c r="A200" s="363" t="n">
        <v>147</v>
      </c>
      <c r="B200" s="363" t="n">
        <v>344</v>
      </c>
      <c r="C200" s="357" t="n">
        <v>318</v>
      </c>
      <c r="D200" s="357" t="n">
        <v>318</v>
      </c>
      <c r="E200" s="357" t="s">
        <v>62</v>
      </c>
      <c r="F200" s="356" t="s">
        <v>952</v>
      </c>
      <c r="G200" s="357" t="s">
        <v>3895</v>
      </c>
      <c r="H200" s="362" t="s">
        <v>60</v>
      </c>
      <c r="I200" s="357" t="n">
        <v>0</v>
      </c>
      <c r="J200" s="357" t="n">
        <v>0</v>
      </c>
      <c r="K200" s="357" t="n">
        <v>3</v>
      </c>
      <c r="L200" s="357" t="n">
        <v>3</v>
      </c>
      <c r="M200" s="357" t="s">
        <v>6831</v>
      </c>
      <c r="N200" s="357" t="s">
        <v>131</v>
      </c>
      <c r="O200" s="357" t="s">
        <v>131</v>
      </c>
      <c r="P200" s="357" t="s">
        <v>131</v>
      </c>
      <c r="Q200" s="357" t="s">
        <v>131</v>
      </c>
      <c r="R200" s="357"/>
      <c r="S200" s="357"/>
      <c r="T200" s="357"/>
      <c r="U200" s="357"/>
      <c r="V200" s="357"/>
      <c r="W200" s="357"/>
      <c r="X200" s="357"/>
      <c r="Y200" s="357"/>
      <c r="Z200" s="357"/>
      <c r="AA200" s="357"/>
      <c r="AB200" s="357"/>
      <c r="AC200" s="357"/>
      <c r="AD200" s="357"/>
      <c r="AE200" s="357"/>
      <c r="AF200" s="357"/>
      <c r="AG200" s="255"/>
    </row>
    <row r="201" customFormat="false" ht="15.75" hidden="false" customHeight="true" outlineLevel="0" collapsed="false">
      <c r="A201" s="363" t="n">
        <v>157</v>
      </c>
      <c r="B201" s="363" t="n">
        <v>360</v>
      </c>
      <c r="C201" s="357" t="n">
        <v>319</v>
      </c>
      <c r="D201" s="357" t="n">
        <v>319</v>
      </c>
      <c r="E201" s="357" t="s">
        <v>62</v>
      </c>
      <c r="F201" s="356" t="s">
        <v>954</v>
      </c>
      <c r="G201" s="357" t="s">
        <v>3898</v>
      </c>
      <c r="H201" s="362" t="s">
        <v>60</v>
      </c>
      <c r="I201" s="357" t="n">
        <v>0</v>
      </c>
      <c r="J201" s="357" t="n">
        <v>0</v>
      </c>
      <c r="K201" s="357" t="n">
        <v>3</v>
      </c>
      <c r="L201" s="357" t="n">
        <v>3</v>
      </c>
      <c r="M201" s="357" t="s">
        <v>6831</v>
      </c>
      <c r="N201" s="357" t="s">
        <v>131</v>
      </c>
      <c r="O201" s="357" t="s">
        <v>131</v>
      </c>
      <c r="P201" s="357" t="s">
        <v>131</v>
      </c>
      <c r="Q201" s="357" t="s">
        <v>131</v>
      </c>
      <c r="R201" s="357"/>
      <c r="S201" s="357"/>
      <c r="T201" s="357"/>
      <c r="U201" s="357"/>
      <c r="V201" s="357"/>
      <c r="W201" s="357"/>
      <c r="X201" s="357"/>
      <c r="Y201" s="357"/>
      <c r="Z201" s="357"/>
      <c r="AA201" s="357"/>
      <c r="AB201" s="357"/>
      <c r="AC201" s="357"/>
      <c r="AD201" s="357"/>
      <c r="AE201" s="357"/>
      <c r="AF201" s="357"/>
      <c r="AG201" s="255"/>
    </row>
    <row r="202" customFormat="false" ht="15.75" hidden="false" customHeight="true" outlineLevel="0" collapsed="false">
      <c r="A202" s="363" t="n">
        <v>162</v>
      </c>
      <c r="B202" s="363" t="n">
        <v>374</v>
      </c>
      <c r="C202" s="357" t="n">
        <v>320</v>
      </c>
      <c r="D202" s="357" t="n">
        <v>320</v>
      </c>
      <c r="E202" s="357" t="s">
        <v>62</v>
      </c>
      <c r="F202" s="356" t="s">
        <v>958</v>
      </c>
      <c r="G202" s="357" t="s">
        <v>959</v>
      </c>
      <c r="H202" s="362" t="s">
        <v>60</v>
      </c>
      <c r="I202" s="357" t="n">
        <v>0</v>
      </c>
      <c r="J202" s="357" t="n">
        <v>0</v>
      </c>
      <c r="K202" s="357" t="n">
        <v>3</v>
      </c>
      <c r="L202" s="357" t="n">
        <v>3</v>
      </c>
      <c r="M202" s="357" t="s">
        <v>6831</v>
      </c>
      <c r="N202" s="357" t="s">
        <v>131</v>
      </c>
      <c r="O202" s="357" t="s">
        <v>131</v>
      </c>
      <c r="P202" s="357" t="s">
        <v>131</v>
      </c>
      <c r="Q202" s="357" t="s">
        <v>131</v>
      </c>
      <c r="R202" s="357"/>
      <c r="S202" s="357"/>
      <c r="T202" s="357"/>
      <c r="U202" s="357"/>
      <c r="V202" s="357"/>
      <c r="W202" s="357"/>
      <c r="X202" s="357"/>
      <c r="Y202" s="357"/>
      <c r="Z202" s="357"/>
      <c r="AA202" s="357"/>
      <c r="AB202" s="357"/>
      <c r="AC202" s="357"/>
      <c r="AD202" s="357"/>
      <c r="AE202" s="357"/>
      <c r="AF202" s="357"/>
      <c r="AG202" s="255"/>
    </row>
    <row r="203" customFormat="false" ht="15.75" hidden="false" customHeight="true" outlineLevel="0" collapsed="false">
      <c r="A203" s="363" t="n">
        <v>152</v>
      </c>
      <c r="B203" s="363" t="n">
        <v>352</v>
      </c>
      <c r="C203" s="357" t="n">
        <v>326</v>
      </c>
      <c r="D203" s="357" t="n">
        <v>326</v>
      </c>
      <c r="E203" s="357" t="s">
        <v>62</v>
      </c>
      <c r="F203" s="356" t="s">
        <v>976</v>
      </c>
      <c r="G203" s="357" t="s">
        <v>977</v>
      </c>
      <c r="H203" s="362" t="s">
        <v>60</v>
      </c>
      <c r="I203" s="357" t="n">
        <v>0</v>
      </c>
      <c r="J203" s="357" t="n">
        <v>0</v>
      </c>
      <c r="K203" s="357" t="n">
        <v>3</v>
      </c>
      <c r="L203" s="357" t="n">
        <v>3</v>
      </c>
      <c r="M203" s="357" t="s">
        <v>6831</v>
      </c>
      <c r="N203" s="357" t="s">
        <v>131</v>
      </c>
      <c r="O203" s="357" t="s">
        <v>131</v>
      </c>
      <c r="P203" s="357" t="s">
        <v>131</v>
      </c>
      <c r="Q203" s="357" t="s">
        <v>131</v>
      </c>
      <c r="R203" s="357"/>
      <c r="S203" s="357"/>
      <c r="T203" s="357"/>
      <c r="U203" s="357"/>
      <c r="V203" s="357"/>
      <c r="W203" s="357"/>
      <c r="X203" s="357"/>
      <c r="Y203" s="357"/>
      <c r="Z203" s="357"/>
      <c r="AA203" s="357"/>
      <c r="AB203" s="357"/>
      <c r="AC203" s="357"/>
      <c r="AD203" s="357"/>
      <c r="AE203" s="357"/>
      <c r="AF203" s="357"/>
      <c r="AG203" s="255"/>
    </row>
    <row r="204" customFormat="false" ht="15.75" hidden="false" customHeight="true" outlineLevel="0" collapsed="false">
      <c r="A204" s="363" t="n">
        <v>182</v>
      </c>
      <c r="B204" s="363" t="n">
        <v>410</v>
      </c>
      <c r="C204" s="357" t="n">
        <v>328</v>
      </c>
      <c r="D204" s="357" t="n">
        <v>328</v>
      </c>
      <c r="E204" s="357" t="s">
        <v>62</v>
      </c>
      <c r="F204" s="356" t="s">
        <v>981</v>
      </c>
      <c r="G204" s="357" t="s">
        <v>982</v>
      </c>
      <c r="H204" s="455" t="s">
        <v>6909</v>
      </c>
      <c r="I204" s="357" t="n">
        <v>0</v>
      </c>
      <c r="J204" s="357" t="n">
        <v>0</v>
      </c>
      <c r="K204" s="357" t="n">
        <v>3</v>
      </c>
      <c r="L204" s="357" t="n">
        <v>3</v>
      </c>
      <c r="M204" s="357"/>
      <c r="N204" s="357" t="s">
        <v>131</v>
      </c>
      <c r="O204" s="357" t="s">
        <v>131</v>
      </c>
      <c r="P204" s="357" t="s">
        <v>131</v>
      </c>
      <c r="Q204" s="357" t="s">
        <v>131</v>
      </c>
      <c r="R204" s="357"/>
      <c r="S204" s="357"/>
      <c r="T204" s="357"/>
      <c r="U204" s="357"/>
      <c r="V204" s="357"/>
      <c r="W204" s="357"/>
      <c r="X204" s="357"/>
      <c r="Y204" s="357"/>
      <c r="Z204" s="357"/>
      <c r="AA204" s="357"/>
      <c r="AB204" s="357"/>
      <c r="AC204" s="357"/>
      <c r="AD204" s="357"/>
      <c r="AE204" s="357"/>
      <c r="AF204" s="357"/>
      <c r="AG204" s="255"/>
    </row>
    <row r="205" customFormat="false" ht="15.75" hidden="false" customHeight="true" outlineLevel="0" collapsed="false">
      <c r="A205" s="363" t="n">
        <v>185</v>
      </c>
      <c r="B205" s="363" t="n">
        <v>415</v>
      </c>
      <c r="C205" s="357" t="n">
        <v>329</v>
      </c>
      <c r="D205" s="357" t="n">
        <v>329</v>
      </c>
      <c r="E205" s="357" t="s">
        <v>62</v>
      </c>
      <c r="F205" s="356" t="s">
        <v>983</v>
      </c>
      <c r="G205" s="357" t="s">
        <v>984</v>
      </c>
      <c r="H205" s="362" t="s">
        <v>60</v>
      </c>
      <c r="I205" s="357" t="n">
        <v>0</v>
      </c>
      <c r="J205" s="357" t="n">
        <v>0</v>
      </c>
      <c r="K205" s="357" t="n">
        <v>3</v>
      </c>
      <c r="L205" s="357" t="n">
        <v>3</v>
      </c>
      <c r="M205" s="357" t="s">
        <v>6831</v>
      </c>
      <c r="N205" s="357" t="s">
        <v>131</v>
      </c>
      <c r="O205" s="357" t="s">
        <v>131</v>
      </c>
      <c r="P205" s="357" t="s">
        <v>131</v>
      </c>
      <c r="Q205" s="357" t="s">
        <v>131</v>
      </c>
      <c r="R205" s="357"/>
      <c r="S205" s="357"/>
      <c r="T205" s="357"/>
      <c r="U205" s="357"/>
      <c r="V205" s="357"/>
      <c r="W205" s="357"/>
      <c r="X205" s="357"/>
      <c r="Y205" s="357"/>
      <c r="Z205" s="357"/>
      <c r="AA205" s="357"/>
      <c r="AB205" s="357"/>
      <c r="AC205" s="357"/>
      <c r="AD205" s="357"/>
      <c r="AE205" s="357"/>
      <c r="AF205" s="357"/>
      <c r="AG205" s="255"/>
    </row>
    <row r="206" customFormat="false" ht="15.75" hidden="false" customHeight="true" outlineLevel="0" collapsed="false">
      <c r="A206" s="363" t="n">
        <v>150</v>
      </c>
      <c r="B206" s="363" t="n">
        <v>350</v>
      </c>
      <c r="C206" s="357" t="n">
        <v>330</v>
      </c>
      <c r="D206" s="357" t="n">
        <v>330</v>
      </c>
      <c r="E206" s="357" t="s">
        <v>62</v>
      </c>
      <c r="F206" s="356" t="s">
        <v>985</v>
      </c>
      <c r="G206" s="357" t="s">
        <v>986</v>
      </c>
      <c r="H206" s="386" t="s">
        <v>4331</v>
      </c>
      <c r="I206" s="365" t="n">
        <v>1</v>
      </c>
      <c r="J206" s="365" t="n">
        <v>0</v>
      </c>
      <c r="K206" s="365" t="n">
        <v>4</v>
      </c>
      <c r="L206" s="365" t="n">
        <v>5</v>
      </c>
      <c r="M206" s="357" t="s">
        <v>6831</v>
      </c>
      <c r="N206" s="357" t="s">
        <v>131</v>
      </c>
      <c r="O206" s="357" t="s">
        <v>131</v>
      </c>
      <c r="P206" s="357" t="s">
        <v>131</v>
      </c>
      <c r="Q206" s="357" t="s">
        <v>131</v>
      </c>
      <c r="R206" s="357"/>
      <c r="S206" s="357"/>
      <c r="T206" s="357"/>
      <c r="U206" s="357"/>
      <c r="V206" s="357"/>
      <c r="W206" s="357"/>
      <c r="X206" s="357"/>
      <c r="Y206" s="357"/>
      <c r="Z206" s="357"/>
      <c r="AA206" s="357"/>
      <c r="AB206" s="357"/>
      <c r="AC206" s="357"/>
      <c r="AD206" s="357"/>
      <c r="AE206" s="357"/>
      <c r="AF206" s="357"/>
      <c r="AG206" s="255"/>
    </row>
    <row r="207" customFormat="false" ht="15.75" hidden="false" customHeight="true" outlineLevel="0" collapsed="false">
      <c r="A207" s="363" t="n">
        <v>188</v>
      </c>
      <c r="B207" s="363" t="n">
        <v>421</v>
      </c>
      <c r="C207" s="357" t="n">
        <v>332</v>
      </c>
      <c r="D207" s="357" t="n">
        <v>332</v>
      </c>
      <c r="E207" s="357" t="s">
        <v>62</v>
      </c>
      <c r="F207" s="356" t="s">
        <v>989</v>
      </c>
      <c r="G207" s="357" t="s">
        <v>991</v>
      </c>
      <c r="H207" s="362" t="s">
        <v>60</v>
      </c>
      <c r="I207" s="357" t="n">
        <v>0</v>
      </c>
      <c r="J207" s="357" t="n">
        <v>0</v>
      </c>
      <c r="K207" s="357" t="n">
        <v>3</v>
      </c>
      <c r="L207" s="357" t="n">
        <v>3</v>
      </c>
      <c r="M207" s="357"/>
      <c r="N207" s="357" t="s">
        <v>131</v>
      </c>
      <c r="O207" s="357" t="s">
        <v>131</v>
      </c>
      <c r="P207" s="357" t="s">
        <v>131</v>
      </c>
      <c r="Q207" s="357" t="s">
        <v>131</v>
      </c>
      <c r="R207" s="357"/>
      <c r="S207" s="357"/>
      <c r="T207" s="357"/>
      <c r="U207" s="357"/>
      <c r="V207" s="357"/>
      <c r="W207" s="357"/>
      <c r="X207" s="357"/>
      <c r="Y207" s="357"/>
      <c r="Z207" s="357"/>
      <c r="AA207" s="357"/>
      <c r="AB207" s="357"/>
      <c r="AC207" s="357"/>
      <c r="AD207" s="357"/>
      <c r="AE207" s="357"/>
      <c r="AF207" s="357"/>
      <c r="AG207" s="255"/>
    </row>
    <row r="208" customFormat="false" ht="15.75" hidden="false" customHeight="true" outlineLevel="0" collapsed="false">
      <c r="A208" s="363" t="n">
        <v>139</v>
      </c>
      <c r="B208" s="363" t="n">
        <v>317</v>
      </c>
      <c r="C208" s="357" t="n">
        <v>334</v>
      </c>
      <c r="D208" s="357" t="n">
        <v>334</v>
      </c>
      <c r="E208" s="357" t="s">
        <v>62</v>
      </c>
      <c r="F208" s="356" t="s">
        <v>995</v>
      </c>
      <c r="G208" s="357" t="s">
        <v>996</v>
      </c>
      <c r="H208" s="357" t="s">
        <v>6911</v>
      </c>
      <c r="I208" s="357" t="n">
        <v>3</v>
      </c>
      <c r="J208" s="465" t="n">
        <v>0</v>
      </c>
      <c r="K208" s="465" t="n">
        <v>2</v>
      </c>
      <c r="L208" s="465" t="n">
        <v>5</v>
      </c>
      <c r="M208" s="357"/>
      <c r="N208" s="357" t="s">
        <v>131</v>
      </c>
      <c r="O208" s="357" t="s">
        <v>131</v>
      </c>
      <c r="P208" s="357" t="s">
        <v>131</v>
      </c>
      <c r="Q208" s="357" t="s">
        <v>131</v>
      </c>
      <c r="R208" s="357"/>
      <c r="S208" s="357"/>
      <c r="T208" s="357"/>
      <c r="U208" s="357"/>
      <c r="V208" s="357"/>
      <c r="W208" s="357"/>
      <c r="X208" s="357"/>
      <c r="Y208" s="357"/>
      <c r="Z208" s="357"/>
      <c r="AA208" s="357"/>
      <c r="AB208" s="357"/>
      <c r="AC208" s="357"/>
      <c r="AD208" s="357"/>
      <c r="AE208" s="357"/>
      <c r="AF208" s="357"/>
      <c r="AG208" s="255"/>
    </row>
    <row r="209" customFormat="false" ht="15.75" hidden="false" customHeight="true" outlineLevel="0" collapsed="false">
      <c r="A209" s="363" t="n">
        <v>649</v>
      </c>
      <c r="B209" s="363" t="n">
        <v>1220</v>
      </c>
      <c r="C209" s="357" t="n">
        <v>136</v>
      </c>
      <c r="D209" s="357" t="n">
        <v>136</v>
      </c>
      <c r="E209" s="357" t="s">
        <v>62</v>
      </c>
      <c r="F209" s="356" t="s">
        <v>478</v>
      </c>
      <c r="G209" s="357" t="s">
        <v>479</v>
      </c>
      <c r="H209" s="385" t="s">
        <v>1924</v>
      </c>
      <c r="I209" s="357" t="s">
        <v>580</v>
      </c>
      <c r="J209" s="357"/>
      <c r="K209" s="357"/>
      <c r="L209" s="357"/>
      <c r="M209" s="357"/>
      <c r="N209" s="357" t="s">
        <v>6785</v>
      </c>
      <c r="O209" s="356" t="s">
        <v>2276</v>
      </c>
      <c r="P209" s="357" t="s">
        <v>2278</v>
      </c>
      <c r="Q209" s="385" t="s">
        <v>1924</v>
      </c>
      <c r="R209" s="357"/>
      <c r="S209" s="357"/>
      <c r="T209" s="357"/>
      <c r="U209" s="357"/>
      <c r="V209" s="357"/>
      <c r="W209" s="357"/>
      <c r="X209" s="357"/>
      <c r="Y209" s="357"/>
      <c r="Z209" s="357"/>
      <c r="AA209" s="357"/>
      <c r="AB209" s="357"/>
      <c r="AC209" s="357"/>
      <c r="AD209" s="357"/>
      <c r="AE209" s="357"/>
      <c r="AF209" s="357"/>
      <c r="AG209" s="255"/>
    </row>
    <row r="210" customFormat="false" ht="15.75" hidden="false" customHeight="true" outlineLevel="0" collapsed="false">
      <c r="A210" s="363" t="n">
        <v>16</v>
      </c>
      <c r="B210" s="363" t="n">
        <v>28</v>
      </c>
      <c r="C210" s="357" t="n">
        <v>14</v>
      </c>
      <c r="D210" s="357" t="n">
        <v>14</v>
      </c>
      <c r="E210" s="357" t="s">
        <v>62</v>
      </c>
      <c r="F210" s="356" t="s">
        <v>107</v>
      </c>
      <c r="G210" s="357" t="s">
        <v>4341</v>
      </c>
      <c r="H210" s="366" t="s">
        <v>101</v>
      </c>
      <c r="I210" s="357" t="n">
        <v>0</v>
      </c>
      <c r="J210" s="357" t="n">
        <v>4</v>
      </c>
      <c r="K210" s="357" t="n">
        <v>0</v>
      </c>
      <c r="L210" s="357" t="n">
        <v>4</v>
      </c>
      <c r="M210" s="357"/>
      <c r="N210" s="381" t="s">
        <v>1185</v>
      </c>
      <c r="O210" s="467" t="s">
        <v>1206</v>
      </c>
      <c r="P210" s="468" t="s">
        <v>4459</v>
      </c>
      <c r="Q210" s="455" t="s">
        <v>6832</v>
      </c>
      <c r="R210" s="357" t="s">
        <v>5158</v>
      </c>
      <c r="S210" s="453" t="s">
        <v>5159</v>
      </c>
      <c r="T210" s="454" t="s">
        <v>1208</v>
      </c>
      <c r="U210" s="357"/>
      <c r="V210" s="357"/>
      <c r="W210" s="357"/>
      <c r="X210" s="357"/>
      <c r="Y210" s="357"/>
      <c r="Z210" s="357"/>
      <c r="AA210" s="357"/>
      <c r="AB210" s="357"/>
      <c r="AC210" s="357"/>
      <c r="AD210" s="357"/>
      <c r="AE210" s="357"/>
      <c r="AF210" s="357"/>
      <c r="AG210" s="255"/>
    </row>
    <row r="211" customFormat="false" ht="15.75" hidden="false" customHeight="true" outlineLevel="0" collapsed="false">
      <c r="A211" s="363" t="n">
        <v>236</v>
      </c>
      <c r="B211" s="363" t="n">
        <v>515</v>
      </c>
      <c r="C211" s="357" t="n">
        <v>165</v>
      </c>
      <c r="D211" s="357" t="n">
        <v>165</v>
      </c>
      <c r="E211" s="357" t="s">
        <v>62</v>
      </c>
      <c r="F211" s="356" t="s">
        <v>552</v>
      </c>
      <c r="G211" s="357" t="s">
        <v>553</v>
      </c>
      <c r="H211" s="386" t="s">
        <v>70</v>
      </c>
      <c r="I211" s="357" t="n">
        <v>5</v>
      </c>
      <c r="J211" s="357" t="n">
        <v>0</v>
      </c>
      <c r="K211" s="367" t="n">
        <v>0</v>
      </c>
      <c r="L211" s="355" t="n">
        <v>5</v>
      </c>
      <c r="M211" s="357"/>
      <c r="N211" s="357" t="s">
        <v>131</v>
      </c>
      <c r="O211" s="357" t="s">
        <v>131</v>
      </c>
      <c r="P211" s="357" t="s">
        <v>131</v>
      </c>
      <c r="Q211" s="468" t="s">
        <v>6832</v>
      </c>
      <c r="R211" s="458" t="s">
        <v>5211</v>
      </c>
      <c r="S211" s="453" t="s">
        <v>5763</v>
      </c>
      <c r="T211" s="454" t="s">
        <v>2492</v>
      </c>
      <c r="U211" s="357"/>
      <c r="V211" s="357"/>
      <c r="W211" s="357"/>
      <c r="X211" s="357"/>
      <c r="Y211" s="357"/>
      <c r="Z211" s="357"/>
      <c r="AA211" s="357"/>
      <c r="AB211" s="357"/>
      <c r="AC211" s="357"/>
      <c r="AD211" s="357"/>
      <c r="AE211" s="357"/>
      <c r="AF211" s="357"/>
      <c r="AG211" s="255"/>
    </row>
    <row r="212" customFormat="false" ht="15.75" hidden="false" customHeight="true" outlineLevel="0" collapsed="false">
      <c r="A212" s="363" t="n">
        <v>255</v>
      </c>
      <c r="B212" s="363" t="n">
        <v>553</v>
      </c>
      <c r="C212" s="357" t="n">
        <v>178</v>
      </c>
      <c r="D212" s="357" t="n">
        <v>178</v>
      </c>
      <c r="E212" s="357" t="s">
        <v>62</v>
      </c>
      <c r="F212" s="357" t="s">
        <v>583</v>
      </c>
      <c r="G212" s="463" t="s">
        <v>584</v>
      </c>
      <c r="H212" s="455" t="s">
        <v>6832</v>
      </c>
      <c r="I212" s="355"/>
      <c r="J212" s="355"/>
      <c r="K212" s="355"/>
      <c r="L212" s="355"/>
      <c r="M212" s="357"/>
      <c r="N212" s="381" t="s">
        <v>1185</v>
      </c>
      <c r="O212" s="356" t="s">
        <v>2629</v>
      </c>
      <c r="P212" s="357" t="s">
        <v>2631</v>
      </c>
      <c r="Q212" s="455" t="s">
        <v>6832</v>
      </c>
      <c r="R212" s="357" t="s">
        <v>5158</v>
      </c>
      <c r="S212" s="453" t="s">
        <v>6914</v>
      </c>
      <c r="T212" s="454" t="s">
        <v>584</v>
      </c>
      <c r="U212" s="357"/>
      <c r="V212" s="357"/>
      <c r="W212" s="357"/>
      <c r="X212" s="357"/>
      <c r="Y212" s="357"/>
      <c r="Z212" s="357"/>
      <c r="AA212" s="357"/>
      <c r="AB212" s="357"/>
      <c r="AC212" s="357"/>
      <c r="AD212" s="357"/>
      <c r="AE212" s="357"/>
      <c r="AF212" s="357"/>
      <c r="AG212" s="255"/>
    </row>
    <row r="213" customFormat="false" ht="15.75" hidden="false" customHeight="true" outlineLevel="0" collapsed="false">
      <c r="A213" s="363" t="n">
        <v>294</v>
      </c>
      <c r="B213" s="363" t="n">
        <v>616</v>
      </c>
      <c r="C213" s="357" t="n">
        <v>192</v>
      </c>
      <c r="D213" s="357" t="n">
        <v>192</v>
      </c>
      <c r="E213" s="357" t="s">
        <v>62</v>
      </c>
      <c r="F213" s="357" t="s">
        <v>624</v>
      </c>
      <c r="G213" s="463" t="s">
        <v>625</v>
      </c>
      <c r="H213" s="357" t="s">
        <v>6843</v>
      </c>
      <c r="I213" s="357"/>
      <c r="J213" s="357"/>
      <c r="K213" s="357"/>
      <c r="L213" s="357"/>
      <c r="M213" s="357"/>
      <c r="N213" s="381" t="s">
        <v>1185</v>
      </c>
      <c r="O213" s="469" t="s">
        <v>2748</v>
      </c>
      <c r="P213" s="470" t="s">
        <v>625</v>
      </c>
      <c r="Q213" s="455" t="s">
        <v>6832</v>
      </c>
      <c r="R213" s="357" t="s">
        <v>5158</v>
      </c>
      <c r="S213" s="453" t="s">
        <v>6915</v>
      </c>
      <c r="T213" s="454" t="s">
        <v>2750</v>
      </c>
      <c r="U213" s="357"/>
      <c r="V213" s="357"/>
      <c r="W213" s="357"/>
      <c r="X213" s="357"/>
      <c r="Y213" s="357"/>
      <c r="Z213" s="357"/>
      <c r="AA213" s="357"/>
      <c r="AB213" s="357"/>
      <c r="AC213" s="357"/>
      <c r="AD213" s="357"/>
      <c r="AE213" s="357"/>
      <c r="AF213" s="357"/>
      <c r="AG213" s="255"/>
    </row>
    <row r="214" customFormat="false" ht="15.75" hidden="false" customHeight="true" outlineLevel="0" collapsed="false">
      <c r="A214" s="363" t="n">
        <v>584</v>
      </c>
      <c r="B214" s="363" t="n">
        <v>1126</v>
      </c>
      <c r="C214" s="357" t="n">
        <v>250</v>
      </c>
      <c r="D214" s="357" t="n">
        <v>250</v>
      </c>
      <c r="E214" s="357" t="s">
        <v>62</v>
      </c>
      <c r="F214" s="356" t="s">
        <v>783</v>
      </c>
      <c r="G214" s="355" t="s">
        <v>784</v>
      </c>
      <c r="H214" s="386" t="s">
        <v>70</v>
      </c>
      <c r="I214" s="471" t="n">
        <v>3</v>
      </c>
      <c r="J214" s="471" t="n">
        <v>0</v>
      </c>
      <c r="K214" s="471" t="n">
        <v>0</v>
      </c>
      <c r="L214" s="471" t="n">
        <v>3</v>
      </c>
      <c r="M214" s="357"/>
      <c r="N214" s="381" t="s">
        <v>1185</v>
      </c>
      <c r="O214" s="380" t="s">
        <v>3288</v>
      </c>
      <c r="P214" s="381" t="s">
        <v>3291</v>
      </c>
      <c r="Q214" s="468" t="s">
        <v>6832</v>
      </c>
      <c r="R214" s="357"/>
      <c r="S214" s="357"/>
      <c r="T214" s="357"/>
      <c r="U214" s="357"/>
      <c r="V214" s="357"/>
      <c r="W214" s="357"/>
      <c r="X214" s="357"/>
      <c r="Y214" s="357"/>
      <c r="Z214" s="357"/>
      <c r="AA214" s="357"/>
      <c r="AB214" s="357"/>
      <c r="AC214" s="357"/>
      <c r="AD214" s="357"/>
      <c r="AE214" s="357"/>
      <c r="AF214" s="357"/>
      <c r="AG214" s="255"/>
    </row>
    <row r="215" customFormat="false" ht="15.75" hidden="false" customHeight="true" outlineLevel="0" collapsed="false">
      <c r="A215" s="363" t="n">
        <v>540</v>
      </c>
      <c r="B215" s="363" t="n">
        <v>1055</v>
      </c>
      <c r="C215" s="357" t="n">
        <v>7</v>
      </c>
      <c r="D215" s="357" t="n">
        <v>7</v>
      </c>
      <c r="E215" s="357" t="s">
        <v>62</v>
      </c>
      <c r="F215" s="356" t="s">
        <v>87</v>
      </c>
      <c r="G215" s="357" t="s">
        <v>88</v>
      </c>
      <c r="H215" s="451" t="s">
        <v>70</v>
      </c>
      <c r="I215" s="452" t="n">
        <v>1</v>
      </c>
      <c r="J215" s="452" t="n">
        <v>0</v>
      </c>
      <c r="K215" s="452" t="n">
        <v>6</v>
      </c>
      <c r="L215" s="452" t="n">
        <v>7</v>
      </c>
      <c r="M215" s="357"/>
      <c r="N215" s="357" t="s">
        <v>131</v>
      </c>
      <c r="O215" s="357" t="s">
        <v>131</v>
      </c>
      <c r="P215" s="357" t="s">
        <v>131</v>
      </c>
      <c r="Q215" s="462" t="s">
        <v>1004</v>
      </c>
      <c r="R215" s="357"/>
      <c r="S215" s="357"/>
      <c r="T215" s="357"/>
      <c r="U215" s="357"/>
      <c r="V215" s="357"/>
      <c r="W215" s="357"/>
      <c r="X215" s="357"/>
      <c r="Y215" s="357"/>
      <c r="Z215" s="357"/>
      <c r="AA215" s="357"/>
      <c r="AB215" s="357"/>
      <c r="AC215" s="357"/>
      <c r="AD215" s="357"/>
      <c r="AE215" s="357"/>
      <c r="AF215" s="357"/>
      <c r="AG215" s="255"/>
    </row>
    <row r="216" customFormat="false" ht="15.75" hidden="false" customHeight="true" outlineLevel="0" collapsed="false">
      <c r="A216" s="363" t="n">
        <v>23</v>
      </c>
      <c r="B216" s="363" t="n">
        <v>53</v>
      </c>
      <c r="C216" s="357" t="n">
        <v>18</v>
      </c>
      <c r="D216" s="357" t="n">
        <v>18.1</v>
      </c>
      <c r="E216" s="357" t="s">
        <v>62</v>
      </c>
      <c r="F216" s="356" t="s">
        <v>116</v>
      </c>
      <c r="G216" s="357" t="s">
        <v>117</v>
      </c>
      <c r="H216" s="359" t="s">
        <v>118</v>
      </c>
      <c r="I216" s="357" t="s">
        <v>119</v>
      </c>
      <c r="J216" s="357" t="s">
        <v>120</v>
      </c>
      <c r="K216" s="357" t="s">
        <v>6834</v>
      </c>
      <c r="L216" s="357" t="n">
        <v>7</v>
      </c>
      <c r="M216" s="357" t="s">
        <v>6831</v>
      </c>
      <c r="N216" s="357" t="s">
        <v>131</v>
      </c>
      <c r="O216" s="357" t="s">
        <v>131</v>
      </c>
      <c r="P216" s="357" t="s">
        <v>131</v>
      </c>
      <c r="Q216" s="462" t="s">
        <v>1004</v>
      </c>
      <c r="R216" s="357"/>
      <c r="S216" s="357"/>
      <c r="T216" s="357"/>
      <c r="U216" s="357"/>
      <c r="V216" s="357"/>
      <c r="W216" s="357"/>
      <c r="X216" s="357"/>
      <c r="Y216" s="357"/>
      <c r="Z216" s="357"/>
      <c r="AA216" s="357"/>
      <c r="AB216" s="357"/>
      <c r="AC216" s="357"/>
      <c r="AD216" s="357"/>
      <c r="AE216" s="357"/>
      <c r="AF216" s="357"/>
      <c r="AG216" s="255"/>
    </row>
    <row r="217" customFormat="false" ht="15.75" hidden="false" customHeight="true" outlineLevel="0" collapsed="false">
      <c r="A217" s="363" t="n">
        <v>23</v>
      </c>
      <c r="B217" s="363" t="n">
        <v>54</v>
      </c>
      <c r="C217" s="357" t="n">
        <v>18</v>
      </c>
      <c r="D217" s="357" t="n">
        <v>18.2</v>
      </c>
      <c r="E217" s="357" t="s">
        <v>62</v>
      </c>
      <c r="F217" s="356" t="s">
        <v>116</v>
      </c>
      <c r="G217" s="357" t="s">
        <v>122</v>
      </c>
      <c r="H217" s="362" t="s">
        <v>5567</v>
      </c>
      <c r="I217" s="357" t="n">
        <v>0</v>
      </c>
      <c r="J217" s="357" t="n">
        <v>0</v>
      </c>
      <c r="K217" s="357" t="s">
        <v>6835</v>
      </c>
      <c r="L217" s="357" t="n">
        <v>4</v>
      </c>
      <c r="M217" s="357"/>
      <c r="N217" s="357" t="s">
        <v>131</v>
      </c>
      <c r="O217" s="357" t="s">
        <v>131</v>
      </c>
      <c r="P217" s="357" t="s">
        <v>131</v>
      </c>
      <c r="Q217" s="462" t="s">
        <v>1004</v>
      </c>
      <c r="R217" s="357"/>
      <c r="S217" s="357"/>
      <c r="T217" s="357"/>
      <c r="U217" s="357"/>
      <c r="V217" s="357"/>
      <c r="W217" s="357"/>
      <c r="X217" s="357"/>
      <c r="Y217" s="357"/>
      <c r="Z217" s="357"/>
      <c r="AA217" s="357"/>
      <c r="AB217" s="357"/>
      <c r="AC217" s="357"/>
      <c r="AD217" s="357"/>
      <c r="AE217" s="357"/>
      <c r="AF217" s="357"/>
      <c r="AG217" s="255"/>
    </row>
    <row r="218" customFormat="false" ht="15.75" hidden="false" customHeight="true" outlineLevel="0" collapsed="false">
      <c r="A218" s="363" t="n">
        <v>23</v>
      </c>
      <c r="B218" s="363" t="n">
        <v>55</v>
      </c>
      <c r="C218" s="357" t="n">
        <v>18</v>
      </c>
      <c r="D218" s="357" t="n">
        <v>18.3</v>
      </c>
      <c r="E218" s="357" t="s">
        <v>62</v>
      </c>
      <c r="F218" s="356" t="s">
        <v>116</v>
      </c>
      <c r="G218" s="357" t="s">
        <v>124</v>
      </c>
      <c r="H218" s="362" t="s">
        <v>5567</v>
      </c>
      <c r="I218" s="357" t="n">
        <v>0</v>
      </c>
      <c r="J218" s="357" t="n">
        <v>0</v>
      </c>
      <c r="K218" s="357" t="s">
        <v>6835</v>
      </c>
      <c r="L218" s="357" t="n">
        <v>4</v>
      </c>
      <c r="M218" s="357"/>
      <c r="N218" s="357" t="s">
        <v>131</v>
      </c>
      <c r="O218" s="357" t="s">
        <v>131</v>
      </c>
      <c r="P218" s="357" t="s">
        <v>131</v>
      </c>
      <c r="Q218" s="462" t="s">
        <v>1004</v>
      </c>
      <c r="R218" s="357"/>
      <c r="S218" s="357"/>
      <c r="T218" s="357"/>
      <c r="U218" s="357"/>
      <c r="V218" s="357"/>
      <c r="W218" s="357"/>
      <c r="X218" s="357"/>
      <c r="Y218" s="357"/>
      <c r="Z218" s="357"/>
      <c r="AA218" s="357"/>
      <c r="AB218" s="357"/>
      <c r="AC218" s="357"/>
      <c r="AD218" s="357"/>
      <c r="AE218" s="357"/>
      <c r="AF218" s="357"/>
      <c r="AG218" s="255"/>
    </row>
    <row r="219" customFormat="false" ht="15.75" hidden="false" customHeight="true" outlineLevel="0" collapsed="false">
      <c r="A219" s="363" t="n">
        <v>37</v>
      </c>
      <c r="B219" s="363" t="n">
        <v>78</v>
      </c>
      <c r="C219" s="357" t="n">
        <v>26</v>
      </c>
      <c r="D219" s="357" t="n">
        <v>26</v>
      </c>
      <c r="E219" s="357" t="s">
        <v>62</v>
      </c>
      <c r="F219" s="356" t="s">
        <v>148</v>
      </c>
      <c r="G219" s="357" t="s">
        <v>149</v>
      </c>
      <c r="H219" s="362" t="s">
        <v>60</v>
      </c>
      <c r="I219" s="357" t="n">
        <v>0</v>
      </c>
      <c r="J219" s="357" t="n">
        <v>0</v>
      </c>
      <c r="K219" s="357" t="n">
        <v>5</v>
      </c>
      <c r="L219" s="357" t="n">
        <v>5</v>
      </c>
      <c r="M219" s="357"/>
      <c r="N219" s="357" t="s">
        <v>131</v>
      </c>
      <c r="O219" s="357" t="s">
        <v>131</v>
      </c>
      <c r="P219" s="357" t="s">
        <v>131</v>
      </c>
      <c r="Q219" s="462" t="s">
        <v>1004</v>
      </c>
      <c r="R219" s="357" t="s">
        <v>5158</v>
      </c>
      <c r="S219" s="453" t="s">
        <v>5222</v>
      </c>
      <c r="T219" s="454" t="s">
        <v>1333</v>
      </c>
      <c r="U219" s="357"/>
      <c r="V219" s="357"/>
      <c r="W219" s="357"/>
      <c r="X219" s="357"/>
      <c r="Y219" s="357"/>
      <c r="Z219" s="357"/>
      <c r="AA219" s="357"/>
      <c r="AB219" s="357"/>
      <c r="AC219" s="357"/>
      <c r="AD219" s="357"/>
      <c r="AE219" s="357"/>
      <c r="AF219" s="357"/>
      <c r="AG219" s="255"/>
    </row>
    <row r="220" customFormat="false" ht="15.75" hidden="false" customHeight="true" outlineLevel="0" collapsed="false">
      <c r="A220" s="363" t="n">
        <v>31</v>
      </c>
      <c r="B220" s="363" t="n">
        <v>71</v>
      </c>
      <c r="C220" s="357" t="n">
        <v>28</v>
      </c>
      <c r="D220" s="357" t="n">
        <v>28</v>
      </c>
      <c r="E220" s="357" t="s">
        <v>62</v>
      </c>
      <c r="F220" s="356" t="s">
        <v>153</v>
      </c>
      <c r="G220" s="357" t="s">
        <v>154</v>
      </c>
      <c r="H220" s="362" t="s">
        <v>6839</v>
      </c>
      <c r="I220" s="357" t="n">
        <v>0</v>
      </c>
      <c r="J220" s="357" t="n">
        <v>0</v>
      </c>
      <c r="K220" s="357" t="n">
        <v>3</v>
      </c>
      <c r="L220" s="357" t="n">
        <v>3</v>
      </c>
      <c r="M220" s="357"/>
      <c r="N220" s="357" t="s">
        <v>131</v>
      </c>
      <c r="O220" s="357" t="s">
        <v>131</v>
      </c>
      <c r="P220" s="357" t="s">
        <v>131</v>
      </c>
      <c r="Q220" s="462" t="s">
        <v>1004</v>
      </c>
      <c r="R220" s="357"/>
      <c r="S220" s="357"/>
      <c r="T220" s="357"/>
      <c r="U220" s="357"/>
      <c r="V220" s="357"/>
      <c r="W220" s="357"/>
      <c r="X220" s="357"/>
      <c r="Y220" s="357"/>
      <c r="Z220" s="357"/>
      <c r="AA220" s="357"/>
      <c r="AB220" s="357"/>
      <c r="AC220" s="357"/>
      <c r="AD220" s="357"/>
      <c r="AE220" s="357"/>
      <c r="AF220" s="357"/>
      <c r="AG220" s="255"/>
    </row>
    <row r="221" customFormat="false" ht="15.75" hidden="false" customHeight="true" outlineLevel="0" collapsed="false">
      <c r="A221" s="363" t="n">
        <v>43</v>
      </c>
      <c r="B221" s="363" t="n">
        <v>85</v>
      </c>
      <c r="C221" s="357" t="n">
        <v>35</v>
      </c>
      <c r="D221" s="357" t="n">
        <v>35</v>
      </c>
      <c r="E221" s="357" t="s">
        <v>62</v>
      </c>
      <c r="F221" s="356" t="s">
        <v>177</v>
      </c>
      <c r="G221" s="355" t="s">
        <v>178</v>
      </c>
      <c r="H221" s="386" t="s">
        <v>70</v>
      </c>
      <c r="I221" s="365" t="n">
        <v>2</v>
      </c>
      <c r="J221" s="365" t="n">
        <v>0</v>
      </c>
      <c r="K221" s="365" t="n">
        <v>4</v>
      </c>
      <c r="L221" s="365" t="n">
        <v>6</v>
      </c>
      <c r="M221" s="463" t="s">
        <v>179</v>
      </c>
      <c r="N221" s="357" t="s">
        <v>131</v>
      </c>
      <c r="O221" s="357" t="s">
        <v>131</v>
      </c>
      <c r="P221" s="357" t="s">
        <v>131</v>
      </c>
      <c r="Q221" s="462" t="s">
        <v>1004</v>
      </c>
      <c r="R221" s="357"/>
      <c r="S221" s="357"/>
      <c r="T221" s="357"/>
      <c r="U221" s="357"/>
      <c r="V221" s="357"/>
      <c r="W221" s="357"/>
      <c r="X221" s="357"/>
      <c r="Y221" s="357"/>
      <c r="Z221" s="357"/>
      <c r="AA221" s="357"/>
      <c r="AB221" s="357"/>
      <c r="AC221" s="357"/>
      <c r="AD221" s="357"/>
      <c r="AE221" s="357"/>
      <c r="AF221" s="357"/>
      <c r="AG221" s="255"/>
    </row>
    <row r="222" customFormat="false" ht="15.75" hidden="false" customHeight="true" outlineLevel="0" collapsed="false">
      <c r="A222" s="363" t="n">
        <v>529</v>
      </c>
      <c r="B222" s="363" t="n">
        <v>1041</v>
      </c>
      <c r="C222" s="357" t="n">
        <v>45</v>
      </c>
      <c r="D222" s="357" t="n">
        <v>45</v>
      </c>
      <c r="E222" s="357" t="s">
        <v>62</v>
      </c>
      <c r="F222" s="356" t="s">
        <v>202</v>
      </c>
      <c r="G222" s="472" t="s">
        <v>203</v>
      </c>
      <c r="H222" s="451" t="s">
        <v>70</v>
      </c>
      <c r="I222" s="461" t="n">
        <v>1</v>
      </c>
      <c r="J222" s="461" t="n">
        <v>0</v>
      </c>
      <c r="K222" s="461" t="n">
        <v>2</v>
      </c>
      <c r="L222" s="461" t="n">
        <v>3</v>
      </c>
      <c r="M222" s="357"/>
      <c r="N222" s="357" t="s">
        <v>131</v>
      </c>
      <c r="O222" s="357" t="s">
        <v>131</v>
      </c>
      <c r="P222" s="357" t="s">
        <v>131</v>
      </c>
      <c r="Q222" s="462" t="s">
        <v>1004</v>
      </c>
      <c r="R222" s="357"/>
      <c r="S222" s="357"/>
      <c r="T222" s="357"/>
      <c r="U222" s="357"/>
      <c r="V222" s="357"/>
      <c r="W222" s="357"/>
      <c r="X222" s="357"/>
      <c r="Y222" s="357"/>
      <c r="Z222" s="357"/>
      <c r="AA222" s="357"/>
      <c r="AB222" s="357"/>
      <c r="AC222" s="357"/>
      <c r="AD222" s="357"/>
      <c r="AE222" s="357"/>
      <c r="AF222" s="357"/>
      <c r="AG222" s="255"/>
    </row>
    <row r="223" customFormat="false" ht="15.75" hidden="false" customHeight="true" outlineLevel="0" collapsed="false">
      <c r="A223" s="363" t="n">
        <v>521</v>
      </c>
      <c r="B223" s="363" t="n">
        <v>1026</v>
      </c>
      <c r="C223" s="357" t="n">
        <v>63</v>
      </c>
      <c r="D223" s="357" t="n">
        <v>63</v>
      </c>
      <c r="E223" s="357" t="s">
        <v>62</v>
      </c>
      <c r="F223" s="356" t="s">
        <v>255</v>
      </c>
      <c r="G223" s="472" t="s">
        <v>256</v>
      </c>
      <c r="H223" s="451" t="s">
        <v>70</v>
      </c>
      <c r="I223" s="471" t="n">
        <v>5</v>
      </c>
      <c r="J223" s="471" t="n">
        <v>0</v>
      </c>
      <c r="K223" s="471" t="n">
        <v>1</v>
      </c>
      <c r="L223" s="471" t="n">
        <v>6</v>
      </c>
      <c r="M223" s="357"/>
      <c r="N223" s="357" t="s">
        <v>131</v>
      </c>
      <c r="O223" s="357" t="s">
        <v>131</v>
      </c>
      <c r="P223" s="357" t="s">
        <v>131</v>
      </c>
      <c r="Q223" s="462" t="s">
        <v>1004</v>
      </c>
      <c r="R223" s="357"/>
      <c r="S223" s="357"/>
      <c r="T223" s="357"/>
      <c r="U223" s="357"/>
      <c r="V223" s="357"/>
      <c r="W223" s="357"/>
      <c r="X223" s="357"/>
      <c r="Y223" s="357"/>
      <c r="Z223" s="357"/>
      <c r="AA223" s="357"/>
      <c r="AB223" s="357"/>
      <c r="AC223" s="357"/>
      <c r="AD223" s="357"/>
      <c r="AE223" s="357"/>
      <c r="AF223" s="357"/>
      <c r="AG223" s="357"/>
    </row>
    <row r="224" customFormat="false" ht="15.75" hidden="false" customHeight="true" outlineLevel="0" collapsed="false">
      <c r="A224" s="363" t="n">
        <v>129</v>
      </c>
      <c r="B224" s="363" t="n">
        <v>272</v>
      </c>
      <c r="C224" s="357" t="n">
        <v>74</v>
      </c>
      <c r="D224" s="357" t="n">
        <v>74.1</v>
      </c>
      <c r="E224" s="357" t="s">
        <v>62</v>
      </c>
      <c r="F224" s="356" t="s">
        <v>289</v>
      </c>
      <c r="G224" s="357" t="s">
        <v>290</v>
      </c>
      <c r="H224" s="386" t="s">
        <v>70</v>
      </c>
      <c r="I224" s="357" t="n">
        <v>4</v>
      </c>
      <c r="J224" s="357" t="n">
        <v>0</v>
      </c>
      <c r="K224" s="357" t="n">
        <v>1</v>
      </c>
      <c r="L224" s="357" t="n">
        <v>5</v>
      </c>
      <c r="M224" s="357"/>
      <c r="N224" s="357" t="s">
        <v>131</v>
      </c>
      <c r="O224" s="357" t="s">
        <v>131</v>
      </c>
      <c r="P224" s="357" t="s">
        <v>131</v>
      </c>
      <c r="Q224" s="462" t="s">
        <v>1004</v>
      </c>
      <c r="R224" s="381"/>
      <c r="S224" s="357"/>
      <c r="T224" s="357"/>
      <c r="U224" s="357"/>
      <c r="V224" s="357"/>
      <c r="W224" s="357"/>
      <c r="X224" s="357"/>
      <c r="Y224" s="357"/>
      <c r="Z224" s="357"/>
      <c r="AA224" s="357"/>
      <c r="AB224" s="357"/>
      <c r="AC224" s="357"/>
      <c r="AD224" s="357"/>
      <c r="AE224" s="357"/>
      <c r="AF224" s="357"/>
      <c r="AG224" s="255"/>
    </row>
    <row r="225" customFormat="false" ht="15.75" hidden="false" customHeight="true" outlineLevel="0" collapsed="false">
      <c r="A225" s="363" t="n">
        <v>129</v>
      </c>
      <c r="B225" s="363" t="n">
        <v>273</v>
      </c>
      <c r="C225" s="357" t="n">
        <v>74</v>
      </c>
      <c r="D225" s="357" t="n">
        <v>74.2</v>
      </c>
      <c r="E225" s="357" t="s">
        <v>62</v>
      </c>
      <c r="F225" s="356" t="s">
        <v>289</v>
      </c>
      <c r="G225" s="357" t="s">
        <v>291</v>
      </c>
      <c r="H225" s="362" t="s">
        <v>5567</v>
      </c>
      <c r="I225" s="357" t="n">
        <v>0</v>
      </c>
      <c r="J225" s="357" t="n">
        <v>0</v>
      </c>
      <c r="K225" s="357" t="n">
        <v>3</v>
      </c>
      <c r="L225" s="357" t="n">
        <v>3</v>
      </c>
      <c r="M225" s="357"/>
      <c r="N225" s="357" t="s">
        <v>131</v>
      </c>
      <c r="O225" s="357" t="s">
        <v>131</v>
      </c>
      <c r="P225" s="357" t="s">
        <v>131</v>
      </c>
      <c r="Q225" s="462" t="s">
        <v>1004</v>
      </c>
      <c r="R225" s="357"/>
      <c r="S225" s="357"/>
      <c r="T225" s="357"/>
      <c r="U225" s="357"/>
      <c r="V225" s="357"/>
      <c r="W225" s="357"/>
      <c r="X225" s="357"/>
      <c r="Y225" s="357"/>
      <c r="Z225" s="357"/>
      <c r="AA225" s="357"/>
      <c r="AB225" s="357"/>
      <c r="AC225" s="357"/>
      <c r="AD225" s="357"/>
      <c r="AE225" s="357"/>
      <c r="AF225" s="357"/>
      <c r="AG225" s="255"/>
    </row>
    <row r="226" customFormat="false" ht="15.75" hidden="false" customHeight="true" outlineLevel="0" collapsed="false">
      <c r="A226" s="363" t="n">
        <v>130</v>
      </c>
      <c r="B226" s="363" t="n">
        <v>274</v>
      </c>
      <c r="C226" s="357" t="n">
        <v>76</v>
      </c>
      <c r="D226" s="357" t="n">
        <v>76</v>
      </c>
      <c r="E226" s="357" t="s">
        <v>62</v>
      </c>
      <c r="F226" s="356" t="s">
        <v>296</v>
      </c>
      <c r="G226" s="357" t="s">
        <v>298</v>
      </c>
      <c r="H226" s="455" t="s">
        <v>6832</v>
      </c>
      <c r="I226" s="357" t="n">
        <v>0</v>
      </c>
      <c r="J226" s="357" t="n">
        <v>0</v>
      </c>
      <c r="K226" s="357" t="n">
        <v>2</v>
      </c>
      <c r="L226" s="357" t="n">
        <v>2</v>
      </c>
      <c r="M226" s="357" t="s">
        <v>145</v>
      </c>
      <c r="N226" s="357" t="s">
        <v>131</v>
      </c>
      <c r="O226" s="357" t="s">
        <v>131</v>
      </c>
      <c r="P226" s="357" t="s">
        <v>131</v>
      </c>
      <c r="Q226" s="462" t="s">
        <v>1004</v>
      </c>
      <c r="R226" s="357"/>
      <c r="S226" s="357"/>
      <c r="T226" s="357"/>
      <c r="U226" s="357"/>
      <c r="V226" s="357"/>
      <c r="W226" s="357"/>
      <c r="X226" s="357"/>
      <c r="Y226" s="357"/>
      <c r="Z226" s="357"/>
      <c r="AA226" s="357"/>
      <c r="AB226" s="357"/>
      <c r="AC226" s="357"/>
      <c r="AD226" s="357"/>
      <c r="AE226" s="357"/>
      <c r="AF226" s="357"/>
      <c r="AG226" s="255"/>
    </row>
    <row r="227" customFormat="false" ht="15.75" hidden="false" customHeight="true" outlineLevel="0" collapsed="false">
      <c r="A227" s="363" t="n">
        <v>467</v>
      </c>
      <c r="B227" s="363" t="n">
        <v>936</v>
      </c>
      <c r="C227" s="357" t="n">
        <v>86</v>
      </c>
      <c r="D227" s="357" t="n">
        <v>86</v>
      </c>
      <c r="E227" s="357" t="s">
        <v>62</v>
      </c>
      <c r="F227" s="356" t="s">
        <v>323</v>
      </c>
      <c r="G227" s="357" t="s">
        <v>324</v>
      </c>
      <c r="H227" s="386" t="s">
        <v>70</v>
      </c>
      <c r="I227" s="363" t="n">
        <v>3</v>
      </c>
      <c r="J227" s="363" t="n">
        <v>0</v>
      </c>
      <c r="K227" s="363" t="n">
        <v>0</v>
      </c>
      <c r="L227" s="363" t="n">
        <v>3</v>
      </c>
      <c r="M227" s="357"/>
      <c r="N227" s="357" t="s">
        <v>131</v>
      </c>
      <c r="O227" s="357" t="s">
        <v>131</v>
      </c>
      <c r="P227" s="357" t="s">
        <v>131</v>
      </c>
      <c r="Q227" s="462" t="s">
        <v>1004</v>
      </c>
      <c r="R227" s="357"/>
      <c r="S227" s="357"/>
      <c r="T227" s="357"/>
      <c r="U227" s="357"/>
      <c r="V227" s="357"/>
      <c r="W227" s="357"/>
      <c r="X227" s="357"/>
      <c r="Y227" s="357"/>
      <c r="Z227" s="357"/>
      <c r="AA227" s="357"/>
      <c r="AB227" s="357"/>
      <c r="AC227" s="357"/>
      <c r="AD227" s="357"/>
      <c r="AE227" s="357"/>
      <c r="AF227" s="357"/>
      <c r="AG227" s="255"/>
    </row>
    <row r="228" customFormat="false" ht="15.75" hidden="false" customHeight="true" outlineLevel="0" collapsed="false">
      <c r="A228" s="363" t="n">
        <v>453</v>
      </c>
      <c r="B228" s="363" t="n">
        <v>909</v>
      </c>
      <c r="C228" s="357" t="n">
        <v>91</v>
      </c>
      <c r="D228" s="357" t="n">
        <v>91</v>
      </c>
      <c r="E228" s="357" t="s">
        <v>62</v>
      </c>
      <c r="F228" s="356" t="s">
        <v>345</v>
      </c>
      <c r="G228" s="357" t="s">
        <v>346</v>
      </c>
      <c r="H228" s="366" t="s">
        <v>101</v>
      </c>
      <c r="I228" s="365" t="n">
        <v>0</v>
      </c>
      <c r="J228" s="473" t="n">
        <v>1</v>
      </c>
      <c r="K228" s="473" t="n">
        <v>4</v>
      </c>
      <c r="L228" s="473" t="n">
        <v>5</v>
      </c>
      <c r="M228" s="357"/>
      <c r="N228" s="357" t="s">
        <v>131</v>
      </c>
      <c r="O228" s="357" t="s">
        <v>131</v>
      </c>
      <c r="P228" s="357" t="s">
        <v>131</v>
      </c>
      <c r="Q228" s="462" t="s">
        <v>1004</v>
      </c>
      <c r="R228" s="357"/>
      <c r="S228" s="357"/>
      <c r="T228" s="357"/>
      <c r="U228" s="357"/>
      <c r="V228" s="357"/>
      <c r="W228" s="357"/>
      <c r="X228" s="357"/>
      <c r="Y228" s="357"/>
      <c r="Z228" s="357"/>
      <c r="AA228" s="357"/>
      <c r="AB228" s="357"/>
      <c r="AC228" s="357"/>
      <c r="AD228" s="357"/>
      <c r="AE228" s="357"/>
      <c r="AF228" s="357"/>
      <c r="AG228" s="255"/>
    </row>
    <row r="229" customFormat="false" ht="15.75" hidden="false" customHeight="true" outlineLevel="0" collapsed="false">
      <c r="A229" s="363" t="n">
        <v>461</v>
      </c>
      <c r="B229" s="363" t="n">
        <v>929</v>
      </c>
      <c r="C229" s="357" t="n">
        <v>96</v>
      </c>
      <c r="D229" s="357" t="n">
        <v>96</v>
      </c>
      <c r="E229" s="357" t="s">
        <v>62</v>
      </c>
      <c r="F229" s="356" t="s">
        <v>357</v>
      </c>
      <c r="G229" s="355" t="s">
        <v>358</v>
      </c>
      <c r="H229" s="451" t="s">
        <v>70</v>
      </c>
      <c r="I229" s="355" t="n">
        <v>3</v>
      </c>
      <c r="J229" s="355" t="n">
        <v>0</v>
      </c>
      <c r="K229" s="355" t="n">
        <v>1</v>
      </c>
      <c r="L229" s="355" t="n">
        <v>4</v>
      </c>
      <c r="M229" s="357"/>
      <c r="N229" s="357" t="s">
        <v>131</v>
      </c>
      <c r="O229" s="357" t="s">
        <v>131</v>
      </c>
      <c r="P229" s="357" t="s">
        <v>131</v>
      </c>
      <c r="Q229" s="462" t="s">
        <v>1004</v>
      </c>
      <c r="R229" s="357"/>
      <c r="S229" s="357"/>
      <c r="T229" s="357"/>
      <c r="U229" s="357"/>
      <c r="V229" s="357"/>
      <c r="W229" s="357"/>
      <c r="X229" s="357"/>
      <c r="Y229" s="357"/>
      <c r="Z229" s="357"/>
      <c r="AA229" s="357"/>
      <c r="AB229" s="357"/>
      <c r="AC229" s="357"/>
      <c r="AD229" s="357"/>
      <c r="AE229" s="357"/>
      <c r="AF229" s="357"/>
      <c r="AG229" s="255"/>
    </row>
    <row r="230" customFormat="false" ht="15.75" hidden="false" customHeight="true" outlineLevel="0" collapsed="false">
      <c r="A230" s="363" t="n">
        <v>473</v>
      </c>
      <c r="B230" s="363" t="n">
        <v>942</v>
      </c>
      <c r="C230" s="357" t="n">
        <v>105</v>
      </c>
      <c r="D230" s="357" t="n">
        <v>105</v>
      </c>
      <c r="E230" s="357" t="s">
        <v>62</v>
      </c>
      <c r="F230" s="356" t="s">
        <v>380</v>
      </c>
      <c r="G230" s="355" t="s">
        <v>381</v>
      </c>
      <c r="H230" s="451" t="s">
        <v>70</v>
      </c>
      <c r="I230" s="474" t="n">
        <v>2</v>
      </c>
      <c r="J230" s="474" t="n">
        <v>0</v>
      </c>
      <c r="K230" s="474" t="n">
        <v>2</v>
      </c>
      <c r="L230" s="474" t="n">
        <v>4</v>
      </c>
      <c r="M230" s="357"/>
      <c r="N230" s="357" t="s">
        <v>131</v>
      </c>
      <c r="O230" s="357" t="s">
        <v>131</v>
      </c>
      <c r="P230" s="357" t="s">
        <v>131</v>
      </c>
      <c r="Q230" s="462" t="s">
        <v>1004</v>
      </c>
      <c r="T230" s="383"/>
      <c r="U230" s="357"/>
      <c r="V230" s="357"/>
      <c r="W230" s="357"/>
      <c r="X230" s="357"/>
      <c r="Y230" s="357"/>
      <c r="Z230" s="357"/>
      <c r="AA230" s="357"/>
      <c r="AB230" s="357"/>
      <c r="AC230" s="357"/>
      <c r="AD230" s="357"/>
      <c r="AE230" s="357"/>
      <c r="AF230" s="357"/>
      <c r="AG230" s="255"/>
    </row>
    <row r="231" customFormat="false" ht="15.75" hidden="false" customHeight="true" outlineLevel="0" collapsed="false">
      <c r="A231" s="363" t="n">
        <v>616</v>
      </c>
      <c r="B231" s="363" t="n">
        <v>1172</v>
      </c>
      <c r="C231" s="357" t="n">
        <v>111</v>
      </c>
      <c r="D231" s="357" t="n">
        <v>111</v>
      </c>
      <c r="E231" s="357" t="s">
        <v>62</v>
      </c>
      <c r="F231" s="356" t="s">
        <v>411</v>
      </c>
      <c r="G231" s="357" t="s">
        <v>412</v>
      </c>
      <c r="H231" s="362" t="s">
        <v>60</v>
      </c>
      <c r="I231" s="357" t="n">
        <v>0</v>
      </c>
      <c r="J231" s="357" t="n">
        <v>0</v>
      </c>
      <c r="K231" s="357" t="n">
        <v>3</v>
      </c>
      <c r="L231" s="357" t="n">
        <v>3</v>
      </c>
      <c r="M231" s="357"/>
      <c r="N231" s="357" t="s">
        <v>131</v>
      </c>
      <c r="O231" s="357" t="s">
        <v>131</v>
      </c>
      <c r="P231" s="357" t="s">
        <v>131</v>
      </c>
      <c r="Q231" s="462" t="s">
        <v>1004</v>
      </c>
      <c r="R231" s="357"/>
      <c r="S231" s="357"/>
      <c r="T231" s="357"/>
      <c r="U231" s="357"/>
      <c r="V231" s="357"/>
      <c r="W231" s="357"/>
      <c r="X231" s="357"/>
      <c r="Y231" s="357"/>
      <c r="Z231" s="357"/>
      <c r="AA231" s="357"/>
      <c r="AB231" s="357"/>
      <c r="AC231" s="357"/>
      <c r="AD231" s="357"/>
      <c r="AE231" s="357"/>
      <c r="AF231" s="357"/>
      <c r="AG231" s="255"/>
    </row>
    <row r="232" customFormat="false" ht="15.75" hidden="false" customHeight="true" outlineLevel="0" collapsed="false">
      <c r="A232" s="363" t="n">
        <v>604</v>
      </c>
      <c r="B232" s="363" t="n">
        <v>1156</v>
      </c>
      <c r="C232" s="357" t="n">
        <v>119</v>
      </c>
      <c r="D232" s="357" t="n">
        <v>119</v>
      </c>
      <c r="E232" s="357" t="s">
        <v>62</v>
      </c>
      <c r="F232" s="356" t="s">
        <v>432</v>
      </c>
      <c r="G232" s="357" t="s">
        <v>433</v>
      </c>
      <c r="H232" s="386" t="s">
        <v>70</v>
      </c>
      <c r="I232" s="475" t="n">
        <v>3</v>
      </c>
      <c r="J232" s="475" t="n">
        <v>0</v>
      </c>
      <c r="K232" s="475" t="n">
        <v>1</v>
      </c>
      <c r="L232" s="475" t="n">
        <v>4</v>
      </c>
      <c r="M232" s="357"/>
      <c r="N232" s="357" t="s">
        <v>131</v>
      </c>
      <c r="O232" s="357" t="s">
        <v>131</v>
      </c>
      <c r="P232" s="357" t="s">
        <v>131</v>
      </c>
      <c r="Q232" s="462" t="s">
        <v>1004</v>
      </c>
      <c r="R232" s="357"/>
      <c r="S232" s="357"/>
      <c r="T232" s="357"/>
      <c r="U232" s="357"/>
      <c r="V232" s="357"/>
      <c r="W232" s="357"/>
      <c r="X232" s="357"/>
      <c r="Y232" s="357"/>
      <c r="Z232" s="357"/>
      <c r="AA232" s="357"/>
      <c r="AB232" s="357"/>
      <c r="AC232" s="357"/>
      <c r="AD232" s="357"/>
      <c r="AE232" s="357"/>
      <c r="AF232" s="357"/>
      <c r="AG232" s="255"/>
    </row>
    <row r="233" customFormat="false" ht="15.75" hidden="false" customHeight="true" outlineLevel="0" collapsed="false">
      <c r="A233" s="363" t="n">
        <v>650</v>
      </c>
      <c r="B233" s="363" t="n">
        <v>1221</v>
      </c>
      <c r="C233" s="357" t="n">
        <v>137</v>
      </c>
      <c r="D233" s="357" t="n">
        <v>137</v>
      </c>
      <c r="E233" s="357" t="s">
        <v>62</v>
      </c>
      <c r="F233" s="356" t="s">
        <v>483</v>
      </c>
      <c r="G233" s="472" t="s">
        <v>484</v>
      </c>
      <c r="H233" s="386" t="s">
        <v>70</v>
      </c>
      <c r="I233" s="461" t="n">
        <v>1</v>
      </c>
      <c r="J233" s="461" t="n">
        <v>0</v>
      </c>
      <c r="K233" s="461" t="n">
        <v>2</v>
      </c>
      <c r="L233" s="461" t="n">
        <v>3</v>
      </c>
      <c r="M233" s="357"/>
      <c r="N233" s="357" t="s">
        <v>131</v>
      </c>
      <c r="O233" s="357" t="s">
        <v>131</v>
      </c>
      <c r="P233" s="357" t="s">
        <v>131</v>
      </c>
      <c r="Q233" s="462" t="s">
        <v>1004</v>
      </c>
      <c r="R233" s="357"/>
      <c r="S233" s="357"/>
      <c r="T233" s="357"/>
      <c r="U233" s="357"/>
      <c r="V233" s="357"/>
      <c r="W233" s="357"/>
      <c r="X233" s="357"/>
      <c r="Y233" s="357"/>
      <c r="Z233" s="357"/>
      <c r="AA233" s="357"/>
      <c r="AB233" s="357"/>
      <c r="AC233" s="357"/>
      <c r="AD233" s="357"/>
      <c r="AE233" s="357"/>
      <c r="AF233" s="357"/>
      <c r="AG233" s="255"/>
    </row>
    <row r="234" customFormat="false" ht="15.75" hidden="false" customHeight="true" outlineLevel="0" collapsed="false">
      <c r="A234" s="363" t="n">
        <v>203</v>
      </c>
      <c r="B234" s="363" t="n">
        <v>450</v>
      </c>
      <c r="C234" s="357" t="n">
        <v>143</v>
      </c>
      <c r="D234" s="357" t="n">
        <v>143</v>
      </c>
      <c r="E234" s="357" t="s">
        <v>62</v>
      </c>
      <c r="F234" s="356" t="s">
        <v>499</v>
      </c>
      <c r="G234" s="357" t="s">
        <v>500</v>
      </c>
      <c r="H234" s="386" t="s">
        <v>70</v>
      </c>
      <c r="I234" s="357" t="n">
        <v>4</v>
      </c>
      <c r="J234" s="357" t="n">
        <v>0</v>
      </c>
      <c r="K234" s="357" t="n">
        <v>3</v>
      </c>
      <c r="L234" s="357" t="n">
        <v>7</v>
      </c>
      <c r="M234" s="357"/>
      <c r="N234" s="357" t="s">
        <v>131</v>
      </c>
      <c r="O234" s="357" t="s">
        <v>131</v>
      </c>
      <c r="P234" s="357" t="s">
        <v>131</v>
      </c>
      <c r="Q234" s="462" t="s">
        <v>1004</v>
      </c>
      <c r="R234" s="357"/>
      <c r="S234" s="357"/>
      <c r="T234" s="357"/>
      <c r="U234" s="357"/>
      <c r="V234" s="357"/>
      <c r="W234" s="357"/>
      <c r="X234" s="357"/>
      <c r="Y234" s="357"/>
      <c r="Z234" s="357"/>
      <c r="AA234" s="357"/>
      <c r="AB234" s="357"/>
      <c r="AC234" s="357"/>
      <c r="AD234" s="357"/>
      <c r="AE234" s="357"/>
      <c r="AF234" s="357"/>
      <c r="AG234" s="255"/>
    </row>
    <row r="235" customFormat="false" ht="15.75" hidden="false" customHeight="true" outlineLevel="0" collapsed="false">
      <c r="A235" s="363" t="n">
        <v>218</v>
      </c>
      <c r="B235" s="363" t="n">
        <v>469</v>
      </c>
      <c r="C235" s="357" t="n">
        <v>152</v>
      </c>
      <c r="D235" s="357" t="n">
        <v>152</v>
      </c>
      <c r="E235" s="357" t="s">
        <v>62</v>
      </c>
      <c r="F235" s="356" t="s">
        <v>521</v>
      </c>
      <c r="G235" s="472" t="s">
        <v>522</v>
      </c>
      <c r="H235" s="386" t="s">
        <v>70</v>
      </c>
      <c r="I235" s="461" t="n">
        <v>2</v>
      </c>
      <c r="J235" s="461" t="n">
        <v>0</v>
      </c>
      <c r="K235" s="461" t="n">
        <v>4</v>
      </c>
      <c r="L235" s="461" t="n">
        <v>6</v>
      </c>
      <c r="M235" s="357" t="s">
        <v>145</v>
      </c>
      <c r="N235" s="357" t="s">
        <v>131</v>
      </c>
      <c r="O235" s="357" t="s">
        <v>131</v>
      </c>
      <c r="P235" s="357" t="s">
        <v>131</v>
      </c>
      <c r="Q235" s="462" t="s">
        <v>1004</v>
      </c>
      <c r="R235" s="357"/>
      <c r="S235" s="357"/>
      <c r="T235" s="357"/>
      <c r="U235" s="357"/>
      <c r="V235" s="357"/>
      <c r="W235" s="357"/>
      <c r="X235" s="357"/>
      <c r="Y235" s="357"/>
      <c r="Z235" s="357"/>
      <c r="AA235" s="357"/>
      <c r="AB235" s="357"/>
      <c r="AC235" s="357"/>
      <c r="AD235" s="357"/>
      <c r="AE235" s="357"/>
      <c r="AF235" s="357"/>
      <c r="AG235" s="255"/>
    </row>
    <row r="236" customFormat="false" ht="15.75" hidden="false" customHeight="true" outlineLevel="0" collapsed="false">
      <c r="A236" s="363" t="n">
        <v>222</v>
      </c>
      <c r="B236" s="363" t="n">
        <v>475</v>
      </c>
      <c r="C236" s="357" t="n">
        <v>153</v>
      </c>
      <c r="D236" s="357" t="n">
        <v>153</v>
      </c>
      <c r="E236" s="357" t="s">
        <v>62</v>
      </c>
      <c r="F236" s="356" t="s">
        <v>523</v>
      </c>
      <c r="G236" s="357" t="s">
        <v>524</v>
      </c>
      <c r="H236" s="386" t="s">
        <v>70</v>
      </c>
      <c r="I236" s="476" t="n">
        <v>4</v>
      </c>
      <c r="J236" s="476" t="n">
        <v>0</v>
      </c>
      <c r="K236" s="476" t="n">
        <v>1</v>
      </c>
      <c r="L236" s="476" t="n">
        <v>5</v>
      </c>
      <c r="M236" s="357"/>
      <c r="N236" s="357" t="s">
        <v>131</v>
      </c>
      <c r="O236" s="357" t="s">
        <v>131</v>
      </c>
      <c r="P236" s="357" t="s">
        <v>131</v>
      </c>
      <c r="Q236" s="462" t="s">
        <v>1004</v>
      </c>
      <c r="R236" s="357" t="s">
        <v>5158</v>
      </c>
      <c r="S236" s="453" t="s">
        <v>2380</v>
      </c>
      <c r="T236" s="454" t="s">
        <v>2381</v>
      </c>
      <c r="U236" s="357"/>
      <c r="V236" s="357"/>
      <c r="W236" s="357"/>
      <c r="X236" s="357"/>
      <c r="Y236" s="357"/>
      <c r="Z236" s="357"/>
      <c r="AA236" s="357"/>
      <c r="AB236" s="357"/>
      <c r="AC236" s="357"/>
      <c r="AD236" s="357"/>
      <c r="AE236" s="357"/>
      <c r="AF236" s="357"/>
      <c r="AG236" s="255"/>
    </row>
    <row r="237" customFormat="false" ht="15.75" hidden="false" customHeight="true" outlineLevel="0" collapsed="false">
      <c r="A237" s="363" t="n">
        <v>229</v>
      </c>
      <c r="B237" s="363" t="n">
        <v>491</v>
      </c>
      <c r="C237" s="357" t="n">
        <v>159</v>
      </c>
      <c r="D237" s="357" t="n">
        <v>159</v>
      </c>
      <c r="E237" s="357" t="s">
        <v>62</v>
      </c>
      <c r="F237" s="356" t="s">
        <v>539</v>
      </c>
      <c r="G237" s="472" t="s">
        <v>540</v>
      </c>
      <c r="H237" s="451" t="s">
        <v>70</v>
      </c>
      <c r="I237" s="363" t="n">
        <v>2</v>
      </c>
      <c r="J237" s="363" t="n">
        <v>0</v>
      </c>
      <c r="K237" s="363" t="n">
        <v>4</v>
      </c>
      <c r="L237" s="363" t="n">
        <v>6</v>
      </c>
      <c r="M237" s="357"/>
      <c r="N237" s="357" t="s">
        <v>131</v>
      </c>
      <c r="O237" s="357" t="s">
        <v>131</v>
      </c>
      <c r="P237" s="357" t="s">
        <v>131</v>
      </c>
      <c r="Q237" s="462" t="s">
        <v>1004</v>
      </c>
      <c r="R237" s="357"/>
      <c r="S237" s="357"/>
      <c r="T237" s="357"/>
      <c r="U237" s="357"/>
      <c r="V237" s="357"/>
      <c r="W237" s="357"/>
      <c r="X237" s="357"/>
      <c r="Y237" s="357"/>
      <c r="Z237" s="357"/>
      <c r="AA237" s="357"/>
      <c r="AB237" s="357"/>
      <c r="AC237" s="357"/>
      <c r="AD237" s="357"/>
      <c r="AE237" s="357"/>
      <c r="AF237" s="357"/>
      <c r="AG237" s="255"/>
    </row>
    <row r="238" customFormat="false" ht="15.75" hidden="false" customHeight="true" outlineLevel="0" collapsed="false">
      <c r="A238" s="363" t="n">
        <v>264</v>
      </c>
      <c r="B238" s="363" t="n">
        <v>572</v>
      </c>
      <c r="C238" s="357" t="n">
        <v>175</v>
      </c>
      <c r="D238" s="357" t="n">
        <v>175</v>
      </c>
      <c r="E238" s="357" t="s">
        <v>62</v>
      </c>
      <c r="F238" s="356" t="s">
        <v>575</v>
      </c>
      <c r="G238" s="357" t="s">
        <v>576</v>
      </c>
      <c r="H238" s="362" t="s">
        <v>60</v>
      </c>
      <c r="I238" s="357" t="n">
        <v>0</v>
      </c>
      <c r="J238" s="357" t="n">
        <v>0</v>
      </c>
      <c r="K238" s="357" t="n">
        <v>4</v>
      </c>
      <c r="L238" s="357" t="n">
        <v>4</v>
      </c>
      <c r="M238" s="357"/>
      <c r="N238" s="357" t="s">
        <v>131</v>
      </c>
      <c r="O238" s="357" t="s">
        <v>131</v>
      </c>
      <c r="P238" s="357" t="s">
        <v>131</v>
      </c>
      <c r="Q238" s="462" t="s">
        <v>1004</v>
      </c>
      <c r="R238" s="357"/>
      <c r="S238" s="357"/>
      <c r="T238" s="357"/>
      <c r="U238" s="357"/>
      <c r="V238" s="357"/>
      <c r="W238" s="357"/>
      <c r="X238" s="357"/>
      <c r="Y238" s="357"/>
      <c r="Z238" s="357"/>
      <c r="AA238" s="357"/>
      <c r="AB238" s="357"/>
      <c r="AC238" s="357"/>
      <c r="AD238" s="357"/>
      <c r="AE238" s="357"/>
      <c r="AF238" s="357"/>
      <c r="AG238" s="255"/>
    </row>
    <row r="239" customFormat="false" ht="15.75" hidden="false" customHeight="true" outlineLevel="0" collapsed="false">
      <c r="A239" s="363" t="n">
        <v>299</v>
      </c>
      <c r="B239" s="363" t="n">
        <v>632</v>
      </c>
      <c r="C239" s="357" t="n">
        <v>184</v>
      </c>
      <c r="D239" s="357" t="n">
        <v>184.1</v>
      </c>
      <c r="E239" s="357" t="s">
        <v>62</v>
      </c>
      <c r="F239" s="356" t="s">
        <v>602</v>
      </c>
      <c r="G239" s="472" t="s">
        <v>603</v>
      </c>
      <c r="H239" s="386" t="s">
        <v>70</v>
      </c>
      <c r="I239" s="355" t="n">
        <v>3</v>
      </c>
      <c r="J239" s="355" t="n">
        <v>0</v>
      </c>
      <c r="K239" s="355" t="n">
        <v>3</v>
      </c>
      <c r="L239" s="355" t="n">
        <v>6</v>
      </c>
      <c r="M239" s="357"/>
      <c r="N239" s="357" t="s">
        <v>131</v>
      </c>
      <c r="O239" s="357" t="s">
        <v>131</v>
      </c>
      <c r="P239" s="357" t="s">
        <v>131</v>
      </c>
      <c r="Q239" s="462" t="s">
        <v>1004</v>
      </c>
      <c r="R239" s="357"/>
      <c r="S239" s="357"/>
      <c r="T239" s="357"/>
      <c r="U239" s="357"/>
      <c r="V239" s="357"/>
      <c r="W239" s="357"/>
      <c r="X239" s="357"/>
      <c r="Y239" s="357"/>
      <c r="Z239" s="357"/>
      <c r="AA239" s="357"/>
      <c r="AB239" s="357"/>
      <c r="AC239" s="357"/>
      <c r="AD239" s="357"/>
      <c r="AE239" s="357"/>
      <c r="AF239" s="357"/>
      <c r="AG239" s="255"/>
    </row>
    <row r="240" customFormat="false" ht="15.75" hidden="false" customHeight="true" outlineLevel="0" collapsed="false">
      <c r="A240" s="363" t="n">
        <v>299</v>
      </c>
      <c r="B240" s="363" t="n">
        <v>633</v>
      </c>
      <c r="C240" s="357" t="n">
        <v>184</v>
      </c>
      <c r="D240" s="357" t="n">
        <v>184.2</v>
      </c>
      <c r="E240" s="357" t="s">
        <v>62</v>
      </c>
      <c r="F240" s="356" t="s">
        <v>602</v>
      </c>
      <c r="G240" s="357" t="s">
        <v>604</v>
      </c>
      <c r="H240" s="362" t="s">
        <v>5567</v>
      </c>
      <c r="I240" s="357" t="n">
        <v>0</v>
      </c>
      <c r="J240" s="357" t="n">
        <v>0</v>
      </c>
      <c r="K240" s="357" t="n">
        <v>3</v>
      </c>
      <c r="L240" s="357" t="n">
        <v>3</v>
      </c>
      <c r="M240" s="357"/>
      <c r="N240" s="357" t="s">
        <v>131</v>
      </c>
      <c r="O240" s="357" t="s">
        <v>131</v>
      </c>
      <c r="P240" s="357" t="s">
        <v>131</v>
      </c>
      <c r="Q240" s="462" t="s">
        <v>1004</v>
      </c>
      <c r="R240" s="357"/>
      <c r="S240" s="357"/>
      <c r="T240" s="357"/>
      <c r="U240" s="357"/>
      <c r="V240" s="357"/>
      <c r="W240" s="357"/>
      <c r="X240" s="357"/>
      <c r="Y240" s="357"/>
      <c r="Z240" s="357"/>
      <c r="AA240" s="357"/>
      <c r="AB240" s="357"/>
      <c r="AC240" s="357"/>
      <c r="AD240" s="357"/>
      <c r="AE240" s="357"/>
      <c r="AF240" s="357"/>
      <c r="AG240" s="255"/>
    </row>
    <row r="241" customFormat="false" ht="15.75" hidden="false" customHeight="true" outlineLevel="0" collapsed="false">
      <c r="A241" s="363" t="n">
        <v>318</v>
      </c>
      <c r="B241" s="363" t="n">
        <v>676</v>
      </c>
      <c r="C241" s="357" t="n">
        <v>198</v>
      </c>
      <c r="D241" s="357" t="n">
        <v>198</v>
      </c>
      <c r="E241" s="357" t="s">
        <v>62</v>
      </c>
      <c r="F241" s="356" t="s">
        <v>640</v>
      </c>
      <c r="G241" s="357" t="s">
        <v>4366</v>
      </c>
      <c r="H241" s="366" t="s">
        <v>101</v>
      </c>
      <c r="I241" s="461" t="n">
        <v>0</v>
      </c>
      <c r="J241" s="461" t="n">
        <v>1</v>
      </c>
      <c r="K241" s="363" t="n">
        <v>2</v>
      </c>
      <c r="L241" s="461" t="n">
        <v>3</v>
      </c>
      <c r="M241" s="357"/>
      <c r="N241" s="357" t="s">
        <v>131</v>
      </c>
      <c r="O241" s="357" t="s">
        <v>131</v>
      </c>
      <c r="P241" s="357" t="s">
        <v>131</v>
      </c>
      <c r="Q241" s="462" t="s">
        <v>1004</v>
      </c>
      <c r="R241" s="357"/>
      <c r="S241" s="357"/>
      <c r="T241" s="357"/>
      <c r="U241" s="357"/>
      <c r="V241" s="357"/>
      <c r="W241" s="357"/>
      <c r="X241" s="357"/>
      <c r="Y241" s="357"/>
      <c r="Z241" s="357"/>
      <c r="AA241" s="357"/>
      <c r="AB241" s="357"/>
      <c r="AC241" s="357"/>
      <c r="AD241" s="357"/>
      <c r="AE241" s="357"/>
      <c r="AF241" s="357"/>
      <c r="AG241" s="255"/>
    </row>
    <row r="242" customFormat="false" ht="15.75" hidden="false" customHeight="true" outlineLevel="0" collapsed="false">
      <c r="A242" s="363" t="n">
        <v>310</v>
      </c>
      <c r="B242" s="363" t="n">
        <v>649</v>
      </c>
      <c r="C242" s="357" t="n">
        <v>205</v>
      </c>
      <c r="D242" s="357" t="n">
        <v>205.1</v>
      </c>
      <c r="E242" s="357" t="s">
        <v>62</v>
      </c>
      <c r="F242" s="356" t="s">
        <v>661</v>
      </c>
      <c r="G242" s="357" t="s">
        <v>662</v>
      </c>
      <c r="H242" s="366" t="s">
        <v>101</v>
      </c>
      <c r="I242" s="477" t="n">
        <v>0</v>
      </c>
      <c r="J242" s="473" t="n">
        <v>2</v>
      </c>
      <c r="K242" s="477" t="n">
        <v>5</v>
      </c>
      <c r="L242" s="477" t="n">
        <v>7</v>
      </c>
      <c r="M242" s="357" t="s">
        <v>6831</v>
      </c>
      <c r="N242" s="357" t="s">
        <v>131</v>
      </c>
      <c r="O242" s="357" t="s">
        <v>131</v>
      </c>
      <c r="P242" s="357" t="s">
        <v>131</v>
      </c>
      <c r="Q242" s="462" t="s">
        <v>1004</v>
      </c>
      <c r="R242" s="357" t="s">
        <v>5158</v>
      </c>
      <c r="S242" s="453" t="s">
        <v>6916</v>
      </c>
      <c r="T242" s="357" t="s">
        <v>6878</v>
      </c>
      <c r="U242" s="357"/>
      <c r="V242" s="357"/>
      <c r="W242" s="357"/>
      <c r="X242" s="357"/>
      <c r="Y242" s="357"/>
      <c r="Z242" s="357"/>
      <c r="AA242" s="357"/>
      <c r="AB242" s="357"/>
      <c r="AC242" s="357"/>
      <c r="AD242" s="357"/>
      <c r="AE242" s="357"/>
      <c r="AF242" s="357"/>
      <c r="AG242" s="255"/>
    </row>
    <row r="243" customFormat="false" ht="15.75" hidden="false" customHeight="true" outlineLevel="0" collapsed="false">
      <c r="A243" s="363" t="n">
        <v>310</v>
      </c>
      <c r="B243" s="363" t="n">
        <v>650</v>
      </c>
      <c r="C243" s="357" t="n">
        <v>205</v>
      </c>
      <c r="D243" s="357" t="n">
        <v>205.2</v>
      </c>
      <c r="E243" s="357" t="s">
        <v>62</v>
      </c>
      <c r="F243" s="356" t="s">
        <v>661</v>
      </c>
      <c r="G243" s="357" t="s">
        <v>663</v>
      </c>
      <c r="H243" s="362" t="s">
        <v>60</v>
      </c>
      <c r="I243" s="357" t="n">
        <v>0</v>
      </c>
      <c r="J243" s="357" t="n">
        <v>0</v>
      </c>
      <c r="K243" s="357" t="n">
        <v>6</v>
      </c>
      <c r="L243" s="357" t="n">
        <v>6</v>
      </c>
      <c r="M243" s="357" t="s">
        <v>6831</v>
      </c>
      <c r="N243" s="357" t="s">
        <v>131</v>
      </c>
      <c r="O243" s="357" t="s">
        <v>131</v>
      </c>
      <c r="P243" s="357" t="s">
        <v>131</v>
      </c>
      <c r="Q243" s="462" t="s">
        <v>1004</v>
      </c>
      <c r="R243" s="357" t="s">
        <v>5158</v>
      </c>
      <c r="S243" s="453" t="s">
        <v>6916</v>
      </c>
      <c r="T243" s="357" t="s">
        <v>2891</v>
      </c>
      <c r="U243" s="357"/>
      <c r="V243" s="357"/>
      <c r="W243" s="357"/>
      <c r="X243" s="357"/>
      <c r="Y243" s="357"/>
      <c r="Z243" s="357"/>
      <c r="AA243" s="357"/>
      <c r="AB243" s="357"/>
      <c r="AC243" s="357"/>
      <c r="AD243" s="357"/>
      <c r="AE243" s="357"/>
      <c r="AF243" s="357"/>
      <c r="AG243" s="255"/>
    </row>
    <row r="244" customFormat="false" ht="15.75" hidden="false" customHeight="true" outlineLevel="0" collapsed="false">
      <c r="A244" s="363" t="n">
        <v>310</v>
      </c>
      <c r="B244" s="363" t="n">
        <v>651</v>
      </c>
      <c r="C244" s="357" t="n">
        <v>205</v>
      </c>
      <c r="D244" s="357" t="n">
        <v>205.3</v>
      </c>
      <c r="E244" s="357" t="s">
        <v>62</v>
      </c>
      <c r="F244" s="356" t="s">
        <v>661</v>
      </c>
      <c r="G244" s="357" t="s">
        <v>666</v>
      </c>
      <c r="H244" s="362" t="s">
        <v>60</v>
      </c>
      <c r="I244" s="357" t="n">
        <v>0</v>
      </c>
      <c r="J244" s="357" t="n">
        <v>0</v>
      </c>
      <c r="K244" s="357" t="n">
        <v>6</v>
      </c>
      <c r="L244" s="357" t="n">
        <v>6</v>
      </c>
      <c r="M244" s="357" t="s">
        <v>6831</v>
      </c>
      <c r="N244" s="357" t="s">
        <v>131</v>
      </c>
      <c r="O244" s="357" t="s">
        <v>131</v>
      </c>
      <c r="P244" s="357" t="s">
        <v>131</v>
      </c>
      <c r="Q244" s="462" t="s">
        <v>1004</v>
      </c>
      <c r="R244" s="357" t="s">
        <v>5158</v>
      </c>
      <c r="S244" s="453" t="s">
        <v>6916</v>
      </c>
      <c r="T244" s="357" t="s">
        <v>131</v>
      </c>
      <c r="U244" s="357"/>
      <c r="V244" s="357"/>
      <c r="W244" s="357"/>
      <c r="X244" s="357"/>
      <c r="Y244" s="357"/>
      <c r="Z244" s="357"/>
      <c r="AA244" s="357"/>
      <c r="AB244" s="357"/>
      <c r="AC244" s="357"/>
      <c r="AD244" s="357"/>
      <c r="AE244" s="357"/>
      <c r="AF244" s="357"/>
      <c r="AG244" s="255"/>
    </row>
    <row r="245" customFormat="false" ht="15.75" hidden="false" customHeight="true" outlineLevel="0" collapsed="false">
      <c r="A245" s="363" t="n">
        <v>624</v>
      </c>
      <c r="B245" s="363" t="n">
        <v>1183</v>
      </c>
      <c r="C245" s="357" t="n">
        <v>209</v>
      </c>
      <c r="D245" s="357" t="n">
        <v>209</v>
      </c>
      <c r="E245" s="357" t="s">
        <v>62</v>
      </c>
      <c r="F245" s="356" t="s">
        <v>676</v>
      </c>
      <c r="G245" s="472" t="s">
        <v>677</v>
      </c>
      <c r="H245" s="451" t="s">
        <v>70</v>
      </c>
      <c r="I245" s="461" t="n">
        <v>4</v>
      </c>
      <c r="J245" s="461" t="n">
        <v>0</v>
      </c>
      <c r="K245" s="461" t="n">
        <v>1</v>
      </c>
      <c r="L245" s="461" t="n">
        <v>5</v>
      </c>
      <c r="M245" s="357"/>
      <c r="N245" s="357" t="s">
        <v>131</v>
      </c>
      <c r="O245" s="357" t="s">
        <v>131</v>
      </c>
      <c r="P245" s="357" t="s">
        <v>131</v>
      </c>
      <c r="Q245" s="462" t="s">
        <v>1004</v>
      </c>
      <c r="R245" s="357"/>
      <c r="S245" s="357"/>
      <c r="T245" s="357"/>
      <c r="U245" s="357"/>
      <c r="V245" s="357"/>
      <c r="W245" s="357"/>
      <c r="X245" s="357"/>
      <c r="Y245" s="357"/>
      <c r="Z245" s="357"/>
      <c r="AA245" s="357"/>
      <c r="AB245" s="357"/>
      <c r="AC245" s="357"/>
      <c r="AD245" s="357"/>
      <c r="AE245" s="357"/>
      <c r="AF245" s="357"/>
      <c r="AG245" s="255"/>
    </row>
    <row r="246" customFormat="false" ht="15.75" hidden="false" customHeight="true" outlineLevel="0" collapsed="false">
      <c r="A246" s="363" t="n">
        <v>627</v>
      </c>
      <c r="B246" s="363" t="n">
        <v>1187</v>
      </c>
      <c r="C246" s="357" t="n">
        <v>211</v>
      </c>
      <c r="D246" s="357" t="n">
        <v>211</v>
      </c>
      <c r="E246" s="357" t="s">
        <v>62</v>
      </c>
      <c r="F246" s="356" t="s">
        <v>681</v>
      </c>
      <c r="G246" s="472" t="s">
        <v>682</v>
      </c>
      <c r="H246" s="386" t="s">
        <v>70</v>
      </c>
      <c r="I246" s="461" t="n">
        <v>4</v>
      </c>
      <c r="J246" s="461" t="n">
        <v>0</v>
      </c>
      <c r="K246" s="461" t="n">
        <v>1</v>
      </c>
      <c r="L246" s="461" t="n">
        <v>5</v>
      </c>
      <c r="M246" s="357"/>
      <c r="N246" s="357" t="s">
        <v>131</v>
      </c>
      <c r="O246" s="357" t="s">
        <v>131</v>
      </c>
      <c r="P246" s="357" t="s">
        <v>131</v>
      </c>
      <c r="Q246" s="462" t="s">
        <v>1004</v>
      </c>
      <c r="R246" s="357"/>
      <c r="S246" s="357"/>
      <c r="T246" s="357"/>
      <c r="U246" s="357"/>
      <c r="V246" s="357"/>
      <c r="W246" s="357"/>
      <c r="X246" s="357"/>
      <c r="Y246" s="357"/>
      <c r="Z246" s="357"/>
      <c r="AA246" s="357"/>
      <c r="AB246" s="357"/>
      <c r="AC246" s="357"/>
      <c r="AD246" s="357"/>
      <c r="AE246" s="357"/>
      <c r="AF246" s="357"/>
      <c r="AG246" s="255"/>
    </row>
    <row r="247" customFormat="false" ht="15.75" hidden="false" customHeight="true" outlineLevel="0" collapsed="false">
      <c r="A247" s="363" t="n">
        <v>636</v>
      </c>
      <c r="B247" s="363" t="n">
        <v>1200</v>
      </c>
      <c r="C247" s="357" t="n">
        <v>219</v>
      </c>
      <c r="D247" s="357" t="n">
        <v>219.1</v>
      </c>
      <c r="E247" s="357" t="s">
        <v>62</v>
      </c>
      <c r="F247" s="356" t="s">
        <v>700</v>
      </c>
      <c r="G247" s="472" t="s">
        <v>701</v>
      </c>
      <c r="H247" s="386" t="s">
        <v>70</v>
      </c>
      <c r="I247" s="478" t="n">
        <v>2</v>
      </c>
      <c r="J247" s="478" t="n">
        <v>0</v>
      </c>
      <c r="K247" s="478" t="n">
        <v>3</v>
      </c>
      <c r="L247" s="478" t="n">
        <v>5</v>
      </c>
      <c r="M247" s="357"/>
      <c r="N247" s="357" t="s">
        <v>131</v>
      </c>
      <c r="O247" s="357" t="s">
        <v>131</v>
      </c>
      <c r="P247" s="357" t="s">
        <v>131</v>
      </c>
      <c r="Q247" s="462" t="s">
        <v>1004</v>
      </c>
      <c r="R247" s="357"/>
      <c r="S247" s="357"/>
      <c r="T247" s="357"/>
      <c r="U247" s="357"/>
      <c r="V247" s="357"/>
      <c r="W247" s="357"/>
      <c r="X247" s="357"/>
      <c r="Y247" s="357"/>
      <c r="Z247" s="357"/>
      <c r="AA247" s="357"/>
      <c r="AB247" s="357"/>
      <c r="AC247" s="357"/>
      <c r="AD247" s="357"/>
      <c r="AE247" s="357"/>
      <c r="AF247" s="357"/>
      <c r="AG247" s="255"/>
    </row>
    <row r="248" customFormat="false" ht="15.75" hidden="false" customHeight="true" outlineLevel="0" collapsed="false">
      <c r="A248" s="363" t="n">
        <v>636</v>
      </c>
      <c r="B248" s="363" t="n">
        <v>1201</v>
      </c>
      <c r="C248" s="357" t="n">
        <v>219</v>
      </c>
      <c r="D248" s="357" t="n">
        <v>219.2</v>
      </c>
      <c r="E248" s="357" t="s">
        <v>62</v>
      </c>
      <c r="F248" s="356" t="s">
        <v>700</v>
      </c>
      <c r="G248" s="357" t="s">
        <v>175</v>
      </c>
      <c r="H248" s="362" t="s">
        <v>6880</v>
      </c>
      <c r="I248" s="357" t="n">
        <v>0</v>
      </c>
      <c r="J248" s="357" t="n">
        <v>0</v>
      </c>
      <c r="K248" s="465" t="n">
        <v>2</v>
      </c>
      <c r="L248" s="465" t="n">
        <v>2</v>
      </c>
      <c r="M248" s="357"/>
      <c r="N248" s="357" t="s">
        <v>131</v>
      </c>
      <c r="O248" s="357" t="s">
        <v>131</v>
      </c>
      <c r="P248" s="357" t="s">
        <v>131</v>
      </c>
      <c r="Q248" s="462" t="s">
        <v>1004</v>
      </c>
      <c r="R248" s="357"/>
      <c r="S248" s="357"/>
      <c r="T248" s="357"/>
      <c r="U248" s="357"/>
      <c r="V248" s="357"/>
      <c r="W248" s="357"/>
      <c r="X248" s="357"/>
      <c r="Y248" s="357"/>
      <c r="Z248" s="357"/>
      <c r="AA248" s="357"/>
      <c r="AB248" s="357"/>
      <c r="AC248" s="357"/>
      <c r="AD248" s="357"/>
      <c r="AE248" s="357"/>
      <c r="AF248" s="357"/>
      <c r="AG248" s="255"/>
    </row>
    <row r="249" customFormat="false" ht="15.75" hidden="false" customHeight="true" outlineLevel="0" collapsed="false">
      <c r="A249" s="363" t="n">
        <v>364</v>
      </c>
      <c r="B249" s="363" t="n">
        <v>745</v>
      </c>
      <c r="C249" s="357" t="n">
        <v>228</v>
      </c>
      <c r="D249" s="357" t="n">
        <v>228</v>
      </c>
      <c r="E249" s="357" t="s">
        <v>62</v>
      </c>
      <c r="F249" s="356" t="s">
        <v>726</v>
      </c>
      <c r="G249" s="357" t="s">
        <v>727</v>
      </c>
      <c r="H249" s="366" t="s">
        <v>101</v>
      </c>
      <c r="I249" s="363" t="n">
        <v>0</v>
      </c>
      <c r="J249" s="363" t="n">
        <v>3</v>
      </c>
      <c r="K249" s="363" t="n">
        <v>0</v>
      </c>
      <c r="L249" s="363" t="n">
        <v>3</v>
      </c>
      <c r="M249" s="357"/>
      <c r="N249" s="357" t="s">
        <v>131</v>
      </c>
      <c r="O249" s="357" t="s">
        <v>131</v>
      </c>
      <c r="P249" s="357" t="s">
        <v>131</v>
      </c>
      <c r="Q249" s="462" t="s">
        <v>1004</v>
      </c>
      <c r="R249" s="357" t="s">
        <v>5158</v>
      </c>
      <c r="S249" s="453" t="s">
        <v>6917</v>
      </c>
      <c r="T249" s="454" t="s">
        <v>3104</v>
      </c>
      <c r="U249" s="357"/>
      <c r="V249" s="357"/>
      <c r="W249" s="357"/>
      <c r="X249" s="357"/>
      <c r="Y249" s="357"/>
      <c r="Z249" s="357"/>
      <c r="AA249" s="357"/>
      <c r="AB249" s="357"/>
      <c r="AC249" s="357"/>
      <c r="AD249" s="357"/>
      <c r="AE249" s="357"/>
      <c r="AF249" s="357"/>
      <c r="AG249" s="255"/>
    </row>
    <row r="250" customFormat="false" ht="15.75" hidden="false" customHeight="true" outlineLevel="0" collapsed="false">
      <c r="A250" s="363" t="n">
        <v>356</v>
      </c>
      <c r="B250" s="363" t="n">
        <v>730</v>
      </c>
      <c r="C250" s="357" t="n">
        <v>231</v>
      </c>
      <c r="D250" s="357" t="n">
        <v>231</v>
      </c>
      <c r="E250" s="357" t="s">
        <v>62</v>
      </c>
      <c r="F250" s="356" t="s">
        <v>735</v>
      </c>
      <c r="G250" s="357" t="s">
        <v>736</v>
      </c>
      <c r="H250" s="362" t="s">
        <v>60</v>
      </c>
      <c r="I250" s="357" t="n">
        <v>0</v>
      </c>
      <c r="J250" s="357" t="n">
        <v>0</v>
      </c>
      <c r="K250" s="357" t="n">
        <v>3</v>
      </c>
      <c r="L250" s="357" t="n">
        <v>3</v>
      </c>
      <c r="M250" s="357" t="s">
        <v>6831</v>
      </c>
      <c r="N250" s="357" t="s">
        <v>131</v>
      </c>
      <c r="O250" s="357" t="s">
        <v>131</v>
      </c>
      <c r="P250" s="357" t="s">
        <v>131</v>
      </c>
      <c r="Q250" s="462" t="s">
        <v>1004</v>
      </c>
      <c r="R250" s="357" t="s">
        <v>5158</v>
      </c>
      <c r="S250" s="453" t="s">
        <v>6123</v>
      </c>
      <c r="T250" s="454" t="s">
        <v>3123</v>
      </c>
      <c r="U250" s="357"/>
      <c r="V250" s="357"/>
      <c r="W250" s="357"/>
      <c r="X250" s="357"/>
      <c r="Y250" s="357"/>
      <c r="Z250" s="357"/>
      <c r="AA250" s="357"/>
      <c r="AB250" s="357"/>
      <c r="AC250" s="357"/>
      <c r="AD250" s="357"/>
      <c r="AE250" s="357"/>
      <c r="AF250" s="357"/>
      <c r="AG250" s="255"/>
    </row>
    <row r="251" customFormat="false" ht="15.75" hidden="false" customHeight="true" outlineLevel="0" collapsed="false">
      <c r="A251" s="363" t="n">
        <v>376</v>
      </c>
      <c r="B251" s="363" t="n">
        <v>773</v>
      </c>
      <c r="C251" s="357" t="n">
        <v>237</v>
      </c>
      <c r="D251" s="357" t="n">
        <v>237</v>
      </c>
      <c r="E251" s="357" t="s">
        <v>62</v>
      </c>
      <c r="F251" s="356" t="s">
        <v>748</v>
      </c>
      <c r="G251" s="381" t="s">
        <v>4866</v>
      </c>
      <c r="H251" s="362" t="s">
        <v>60</v>
      </c>
      <c r="I251" s="357" t="n">
        <v>0</v>
      </c>
      <c r="J251" s="357" t="n">
        <v>0</v>
      </c>
      <c r="K251" s="357" t="n">
        <v>3</v>
      </c>
      <c r="L251" s="357" t="n">
        <v>3</v>
      </c>
      <c r="M251" s="357"/>
      <c r="N251" s="357" t="s">
        <v>131</v>
      </c>
      <c r="O251" s="357" t="s">
        <v>131</v>
      </c>
      <c r="P251" s="357" t="s">
        <v>131</v>
      </c>
      <c r="Q251" s="462" t="s">
        <v>1004</v>
      </c>
      <c r="R251" s="357"/>
      <c r="S251" s="357"/>
      <c r="T251" s="357"/>
      <c r="U251" s="357"/>
      <c r="V251" s="357"/>
      <c r="W251" s="357"/>
      <c r="X251" s="357"/>
      <c r="Y251" s="357"/>
      <c r="Z251" s="357"/>
      <c r="AA251" s="357"/>
      <c r="AB251" s="357"/>
      <c r="AC251" s="357"/>
      <c r="AD251" s="357"/>
      <c r="AE251" s="357"/>
      <c r="AF251" s="357"/>
      <c r="AG251" s="255"/>
    </row>
    <row r="252" customFormat="false" ht="15.75" hidden="false" customHeight="true" outlineLevel="0" collapsed="false">
      <c r="A252" s="363" t="n">
        <v>382</v>
      </c>
      <c r="B252" s="363" t="n">
        <v>784</v>
      </c>
      <c r="C252" s="357" t="n">
        <v>243</v>
      </c>
      <c r="D252" s="357" t="n">
        <v>243.1</v>
      </c>
      <c r="E252" s="357" t="s">
        <v>62</v>
      </c>
      <c r="F252" s="356" t="s">
        <v>765</v>
      </c>
      <c r="G252" s="357" t="s">
        <v>766</v>
      </c>
      <c r="H252" s="366" t="s">
        <v>101</v>
      </c>
      <c r="I252" s="357" t="n">
        <v>3</v>
      </c>
      <c r="J252" s="357" t="n">
        <v>0</v>
      </c>
      <c r="K252" s="357" t="n">
        <v>0</v>
      </c>
      <c r="L252" s="357" t="n">
        <v>3</v>
      </c>
      <c r="M252" s="357"/>
      <c r="N252" s="357" t="s">
        <v>131</v>
      </c>
      <c r="O252" s="357" t="s">
        <v>131</v>
      </c>
      <c r="P252" s="357" t="s">
        <v>131</v>
      </c>
      <c r="Q252" s="462" t="s">
        <v>1004</v>
      </c>
      <c r="R252" s="357"/>
      <c r="S252" s="357"/>
      <c r="T252" s="357"/>
      <c r="U252" s="357"/>
      <c r="V252" s="357"/>
      <c r="W252" s="357"/>
      <c r="X252" s="357"/>
      <c r="Y252" s="357"/>
      <c r="Z252" s="357"/>
      <c r="AA252" s="357"/>
      <c r="AB252" s="357"/>
      <c r="AC252" s="357"/>
      <c r="AD252" s="357"/>
      <c r="AE252" s="357"/>
      <c r="AF252" s="357"/>
      <c r="AG252" s="255"/>
    </row>
    <row r="253" customFormat="false" ht="15.75" hidden="false" customHeight="true" outlineLevel="0" collapsed="false">
      <c r="A253" s="363" t="n">
        <v>382</v>
      </c>
      <c r="B253" s="363" t="n">
        <v>786</v>
      </c>
      <c r="C253" s="357" t="n">
        <v>243</v>
      </c>
      <c r="D253" s="357" t="n">
        <v>243.2</v>
      </c>
      <c r="E253" s="357" t="s">
        <v>62</v>
      </c>
      <c r="F253" s="356" t="s">
        <v>765</v>
      </c>
      <c r="G253" s="381" t="s">
        <v>768</v>
      </c>
      <c r="H253" s="362" t="s">
        <v>60</v>
      </c>
      <c r="I253" s="357" t="n">
        <v>0</v>
      </c>
      <c r="J253" s="357" t="n">
        <v>0</v>
      </c>
      <c r="K253" s="357" t="n">
        <v>3</v>
      </c>
      <c r="L253" s="357" t="n">
        <v>3</v>
      </c>
      <c r="M253" s="357"/>
      <c r="N253" s="357" t="s">
        <v>131</v>
      </c>
      <c r="O253" s="357" t="s">
        <v>131</v>
      </c>
      <c r="P253" s="357" t="s">
        <v>131</v>
      </c>
      <c r="Q253" s="462" t="s">
        <v>1004</v>
      </c>
      <c r="R253" s="357"/>
      <c r="S253" s="357"/>
      <c r="T253" s="357"/>
      <c r="U253" s="357"/>
      <c r="V253" s="357"/>
      <c r="W253" s="357"/>
      <c r="X253" s="357"/>
      <c r="Y253" s="357"/>
      <c r="Z253" s="357"/>
      <c r="AA253" s="357"/>
      <c r="AB253" s="357"/>
      <c r="AC253" s="357"/>
      <c r="AD253" s="357"/>
      <c r="AE253" s="357"/>
      <c r="AF253" s="357"/>
      <c r="AG253" s="255"/>
    </row>
    <row r="254" customFormat="false" ht="15.75" hidden="false" customHeight="true" outlineLevel="0" collapsed="false">
      <c r="A254" s="363" t="n">
        <v>408</v>
      </c>
      <c r="B254" s="363" t="n">
        <v>844</v>
      </c>
      <c r="C254" s="357" t="n">
        <v>254</v>
      </c>
      <c r="D254" s="357" t="n">
        <v>254</v>
      </c>
      <c r="E254" s="357" t="s">
        <v>62</v>
      </c>
      <c r="F254" s="356" t="s">
        <v>794</v>
      </c>
      <c r="G254" s="357" t="s">
        <v>795</v>
      </c>
      <c r="H254" s="362" t="s">
        <v>60</v>
      </c>
      <c r="I254" s="357" t="n">
        <v>0</v>
      </c>
      <c r="J254" s="357" t="n">
        <v>0</v>
      </c>
      <c r="K254" s="357" t="n">
        <v>3</v>
      </c>
      <c r="L254" s="357" t="n">
        <v>3</v>
      </c>
      <c r="M254" s="357"/>
      <c r="N254" s="357" t="s">
        <v>131</v>
      </c>
      <c r="O254" s="357" t="s">
        <v>131</v>
      </c>
      <c r="P254" s="357" t="s">
        <v>131</v>
      </c>
      <c r="Q254" s="462" t="s">
        <v>1004</v>
      </c>
      <c r="R254" s="357"/>
      <c r="S254" s="357"/>
      <c r="T254" s="357"/>
      <c r="U254" s="357"/>
      <c r="V254" s="357"/>
      <c r="W254" s="357"/>
      <c r="X254" s="357"/>
      <c r="Y254" s="357"/>
      <c r="Z254" s="357"/>
      <c r="AA254" s="357"/>
      <c r="AB254" s="357"/>
      <c r="AC254" s="357"/>
      <c r="AD254" s="357"/>
      <c r="AE254" s="357"/>
      <c r="AF254" s="357"/>
      <c r="AG254" s="255"/>
    </row>
    <row r="255" customFormat="false" ht="15.75" hidden="false" customHeight="true" outlineLevel="0" collapsed="false">
      <c r="A255" s="363" t="n">
        <v>415</v>
      </c>
      <c r="B255" s="363" t="n">
        <v>855</v>
      </c>
      <c r="C255" s="357" t="n">
        <v>261</v>
      </c>
      <c r="D255" s="357" t="n">
        <v>261</v>
      </c>
      <c r="E255" s="357" t="s">
        <v>62</v>
      </c>
      <c r="F255" s="356" t="s">
        <v>811</v>
      </c>
      <c r="G255" s="357" t="s">
        <v>793</v>
      </c>
      <c r="H255" s="386" t="s">
        <v>70</v>
      </c>
      <c r="I255" s="461" t="n">
        <v>2</v>
      </c>
      <c r="J255" s="461" t="n">
        <v>0</v>
      </c>
      <c r="K255" s="461" t="n">
        <v>1</v>
      </c>
      <c r="L255" s="461" t="n">
        <v>3</v>
      </c>
      <c r="M255" s="357"/>
      <c r="N255" s="357" t="s">
        <v>131</v>
      </c>
      <c r="O255" s="357" t="s">
        <v>131</v>
      </c>
      <c r="P255" s="357" t="s">
        <v>131</v>
      </c>
      <c r="Q255" s="462" t="s">
        <v>1004</v>
      </c>
      <c r="R255" s="357"/>
      <c r="S255" s="357"/>
      <c r="T255" s="357"/>
      <c r="U255" s="357"/>
      <c r="V255" s="357"/>
      <c r="W255" s="357"/>
      <c r="X255" s="357"/>
      <c r="Y255" s="357"/>
      <c r="Z255" s="357"/>
      <c r="AA255" s="357"/>
      <c r="AB255" s="357"/>
      <c r="AC255" s="357"/>
      <c r="AD255" s="357"/>
      <c r="AE255" s="357"/>
      <c r="AF255" s="357"/>
      <c r="AG255" s="255"/>
    </row>
    <row r="256" customFormat="false" ht="15.75" hidden="false" customHeight="true" outlineLevel="0" collapsed="false">
      <c r="A256" s="363" t="n">
        <v>432</v>
      </c>
      <c r="B256" s="363" t="n">
        <v>878</v>
      </c>
      <c r="C256" s="357" t="n">
        <v>268</v>
      </c>
      <c r="D256" s="357" t="n">
        <v>268</v>
      </c>
      <c r="E256" s="357" t="s">
        <v>62</v>
      </c>
      <c r="F256" s="356" t="s">
        <v>825</v>
      </c>
      <c r="G256" s="357" t="s">
        <v>826</v>
      </c>
      <c r="H256" s="386" t="s">
        <v>70</v>
      </c>
      <c r="I256" s="363" t="n">
        <v>6</v>
      </c>
      <c r="J256" s="363" t="n">
        <v>0</v>
      </c>
      <c r="K256" s="363" t="n">
        <v>0</v>
      </c>
      <c r="L256" s="363" t="n">
        <v>6</v>
      </c>
      <c r="M256" s="357"/>
      <c r="N256" s="357" t="s">
        <v>131</v>
      </c>
      <c r="O256" s="357" t="s">
        <v>131</v>
      </c>
      <c r="P256" s="357" t="s">
        <v>131</v>
      </c>
      <c r="Q256" s="462" t="s">
        <v>1004</v>
      </c>
      <c r="R256" s="357"/>
      <c r="S256" s="357"/>
      <c r="T256" s="357"/>
      <c r="U256" s="357"/>
      <c r="V256" s="357"/>
      <c r="W256" s="357"/>
      <c r="X256" s="357"/>
      <c r="Y256" s="357"/>
      <c r="Z256" s="357"/>
      <c r="AA256" s="357"/>
      <c r="AB256" s="357"/>
      <c r="AC256" s="357"/>
      <c r="AD256" s="357"/>
      <c r="AE256" s="357"/>
      <c r="AF256" s="357"/>
      <c r="AG256" s="255"/>
    </row>
    <row r="257" customFormat="false" ht="15.75" hidden="false" customHeight="true" outlineLevel="0" collapsed="false">
      <c r="A257" s="363" t="n">
        <v>88</v>
      </c>
      <c r="B257" s="363" t="n">
        <v>188</v>
      </c>
      <c r="C257" s="357" t="n">
        <v>285</v>
      </c>
      <c r="D257" s="357" t="n">
        <v>285</v>
      </c>
      <c r="E257" s="357" t="s">
        <v>62</v>
      </c>
      <c r="F257" s="356" t="s">
        <v>866</v>
      </c>
      <c r="G257" s="357" t="s">
        <v>867</v>
      </c>
      <c r="H257" s="366" t="s">
        <v>101</v>
      </c>
      <c r="I257" s="357" t="n">
        <v>0</v>
      </c>
      <c r="J257" s="357" t="n">
        <v>3</v>
      </c>
      <c r="K257" s="357" t="n">
        <v>3</v>
      </c>
      <c r="L257" s="357" t="n">
        <v>6</v>
      </c>
      <c r="M257" s="357" t="s">
        <v>6831</v>
      </c>
      <c r="N257" s="357" t="s">
        <v>131</v>
      </c>
      <c r="O257" s="357" t="s">
        <v>131</v>
      </c>
      <c r="P257" s="357" t="s">
        <v>131</v>
      </c>
      <c r="Q257" s="462" t="s">
        <v>1004</v>
      </c>
      <c r="R257" s="357" t="s">
        <v>5158</v>
      </c>
      <c r="S257" s="453" t="s">
        <v>6352</v>
      </c>
      <c r="T257" s="466" t="s">
        <v>3596</v>
      </c>
      <c r="U257" s="357"/>
      <c r="V257" s="357"/>
      <c r="W257" s="357"/>
      <c r="X257" s="357"/>
      <c r="Y257" s="357"/>
      <c r="Z257" s="357"/>
      <c r="AA257" s="357"/>
      <c r="AB257" s="357"/>
      <c r="AC257" s="357"/>
      <c r="AD257" s="357"/>
      <c r="AE257" s="357"/>
      <c r="AF257" s="357"/>
      <c r="AG257" s="255"/>
    </row>
    <row r="258" customFormat="false" ht="15.75" hidden="false" customHeight="true" outlineLevel="0" collapsed="false">
      <c r="A258" s="363" t="n">
        <v>104</v>
      </c>
      <c r="B258" s="363" t="n">
        <v>217</v>
      </c>
      <c r="C258" s="357" t="n">
        <v>293</v>
      </c>
      <c r="D258" s="357" t="n">
        <v>293.1</v>
      </c>
      <c r="E258" s="357" t="s">
        <v>62</v>
      </c>
      <c r="F258" s="356" t="s">
        <v>885</v>
      </c>
      <c r="G258" s="357" t="s">
        <v>886</v>
      </c>
      <c r="H258" s="362" t="s">
        <v>5567</v>
      </c>
      <c r="I258" s="357" t="n">
        <v>0</v>
      </c>
      <c r="J258" s="357" t="n">
        <v>0</v>
      </c>
      <c r="K258" s="357" t="n">
        <v>3</v>
      </c>
      <c r="L258" s="357" t="n">
        <v>3</v>
      </c>
      <c r="M258" s="357"/>
      <c r="N258" s="357" t="s">
        <v>131</v>
      </c>
      <c r="O258" s="357" t="s">
        <v>131</v>
      </c>
      <c r="P258" s="357" t="s">
        <v>131</v>
      </c>
      <c r="Q258" s="462" t="s">
        <v>1004</v>
      </c>
      <c r="R258" s="357"/>
      <c r="S258" s="357"/>
      <c r="T258" s="357"/>
      <c r="U258" s="357"/>
      <c r="V258" s="357"/>
      <c r="W258" s="357"/>
      <c r="X258" s="357"/>
      <c r="Y258" s="357"/>
      <c r="Z258" s="357"/>
      <c r="AA258" s="357"/>
      <c r="AB258" s="357"/>
      <c r="AC258" s="357"/>
      <c r="AD258" s="357"/>
      <c r="AE258" s="357"/>
      <c r="AF258" s="357"/>
      <c r="AG258" s="255"/>
    </row>
    <row r="259" customFormat="false" ht="15.75" hidden="false" customHeight="true" outlineLevel="0" collapsed="false">
      <c r="A259" s="363" t="n">
        <v>104</v>
      </c>
      <c r="B259" s="363" t="n">
        <v>218</v>
      </c>
      <c r="C259" s="357" t="n">
        <v>293</v>
      </c>
      <c r="D259" s="357" t="n">
        <v>293.2</v>
      </c>
      <c r="E259" s="357" t="s">
        <v>62</v>
      </c>
      <c r="F259" s="356" t="s">
        <v>885</v>
      </c>
      <c r="G259" s="472" t="s">
        <v>889</v>
      </c>
      <c r="H259" s="386" t="s">
        <v>70</v>
      </c>
      <c r="I259" s="357" t="n">
        <v>4</v>
      </c>
      <c r="J259" s="357" t="n">
        <v>0</v>
      </c>
      <c r="K259" s="357" t="n">
        <v>1</v>
      </c>
      <c r="L259" s="357" t="n">
        <v>5</v>
      </c>
      <c r="M259" s="357"/>
      <c r="N259" s="357" t="s">
        <v>131</v>
      </c>
      <c r="O259" s="357" t="s">
        <v>131</v>
      </c>
      <c r="P259" s="357" t="s">
        <v>131</v>
      </c>
      <c r="Q259" s="462" t="s">
        <v>1004</v>
      </c>
      <c r="R259" s="357"/>
      <c r="S259" s="357"/>
      <c r="T259" s="357"/>
      <c r="U259" s="357"/>
      <c r="V259" s="357"/>
      <c r="W259" s="357"/>
      <c r="X259" s="357"/>
      <c r="Y259" s="357"/>
      <c r="Z259" s="357"/>
      <c r="AA259" s="357"/>
      <c r="AB259" s="357"/>
      <c r="AC259" s="357"/>
      <c r="AD259" s="357"/>
      <c r="AE259" s="357"/>
      <c r="AF259" s="357"/>
      <c r="AG259" s="255"/>
    </row>
    <row r="260" customFormat="false" ht="15.75" hidden="false" customHeight="true" outlineLevel="0" collapsed="false">
      <c r="A260" s="363" t="n">
        <v>499</v>
      </c>
      <c r="B260" s="363" t="n">
        <v>989</v>
      </c>
      <c r="C260" s="357" t="n">
        <v>304</v>
      </c>
      <c r="D260" s="357" t="n">
        <v>304</v>
      </c>
      <c r="E260" s="357" t="s">
        <v>62</v>
      </c>
      <c r="F260" s="356" t="s">
        <v>911</v>
      </c>
      <c r="G260" s="357" t="s">
        <v>912</v>
      </c>
      <c r="H260" s="362" t="s">
        <v>60</v>
      </c>
      <c r="I260" s="357" t="n">
        <v>0</v>
      </c>
      <c r="J260" s="357" t="n">
        <v>0</v>
      </c>
      <c r="K260" s="357" t="n">
        <v>3</v>
      </c>
      <c r="L260" s="357" t="n">
        <v>3</v>
      </c>
      <c r="M260" s="357"/>
      <c r="N260" s="357" t="s">
        <v>131</v>
      </c>
      <c r="O260" s="357" t="s">
        <v>131</v>
      </c>
      <c r="P260" s="357" t="s">
        <v>131</v>
      </c>
      <c r="Q260" s="462" t="s">
        <v>1004</v>
      </c>
      <c r="R260" s="357"/>
      <c r="S260" s="357"/>
      <c r="T260" s="357"/>
      <c r="U260" s="357"/>
      <c r="V260" s="357"/>
      <c r="W260" s="357"/>
      <c r="X260" s="357"/>
      <c r="Y260" s="357"/>
      <c r="Z260" s="357"/>
      <c r="AA260" s="357"/>
      <c r="AB260" s="357"/>
      <c r="AC260" s="357"/>
      <c r="AD260" s="357"/>
      <c r="AE260" s="357"/>
      <c r="AF260" s="357"/>
      <c r="AG260" s="255"/>
    </row>
    <row r="261" customFormat="false" ht="15.75" hidden="false" customHeight="true" outlineLevel="0" collapsed="false">
      <c r="A261" s="363" t="n">
        <v>514</v>
      </c>
      <c r="B261" s="363" t="n">
        <v>1016</v>
      </c>
      <c r="C261" s="357" t="n">
        <v>310</v>
      </c>
      <c r="D261" s="357" t="n">
        <v>310</v>
      </c>
      <c r="E261" s="357" t="s">
        <v>62</v>
      </c>
      <c r="F261" s="356" t="s">
        <v>932</v>
      </c>
      <c r="G261" s="355" t="s">
        <v>933</v>
      </c>
      <c r="H261" s="451" t="s">
        <v>70</v>
      </c>
      <c r="I261" s="461" t="n">
        <v>3</v>
      </c>
      <c r="J261" s="461" t="n">
        <v>0</v>
      </c>
      <c r="K261" s="461" t="n">
        <v>0</v>
      </c>
      <c r="L261" s="461" t="n">
        <v>3</v>
      </c>
      <c r="M261" s="357"/>
      <c r="N261" s="357" t="s">
        <v>131</v>
      </c>
      <c r="O261" s="357" t="s">
        <v>131</v>
      </c>
      <c r="P261" s="357" t="s">
        <v>131</v>
      </c>
      <c r="Q261" s="462" t="s">
        <v>1004</v>
      </c>
      <c r="R261" s="357"/>
      <c r="S261" s="357"/>
      <c r="T261" s="357"/>
      <c r="U261" s="357"/>
      <c r="V261" s="357"/>
      <c r="W261" s="357"/>
      <c r="X261" s="357"/>
      <c r="Y261" s="357"/>
      <c r="Z261" s="357"/>
      <c r="AA261" s="357"/>
      <c r="AB261" s="357"/>
      <c r="AC261" s="357"/>
      <c r="AD261" s="357"/>
      <c r="AE261" s="357"/>
      <c r="AF261" s="357"/>
      <c r="AG261" s="255"/>
    </row>
    <row r="262" customFormat="false" ht="15.75" hidden="false" customHeight="true" outlineLevel="0" collapsed="false">
      <c r="A262" s="363" t="n">
        <v>487</v>
      </c>
      <c r="B262" s="363" t="n">
        <v>973</v>
      </c>
      <c r="C262" s="357" t="n">
        <v>311</v>
      </c>
      <c r="D262" s="357" t="n">
        <v>311</v>
      </c>
      <c r="E262" s="357" t="s">
        <v>62</v>
      </c>
      <c r="F262" s="356" t="s">
        <v>934</v>
      </c>
      <c r="G262" s="355" t="s">
        <v>935</v>
      </c>
      <c r="H262" s="451" t="s">
        <v>70</v>
      </c>
      <c r="I262" s="475" t="n">
        <v>6</v>
      </c>
      <c r="J262" s="475" t="n">
        <v>0</v>
      </c>
      <c r="K262" s="475" t="n">
        <v>0</v>
      </c>
      <c r="L262" s="475" t="n">
        <v>6</v>
      </c>
      <c r="M262" s="357"/>
      <c r="N262" s="357" t="s">
        <v>131</v>
      </c>
      <c r="O262" s="357" t="s">
        <v>131</v>
      </c>
      <c r="P262" s="357" t="s">
        <v>131</v>
      </c>
      <c r="Q262" s="462" t="s">
        <v>1004</v>
      </c>
      <c r="R262" s="458" t="s">
        <v>5211</v>
      </c>
      <c r="S262" s="453" t="s">
        <v>6918</v>
      </c>
      <c r="T262" s="466" t="s">
        <v>3850</v>
      </c>
      <c r="U262" s="357"/>
      <c r="V262" s="357"/>
      <c r="W262" s="357"/>
      <c r="X262" s="357"/>
      <c r="Y262" s="357"/>
      <c r="Z262" s="357"/>
      <c r="AA262" s="357"/>
      <c r="AB262" s="357"/>
      <c r="AC262" s="357"/>
      <c r="AD262" s="357"/>
      <c r="AE262" s="357"/>
      <c r="AF262" s="357"/>
      <c r="AG262" s="255"/>
    </row>
    <row r="263" customFormat="false" ht="15.75" hidden="false" customHeight="true" outlineLevel="0" collapsed="false">
      <c r="A263" s="363" t="n">
        <v>151</v>
      </c>
      <c r="B263" s="363" t="n">
        <v>351</v>
      </c>
      <c r="C263" s="357" t="n">
        <v>324</v>
      </c>
      <c r="D263" s="357" t="n">
        <v>324</v>
      </c>
      <c r="E263" s="357" t="s">
        <v>62</v>
      </c>
      <c r="F263" s="356" t="s">
        <v>973</v>
      </c>
      <c r="G263" s="355" t="s">
        <v>178</v>
      </c>
      <c r="H263" s="386" t="s">
        <v>70</v>
      </c>
      <c r="I263" s="363" t="n">
        <v>2</v>
      </c>
      <c r="J263" s="363" t="n">
        <v>0</v>
      </c>
      <c r="K263" s="363" t="n">
        <v>6</v>
      </c>
      <c r="L263" s="363" t="n">
        <v>8</v>
      </c>
      <c r="M263" s="357" t="s">
        <v>145</v>
      </c>
      <c r="N263" s="357" t="s">
        <v>131</v>
      </c>
      <c r="O263" s="357" t="s">
        <v>131</v>
      </c>
      <c r="P263" s="357" t="s">
        <v>131</v>
      </c>
      <c r="Q263" s="462" t="s">
        <v>1004</v>
      </c>
      <c r="R263" s="357"/>
      <c r="S263" s="357"/>
      <c r="T263" s="357"/>
      <c r="U263" s="357"/>
      <c r="V263" s="357"/>
      <c r="W263" s="357"/>
      <c r="X263" s="357"/>
      <c r="Y263" s="357"/>
      <c r="Z263" s="357"/>
      <c r="AA263" s="357"/>
      <c r="AB263" s="357"/>
      <c r="AC263" s="357"/>
      <c r="AD263" s="357"/>
      <c r="AE263" s="357"/>
      <c r="AF263" s="357"/>
      <c r="AG263" s="255"/>
    </row>
    <row r="264" customFormat="false" ht="15.75" hidden="false" customHeight="true" outlineLevel="0" collapsed="false">
      <c r="A264" s="363" t="n">
        <v>19343</v>
      </c>
      <c r="B264" s="363" t="n">
        <v>22677</v>
      </c>
      <c r="C264" s="357" t="n">
        <v>11</v>
      </c>
      <c r="D264" s="357" t="n">
        <v>11</v>
      </c>
      <c r="E264" s="357" t="s">
        <v>62</v>
      </c>
      <c r="F264" s="356" t="s">
        <v>98</v>
      </c>
      <c r="G264" s="357" t="s">
        <v>100</v>
      </c>
      <c r="H264" s="362" t="s">
        <v>60</v>
      </c>
      <c r="I264" s="357" t="n">
        <v>0</v>
      </c>
      <c r="J264" s="357" t="n">
        <v>0</v>
      </c>
      <c r="K264" s="357" t="n">
        <v>3</v>
      </c>
      <c r="L264" s="357" t="n">
        <v>3</v>
      </c>
      <c r="M264" s="357"/>
      <c r="N264" s="381" t="s">
        <v>1185</v>
      </c>
      <c r="O264" s="380" t="s">
        <v>1186</v>
      </c>
      <c r="P264" s="381" t="s">
        <v>4455</v>
      </c>
      <c r="Q264" s="362" t="s">
        <v>60</v>
      </c>
      <c r="R264" s="357" t="s">
        <v>5427</v>
      </c>
      <c r="S264" s="356" t="s">
        <v>1196</v>
      </c>
      <c r="T264" s="479" t="s">
        <v>6830</v>
      </c>
      <c r="U264" s="357"/>
      <c r="V264" s="357"/>
      <c r="W264" s="357"/>
      <c r="X264" s="357"/>
      <c r="Y264" s="357"/>
      <c r="Z264" s="357"/>
      <c r="AA264" s="357"/>
      <c r="AB264" s="357"/>
      <c r="AC264" s="357"/>
      <c r="AD264" s="357"/>
      <c r="AE264" s="357"/>
      <c r="AF264" s="357"/>
      <c r="AG264" s="255"/>
    </row>
    <row r="265" customFormat="false" ht="15.75" hidden="false" customHeight="true" outlineLevel="0" collapsed="false">
      <c r="A265" s="363" t="n">
        <v>14</v>
      </c>
      <c r="B265" s="363" t="n">
        <v>21</v>
      </c>
      <c r="C265" s="357" t="n">
        <v>15</v>
      </c>
      <c r="D265" s="357" t="n">
        <v>15</v>
      </c>
      <c r="E265" s="357" t="s">
        <v>62</v>
      </c>
      <c r="F265" s="356" t="s">
        <v>109</v>
      </c>
      <c r="G265" s="357" t="s">
        <v>110</v>
      </c>
      <c r="H265" s="366" t="s">
        <v>101</v>
      </c>
      <c r="I265" s="357" t="n">
        <v>0</v>
      </c>
      <c r="J265" s="357" t="n">
        <v>4</v>
      </c>
      <c r="K265" s="357" t="n">
        <v>0</v>
      </c>
      <c r="L265" s="357" t="n">
        <v>4</v>
      </c>
      <c r="M265" s="357"/>
      <c r="N265" s="381" t="s">
        <v>1185</v>
      </c>
      <c r="O265" s="380" t="s">
        <v>1219</v>
      </c>
      <c r="P265" s="357" t="s">
        <v>4462</v>
      </c>
      <c r="Q265" s="362" t="s">
        <v>60</v>
      </c>
      <c r="R265" s="357" t="s">
        <v>5158</v>
      </c>
      <c r="S265" s="453" t="s">
        <v>1219</v>
      </c>
      <c r="T265" s="454" t="s">
        <v>6919</v>
      </c>
      <c r="U265" s="357"/>
      <c r="V265" s="357"/>
      <c r="W265" s="357"/>
      <c r="X265" s="357"/>
      <c r="Y265" s="357"/>
      <c r="Z265" s="357"/>
      <c r="AA265" s="357"/>
      <c r="AB265" s="357"/>
      <c r="AC265" s="357"/>
      <c r="AD265" s="357"/>
      <c r="AE265" s="357"/>
      <c r="AF265" s="357"/>
      <c r="AG265" s="255"/>
    </row>
    <row r="266" customFormat="false" ht="15.75" hidden="false" customHeight="true" outlineLevel="0" collapsed="false">
      <c r="A266" s="363" t="n">
        <v>19341</v>
      </c>
      <c r="B266" s="363" t="n">
        <v>22673</v>
      </c>
      <c r="C266" s="357" t="n">
        <v>25</v>
      </c>
      <c r="D266" s="357" t="n">
        <v>25</v>
      </c>
      <c r="E266" s="357" t="s">
        <v>62</v>
      </c>
      <c r="F266" s="356" t="s">
        <v>146</v>
      </c>
      <c r="G266" s="357" t="s">
        <v>147</v>
      </c>
      <c r="H266" s="366" t="s">
        <v>101</v>
      </c>
      <c r="I266" s="363" t="n">
        <v>0</v>
      </c>
      <c r="J266" s="363" t="n">
        <v>3</v>
      </c>
      <c r="K266" s="363" t="n">
        <v>0</v>
      </c>
      <c r="L266" s="363" t="n">
        <v>3</v>
      </c>
      <c r="M266" s="357"/>
      <c r="N266" s="381" t="s">
        <v>1185</v>
      </c>
      <c r="O266" s="380" t="s">
        <v>1316</v>
      </c>
      <c r="P266" s="357" t="s">
        <v>4480</v>
      </c>
      <c r="Q266" s="362" t="s">
        <v>60</v>
      </c>
      <c r="R266" s="458" t="s">
        <v>5211</v>
      </c>
      <c r="S266" s="357" t="s">
        <v>6920</v>
      </c>
      <c r="T266" s="357" t="s">
        <v>4480</v>
      </c>
      <c r="U266" s="357"/>
      <c r="V266" s="357"/>
      <c r="W266" s="357"/>
      <c r="X266" s="357"/>
      <c r="Y266" s="357"/>
      <c r="Z266" s="357"/>
      <c r="AA266" s="357"/>
      <c r="AB266" s="357"/>
      <c r="AC266" s="357"/>
      <c r="AD266" s="357"/>
      <c r="AE266" s="357"/>
      <c r="AF266" s="357"/>
      <c r="AG266" s="255"/>
    </row>
    <row r="267" customFormat="false" ht="15.75" hidden="false" customHeight="true" outlineLevel="0" collapsed="false">
      <c r="A267" s="363" t="s">
        <v>131</v>
      </c>
      <c r="B267" s="363" t="s">
        <v>131</v>
      </c>
      <c r="C267" s="357" t="n">
        <v>31</v>
      </c>
      <c r="D267" s="357" t="n">
        <v>31</v>
      </c>
      <c r="E267" s="357" t="s">
        <v>62</v>
      </c>
      <c r="F267" s="480" t="s">
        <v>163</v>
      </c>
      <c r="G267" s="381" t="s">
        <v>164</v>
      </c>
      <c r="H267" s="455" t="s">
        <v>6832</v>
      </c>
      <c r="I267" s="357"/>
      <c r="J267" s="357"/>
      <c r="K267" s="357"/>
      <c r="L267" s="357"/>
      <c r="M267" s="357"/>
      <c r="N267" s="381" t="s">
        <v>1185</v>
      </c>
      <c r="O267" s="380" t="s">
        <v>1366</v>
      </c>
      <c r="P267" s="381" t="s">
        <v>164</v>
      </c>
      <c r="Q267" s="362" t="s">
        <v>60</v>
      </c>
      <c r="R267" s="357" t="s">
        <v>5158</v>
      </c>
      <c r="S267" s="357" t="s">
        <v>6840</v>
      </c>
      <c r="T267" s="454" t="s">
        <v>1368</v>
      </c>
      <c r="U267" s="357"/>
      <c r="V267" s="357"/>
      <c r="W267" s="357"/>
      <c r="X267" s="357"/>
      <c r="Y267" s="357"/>
      <c r="Z267" s="357"/>
      <c r="AA267" s="357"/>
      <c r="AB267" s="357"/>
      <c r="AC267" s="357"/>
      <c r="AD267" s="357"/>
      <c r="AE267" s="357"/>
      <c r="AF267" s="357"/>
      <c r="AG267" s="255"/>
    </row>
    <row r="268" customFormat="false" ht="15.75" hidden="false" customHeight="true" outlineLevel="0" collapsed="false">
      <c r="A268" s="363" t="n">
        <v>45</v>
      </c>
      <c r="B268" s="363" t="n">
        <v>87</v>
      </c>
      <c r="C268" s="357" t="n">
        <v>33</v>
      </c>
      <c r="D268" s="357" t="n">
        <v>33</v>
      </c>
      <c r="E268" s="357" t="s">
        <v>62</v>
      </c>
      <c r="F268" s="356" t="s">
        <v>170</v>
      </c>
      <c r="G268" s="357" t="s">
        <v>172</v>
      </c>
      <c r="H268" s="455" t="s">
        <v>6832</v>
      </c>
      <c r="I268" s="357" t="n">
        <v>0</v>
      </c>
      <c r="J268" s="357" t="n">
        <v>0</v>
      </c>
      <c r="K268" s="357" t="n">
        <v>2</v>
      </c>
      <c r="L268" s="357" t="n">
        <v>2</v>
      </c>
      <c r="M268" s="357" t="s">
        <v>145</v>
      </c>
      <c r="N268" s="381" t="s">
        <v>1185</v>
      </c>
      <c r="O268" s="380" t="s">
        <v>1386</v>
      </c>
      <c r="P268" s="381" t="s">
        <v>4494</v>
      </c>
      <c r="Q268" s="362" t="s">
        <v>60</v>
      </c>
      <c r="R268" s="357" t="s">
        <v>5427</v>
      </c>
      <c r="S268" s="356" t="s">
        <v>6841</v>
      </c>
      <c r="T268" s="466" t="s">
        <v>6842</v>
      </c>
      <c r="U268" s="357"/>
      <c r="V268" s="357"/>
      <c r="W268" s="357"/>
      <c r="X268" s="357"/>
      <c r="Y268" s="357"/>
      <c r="Z268" s="357"/>
      <c r="AA268" s="357"/>
      <c r="AB268" s="357"/>
      <c r="AC268" s="357"/>
      <c r="AD268" s="357"/>
      <c r="AE268" s="357"/>
      <c r="AF268" s="357"/>
      <c r="AG268" s="255"/>
    </row>
    <row r="269" customFormat="false" ht="15.75" hidden="false" customHeight="true" outlineLevel="0" collapsed="false">
      <c r="A269" s="363" t="n">
        <v>551</v>
      </c>
      <c r="B269" s="363" t="n">
        <v>1068</v>
      </c>
      <c r="C269" s="357" t="n">
        <v>41</v>
      </c>
      <c r="D269" s="357" t="n">
        <v>41</v>
      </c>
      <c r="E269" s="357" t="s">
        <v>62</v>
      </c>
      <c r="F269" s="356" t="s">
        <v>194</v>
      </c>
      <c r="G269" s="472" t="s">
        <v>195</v>
      </c>
      <c r="H269" s="386" t="s">
        <v>70</v>
      </c>
      <c r="I269" s="461" t="n">
        <v>2</v>
      </c>
      <c r="J269" s="461" t="n">
        <v>0</v>
      </c>
      <c r="K269" s="461" t="n">
        <v>0</v>
      </c>
      <c r="L269" s="461" t="n">
        <v>2</v>
      </c>
      <c r="M269" s="357"/>
      <c r="N269" s="381" t="s">
        <v>1005</v>
      </c>
      <c r="O269" s="380" t="s">
        <v>1470</v>
      </c>
      <c r="P269" s="355" t="s">
        <v>195</v>
      </c>
      <c r="Q269" s="362" t="s">
        <v>60</v>
      </c>
      <c r="R269" s="357"/>
      <c r="S269" s="357"/>
      <c r="T269" s="357"/>
      <c r="U269" s="357"/>
      <c r="V269" s="357"/>
      <c r="W269" s="357"/>
      <c r="X269" s="357"/>
      <c r="Y269" s="357"/>
      <c r="Z269" s="357"/>
      <c r="AA269" s="357"/>
      <c r="AB269" s="357"/>
      <c r="AC269" s="357"/>
      <c r="AD269" s="357"/>
      <c r="AE269" s="357"/>
      <c r="AF269" s="357"/>
      <c r="AG269" s="255"/>
    </row>
    <row r="270" customFormat="false" ht="15.75" hidden="false" customHeight="true" outlineLevel="0" collapsed="false">
      <c r="A270" s="363" t="n">
        <v>19222</v>
      </c>
      <c r="B270" s="363" t="n">
        <v>22512</v>
      </c>
      <c r="C270" s="357" t="n">
        <v>62</v>
      </c>
      <c r="D270" s="357" t="n">
        <v>62</v>
      </c>
      <c r="E270" s="357" t="s">
        <v>62</v>
      </c>
      <c r="F270" s="356" t="s">
        <v>253</v>
      </c>
      <c r="G270" s="357" t="s">
        <v>254</v>
      </c>
      <c r="H270" s="386" t="s">
        <v>70</v>
      </c>
      <c r="I270" s="363" t="n">
        <v>2</v>
      </c>
      <c r="J270" s="363" t="n">
        <v>0</v>
      </c>
      <c r="K270" s="363" t="n">
        <v>0</v>
      </c>
      <c r="L270" s="363" t="n">
        <v>2</v>
      </c>
      <c r="M270" s="357"/>
      <c r="N270" s="381" t="s">
        <v>1005</v>
      </c>
      <c r="O270" s="380" t="s">
        <v>1613</v>
      </c>
      <c r="P270" s="357" t="s">
        <v>254</v>
      </c>
      <c r="Q270" s="362" t="s">
        <v>60</v>
      </c>
      <c r="R270" s="357" t="s">
        <v>5158</v>
      </c>
      <c r="S270" s="453" t="s">
        <v>6921</v>
      </c>
      <c r="T270" s="454" t="s">
        <v>1615</v>
      </c>
      <c r="U270" s="357"/>
      <c r="V270" s="357"/>
      <c r="W270" s="357"/>
      <c r="X270" s="357"/>
      <c r="Y270" s="357"/>
      <c r="Z270" s="357"/>
      <c r="AA270" s="357"/>
      <c r="AB270" s="357"/>
      <c r="AC270" s="357"/>
      <c r="AD270" s="357"/>
      <c r="AE270" s="357"/>
      <c r="AF270" s="357"/>
      <c r="AG270" s="255"/>
    </row>
    <row r="271" customFormat="false" ht="15.75" hidden="false" customHeight="true" outlineLevel="0" collapsed="false">
      <c r="A271" s="363" t="n">
        <v>126</v>
      </c>
      <c r="B271" s="363" t="n">
        <v>269</v>
      </c>
      <c r="C271" s="357" t="n">
        <v>75</v>
      </c>
      <c r="D271" s="357" t="n">
        <v>75</v>
      </c>
      <c r="E271" s="357" t="s">
        <v>62</v>
      </c>
      <c r="F271" s="356" t="s">
        <v>292</v>
      </c>
      <c r="G271" s="357" t="s">
        <v>293</v>
      </c>
      <c r="H271" s="357" t="s">
        <v>294</v>
      </c>
      <c r="I271" s="357"/>
      <c r="J271" s="357"/>
      <c r="K271" s="357"/>
      <c r="L271" s="357"/>
      <c r="M271" s="357"/>
      <c r="N271" s="381" t="s">
        <v>1185</v>
      </c>
      <c r="O271" s="380" t="s">
        <v>1739</v>
      </c>
      <c r="P271" s="381" t="s">
        <v>4562</v>
      </c>
      <c r="Q271" s="362" t="s">
        <v>60</v>
      </c>
      <c r="R271" s="357" t="s">
        <v>5158</v>
      </c>
      <c r="S271" s="453" t="s">
        <v>5422</v>
      </c>
      <c r="T271" s="454" t="s">
        <v>1741</v>
      </c>
      <c r="U271" s="357"/>
      <c r="V271" s="357"/>
      <c r="W271" s="357"/>
      <c r="X271" s="357"/>
      <c r="Y271" s="357"/>
      <c r="Z271" s="357"/>
      <c r="AA271" s="357"/>
      <c r="AB271" s="357"/>
      <c r="AC271" s="357"/>
      <c r="AD271" s="357"/>
      <c r="AE271" s="357"/>
      <c r="AF271" s="357"/>
      <c r="AG271" s="255"/>
    </row>
    <row r="272" customFormat="false" ht="15.75" hidden="false" customHeight="true" outlineLevel="0" collapsed="false">
      <c r="A272" s="481" t="n">
        <v>468</v>
      </c>
      <c r="B272" s="481" t="n">
        <v>937</v>
      </c>
      <c r="C272" s="357" t="n">
        <v>100</v>
      </c>
      <c r="D272" s="357" t="n">
        <v>100</v>
      </c>
      <c r="E272" s="357" t="s">
        <v>62</v>
      </c>
      <c r="F272" s="482" t="s">
        <v>366</v>
      </c>
      <c r="G272" s="455" t="s">
        <v>367</v>
      </c>
      <c r="H272" s="451" t="s">
        <v>4331</v>
      </c>
      <c r="I272" s="357" t="n">
        <v>4</v>
      </c>
      <c r="J272" s="357" t="n">
        <v>0</v>
      </c>
      <c r="K272" s="357" t="n">
        <v>0</v>
      </c>
      <c r="L272" s="357" t="n">
        <v>4</v>
      </c>
      <c r="M272" s="357"/>
      <c r="N272" s="381" t="s">
        <v>1185</v>
      </c>
      <c r="O272" s="380" t="s">
        <v>1962</v>
      </c>
      <c r="P272" s="381" t="s">
        <v>4597</v>
      </c>
      <c r="Q272" s="362" t="s">
        <v>60</v>
      </c>
      <c r="R272" s="357" t="s">
        <v>5158</v>
      </c>
      <c r="S272" s="356" t="s">
        <v>1962</v>
      </c>
      <c r="T272" s="454" t="s">
        <v>1964</v>
      </c>
      <c r="U272" s="357"/>
      <c r="V272" s="357"/>
      <c r="W272" s="357"/>
      <c r="X272" s="357"/>
      <c r="Y272" s="357"/>
      <c r="Z272" s="357"/>
      <c r="AA272" s="357"/>
      <c r="AB272" s="357"/>
      <c r="AC272" s="357"/>
      <c r="AD272" s="357"/>
      <c r="AE272" s="357"/>
      <c r="AF272" s="357"/>
      <c r="AG272" s="255"/>
    </row>
    <row r="273" customFormat="false" ht="15.75" hidden="false" customHeight="true" outlineLevel="0" collapsed="false">
      <c r="A273" s="363" t="n">
        <v>113</v>
      </c>
      <c r="B273" s="363" t="n">
        <v>249</v>
      </c>
      <c r="C273" s="357" t="n">
        <v>109</v>
      </c>
      <c r="D273" s="357" t="n">
        <v>109</v>
      </c>
      <c r="E273" s="357" t="s">
        <v>62</v>
      </c>
      <c r="F273" s="356" t="s">
        <v>406</v>
      </c>
      <c r="G273" s="357" t="s">
        <v>407</v>
      </c>
      <c r="H273" s="455" t="s">
        <v>6832</v>
      </c>
      <c r="I273" s="357"/>
      <c r="J273" s="357"/>
      <c r="K273" s="465"/>
      <c r="L273" s="465"/>
      <c r="M273" s="357"/>
      <c r="N273" s="381" t="s">
        <v>1185</v>
      </c>
      <c r="O273" s="380" t="s">
        <v>2087</v>
      </c>
      <c r="P273" s="381" t="s">
        <v>4621</v>
      </c>
      <c r="Q273" s="362" t="s">
        <v>60</v>
      </c>
      <c r="R273" s="357" t="s">
        <v>5158</v>
      </c>
      <c r="S273" s="453" t="s">
        <v>5608</v>
      </c>
      <c r="T273" s="454" t="s">
        <v>1488</v>
      </c>
      <c r="U273" s="357"/>
      <c r="V273" s="357"/>
      <c r="W273" s="357"/>
      <c r="X273" s="357"/>
      <c r="Y273" s="357"/>
      <c r="Z273" s="357"/>
      <c r="AA273" s="357"/>
      <c r="AB273" s="357"/>
      <c r="AC273" s="357"/>
      <c r="AD273" s="357"/>
      <c r="AE273" s="357"/>
      <c r="AF273" s="357"/>
      <c r="AG273" s="255"/>
    </row>
    <row r="274" customFormat="false" ht="15.75" hidden="false" customHeight="true" outlineLevel="0" collapsed="false">
      <c r="A274" s="363" t="n">
        <v>233</v>
      </c>
      <c r="B274" s="363" t="n">
        <v>508</v>
      </c>
      <c r="C274" s="357" t="n">
        <v>161</v>
      </c>
      <c r="D274" s="357" t="n">
        <v>161</v>
      </c>
      <c r="E274" s="357" t="s">
        <v>62</v>
      </c>
      <c r="F274" s="356" t="s">
        <v>543</v>
      </c>
      <c r="G274" s="357" t="s">
        <v>544</v>
      </c>
      <c r="H274" s="362" t="s">
        <v>60</v>
      </c>
      <c r="I274" s="357" t="n">
        <v>0</v>
      </c>
      <c r="J274" s="357" t="n">
        <v>0</v>
      </c>
      <c r="K274" s="357" t="n">
        <v>3</v>
      </c>
      <c r="L274" s="357" t="n">
        <v>3</v>
      </c>
      <c r="M274" s="357"/>
      <c r="N274" s="381" t="s">
        <v>1185</v>
      </c>
      <c r="O274" s="380" t="s">
        <v>2442</v>
      </c>
      <c r="P274" s="381" t="s">
        <v>4703</v>
      </c>
      <c r="Q274" s="362" t="s">
        <v>60</v>
      </c>
      <c r="R274" s="357"/>
      <c r="S274" s="357"/>
      <c r="T274" s="357"/>
      <c r="U274" s="357"/>
      <c r="V274" s="357"/>
      <c r="W274" s="357"/>
      <c r="X274" s="357"/>
      <c r="Y274" s="357"/>
      <c r="Z274" s="357"/>
      <c r="AA274" s="357"/>
      <c r="AB274" s="357"/>
      <c r="AC274" s="357"/>
      <c r="AD274" s="357"/>
      <c r="AE274" s="357"/>
      <c r="AF274" s="357"/>
      <c r="AG274" s="255"/>
    </row>
    <row r="275" customFormat="false" ht="15.75" hidden="false" customHeight="true" outlineLevel="0" collapsed="false">
      <c r="A275" s="363" t="n">
        <v>234</v>
      </c>
      <c r="B275" s="363" t="n">
        <v>510</v>
      </c>
      <c r="C275" s="357" t="n">
        <v>162</v>
      </c>
      <c r="D275" s="357" t="n">
        <v>162</v>
      </c>
      <c r="E275" s="357" t="s">
        <v>62</v>
      </c>
      <c r="F275" s="356" t="s">
        <v>545</v>
      </c>
      <c r="G275" s="472" t="s">
        <v>546</v>
      </c>
      <c r="H275" s="451" t="s">
        <v>70</v>
      </c>
      <c r="I275" s="461" t="n">
        <v>2</v>
      </c>
      <c r="J275" s="461" t="n">
        <v>0</v>
      </c>
      <c r="K275" s="461" t="n">
        <v>0</v>
      </c>
      <c r="L275" s="461" t="n">
        <v>2</v>
      </c>
      <c r="M275" s="357"/>
      <c r="N275" s="381" t="s">
        <v>1185</v>
      </c>
      <c r="O275" s="380" t="s">
        <v>2456</v>
      </c>
      <c r="P275" s="381" t="s">
        <v>4706</v>
      </c>
      <c r="Q275" s="362" t="s">
        <v>60</v>
      </c>
      <c r="R275" s="357" t="s">
        <v>5427</v>
      </c>
      <c r="S275" s="356" t="s">
        <v>5743</v>
      </c>
      <c r="T275" s="479" t="s">
        <v>2458</v>
      </c>
      <c r="U275" s="357"/>
      <c r="V275" s="357"/>
      <c r="W275" s="357"/>
      <c r="X275" s="357"/>
      <c r="Y275" s="357"/>
      <c r="Z275" s="357"/>
      <c r="AA275" s="357"/>
      <c r="AB275" s="357"/>
      <c r="AC275" s="357"/>
      <c r="AD275" s="357"/>
      <c r="AE275" s="357"/>
      <c r="AF275" s="357"/>
      <c r="AG275" s="255"/>
    </row>
    <row r="276" customFormat="false" ht="15.75" hidden="false" customHeight="true" outlineLevel="0" collapsed="false">
      <c r="A276" s="363" t="n">
        <v>247</v>
      </c>
      <c r="B276" s="363" t="n">
        <v>542</v>
      </c>
      <c r="C276" s="357" t="n">
        <v>169</v>
      </c>
      <c r="D276" s="357" t="n">
        <v>169</v>
      </c>
      <c r="E276" s="357" t="s">
        <v>62</v>
      </c>
      <c r="F276" s="356" t="s">
        <v>562</v>
      </c>
      <c r="G276" s="357" t="s">
        <v>563</v>
      </c>
      <c r="H276" s="483" t="s">
        <v>288</v>
      </c>
      <c r="I276" s="484" t="s">
        <v>338</v>
      </c>
      <c r="J276" s="483" t="n">
        <v>3</v>
      </c>
      <c r="K276" s="483" t="n">
        <v>0</v>
      </c>
      <c r="L276" s="483" t="n">
        <v>4</v>
      </c>
      <c r="M276" s="357"/>
      <c r="N276" s="381" t="s">
        <v>1005</v>
      </c>
      <c r="O276" s="380" t="s">
        <v>2532</v>
      </c>
      <c r="P276" s="381" t="s">
        <v>563</v>
      </c>
      <c r="Q276" s="362" t="s">
        <v>60</v>
      </c>
      <c r="R276" s="458" t="s">
        <v>5211</v>
      </c>
      <c r="S276" s="485" t="s">
        <v>6922</v>
      </c>
      <c r="T276" s="454" t="s">
        <v>2534</v>
      </c>
      <c r="U276" s="357"/>
      <c r="V276" s="357"/>
      <c r="W276" s="357"/>
      <c r="X276" s="357"/>
      <c r="Y276" s="357"/>
      <c r="Z276" s="357"/>
      <c r="AA276" s="357"/>
      <c r="AB276" s="357"/>
      <c r="AC276" s="357"/>
      <c r="AD276" s="357"/>
      <c r="AE276" s="357"/>
      <c r="AF276" s="357"/>
      <c r="AG276" s="255"/>
    </row>
    <row r="277" customFormat="false" ht="15.75" hidden="false" customHeight="true" outlineLevel="0" collapsed="false">
      <c r="A277" s="363" t="n">
        <v>276</v>
      </c>
      <c r="B277" s="363" t="n">
        <v>587</v>
      </c>
      <c r="C277" s="357" t="n">
        <v>171</v>
      </c>
      <c r="D277" s="357" t="n">
        <v>171</v>
      </c>
      <c r="E277" s="357" t="s">
        <v>62</v>
      </c>
      <c r="F277" s="356" t="s">
        <v>564</v>
      </c>
      <c r="G277" s="355" t="s">
        <v>565</v>
      </c>
      <c r="H277" s="386" t="s">
        <v>566</v>
      </c>
      <c r="I277" s="363" t="n">
        <v>3</v>
      </c>
      <c r="J277" s="363" t="n">
        <v>0</v>
      </c>
      <c r="K277" s="363" t="n">
        <v>0</v>
      </c>
      <c r="L277" s="363" t="n">
        <v>3</v>
      </c>
      <c r="M277" s="363"/>
      <c r="N277" s="381" t="s">
        <v>1185</v>
      </c>
      <c r="O277" s="380" t="s">
        <v>2545</v>
      </c>
      <c r="P277" s="381" t="s">
        <v>4725</v>
      </c>
      <c r="Q277" s="362" t="s">
        <v>60</v>
      </c>
      <c r="R277" s="357" t="s">
        <v>5158</v>
      </c>
      <c r="S277" s="453" t="s">
        <v>5802</v>
      </c>
      <c r="T277" s="454" t="s">
        <v>5811</v>
      </c>
      <c r="U277" s="357"/>
      <c r="V277" s="357"/>
      <c r="W277" s="357"/>
      <c r="X277" s="357"/>
      <c r="Y277" s="357"/>
      <c r="Z277" s="357"/>
      <c r="AA277" s="357"/>
      <c r="AB277" s="357"/>
      <c r="AC277" s="357"/>
      <c r="AD277" s="357"/>
      <c r="AE277" s="357"/>
      <c r="AF277" s="357"/>
      <c r="AG277" s="255"/>
    </row>
    <row r="278" customFormat="false" ht="15.75" hidden="false" customHeight="true" outlineLevel="0" collapsed="false">
      <c r="A278" s="363" t="n">
        <v>263</v>
      </c>
      <c r="B278" s="363" t="n">
        <v>571</v>
      </c>
      <c r="C278" s="357" t="n">
        <v>174</v>
      </c>
      <c r="D278" s="357" t="n">
        <v>174</v>
      </c>
      <c r="E278" s="357" t="s">
        <v>62</v>
      </c>
      <c r="F278" s="356" t="s">
        <v>571</v>
      </c>
      <c r="G278" s="357" t="s">
        <v>572</v>
      </c>
      <c r="H278" s="362" t="s">
        <v>60</v>
      </c>
      <c r="I278" s="357" t="n">
        <v>0</v>
      </c>
      <c r="J278" s="357" t="n">
        <v>0</v>
      </c>
      <c r="K278" s="357" t="n">
        <v>3</v>
      </c>
      <c r="L278" s="357" t="n">
        <v>3</v>
      </c>
      <c r="M278" s="357"/>
      <c r="N278" s="381" t="s">
        <v>1185</v>
      </c>
      <c r="O278" s="380" t="s">
        <v>2572</v>
      </c>
      <c r="P278" s="381" t="s">
        <v>4726</v>
      </c>
      <c r="Q278" s="362" t="s">
        <v>60</v>
      </c>
      <c r="R278" s="357" t="s">
        <v>5158</v>
      </c>
      <c r="S278" s="453" t="s">
        <v>5818</v>
      </c>
      <c r="T278" s="454" t="s">
        <v>6862</v>
      </c>
      <c r="U278" s="357"/>
      <c r="V278" s="357"/>
      <c r="W278" s="357"/>
      <c r="X278" s="357"/>
      <c r="Y278" s="357"/>
      <c r="Z278" s="357"/>
      <c r="AA278" s="357"/>
      <c r="AB278" s="357"/>
      <c r="AC278" s="357"/>
      <c r="AD278" s="357"/>
      <c r="AE278" s="357"/>
      <c r="AF278" s="357"/>
      <c r="AG278" s="255"/>
    </row>
    <row r="279" customFormat="false" ht="15.75" hidden="false" customHeight="true" outlineLevel="0" collapsed="false">
      <c r="A279" s="363" t="n">
        <v>257</v>
      </c>
      <c r="B279" s="363" t="n">
        <v>555</v>
      </c>
      <c r="C279" s="357" t="n">
        <v>182</v>
      </c>
      <c r="D279" s="357" t="n">
        <v>182.1</v>
      </c>
      <c r="E279" s="357" t="s">
        <v>62</v>
      </c>
      <c r="F279" s="356" t="s">
        <v>593</v>
      </c>
      <c r="G279" s="357" t="s">
        <v>594</v>
      </c>
      <c r="H279" s="366" t="s">
        <v>101</v>
      </c>
      <c r="I279" s="363" t="n">
        <v>0</v>
      </c>
      <c r="J279" s="363" t="n">
        <v>2</v>
      </c>
      <c r="K279" s="363" t="n">
        <v>2</v>
      </c>
      <c r="L279" s="363" t="n">
        <v>4</v>
      </c>
      <c r="M279" s="357"/>
      <c r="N279" s="381" t="s">
        <v>1185</v>
      </c>
      <c r="O279" s="380" t="s">
        <v>2659</v>
      </c>
      <c r="P279" s="381" t="s">
        <v>4746</v>
      </c>
      <c r="Q279" s="362" t="s">
        <v>60</v>
      </c>
      <c r="R279" s="357" t="s">
        <v>5158</v>
      </c>
      <c r="S279" s="485" t="s">
        <v>6923</v>
      </c>
      <c r="T279" s="357" t="s">
        <v>594</v>
      </c>
      <c r="U279" s="357"/>
      <c r="V279" s="357"/>
      <c r="W279" s="357"/>
      <c r="X279" s="357"/>
      <c r="Y279" s="357"/>
      <c r="Z279" s="357"/>
      <c r="AA279" s="357"/>
      <c r="AB279" s="357"/>
      <c r="AC279" s="357"/>
      <c r="AD279" s="357"/>
      <c r="AE279" s="357"/>
      <c r="AF279" s="357"/>
      <c r="AG279" s="255"/>
    </row>
    <row r="280" customFormat="false" ht="15.75" hidden="false" customHeight="true" outlineLevel="0" collapsed="false">
      <c r="A280" s="363" t="n">
        <v>257</v>
      </c>
      <c r="B280" s="363" t="n">
        <v>556</v>
      </c>
      <c r="C280" s="357" t="n">
        <v>182</v>
      </c>
      <c r="D280" s="357" t="n">
        <v>182.2</v>
      </c>
      <c r="E280" s="357" t="s">
        <v>62</v>
      </c>
      <c r="F280" s="356" t="s">
        <v>593</v>
      </c>
      <c r="G280" s="357" t="s">
        <v>595</v>
      </c>
      <c r="H280" s="362" t="s">
        <v>60</v>
      </c>
      <c r="I280" s="357" t="n">
        <v>0</v>
      </c>
      <c r="J280" s="357" t="n">
        <v>0</v>
      </c>
      <c r="K280" s="357" t="n">
        <v>3</v>
      </c>
      <c r="L280" s="357" t="n">
        <v>3</v>
      </c>
      <c r="M280" s="357"/>
      <c r="N280" s="381" t="s">
        <v>1185</v>
      </c>
      <c r="O280" s="380" t="s">
        <v>2659</v>
      </c>
      <c r="P280" s="381" t="s">
        <v>4746</v>
      </c>
      <c r="Q280" s="362" t="s">
        <v>60</v>
      </c>
      <c r="R280" s="357" t="s">
        <v>5158</v>
      </c>
      <c r="S280" s="485" t="s">
        <v>6923</v>
      </c>
      <c r="T280" s="381" t="s">
        <v>6866</v>
      </c>
      <c r="U280" s="357" t="s">
        <v>597</v>
      </c>
      <c r="V280" s="357"/>
      <c r="W280" s="357"/>
      <c r="X280" s="357"/>
      <c r="Y280" s="357"/>
      <c r="Z280" s="357"/>
      <c r="AA280" s="357"/>
      <c r="AB280" s="357"/>
      <c r="AC280" s="357"/>
      <c r="AD280" s="357"/>
      <c r="AE280" s="357"/>
      <c r="AF280" s="357"/>
      <c r="AG280" s="255"/>
    </row>
    <row r="281" customFormat="false" ht="15.75" hidden="false" customHeight="true" outlineLevel="0" collapsed="false">
      <c r="A281" s="363" t="n">
        <v>257</v>
      </c>
      <c r="B281" s="363" t="n">
        <v>557</v>
      </c>
      <c r="C281" s="357" t="n">
        <v>182</v>
      </c>
      <c r="D281" s="357" t="n">
        <v>182.3</v>
      </c>
      <c r="E281" s="357" t="s">
        <v>62</v>
      </c>
      <c r="F281" s="356" t="s">
        <v>593</v>
      </c>
      <c r="G281" s="357" t="s">
        <v>598</v>
      </c>
      <c r="H281" s="362" t="s">
        <v>60</v>
      </c>
      <c r="I281" s="357" t="n">
        <v>0</v>
      </c>
      <c r="J281" s="357" t="n">
        <v>0</v>
      </c>
      <c r="K281" s="357" t="n">
        <v>3</v>
      </c>
      <c r="L281" s="357" t="n">
        <v>3</v>
      </c>
      <c r="M281" s="357"/>
      <c r="N281" s="381" t="s">
        <v>1185</v>
      </c>
      <c r="O281" s="380" t="s">
        <v>2659</v>
      </c>
      <c r="P281" s="381" t="s">
        <v>4746</v>
      </c>
      <c r="Q281" s="362" t="s">
        <v>60</v>
      </c>
      <c r="R281" s="357" t="s">
        <v>5158</v>
      </c>
      <c r="S281" s="485" t="s">
        <v>6923</v>
      </c>
      <c r="T281" s="455" t="s">
        <v>131</v>
      </c>
      <c r="U281" s="357"/>
      <c r="V281" s="357"/>
      <c r="W281" s="357"/>
      <c r="X281" s="357"/>
      <c r="Y281" s="357"/>
      <c r="Z281" s="357"/>
      <c r="AA281" s="357"/>
      <c r="AB281" s="357"/>
      <c r="AC281" s="357"/>
      <c r="AD281" s="357"/>
      <c r="AE281" s="357"/>
      <c r="AF281" s="357"/>
      <c r="AG281" s="255"/>
    </row>
    <row r="282" customFormat="false" ht="15.75" hidden="false" customHeight="true" outlineLevel="0" collapsed="false">
      <c r="A282" s="363" t="n">
        <v>317</v>
      </c>
      <c r="B282" s="363" t="n">
        <v>673</v>
      </c>
      <c r="C282" s="357" t="n">
        <v>197</v>
      </c>
      <c r="D282" s="357" t="n">
        <v>197</v>
      </c>
      <c r="E282" s="357" t="s">
        <v>62</v>
      </c>
      <c r="F282" s="356" t="s">
        <v>638</v>
      </c>
      <c r="G282" s="357" t="s">
        <v>639</v>
      </c>
      <c r="H282" s="362" t="s">
        <v>60</v>
      </c>
      <c r="I282" s="357" t="n">
        <v>0</v>
      </c>
      <c r="J282" s="357" t="n">
        <v>0</v>
      </c>
      <c r="K282" s="357" t="n">
        <v>3</v>
      </c>
      <c r="L282" s="357" t="n">
        <v>3</v>
      </c>
      <c r="M282" s="357" t="s">
        <v>6831</v>
      </c>
      <c r="N282" s="381" t="s">
        <v>1005</v>
      </c>
      <c r="O282" s="380" t="s">
        <v>2812</v>
      </c>
      <c r="P282" s="381" t="s">
        <v>4774</v>
      </c>
      <c r="Q282" s="362" t="s">
        <v>60</v>
      </c>
      <c r="R282" s="458" t="s">
        <v>5211</v>
      </c>
      <c r="S282" s="453" t="s">
        <v>5962</v>
      </c>
      <c r="T282" s="454" t="s">
        <v>2814</v>
      </c>
      <c r="U282" s="357"/>
      <c r="V282" s="357"/>
      <c r="W282" s="357"/>
      <c r="X282" s="357"/>
      <c r="Y282" s="357"/>
      <c r="Z282" s="357"/>
      <c r="AA282" s="357"/>
      <c r="AB282" s="357"/>
      <c r="AC282" s="357"/>
      <c r="AD282" s="357"/>
      <c r="AE282" s="357"/>
      <c r="AF282" s="357"/>
      <c r="AG282" s="255"/>
    </row>
    <row r="283" customFormat="false" ht="15.75" hidden="false" customHeight="true" outlineLevel="0" collapsed="false">
      <c r="A283" s="363" t="n">
        <v>369</v>
      </c>
      <c r="B283" s="363" t="n">
        <v>751</v>
      </c>
      <c r="C283" s="357" t="n">
        <v>238</v>
      </c>
      <c r="D283" s="357" t="n">
        <v>238</v>
      </c>
      <c r="E283" s="357" t="s">
        <v>62</v>
      </c>
      <c r="F283" s="356" t="s">
        <v>751</v>
      </c>
      <c r="G283" s="357" t="s">
        <v>752</v>
      </c>
      <c r="H283" s="362" t="s">
        <v>60</v>
      </c>
      <c r="I283" s="357" t="n">
        <v>0</v>
      </c>
      <c r="J283" s="357" t="n">
        <v>0</v>
      </c>
      <c r="K283" s="357" t="n">
        <v>3</v>
      </c>
      <c r="L283" s="357" t="n">
        <v>3</v>
      </c>
      <c r="M283" s="357"/>
      <c r="N283" s="381" t="s">
        <v>1185</v>
      </c>
      <c r="O283" s="380" t="s">
        <v>3187</v>
      </c>
      <c r="P283" s="381" t="s">
        <v>3191</v>
      </c>
      <c r="Q283" s="362" t="s">
        <v>60</v>
      </c>
      <c r="R283" s="357" t="s">
        <v>5158</v>
      </c>
      <c r="S283" s="453" t="s">
        <v>3187</v>
      </c>
      <c r="T283" s="454" t="s">
        <v>3190</v>
      </c>
      <c r="U283" s="357"/>
      <c r="V283" s="357"/>
      <c r="W283" s="357"/>
      <c r="X283" s="357"/>
      <c r="Y283" s="357"/>
      <c r="Z283" s="357"/>
      <c r="AA283" s="357"/>
      <c r="AB283" s="357"/>
      <c r="AC283" s="357"/>
      <c r="AD283" s="357"/>
      <c r="AE283" s="357"/>
      <c r="AF283" s="357"/>
      <c r="AG283" s="255"/>
    </row>
    <row r="284" customFormat="false" ht="15.75" hidden="false" customHeight="true" outlineLevel="0" collapsed="false">
      <c r="A284" s="363" t="n">
        <v>70</v>
      </c>
      <c r="B284" s="363" t="n">
        <v>133</v>
      </c>
      <c r="C284" s="357" t="n">
        <v>274</v>
      </c>
      <c r="D284" s="357" t="n">
        <v>274</v>
      </c>
      <c r="E284" s="357" t="s">
        <v>62</v>
      </c>
      <c r="F284" s="356" t="s">
        <v>839</v>
      </c>
      <c r="G284" s="357" t="s">
        <v>840</v>
      </c>
      <c r="H284" s="386" t="s">
        <v>70</v>
      </c>
      <c r="I284" s="357" t="n">
        <v>6</v>
      </c>
      <c r="J284" s="357" t="n">
        <v>0</v>
      </c>
      <c r="K284" s="357" t="n">
        <v>1</v>
      </c>
      <c r="L284" s="357" t="n">
        <v>7</v>
      </c>
      <c r="M284" s="357"/>
      <c r="N284" s="381" t="s">
        <v>1185</v>
      </c>
      <c r="O284" s="380" t="s">
        <v>3479</v>
      </c>
      <c r="P284" s="472" t="s">
        <v>4929</v>
      </c>
      <c r="Q284" s="362" t="s">
        <v>60</v>
      </c>
      <c r="R284" s="357" t="s">
        <v>5158</v>
      </c>
      <c r="S284" s="453" t="s">
        <v>6894</v>
      </c>
      <c r="T284" s="466" t="s">
        <v>6288</v>
      </c>
      <c r="U284" s="357"/>
      <c r="V284" s="357"/>
      <c r="W284" s="357"/>
      <c r="X284" s="357"/>
      <c r="Y284" s="357"/>
      <c r="Z284" s="357"/>
      <c r="AA284" s="357"/>
      <c r="AB284" s="357"/>
      <c r="AC284" s="357"/>
      <c r="AD284" s="357"/>
      <c r="AE284" s="357"/>
      <c r="AF284" s="357"/>
      <c r="AG284" s="255"/>
    </row>
    <row r="285" customFormat="false" ht="15.75" hidden="false" customHeight="true" outlineLevel="0" collapsed="false">
      <c r="A285" s="363" t="n">
        <v>144</v>
      </c>
      <c r="B285" s="363" t="n">
        <v>338</v>
      </c>
      <c r="C285" s="357" t="n">
        <v>335</v>
      </c>
      <c r="D285" s="357" t="n">
        <v>335</v>
      </c>
      <c r="E285" s="357" t="s">
        <v>62</v>
      </c>
      <c r="F285" s="356" t="s">
        <v>999</v>
      </c>
      <c r="G285" s="357" t="s">
        <v>1000</v>
      </c>
      <c r="H285" s="359" t="s">
        <v>118</v>
      </c>
      <c r="I285" s="484" t="n">
        <v>2</v>
      </c>
      <c r="J285" s="484" t="n">
        <v>4</v>
      </c>
      <c r="K285" s="484" t="n">
        <v>1</v>
      </c>
      <c r="L285" s="484" t="n">
        <v>7</v>
      </c>
      <c r="M285" s="357"/>
      <c r="N285" s="381" t="s">
        <v>1185</v>
      </c>
      <c r="O285" s="380" t="s">
        <v>4052</v>
      </c>
      <c r="P285" s="357" t="s">
        <v>1000</v>
      </c>
      <c r="Q285" s="362" t="s">
        <v>60</v>
      </c>
      <c r="R285" s="357" t="s">
        <v>5158</v>
      </c>
      <c r="S285" s="453" t="s">
        <v>4052</v>
      </c>
      <c r="T285" s="466" t="s">
        <v>4054</v>
      </c>
      <c r="U285" s="357"/>
      <c r="V285" s="357"/>
      <c r="W285" s="357"/>
      <c r="X285" s="357"/>
      <c r="Y285" s="357"/>
      <c r="Z285" s="357"/>
      <c r="AA285" s="357"/>
      <c r="AB285" s="357"/>
      <c r="AC285" s="357"/>
      <c r="AD285" s="357"/>
      <c r="AE285" s="357"/>
      <c r="AF285" s="357"/>
      <c r="AG285" s="255"/>
    </row>
    <row r="286" customFormat="false" ht="15.75" hidden="false" customHeight="true" outlineLevel="0" collapsed="false">
      <c r="A286" s="357" t="s">
        <v>131</v>
      </c>
      <c r="B286" s="357" t="s">
        <v>131</v>
      </c>
      <c r="C286" s="357" t="n">
        <v>337</v>
      </c>
      <c r="D286" s="357" t="n">
        <v>337</v>
      </c>
      <c r="E286" s="357" t="s">
        <v>131</v>
      </c>
      <c r="F286" s="356" t="s">
        <v>131</v>
      </c>
      <c r="G286" s="357" t="s">
        <v>131</v>
      </c>
      <c r="H286" s="455" t="s">
        <v>6832</v>
      </c>
      <c r="I286" s="357"/>
      <c r="J286" s="357"/>
      <c r="K286" s="357"/>
      <c r="L286" s="357"/>
      <c r="M286" s="357"/>
      <c r="N286" s="381" t="s">
        <v>1005</v>
      </c>
      <c r="O286" s="380" t="s">
        <v>1006</v>
      </c>
      <c r="P286" s="381" t="s">
        <v>1008</v>
      </c>
      <c r="Q286" s="362" t="s">
        <v>60</v>
      </c>
      <c r="R286" s="357"/>
      <c r="S286" s="357"/>
      <c r="T286" s="357"/>
      <c r="U286" s="357"/>
      <c r="V286" s="357"/>
      <c r="W286" s="357"/>
      <c r="X286" s="357"/>
      <c r="Y286" s="357"/>
      <c r="Z286" s="357"/>
      <c r="AA286" s="357"/>
      <c r="AB286" s="357"/>
      <c r="AC286" s="357"/>
      <c r="AD286" s="357"/>
      <c r="AE286" s="357"/>
      <c r="AF286" s="357"/>
      <c r="AG286" s="255"/>
    </row>
    <row r="287" customFormat="false" ht="15.75" hidden="false" customHeight="true" outlineLevel="0" collapsed="false">
      <c r="A287" s="357"/>
      <c r="B287" s="357"/>
      <c r="C287" s="357" t="n">
        <v>339</v>
      </c>
      <c r="D287" s="357" t="n">
        <v>339</v>
      </c>
      <c r="E287" s="357" t="s">
        <v>131</v>
      </c>
      <c r="F287" s="356" t="s">
        <v>131</v>
      </c>
      <c r="G287" s="357" t="s">
        <v>131</v>
      </c>
      <c r="H287" s="455" t="s">
        <v>6832</v>
      </c>
      <c r="I287" s="357"/>
      <c r="J287" s="357"/>
      <c r="K287" s="357"/>
      <c r="L287" s="357"/>
      <c r="M287" s="357"/>
      <c r="N287" s="468" t="s">
        <v>1005</v>
      </c>
      <c r="O287" s="467" t="s">
        <v>1013</v>
      </c>
      <c r="P287" s="468" t="s">
        <v>1014</v>
      </c>
      <c r="Q287" s="362" t="s">
        <v>60</v>
      </c>
      <c r="R287" s="357"/>
      <c r="S287" s="357"/>
      <c r="T287" s="357"/>
      <c r="U287" s="357"/>
      <c r="V287" s="357"/>
      <c r="W287" s="357"/>
      <c r="X287" s="357"/>
      <c r="Y287" s="357"/>
      <c r="Z287" s="357"/>
      <c r="AA287" s="357"/>
      <c r="AB287" s="357"/>
      <c r="AC287" s="357"/>
      <c r="AD287" s="357"/>
      <c r="AE287" s="357"/>
      <c r="AF287" s="357"/>
      <c r="AG287" s="255"/>
    </row>
    <row r="288" customFormat="false" ht="15.75" hidden="false" customHeight="true" outlineLevel="0" collapsed="false">
      <c r="A288" s="357"/>
      <c r="B288" s="357"/>
      <c r="C288" s="357" t="n">
        <v>340</v>
      </c>
      <c r="D288" s="357" t="n">
        <v>340</v>
      </c>
      <c r="E288" s="357" t="s">
        <v>131</v>
      </c>
      <c r="F288" s="356" t="s">
        <v>131</v>
      </c>
      <c r="G288" s="357" t="s">
        <v>131</v>
      </c>
      <c r="H288" s="455" t="s">
        <v>6832</v>
      </c>
      <c r="I288" s="357"/>
      <c r="J288" s="357"/>
      <c r="K288" s="357"/>
      <c r="L288" s="357"/>
      <c r="M288" s="357"/>
      <c r="N288" s="468" t="s">
        <v>1015</v>
      </c>
      <c r="O288" s="467" t="s">
        <v>1016</v>
      </c>
      <c r="P288" s="468" t="s">
        <v>1018</v>
      </c>
      <c r="Q288" s="362" t="s">
        <v>60</v>
      </c>
      <c r="R288" s="357"/>
      <c r="S288" s="357"/>
      <c r="T288" s="357"/>
      <c r="U288" s="357"/>
      <c r="V288" s="357"/>
      <c r="W288" s="357"/>
      <c r="X288" s="357"/>
      <c r="Y288" s="357"/>
      <c r="Z288" s="357"/>
      <c r="AA288" s="357"/>
      <c r="AB288" s="357"/>
      <c r="AC288" s="357"/>
      <c r="AD288" s="357"/>
      <c r="AE288" s="357"/>
      <c r="AF288" s="357"/>
      <c r="AG288" s="255"/>
    </row>
    <row r="289" customFormat="false" ht="15.75" hidden="false" customHeight="true" outlineLevel="0" collapsed="false">
      <c r="A289" s="363" t="n">
        <v>78</v>
      </c>
      <c r="B289" s="363" t="n">
        <v>169</v>
      </c>
      <c r="C289" s="357" t="n">
        <v>291</v>
      </c>
      <c r="D289" s="357" t="n">
        <v>291</v>
      </c>
      <c r="E289" s="357" t="s">
        <v>62</v>
      </c>
      <c r="F289" s="356" t="s">
        <v>881</v>
      </c>
      <c r="G289" s="357" t="s">
        <v>882</v>
      </c>
      <c r="H289" s="366" t="s">
        <v>101</v>
      </c>
      <c r="I289" s="486" t="n">
        <v>0</v>
      </c>
      <c r="J289" s="486" t="n">
        <v>3</v>
      </c>
      <c r="K289" s="486" t="n">
        <v>0</v>
      </c>
      <c r="L289" s="363" t="n">
        <v>3</v>
      </c>
      <c r="M289" s="357"/>
      <c r="N289" s="381" t="s">
        <v>1005</v>
      </c>
      <c r="O289" s="380" t="s">
        <v>3672</v>
      </c>
      <c r="P289" s="357" t="s">
        <v>882</v>
      </c>
      <c r="Q289" s="362" t="s">
        <v>4972</v>
      </c>
      <c r="R289" s="357" t="s">
        <v>5158</v>
      </c>
      <c r="S289" s="453" t="s">
        <v>6420</v>
      </c>
      <c r="T289" s="466" t="s">
        <v>3674</v>
      </c>
      <c r="U289" s="357"/>
      <c r="V289" s="357"/>
      <c r="W289" s="357"/>
      <c r="X289" s="357"/>
      <c r="Y289" s="357"/>
      <c r="Z289" s="357"/>
      <c r="AA289" s="357"/>
      <c r="AB289" s="357"/>
      <c r="AC289" s="357"/>
      <c r="AD289" s="357"/>
      <c r="AE289" s="357"/>
      <c r="AF289" s="357"/>
      <c r="AG289" s="255"/>
    </row>
    <row r="290" customFormat="false" ht="15.75" hidden="false" customHeight="true" outlineLevel="0" collapsed="false">
      <c r="A290" s="363" t="n">
        <v>38</v>
      </c>
      <c r="B290" s="363" t="n">
        <v>80</v>
      </c>
      <c r="C290" s="357" t="n">
        <v>27</v>
      </c>
      <c r="D290" s="357" t="n">
        <v>27</v>
      </c>
      <c r="E290" s="357" t="s">
        <v>62</v>
      </c>
      <c r="F290" s="356" t="s">
        <v>150</v>
      </c>
      <c r="G290" s="357" t="s">
        <v>151</v>
      </c>
      <c r="H290" s="362" t="s">
        <v>60</v>
      </c>
      <c r="I290" s="357" t="n">
        <v>0</v>
      </c>
      <c r="J290" s="357" t="n">
        <v>0</v>
      </c>
      <c r="K290" s="357" t="n">
        <v>3</v>
      </c>
      <c r="L290" s="357" t="n">
        <v>3</v>
      </c>
      <c r="M290" s="357" t="s">
        <v>6831</v>
      </c>
      <c r="N290" s="381" t="s">
        <v>1185</v>
      </c>
      <c r="O290" s="380" t="s">
        <v>1345</v>
      </c>
      <c r="P290" s="381" t="s">
        <v>4488</v>
      </c>
      <c r="Q290" s="386" t="s">
        <v>70</v>
      </c>
      <c r="R290" s="357" t="s">
        <v>5158</v>
      </c>
      <c r="S290" s="453" t="s">
        <v>5229</v>
      </c>
      <c r="T290" s="454" t="s">
        <v>1347</v>
      </c>
      <c r="U290" s="357"/>
      <c r="V290" s="357"/>
      <c r="W290" s="357"/>
      <c r="X290" s="357"/>
      <c r="Y290" s="357"/>
      <c r="Z290" s="357"/>
      <c r="AA290" s="357"/>
      <c r="AB290" s="357"/>
      <c r="AC290" s="357"/>
      <c r="AD290" s="357"/>
      <c r="AE290" s="357"/>
      <c r="AF290" s="357"/>
      <c r="AG290" s="255"/>
    </row>
    <row r="291" customFormat="false" ht="15.75" hidden="false" customHeight="true" outlineLevel="0" collapsed="false">
      <c r="A291" s="363" t="n">
        <v>563</v>
      </c>
      <c r="B291" s="363" t="n">
        <v>1086</v>
      </c>
      <c r="C291" s="357" t="n">
        <v>48</v>
      </c>
      <c r="D291" s="357" t="n">
        <v>48</v>
      </c>
      <c r="E291" s="357" t="s">
        <v>62</v>
      </c>
      <c r="F291" s="356" t="s">
        <v>212</v>
      </c>
      <c r="G291" s="472" t="s">
        <v>213</v>
      </c>
      <c r="H291" s="386" t="s">
        <v>70</v>
      </c>
      <c r="I291" s="461" t="n">
        <v>2</v>
      </c>
      <c r="J291" s="461" t="n">
        <v>0</v>
      </c>
      <c r="K291" s="461" t="n">
        <v>1</v>
      </c>
      <c r="L291" s="461" t="n">
        <v>3</v>
      </c>
      <c r="M291" s="357"/>
      <c r="N291" s="357"/>
      <c r="O291" s="380" t="s">
        <v>1507</v>
      </c>
      <c r="P291" s="381" t="s">
        <v>4199</v>
      </c>
      <c r="Q291" s="386" t="s">
        <v>70</v>
      </c>
      <c r="R291" s="357"/>
      <c r="S291" s="357"/>
      <c r="T291" s="357"/>
      <c r="U291" s="357"/>
      <c r="V291" s="357"/>
      <c r="W291" s="357"/>
      <c r="X291" s="357"/>
      <c r="Y291" s="357"/>
      <c r="Z291" s="357"/>
      <c r="AA291" s="357"/>
      <c r="AB291" s="357"/>
      <c r="AC291" s="357"/>
      <c r="AD291" s="357"/>
      <c r="AE291" s="357"/>
      <c r="AF291" s="357"/>
      <c r="AG291" s="255"/>
    </row>
    <row r="292" customFormat="false" ht="15.75" hidden="false" customHeight="true" outlineLevel="0" collapsed="false">
      <c r="A292" s="363" t="n">
        <v>435</v>
      </c>
      <c r="B292" s="363" t="n">
        <v>882</v>
      </c>
      <c r="C292" s="357" t="n">
        <v>80</v>
      </c>
      <c r="D292" s="357" t="n">
        <v>80</v>
      </c>
      <c r="E292" s="357" t="s">
        <v>62</v>
      </c>
      <c r="F292" s="356" t="s">
        <v>309</v>
      </c>
      <c r="G292" s="472" t="s">
        <v>310</v>
      </c>
      <c r="H292" s="386" t="s">
        <v>70</v>
      </c>
      <c r="I292" s="461" t="n">
        <v>3</v>
      </c>
      <c r="J292" s="461" t="n">
        <v>0</v>
      </c>
      <c r="K292" s="461" t="n">
        <v>1</v>
      </c>
      <c r="L292" s="461" t="n">
        <v>4</v>
      </c>
      <c r="M292" s="357"/>
      <c r="N292" s="381" t="s">
        <v>1185</v>
      </c>
      <c r="O292" s="380" t="s">
        <v>1782</v>
      </c>
      <c r="P292" s="381" t="s">
        <v>310</v>
      </c>
      <c r="Q292" s="386" t="s">
        <v>70</v>
      </c>
      <c r="R292" s="357" t="s">
        <v>5158</v>
      </c>
      <c r="S292" s="453" t="s">
        <v>6924</v>
      </c>
      <c r="T292" s="454" t="s">
        <v>1640</v>
      </c>
      <c r="U292" s="357"/>
      <c r="V292" s="357"/>
      <c r="W292" s="357"/>
      <c r="X292" s="357"/>
      <c r="Y292" s="357"/>
      <c r="Z292" s="357"/>
      <c r="AA292" s="357"/>
      <c r="AB292" s="357"/>
      <c r="AC292" s="357"/>
      <c r="AD292" s="357"/>
      <c r="AE292" s="357"/>
      <c r="AF292" s="357"/>
      <c r="AG292" s="255"/>
    </row>
    <row r="293" customFormat="false" ht="15.75" hidden="false" customHeight="true" outlineLevel="0" collapsed="false">
      <c r="A293" s="363" t="n">
        <v>459</v>
      </c>
      <c r="B293" s="363" t="n">
        <v>927</v>
      </c>
      <c r="C293" s="357" t="n">
        <v>93</v>
      </c>
      <c r="D293" s="357" t="n">
        <v>93</v>
      </c>
      <c r="E293" s="357" t="s">
        <v>62</v>
      </c>
      <c r="F293" s="356" t="s">
        <v>349</v>
      </c>
      <c r="G293" s="357" t="s">
        <v>350</v>
      </c>
      <c r="H293" s="455" t="s">
        <v>6832</v>
      </c>
      <c r="I293" s="357" t="n">
        <v>0</v>
      </c>
      <c r="J293" s="357" t="n">
        <v>0</v>
      </c>
      <c r="K293" s="357" t="n">
        <v>2</v>
      </c>
      <c r="L293" s="357" t="n">
        <v>2</v>
      </c>
      <c r="M293" s="357" t="s">
        <v>352</v>
      </c>
      <c r="N293" s="381" t="s">
        <v>1185</v>
      </c>
      <c r="O293" s="380" t="s">
        <v>1915</v>
      </c>
      <c r="P293" s="381" t="s">
        <v>4588</v>
      </c>
      <c r="Q293" s="386" t="s">
        <v>70</v>
      </c>
      <c r="R293" s="357" t="s">
        <v>5427</v>
      </c>
      <c r="S293" s="356" t="s">
        <v>349</v>
      </c>
      <c r="T293" s="466" t="s">
        <v>1917</v>
      </c>
      <c r="U293" s="357"/>
      <c r="V293" s="357"/>
      <c r="W293" s="357"/>
      <c r="X293" s="357"/>
      <c r="Y293" s="357"/>
      <c r="Z293" s="357"/>
      <c r="AA293" s="357"/>
      <c r="AB293" s="357"/>
      <c r="AC293" s="357"/>
      <c r="AD293" s="357"/>
      <c r="AE293" s="357"/>
      <c r="AF293" s="357"/>
      <c r="AG293" s="255"/>
    </row>
    <row r="294" customFormat="false" ht="15.75" hidden="false" customHeight="true" outlineLevel="0" collapsed="false">
      <c r="A294" s="363" t="n">
        <v>642</v>
      </c>
      <c r="B294" s="363" t="n">
        <v>1209</v>
      </c>
      <c r="C294" s="357" t="n">
        <v>130</v>
      </c>
      <c r="D294" s="357" t="n">
        <v>130.1</v>
      </c>
      <c r="E294" s="357" t="s">
        <v>62</v>
      </c>
      <c r="F294" s="356" t="s">
        <v>459</v>
      </c>
      <c r="G294" s="360" t="s">
        <v>460</v>
      </c>
      <c r="H294" s="386" t="s">
        <v>70</v>
      </c>
      <c r="I294" s="355" t="n">
        <v>8</v>
      </c>
      <c r="J294" s="355" t="n">
        <v>0</v>
      </c>
      <c r="K294" s="355" t="n">
        <v>1</v>
      </c>
      <c r="L294" s="355" t="n">
        <v>9</v>
      </c>
      <c r="M294" s="357"/>
      <c r="N294" s="357" t="s">
        <v>6785</v>
      </c>
      <c r="O294" s="380" t="s">
        <v>2222</v>
      </c>
      <c r="P294" s="381" t="s">
        <v>4229</v>
      </c>
      <c r="Q294" s="386" t="s">
        <v>70</v>
      </c>
      <c r="R294" s="357"/>
      <c r="S294" s="357"/>
      <c r="T294" s="357"/>
      <c r="U294" s="357"/>
      <c r="V294" s="357"/>
      <c r="W294" s="357"/>
      <c r="X294" s="357"/>
      <c r="Y294" s="357"/>
      <c r="Z294" s="357"/>
      <c r="AA294" s="357"/>
      <c r="AB294" s="357"/>
      <c r="AC294" s="357"/>
      <c r="AD294" s="357"/>
      <c r="AE294" s="357"/>
      <c r="AF294" s="357"/>
      <c r="AG294" s="255"/>
    </row>
    <row r="295" customFormat="false" ht="15.75" hidden="false" customHeight="true" outlineLevel="0" collapsed="false">
      <c r="A295" s="363" t="n">
        <v>642</v>
      </c>
      <c r="B295" s="363" t="n">
        <v>1210</v>
      </c>
      <c r="C295" s="357" t="n">
        <v>130</v>
      </c>
      <c r="D295" s="357" t="n">
        <v>130.2</v>
      </c>
      <c r="E295" s="357" t="s">
        <v>62</v>
      </c>
      <c r="F295" s="356" t="s">
        <v>459</v>
      </c>
      <c r="G295" s="357" t="s">
        <v>461</v>
      </c>
      <c r="H295" s="362" t="s">
        <v>60</v>
      </c>
      <c r="I295" s="357" t="n">
        <v>0</v>
      </c>
      <c r="J295" s="357" t="n">
        <v>0</v>
      </c>
      <c r="K295" s="357" t="n">
        <v>3</v>
      </c>
      <c r="L295" s="357" t="n">
        <v>3</v>
      </c>
      <c r="M295" s="357"/>
      <c r="N295" s="357" t="s">
        <v>6785</v>
      </c>
      <c r="O295" s="380" t="s">
        <v>2222</v>
      </c>
      <c r="P295" s="381" t="s">
        <v>4229</v>
      </c>
      <c r="Q295" s="386" t="s">
        <v>70</v>
      </c>
      <c r="R295" s="357"/>
      <c r="S295" s="357"/>
      <c r="T295" s="357"/>
      <c r="U295" s="357"/>
      <c r="V295" s="357"/>
      <c r="W295" s="357"/>
      <c r="X295" s="357"/>
      <c r="Y295" s="357"/>
      <c r="Z295" s="357"/>
      <c r="AA295" s="357"/>
      <c r="AB295" s="357"/>
      <c r="AC295" s="357"/>
      <c r="AD295" s="357"/>
      <c r="AE295" s="357"/>
      <c r="AF295" s="357"/>
      <c r="AG295" s="255"/>
    </row>
    <row r="296" customFormat="false" ht="15.75" hidden="false" customHeight="true" outlineLevel="0" collapsed="false">
      <c r="A296" s="363" t="n">
        <v>648</v>
      </c>
      <c r="B296" s="363" t="n">
        <v>1218</v>
      </c>
      <c r="C296" s="357" t="n">
        <v>131</v>
      </c>
      <c r="D296" s="357" t="n">
        <v>131</v>
      </c>
      <c r="E296" s="357" t="s">
        <v>62</v>
      </c>
      <c r="F296" s="356" t="s">
        <v>463</v>
      </c>
      <c r="G296" s="357" t="s">
        <v>464</v>
      </c>
      <c r="H296" s="362" t="s">
        <v>60</v>
      </c>
      <c r="I296" s="357" t="n">
        <v>0</v>
      </c>
      <c r="J296" s="357" t="n">
        <v>0</v>
      </c>
      <c r="K296" s="357" t="n">
        <v>3</v>
      </c>
      <c r="L296" s="357" t="n">
        <v>3</v>
      </c>
      <c r="M296" s="455" t="s">
        <v>465</v>
      </c>
      <c r="N296" s="468" t="s">
        <v>1009</v>
      </c>
      <c r="O296" s="482" t="s">
        <v>2235</v>
      </c>
      <c r="P296" s="455" t="s">
        <v>4653</v>
      </c>
      <c r="Q296" s="386" t="s">
        <v>70</v>
      </c>
      <c r="R296" s="357"/>
      <c r="S296" s="357"/>
      <c r="T296" s="357"/>
      <c r="U296" s="357"/>
      <c r="V296" s="357"/>
      <c r="W296" s="357"/>
      <c r="X296" s="357"/>
      <c r="Y296" s="357"/>
      <c r="Z296" s="357"/>
      <c r="AA296" s="357"/>
      <c r="AB296" s="357"/>
      <c r="AC296" s="357"/>
      <c r="AD296" s="357"/>
      <c r="AE296" s="357"/>
      <c r="AF296" s="357"/>
      <c r="AG296" s="255"/>
    </row>
    <row r="297" customFormat="false" ht="15.75" hidden="false" customHeight="true" outlineLevel="0" collapsed="false">
      <c r="A297" s="363" t="n">
        <v>647</v>
      </c>
      <c r="B297" s="363" t="n">
        <v>1217</v>
      </c>
      <c r="C297" s="357" t="n">
        <v>134</v>
      </c>
      <c r="D297" s="357" t="n">
        <v>134</v>
      </c>
      <c r="E297" s="357" t="s">
        <v>62</v>
      </c>
      <c r="F297" s="356" t="s">
        <v>472</v>
      </c>
      <c r="G297" s="357" t="s">
        <v>473</v>
      </c>
      <c r="H297" s="386" t="s">
        <v>70</v>
      </c>
      <c r="I297" s="461" t="n">
        <v>2</v>
      </c>
      <c r="J297" s="461" t="n">
        <v>0</v>
      </c>
      <c r="K297" s="461" t="n">
        <v>2</v>
      </c>
      <c r="L297" s="461" t="n">
        <v>4</v>
      </c>
      <c r="M297" s="357"/>
      <c r="N297" s="357" t="s">
        <v>6785</v>
      </c>
      <c r="O297" s="380" t="s">
        <v>4659</v>
      </c>
      <c r="P297" s="381" t="s">
        <v>4660</v>
      </c>
      <c r="Q297" s="386" t="s">
        <v>70</v>
      </c>
      <c r="R297" s="357" t="s">
        <v>5158</v>
      </c>
      <c r="S297" s="453" t="s">
        <v>5660</v>
      </c>
      <c r="T297" s="454" t="s">
        <v>2256</v>
      </c>
      <c r="U297" s="357"/>
      <c r="V297" s="357"/>
      <c r="W297" s="357"/>
      <c r="X297" s="357"/>
      <c r="Y297" s="357"/>
      <c r="Z297" s="357"/>
      <c r="AA297" s="357"/>
      <c r="AB297" s="357"/>
      <c r="AC297" s="357"/>
      <c r="AD297" s="357"/>
      <c r="AE297" s="357"/>
      <c r="AF297" s="357"/>
      <c r="AG297" s="255"/>
    </row>
    <row r="298" customFormat="false" ht="15.75" hidden="false" customHeight="true" outlineLevel="0" collapsed="false">
      <c r="A298" s="363" t="n">
        <v>201</v>
      </c>
      <c r="B298" s="363" t="n">
        <v>448</v>
      </c>
      <c r="C298" s="357" t="n">
        <v>140</v>
      </c>
      <c r="D298" s="357" t="n">
        <v>140</v>
      </c>
      <c r="E298" s="357" t="s">
        <v>62</v>
      </c>
      <c r="F298" s="356" t="s">
        <v>490</v>
      </c>
      <c r="G298" s="357" t="s">
        <v>491</v>
      </c>
      <c r="H298" s="386" t="s">
        <v>70</v>
      </c>
      <c r="I298" s="357" t="n">
        <v>6</v>
      </c>
      <c r="J298" s="357" t="n">
        <v>0</v>
      </c>
      <c r="K298" s="357" t="n">
        <v>0</v>
      </c>
      <c r="L298" s="357" t="n">
        <v>6</v>
      </c>
      <c r="M298" s="357"/>
      <c r="N298" s="381" t="s">
        <v>1185</v>
      </c>
      <c r="O298" s="380" t="s">
        <v>2308</v>
      </c>
      <c r="P298" s="381" t="s">
        <v>491</v>
      </c>
      <c r="Q298" s="386" t="s">
        <v>70</v>
      </c>
      <c r="R298" s="357" t="s">
        <v>5158</v>
      </c>
      <c r="S298" s="453" t="s">
        <v>5688</v>
      </c>
      <c r="T298" s="454" t="s">
        <v>895</v>
      </c>
      <c r="U298" s="357"/>
      <c r="V298" s="357"/>
      <c r="W298" s="357"/>
      <c r="X298" s="357"/>
      <c r="Y298" s="357"/>
      <c r="Z298" s="357"/>
      <c r="AA298" s="357"/>
      <c r="AB298" s="357"/>
      <c r="AC298" s="357"/>
      <c r="AD298" s="357"/>
      <c r="AE298" s="357"/>
      <c r="AF298" s="357"/>
      <c r="AG298" s="255"/>
    </row>
    <row r="299" customFormat="false" ht="15.75" hidden="false" customHeight="true" outlineLevel="0" collapsed="false">
      <c r="A299" s="363" t="n">
        <v>251</v>
      </c>
      <c r="B299" s="363" t="n">
        <v>549</v>
      </c>
      <c r="C299" s="357" t="n">
        <v>177</v>
      </c>
      <c r="D299" s="357" t="n">
        <v>177</v>
      </c>
      <c r="F299" s="356" t="s">
        <v>581</v>
      </c>
      <c r="G299" s="357" t="s">
        <v>582</v>
      </c>
      <c r="H299" s="386" t="s">
        <v>70</v>
      </c>
      <c r="I299" s="355" t="n">
        <v>5</v>
      </c>
      <c r="J299" s="355" t="n">
        <v>0</v>
      </c>
      <c r="K299" s="355" t="n">
        <v>0</v>
      </c>
      <c r="L299" s="355" t="n">
        <v>5</v>
      </c>
      <c r="M299" s="357"/>
      <c r="N299" s="381" t="s">
        <v>1185</v>
      </c>
      <c r="O299" s="380" t="s">
        <v>2618</v>
      </c>
      <c r="P299" s="381" t="s">
        <v>582</v>
      </c>
      <c r="Q299" s="386" t="s">
        <v>70</v>
      </c>
      <c r="R299" s="357" t="s">
        <v>5158</v>
      </c>
      <c r="S299" s="453" t="s">
        <v>5844</v>
      </c>
      <c r="T299" s="454" t="s">
        <v>2620</v>
      </c>
      <c r="U299" s="357"/>
      <c r="V299" s="357"/>
      <c r="W299" s="357"/>
      <c r="X299" s="357"/>
      <c r="Y299" s="357"/>
      <c r="Z299" s="357"/>
      <c r="AA299" s="357"/>
      <c r="AB299" s="357"/>
      <c r="AC299" s="357"/>
      <c r="AD299" s="357"/>
      <c r="AE299" s="357"/>
      <c r="AF299" s="357"/>
      <c r="AG299" s="255"/>
    </row>
    <row r="300" customFormat="false" ht="15.75" hidden="false" customHeight="true" outlineLevel="0" collapsed="false">
      <c r="A300" s="363" t="n">
        <v>301</v>
      </c>
      <c r="B300" s="363" t="n">
        <v>635</v>
      </c>
      <c r="C300" s="357" t="n">
        <v>193</v>
      </c>
      <c r="D300" s="357" t="n">
        <v>193</v>
      </c>
      <c r="E300" s="357" t="s">
        <v>62</v>
      </c>
      <c r="F300" s="487" t="s">
        <v>626</v>
      </c>
      <c r="G300" s="357" t="s">
        <v>627</v>
      </c>
      <c r="H300" s="386" t="s">
        <v>70</v>
      </c>
      <c r="I300" s="357" t="n">
        <v>6</v>
      </c>
      <c r="J300" s="357" t="n">
        <v>0</v>
      </c>
      <c r="K300" s="357" t="n">
        <v>0</v>
      </c>
      <c r="L300" s="357" t="n">
        <v>6</v>
      </c>
      <c r="M300" s="357"/>
      <c r="N300" s="357" t="s">
        <v>6785</v>
      </c>
      <c r="O300" s="380" t="s">
        <v>2765</v>
      </c>
      <c r="P300" s="381" t="s">
        <v>2768</v>
      </c>
      <c r="Q300" s="386" t="s">
        <v>70</v>
      </c>
      <c r="R300" s="357"/>
      <c r="S300" s="357"/>
      <c r="T300" s="357"/>
      <c r="U300" s="357"/>
      <c r="V300" s="357"/>
      <c r="W300" s="357"/>
      <c r="X300" s="357"/>
      <c r="Y300" s="357"/>
      <c r="Z300" s="357"/>
      <c r="AA300" s="357"/>
      <c r="AB300" s="357"/>
      <c r="AC300" s="357"/>
      <c r="AD300" s="357"/>
      <c r="AE300" s="357"/>
      <c r="AF300" s="357"/>
      <c r="AG300" s="255"/>
    </row>
    <row r="301" customFormat="false" ht="15.75" hidden="false" customHeight="true" outlineLevel="0" collapsed="false">
      <c r="A301" s="363" t="n">
        <v>319</v>
      </c>
      <c r="B301" s="363" t="n">
        <v>678</v>
      </c>
      <c r="C301" s="357" t="n">
        <v>199</v>
      </c>
      <c r="D301" s="357" t="n">
        <v>199</v>
      </c>
      <c r="E301" s="357" t="s">
        <v>62</v>
      </c>
      <c r="F301" s="356" t="s">
        <v>642</v>
      </c>
      <c r="G301" s="357" t="s">
        <v>643</v>
      </c>
      <c r="H301" s="362" t="s">
        <v>6925</v>
      </c>
      <c r="I301" s="357" t="n">
        <v>0</v>
      </c>
      <c r="J301" s="357" t="n">
        <v>0</v>
      </c>
      <c r="K301" s="357" t="n">
        <v>5</v>
      </c>
      <c r="L301" s="357" t="n">
        <v>5</v>
      </c>
      <c r="M301" s="357"/>
      <c r="N301" s="357" t="s">
        <v>1009</v>
      </c>
      <c r="O301" s="356" t="s">
        <v>2831</v>
      </c>
      <c r="P301" s="381" t="s">
        <v>4777</v>
      </c>
      <c r="Q301" s="386" t="s">
        <v>70</v>
      </c>
      <c r="R301" s="357"/>
      <c r="S301" s="357"/>
      <c r="T301" s="357"/>
      <c r="U301" s="357"/>
      <c r="V301" s="357"/>
      <c r="W301" s="357"/>
      <c r="X301" s="357"/>
      <c r="Y301" s="357"/>
      <c r="Z301" s="357"/>
      <c r="AA301" s="357"/>
      <c r="AB301" s="357"/>
      <c r="AC301" s="357"/>
      <c r="AD301" s="357"/>
      <c r="AE301" s="357"/>
      <c r="AF301" s="357"/>
      <c r="AG301" s="255"/>
    </row>
    <row r="302" customFormat="false" ht="15.75" hidden="false" customHeight="true" outlineLevel="0" collapsed="false">
      <c r="A302" s="363" t="n">
        <v>640</v>
      </c>
      <c r="B302" s="363" t="n">
        <v>1205</v>
      </c>
      <c r="C302" s="357" t="n">
        <v>218</v>
      </c>
      <c r="D302" s="357" t="n">
        <v>218</v>
      </c>
      <c r="E302" s="357" t="s">
        <v>62</v>
      </c>
      <c r="F302" s="356" t="s">
        <v>698</v>
      </c>
      <c r="G302" s="472" t="s">
        <v>699</v>
      </c>
      <c r="H302" s="386" t="s">
        <v>70</v>
      </c>
      <c r="I302" s="355" t="n">
        <v>4</v>
      </c>
      <c r="J302" s="355" t="n">
        <v>0</v>
      </c>
      <c r="K302" s="355" t="n">
        <v>1</v>
      </c>
      <c r="L302" s="355" t="n">
        <v>5</v>
      </c>
      <c r="M302" s="357"/>
      <c r="N302" s="381" t="s">
        <v>6785</v>
      </c>
      <c r="O302" s="380" t="s">
        <v>3014</v>
      </c>
      <c r="P302" s="381" t="s">
        <v>4823</v>
      </c>
      <c r="Q302" s="386" t="s">
        <v>70</v>
      </c>
      <c r="R302" s="357" t="s">
        <v>6879</v>
      </c>
      <c r="S302" s="380" t="s">
        <v>3014</v>
      </c>
      <c r="T302" s="454" t="s">
        <v>1994</v>
      </c>
      <c r="U302" s="357"/>
      <c r="V302" s="357"/>
      <c r="W302" s="357"/>
      <c r="X302" s="357"/>
      <c r="Y302" s="357"/>
      <c r="Z302" s="357"/>
      <c r="AA302" s="357"/>
      <c r="AB302" s="357"/>
      <c r="AC302" s="357"/>
      <c r="AD302" s="357"/>
      <c r="AE302" s="357"/>
      <c r="AF302" s="357"/>
      <c r="AG302" s="255"/>
    </row>
    <row r="303" customFormat="false" ht="15.75" hidden="false" customHeight="true" outlineLevel="0" collapsed="false">
      <c r="A303" s="363" t="n">
        <v>585</v>
      </c>
      <c r="B303" s="363" t="n">
        <v>1128</v>
      </c>
      <c r="C303" s="357" t="n">
        <v>239</v>
      </c>
      <c r="D303" s="357" t="n">
        <v>239</v>
      </c>
      <c r="E303" s="357" t="s">
        <v>62</v>
      </c>
      <c r="F303" s="356" t="s">
        <v>753</v>
      </c>
      <c r="G303" s="472" t="s">
        <v>754</v>
      </c>
      <c r="H303" s="386" t="s">
        <v>70</v>
      </c>
      <c r="I303" s="461" t="n">
        <v>5</v>
      </c>
      <c r="J303" s="461" t="n">
        <v>0</v>
      </c>
      <c r="K303" s="461" t="n">
        <v>0</v>
      </c>
      <c r="L303" s="461" t="n">
        <v>5</v>
      </c>
      <c r="M303" s="357"/>
      <c r="N303" s="381" t="s">
        <v>1185</v>
      </c>
      <c r="O303" s="380" t="s">
        <v>3200</v>
      </c>
      <c r="P303" s="381" t="s">
        <v>3203</v>
      </c>
      <c r="Q303" s="386" t="s">
        <v>70</v>
      </c>
      <c r="R303" s="357" t="s">
        <v>5158</v>
      </c>
      <c r="S303" s="453" t="s">
        <v>6159</v>
      </c>
      <c r="T303" s="454" t="s">
        <v>3202</v>
      </c>
      <c r="U303" s="357"/>
      <c r="V303" s="357"/>
      <c r="W303" s="357"/>
      <c r="X303" s="357"/>
      <c r="Y303" s="357"/>
      <c r="Z303" s="357"/>
      <c r="AA303" s="357"/>
      <c r="AB303" s="357"/>
      <c r="AC303" s="357"/>
      <c r="AD303" s="357"/>
      <c r="AE303" s="357"/>
      <c r="AF303" s="357"/>
      <c r="AG303" s="255"/>
    </row>
    <row r="304" customFormat="false" ht="15.75" hidden="false" customHeight="true" outlineLevel="0" collapsed="false">
      <c r="A304" s="363" t="n">
        <v>429</v>
      </c>
      <c r="B304" s="363" t="n">
        <v>875</v>
      </c>
      <c r="C304" s="357" t="n">
        <v>253</v>
      </c>
      <c r="D304" s="357" t="n">
        <v>253</v>
      </c>
      <c r="E304" s="357" t="s">
        <v>62</v>
      </c>
      <c r="F304" s="356" t="s">
        <v>792</v>
      </c>
      <c r="G304" s="472" t="s">
        <v>793</v>
      </c>
      <c r="H304" s="488" t="s">
        <v>70</v>
      </c>
      <c r="I304" s="355" t="n">
        <v>5</v>
      </c>
      <c r="J304" s="355" t="n">
        <v>0</v>
      </c>
      <c r="K304" s="355" t="n">
        <v>1</v>
      </c>
      <c r="L304" s="472" t="n">
        <v>6</v>
      </c>
      <c r="M304" s="357"/>
      <c r="N304" s="357" t="s">
        <v>1001</v>
      </c>
      <c r="O304" s="380" t="s">
        <v>4899</v>
      </c>
      <c r="P304" s="381" t="s">
        <v>793</v>
      </c>
      <c r="Q304" s="386" t="s">
        <v>70</v>
      </c>
      <c r="R304" s="458" t="s">
        <v>5211</v>
      </c>
      <c r="S304" s="453" t="s">
        <v>6215</v>
      </c>
      <c r="T304" s="466" t="s">
        <v>3320</v>
      </c>
      <c r="U304" s="357"/>
      <c r="V304" s="357"/>
      <c r="W304" s="357"/>
      <c r="X304" s="357"/>
      <c r="Y304" s="357"/>
      <c r="Z304" s="357"/>
      <c r="AA304" s="357"/>
      <c r="AB304" s="357"/>
      <c r="AC304" s="357"/>
      <c r="AD304" s="357"/>
      <c r="AE304" s="357"/>
      <c r="AF304" s="357"/>
      <c r="AG304" s="255"/>
    </row>
    <row r="305" customFormat="false" ht="15.75" hidden="false" customHeight="true" outlineLevel="0" collapsed="false">
      <c r="A305" s="363" t="n">
        <v>427</v>
      </c>
      <c r="B305" s="363" t="n">
        <v>873</v>
      </c>
      <c r="C305" s="357" t="n">
        <v>267</v>
      </c>
      <c r="D305" s="357" t="n">
        <v>267</v>
      </c>
      <c r="E305" s="357" t="s">
        <v>62</v>
      </c>
      <c r="F305" s="356" t="s">
        <v>823</v>
      </c>
      <c r="G305" s="357" t="s">
        <v>824</v>
      </c>
      <c r="H305" s="488" t="s">
        <v>70</v>
      </c>
      <c r="I305" s="355" t="n">
        <v>5</v>
      </c>
      <c r="J305" s="355" t="n">
        <v>0</v>
      </c>
      <c r="K305" s="355" t="n">
        <v>0</v>
      </c>
      <c r="L305" s="355" t="n">
        <v>5</v>
      </c>
      <c r="M305" s="357"/>
      <c r="N305" s="357" t="s">
        <v>1009</v>
      </c>
      <c r="O305" s="380" t="s">
        <v>3419</v>
      </c>
      <c r="P305" s="381" t="s">
        <v>3422</v>
      </c>
      <c r="Q305" s="386" t="s">
        <v>70</v>
      </c>
      <c r="R305" s="357"/>
      <c r="S305" s="357"/>
      <c r="T305" s="357"/>
      <c r="U305" s="357"/>
      <c r="V305" s="357"/>
      <c r="W305" s="357"/>
      <c r="X305" s="357"/>
      <c r="Y305" s="357"/>
      <c r="Z305" s="357"/>
      <c r="AA305" s="357"/>
      <c r="AB305" s="357"/>
      <c r="AC305" s="357"/>
      <c r="AD305" s="357"/>
      <c r="AE305" s="357"/>
      <c r="AF305" s="357"/>
      <c r="AG305" s="255"/>
    </row>
    <row r="306" customFormat="false" ht="15.75" hidden="false" customHeight="true" outlineLevel="0" collapsed="false">
      <c r="A306" s="363" t="n">
        <v>64</v>
      </c>
      <c r="B306" s="363" t="n">
        <v>124</v>
      </c>
      <c r="C306" s="357" t="n">
        <v>288</v>
      </c>
      <c r="D306" s="357" t="n">
        <v>288</v>
      </c>
      <c r="E306" s="357" t="s">
        <v>62</v>
      </c>
      <c r="F306" s="356" t="s">
        <v>875</v>
      </c>
      <c r="G306" s="357" t="s">
        <v>876</v>
      </c>
      <c r="H306" s="455" t="s">
        <v>6832</v>
      </c>
      <c r="I306" s="357" t="n">
        <v>0</v>
      </c>
      <c r="J306" s="357" t="n">
        <v>0</v>
      </c>
      <c r="K306" s="357" t="n">
        <v>2</v>
      </c>
      <c r="L306" s="357" t="n">
        <v>2</v>
      </c>
      <c r="M306" s="357" t="s">
        <v>6831</v>
      </c>
      <c r="N306" s="381" t="s">
        <v>1185</v>
      </c>
      <c r="O306" s="380" t="s">
        <v>3635</v>
      </c>
      <c r="P306" s="381" t="s">
        <v>4962</v>
      </c>
      <c r="Q306" s="386" t="s">
        <v>70</v>
      </c>
      <c r="R306" s="357" t="s">
        <v>5158</v>
      </c>
      <c r="S306" s="453" t="s">
        <v>6385</v>
      </c>
      <c r="T306" s="466" t="s">
        <v>6900</v>
      </c>
      <c r="U306" s="357"/>
      <c r="V306" s="357"/>
      <c r="W306" s="357"/>
      <c r="X306" s="357"/>
      <c r="Y306" s="357"/>
      <c r="Z306" s="357"/>
      <c r="AA306" s="357"/>
      <c r="AB306" s="357"/>
      <c r="AC306" s="357"/>
      <c r="AD306" s="357"/>
      <c r="AE306" s="357"/>
      <c r="AF306" s="357"/>
      <c r="AG306" s="255"/>
    </row>
    <row r="307" customFormat="false" ht="15.75" hidden="false" customHeight="true" outlineLevel="0" collapsed="false">
      <c r="A307" s="363" t="n">
        <v>108</v>
      </c>
      <c r="B307" s="363" t="n">
        <v>223</v>
      </c>
      <c r="C307" s="357" t="n">
        <v>294</v>
      </c>
      <c r="D307" s="357" t="n">
        <v>294</v>
      </c>
      <c r="E307" s="357" t="s">
        <v>62</v>
      </c>
      <c r="F307" s="356" t="s">
        <v>890</v>
      </c>
      <c r="G307" s="472" t="s">
        <v>891</v>
      </c>
      <c r="H307" s="386" t="s">
        <v>70</v>
      </c>
      <c r="I307" s="357" t="n">
        <v>4</v>
      </c>
      <c r="J307" s="357" t="n">
        <v>0</v>
      </c>
      <c r="K307" s="357" t="n">
        <v>1</v>
      </c>
      <c r="L307" s="357" t="n">
        <v>5</v>
      </c>
      <c r="M307" s="357"/>
      <c r="N307" s="357" t="s">
        <v>1001</v>
      </c>
      <c r="O307" s="380" t="s">
        <v>3702</v>
      </c>
      <c r="P307" s="381" t="s">
        <v>4980</v>
      </c>
      <c r="Q307" s="386" t="s">
        <v>70</v>
      </c>
      <c r="R307" s="357"/>
      <c r="S307" s="357"/>
      <c r="T307" s="357"/>
      <c r="U307" s="357"/>
      <c r="V307" s="357"/>
      <c r="W307" s="357"/>
      <c r="X307" s="357"/>
      <c r="Y307" s="357"/>
      <c r="Z307" s="357"/>
      <c r="AA307" s="357"/>
      <c r="AB307" s="357"/>
      <c r="AC307" s="357"/>
      <c r="AD307" s="357"/>
      <c r="AE307" s="357"/>
      <c r="AF307" s="357"/>
      <c r="AG307" s="255"/>
    </row>
    <row r="308" customFormat="false" ht="15.75" hidden="false" customHeight="true" outlineLevel="0" collapsed="false">
      <c r="A308" s="363" t="n">
        <v>155</v>
      </c>
      <c r="B308" s="363" t="n">
        <v>357</v>
      </c>
      <c r="C308" s="357" t="n">
        <v>321</v>
      </c>
      <c r="D308" s="357" t="n">
        <v>321</v>
      </c>
      <c r="E308" s="357" t="s">
        <v>62</v>
      </c>
      <c r="F308" s="356" t="s">
        <v>961</v>
      </c>
      <c r="G308" s="355" t="s">
        <v>962</v>
      </c>
      <c r="H308" s="386" t="s">
        <v>70</v>
      </c>
      <c r="I308" s="357" t="n">
        <v>7</v>
      </c>
      <c r="J308" s="357" t="n">
        <v>0</v>
      </c>
      <c r="K308" s="357" t="n">
        <v>0</v>
      </c>
      <c r="L308" s="357" t="n">
        <v>7</v>
      </c>
      <c r="M308" s="357"/>
      <c r="N308" s="381" t="s">
        <v>1185</v>
      </c>
      <c r="O308" s="380" t="s">
        <v>3906</v>
      </c>
      <c r="P308" s="381" t="s">
        <v>5015</v>
      </c>
      <c r="Q308" s="386" t="s">
        <v>70</v>
      </c>
      <c r="R308" s="357" t="s">
        <v>5158</v>
      </c>
      <c r="S308" s="453" t="s">
        <v>6538</v>
      </c>
      <c r="T308" s="466" t="s">
        <v>3908</v>
      </c>
      <c r="U308" s="357"/>
      <c r="V308" s="357"/>
      <c r="W308" s="357"/>
      <c r="X308" s="357"/>
      <c r="Y308" s="357"/>
      <c r="Z308" s="357"/>
      <c r="AA308" s="357"/>
      <c r="AB308" s="357"/>
      <c r="AC308" s="357"/>
      <c r="AD308" s="357"/>
      <c r="AE308" s="357"/>
      <c r="AF308" s="357"/>
      <c r="AG308" s="255"/>
    </row>
    <row r="309" customFormat="false" ht="15.75" hidden="false" customHeight="true" outlineLevel="0" collapsed="false">
      <c r="A309" s="363" t="n">
        <v>163</v>
      </c>
      <c r="B309" s="363" t="n">
        <v>375</v>
      </c>
      <c r="C309" s="357" t="n">
        <v>322</v>
      </c>
      <c r="D309" s="357" t="n">
        <v>322</v>
      </c>
      <c r="E309" s="357" t="s">
        <v>62</v>
      </c>
      <c r="F309" s="356" t="s">
        <v>963</v>
      </c>
      <c r="G309" s="357" t="s">
        <v>964</v>
      </c>
      <c r="H309" s="362" t="s">
        <v>60</v>
      </c>
      <c r="I309" s="357" t="n">
        <v>0</v>
      </c>
      <c r="J309" s="357" t="n">
        <v>0</v>
      </c>
      <c r="K309" s="357" t="n">
        <v>3</v>
      </c>
      <c r="L309" s="357" t="n">
        <v>3</v>
      </c>
      <c r="M309" s="357"/>
      <c r="N309" s="381" t="s">
        <v>1009</v>
      </c>
      <c r="O309" s="380" t="s">
        <v>3917</v>
      </c>
      <c r="P309" s="381" t="s">
        <v>5017</v>
      </c>
      <c r="Q309" s="386" t="s">
        <v>70</v>
      </c>
      <c r="R309" s="357"/>
      <c r="S309" s="357"/>
      <c r="T309" s="357"/>
      <c r="U309" s="357"/>
      <c r="V309" s="357"/>
      <c r="W309" s="357"/>
      <c r="X309" s="357"/>
      <c r="Y309" s="357"/>
      <c r="Z309" s="357"/>
      <c r="AA309" s="357"/>
      <c r="AB309" s="357"/>
      <c r="AC309" s="357"/>
      <c r="AD309" s="357"/>
      <c r="AE309" s="357"/>
      <c r="AF309" s="357"/>
      <c r="AG309" s="255"/>
    </row>
    <row r="310" customFormat="false" ht="15.75" hidden="false" customHeight="true" outlineLevel="0" collapsed="false">
      <c r="A310" s="363" t="n">
        <v>181</v>
      </c>
      <c r="B310" s="363" t="n">
        <v>409</v>
      </c>
      <c r="C310" s="357" t="n">
        <v>327</v>
      </c>
      <c r="D310" s="357" t="n">
        <v>327</v>
      </c>
      <c r="E310" s="357" t="s">
        <v>62</v>
      </c>
      <c r="F310" s="356" t="s">
        <v>979</v>
      </c>
      <c r="G310" s="357" t="s">
        <v>980</v>
      </c>
      <c r="H310" s="385" t="s">
        <v>1924</v>
      </c>
      <c r="I310" s="357" t="s">
        <v>580</v>
      </c>
      <c r="J310" s="357"/>
      <c r="K310" s="357"/>
      <c r="L310" s="357"/>
      <c r="M310" s="357"/>
      <c r="N310" s="381" t="s">
        <v>1001</v>
      </c>
      <c r="O310" s="380" t="s">
        <v>5029</v>
      </c>
      <c r="P310" s="381" t="s">
        <v>4565</v>
      </c>
      <c r="Q310" s="386" t="s">
        <v>70</v>
      </c>
      <c r="R310" s="458" t="s">
        <v>5211</v>
      </c>
      <c r="S310" s="453" t="s">
        <v>6926</v>
      </c>
      <c r="T310" s="466" t="s">
        <v>3983</v>
      </c>
      <c r="U310" s="357"/>
      <c r="V310" s="357"/>
      <c r="W310" s="357"/>
      <c r="X310" s="357"/>
      <c r="Y310" s="357"/>
      <c r="Z310" s="357"/>
      <c r="AA310" s="357"/>
      <c r="AB310" s="357"/>
      <c r="AC310" s="357"/>
      <c r="AD310" s="357"/>
      <c r="AE310" s="357"/>
      <c r="AF310" s="357"/>
      <c r="AG310" s="255"/>
    </row>
    <row r="311" customFormat="false" ht="15.75" hidden="false" customHeight="true" outlineLevel="0" collapsed="false">
      <c r="A311" s="357" t="s">
        <v>131</v>
      </c>
      <c r="B311" s="357" t="s">
        <v>131</v>
      </c>
      <c r="C311" s="357" t="n">
        <v>336</v>
      </c>
      <c r="D311" s="357" t="n">
        <v>336</v>
      </c>
      <c r="E311" s="357" t="s">
        <v>131</v>
      </c>
      <c r="F311" s="356" t="s">
        <v>131</v>
      </c>
      <c r="G311" s="357" t="s">
        <v>131</v>
      </c>
      <c r="H311" s="455" t="s">
        <v>6832</v>
      </c>
      <c r="I311" s="357"/>
      <c r="J311" s="357"/>
      <c r="K311" s="357"/>
      <c r="L311" s="357"/>
      <c r="M311" s="357"/>
      <c r="N311" s="381" t="s">
        <v>1001</v>
      </c>
      <c r="O311" s="380" t="s">
        <v>5044</v>
      </c>
      <c r="P311" s="381" t="s">
        <v>933</v>
      </c>
      <c r="Q311" s="386" t="s">
        <v>70</v>
      </c>
      <c r="R311" s="357"/>
      <c r="S311" s="357"/>
      <c r="T311" s="357"/>
      <c r="U311" s="357"/>
      <c r="V311" s="357"/>
      <c r="W311" s="357"/>
      <c r="X311" s="357"/>
      <c r="Y311" s="357"/>
      <c r="Z311" s="357"/>
      <c r="AA311" s="357"/>
      <c r="AB311" s="357"/>
      <c r="AC311" s="357"/>
      <c r="AD311" s="357"/>
      <c r="AE311" s="357"/>
      <c r="AF311" s="357"/>
      <c r="AG311" s="255"/>
    </row>
    <row r="312" customFormat="false" ht="15.75" hidden="false" customHeight="true" outlineLevel="0" collapsed="false">
      <c r="A312" s="363" t="n">
        <v>570</v>
      </c>
      <c r="B312" s="363" t="n">
        <v>1096</v>
      </c>
      <c r="C312" s="357" t="n">
        <v>64</v>
      </c>
      <c r="D312" s="357" t="n">
        <v>64</v>
      </c>
      <c r="E312" s="357" t="s">
        <v>62</v>
      </c>
      <c r="F312" s="356" t="s">
        <v>257</v>
      </c>
      <c r="G312" s="357" t="s">
        <v>258</v>
      </c>
      <c r="H312" s="385" t="s">
        <v>259</v>
      </c>
      <c r="I312" s="357"/>
      <c r="J312" s="357"/>
      <c r="K312" s="357"/>
      <c r="L312" s="357"/>
      <c r="M312" s="357"/>
      <c r="N312" s="381" t="s">
        <v>1185</v>
      </c>
      <c r="O312" s="380" t="s">
        <v>1638</v>
      </c>
      <c r="P312" s="381" t="s">
        <v>4544</v>
      </c>
      <c r="Q312" s="386" t="s">
        <v>4546</v>
      </c>
      <c r="R312" s="357" t="s">
        <v>5158</v>
      </c>
      <c r="S312" s="453" t="s">
        <v>6927</v>
      </c>
      <c r="T312" s="454" t="s">
        <v>1640</v>
      </c>
      <c r="U312" s="357"/>
      <c r="V312" s="357"/>
      <c r="W312" s="357"/>
      <c r="X312" s="357"/>
      <c r="Y312" s="357"/>
      <c r="Z312" s="357"/>
      <c r="AA312" s="357"/>
      <c r="AB312" s="357"/>
      <c r="AC312" s="357"/>
      <c r="AD312" s="357"/>
      <c r="AE312" s="357"/>
      <c r="AF312" s="357"/>
      <c r="AG312" s="255"/>
    </row>
    <row r="313" customFormat="false" ht="15.75" hidden="false" customHeight="true" outlineLevel="0" collapsed="false">
      <c r="A313" s="363" t="n">
        <v>19211</v>
      </c>
      <c r="B313" s="363" t="n">
        <v>22497</v>
      </c>
      <c r="C313" s="357" t="n">
        <v>23</v>
      </c>
      <c r="D313" s="357" t="n">
        <v>23</v>
      </c>
      <c r="E313" s="357" t="s">
        <v>62</v>
      </c>
      <c r="F313" s="356" t="s">
        <v>139</v>
      </c>
      <c r="G313" s="357" t="s">
        <v>140</v>
      </c>
      <c r="H313" s="366" t="s">
        <v>101</v>
      </c>
      <c r="I313" s="363" t="n">
        <v>0</v>
      </c>
      <c r="J313" s="363" t="n">
        <v>2</v>
      </c>
      <c r="K313" s="363" t="n">
        <v>0</v>
      </c>
      <c r="L313" s="363" t="n">
        <v>2</v>
      </c>
      <c r="M313" s="357"/>
      <c r="N313" s="468" t="s">
        <v>1185</v>
      </c>
      <c r="O313" s="467" t="s">
        <v>1291</v>
      </c>
      <c r="P313" s="455" t="s">
        <v>140</v>
      </c>
      <c r="Q313" s="366" t="s">
        <v>101</v>
      </c>
      <c r="R313" s="455" t="s">
        <v>5158</v>
      </c>
      <c r="S313" s="459" t="s">
        <v>1291</v>
      </c>
      <c r="T313" s="454" t="s">
        <v>1293</v>
      </c>
      <c r="V313" s="357"/>
      <c r="W313" s="357"/>
      <c r="X313" s="357"/>
      <c r="Y313" s="357"/>
      <c r="Z313" s="357"/>
      <c r="AA313" s="357"/>
      <c r="AB313" s="357"/>
      <c r="AC313" s="357"/>
      <c r="AD313" s="357"/>
      <c r="AE313" s="357"/>
      <c r="AF313" s="357"/>
      <c r="AG313" s="255"/>
    </row>
    <row r="314" customFormat="false" ht="15.75" hidden="false" customHeight="true" outlineLevel="0" collapsed="false">
      <c r="A314" s="363" t="n">
        <v>546</v>
      </c>
      <c r="B314" s="363" t="n">
        <v>1062</v>
      </c>
      <c r="C314" s="357" t="n">
        <v>38</v>
      </c>
      <c r="D314" s="357" t="n">
        <v>38</v>
      </c>
      <c r="E314" s="357" t="s">
        <v>62</v>
      </c>
      <c r="F314" s="356" t="s">
        <v>185</v>
      </c>
      <c r="G314" s="357" t="s">
        <v>186</v>
      </c>
      <c r="H314" s="483" t="s">
        <v>187</v>
      </c>
      <c r="I314" s="489" t="n">
        <v>5</v>
      </c>
      <c r="J314" s="489" t="n">
        <v>1</v>
      </c>
      <c r="K314" s="489" t="n">
        <v>0</v>
      </c>
      <c r="L314" s="489" t="n">
        <v>6</v>
      </c>
      <c r="M314" s="357"/>
      <c r="N314" s="381" t="s">
        <v>1185</v>
      </c>
      <c r="O314" s="380" t="s">
        <v>1437</v>
      </c>
      <c r="P314" s="381" t="s">
        <v>186</v>
      </c>
      <c r="Q314" s="366" t="s">
        <v>101</v>
      </c>
      <c r="R314" s="357" t="s">
        <v>5158</v>
      </c>
      <c r="S314" s="453" t="s">
        <v>5276</v>
      </c>
      <c r="T314" s="454" t="s">
        <v>1439</v>
      </c>
      <c r="U314" s="357"/>
      <c r="V314" s="357"/>
      <c r="W314" s="357"/>
      <c r="X314" s="357"/>
      <c r="Y314" s="357"/>
      <c r="Z314" s="357"/>
      <c r="AA314" s="357"/>
      <c r="AB314" s="357"/>
      <c r="AC314" s="357"/>
      <c r="AD314" s="357"/>
      <c r="AE314" s="357"/>
      <c r="AF314" s="357"/>
      <c r="AG314" s="255"/>
    </row>
    <row r="315" customFormat="false" ht="15.75" hidden="false" customHeight="true" outlineLevel="0" collapsed="false">
      <c r="A315" s="363" t="n">
        <v>123</v>
      </c>
      <c r="B315" s="363" t="n">
        <v>260</v>
      </c>
      <c r="C315" s="357" t="n">
        <v>73</v>
      </c>
      <c r="D315" s="357" t="n">
        <v>73</v>
      </c>
      <c r="E315" s="357" t="s">
        <v>62</v>
      </c>
      <c r="F315" s="356" t="s">
        <v>286</v>
      </c>
      <c r="G315" s="357" t="s">
        <v>287</v>
      </c>
      <c r="H315" s="483" t="s">
        <v>288</v>
      </c>
      <c r="I315" s="483" t="n">
        <v>1</v>
      </c>
      <c r="J315" s="483" t="n">
        <v>8</v>
      </c>
      <c r="K315" s="483" t="n">
        <v>0</v>
      </c>
      <c r="L315" s="483" t="n">
        <v>9</v>
      </c>
      <c r="M315" s="357"/>
      <c r="N315" s="381" t="s">
        <v>1185</v>
      </c>
      <c r="O315" s="380" t="s">
        <v>1716</v>
      </c>
      <c r="P315" s="381" t="s">
        <v>1719</v>
      </c>
      <c r="Q315" s="366" t="s">
        <v>101</v>
      </c>
      <c r="R315" s="357" t="s">
        <v>5158</v>
      </c>
      <c r="S315" s="453" t="s">
        <v>5412</v>
      </c>
      <c r="T315" s="454" t="s">
        <v>1718</v>
      </c>
      <c r="U315" s="357"/>
      <c r="V315" s="357"/>
      <c r="W315" s="357"/>
      <c r="X315" s="357"/>
      <c r="Y315" s="357"/>
      <c r="Z315" s="357"/>
      <c r="AA315" s="357"/>
      <c r="AB315" s="357"/>
      <c r="AC315" s="357"/>
      <c r="AD315" s="357"/>
      <c r="AE315" s="357"/>
      <c r="AF315" s="357"/>
      <c r="AG315" s="255"/>
    </row>
    <row r="316" customFormat="false" ht="15.75" hidden="false" customHeight="true" outlineLevel="0" collapsed="false">
      <c r="A316" s="363" t="n">
        <v>454</v>
      </c>
      <c r="B316" s="363" t="n">
        <v>910</v>
      </c>
      <c r="C316" s="357" t="n">
        <v>90</v>
      </c>
      <c r="D316" s="357" t="n">
        <v>90.1</v>
      </c>
      <c r="E316" s="357" t="s">
        <v>62</v>
      </c>
      <c r="F316" s="356" t="s">
        <v>333</v>
      </c>
      <c r="G316" s="357" t="s">
        <v>337</v>
      </c>
      <c r="H316" s="366" t="s">
        <v>101</v>
      </c>
      <c r="I316" s="363" t="n">
        <v>0</v>
      </c>
      <c r="J316" s="357" t="s">
        <v>6847</v>
      </c>
      <c r="K316" s="363" t="n">
        <v>0</v>
      </c>
      <c r="L316" s="363" t="n">
        <v>8</v>
      </c>
      <c r="M316" s="357"/>
      <c r="N316" s="381" t="s">
        <v>1185</v>
      </c>
      <c r="O316" s="380" t="s">
        <v>1854</v>
      </c>
      <c r="P316" s="381" t="s">
        <v>337</v>
      </c>
      <c r="Q316" s="366" t="s">
        <v>101</v>
      </c>
      <c r="R316" s="357" t="s">
        <v>5158</v>
      </c>
      <c r="S316" s="453" t="s">
        <v>6928</v>
      </c>
      <c r="T316" s="454" t="s">
        <v>1856</v>
      </c>
      <c r="U316" s="357"/>
      <c r="V316" s="357"/>
      <c r="W316" s="357"/>
      <c r="X316" s="357"/>
      <c r="Y316" s="357"/>
      <c r="Z316" s="357"/>
      <c r="AA316" s="357"/>
      <c r="AB316" s="357"/>
      <c r="AC316" s="357"/>
      <c r="AD316" s="357"/>
      <c r="AE316" s="357"/>
      <c r="AF316" s="357"/>
      <c r="AG316" s="255"/>
    </row>
    <row r="317" customFormat="false" ht="15.75" hidden="false" customHeight="true" outlineLevel="0" collapsed="false">
      <c r="A317" s="363" t="n">
        <v>454</v>
      </c>
      <c r="B317" s="363" t="n">
        <v>912</v>
      </c>
      <c r="C317" s="357" t="n">
        <v>90</v>
      </c>
      <c r="D317" s="357" t="n">
        <v>90.2</v>
      </c>
      <c r="E317" s="357" t="s">
        <v>62</v>
      </c>
      <c r="F317" s="356" t="s">
        <v>333</v>
      </c>
      <c r="G317" s="357" t="s">
        <v>334</v>
      </c>
      <c r="H317" s="359" t="s">
        <v>118</v>
      </c>
      <c r="I317" s="357" t="s">
        <v>6849</v>
      </c>
      <c r="J317" s="357" t="s">
        <v>630</v>
      </c>
      <c r="K317" s="363" t="n">
        <v>0</v>
      </c>
      <c r="L317" s="363" t="n">
        <v>3</v>
      </c>
      <c r="M317" s="357"/>
      <c r="N317" s="381" t="s">
        <v>1185</v>
      </c>
      <c r="O317" s="467" t="s">
        <v>1854</v>
      </c>
      <c r="P317" s="468" t="s">
        <v>337</v>
      </c>
      <c r="Q317" s="366" t="s">
        <v>101</v>
      </c>
      <c r="R317" s="357" t="s">
        <v>5158</v>
      </c>
      <c r="S317" s="453" t="s">
        <v>6928</v>
      </c>
      <c r="T317" s="454" t="s">
        <v>1866</v>
      </c>
      <c r="U317" s="357"/>
      <c r="V317" s="357"/>
      <c r="W317" s="357"/>
      <c r="X317" s="357"/>
      <c r="Y317" s="357"/>
      <c r="Z317" s="357"/>
      <c r="AA317" s="357"/>
      <c r="AB317" s="357"/>
      <c r="AC317" s="357"/>
      <c r="AD317" s="357"/>
      <c r="AE317" s="357"/>
      <c r="AF317" s="357"/>
      <c r="AG317" s="255"/>
    </row>
    <row r="318" customFormat="false" ht="15.75" hidden="false" customHeight="true" outlineLevel="0" collapsed="false">
      <c r="A318" s="363" t="n">
        <v>454</v>
      </c>
      <c r="B318" s="363" t="n">
        <v>913</v>
      </c>
      <c r="C318" s="357" t="n">
        <v>90</v>
      </c>
      <c r="D318" s="357" t="n">
        <v>90.3</v>
      </c>
      <c r="E318" s="357" t="s">
        <v>62</v>
      </c>
      <c r="F318" s="356" t="s">
        <v>333</v>
      </c>
      <c r="G318" s="357" t="s">
        <v>340</v>
      </c>
      <c r="H318" s="366" t="s">
        <v>101</v>
      </c>
      <c r="I318" s="363" t="n">
        <v>0</v>
      </c>
      <c r="J318" s="357" t="s">
        <v>6850</v>
      </c>
      <c r="K318" s="363" t="n">
        <v>0</v>
      </c>
      <c r="L318" s="363" t="n">
        <v>6</v>
      </c>
      <c r="M318" s="357"/>
      <c r="N318" s="381" t="s">
        <v>1185</v>
      </c>
      <c r="O318" s="467" t="s">
        <v>1854</v>
      </c>
      <c r="P318" s="468" t="s">
        <v>337</v>
      </c>
      <c r="Q318" s="366" t="s">
        <v>101</v>
      </c>
      <c r="R318" s="357" t="s">
        <v>5158</v>
      </c>
      <c r="S318" s="453" t="s">
        <v>6928</v>
      </c>
      <c r="T318" s="455" t="s">
        <v>131</v>
      </c>
      <c r="U318" s="357"/>
      <c r="V318" s="357"/>
      <c r="W318" s="357"/>
      <c r="X318" s="357"/>
      <c r="Y318" s="357"/>
      <c r="Z318" s="357"/>
      <c r="AA318" s="357"/>
      <c r="AB318" s="357"/>
      <c r="AC318" s="357"/>
      <c r="AD318" s="357"/>
      <c r="AE318" s="357"/>
      <c r="AF318" s="357"/>
      <c r="AG318" s="255"/>
    </row>
    <row r="319" customFormat="false" ht="15.75" hidden="false" customHeight="true" outlineLevel="0" collapsed="false">
      <c r="A319" s="363" t="n">
        <v>454</v>
      </c>
      <c r="B319" s="363" t="n">
        <v>915</v>
      </c>
      <c r="C319" s="357" t="n">
        <v>90</v>
      </c>
      <c r="D319" s="357" t="n">
        <v>90.4</v>
      </c>
      <c r="E319" s="357" t="s">
        <v>62</v>
      </c>
      <c r="F319" s="356" t="s">
        <v>333</v>
      </c>
      <c r="G319" s="357" t="s">
        <v>343</v>
      </c>
      <c r="H319" s="366" t="s">
        <v>101</v>
      </c>
      <c r="I319" s="363" t="n">
        <v>0</v>
      </c>
      <c r="J319" s="357" t="s">
        <v>6849</v>
      </c>
      <c r="K319" s="363" t="n">
        <v>0</v>
      </c>
      <c r="L319" s="363" t="n">
        <v>2</v>
      </c>
      <c r="M319" s="357"/>
      <c r="N319" s="381" t="s">
        <v>1185</v>
      </c>
      <c r="O319" s="467" t="s">
        <v>1854</v>
      </c>
      <c r="P319" s="468" t="s">
        <v>337</v>
      </c>
      <c r="Q319" s="366" t="s">
        <v>101</v>
      </c>
      <c r="R319" s="357" t="s">
        <v>5158</v>
      </c>
      <c r="S319" s="453" t="s">
        <v>6928</v>
      </c>
      <c r="T319" s="455" t="s">
        <v>131</v>
      </c>
      <c r="U319" s="357"/>
      <c r="V319" s="357"/>
      <c r="W319" s="357"/>
      <c r="X319" s="357"/>
      <c r="Y319" s="357"/>
      <c r="Z319" s="357"/>
      <c r="AA319" s="357"/>
      <c r="AB319" s="357"/>
      <c r="AC319" s="357"/>
      <c r="AD319" s="357"/>
      <c r="AE319" s="357"/>
      <c r="AF319" s="357"/>
      <c r="AG319" s="255"/>
    </row>
    <row r="320" customFormat="false" ht="15.75" hidden="false" customHeight="true" outlineLevel="0" collapsed="false">
      <c r="A320" s="363" t="n">
        <v>110</v>
      </c>
      <c r="B320" s="363" t="n">
        <v>236</v>
      </c>
      <c r="C320" s="357" t="n">
        <v>108</v>
      </c>
      <c r="D320" s="357" t="n">
        <v>108.1</v>
      </c>
      <c r="E320" s="357" t="s">
        <v>62</v>
      </c>
      <c r="F320" s="356" t="s">
        <v>391</v>
      </c>
      <c r="G320" s="357" t="s">
        <v>392</v>
      </c>
      <c r="H320" s="359" t="s">
        <v>118</v>
      </c>
      <c r="I320" s="357"/>
      <c r="J320" s="357" t="s">
        <v>145</v>
      </c>
      <c r="K320" s="357"/>
      <c r="L320" s="357"/>
      <c r="M320" s="357"/>
      <c r="N320" s="381" t="s">
        <v>1185</v>
      </c>
      <c r="O320" s="380" t="s">
        <v>2038</v>
      </c>
      <c r="P320" s="357" t="s">
        <v>6854</v>
      </c>
      <c r="Q320" s="366" t="s">
        <v>101</v>
      </c>
      <c r="R320" s="357"/>
      <c r="S320" s="357"/>
      <c r="T320" s="357"/>
      <c r="U320" s="357"/>
      <c r="V320" s="357"/>
      <c r="W320" s="357"/>
      <c r="X320" s="357"/>
      <c r="Y320" s="357"/>
      <c r="Z320" s="357"/>
      <c r="AA320" s="357"/>
      <c r="AB320" s="357"/>
      <c r="AC320" s="357"/>
      <c r="AD320" s="357"/>
      <c r="AE320" s="357"/>
      <c r="AF320" s="357"/>
      <c r="AG320" s="255"/>
    </row>
    <row r="321" customFormat="false" ht="15.75" hidden="false" customHeight="true" outlineLevel="0" collapsed="false">
      <c r="A321" s="363" t="n">
        <v>110</v>
      </c>
      <c r="B321" s="363" t="n">
        <v>237</v>
      </c>
      <c r="C321" s="357" t="n">
        <v>108</v>
      </c>
      <c r="D321" s="357" t="n">
        <v>108.2</v>
      </c>
      <c r="E321" s="357" t="s">
        <v>62</v>
      </c>
      <c r="F321" s="356" t="s">
        <v>391</v>
      </c>
      <c r="G321" s="357" t="s">
        <v>396</v>
      </c>
      <c r="H321" s="359" t="s">
        <v>118</v>
      </c>
      <c r="I321" s="357"/>
      <c r="J321" s="357" t="s">
        <v>145</v>
      </c>
      <c r="K321" s="357"/>
      <c r="L321" s="357"/>
      <c r="M321" s="357"/>
      <c r="N321" s="381" t="s">
        <v>1185</v>
      </c>
      <c r="O321" s="380" t="s">
        <v>2038</v>
      </c>
      <c r="P321" s="455" t="s">
        <v>6854</v>
      </c>
      <c r="Q321" s="366" t="s">
        <v>101</v>
      </c>
      <c r="R321" s="357" t="s">
        <v>5158</v>
      </c>
      <c r="S321" s="453" t="s">
        <v>2038</v>
      </c>
      <c r="T321" s="454" t="s">
        <v>6856</v>
      </c>
      <c r="U321" s="357"/>
      <c r="V321" s="357"/>
      <c r="W321" s="357"/>
      <c r="X321" s="357"/>
      <c r="Y321" s="357"/>
      <c r="Z321" s="357"/>
      <c r="AA321" s="357"/>
      <c r="AB321" s="357"/>
      <c r="AC321" s="357"/>
      <c r="AD321" s="357"/>
      <c r="AE321" s="357"/>
      <c r="AF321" s="357"/>
      <c r="AG321" s="255"/>
    </row>
    <row r="322" customFormat="false" ht="15.75" hidden="false" customHeight="true" outlineLevel="0" collapsed="false">
      <c r="A322" s="363" t="n">
        <v>110</v>
      </c>
      <c r="B322" s="363" t="n">
        <v>239</v>
      </c>
      <c r="C322" s="357" t="n">
        <v>108</v>
      </c>
      <c r="D322" s="357" t="n">
        <v>108.3</v>
      </c>
      <c r="E322" s="357" t="s">
        <v>62</v>
      </c>
      <c r="F322" s="356" t="s">
        <v>391</v>
      </c>
      <c r="G322" s="357" t="s">
        <v>399</v>
      </c>
      <c r="H322" s="366" t="s">
        <v>101</v>
      </c>
      <c r="I322" s="357"/>
      <c r="J322" s="357" t="s">
        <v>145</v>
      </c>
      <c r="K322" s="357"/>
      <c r="L322" s="357"/>
      <c r="M322" s="357"/>
      <c r="N322" s="381" t="s">
        <v>1185</v>
      </c>
      <c r="O322" s="380" t="s">
        <v>2038</v>
      </c>
      <c r="P322" s="455" t="s">
        <v>6854</v>
      </c>
      <c r="Q322" s="366" t="s">
        <v>101</v>
      </c>
      <c r="R322" s="357" t="s">
        <v>5158</v>
      </c>
      <c r="S322" s="453" t="s">
        <v>2038</v>
      </c>
      <c r="T322" s="455" t="s">
        <v>399</v>
      </c>
      <c r="U322" s="357"/>
      <c r="V322" s="357"/>
      <c r="W322" s="357"/>
      <c r="X322" s="357"/>
      <c r="Y322" s="357"/>
      <c r="Z322" s="357"/>
      <c r="AA322" s="357"/>
      <c r="AB322" s="357"/>
      <c r="AC322" s="357"/>
      <c r="AD322" s="357"/>
      <c r="AE322" s="357"/>
      <c r="AF322" s="357"/>
      <c r="AG322" s="255"/>
    </row>
    <row r="323" customFormat="false" ht="15.75" hidden="false" customHeight="true" outlineLevel="0" collapsed="false">
      <c r="A323" s="363" t="n">
        <v>110</v>
      </c>
      <c r="B323" s="363" t="n">
        <v>241</v>
      </c>
      <c r="C323" s="357" t="n">
        <v>108</v>
      </c>
      <c r="D323" s="357" t="n">
        <v>108.4</v>
      </c>
      <c r="E323" s="357" t="s">
        <v>62</v>
      </c>
      <c r="F323" s="356" t="s">
        <v>391</v>
      </c>
      <c r="G323" s="357" t="s">
        <v>401</v>
      </c>
      <c r="H323" s="359" t="s">
        <v>118</v>
      </c>
      <c r="I323" s="357"/>
      <c r="J323" s="357" t="s">
        <v>145</v>
      </c>
      <c r="K323" s="357"/>
      <c r="L323" s="357"/>
      <c r="M323" s="357"/>
      <c r="N323" s="381" t="s">
        <v>1185</v>
      </c>
      <c r="O323" s="380" t="s">
        <v>2038</v>
      </c>
      <c r="P323" s="455" t="s">
        <v>6854</v>
      </c>
      <c r="Q323" s="366" t="s">
        <v>101</v>
      </c>
      <c r="R323" s="357" t="s">
        <v>5158</v>
      </c>
      <c r="S323" s="453" t="s">
        <v>2038</v>
      </c>
      <c r="T323" s="357" t="s">
        <v>401</v>
      </c>
      <c r="U323" s="357"/>
      <c r="V323" s="357"/>
      <c r="W323" s="357"/>
      <c r="X323" s="357"/>
      <c r="Y323" s="357"/>
      <c r="Z323" s="357"/>
      <c r="AA323" s="357"/>
      <c r="AB323" s="357"/>
      <c r="AC323" s="357"/>
      <c r="AD323" s="357"/>
      <c r="AE323" s="357"/>
      <c r="AF323" s="357"/>
      <c r="AG323" s="255"/>
    </row>
    <row r="324" customFormat="false" ht="15.75" hidden="false" customHeight="true" outlineLevel="0" collapsed="false">
      <c r="A324" s="363" t="n">
        <v>110</v>
      </c>
      <c r="B324" s="363" t="n">
        <v>242</v>
      </c>
      <c r="C324" s="357" t="n">
        <v>108</v>
      </c>
      <c r="D324" s="357" t="n">
        <v>108.5</v>
      </c>
      <c r="E324" s="357" t="s">
        <v>62</v>
      </c>
      <c r="F324" s="356" t="s">
        <v>391</v>
      </c>
      <c r="G324" s="357" t="s">
        <v>404</v>
      </c>
      <c r="H324" s="359" t="s">
        <v>118</v>
      </c>
      <c r="I324" s="357"/>
      <c r="J324" s="357" t="s">
        <v>145</v>
      </c>
      <c r="K324" s="357"/>
      <c r="L324" s="357"/>
      <c r="M324" s="357"/>
      <c r="N324" s="381" t="s">
        <v>1185</v>
      </c>
      <c r="O324" s="380" t="s">
        <v>2038</v>
      </c>
      <c r="P324" s="455" t="s">
        <v>6854</v>
      </c>
      <c r="Q324" s="366" t="s">
        <v>101</v>
      </c>
      <c r="R324" s="357" t="s">
        <v>5158</v>
      </c>
      <c r="S324" s="453" t="s">
        <v>2038</v>
      </c>
      <c r="T324" s="357" t="s">
        <v>404</v>
      </c>
      <c r="U324" s="357"/>
      <c r="V324" s="357"/>
      <c r="W324" s="357"/>
      <c r="X324" s="357"/>
      <c r="Y324" s="357"/>
      <c r="Z324" s="357"/>
      <c r="AA324" s="357"/>
      <c r="AB324" s="357"/>
      <c r="AC324" s="357"/>
      <c r="AD324" s="357"/>
      <c r="AE324" s="357"/>
      <c r="AF324" s="357"/>
      <c r="AG324" s="255"/>
    </row>
    <row r="325" customFormat="false" ht="15.75" hidden="false" customHeight="true" outlineLevel="0" collapsed="false">
      <c r="A325" s="363" t="n">
        <v>232</v>
      </c>
      <c r="B325" s="363" t="n">
        <v>504</v>
      </c>
      <c r="C325" s="357" t="n">
        <v>164</v>
      </c>
      <c r="D325" s="357" t="n">
        <v>164</v>
      </c>
      <c r="E325" s="357" t="s">
        <v>62</v>
      </c>
      <c r="F325" s="356" t="s">
        <v>550</v>
      </c>
      <c r="G325" s="357" t="s">
        <v>551</v>
      </c>
      <c r="H325" s="366" t="s">
        <v>101</v>
      </c>
      <c r="I325" s="357" t="n">
        <v>0</v>
      </c>
      <c r="J325" s="357" t="n">
        <v>7</v>
      </c>
      <c r="K325" s="357" t="n">
        <v>0</v>
      </c>
      <c r="L325" s="357" t="n">
        <v>7</v>
      </c>
      <c r="M325" s="357"/>
      <c r="N325" s="381" t="s">
        <v>1185</v>
      </c>
      <c r="O325" s="380" t="s">
        <v>2478</v>
      </c>
      <c r="P325" s="381" t="s">
        <v>4712</v>
      </c>
      <c r="Q325" s="366" t="s">
        <v>101</v>
      </c>
      <c r="R325" s="357" t="s">
        <v>5158</v>
      </c>
      <c r="S325" s="453" t="s">
        <v>5755</v>
      </c>
      <c r="T325" s="454" t="s">
        <v>2480</v>
      </c>
      <c r="U325" s="357"/>
      <c r="V325" s="357"/>
      <c r="W325" s="357"/>
      <c r="X325" s="357"/>
      <c r="Y325" s="357"/>
      <c r="Z325" s="357"/>
      <c r="AA325" s="357"/>
      <c r="AB325" s="357"/>
      <c r="AC325" s="357"/>
      <c r="AD325" s="357"/>
      <c r="AE325" s="357"/>
      <c r="AF325" s="357"/>
      <c r="AG325" s="255"/>
    </row>
    <row r="326" customFormat="false" ht="15.75" hidden="false" customHeight="true" outlineLevel="0" collapsed="false">
      <c r="A326" s="363" t="n">
        <v>250</v>
      </c>
      <c r="B326" s="363" t="n">
        <v>547</v>
      </c>
      <c r="C326" s="357" t="n">
        <v>167</v>
      </c>
      <c r="D326" s="357" t="n">
        <v>167</v>
      </c>
      <c r="E326" s="357" t="s">
        <v>62</v>
      </c>
      <c r="F326" s="356" t="s">
        <v>558</v>
      </c>
      <c r="G326" s="357" t="s">
        <v>559</v>
      </c>
      <c r="H326" s="359" t="s">
        <v>118</v>
      </c>
      <c r="I326" s="483" t="n">
        <v>3</v>
      </c>
      <c r="J326" s="483" t="n">
        <v>6</v>
      </c>
      <c r="K326" s="483" t="n">
        <v>0</v>
      </c>
      <c r="L326" s="483" t="n">
        <v>7</v>
      </c>
      <c r="M326" s="357"/>
      <c r="N326" s="381" t="s">
        <v>1185</v>
      </c>
      <c r="O326" s="380" t="s">
        <v>2519</v>
      </c>
      <c r="P326" s="381" t="s">
        <v>4720</v>
      </c>
      <c r="Q326" s="366" t="s">
        <v>101</v>
      </c>
      <c r="R326" s="357" t="s">
        <v>5158</v>
      </c>
      <c r="S326" s="453" t="s">
        <v>5780</v>
      </c>
      <c r="T326" s="381" t="s">
        <v>4720</v>
      </c>
      <c r="U326" s="357"/>
      <c r="V326" s="357"/>
      <c r="W326" s="357"/>
      <c r="X326" s="357"/>
      <c r="Y326" s="357"/>
      <c r="Z326" s="357"/>
      <c r="AA326" s="357"/>
      <c r="AB326" s="357"/>
      <c r="AC326" s="357"/>
      <c r="AD326" s="357"/>
      <c r="AE326" s="357"/>
      <c r="AF326" s="357"/>
      <c r="AG326" s="255"/>
    </row>
    <row r="327" customFormat="false" ht="15.75" hidden="false" customHeight="true" outlineLevel="0" collapsed="false">
      <c r="A327" s="363" t="s">
        <v>131</v>
      </c>
      <c r="B327" s="363" t="s">
        <v>131</v>
      </c>
      <c r="C327" s="357" t="n">
        <v>170</v>
      </c>
      <c r="D327" s="357" t="n">
        <v>170</v>
      </c>
      <c r="E327" s="357" t="s">
        <v>62</v>
      </c>
      <c r="F327" s="356" t="s">
        <v>556</v>
      </c>
      <c r="G327" s="357" t="s">
        <v>557</v>
      </c>
      <c r="H327" s="366" t="s">
        <v>101</v>
      </c>
      <c r="I327" s="367" t="n">
        <v>0</v>
      </c>
      <c r="J327" s="367" t="n">
        <v>5</v>
      </c>
      <c r="K327" s="367" t="n">
        <v>0</v>
      </c>
      <c r="L327" s="367" t="n">
        <v>5</v>
      </c>
      <c r="M327" s="357"/>
      <c r="N327" s="381" t="s">
        <v>1185</v>
      </c>
      <c r="O327" s="380" t="s">
        <v>2509</v>
      </c>
      <c r="P327" s="381" t="s">
        <v>557</v>
      </c>
      <c r="Q327" s="366" t="s">
        <v>101</v>
      </c>
      <c r="R327" s="357" t="s">
        <v>5158</v>
      </c>
      <c r="S327" s="453" t="s">
        <v>5773</v>
      </c>
      <c r="T327" s="454" t="s">
        <v>2511</v>
      </c>
      <c r="U327" s="357"/>
      <c r="V327" s="357"/>
      <c r="W327" s="357"/>
      <c r="X327" s="357"/>
      <c r="Y327" s="357"/>
      <c r="Z327" s="357"/>
      <c r="AA327" s="357"/>
      <c r="AB327" s="357"/>
      <c r="AC327" s="357"/>
      <c r="AD327" s="357"/>
      <c r="AE327" s="357"/>
      <c r="AF327" s="357"/>
      <c r="AG327" s="255"/>
    </row>
    <row r="328" customFormat="false" ht="15.75" hidden="false" customHeight="true" outlineLevel="0" collapsed="false">
      <c r="A328" s="363" t="n">
        <v>259</v>
      </c>
      <c r="B328" s="363" t="n">
        <v>560</v>
      </c>
      <c r="C328" s="357" t="n">
        <v>176</v>
      </c>
      <c r="D328" s="357" t="n">
        <v>176.1</v>
      </c>
      <c r="E328" s="357" t="s">
        <v>62</v>
      </c>
      <c r="F328" s="356" t="s">
        <v>577</v>
      </c>
      <c r="G328" s="357" t="s">
        <v>578</v>
      </c>
      <c r="H328" s="359" t="s">
        <v>118</v>
      </c>
      <c r="I328" s="483" t="n">
        <v>3</v>
      </c>
      <c r="J328" s="483" t="n">
        <v>4</v>
      </c>
      <c r="K328" s="483" t="n">
        <v>0</v>
      </c>
      <c r="L328" s="483" t="n">
        <v>7</v>
      </c>
      <c r="M328" s="357"/>
      <c r="N328" s="381" t="s">
        <v>1185</v>
      </c>
      <c r="O328" s="380" t="s">
        <v>2596</v>
      </c>
      <c r="P328" s="357" t="s">
        <v>578</v>
      </c>
      <c r="Q328" s="366" t="s">
        <v>101</v>
      </c>
      <c r="R328" s="357" t="s">
        <v>5158</v>
      </c>
      <c r="S328" s="453" t="s">
        <v>6929</v>
      </c>
      <c r="T328" s="454" t="s">
        <v>2598</v>
      </c>
      <c r="U328" s="357"/>
      <c r="V328" s="357"/>
      <c r="W328" s="357"/>
      <c r="X328" s="357"/>
      <c r="Y328" s="357"/>
      <c r="Z328" s="357"/>
      <c r="AA328" s="357"/>
      <c r="AB328" s="357"/>
      <c r="AC328" s="357"/>
      <c r="AD328" s="357"/>
      <c r="AE328" s="357"/>
      <c r="AF328" s="357"/>
      <c r="AG328" s="255"/>
    </row>
    <row r="329" customFormat="false" ht="15.75" hidden="false" customHeight="true" outlineLevel="0" collapsed="false">
      <c r="A329" s="363" t="n">
        <v>259</v>
      </c>
      <c r="B329" s="363" t="n">
        <v>566</v>
      </c>
      <c r="C329" s="357" t="n">
        <v>176</v>
      </c>
      <c r="D329" s="357" t="n">
        <v>176.2</v>
      </c>
      <c r="E329" s="357" t="s">
        <v>62</v>
      </c>
      <c r="F329" s="356" t="s">
        <v>577</v>
      </c>
      <c r="G329" s="357" t="s">
        <v>579</v>
      </c>
      <c r="H329" s="455" t="s">
        <v>6832</v>
      </c>
      <c r="I329" s="357" t="s">
        <v>580</v>
      </c>
      <c r="J329" s="357"/>
      <c r="K329" s="357"/>
      <c r="L329" s="357"/>
      <c r="M329" s="357"/>
      <c r="N329" s="381" t="s">
        <v>1185</v>
      </c>
      <c r="O329" s="380" t="s">
        <v>2596</v>
      </c>
      <c r="P329" s="357" t="s">
        <v>579</v>
      </c>
      <c r="Q329" s="366" t="s">
        <v>101</v>
      </c>
      <c r="R329" s="357" t="s">
        <v>5158</v>
      </c>
      <c r="S329" s="453" t="s">
        <v>6929</v>
      </c>
      <c r="T329" s="455" t="s">
        <v>131</v>
      </c>
      <c r="U329" s="357"/>
      <c r="V329" s="357"/>
      <c r="W329" s="357"/>
      <c r="X329" s="357"/>
      <c r="Y329" s="357"/>
      <c r="Z329" s="357"/>
      <c r="AA329" s="357"/>
      <c r="AB329" s="357"/>
      <c r="AC329" s="357"/>
      <c r="AD329" s="357"/>
      <c r="AE329" s="357"/>
      <c r="AF329" s="357"/>
      <c r="AG329" s="255"/>
    </row>
    <row r="330" customFormat="false" ht="15.75" hidden="false" customHeight="true" outlineLevel="0" collapsed="false">
      <c r="A330" s="363" t="n">
        <v>267</v>
      </c>
      <c r="B330" s="363" t="n">
        <v>576</v>
      </c>
      <c r="C330" s="357" t="n">
        <v>180</v>
      </c>
      <c r="D330" s="357" t="n">
        <v>180</v>
      </c>
      <c r="E330" s="357" t="s">
        <v>62</v>
      </c>
      <c r="F330" s="356" t="s">
        <v>588</v>
      </c>
      <c r="G330" s="357" t="s">
        <v>589</v>
      </c>
      <c r="H330" s="483" t="s">
        <v>288</v>
      </c>
      <c r="I330" s="484" t="s">
        <v>338</v>
      </c>
      <c r="J330" s="484" t="n">
        <v>3</v>
      </c>
      <c r="K330" s="483" t="n">
        <v>0</v>
      </c>
      <c r="L330" s="483" t="n">
        <v>4</v>
      </c>
      <c r="M330" s="357"/>
      <c r="N330" s="381" t="s">
        <v>1185</v>
      </c>
      <c r="O330" s="380" t="s">
        <v>2646</v>
      </c>
      <c r="P330" s="357" t="s">
        <v>4742</v>
      </c>
      <c r="Q330" s="366" t="s">
        <v>101</v>
      </c>
      <c r="R330" s="357" t="s">
        <v>5158</v>
      </c>
      <c r="S330" s="453" t="s">
        <v>5859</v>
      </c>
      <c r="T330" s="454" t="s">
        <v>2648</v>
      </c>
      <c r="U330" s="357"/>
      <c r="V330" s="357"/>
      <c r="W330" s="357"/>
      <c r="X330" s="357"/>
      <c r="Y330" s="357"/>
      <c r="Z330" s="357"/>
      <c r="AA330" s="357"/>
      <c r="AB330" s="357"/>
      <c r="AC330" s="357"/>
      <c r="AD330" s="357"/>
      <c r="AE330" s="357"/>
      <c r="AF330" s="357"/>
      <c r="AG330" s="255"/>
    </row>
    <row r="331" customFormat="false" ht="15.75" hidden="false" customHeight="true" outlineLevel="0" collapsed="false">
      <c r="A331" s="363" t="n">
        <v>320</v>
      </c>
      <c r="B331" s="363" t="n">
        <v>682</v>
      </c>
      <c r="C331" s="357" t="n">
        <v>194</v>
      </c>
      <c r="D331" s="357" t="n">
        <v>194</v>
      </c>
      <c r="E331" s="357" t="s">
        <v>62</v>
      </c>
      <c r="F331" s="356" t="s">
        <v>628</v>
      </c>
      <c r="G331" s="357" t="s">
        <v>629</v>
      </c>
      <c r="H331" s="359" t="s">
        <v>118</v>
      </c>
      <c r="I331" s="357" t="s">
        <v>630</v>
      </c>
      <c r="J331" s="357" t="s">
        <v>631</v>
      </c>
      <c r="K331" s="363" t="n">
        <v>0</v>
      </c>
      <c r="L331" s="363" t="n">
        <v>8</v>
      </c>
      <c r="M331" s="357"/>
      <c r="N331" s="381" t="s">
        <v>1185</v>
      </c>
      <c r="O331" s="380" t="s">
        <v>2777</v>
      </c>
      <c r="P331" s="357" t="s">
        <v>4413</v>
      </c>
      <c r="Q331" s="366" t="s">
        <v>101</v>
      </c>
      <c r="R331" s="357" t="s">
        <v>5158</v>
      </c>
      <c r="S331" s="485" t="s">
        <v>6930</v>
      </c>
      <c r="T331" s="454" t="s">
        <v>2779</v>
      </c>
      <c r="U331" s="357"/>
      <c r="V331" s="357"/>
      <c r="W331" s="357"/>
      <c r="X331" s="357"/>
      <c r="Y331" s="357"/>
      <c r="Z331" s="357"/>
      <c r="AA331" s="357"/>
      <c r="AB331" s="357"/>
      <c r="AC331" s="357"/>
      <c r="AD331" s="357"/>
      <c r="AE331" s="357"/>
      <c r="AF331" s="357"/>
      <c r="AG331" s="255"/>
    </row>
    <row r="332" customFormat="false" ht="15.75" hidden="false" customHeight="true" outlineLevel="0" collapsed="false">
      <c r="A332" s="363" t="n">
        <v>313</v>
      </c>
      <c r="B332" s="363" t="n">
        <v>663</v>
      </c>
      <c r="C332" s="357" t="n">
        <v>195</v>
      </c>
      <c r="D332" s="357" t="n">
        <v>195.1</v>
      </c>
      <c r="E332" s="357" t="s">
        <v>62</v>
      </c>
      <c r="F332" s="356" t="s">
        <v>632</v>
      </c>
      <c r="G332" s="357" t="s">
        <v>4364</v>
      </c>
      <c r="H332" s="366" t="s">
        <v>101</v>
      </c>
      <c r="I332" s="486" t="n">
        <v>0</v>
      </c>
      <c r="J332" s="461" t="n">
        <v>6</v>
      </c>
      <c r="K332" s="461" t="n">
        <v>1</v>
      </c>
      <c r="L332" s="486" t="n">
        <v>7</v>
      </c>
      <c r="M332" s="357"/>
      <c r="N332" s="381" t="s">
        <v>1005</v>
      </c>
      <c r="O332" s="380" t="s">
        <v>2792</v>
      </c>
      <c r="P332" s="381" t="s">
        <v>4364</v>
      </c>
      <c r="Q332" s="366" t="s">
        <v>101</v>
      </c>
      <c r="R332" s="357" t="s">
        <v>5158</v>
      </c>
      <c r="S332" s="453" t="s">
        <v>2792</v>
      </c>
      <c r="T332" s="454" t="s">
        <v>2794</v>
      </c>
      <c r="U332" s="357"/>
      <c r="V332" s="357"/>
      <c r="W332" s="357"/>
      <c r="X332" s="357"/>
      <c r="Y332" s="357"/>
      <c r="Z332" s="357"/>
      <c r="AA332" s="357"/>
      <c r="AB332" s="357"/>
      <c r="AC332" s="357"/>
      <c r="AD332" s="357"/>
      <c r="AE332" s="357"/>
      <c r="AF332" s="357"/>
      <c r="AG332" s="255"/>
    </row>
    <row r="333" customFormat="false" ht="15.75" hidden="false" customHeight="true" outlineLevel="0" collapsed="false">
      <c r="A333" s="363" t="n">
        <v>313</v>
      </c>
      <c r="B333" s="363" t="n">
        <v>665</v>
      </c>
      <c r="C333" s="357" t="n">
        <v>195</v>
      </c>
      <c r="D333" s="357" t="n">
        <v>195.2</v>
      </c>
      <c r="E333" s="357" t="s">
        <v>62</v>
      </c>
      <c r="F333" s="356" t="s">
        <v>632</v>
      </c>
      <c r="G333" s="357" t="s">
        <v>635</v>
      </c>
      <c r="H333" s="362" t="s">
        <v>60</v>
      </c>
      <c r="I333" s="357" t="n">
        <v>0</v>
      </c>
      <c r="J333" s="357" t="n">
        <v>0</v>
      </c>
      <c r="K333" s="357" t="n">
        <v>3</v>
      </c>
      <c r="L333" s="357" t="n">
        <v>3</v>
      </c>
      <c r="M333" s="357"/>
      <c r="N333" s="381" t="s">
        <v>1005</v>
      </c>
      <c r="O333" s="380" t="s">
        <v>2792</v>
      </c>
      <c r="P333" s="381" t="s">
        <v>4364</v>
      </c>
      <c r="Q333" s="366" t="s">
        <v>101</v>
      </c>
      <c r="R333" s="357"/>
      <c r="S333" s="357"/>
      <c r="T333" s="357"/>
      <c r="U333" s="357"/>
      <c r="V333" s="357"/>
      <c r="W333" s="357"/>
      <c r="X333" s="357"/>
      <c r="Y333" s="357"/>
      <c r="Z333" s="357"/>
      <c r="AA333" s="357"/>
      <c r="AB333" s="357"/>
      <c r="AC333" s="357"/>
      <c r="AD333" s="357"/>
      <c r="AE333" s="357"/>
      <c r="AF333" s="357"/>
      <c r="AG333" s="255"/>
    </row>
    <row r="334" customFormat="false" ht="15.75" hidden="false" customHeight="true" outlineLevel="0" collapsed="false">
      <c r="A334" s="363" t="n">
        <v>312</v>
      </c>
      <c r="B334" s="363" t="n">
        <v>658</v>
      </c>
      <c r="C334" s="357" t="n">
        <v>204</v>
      </c>
      <c r="D334" s="357" t="n">
        <v>204.1</v>
      </c>
      <c r="E334" s="357" t="s">
        <v>62</v>
      </c>
      <c r="F334" s="356" t="s">
        <v>657</v>
      </c>
      <c r="G334" s="357" t="s">
        <v>6875</v>
      </c>
      <c r="H334" s="455" t="s">
        <v>118</v>
      </c>
      <c r="I334" s="489" t="n">
        <v>8</v>
      </c>
      <c r="J334" s="489" t="n">
        <v>22</v>
      </c>
      <c r="K334" s="489" t="n">
        <v>0</v>
      </c>
      <c r="L334" s="489" t="n">
        <v>10</v>
      </c>
      <c r="N334" s="381" t="s">
        <v>1185</v>
      </c>
      <c r="O334" s="380" t="s">
        <v>2860</v>
      </c>
      <c r="P334" s="357" t="s">
        <v>4415</v>
      </c>
      <c r="Q334" s="366" t="s">
        <v>101</v>
      </c>
      <c r="R334" s="357" t="s">
        <v>5158</v>
      </c>
      <c r="S334" s="453" t="s">
        <v>2860</v>
      </c>
      <c r="T334" s="454" t="s">
        <v>6876</v>
      </c>
      <c r="U334" s="357"/>
      <c r="V334" s="357"/>
      <c r="W334" s="357"/>
      <c r="X334" s="357"/>
      <c r="Y334" s="357"/>
      <c r="Z334" s="357"/>
      <c r="AA334" s="357"/>
      <c r="AB334" s="357"/>
      <c r="AC334" s="357"/>
      <c r="AD334" s="357"/>
      <c r="AE334" s="357"/>
      <c r="AF334" s="357"/>
      <c r="AG334" s="255"/>
    </row>
    <row r="335" customFormat="false" ht="15.75" hidden="false" customHeight="true" outlineLevel="0" collapsed="false">
      <c r="A335" s="363" t="n">
        <v>312</v>
      </c>
      <c r="B335" s="363" t="n">
        <v>660</v>
      </c>
      <c r="C335" s="357" t="n">
        <v>204</v>
      </c>
      <c r="D335" s="357" t="n">
        <v>204.2</v>
      </c>
      <c r="E335" s="357" t="s">
        <v>62</v>
      </c>
      <c r="F335" s="356" t="s">
        <v>657</v>
      </c>
      <c r="G335" s="357" t="s">
        <v>660</v>
      </c>
      <c r="H335" s="362" t="s">
        <v>60</v>
      </c>
      <c r="I335" s="357" t="n">
        <v>0</v>
      </c>
      <c r="J335" s="357" t="n">
        <v>0</v>
      </c>
      <c r="K335" s="357" t="n">
        <v>3</v>
      </c>
      <c r="L335" s="357" t="n">
        <v>3</v>
      </c>
      <c r="M335" s="357"/>
      <c r="N335" s="381" t="s">
        <v>1185</v>
      </c>
      <c r="O335" s="380" t="s">
        <v>2860</v>
      </c>
      <c r="P335" s="455" t="s">
        <v>4415</v>
      </c>
      <c r="Q335" s="366" t="s">
        <v>101</v>
      </c>
      <c r="R335" s="357" t="s">
        <v>5158</v>
      </c>
      <c r="S335" s="453" t="s">
        <v>2860</v>
      </c>
      <c r="T335" s="357" t="s">
        <v>131</v>
      </c>
      <c r="U335" s="357"/>
      <c r="V335" s="357"/>
      <c r="W335" s="357"/>
      <c r="X335" s="357"/>
      <c r="Y335" s="357"/>
      <c r="Z335" s="357"/>
      <c r="AA335" s="357"/>
      <c r="AB335" s="357"/>
      <c r="AC335" s="357"/>
      <c r="AD335" s="357"/>
      <c r="AE335" s="357"/>
      <c r="AF335" s="357"/>
      <c r="AG335" s="255"/>
    </row>
    <row r="336" customFormat="false" ht="15.75" hidden="false" customHeight="true" outlineLevel="0" collapsed="false">
      <c r="A336" s="363" t="n">
        <v>334</v>
      </c>
      <c r="B336" s="363" t="n">
        <v>703</v>
      </c>
      <c r="C336" s="357" t="n">
        <v>206</v>
      </c>
      <c r="D336" s="357" t="n">
        <v>206.1</v>
      </c>
      <c r="E336" s="357" t="s">
        <v>62</v>
      </c>
      <c r="F336" s="356" t="s">
        <v>668</v>
      </c>
      <c r="G336" s="472" t="s">
        <v>669</v>
      </c>
      <c r="H336" s="386" t="s">
        <v>70</v>
      </c>
      <c r="I336" s="355" t="n">
        <v>6</v>
      </c>
      <c r="J336" s="472" t="n">
        <v>0</v>
      </c>
      <c r="K336" s="472" t="n">
        <v>2</v>
      </c>
      <c r="L336" s="472" t="n">
        <v>8</v>
      </c>
      <c r="M336" s="357"/>
      <c r="N336" s="357" t="s">
        <v>1001</v>
      </c>
      <c r="O336" s="380" t="s">
        <v>2905</v>
      </c>
      <c r="P336" s="381" t="s">
        <v>4795</v>
      </c>
      <c r="Q336" s="366" t="s">
        <v>101</v>
      </c>
      <c r="R336" s="357"/>
      <c r="S336" s="357"/>
      <c r="T336" s="357"/>
      <c r="U336" s="357"/>
      <c r="V336" s="357"/>
      <c r="W336" s="357"/>
      <c r="X336" s="357"/>
      <c r="Y336" s="357"/>
      <c r="Z336" s="357"/>
      <c r="AA336" s="357"/>
      <c r="AB336" s="357"/>
      <c r="AC336" s="357"/>
      <c r="AD336" s="357"/>
      <c r="AE336" s="357"/>
      <c r="AF336" s="357"/>
      <c r="AG336" s="255"/>
    </row>
    <row r="337" customFormat="false" ht="15.75" hidden="false" customHeight="true" outlineLevel="0" collapsed="false">
      <c r="A337" s="363" t="n">
        <v>334</v>
      </c>
      <c r="B337" s="363" t="n">
        <v>704</v>
      </c>
      <c r="C337" s="357" t="n">
        <v>206</v>
      </c>
      <c r="D337" s="357" t="n">
        <v>206.2</v>
      </c>
      <c r="E337" s="357" t="s">
        <v>62</v>
      </c>
      <c r="F337" s="356" t="s">
        <v>668</v>
      </c>
      <c r="G337" s="357" t="s">
        <v>670</v>
      </c>
      <c r="H337" s="362" t="s">
        <v>5567</v>
      </c>
      <c r="I337" s="357" t="n">
        <v>0</v>
      </c>
      <c r="J337" s="357" t="n">
        <v>0</v>
      </c>
      <c r="K337" s="357" t="n">
        <v>3</v>
      </c>
      <c r="L337" s="357" t="n">
        <v>3</v>
      </c>
      <c r="M337" s="357"/>
      <c r="N337" s="357" t="s">
        <v>1001</v>
      </c>
      <c r="O337" s="380" t="s">
        <v>2905</v>
      </c>
      <c r="P337" s="468" t="s">
        <v>4795</v>
      </c>
      <c r="Q337" s="366" t="s">
        <v>101</v>
      </c>
      <c r="R337" s="357"/>
      <c r="S337" s="357"/>
      <c r="T337" s="357"/>
      <c r="U337" s="357"/>
      <c r="V337" s="357"/>
      <c r="W337" s="357"/>
      <c r="X337" s="357"/>
      <c r="Y337" s="357"/>
      <c r="Z337" s="357"/>
      <c r="AA337" s="357"/>
      <c r="AB337" s="357"/>
      <c r="AC337" s="357"/>
      <c r="AD337" s="357"/>
      <c r="AE337" s="357"/>
      <c r="AF337" s="357"/>
      <c r="AG337" s="255"/>
    </row>
    <row r="338" customFormat="false" ht="15.75" hidden="false" customHeight="true" outlineLevel="0" collapsed="false">
      <c r="A338" s="363" t="n">
        <v>361</v>
      </c>
      <c r="B338" s="363" t="n">
        <v>737</v>
      </c>
      <c r="C338" s="357" t="n">
        <v>227</v>
      </c>
      <c r="D338" s="357" t="n">
        <v>227</v>
      </c>
      <c r="E338" s="357" t="s">
        <v>62</v>
      </c>
      <c r="F338" s="356" t="s">
        <v>724</v>
      </c>
      <c r="G338" s="357" t="s">
        <v>725</v>
      </c>
      <c r="H338" s="366" t="s">
        <v>101</v>
      </c>
      <c r="I338" s="363" t="n">
        <v>0</v>
      </c>
      <c r="J338" s="363" t="n">
        <v>4</v>
      </c>
      <c r="K338" s="363" t="n">
        <v>0</v>
      </c>
      <c r="L338" s="490" t="n">
        <v>4</v>
      </c>
      <c r="M338" s="357"/>
      <c r="N338" s="381" t="s">
        <v>1185</v>
      </c>
      <c r="O338" s="380" t="s">
        <v>3094</v>
      </c>
      <c r="P338" s="357" t="s">
        <v>4849</v>
      </c>
      <c r="Q338" s="366" t="s">
        <v>101</v>
      </c>
      <c r="R338" s="357" t="s">
        <v>5158</v>
      </c>
      <c r="S338" s="453" t="s">
        <v>6931</v>
      </c>
      <c r="T338" s="454" t="s">
        <v>548</v>
      </c>
      <c r="U338" s="357"/>
      <c r="V338" s="357"/>
      <c r="W338" s="357"/>
      <c r="X338" s="357"/>
      <c r="Y338" s="357"/>
      <c r="Z338" s="357"/>
      <c r="AA338" s="357"/>
      <c r="AB338" s="357"/>
      <c r="AC338" s="357"/>
      <c r="AD338" s="357"/>
      <c r="AE338" s="357"/>
      <c r="AF338" s="357"/>
      <c r="AG338" s="255"/>
    </row>
    <row r="339" customFormat="false" ht="15.75" hidden="false" customHeight="true" outlineLevel="0" collapsed="false">
      <c r="A339" s="363" t="n">
        <v>354</v>
      </c>
      <c r="B339" s="363" t="n">
        <v>728</v>
      </c>
      <c r="C339" s="357" t="n">
        <v>232</v>
      </c>
      <c r="D339" s="357" t="n">
        <v>232</v>
      </c>
      <c r="E339" s="357" t="s">
        <v>62</v>
      </c>
      <c r="F339" s="356" t="s">
        <v>737</v>
      </c>
      <c r="G339" s="357" t="s">
        <v>738</v>
      </c>
      <c r="H339" s="366" t="s">
        <v>101</v>
      </c>
      <c r="I339" s="363" t="n">
        <v>0</v>
      </c>
      <c r="J339" s="363" t="n">
        <v>2</v>
      </c>
      <c r="K339" s="363" t="n">
        <v>0</v>
      </c>
      <c r="L339" s="363" t="n">
        <v>2</v>
      </c>
      <c r="M339" s="357"/>
      <c r="N339" s="381" t="s">
        <v>1185</v>
      </c>
      <c r="O339" s="380" t="s">
        <v>3125</v>
      </c>
      <c r="P339" s="381" t="s">
        <v>4855</v>
      </c>
      <c r="Q339" s="366" t="s">
        <v>101</v>
      </c>
      <c r="R339" s="357" t="s">
        <v>5158</v>
      </c>
      <c r="S339" s="453" t="s">
        <v>6127</v>
      </c>
      <c r="T339" s="454" t="s">
        <v>3128</v>
      </c>
      <c r="U339" s="357"/>
      <c r="V339" s="357"/>
      <c r="W339" s="357"/>
      <c r="X339" s="357"/>
      <c r="Y339" s="357"/>
      <c r="Z339" s="357"/>
      <c r="AA339" s="357"/>
      <c r="AB339" s="357"/>
      <c r="AC339" s="357"/>
      <c r="AD339" s="357"/>
      <c r="AE339" s="357"/>
      <c r="AF339" s="357"/>
      <c r="AG339" s="255"/>
    </row>
    <row r="340" customFormat="false" ht="15.75" hidden="false" customHeight="true" outlineLevel="0" collapsed="false">
      <c r="A340" s="363" t="n">
        <v>338</v>
      </c>
      <c r="B340" s="363" t="n">
        <v>709</v>
      </c>
      <c r="C340" s="357" t="n">
        <v>233</v>
      </c>
      <c r="D340" s="357" t="n">
        <v>233</v>
      </c>
      <c r="E340" s="357" t="s">
        <v>62</v>
      </c>
      <c r="F340" s="356" t="s">
        <v>739</v>
      </c>
      <c r="G340" s="357" t="s">
        <v>740</v>
      </c>
      <c r="H340" s="366" t="s">
        <v>101</v>
      </c>
      <c r="I340" s="357" t="n">
        <v>0</v>
      </c>
      <c r="J340" s="357" t="n">
        <v>6</v>
      </c>
      <c r="K340" s="357" t="n">
        <v>0</v>
      </c>
      <c r="L340" s="357" t="n">
        <v>6</v>
      </c>
      <c r="M340" s="357"/>
      <c r="N340" s="381" t="s">
        <v>6785</v>
      </c>
      <c r="O340" s="380" t="s">
        <v>3138</v>
      </c>
      <c r="P340" s="357" t="s">
        <v>740</v>
      </c>
      <c r="Q340" s="366" t="s">
        <v>101</v>
      </c>
      <c r="R340" s="357" t="s">
        <v>5158</v>
      </c>
      <c r="S340" s="453" t="s">
        <v>3138</v>
      </c>
      <c r="T340" s="454" t="s">
        <v>3140</v>
      </c>
      <c r="U340" s="357"/>
      <c r="V340" s="357"/>
      <c r="W340" s="357"/>
      <c r="X340" s="357"/>
      <c r="Y340" s="357"/>
      <c r="Z340" s="357"/>
      <c r="AA340" s="357"/>
      <c r="AB340" s="357"/>
      <c r="AC340" s="357"/>
      <c r="AD340" s="357"/>
      <c r="AE340" s="357"/>
      <c r="AF340" s="357"/>
      <c r="AG340" s="255"/>
    </row>
    <row r="341" customFormat="false" ht="15.75" hidden="false" customHeight="true" outlineLevel="0" collapsed="false">
      <c r="A341" s="363" t="n">
        <v>387</v>
      </c>
      <c r="B341" s="363" t="n">
        <v>795</v>
      </c>
      <c r="C341" s="357" t="n">
        <v>236</v>
      </c>
      <c r="D341" s="357" t="n">
        <v>236</v>
      </c>
      <c r="E341" s="357" t="s">
        <v>62</v>
      </c>
      <c r="F341" s="356" t="s">
        <v>746</v>
      </c>
      <c r="G341" s="357" t="s">
        <v>747</v>
      </c>
      <c r="H341" s="366" t="s">
        <v>101</v>
      </c>
      <c r="I341" s="363" t="n">
        <v>0</v>
      </c>
      <c r="J341" s="363" t="n">
        <v>3</v>
      </c>
      <c r="K341" s="363" t="n">
        <v>0</v>
      </c>
      <c r="L341" s="363" t="n">
        <v>3</v>
      </c>
      <c r="M341" s="357"/>
      <c r="N341" s="381" t="s">
        <v>1185</v>
      </c>
      <c r="O341" s="380" t="s">
        <v>3170</v>
      </c>
      <c r="P341" s="357" t="s">
        <v>747</v>
      </c>
      <c r="Q341" s="366" t="s">
        <v>101</v>
      </c>
      <c r="R341" s="357" t="s">
        <v>5158</v>
      </c>
      <c r="S341" s="453" t="s">
        <v>6932</v>
      </c>
      <c r="T341" s="454" t="s">
        <v>3172</v>
      </c>
      <c r="U341" s="357"/>
      <c r="V341" s="357"/>
      <c r="W341" s="357"/>
      <c r="X341" s="357"/>
      <c r="Y341" s="357"/>
      <c r="Z341" s="357"/>
      <c r="AA341" s="357"/>
      <c r="AB341" s="357"/>
      <c r="AC341" s="357"/>
      <c r="AD341" s="357"/>
      <c r="AE341" s="357"/>
      <c r="AF341" s="357"/>
      <c r="AG341" s="255"/>
    </row>
    <row r="342" customFormat="false" ht="15.75" hidden="false" customHeight="true" outlineLevel="0" collapsed="false">
      <c r="A342" s="363" t="n">
        <v>370</v>
      </c>
      <c r="B342" s="363" t="n">
        <v>752</v>
      </c>
      <c r="C342" s="357" t="n">
        <v>248</v>
      </c>
      <c r="D342" s="357" t="n">
        <v>248</v>
      </c>
      <c r="E342" s="357" t="s">
        <v>62</v>
      </c>
      <c r="F342" s="356" t="s">
        <v>779</v>
      </c>
      <c r="G342" s="357" t="s">
        <v>780</v>
      </c>
      <c r="H342" s="366" t="s">
        <v>101</v>
      </c>
      <c r="I342" s="486" t="n">
        <v>0</v>
      </c>
      <c r="J342" s="491" t="n">
        <v>7</v>
      </c>
      <c r="K342" s="491" t="n">
        <v>0</v>
      </c>
      <c r="L342" s="491" t="n">
        <v>7</v>
      </c>
      <c r="M342" s="357"/>
      <c r="N342" s="381" t="s">
        <v>1185</v>
      </c>
      <c r="O342" s="380" t="s">
        <v>3261</v>
      </c>
      <c r="P342" s="357" t="s">
        <v>780</v>
      </c>
      <c r="Q342" s="366" t="s">
        <v>101</v>
      </c>
      <c r="R342" s="357" t="s">
        <v>5158</v>
      </c>
      <c r="S342" s="453" t="s">
        <v>6180</v>
      </c>
      <c r="T342" s="454" t="s">
        <v>3263</v>
      </c>
      <c r="U342" s="357"/>
      <c r="V342" s="357"/>
      <c r="W342" s="357"/>
      <c r="X342" s="357"/>
      <c r="Y342" s="357"/>
      <c r="Z342" s="357"/>
      <c r="AA342" s="357"/>
      <c r="AB342" s="357"/>
      <c r="AC342" s="357"/>
      <c r="AD342" s="357"/>
      <c r="AE342" s="357"/>
      <c r="AF342" s="357"/>
      <c r="AG342" s="255"/>
    </row>
    <row r="343" customFormat="false" ht="15.75" hidden="false" customHeight="true" outlineLevel="0" collapsed="false">
      <c r="A343" s="363" t="n">
        <v>407</v>
      </c>
      <c r="B343" s="363" t="n">
        <v>835</v>
      </c>
      <c r="C343" s="357" t="n">
        <v>255</v>
      </c>
      <c r="D343" s="357" t="n">
        <v>255</v>
      </c>
      <c r="E343" s="357" t="s">
        <v>62</v>
      </c>
      <c r="F343" s="356" t="s">
        <v>796</v>
      </c>
      <c r="G343" s="357" t="s">
        <v>797</v>
      </c>
      <c r="H343" s="366" t="s">
        <v>101</v>
      </c>
      <c r="I343" s="363" t="n">
        <v>0</v>
      </c>
      <c r="J343" s="486" t="n">
        <v>4</v>
      </c>
      <c r="K343" s="486" t="n">
        <v>0</v>
      </c>
      <c r="L343" s="486" t="n">
        <v>4</v>
      </c>
      <c r="M343" s="357"/>
      <c r="N343" s="381" t="s">
        <v>1185</v>
      </c>
      <c r="O343" s="380" t="s">
        <v>3336</v>
      </c>
      <c r="P343" s="357" t="s">
        <v>797</v>
      </c>
      <c r="Q343" s="366" t="s">
        <v>101</v>
      </c>
      <c r="R343" s="357" t="s">
        <v>5158</v>
      </c>
      <c r="S343" s="453" t="s">
        <v>6890</v>
      </c>
      <c r="T343" s="357" t="s">
        <v>797</v>
      </c>
      <c r="U343" s="357"/>
      <c r="V343" s="357"/>
      <c r="W343" s="357"/>
      <c r="X343" s="357"/>
      <c r="Y343" s="357"/>
      <c r="Z343" s="357"/>
      <c r="AA343" s="357"/>
      <c r="AB343" s="357"/>
      <c r="AC343" s="357"/>
      <c r="AD343" s="357"/>
      <c r="AE343" s="357"/>
      <c r="AF343" s="357"/>
      <c r="AG343" s="255"/>
    </row>
    <row r="344" customFormat="false" ht="15.75" hidden="false" customHeight="true" outlineLevel="0" collapsed="false">
      <c r="A344" s="363" t="n">
        <v>391</v>
      </c>
      <c r="B344" s="363" t="n">
        <v>801</v>
      </c>
      <c r="C344" s="357" t="n">
        <v>263</v>
      </c>
      <c r="D344" s="357" t="n">
        <v>263</v>
      </c>
      <c r="E344" s="357" t="s">
        <v>62</v>
      </c>
      <c r="F344" s="356" t="s">
        <v>815</v>
      </c>
      <c r="G344" s="357" t="s">
        <v>816</v>
      </c>
      <c r="H344" s="362" t="s">
        <v>60</v>
      </c>
      <c r="I344" s="357" t="n">
        <v>0</v>
      </c>
      <c r="J344" s="357" t="n">
        <v>0</v>
      </c>
      <c r="K344" s="357" t="n">
        <v>3</v>
      </c>
      <c r="L344" s="357" t="n">
        <v>3</v>
      </c>
      <c r="M344" s="357"/>
      <c r="N344" s="381" t="s">
        <v>1185</v>
      </c>
      <c r="O344" s="380" t="s">
        <v>3376</v>
      </c>
      <c r="P344" s="381" t="s">
        <v>3380</v>
      </c>
      <c r="Q344" s="366" t="s">
        <v>101</v>
      </c>
      <c r="R344" s="357" t="s">
        <v>5158</v>
      </c>
      <c r="S344" s="453" t="s">
        <v>6241</v>
      </c>
      <c r="T344" s="466" t="s">
        <v>3379</v>
      </c>
      <c r="U344" s="357"/>
      <c r="V344" s="357"/>
      <c r="W344" s="357"/>
      <c r="X344" s="357"/>
      <c r="Y344" s="357"/>
      <c r="Z344" s="357"/>
      <c r="AA344" s="357"/>
      <c r="AB344" s="357"/>
      <c r="AC344" s="357"/>
      <c r="AD344" s="357"/>
      <c r="AE344" s="357"/>
      <c r="AF344" s="357"/>
      <c r="AG344" s="255"/>
    </row>
    <row r="345" customFormat="false" ht="15.75" hidden="false" customHeight="true" outlineLevel="0" collapsed="false">
      <c r="A345" s="363" t="n">
        <v>393</v>
      </c>
      <c r="B345" s="363" t="n">
        <v>803</v>
      </c>
      <c r="C345" s="357" t="n">
        <v>264</v>
      </c>
      <c r="D345" s="357" t="n">
        <v>264</v>
      </c>
      <c r="E345" s="357" t="s">
        <v>62</v>
      </c>
      <c r="F345" s="356" t="s">
        <v>817</v>
      </c>
      <c r="G345" s="357" t="s">
        <v>4912</v>
      </c>
      <c r="H345" s="362" t="s">
        <v>60</v>
      </c>
      <c r="I345" s="357" t="n">
        <v>0</v>
      </c>
      <c r="J345" s="357" t="n">
        <v>0</v>
      </c>
      <c r="K345" s="357" t="n">
        <v>3</v>
      </c>
      <c r="L345" s="357" t="n">
        <v>3</v>
      </c>
      <c r="M345" s="357"/>
      <c r="N345" s="468" t="s">
        <v>1185</v>
      </c>
      <c r="O345" s="467" t="s">
        <v>3376</v>
      </c>
      <c r="P345" s="468" t="s">
        <v>3380</v>
      </c>
      <c r="Q345" s="366" t="s">
        <v>101</v>
      </c>
      <c r="R345" s="458" t="s">
        <v>5211</v>
      </c>
      <c r="S345" s="453" t="s">
        <v>6247</v>
      </c>
      <c r="T345" s="454" t="s">
        <v>6933</v>
      </c>
      <c r="U345" s="357"/>
      <c r="V345" s="357"/>
      <c r="W345" s="357"/>
      <c r="X345" s="357"/>
      <c r="Y345" s="357"/>
      <c r="Z345" s="357"/>
      <c r="AA345" s="357"/>
      <c r="AB345" s="357"/>
      <c r="AC345" s="357"/>
      <c r="AD345" s="357"/>
      <c r="AE345" s="357"/>
      <c r="AF345" s="357"/>
      <c r="AG345" s="255"/>
    </row>
    <row r="346" customFormat="false" ht="15.75" hidden="false" customHeight="true" outlineLevel="0" collapsed="false">
      <c r="A346" s="363" t="n">
        <v>394</v>
      </c>
      <c r="B346" s="363" t="n">
        <v>805</v>
      </c>
      <c r="C346" s="357" t="n">
        <v>265</v>
      </c>
      <c r="D346" s="357" t="n">
        <v>265</v>
      </c>
      <c r="E346" s="357" t="s">
        <v>62</v>
      </c>
      <c r="F346" s="356" t="s">
        <v>817</v>
      </c>
      <c r="G346" s="357" t="s">
        <v>819</v>
      </c>
      <c r="H346" s="385" t="s">
        <v>1924</v>
      </c>
      <c r="I346" s="357" t="n">
        <v>2</v>
      </c>
      <c r="J346" s="357" t="n">
        <v>0</v>
      </c>
      <c r="K346" s="357" t="n">
        <v>3</v>
      </c>
      <c r="L346" s="357" t="n">
        <v>5</v>
      </c>
      <c r="M346" s="357"/>
      <c r="N346" s="468" t="s">
        <v>1185</v>
      </c>
      <c r="O346" s="467" t="s">
        <v>3376</v>
      </c>
      <c r="P346" s="468" t="s">
        <v>3380</v>
      </c>
      <c r="Q346" s="366" t="s">
        <v>101</v>
      </c>
      <c r="R346" s="458" t="s">
        <v>5211</v>
      </c>
      <c r="S346" s="453" t="s">
        <v>6247</v>
      </c>
      <c r="T346" s="454" t="s">
        <v>6933</v>
      </c>
      <c r="U346" s="357"/>
      <c r="V346" s="357"/>
      <c r="W346" s="357"/>
      <c r="X346" s="357"/>
      <c r="Y346" s="357"/>
      <c r="Z346" s="357"/>
      <c r="AA346" s="357"/>
      <c r="AB346" s="357"/>
      <c r="AC346" s="357"/>
      <c r="AD346" s="357"/>
      <c r="AE346" s="357"/>
      <c r="AF346" s="357"/>
      <c r="AG346" s="255"/>
    </row>
    <row r="347" customFormat="false" ht="15.75" hidden="false" customHeight="true" outlineLevel="0" collapsed="false">
      <c r="A347" s="363" t="n">
        <v>3306</v>
      </c>
      <c r="B347" s="363" t="n">
        <v>4345</v>
      </c>
      <c r="C347" s="357" t="n">
        <v>271</v>
      </c>
      <c r="D347" s="357" t="n">
        <v>271</v>
      </c>
      <c r="E347" s="357" t="s">
        <v>62</v>
      </c>
      <c r="F347" s="356" t="s">
        <v>833</v>
      </c>
      <c r="G347" s="357" t="s">
        <v>834</v>
      </c>
      <c r="H347" s="366" t="s">
        <v>101</v>
      </c>
      <c r="I347" s="363" t="n">
        <v>0</v>
      </c>
      <c r="J347" s="363" t="n">
        <v>6</v>
      </c>
      <c r="K347" s="491" t="n">
        <v>0</v>
      </c>
      <c r="L347" s="491" t="n">
        <v>6</v>
      </c>
      <c r="M347" s="357"/>
      <c r="N347" s="381" t="s">
        <v>1185</v>
      </c>
      <c r="O347" s="380" t="s">
        <v>3454</v>
      </c>
      <c r="P347" s="381" t="s">
        <v>834</v>
      </c>
      <c r="Q347" s="366" t="s">
        <v>101</v>
      </c>
      <c r="R347" s="458" t="s">
        <v>5211</v>
      </c>
      <c r="S347" s="453" t="s">
        <v>6274</v>
      </c>
      <c r="T347" s="466" t="s">
        <v>3456</v>
      </c>
      <c r="U347" s="357"/>
      <c r="V347" s="357"/>
      <c r="W347" s="357"/>
      <c r="X347" s="357"/>
      <c r="Y347" s="357"/>
      <c r="Z347" s="357"/>
      <c r="AA347" s="357"/>
      <c r="AB347" s="357"/>
      <c r="AC347" s="357"/>
      <c r="AD347" s="357"/>
      <c r="AE347" s="357"/>
      <c r="AF347" s="357"/>
      <c r="AG347" s="255"/>
    </row>
    <row r="348" customFormat="false" ht="15.75" hidden="false" customHeight="true" outlineLevel="0" collapsed="false">
      <c r="A348" s="363" t="n">
        <v>52</v>
      </c>
      <c r="B348" s="363" t="n">
        <v>101</v>
      </c>
      <c r="C348" s="357" t="n">
        <v>272</v>
      </c>
      <c r="D348" s="357" t="n">
        <v>272</v>
      </c>
      <c r="E348" s="357" t="s">
        <v>62</v>
      </c>
      <c r="F348" s="356" t="s">
        <v>835</v>
      </c>
      <c r="G348" s="357" t="s">
        <v>836</v>
      </c>
      <c r="H348" s="366" t="s">
        <v>101</v>
      </c>
      <c r="I348" s="367" t="n">
        <v>0</v>
      </c>
      <c r="J348" s="367" t="n">
        <v>6</v>
      </c>
      <c r="K348" s="367" t="n">
        <v>0</v>
      </c>
      <c r="L348" s="367" t="n">
        <v>6</v>
      </c>
      <c r="M348" s="357"/>
      <c r="N348" s="381" t="s">
        <v>1185</v>
      </c>
      <c r="O348" s="380" t="s">
        <v>3464</v>
      </c>
      <c r="P348" s="357" t="s">
        <v>4927</v>
      </c>
      <c r="Q348" s="366" t="s">
        <v>101</v>
      </c>
      <c r="R348" s="357" t="s">
        <v>5158</v>
      </c>
      <c r="S348" s="453" t="s">
        <v>3464</v>
      </c>
      <c r="T348" s="466" t="s">
        <v>3466</v>
      </c>
      <c r="U348" s="357"/>
      <c r="V348" s="357"/>
      <c r="W348" s="357"/>
      <c r="X348" s="357"/>
      <c r="Y348" s="357"/>
      <c r="Z348" s="357"/>
      <c r="AA348" s="357"/>
      <c r="AB348" s="357"/>
      <c r="AC348" s="357"/>
      <c r="AD348" s="357"/>
      <c r="AE348" s="357"/>
      <c r="AF348" s="357"/>
      <c r="AG348" s="255"/>
    </row>
    <row r="349" customFormat="false" ht="15.75" hidden="false" customHeight="true" outlineLevel="0" collapsed="false">
      <c r="A349" s="363" t="n">
        <v>100</v>
      </c>
      <c r="B349" s="363" t="n">
        <v>206</v>
      </c>
      <c r="C349" s="357" t="n">
        <v>283</v>
      </c>
      <c r="D349" s="357" t="n">
        <v>283</v>
      </c>
      <c r="E349" s="357" t="s">
        <v>62</v>
      </c>
      <c r="F349" s="356" t="s">
        <v>862</v>
      </c>
      <c r="G349" s="357" t="s">
        <v>863</v>
      </c>
      <c r="H349" s="366" t="s">
        <v>101</v>
      </c>
      <c r="I349" s="357" t="n">
        <v>0</v>
      </c>
      <c r="J349" s="357" t="n">
        <v>6</v>
      </c>
      <c r="K349" s="357" t="n">
        <v>0</v>
      </c>
      <c r="L349" s="357" t="n">
        <v>6</v>
      </c>
      <c r="M349" s="357"/>
      <c r="N349" s="381" t="s">
        <v>1185</v>
      </c>
      <c r="O349" s="380" t="s">
        <v>3570</v>
      </c>
      <c r="P349" s="381" t="s">
        <v>4945</v>
      </c>
      <c r="Q349" s="366" t="s">
        <v>101</v>
      </c>
      <c r="R349" s="357" t="s">
        <v>5158</v>
      </c>
      <c r="S349" s="453" t="s">
        <v>6934</v>
      </c>
      <c r="T349" s="466" t="s">
        <v>3572</v>
      </c>
      <c r="U349" s="357"/>
      <c r="V349" s="357"/>
      <c r="W349" s="357"/>
      <c r="X349" s="357"/>
      <c r="Y349" s="357"/>
      <c r="Z349" s="357"/>
      <c r="AA349" s="357"/>
      <c r="AB349" s="357"/>
      <c r="AC349" s="357"/>
      <c r="AD349" s="357"/>
      <c r="AE349" s="357"/>
      <c r="AF349" s="357"/>
      <c r="AG349" s="255"/>
    </row>
    <row r="350" customFormat="false" ht="15.75" hidden="false" customHeight="true" outlineLevel="0" collapsed="false">
      <c r="A350" s="363" t="n">
        <v>84</v>
      </c>
      <c r="B350" s="363" t="n">
        <v>181</v>
      </c>
      <c r="C350" s="357" t="n">
        <v>284</v>
      </c>
      <c r="D350" s="357" t="n">
        <v>284</v>
      </c>
      <c r="E350" s="357" t="s">
        <v>62</v>
      </c>
      <c r="F350" s="356" t="s">
        <v>864</v>
      </c>
      <c r="G350" s="357" t="s">
        <v>865</v>
      </c>
      <c r="H350" s="483" t="s">
        <v>288</v>
      </c>
      <c r="I350" s="484" t="s">
        <v>338</v>
      </c>
      <c r="J350" s="484" t="n">
        <v>4</v>
      </c>
      <c r="K350" s="484" t="n">
        <v>0</v>
      </c>
      <c r="L350" s="483" t="n">
        <v>5</v>
      </c>
      <c r="M350" s="357"/>
      <c r="N350" s="381" t="s">
        <v>1185</v>
      </c>
      <c r="O350" s="380" t="s">
        <v>3582</v>
      </c>
      <c r="P350" s="381" t="s">
        <v>4947</v>
      </c>
      <c r="Q350" s="366" t="s">
        <v>101</v>
      </c>
      <c r="R350" s="357" t="s">
        <v>5158</v>
      </c>
      <c r="S350" s="453" t="s">
        <v>6344</v>
      </c>
      <c r="T350" s="466" t="s">
        <v>3585</v>
      </c>
      <c r="U350" s="357"/>
      <c r="V350" s="357"/>
      <c r="W350" s="357"/>
      <c r="X350" s="357"/>
      <c r="Y350" s="357"/>
      <c r="Z350" s="357"/>
      <c r="AA350" s="357"/>
      <c r="AB350" s="357"/>
      <c r="AC350" s="357"/>
      <c r="AD350" s="357"/>
      <c r="AE350" s="357"/>
      <c r="AF350" s="357"/>
      <c r="AG350" s="255"/>
    </row>
    <row r="351" customFormat="false" ht="15.75" hidden="false" customHeight="true" outlineLevel="0" collapsed="false">
      <c r="A351" s="363" t="n">
        <v>65</v>
      </c>
      <c r="B351" s="363" t="n">
        <v>125</v>
      </c>
      <c r="C351" s="357" t="n">
        <v>286</v>
      </c>
      <c r="D351" s="357" t="n">
        <v>286</v>
      </c>
      <c r="E351" s="357" t="s">
        <v>62</v>
      </c>
      <c r="F351" s="356" t="s">
        <v>868</v>
      </c>
      <c r="G351" s="357" t="s">
        <v>6897</v>
      </c>
      <c r="H351" s="386" t="s">
        <v>70</v>
      </c>
      <c r="I351" s="357" t="n">
        <v>3</v>
      </c>
      <c r="J351" s="357" t="n">
        <v>0</v>
      </c>
      <c r="K351" s="357" t="n">
        <v>0</v>
      </c>
      <c r="L351" s="357" t="n">
        <v>3</v>
      </c>
      <c r="M351" s="357"/>
      <c r="N351" s="357" t="s">
        <v>1001</v>
      </c>
      <c r="O351" s="380" t="s">
        <v>3604</v>
      </c>
      <c r="P351" s="357" t="s">
        <v>4305</v>
      </c>
      <c r="Q351" s="391" t="s">
        <v>101</v>
      </c>
      <c r="R351" s="357" t="s">
        <v>5158</v>
      </c>
      <c r="S351" s="453" t="s">
        <v>6358</v>
      </c>
      <c r="T351" s="466" t="s">
        <v>6898</v>
      </c>
      <c r="U351" s="357"/>
      <c r="V351" s="357"/>
      <c r="W351" s="357"/>
      <c r="X351" s="357"/>
      <c r="Y351" s="357"/>
      <c r="Z351" s="357"/>
      <c r="AA351" s="357"/>
      <c r="AB351" s="357"/>
      <c r="AC351" s="357"/>
      <c r="AD351" s="357"/>
      <c r="AE351" s="357"/>
      <c r="AF351" s="357"/>
      <c r="AG351" s="255"/>
    </row>
    <row r="352" customFormat="false" ht="15.75" hidden="false" customHeight="true" outlineLevel="0" collapsed="false">
      <c r="A352" s="363" t="n">
        <v>79</v>
      </c>
      <c r="B352" s="363" t="n">
        <v>170</v>
      </c>
      <c r="C352" s="357" t="n">
        <v>289</v>
      </c>
      <c r="D352" s="357" t="n">
        <v>289</v>
      </c>
      <c r="E352" s="357" t="s">
        <v>62</v>
      </c>
      <c r="F352" s="356" t="s">
        <v>877</v>
      </c>
      <c r="G352" s="465" t="s">
        <v>878</v>
      </c>
      <c r="H352" s="386" t="s">
        <v>70</v>
      </c>
      <c r="I352" s="357" t="n">
        <v>3</v>
      </c>
      <c r="J352" s="357" t="n">
        <v>0</v>
      </c>
      <c r="K352" s="357" t="n">
        <v>0</v>
      </c>
      <c r="L352" s="357" t="n">
        <v>3</v>
      </c>
      <c r="M352" s="357"/>
      <c r="N352" s="381" t="s">
        <v>1009</v>
      </c>
      <c r="O352" s="380" t="s">
        <v>3648</v>
      </c>
      <c r="P352" s="465" t="s">
        <v>878</v>
      </c>
      <c r="Q352" s="366" t="s">
        <v>101</v>
      </c>
      <c r="R352" s="357" t="s">
        <v>5158</v>
      </c>
      <c r="S352" s="453" t="s">
        <v>6400</v>
      </c>
      <c r="T352" s="479" t="s">
        <v>3650</v>
      </c>
      <c r="U352" s="357"/>
      <c r="V352" s="357"/>
      <c r="W352" s="357"/>
      <c r="X352" s="357"/>
      <c r="Y352" s="357"/>
      <c r="Z352" s="357"/>
      <c r="AA352" s="357"/>
      <c r="AB352" s="357"/>
      <c r="AC352" s="357"/>
      <c r="AD352" s="357"/>
      <c r="AE352" s="357"/>
      <c r="AF352" s="357"/>
      <c r="AG352" s="255"/>
    </row>
    <row r="353" customFormat="false" ht="15.75" hidden="false" customHeight="true" outlineLevel="0" collapsed="false">
      <c r="A353" s="363" t="n">
        <v>481</v>
      </c>
      <c r="B353" s="363" t="n">
        <v>962</v>
      </c>
      <c r="C353" s="357" t="n">
        <v>300</v>
      </c>
      <c r="D353" s="357" t="n">
        <v>300</v>
      </c>
      <c r="E353" s="357" t="s">
        <v>62</v>
      </c>
      <c r="F353" s="356" t="s">
        <v>903</v>
      </c>
      <c r="G353" s="357" t="s">
        <v>904</v>
      </c>
      <c r="H353" s="366" t="s">
        <v>101</v>
      </c>
      <c r="I353" s="486" t="n">
        <v>0</v>
      </c>
      <c r="J353" s="486" t="n">
        <v>3</v>
      </c>
      <c r="K353" s="486" t="n">
        <v>0</v>
      </c>
      <c r="L353" s="363" t="n">
        <v>3</v>
      </c>
      <c r="M353" s="357"/>
      <c r="N353" s="381" t="s">
        <v>1015</v>
      </c>
      <c r="O353" s="380" t="s">
        <v>3746</v>
      </c>
      <c r="P353" s="357" t="s">
        <v>4403</v>
      </c>
      <c r="Q353" s="366" t="s">
        <v>101</v>
      </c>
      <c r="R353" s="357" t="s">
        <v>5158</v>
      </c>
      <c r="S353" s="453" t="s">
        <v>3746</v>
      </c>
      <c r="T353" s="466" t="s">
        <v>3748</v>
      </c>
      <c r="U353" s="357"/>
      <c r="V353" s="357"/>
      <c r="W353" s="357"/>
      <c r="X353" s="357"/>
      <c r="Y353" s="357"/>
      <c r="Z353" s="357"/>
      <c r="AA353" s="357"/>
      <c r="AB353" s="357"/>
      <c r="AC353" s="357"/>
      <c r="AD353" s="357"/>
      <c r="AE353" s="357"/>
      <c r="AF353" s="357"/>
      <c r="AG353" s="255"/>
    </row>
    <row r="354" customFormat="false" ht="15.75" hidden="false" customHeight="true" outlineLevel="0" collapsed="false">
      <c r="A354" s="363" t="n">
        <v>516</v>
      </c>
      <c r="B354" s="363" t="n">
        <v>1020</v>
      </c>
      <c r="C354" s="357" t="n">
        <v>303</v>
      </c>
      <c r="D354" s="357" t="n">
        <v>303</v>
      </c>
      <c r="E354" s="357" t="s">
        <v>62</v>
      </c>
      <c r="F354" s="356" t="s">
        <v>909</v>
      </c>
      <c r="G354" s="357" t="s">
        <v>910</v>
      </c>
      <c r="H354" s="359" t="s">
        <v>118</v>
      </c>
      <c r="I354" s="486" t="n">
        <v>6</v>
      </c>
      <c r="J354" s="486" t="n">
        <v>7</v>
      </c>
      <c r="K354" s="486" t="n">
        <v>0</v>
      </c>
      <c r="L354" s="486" t="n">
        <v>10</v>
      </c>
      <c r="M354" s="357"/>
      <c r="N354" s="381" t="s">
        <v>1185</v>
      </c>
      <c r="O354" s="380" t="s">
        <v>3770</v>
      </c>
      <c r="P354" s="381" t="s">
        <v>4994</v>
      </c>
      <c r="Q354" s="366" t="s">
        <v>101</v>
      </c>
      <c r="R354" s="357" t="s">
        <v>5158</v>
      </c>
      <c r="S354" s="453" t="s">
        <v>6461</v>
      </c>
      <c r="T354" s="466" t="s">
        <v>3772</v>
      </c>
      <c r="U354" s="357"/>
      <c r="V354" s="357"/>
      <c r="W354" s="357"/>
      <c r="X354" s="357"/>
      <c r="Y354" s="357"/>
      <c r="Z354" s="357"/>
      <c r="AA354" s="357"/>
      <c r="AB354" s="357"/>
      <c r="AC354" s="357"/>
      <c r="AD354" s="357"/>
      <c r="AE354" s="357"/>
      <c r="AF354" s="357"/>
      <c r="AG354" s="255"/>
    </row>
    <row r="355" customFormat="false" ht="15.75" hidden="false" customHeight="true" outlineLevel="0" collapsed="false">
      <c r="A355" s="363" t="n">
        <v>509</v>
      </c>
      <c r="B355" s="363" t="n">
        <v>1004</v>
      </c>
      <c r="C355" s="357" t="n">
        <v>305</v>
      </c>
      <c r="D355" s="357" t="n">
        <v>305</v>
      </c>
      <c r="E355" s="357" t="s">
        <v>62</v>
      </c>
      <c r="F355" s="356" t="s">
        <v>914</v>
      </c>
      <c r="G355" s="357" t="s">
        <v>915</v>
      </c>
      <c r="H355" s="366" t="s">
        <v>101</v>
      </c>
      <c r="I355" s="363" t="n">
        <v>0</v>
      </c>
      <c r="J355" s="363" t="n">
        <v>3</v>
      </c>
      <c r="K355" s="363" t="n">
        <v>0</v>
      </c>
      <c r="L355" s="363" t="n">
        <v>3</v>
      </c>
      <c r="M355" s="357"/>
      <c r="N355" s="381" t="s">
        <v>1185</v>
      </c>
      <c r="O355" s="380" t="s">
        <v>3783</v>
      </c>
      <c r="P355" s="357" t="s">
        <v>915</v>
      </c>
      <c r="Q355" s="366" t="s">
        <v>101</v>
      </c>
      <c r="R355" s="357" t="s">
        <v>5158</v>
      </c>
      <c r="S355" s="453" t="s">
        <v>6935</v>
      </c>
      <c r="T355" s="466" t="s">
        <v>3785</v>
      </c>
      <c r="U355" s="357"/>
      <c r="V355" s="357"/>
      <c r="W355" s="357"/>
      <c r="X355" s="357"/>
      <c r="Y355" s="357"/>
      <c r="Z355" s="357"/>
      <c r="AA355" s="357"/>
      <c r="AB355" s="357"/>
      <c r="AC355" s="357"/>
      <c r="AD355" s="357"/>
      <c r="AE355" s="357"/>
      <c r="AF355" s="357"/>
      <c r="AG355" s="255"/>
    </row>
    <row r="356" customFormat="false" ht="15.75" hidden="false" customHeight="true" outlineLevel="0" collapsed="false">
      <c r="A356" s="363" t="n">
        <v>512</v>
      </c>
      <c r="B356" s="363" t="n">
        <v>1009</v>
      </c>
      <c r="C356" s="357" t="n">
        <v>306</v>
      </c>
      <c r="D356" s="357" t="n">
        <v>306.1</v>
      </c>
      <c r="E356" s="357" t="s">
        <v>62</v>
      </c>
      <c r="F356" s="356" t="s">
        <v>918</v>
      </c>
      <c r="G356" s="357" t="s">
        <v>919</v>
      </c>
      <c r="H356" s="366" t="s">
        <v>101</v>
      </c>
      <c r="I356" s="486" t="n">
        <v>0</v>
      </c>
      <c r="J356" s="486" t="n">
        <v>2</v>
      </c>
      <c r="K356" s="363" t="n">
        <v>1</v>
      </c>
      <c r="L356" s="363" t="n">
        <v>3</v>
      </c>
      <c r="M356" s="357"/>
      <c r="N356" s="357" t="s">
        <v>6936</v>
      </c>
      <c r="O356" s="380" t="s">
        <v>3795</v>
      </c>
      <c r="P356" s="381" t="s">
        <v>919</v>
      </c>
      <c r="Q356" s="366" t="s">
        <v>101</v>
      </c>
      <c r="R356" s="357" t="s">
        <v>5158</v>
      </c>
      <c r="S356" s="453" t="s">
        <v>6937</v>
      </c>
      <c r="T356" s="466" t="s">
        <v>3797</v>
      </c>
      <c r="U356" s="357"/>
      <c r="V356" s="357"/>
      <c r="W356" s="357"/>
      <c r="X356" s="357"/>
      <c r="Y356" s="357"/>
      <c r="Z356" s="357"/>
      <c r="AA356" s="357"/>
      <c r="AB356" s="357"/>
      <c r="AC356" s="357"/>
      <c r="AD356" s="357"/>
      <c r="AE356" s="357"/>
      <c r="AF356" s="357"/>
      <c r="AG356" s="255"/>
    </row>
    <row r="357" customFormat="false" ht="15.75" hidden="false" customHeight="true" outlineLevel="0" collapsed="false">
      <c r="A357" s="363" t="n">
        <v>512</v>
      </c>
      <c r="B357" s="363" t="n">
        <v>1011</v>
      </c>
      <c r="C357" s="357" t="n">
        <v>306</v>
      </c>
      <c r="D357" s="357" t="n">
        <v>306.2</v>
      </c>
      <c r="E357" s="357" t="s">
        <v>62</v>
      </c>
      <c r="F357" s="356" t="s">
        <v>918</v>
      </c>
      <c r="G357" s="357" t="s">
        <v>920</v>
      </c>
      <c r="H357" s="362" t="s">
        <v>5567</v>
      </c>
      <c r="I357" s="357" t="n">
        <v>0</v>
      </c>
      <c r="J357" s="357" t="n">
        <v>0</v>
      </c>
      <c r="K357" s="357" t="n">
        <v>3</v>
      </c>
      <c r="L357" s="357" t="n">
        <v>3</v>
      </c>
      <c r="M357" s="357"/>
      <c r="N357" s="357" t="s">
        <v>6936</v>
      </c>
      <c r="O357" s="380" t="s">
        <v>3795</v>
      </c>
      <c r="P357" s="381" t="s">
        <v>919</v>
      </c>
      <c r="Q357" s="366" t="s">
        <v>101</v>
      </c>
      <c r="R357" s="357"/>
      <c r="S357" s="357"/>
      <c r="T357" s="357"/>
      <c r="U357" s="357"/>
      <c r="V357" s="357"/>
      <c r="W357" s="357"/>
      <c r="X357" s="357"/>
      <c r="Y357" s="357"/>
      <c r="Z357" s="357"/>
      <c r="AA357" s="357"/>
      <c r="AB357" s="357"/>
      <c r="AC357" s="357"/>
      <c r="AD357" s="357"/>
      <c r="AE357" s="357"/>
      <c r="AF357" s="357"/>
      <c r="AG357" s="255"/>
    </row>
    <row r="358" customFormat="false" ht="15.75" hidden="false" customHeight="true" outlineLevel="0" collapsed="false">
      <c r="A358" s="363" t="n">
        <v>503</v>
      </c>
      <c r="B358" s="363" t="n">
        <v>994</v>
      </c>
      <c r="C358" s="357" t="n">
        <v>307</v>
      </c>
      <c r="D358" s="357" t="n">
        <v>307</v>
      </c>
      <c r="E358" s="357" t="s">
        <v>62</v>
      </c>
      <c r="F358" s="356" t="s">
        <v>922</v>
      </c>
      <c r="G358" s="357" t="s">
        <v>923</v>
      </c>
      <c r="H358" s="359" t="s">
        <v>118</v>
      </c>
      <c r="I358" s="357" t="s">
        <v>924</v>
      </c>
      <c r="J358" s="357" t="s">
        <v>925</v>
      </c>
      <c r="K358" s="357" t="s">
        <v>6938</v>
      </c>
      <c r="L358" s="363" t="n">
        <v>8</v>
      </c>
      <c r="M358" s="357"/>
      <c r="N358" s="381" t="s">
        <v>1005</v>
      </c>
      <c r="O358" s="380" t="s">
        <v>3811</v>
      </c>
      <c r="P358" s="381" t="s">
        <v>4999</v>
      </c>
      <c r="Q358" s="366" t="s">
        <v>101</v>
      </c>
      <c r="R358" s="357" t="s">
        <v>5613</v>
      </c>
      <c r="S358" s="356" t="s">
        <v>3811</v>
      </c>
      <c r="T358" s="357" t="s">
        <v>923</v>
      </c>
      <c r="U358" s="357"/>
      <c r="V358" s="357"/>
      <c r="W358" s="357"/>
      <c r="X358" s="357"/>
      <c r="Y358" s="357"/>
      <c r="Z358" s="357"/>
      <c r="AA358" s="357"/>
      <c r="AB358" s="357"/>
      <c r="AC358" s="357"/>
      <c r="AD358" s="357"/>
      <c r="AE358" s="357"/>
      <c r="AF358" s="357"/>
      <c r="AG358" s="255"/>
    </row>
    <row r="359" customFormat="false" ht="15.75" hidden="false" customHeight="true" outlineLevel="0" collapsed="false">
      <c r="A359" s="363" t="n">
        <v>190</v>
      </c>
      <c r="B359" s="363" t="n">
        <v>423</v>
      </c>
      <c r="C359" s="357" t="n">
        <v>316</v>
      </c>
      <c r="D359" s="357" t="n">
        <v>316</v>
      </c>
      <c r="E359" s="357" t="s">
        <v>62</v>
      </c>
      <c r="F359" s="356" t="s">
        <v>947</v>
      </c>
      <c r="G359" s="357" t="s">
        <v>948</v>
      </c>
      <c r="H359" s="366" t="s">
        <v>101</v>
      </c>
      <c r="I359" s="367" t="n">
        <v>0</v>
      </c>
      <c r="J359" s="367" t="n">
        <v>4</v>
      </c>
      <c r="K359" s="367" t="n">
        <v>0</v>
      </c>
      <c r="L359" s="367" t="n">
        <v>4</v>
      </c>
      <c r="M359" s="357"/>
      <c r="N359" s="381" t="s">
        <v>1185</v>
      </c>
      <c r="O359" s="380" t="s">
        <v>3872</v>
      </c>
      <c r="P359" s="357" t="s">
        <v>948</v>
      </c>
      <c r="Q359" s="366" t="s">
        <v>101</v>
      </c>
      <c r="R359" s="357" t="s">
        <v>5158</v>
      </c>
      <c r="S359" s="453" t="s">
        <v>6520</v>
      </c>
      <c r="T359" s="466" t="s">
        <v>3874</v>
      </c>
      <c r="U359" s="357"/>
      <c r="V359" s="357"/>
      <c r="W359" s="357"/>
      <c r="X359" s="357"/>
      <c r="Y359" s="357"/>
      <c r="Z359" s="357"/>
      <c r="AA359" s="357"/>
      <c r="AB359" s="357"/>
      <c r="AC359" s="357"/>
      <c r="AD359" s="357"/>
      <c r="AE359" s="357"/>
      <c r="AF359" s="357"/>
      <c r="AG359" s="255"/>
    </row>
    <row r="360" customFormat="false" ht="15.75" hidden="false" customHeight="true" outlineLevel="0" collapsed="false">
      <c r="A360" s="363" t="n">
        <v>164</v>
      </c>
      <c r="B360" s="363" t="n">
        <v>377</v>
      </c>
      <c r="C360" s="357" t="n">
        <v>323</v>
      </c>
      <c r="D360" s="357" t="n">
        <v>323</v>
      </c>
      <c r="E360" s="357" t="s">
        <v>62</v>
      </c>
      <c r="F360" s="356" t="s">
        <v>965</v>
      </c>
      <c r="G360" s="357" t="s">
        <v>4424</v>
      </c>
      <c r="H360" s="359" t="s">
        <v>118</v>
      </c>
      <c r="I360" s="483" t="n">
        <v>5</v>
      </c>
      <c r="J360" s="483" t="n">
        <v>12</v>
      </c>
      <c r="K360" s="483" t="n">
        <v>0</v>
      </c>
      <c r="L360" s="483" t="n">
        <v>10</v>
      </c>
      <c r="M360" s="357"/>
      <c r="N360" s="381" t="s">
        <v>1185</v>
      </c>
      <c r="O360" s="380" t="s">
        <v>3927</v>
      </c>
      <c r="P360" s="381" t="s">
        <v>5020</v>
      </c>
      <c r="Q360" s="366" t="s">
        <v>101</v>
      </c>
      <c r="R360" s="357" t="s">
        <v>5158</v>
      </c>
      <c r="S360" s="453" t="s">
        <v>3927</v>
      </c>
      <c r="T360" s="357" t="s">
        <v>6907</v>
      </c>
      <c r="U360" s="357"/>
      <c r="V360" s="357"/>
      <c r="W360" s="357"/>
      <c r="X360" s="357"/>
      <c r="Y360" s="357"/>
      <c r="Z360" s="357"/>
      <c r="AA360" s="357"/>
      <c r="AB360" s="357"/>
      <c r="AC360" s="357"/>
      <c r="AD360" s="357"/>
      <c r="AE360" s="357"/>
      <c r="AF360" s="357"/>
      <c r="AG360" s="255"/>
    </row>
    <row r="361" customFormat="false" ht="15.75" hidden="false" customHeight="true" outlineLevel="0" collapsed="false">
      <c r="A361" s="363" t="n">
        <v>171</v>
      </c>
      <c r="B361" s="363" t="n">
        <v>394</v>
      </c>
      <c r="C361" s="357" t="n">
        <v>325</v>
      </c>
      <c r="D361" s="357" t="n">
        <v>325</v>
      </c>
      <c r="E361" s="357" t="s">
        <v>62</v>
      </c>
      <c r="F361" s="356" t="s">
        <v>974</v>
      </c>
      <c r="G361" s="357" t="s">
        <v>975</v>
      </c>
      <c r="H361" s="366" t="s">
        <v>101</v>
      </c>
      <c r="I361" s="367" t="n">
        <v>0</v>
      </c>
      <c r="J361" s="367" t="n">
        <v>4</v>
      </c>
      <c r="K361" s="367" t="n">
        <v>0</v>
      </c>
      <c r="L361" s="357" t="n">
        <v>4</v>
      </c>
      <c r="M361" s="357"/>
      <c r="N361" s="381" t="s">
        <v>1185</v>
      </c>
      <c r="O361" s="380" t="s">
        <v>3961</v>
      </c>
      <c r="P361" s="357" t="s">
        <v>975</v>
      </c>
      <c r="Q361" s="366" t="s">
        <v>101</v>
      </c>
      <c r="R361" s="357" t="s">
        <v>5158</v>
      </c>
      <c r="S361" s="453" t="s">
        <v>6568</v>
      </c>
      <c r="T361" s="466" t="s">
        <v>3963</v>
      </c>
      <c r="U361" s="357"/>
      <c r="V361" s="357"/>
      <c r="W361" s="357"/>
      <c r="X361" s="357"/>
      <c r="Y361" s="357"/>
      <c r="Z361" s="357"/>
      <c r="AA361" s="357"/>
      <c r="AB361" s="357"/>
      <c r="AC361" s="357"/>
      <c r="AD361" s="357"/>
      <c r="AE361" s="357"/>
      <c r="AF361" s="357"/>
      <c r="AG361" s="255"/>
    </row>
    <row r="362" customFormat="false" ht="15.75" hidden="false" customHeight="true" outlineLevel="0" collapsed="false">
      <c r="A362" s="363" t="n">
        <v>179</v>
      </c>
      <c r="B362" s="363" t="n">
        <v>407</v>
      </c>
      <c r="C362" s="357" t="n">
        <v>331</v>
      </c>
      <c r="D362" s="357" t="n">
        <v>331</v>
      </c>
      <c r="E362" s="357" t="s">
        <v>62</v>
      </c>
      <c r="F362" s="356" t="s">
        <v>987</v>
      </c>
      <c r="G362" s="357" t="s">
        <v>988</v>
      </c>
      <c r="H362" s="362" t="s">
        <v>60</v>
      </c>
      <c r="I362" s="357" t="n">
        <v>0</v>
      </c>
      <c r="J362" s="357" t="n">
        <v>0</v>
      </c>
      <c r="K362" s="357" t="n">
        <v>3</v>
      </c>
      <c r="L362" s="357" t="n">
        <v>3</v>
      </c>
      <c r="M362" s="357" t="s">
        <v>6831</v>
      </c>
      <c r="N362" s="381" t="s">
        <v>1185</v>
      </c>
      <c r="O362" s="380" t="s">
        <v>4006</v>
      </c>
      <c r="P362" s="381" t="s">
        <v>5035</v>
      </c>
      <c r="Q362" s="366" t="s">
        <v>101</v>
      </c>
      <c r="R362" s="357" t="s">
        <v>5158</v>
      </c>
      <c r="S362" s="453" t="s">
        <v>6586</v>
      </c>
      <c r="T362" s="466" t="s">
        <v>4008</v>
      </c>
      <c r="U362" s="357"/>
      <c r="V362" s="357"/>
      <c r="W362" s="357"/>
      <c r="X362" s="357"/>
      <c r="Y362" s="357"/>
      <c r="Z362" s="357"/>
      <c r="AA362" s="357"/>
      <c r="AB362" s="357"/>
      <c r="AC362" s="357"/>
      <c r="AD362" s="357"/>
      <c r="AE362" s="357"/>
      <c r="AF362" s="357"/>
      <c r="AG362" s="255"/>
    </row>
    <row r="363" customFormat="false" ht="15.75" hidden="false" customHeight="true" outlineLevel="0" collapsed="false">
      <c r="A363" s="363" t="n">
        <v>140</v>
      </c>
      <c r="B363" s="363" t="n">
        <v>318</v>
      </c>
      <c r="C363" s="357" t="n">
        <v>333</v>
      </c>
      <c r="D363" s="357" t="n">
        <v>333</v>
      </c>
      <c r="E363" s="357" t="s">
        <v>62</v>
      </c>
      <c r="F363" s="356" t="s">
        <v>993</v>
      </c>
      <c r="G363" s="357" t="s">
        <v>994</v>
      </c>
      <c r="H363" s="366" t="s">
        <v>101</v>
      </c>
      <c r="I363" s="367" t="n">
        <v>0</v>
      </c>
      <c r="J363" s="367" t="n">
        <v>6</v>
      </c>
      <c r="K363" s="367" t="n">
        <v>0</v>
      </c>
      <c r="L363" s="367" t="n">
        <v>6</v>
      </c>
      <c r="M363" s="357"/>
      <c r="N363" s="381" t="s">
        <v>1185</v>
      </c>
      <c r="O363" s="380" t="s">
        <v>4028</v>
      </c>
      <c r="P363" s="357" t="s">
        <v>994</v>
      </c>
      <c r="Q363" s="366" t="s">
        <v>101</v>
      </c>
      <c r="R363" s="357" t="s">
        <v>5158</v>
      </c>
      <c r="S363" s="453" t="s">
        <v>4028</v>
      </c>
      <c r="T363" s="357" t="s">
        <v>6910</v>
      </c>
      <c r="U363" s="357"/>
      <c r="V363" s="357"/>
      <c r="W363" s="357"/>
      <c r="X363" s="357"/>
      <c r="Y363" s="357"/>
      <c r="Z363" s="357"/>
      <c r="AA363" s="357"/>
      <c r="AB363" s="357"/>
      <c r="AC363" s="357"/>
      <c r="AD363" s="357"/>
      <c r="AE363" s="357"/>
      <c r="AF363" s="357"/>
      <c r="AG363" s="255"/>
    </row>
    <row r="364" customFormat="false" ht="15.75" hidden="false" customHeight="true" outlineLevel="0" collapsed="false">
      <c r="A364" s="363" t="n">
        <v>80</v>
      </c>
      <c r="B364" s="363" t="n">
        <v>171</v>
      </c>
      <c r="C364" s="357" t="n">
        <v>290</v>
      </c>
      <c r="D364" s="357" t="n">
        <v>290</v>
      </c>
      <c r="E364" s="357" t="s">
        <v>62</v>
      </c>
      <c r="F364" s="356" t="s">
        <v>879</v>
      </c>
      <c r="G364" s="357" t="s">
        <v>880</v>
      </c>
      <c r="H364" s="366" t="s">
        <v>101</v>
      </c>
      <c r="I364" s="357" t="n">
        <v>0</v>
      </c>
      <c r="J364" s="367" t="n">
        <v>4</v>
      </c>
      <c r="K364" s="367" t="n">
        <v>2</v>
      </c>
      <c r="L364" s="367" t="n">
        <v>6</v>
      </c>
      <c r="M364" s="357" t="s">
        <v>145</v>
      </c>
      <c r="N364" s="357" t="s">
        <v>1001</v>
      </c>
      <c r="O364" s="380" t="s">
        <v>3661</v>
      </c>
      <c r="P364" s="357" t="s">
        <v>4966</v>
      </c>
      <c r="Q364" s="391" t="s">
        <v>4968</v>
      </c>
      <c r="R364" s="357" t="s">
        <v>5158</v>
      </c>
      <c r="S364" s="453" t="s">
        <v>3661</v>
      </c>
      <c r="T364" s="466" t="s">
        <v>3663</v>
      </c>
      <c r="U364" s="357"/>
      <c r="V364" s="357"/>
      <c r="W364" s="357"/>
      <c r="X364" s="357"/>
      <c r="Y364" s="357"/>
      <c r="Z364" s="357"/>
      <c r="AA364" s="357"/>
      <c r="AB364" s="357"/>
      <c r="AC364" s="357"/>
      <c r="AD364" s="357"/>
      <c r="AE364" s="357"/>
      <c r="AF364" s="357"/>
      <c r="AG364" s="255"/>
    </row>
    <row r="365" customFormat="false" ht="15.75" hidden="false" customHeight="true" outlineLevel="0" collapsed="false">
      <c r="A365" s="456" t="n">
        <v>558</v>
      </c>
      <c r="B365" s="456" t="n">
        <v>1079</v>
      </c>
      <c r="C365" s="357" t="n">
        <v>44</v>
      </c>
      <c r="D365" s="357" t="n">
        <v>44</v>
      </c>
      <c r="E365" s="357" t="s">
        <v>62</v>
      </c>
      <c r="F365" s="356" t="s">
        <v>200</v>
      </c>
      <c r="G365" s="463" t="s">
        <v>201</v>
      </c>
      <c r="H365" s="357" t="s">
        <v>6843</v>
      </c>
      <c r="I365" s="357" t="n">
        <v>0</v>
      </c>
      <c r="J365" s="357" t="n">
        <v>0</v>
      </c>
      <c r="K365" s="357" t="n">
        <v>2</v>
      </c>
      <c r="L365" s="357" t="n">
        <v>2</v>
      </c>
      <c r="M365" s="357"/>
      <c r="N365" s="381" t="s">
        <v>1185</v>
      </c>
      <c r="O365" s="480" t="s">
        <v>1484</v>
      </c>
      <c r="P365" s="463" t="s">
        <v>201</v>
      </c>
      <c r="Q365" s="357" t="s">
        <v>167</v>
      </c>
      <c r="R365" s="458" t="s">
        <v>5211</v>
      </c>
      <c r="S365" s="453" t="s">
        <v>5296</v>
      </c>
      <c r="T365" s="454" t="s">
        <v>1486</v>
      </c>
      <c r="U365" s="357"/>
      <c r="V365" s="357"/>
      <c r="W365" s="357"/>
      <c r="X365" s="357"/>
      <c r="Y365" s="357"/>
      <c r="Z365" s="357"/>
      <c r="AA365" s="357"/>
      <c r="AB365" s="357"/>
      <c r="AC365" s="357"/>
      <c r="AD365" s="357"/>
      <c r="AE365" s="357"/>
      <c r="AF365" s="357"/>
      <c r="AG365" s="255"/>
    </row>
    <row r="366" customFormat="false" ht="15.75" hidden="false" customHeight="true" outlineLevel="0" collapsed="false">
      <c r="A366" s="363" t="n">
        <v>279</v>
      </c>
      <c r="B366" s="363" t="n">
        <v>592</v>
      </c>
      <c r="C366" s="357" t="n">
        <v>186</v>
      </c>
      <c r="D366" s="357" t="n">
        <v>186</v>
      </c>
      <c r="E366" s="357" t="s">
        <v>62</v>
      </c>
      <c r="F366" s="356" t="s">
        <v>608</v>
      </c>
      <c r="G366" s="472" t="s">
        <v>609</v>
      </c>
      <c r="H366" s="451" t="s">
        <v>70</v>
      </c>
      <c r="I366" s="471" t="n">
        <v>3</v>
      </c>
      <c r="J366" s="471" t="n">
        <v>0</v>
      </c>
      <c r="K366" s="471" t="n">
        <v>0</v>
      </c>
      <c r="L366" s="471" t="n">
        <v>3</v>
      </c>
      <c r="M366" s="357"/>
      <c r="N366" s="357" t="s">
        <v>6785</v>
      </c>
      <c r="O366" s="380" t="s">
        <v>2703</v>
      </c>
      <c r="P366" s="381" t="s">
        <v>6868</v>
      </c>
      <c r="Q366" s="381" t="s">
        <v>167</v>
      </c>
      <c r="R366" s="357" t="s">
        <v>5158</v>
      </c>
      <c r="S366" s="453" t="s">
        <v>5897</v>
      </c>
      <c r="T366" s="381" t="s">
        <v>6869</v>
      </c>
      <c r="U366" s="357"/>
      <c r="V366" s="357"/>
      <c r="W366" s="357"/>
      <c r="X366" s="357"/>
      <c r="Y366" s="357"/>
      <c r="Z366" s="357"/>
      <c r="AA366" s="357"/>
      <c r="AB366" s="357"/>
      <c r="AC366" s="357"/>
      <c r="AD366" s="357"/>
      <c r="AE366" s="357"/>
      <c r="AF366" s="357"/>
      <c r="AG366" s="255"/>
    </row>
    <row r="367" customFormat="false" ht="15.75" hidden="false" customHeight="true" outlineLevel="0" collapsed="false">
      <c r="A367" s="363" t="n">
        <v>56</v>
      </c>
      <c r="B367" s="363" t="n">
        <v>112</v>
      </c>
      <c r="C367" s="357" t="n">
        <v>276</v>
      </c>
      <c r="D367" s="357" t="n">
        <v>276</v>
      </c>
      <c r="E367" s="357" t="s">
        <v>62</v>
      </c>
      <c r="F367" s="356" t="s">
        <v>845</v>
      </c>
      <c r="G367" s="472" t="s">
        <v>846</v>
      </c>
      <c r="H367" s="386" t="s">
        <v>70</v>
      </c>
      <c r="I367" s="357" t="n">
        <v>4</v>
      </c>
      <c r="J367" s="357" t="n">
        <v>0</v>
      </c>
      <c r="K367" s="357" t="n">
        <v>0</v>
      </c>
      <c r="L367" s="357" t="n">
        <v>4</v>
      </c>
      <c r="M367" s="357" t="s">
        <v>145</v>
      </c>
      <c r="N367" s="357" t="s">
        <v>1001</v>
      </c>
      <c r="O367" s="380" t="s">
        <v>3503</v>
      </c>
      <c r="P367" s="472" t="s">
        <v>4934</v>
      </c>
      <c r="Q367" s="381" t="s">
        <v>167</v>
      </c>
      <c r="R367" s="357" t="s">
        <v>5158</v>
      </c>
      <c r="S367" s="453" t="s">
        <v>6306</v>
      </c>
      <c r="T367" s="466" t="s">
        <v>3505</v>
      </c>
      <c r="U367" s="357" t="s">
        <v>167</v>
      </c>
      <c r="V367" s="357"/>
      <c r="W367" s="357"/>
      <c r="X367" s="357"/>
      <c r="Y367" s="357"/>
      <c r="Z367" s="357"/>
      <c r="AA367" s="357"/>
      <c r="AB367" s="357"/>
      <c r="AC367" s="357"/>
      <c r="AD367" s="357"/>
      <c r="AE367" s="357"/>
      <c r="AF367" s="357"/>
      <c r="AG367" s="255"/>
    </row>
    <row r="368" customFormat="false" ht="15.75" hidden="false" customHeight="true" outlineLevel="0" collapsed="false">
      <c r="A368" s="357" t="s">
        <v>131</v>
      </c>
      <c r="B368" s="357" t="s">
        <v>131</v>
      </c>
      <c r="C368" s="357" t="n">
        <v>338</v>
      </c>
      <c r="D368" s="357" t="n">
        <v>338</v>
      </c>
      <c r="E368" s="357" t="s">
        <v>131</v>
      </c>
      <c r="F368" s="356" t="s">
        <v>131</v>
      </c>
      <c r="G368" s="357" t="s">
        <v>131</v>
      </c>
      <c r="H368" s="455" t="s">
        <v>6832</v>
      </c>
      <c r="I368" s="357"/>
      <c r="J368" s="357"/>
      <c r="K368" s="357"/>
      <c r="L368" s="357"/>
      <c r="M368" s="357"/>
      <c r="N368" s="381" t="s">
        <v>1009</v>
      </c>
      <c r="O368" s="356" t="s">
        <v>1010</v>
      </c>
      <c r="P368" s="357" t="s">
        <v>1012</v>
      </c>
      <c r="Q368" s="357" t="s">
        <v>167</v>
      </c>
      <c r="R368" s="357"/>
      <c r="S368" s="357"/>
      <c r="T368" s="357"/>
      <c r="U368" s="357"/>
      <c r="V368" s="357"/>
      <c r="W368" s="357"/>
      <c r="X368" s="357"/>
      <c r="Y368" s="357"/>
      <c r="Z368" s="357"/>
      <c r="AA368" s="357"/>
      <c r="AB368" s="357"/>
      <c r="AC368" s="357"/>
      <c r="AD368" s="357"/>
      <c r="AE368" s="357"/>
      <c r="AF368" s="357"/>
      <c r="AG368" s="255"/>
    </row>
    <row r="369" customFormat="false" ht="15.75" hidden="false" customHeight="true" outlineLevel="0" collapsed="false">
      <c r="A369" s="363" t="n">
        <v>644</v>
      </c>
      <c r="B369" s="363" t="n">
        <v>1213</v>
      </c>
      <c r="C369" s="357" t="n">
        <v>133</v>
      </c>
      <c r="D369" s="357" t="n">
        <v>133</v>
      </c>
      <c r="E369" s="357" t="s">
        <v>62</v>
      </c>
      <c r="F369" s="356" t="s">
        <v>469</v>
      </c>
      <c r="G369" s="357" t="s">
        <v>470</v>
      </c>
      <c r="H369" s="362" t="s">
        <v>6939</v>
      </c>
      <c r="I369" s="357" t="n">
        <v>1</v>
      </c>
      <c r="J369" s="357" t="n">
        <v>0</v>
      </c>
      <c r="K369" s="357" t="n">
        <v>1</v>
      </c>
      <c r="L369" s="357" t="n">
        <v>2</v>
      </c>
      <c r="M369" s="357"/>
      <c r="N369" s="357"/>
      <c r="O369" s="357"/>
      <c r="P369" s="357"/>
      <c r="Q369" s="357"/>
      <c r="R369" s="357"/>
      <c r="S369" s="357"/>
      <c r="T369" s="357"/>
      <c r="U369" s="357"/>
      <c r="V369" s="357"/>
      <c r="W369" s="357"/>
      <c r="X369" s="357"/>
      <c r="Y369" s="357"/>
      <c r="Z369" s="357"/>
      <c r="AA369" s="357"/>
      <c r="AB369" s="357"/>
      <c r="AC369" s="357"/>
      <c r="AD369" s="357"/>
      <c r="AE369" s="357"/>
      <c r="AF369" s="357"/>
      <c r="AG369" s="255"/>
    </row>
    <row r="370" customFormat="false" ht="15.75" hidden="false" customHeight="true" outlineLevel="0" collapsed="false">
      <c r="A370" s="357" t="s">
        <v>131</v>
      </c>
      <c r="B370" s="357" t="s">
        <v>131</v>
      </c>
      <c r="C370" s="357" t="n">
        <v>341</v>
      </c>
      <c r="D370" s="357" t="n">
        <v>341</v>
      </c>
      <c r="E370" s="357" t="s">
        <v>131</v>
      </c>
      <c r="F370" s="356" t="s">
        <v>131</v>
      </c>
      <c r="G370" s="357" t="s">
        <v>131</v>
      </c>
      <c r="H370" s="357" t="s">
        <v>131</v>
      </c>
      <c r="I370" s="357"/>
      <c r="J370" s="357"/>
      <c r="K370" s="357"/>
      <c r="L370" s="357"/>
      <c r="M370" s="357"/>
      <c r="N370" s="357" t="s">
        <v>131</v>
      </c>
      <c r="O370" s="357" t="s">
        <v>131</v>
      </c>
      <c r="P370" s="357" t="s">
        <v>131</v>
      </c>
      <c r="Q370" s="357" t="s">
        <v>131</v>
      </c>
      <c r="R370" s="492" t="s">
        <v>5211</v>
      </c>
      <c r="S370" s="459" t="s">
        <v>5335</v>
      </c>
      <c r="T370" s="460" t="s">
        <v>5337</v>
      </c>
      <c r="U370" s="357"/>
      <c r="V370" s="357"/>
      <c r="W370" s="357"/>
      <c r="X370" s="357"/>
      <c r="Y370" s="357"/>
      <c r="Z370" s="357"/>
      <c r="AA370" s="357"/>
      <c r="AB370" s="357"/>
      <c r="AC370" s="357"/>
      <c r="AD370" s="357"/>
      <c r="AE370" s="357"/>
      <c r="AF370" s="357"/>
      <c r="AG370" s="255"/>
    </row>
    <row r="371" customFormat="false" ht="15.75" hidden="false" customHeight="true" outlineLevel="0" collapsed="false">
      <c r="A371" s="357"/>
      <c r="B371" s="357"/>
      <c r="C371" s="357"/>
      <c r="D371" s="357"/>
      <c r="E371" s="357"/>
      <c r="F371" s="356"/>
      <c r="G371" s="357"/>
      <c r="H371" s="357"/>
      <c r="I371" s="357"/>
      <c r="J371" s="357"/>
      <c r="K371" s="357"/>
      <c r="L371" s="357"/>
      <c r="M371" s="357"/>
      <c r="N371" s="357"/>
      <c r="O371" s="357"/>
      <c r="P371" s="357"/>
      <c r="Q371" s="357"/>
      <c r="R371" s="357"/>
      <c r="S371" s="357"/>
      <c r="T371" s="357"/>
      <c r="U371" s="357"/>
      <c r="V371" s="357"/>
      <c r="W371" s="357"/>
      <c r="X371" s="357"/>
      <c r="Y371" s="357"/>
      <c r="Z371" s="357"/>
      <c r="AA371" s="357"/>
      <c r="AB371" s="357"/>
      <c r="AC371" s="357"/>
      <c r="AD371" s="357"/>
      <c r="AE371" s="357"/>
      <c r="AF371" s="357"/>
      <c r="AG371" s="255"/>
    </row>
    <row r="372" customFormat="false" ht="15.75" hidden="false" customHeight="true" outlineLevel="0" collapsed="false">
      <c r="A372" s="357"/>
      <c r="B372" s="357"/>
      <c r="C372" s="357"/>
      <c r="D372" s="357"/>
      <c r="E372" s="357"/>
      <c r="F372" s="356"/>
      <c r="G372" s="357"/>
      <c r="H372" s="357"/>
      <c r="I372" s="357"/>
      <c r="J372" s="357"/>
      <c r="K372" s="357"/>
      <c r="L372" s="357"/>
      <c r="M372" s="357"/>
      <c r="N372" s="357"/>
      <c r="O372" s="357"/>
      <c r="P372" s="357"/>
      <c r="Q372" s="357"/>
      <c r="R372" s="357"/>
      <c r="S372" s="357"/>
      <c r="T372" s="357"/>
      <c r="U372" s="357"/>
      <c r="V372" s="357"/>
      <c r="W372" s="357"/>
      <c r="X372" s="357"/>
      <c r="Y372" s="357"/>
      <c r="Z372" s="357"/>
      <c r="AA372" s="357"/>
      <c r="AB372" s="357"/>
      <c r="AC372" s="357"/>
      <c r="AD372" s="357"/>
      <c r="AE372" s="357"/>
      <c r="AF372" s="357"/>
      <c r="AG372" s="255"/>
    </row>
    <row r="373" customFormat="false" ht="15.75" hidden="false" customHeight="true" outlineLevel="0" collapsed="false">
      <c r="A373" s="357"/>
      <c r="B373" s="357"/>
      <c r="C373" s="357"/>
      <c r="D373" s="357"/>
      <c r="E373" s="357"/>
      <c r="F373" s="356"/>
      <c r="G373" s="357"/>
      <c r="H373" s="357"/>
      <c r="I373" s="357"/>
      <c r="J373" s="357"/>
      <c r="K373" s="357"/>
      <c r="L373" s="357"/>
      <c r="M373" s="357"/>
      <c r="N373" s="357"/>
      <c r="O373" s="357"/>
      <c r="P373" s="357"/>
      <c r="Q373" s="357"/>
      <c r="R373" s="357"/>
      <c r="S373" s="357"/>
      <c r="T373" s="357"/>
      <c r="U373" s="357"/>
      <c r="V373" s="357"/>
      <c r="W373" s="357"/>
      <c r="X373" s="357"/>
      <c r="Y373" s="357"/>
      <c r="Z373" s="357"/>
      <c r="AA373" s="357"/>
      <c r="AB373" s="357"/>
      <c r="AC373" s="357"/>
      <c r="AD373" s="357"/>
      <c r="AE373" s="357"/>
      <c r="AF373" s="357"/>
      <c r="AG373" s="255"/>
    </row>
    <row r="374" customFormat="false" ht="15.75" hidden="false" customHeight="true" outlineLevel="0" collapsed="false">
      <c r="A374" s="357"/>
      <c r="B374" s="357"/>
      <c r="C374" s="357"/>
      <c r="D374" s="357"/>
      <c r="E374" s="357"/>
      <c r="F374" s="356"/>
      <c r="G374" s="357"/>
      <c r="H374" s="357"/>
      <c r="I374" s="357"/>
      <c r="J374" s="357"/>
      <c r="K374" s="357"/>
      <c r="L374" s="357"/>
      <c r="M374" s="357"/>
      <c r="N374" s="357"/>
      <c r="O374" s="357"/>
      <c r="P374" s="357"/>
      <c r="Q374" s="357"/>
      <c r="R374" s="357"/>
      <c r="S374" s="357"/>
      <c r="T374" s="357"/>
      <c r="U374" s="357"/>
      <c r="V374" s="357"/>
      <c r="W374" s="357"/>
      <c r="X374" s="357"/>
      <c r="Y374" s="357"/>
      <c r="Z374" s="357"/>
      <c r="AA374" s="357"/>
      <c r="AB374" s="357"/>
      <c r="AC374" s="357"/>
      <c r="AD374" s="357"/>
      <c r="AE374" s="357"/>
      <c r="AF374" s="357"/>
      <c r="AG374" s="255"/>
    </row>
    <row r="375" customFormat="false" ht="15.75" hidden="false" customHeight="true" outlineLevel="0" collapsed="false">
      <c r="A375" s="357"/>
      <c r="B375" s="357"/>
      <c r="C375" s="357"/>
      <c r="D375" s="357"/>
      <c r="E375" s="357"/>
      <c r="F375" s="356"/>
      <c r="G375" s="357"/>
      <c r="H375" s="357"/>
      <c r="I375" s="357"/>
      <c r="J375" s="357"/>
      <c r="K375" s="357"/>
      <c r="L375" s="357"/>
      <c r="M375" s="357"/>
      <c r="N375" s="357"/>
      <c r="O375" s="357"/>
      <c r="P375" s="357"/>
      <c r="Q375" s="357"/>
      <c r="R375" s="357"/>
      <c r="S375" s="357"/>
      <c r="T375" s="357"/>
      <c r="U375" s="357"/>
      <c r="V375" s="357"/>
      <c r="W375" s="357"/>
      <c r="X375" s="357"/>
      <c r="Y375" s="357"/>
      <c r="Z375" s="357"/>
      <c r="AA375" s="357"/>
      <c r="AB375" s="357"/>
      <c r="AC375" s="357"/>
      <c r="AD375" s="357"/>
      <c r="AE375" s="357"/>
      <c r="AF375" s="357"/>
      <c r="AG375" s="255"/>
    </row>
    <row r="376" customFormat="false" ht="15.75" hidden="false" customHeight="true" outlineLevel="0" collapsed="false">
      <c r="A376" s="357"/>
      <c r="B376" s="357"/>
      <c r="C376" s="357"/>
      <c r="D376" s="357"/>
      <c r="E376" s="357"/>
      <c r="F376" s="356"/>
      <c r="G376" s="357"/>
      <c r="H376" s="357"/>
      <c r="I376" s="357"/>
      <c r="J376" s="357"/>
      <c r="K376" s="357"/>
      <c r="L376" s="357"/>
      <c r="M376" s="357"/>
      <c r="N376" s="357"/>
      <c r="O376" s="357"/>
      <c r="P376" s="357"/>
      <c r="Q376" s="357"/>
      <c r="R376" s="357"/>
      <c r="S376" s="357"/>
      <c r="T376" s="357"/>
      <c r="U376" s="357"/>
      <c r="V376" s="357"/>
      <c r="W376" s="357"/>
      <c r="X376" s="357"/>
      <c r="Y376" s="357"/>
      <c r="Z376" s="357"/>
      <c r="AA376" s="357"/>
      <c r="AB376" s="357"/>
      <c r="AC376" s="357"/>
      <c r="AD376" s="357"/>
      <c r="AE376" s="357"/>
      <c r="AF376" s="357"/>
      <c r="AG376" s="255"/>
    </row>
    <row r="377" customFormat="false" ht="15.75" hidden="false" customHeight="true" outlineLevel="0" collapsed="false">
      <c r="A377" s="357"/>
      <c r="B377" s="357"/>
      <c r="C377" s="357"/>
      <c r="D377" s="357"/>
      <c r="E377" s="357"/>
      <c r="F377" s="356"/>
      <c r="G377" s="357"/>
      <c r="H377" s="357"/>
      <c r="I377" s="357"/>
      <c r="J377" s="357"/>
      <c r="K377" s="357"/>
      <c r="L377" s="357"/>
      <c r="M377" s="357"/>
      <c r="N377" s="357"/>
      <c r="O377" s="357"/>
      <c r="P377" s="357"/>
      <c r="Q377" s="357"/>
      <c r="R377" s="357"/>
      <c r="S377" s="357"/>
      <c r="T377" s="357"/>
      <c r="U377" s="357"/>
      <c r="V377" s="357"/>
      <c r="W377" s="357"/>
      <c r="X377" s="357"/>
      <c r="Y377" s="357"/>
      <c r="Z377" s="357"/>
      <c r="AA377" s="357"/>
      <c r="AB377" s="357"/>
      <c r="AC377" s="357"/>
      <c r="AD377" s="357"/>
      <c r="AE377" s="357"/>
      <c r="AF377" s="357"/>
      <c r="AG377" s="255"/>
    </row>
    <row r="378" customFormat="false" ht="15.75" hidden="false" customHeight="true" outlineLevel="0" collapsed="false">
      <c r="A378" s="357"/>
      <c r="B378" s="357"/>
      <c r="C378" s="357"/>
      <c r="D378" s="357"/>
      <c r="E378" s="357"/>
      <c r="F378" s="356"/>
      <c r="G378" s="357"/>
      <c r="H378" s="357"/>
      <c r="I378" s="357"/>
      <c r="J378" s="357"/>
      <c r="K378" s="357"/>
      <c r="L378" s="357"/>
      <c r="M378" s="357"/>
      <c r="N378" s="357"/>
      <c r="O378" s="357"/>
      <c r="P378" s="357"/>
      <c r="Q378" s="357"/>
      <c r="R378" s="357"/>
      <c r="S378" s="357"/>
      <c r="T378" s="357"/>
      <c r="U378" s="357"/>
      <c r="V378" s="357"/>
      <c r="W378" s="357"/>
      <c r="X378" s="357"/>
      <c r="Y378" s="357"/>
      <c r="Z378" s="357"/>
      <c r="AA378" s="357"/>
      <c r="AB378" s="357"/>
      <c r="AC378" s="357"/>
      <c r="AD378" s="357"/>
      <c r="AE378" s="357"/>
      <c r="AF378" s="357"/>
      <c r="AG378" s="255"/>
    </row>
    <row r="379" customFormat="false" ht="15.75" hidden="false" customHeight="true" outlineLevel="0" collapsed="false">
      <c r="A379" s="357"/>
      <c r="B379" s="357"/>
      <c r="C379" s="357"/>
      <c r="D379" s="357"/>
      <c r="E379" s="357"/>
      <c r="F379" s="356"/>
      <c r="G379" s="357"/>
      <c r="H379" s="357"/>
      <c r="I379" s="357"/>
      <c r="J379" s="357"/>
      <c r="K379" s="357"/>
      <c r="L379" s="357"/>
      <c r="M379" s="357"/>
      <c r="N379" s="357"/>
      <c r="O379" s="357"/>
      <c r="P379" s="357"/>
      <c r="Q379" s="357"/>
      <c r="R379" s="357"/>
      <c r="S379" s="357"/>
      <c r="T379" s="357"/>
      <c r="U379" s="357"/>
      <c r="V379" s="357"/>
      <c r="W379" s="357"/>
      <c r="X379" s="357"/>
      <c r="Y379" s="357"/>
      <c r="Z379" s="357"/>
      <c r="AA379" s="357"/>
      <c r="AB379" s="357"/>
      <c r="AC379" s="357"/>
      <c r="AD379" s="357"/>
      <c r="AE379" s="357"/>
      <c r="AF379" s="357"/>
      <c r="AG379" s="255"/>
    </row>
    <row r="380" customFormat="false" ht="15.75" hidden="false" customHeight="true" outlineLevel="0" collapsed="false">
      <c r="A380" s="357"/>
      <c r="B380" s="357"/>
      <c r="C380" s="357"/>
      <c r="D380" s="357"/>
      <c r="E380" s="357"/>
      <c r="F380" s="356"/>
      <c r="G380" s="357"/>
      <c r="H380" s="357"/>
      <c r="I380" s="357"/>
      <c r="J380" s="357"/>
      <c r="K380" s="357"/>
      <c r="L380" s="357"/>
      <c r="M380" s="357"/>
      <c r="N380" s="357"/>
      <c r="O380" s="357"/>
      <c r="P380" s="357"/>
      <c r="Q380" s="357"/>
      <c r="R380" s="357"/>
      <c r="S380" s="357"/>
      <c r="T380" s="357"/>
      <c r="U380" s="357"/>
      <c r="V380" s="357"/>
      <c r="W380" s="357"/>
      <c r="X380" s="357"/>
      <c r="Y380" s="357"/>
      <c r="Z380" s="357"/>
      <c r="AA380" s="357"/>
      <c r="AB380" s="357"/>
      <c r="AC380" s="357"/>
      <c r="AD380" s="357"/>
      <c r="AE380" s="357"/>
      <c r="AF380" s="357"/>
      <c r="AG380" s="255"/>
    </row>
    <row r="381" customFormat="false" ht="15.75" hidden="false" customHeight="true" outlineLevel="0" collapsed="false">
      <c r="A381" s="357"/>
      <c r="B381" s="357"/>
      <c r="C381" s="357"/>
      <c r="D381" s="357"/>
      <c r="E381" s="357"/>
      <c r="F381" s="356"/>
      <c r="G381" s="357"/>
      <c r="H381" s="357"/>
      <c r="I381" s="357"/>
      <c r="J381" s="357"/>
      <c r="K381" s="357"/>
      <c r="L381" s="357"/>
      <c r="M381" s="357"/>
      <c r="N381" s="357"/>
      <c r="O381" s="357"/>
      <c r="P381" s="357"/>
      <c r="Q381" s="357"/>
      <c r="R381" s="357"/>
      <c r="S381" s="357"/>
      <c r="T381" s="357"/>
      <c r="U381" s="357"/>
      <c r="V381" s="357"/>
      <c r="W381" s="357"/>
      <c r="X381" s="357"/>
      <c r="Y381" s="357"/>
      <c r="Z381" s="357"/>
      <c r="AA381" s="357"/>
      <c r="AB381" s="357"/>
      <c r="AC381" s="357"/>
      <c r="AD381" s="357"/>
      <c r="AE381" s="357"/>
      <c r="AF381" s="357"/>
      <c r="AG381" s="255"/>
    </row>
    <row r="382" customFormat="false" ht="15.75" hidden="false" customHeight="true" outlineLevel="0" collapsed="false">
      <c r="A382" s="357"/>
      <c r="B382" s="357"/>
      <c r="C382" s="357"/>
      <c r="D382" s="357"/>
      <c r="E382" s="357"/>
      <c r="F382" s="356"/>
      <c r="G382" s="357"/>
      <c r="H382" s="357"/>
      <c r="I382" s="357"/>
      <c r="J382" s="357"/>
      <c r="K382" s="357"/>
      <c r="L382" s="357"/>
      <c r="M382" s="357"/>
      <c r="N382" s="357"/>
      <c r="O382" s="357"/>
      <c r="P382" s="357"/>
      <c r="Q382" s="357"/>
      <c r="R382" s="357"/>
      <c r="S382" s="357"/>
      <c r="T382" s="357"/>
      <c r="U382" s="357"/>
      <c r="V382" s="357"/>
      <c r="W382" s="357"/>
      <c r="X382" s="357"/>
      <c r="Y382" s="357"/>
      <c r="Z382" s="357"/>
      <c r="AA382" s="357"/>
      <c r="AB382" s="357"/>
      <c r="AC382" s="357"/>
      <c r="AD382" s="357"/>
      <c r="AE382" s="357"/>
      <c r="AF382" s="357"/>
      <c r="AG382" s="255"/>
    </row>
    <row r="383" customFormat="false" ht="15.75" hidden="false" customHeight="true" outlineLevel="0" collapsed="false">
      <c r="A383" s="357"/>
      <c r="B383" s="357"/>
      <c r="C383" s="357"/>
      <c r="D383" s="357"/>
      <c r="E383" s="357"/>
      <c r="F383" s="356"/>
      <c r="G383" s="357"/>
      <c r="H383" s="357"/>
      <c r="I383" s="357"/>
      <c r="J383" s="357"/>
      <c r="K383" s="357"/>
      <c r="L383" s="357"/>
      <c r="M383" s="357"/>
      <c r="N383" s="357"/>
      <c r="O383" s="357"/>
      <c r="P383" s="357"/>
      <c r="Q383" s="357"/>
      <c r="R383" s="357"/>
      <c r="S383" s="357"/>
      <c r="T383" s="357"/>
      <c r="U383" s="357"/>
      <c r="V383" s="357"/>
      <c r="W383" s="357"/>
      <c r="X383" s="357"/>
      <c r="Y383" s="357"/>
      <c r="Z383" s="357"/>
      <c r="AA383" s="357"/>
      <c r="AB383" s="357"/>
      <c r="AC383" s="357"/>
      <c r="AD383" s="357"/>
      <c r="AE383" s="357"/>
      <c r="AF383" s="357"/>
      <c r="AG383" s="255"/>
    </row>
    <row r="384" customFormat="false" ht="15.75" hidden="false" customHeight="true" outlineLevel="0" collapsed="false">
      <c r="A384" s="357"/>
      <c r="B384" s="357"/>
      <c r="C384" s="357"/>
      <c r="D384" s="357"/>
      <c r="E384" s="357"/>
      <c r="F384" s="356"/>
      <c r="G384" s="357"/>
      <c r="H384" s="357"/>
      <c r="I384" s="357"/>
      <c r="J384" s="357"/>
      <c r="K384" s="357"/>
      <c r="L384" s="357"/>
      <c r="M384" s="357"/>
      <c r="N384" s="357"/>
      <c r="O384" s="357"/>
      <c r="P384" s="357"/>
      <c r="Q384" s="357"/>
      <c r="R384" s="357"/>
      <c r="S384" s="357"/>
      <c r="T384" s="357"/>
      <c r="U384" s="357"/>
      <c r="V384" s="357"/>
      <c r="W384" s="357"/>
      <c r="X384" s="357"/>
      <c r="Y384" s="357"/>
      <c r="Z384" s="357"/>
      <c r="AA384" s="357"/>
      <c r="AB384" s="357"/>
      <c r="AC384" s="357"/>
      <c r="AD384" s="357"/>
      <c r="AE384" s="357"/>
      <c r="AF384" s="357"/>
      <c r="AG384" s="255"/>
    </row>
    <row r="385" customFormat="false" ht="15.75" hidden="false" customHeight="true" outlineLevel="0" collapsed="false">
      <c r="A385" s="357"/>
      <c r="B385" s="357"/>
      <c r="C385" s="357"/>
      <c r="D385" s="357"/>
      <c r="E385" s="357"/>
      <c r="F385" s="356"/>
      <c r="G385" s="357"/>
      <c r="H385" s="357"/>
      <c r="I385" s="357"/>
      <c r="J385" s="357"/>
      <c r="K385" s="357"/>
      <c r="L385" s="357"/>
      <c r="M385" s="357"/>
      <c r="N385" s="357"/>
      <c r="O385" s="357"/>
      <c r="P385" s="357"/>
      <c r="Q385" s="357"/>
      <c r="R385" s="357"/>
      <c r="S385" s="357"/>
      <c r="T385" s="357"/>
      <c r="U385" s="357"/>
      <c r="V385" s="357"/>
      <c r="W385" s="357"/>
      <c r="X385" s="357"/>
      <c r="Y385" s="357"/>
      <c r="Z385" s="357"/>
      <c r="AA385" s="357"/>
      <c r="AB385" s="357"/>
      <c r="AC385" s="357"/>
      <c r="AD385" s="357"/>
      <c r="AE385" s="357"/>
      <c r="AF385" s="357"/>
      <c r="AG385" s="255"/>
    </row>
    <row r="386" customFormat="false" ht="15.75" hidden="false" customHeight="true" outlineLevel="0" collapsed="false">
      <c r="A386" s="357"/>
      <c r="B386" s="357"/>
      <c r="C386" s="357"/>
      <c r="D386" s="357"/>
      <c r="E386" s="357"/>
      <c r="F386" s="356"/>
      <c r="G386" s="357"/>
      <c r="H386" s="357"/>
      <c r="I386" s="357"/>
      <c r="J386" s="357"/>
      <c r="K386" s="357"/>
      <c r="L386" s="357"/>
      <c r="M386" s="357"/>
      <c r="N386" s="357"/>
      <c r="O386" s="357"/>
      <c r="P386" s="357"/>
      <c r="Q386" s="357"/>
      <c r="R386" s="357"/>
      <c r="S386" s="357"/>
      <c r="T386" s="357"/>
      <c r="U386" s="357"/>
      <c r="V386" s="357"/>
      <c r="W386" s="357"/>
      <c r="X386" s="357"/>
      <c r="Y386" s="357"/>
      <c r="Z386" s="357"/>
      <c r="AA386" s="357"/>
      <c r="AB386" s="357"/>
      <c r="AC386" s="357"/>
      <c r="AD386" s="357"/>
      <c r="AE386" s="357"/>
      <c r="AF386" s="357"/>
      <c r="AG386" s="255"/>
    </row>
    <row r="387" customFormat="false" ht="15.75" hidden="false" customHeight="true" outlineLevel="0" collapsed="false">
      <c r="A387" s="357"/>
      <c r="B387" s="357"/>
      <c r="C387" s="357"/>
      <c r="D387" s="357"/>
      <c r="E387" s="357"/>
      <c r="F387" s="356"/>
      <c r="G387" s="357"/>
      <c r="H387" s="357"/>
      <c r="I387" s="357"/>
      <c r="J387" s="357"/>
      <c r="K387" s="357"/>
      <c r="L387" s="357"/>
      <c r="M387" s="357"/>
      <c r="N387" s="357"/>
      <c r="O387" s="357"/>
      <c r="P387" s="357"/>
      <c r="Q387" s="357"/>
      <c r="R387" s="357"/>
      <c r="S387" s="357"/>
      <c r="T387" s="357"/>
      <c r="U387" s="357"/>
      <c r="V387" s="357"/>
      <c r="W387" s="357"/>
      <c r="X387" s="357"/>
      <c r="Y387" s="357"/>
      <c r="Z387" s="357"/>
      <c r="AA387" s="357"/>
      <c r="AB387" s="357"/>
      <c r="AC387" s="357"/>
      <c r="AD387" s="357"/>
      <c r="AE387" s="357"/>
      <c r="AF387" s="357"/>
      <c r="AG387" s="255"/>
    </row>
    <row r="388" customFormat="false" ht="15.75" hidden="false" customHeight="true" outlineLevel="0" collapsed="false">
      <c r="A388" s="357"/>
      <c r="B388" s="357"/>
      <c r="C388" s="357"/>
      <c r="D388" s="357"/>
      <c r="E388" s="357"/>
      <c r="F388" s="356"/>
      <c r="G388" s="357"/>
      <c r="H388" s="357"/>
      <c r="I388" s="357"/>
      <c r="J388" s="357"/>
      <c r="K388" s="357"/>
      <c r="L388" s="357"/>
      <c r="M388" s="357"/>
      <c r="N388" s="357"/>
      <c r="O388" s="357"/>
      <c r="P388" s="357"/>
      <c r="Q388" s="357"/>
      <c r="R388" s="357"/>
      <c r="S388" s="357"/>
      <c r="T388" s="357"/>
      <c r="U388" s="357"/>
      <c r="V388" s="357"/>
      <c r="W388" s="357"/>
      <c r="X388" s="357"/>
      <c r="Y388" s="357"/>
      <c r="Z388" s="357"/>
      <c r="AA388" s="357"/>
      <c r="AB388" s="357"/>
      <c r="AC388" s="357"/>
      <c r="AD388" s="357"/>
      <c r="AE388" s="357"/>
      <c r="AF388" s="357"/>
      <c r="AG388" s="255"/>
    </row>
    <row r="389" customFormat="false" ht="15.75" hidden="false" customHeight="true" outlineLevel="0" collapsed="false">
      <c r="A389" s="357"/>
      <c r="B389" s="357"/>
      <c r="C389" s="357"/>
      <c r="D389" s="357"/>
      <c r="E389" s="357"/>
      <c r="F389" s="356"/>
      <c r="G389" s="357"/>
      <c r="H389" s="357"/>
      <c r="I389" s="357"/>
      <c r="J389" s="357"/>
      <c r="K389" s="357"/>
      <c r="L389" s="357"/>
      <c r="M389" s="357"/>
      <c r="N389" s="357"/>
      <c r="O389" s="357"/>
      <c r="P389" s="357"/>
      <c r="Q389" s="357"/>
      <c r="R389" s="357"/>
      <c r="S389" s="357"/>
      <c r="T389" s="357"/>
      <c r="U389" s="357"/>
      <c r="V389" s="357"/>
      <c r="W389" s="357"/>
      <c r="X389" s="357"/>
      <c r="Y389" s="357"/>
      <c r="Z389" s="357"/>
      <c r="AA389" s="357"/>
      <c r="AB389" s="357"/>
      <c r="AC389" s="357"/>
      <c r="AD389" s="357"/>
      <c r="AE389" s="357"/>
      <c r="AF389" s="357"/>
      <c r="AG389" s="255"/>
    </row>
    <row r="390" customFormat="false" ht="15.75" hidden="false" customHeight="true" outlineLevel="0" collapsed="false">
      <c r="A390" s="357"/>
      <c r="B390" s="357"/>
      <c r="C390" s="357"/>
      <c r="D390" s="357"/>
      <c r="E390" s="357"/>
      <c r="F390" s="356"/>
      <c r="G390" s="357"/>
      <c r="H390" s="357"/>
      <c r="I390" s="357"/>
      <c r="J390" s="357"/>
      <c r="K390" s="357"/>
      <c r="L390" s="357"/>
      <c r="M390" s="357"/>
      <c r="N390" s="357"/>
      <c r="O390" s="357"/>
      <c r="P390" s="357"/>
      <c r="Q390" s="357"/>
      <c r="R390" s="357"/>
      <c r="S390" s="357"/>
      <c r="T390" s="357"/>
      <c r="U390" s="357"/>
      <c r="V390" s="357"/>
      <c r="W390" s="357"/>
      <c r="X390" s="357"/>
      <c r="Y390" s="357"/>
      <c r="Z390" s="357"/>
      <c r="AA390" s="357"/>
      <c r="AB390" s="357"/>
      <c r="AC390" s="357"/>
      <c r="AD390" s="357"/>
      <c r="AE390" s="357"/>
      <c r="AF390" s="357"/>
      <c r="AG390" s="255"/>
    </row>
    <row r="391" customFormat="false" ht="15.75" hidden="false" customHeight="true" outlineLevel="0" collapsed="false">
      <c r="A391" s="357"/>
      <c r="B391" s="357"/>
      <c r="C391" s="357"/>
      <c r="D391" s="357"/>
      <c r="E391" s="357"/>
      <c r="F391" s="356"/>
      <c r="G391" s="357"/>
      <c r="H391" s="357"/>
      <c r="I391" s="357"/>
      <c r="J391" s="357"/>
      <c r="K391" s="357"/>
      <c r="L391" s="357"/>
      <c r="M391" s="357"/>
      <c r="N391" s="357"/>
      <c r="O391" s="363"/>
      <c r="P391" s="357"/>
      <c r="Q391" s="357"/>
      <c r="R391" s="357"/>
      <c r="S391" s="357"/>
      <c r="T391" s="357"/>
      <c r="U391" s="357"/>
      <c r="V391" s="357"/>
      <c r="W391" s="357"/>
      <c r="X391" s="357"/>
      <c r="Y391" s="357"/>
      <c r="Z391" s="357"/>
      <c r="AA391" s="357"/>
      <c r="AB391" s="357"/>
      <c r="AC391" s="357"/>
      <c r="AD391" s="357"/>
      <c r="AE391" s="357"/>
      <c r="AF391" s="357"/>
      <c r="AG391" s="255"/>
    </row>
    <row r="392" customFormat="false" ht="15.75" hidden="false" customHeight="true" outlineLevel="0" collapsed="false">
      <c r="A392" s="357"/>
      <c r="B392" s="357"/>
      <c r="C392" s="357"/>
      <c r="D392" s="357"/>
      <c r="E392" s="357"/>
      <c r="F392" s="356"/>
      <c r="G392" s="357"/>
      <c r="H392" s="357"/>
      <c r="I392" s="357"/>
      <c r="J392" s="357"/>
      <c r="K392" s="357"/>
      <c r="L392" s="357"/>
      <c r="M392" s="357"/>
      <c r="N392" s="357"/>
      <c r="O392" s="357"/>
      <c r="P392" s="357"/>
      <c r="Q392" s="357"/>
      <c r="R392" s="357"/>
      <c r="S392" s="357"/>
      <c r="T392" s="357"/>
      <c r="U392" s="357"/>
      <c r="V392" s="357"/>
      <c r="W392" s="357"/>
      <c r="X392" s="357"/>
      <c r="Y392" s="357"/>
      <c r="Z392" s="357"/>
      <c r="AA392" s="357"/>
      <c r="AB392" s="357"/>
      <c r="AC392" s="357"/>
      <c r="AD392" s="357"/>
      <c r="AE392" s="357"/>
      <c r="AF392" s="357"/>
      <c r="AG392" s="255"/>
    </row>
    <row r="393" customFormat="false" ht="15.75" hidden="false" customHeight="true" outlineLevel="0" collapsed="false">
      <c r="A393" s="357"/>
      <c r="B393" s="357"/>
      <c r="C393" s="357"/>
      <c r="D393" s="357"/>
      <c r="E393" s="357"/>
      <c r="F393" s="356"/>
      <c r="G393" s="357"/>
      <c r="H393" s="357"/>
      <c r="I393" s="357"/>
      <c r="J393" s="357"/>
      <c r="K393" s="357"/>
      <c r="L393" s="357"/>
      <c r="M393" s="357"/>
      <c r="N393" s="357"/>
      <c r="O393" s="357"/>
      <c r="P393" s="357"/>
      <c r="Q393" s="357"/>
      <c r="R393" s="357"/>
      <c r="S393" s="357"/>
      <c r="T393" s="357"/>
      <c r="U393" s="357"/>
      <c r="V393" s="357"/>
      <c r="W393" s="357"/>
      <c r="X393" s="357"/>
      <c r="Y393" s="357"/>
      <c r="Z393" s="357"/>
      <c r="AA393" s="357"/>
      <c r="AB393" s="357"/>
      <c r="AC393" s="357"/>
      <c r="AD393" s="357"/>
      <c r="AE393" s="357"/>
      <c r="AF393" s="357"/>
      <c r="AG393" s="255"/>
    </row>
    <row r="394" customFormat="false" ht="15.75" hidden="false" customHeight="true" outlineLevel="0" collapsed="false">
      <c r="A394" s="357"/>
      <c r="B394" s="357"/>
      <c r="C394" s="357"/>
      <c r="D394" s="357"/>
      <c r="E394" s="357"/>
      <c r="F394" s="356"/>
      <c r="G394" s="357"/>
      <c r="H394" s="357"/>
      <c r="I394" s="357"/>
      <c r="J394" s="357"/>
      <c r="K394" s="357"/>
      <c r="L394" s="357"/>
      <c r="M394" s="357"/>
      <c r="N394" s="357"/>
      <c r="O394" s="357"/>
      <c r="P394" s="357"/>
      <c r="Q394" s="357"/>
      <c r="R394" s="357"/>
      <c r="S394" s="357"/>
      <c r="T394" s="357"/>
      <c r="U394" s="357"/>
      <c r="V394" s="357"/>
      <c r="W394" s="357"/>
      <c r="X394" s="357"/>
      <c r="Y394" s="357"/>
      <c r="Z394" s="357"/>
      <c r="AA394" s="357"/>
      <c r="AB394" s="357"/>
      <c r="AC394" s="357"/>
      <c r="AD394" s="357"/>
      <c r="AE394" s="357"/>
      <c r="AF394" s="357"/>
      <c r="AG394" s="255"/>
    </row>
    <row r="395" customFormat="false" ht="15.75" hidden="false" customHeight="true" outlineLevel="0" collapsed="false">
      <c r="A395" s="357"/>
      <c r="B395" s="357"/>
      <c r="C395" s="357"/>
      <c r="D395" s="357"/>
      <c r="E395" s="357"/>
      <c r="F395" s="356"/>
      <c r="G395" s="357"/>
      <c r="H395" s="357"/>
      <c r="I395" s="357"/>
      <c r="J395" s="357"/>
      <c r="K395" s="357"/>
      <c r="L395" s="357"/>
      <c r="M395" s="357"/>
      <c r="N395" s="357"/>
      <c r="O395" s="357"/>
      <c r="P395" s="357"/>
      <c r="Q395" s="357"/>
      <c r="R395" s="357"/>
      <c r="S395" s="357"/>
      <c r="T395" s="357"/>
      <c r="U395" s="357"/>
      <c r="V395" s="357"/>
      <c r="W395" s="357"/>
      <c r="X395" s="357"/>
      <c r="Y395" s="357"/>
      <c r="Z395" s="357"/>
      <c r="AA395" s="357"/>
      <c r="AB395" s="357"/>
      <c r="AC395" s="357"/>
      <c r="AD395" s="357"/>
      <c r="AE395" s="357"/>
      <c r="AF395" s="357"/>
      <c r="AG395" s="255"/>
    </row>
    <row r="396" customFormat="false" ht="15.75" hidden="false" customHeight="true" outlineLevel="0" collapsed="false">
      <c r="A396" s="357"/>
      <c r="B396" s="357"/>
      <c r="C396" s="357"/>
      <c r="D396" s="357"/>
      <c r="E396" s="357"/>
      <c r="F396" s="356"/>
      <c r="G396" s="357"/>
      <c r="H396" s="357"/>
      <c r="I396" s="357"/>
      <c r="J396" s="357"/>
      <c r="K396" s="357"/>
      <c r="L396" s="357"/>
      <c r="M396" s="357"/>
      <c r="N396" s="357"/>
      <c r="O396" s="357"/>
      <c r="P396" s="357"/>
      <c r="Q396" s="357"/>
      <c r="R396" s="357"/>
      <c r="S396" s="357"/>
      <c r="T396" s="357"/>
      <c r="U396" s="357"/>
      <c r="V396" s="357"/>
      <c r="W396" s="357"/>
      <c r="X396" s="357"/>
      <c r="Y396" s="357"/>
      <c r="Z396" s="357"/>
      <c r="AA396" s="357"/>
      <c r="AB396" s="357"/>
      <c r="AC396" s="357"/>
      <c r="AD396" s="357"/>
      <c r="AE396" s="357"/>
      <c r="AF396" s="357"/>
      <c r="AG396" s="255"/>
    </row>
    <row r="397" customFormat="false" ht="15.75" hidden="false" customHeight="true" outlineLevel="0" collapsed="false">
      <c r="A397" s="357"/>
      <c r="B397" s="357"/>
      <c r="C397" s="357"/>
      <c r="D397" s="357"/>
      <c r="E397" s="357"/>
      <c r="F397" s="356"/>
      <c r="G397" s="357"/>
      <c r="H397" s="357"/>
      <c r="I397" s="357"/>
      <c r="J397" s="357"/>
      <c r="K397" s="357"/>
      <c r="L397" s="357"/>
      <c r="M397" s="357"/>
      <c r="N397" s="357"/>
      <c r="O397" s="357"/>
      <c r="P397" s="357"/>
      <c r="Q397" s="357"/>
      <c r="R397" s="357"/>
      <c r="S397" s="357"/>
      <c r="T397" s="357"/>
      <c r="U397" s="357"/>
      <c r="V397" s="357"/>
      <c r="W397" s="357"/>
      <c r="X397" s="357"/>
      <c r="Y397" s="357"/>
      <c r="Z397" s="357"/>
      <c r="AA397" s="357"/>
      <c r="AB397" s="357"/>
      <c r="AC397" s="357"/>
      <c r="AD397" s="357"/>
      <c r="AE397" s="357"/>
      <c r="AF397" s="357"/>
      <c r="AG397" s="255"/>
    </row>
    <row r="398" customFormat="false" ht="15.75" hidden="false" customHeight="true" outlineLevel="0" collapsed="false">
      <c r="A398" s="357"/>
      <c r="B398" s="357"/>
      <c r="C398" s="357"/>
      <c r="D398" s="357"/>
      <c r="E398" s="357"/>
      <c r="F398" s="356"/>
      <c r="G398" s="357"/>
      <c r="H398" s="357"/>
      <c r="I398" s="357"/>
      <c r="J398" s="357"/>
      <c r="K398" s="357"/>
      <c r="L398" s="357"/>
      <c r="M398" s="357"/>
      <c r="N398" s="357"/>
      <c r="O398" s="357"/>
      <c r="P398" s="357"/>
      <c r="Q398" s="357"/>
      <c r="R398" s="357"/>
      <c r="S398" s="357"/>
      <c r="T398" s="357"/>
      <c r="U398" s="357"/>
      <c r="V398" s="357"/>
      <c r="W398" s="357"/>
      <c r="X398" s="357"/>
      <c r="Y398" s="357"/>
      <c r="Z398" s="357"/>
      <c r="AA398" s="357"/>
      <c r="AB398" s="357"/>
      <c r="AC398" s="357"/>
      <c r="AD398" s="357"/>
      <c r="AE398" s="357"/>
      <c r="AF398" s="357"/>
      <c r="AG398" s="255"/>
    </row>
    <row r="399" customFormat="false" ht="15.75" hidden="false" customHeight="true" outlineLevel="0" collapsed="false">
      <c r="A399" s="357"/>
      <c r="B399" s="357"/>
      <c r="C399" s="357"/>
      <c r="D399" s="357"/>
      <c r="E399" s="357"/>
      <c r="F399" s="356"/>
      <c r="G399" s="357"/>
      <c r="H399" s="357"/>
      <c r="I399" s="357"/>
      <c r="J399" s="357"/>
      <c r="K399" s="357"/>
      <c r="L399" s="357"/>
      <c r="M399" s="357"/>
      <c r="N399" s="357"/>
      <c r="O399" s="357"/>
      <c r="P399" s="357"/>
      <c r="Q399" s="357"/>
      <c r="R399" s="357"/>
      <c r="S399" s="357"/>
      <c r="T399" s="357"/>
      <c r="U399" s="357"/>
      <c r="V399" s="357"/>
      <c r="W399" s="357"/>
      <c r="X399" s="357"/>
      <c r="Y399" s="357"/>
      <c r="Z399" s="357"/>
      <c r="AA399" s="357"/>
      <c r="AB399" s="357"/>
      <c r="AC399" s="357"/>
      <c r="AD399" s="357"/>
      <c r="AE399" s="357"/>
      <c r="AF399" s="357"/>
      <c r="AG399" s="255"/>
    </row>
    <row r="400" customFormat="false" ht="15.75" hidden="false" customHeight="true" outlineLevel="0" collapsed="false">
      <c r="A400" s="357"/>
      <c r="B400" s="357"/>
      <c r="C400" s="357"/>
      <c r="D400" s="357"/>
      <c r="E400" s="357"/>
      <c r="F400" s="356"/>
      <c r="G400" s="357"/>
      <c r="H400" s="357"/>
      <c r="I400" s="357"/>
      <c r="J400" s="357"/>
      <c r="K400" s="357"/>
      <c r="L400" s="357"/>
      <c r="M400" s="357"/>
      <c r="N400" s="357"/>
      <c r="O400" s="357"/>
      <c r="P400" s="357"/>
      <c r="Q400" s="357"/>
      <c r="R400" s="357"/>
      <c r="S400" s="357"/>
      <c r="T400" s="357"/>
      <c r="U400" s="357"/>
      <c r="V400" s="357"/>
      <c r="W400" s="357"/>
      <c r="X400" s="357"/>
      <c r="Y400" s="357"/>
      <c r="Z400" s="357"/>
      <c r="AA400" s="357"/>
      <c r="AB400" s="357"/>
      <c r="AC400" s="357"/>
      <c r="AD400" s="357"/>
      <c r="AE400" s="357"/>
      <c r="AF400" s="357"/>
      <c r="AG400" s="255"/>
    </row>
    <row r="401" customFormat="false" ht="15.75" hidden="false" customHeight="true" outlineLevel="0" collapsed="false">
      <c r="A401" s="357"/>
      <c r="B401" s="357"/>
      <c r="C401" s="357"/>
      <c r="D401" s="357"/>
      <c r="E401" s="357"/>
      <c r="F401" s="356"/>
      <c r="G401" s="357"/>
      <c r="H401" s="357"/>
      <c r="I401" s="357"/>
      <c r="J401" s="357"/>
      <c r="K401" s="357"/>
      <c r="L401" s="357"/>
      <c r="M401" s="357"/>
      <c r="N401" s="357"/>
      <c r="O401" s="357"/>
      <c r="P401" s="357"/>
      <c r="Q401" s="357"/>
      <c r="R401" s="357"/>
      <c r="S401" s="357"/>
      <c r="T401" s="357"/>
      <c r="U401" s="357"/>
      <c r="V401" s="357"/>
      <c r="W401" s="357"/>
      <c r="X401" s="357"/>
      <c r="Y401" s="357"/>
      <c r="Z401" s="357"/>
      <c r="AA401" s="357"/>
      <c r="AB401" s="357"/>
      <c r="AC401" s="357"/>
      <c r="AD401" s="357"/>
      <c r="AE401" s="357"/>
      <c r="AF401" s="357"/>
      <c r="AG401" s="255"/>
    </row>
    <row r="402" customFormat="false" ht="15.75" hidden="false" customHeight="true" outlineLevel="0" collapsed="false">
      <c r="A402" s="357"/>
      <c r="B402" s="357"/>
      <c r="C402" s="357"/>
      <c r="D402" s="357"/>
      <c r="E402" s="357"/>
      <c r="F402" s="356"/>
      <c r="G402" s="357"/>
      <c r="H402" s="357"/>
      <c r="I402" s="357"/>
      <c r="J402" s="357"/>
      <c r="K402" s="357"/>
      <c r="L402" s="357"/>
      <c r="M402" s="357"/>
      <c r="N402" s="357"/>
      <c r="O402" s="357"/>
      <c r="P402" s="357"/>
      <c r="Q402" s="357"/>
      <c r="R402" s="357"/>
      <c r="S402" s="357"/>
      <c r="T402" s="357"/>
      <c r="U402" s="357"/>
      <c r="V402" s="357"/>
      <c r="W402" s="357"/>
      <c r="X402" s="357"/>
      <c r="Y402" s="357"/>
      <c r="Z402" s="357"/>
      <c r="AA402" s="357"/>
      <c r="AB402" s="357"/>
      <c r="AC402" s="357"/>
      <c r="AD402" s="357"/>
      <c r="AE402" s="357"/>
      <c r="AF402" s="357"/>
      <c r="AG402" s="255"/>
    </row>
    <row r="403" customFormat="false" ht="15.75" hidden="false" customHeight="true" outlineLevel="0" collapsed="false">
      <c r="A403" s="357"/>
      <c r="B403" s="357"/>
      <c r="C403" s="357"/>
      <c r="D403" s="357"/>
      <c r="E403" s="357"/>
      <c r="F403" s="356"/>
      <c r="G403" s="357"/>
      <c r="H403" s="357"/>
      <c r="I403" s="357"/>
      <c r="J403" s="357"/>
      <c r="K403" s="357"/>
      <c r="L403" s="357"/>
      <c r="M403" s="357"/>
      <c r="N403" s="357"/>
      <c r="O403" s="357"/>
      <c r="P403" s="357"/>
      <c r="Q403" s="357"/>
      <c r="R403" s="357"/>
      <c r="S403" s="357"/>
      <c r="T403" s="357"/>
      <c r="U403" s="357"/>
      <c r="V403" s="357"/>
      <c r="W403" s="357"/>
      <c r="X403" s="357"/>
      <c r="Y403" s="357"/>
      <c r="Z403" s="357"/>
      <c r="AA403" s="357"/>
      <c r="AB403" s="357"/>
      <c r="AC403" s="357"/>
      <c r="AD403" s="357"/>
      <c r="AE403" s="357"/>
      <c r="AF403" s="357"/>
      <c r="AG403" s="255"/>
    </row>
    <row r="404" customFormat="false" ht="15.75" hidden="false" customHeight="true" outlineLevel="0" collapsed="false">
      <c r="A404" s="357"/>
      <c r="B404" s="357"/>
      <c r="C404" s="357"/>
      <c r="D404" s="357"/>
      <c r="E404" s="357"/>
      <c r="F404" s="356"/>
      <c r="G404" s="357"/>
      <c r="H404" s="357"/>
      <c r="I404" s="357"/>
      <c r="J404" s="357"/>
      <c r="K404" s="357"/>
      <c r="L404" s="357"/>
      <c r="M404" s="357"/>
      <c r="N404" s="357"/>
      <c r="O404" s="357"/>
      <c r="P404" s="357"/>
      <c r="Q404" s="357"/>
      <c r="R404" s="357"/>
      <c r="S404" s="357"/>
      <c r="T404" s="357"/>
      <c r="U404" s="357"/>
      <c r="V404" s="357"/>
      <c r="W404" s="357"/>
      <c r="X404" s="357"/>
      <c r="Y404" s="357"/>
      <c r="Z404" s="357"/>
      <c r="AA404" s="357"/>
      <c r="AB404" s="357"/>
      <c r="AC404" s="357"/>
      <c r="AD404" s="357"/>
      <c r="AE404" s="357"/>
      <c r="AF404" s="357"/>
      <c r="AG404" s="255"/>
    </row>
    <row r="405" customFormat="false" ht="15.75" hidden="false" customHeight="true" outlineLevel="0" collapsed="false">
      <c r="A405" s="357"/>
      <c r="B405" s="357"/>
      <c r="C405" s="357"/>
      <c r="D405" s="357"/>
      <c r="E405" s="357"/>
      <c r="F405" s="356"/>
      <c r="G405" s="357"/>
      <c r="H405" s="357"/>
      <c r="I405" s="357"/>
      <c r="J405" s="357"/>
      <c r="K405" s="357"/>
      <c r="L405" s="357"/>
      <c r="M405" s="357"/>
      <c r="N405" s="357"/>
      <c r="O405" s="357"/>
      <c r="P405" s="357"/>
      <c r="Q405" s="357"/>
      <c r="R405" s="357"/>
      <c r="S405" s="357"/>
      <c r="T405" s="357"/>
      <c r="U405" s="357"/>
      <c r="V405" s="357"/>
      <c r="W405" s="357"/>
      <c r="X405" s="357"/>
      <c r="Y405" s="357"/>
      <c r="Z405" s="357"/>
      <c r="AA405" s="357"/>
      <c r="AB405" s="357"/>
      <c r="AC405" s="357"/>
      <c r="AD405" s="357"/>
      <c r="AE405" s="357"/>
      <c r="AF405" s="357"/>
      <c r="AG405" s="255"/>
    </row>
    <row r="406" customFormat="false" ht="15.75" hidden="false" customHeight="true" outlineLevel="0" collapsed="false">
      <c r="A406" s="357"/>
      <c r="B406" s="357"/>
      <c r="C406" s="357"/>
      <c r="D406" s="357"/>
      <c r="E406" s="357"/>
      <c r="F406" s="356"/>
      <c r="G406" s="357"/>
      <c r="H406" s="357"/>
      <c r="I406" s="357"/>
      <c r="J406" s="357"/>
      <c r="K406" s="357"/>
      <c r="L406" s="357"/>
      <c r="M406" s="357"/>
      <c r="N406" s="357"/>
      <c r="O406" s="357"/>
      <c r="P406" s="357"/>
      <c r="Q406" s="357"/>
      <c r="R406" s="357"/>
      <c r="S406" s="357"/>
      <c r="T406" s="357"/>
      <c r="U406" s="357"/>
      <c r="V406" s="357"/>
      <c r="W406" s="357"/>
      <c r="X406" s="357"/>
      <c r="Y406" s="357"/>
      <c r="Z406" s="357"/>
      <c r="AA406" s="357"/>
      <c r="AB406" s="357"/>
      <c r="AC406" s="357"/>
      <c r="AD406" s="357"/>
      <c r="AE406" s="357"/>
      <c r="AF406" s="357"/>
      <c r="AG406" s="255"/>
    </row>
    <row r="407" customFormat="false" ht="15.75" hidden="false" customHeight="true" outlineLevel="0" collapsed="false">
      <c r="A407" s="357"/>
      <c r="B407" s="357"/>
      <c r="C407" s="357"/>
      <c r="D407" s="357"/>
      <c r="E407" s="357"/>
      <c r="F407" s="356"/>
      <c r="G407" s="357"/>
      <c r="H407" s="357"/>
      <c r="I407" s="357"/>
      <c r="J407" s="357"/>
      <c r="K407" s="357"/>
      <c r="L407" s="357"/>
      <c r="M407" s="357"/>
      <c r="N407" s="357"/>
      <c r="O407" s="357"/>
      <c r="P407" s="357"/>
      <c r="Q407" s="357"/>
      <c r="R407" s="357"/>
      <c r="S407" s="357"/>
      <c r="T407" s="357"/>
      <c r="U407" s="357"/>
      <c r="V407" s="357"/>
      <c r="W407" s="357"/>
      <c r="X407" s="357"/>
      <c r="Y407" s="357"/>
      <c r="Z407" s="357"/>
      <c r="AA407" s="357"/>
      <c r="AB407" s="357"/>
      <c r="AC407" s="357"/>
      <c r="AD407" s="357"/>
      <c r="AE407" s="357"/>
      <c r="AF407" s="357"/>
      <c r="AG407" s="255"/>
    </row>
    <row r="408" customFormat="false" ht="15.75" hidden="false" customHeight="true" outlineLevel="0" collapsed="false">
      <c r="A408" s="357"/>
      <c r="B408" s="357"/>
      <c r="C408" s="357"/>
      <c r="D408" s="357"/>
      <c r="E408" s="357"/>
      <c r="F408" s="356"/>
      <c r="G408" s="357"/>
      <c r="H408" s="357"/>
      <c r="I408" s="357"/>
      <c r="J408" s="357"/>
      <c r="K408" s="357"/>
      <c r="L408" s="357"/>
      <c r="M408" s="357"/>
      <c r="N408" s="357"/>
      <c r="O408" s="357"/>
      <c r="P408" s="357"/>
      <c r="Q408" s="357"/>
      <c r="R408" s="357"/>
      <c r="S408" s="357"/>
      <c r="T408" s="357"/>
      <c r="U408" s="357"/>
      <c r="V408" s="357"/>
      <c r="W408" s="357"/>
      <c r="X408" s="357"/>
      <c r="Y408" s="357"/>
      <c r="Z408" s="357"/>
      <c r="AA408" s="357"/>
      <c r="AB408" s="357"/>
      <c r="AC408" s="357"/>
      <c r="AD408" s="357"/>
      <c r="AE408" s="357"/>
      <c r="AF408" s="357"/>
      <c r="AG408" s="255"/>
    </row>
    <row r="409" customFormat="false" ht="15.75" hidden="false" customHeight="true" outlineLevel="0" collapsed="false">
      <c r="A409" s="357"/>
      <c r="B409" s="357"/>
      <c r="C409" s="357"/>
      <c r="D409" s="357"/>
      <c r="E409" s="357"/>
      <c r="F409" s="356"/>
      <c r="G409" s="357"/>
      <c r="H409" s="357"/>
      <c r="I409" s="357"/>
      <c r="J409" s="357"/>
      <c r="K409" s="357"/>
      <c r="L409" s="357"/>
      <c r="M409" s="357"/>
      <c r="N409" s="357"/>
      <c r="O409" s="357"/>
      <c r="P409" s="357"/>
      <c r="Q409" s="357"/>
      <c r="R409" s="357"/>
      <c r="S409" s="357"/>
      <c r="T409" s="357"/>
      <c r="U409" s="357"/>
      <c r="V409" s="357"/>
      <c r="W409" s="357"/>
      <c r="X409" s="357"/>
      <c r="Y409" s="357"/>
      <c r="Z409" s="357"/>
      <c r="AA409" s="357"/>
      <c r="AB409" s="357"/>
      <c r="AC409" s="357"/>
      <c r="AD409" s="357"/>
      <c r="AE409" s="357"/>
      <c r="AF409" s="357"/>
      <c r="AG409" s="255"/>
    </row>
    <row r="410" customFormat="false" ht="15.75" hidden="false" customHeight="true" outlineLevel="0" collapsed="false">
      <c r="A410" s="357"/>
      <c r="B410" s="357"/>
      <c r="C410" s="357"/>
      <c r="D410" s="357"/>
      <c r="E410" s="357"/>
      <c r="F410" s="356"/>
      <c r="G410" s="357"/>
      <c r="H410" s="357"/>
      <c r="I410" s="357"/>
      <c r="J410" s="357"/>
      <c r="K410" s="357"/>
      <c r="L410" s="357"/>
      <c r="M410" s="357"/>
      <c r="N410" s="357"/>
      <c r="O410" s="357"/>
      <c r="P410" s="357"/>
      <c r="Q410" s="357"/>
      <c r="R410" s="357"/>
      <c r="S410" s="357"/>
      <c r="T410" s="357"/>
      <c r="U410" s="357"/>
      <c r="V410" s="357"/>
      <c r="W410" s="357"/>
      <c r="X410" s="357"/>
      <c r="Y410" s="357"/>
      <c r="Z410" s="357"/>
      <c r="AA410" s="357"/>
      <c r="AB410" s="357"/>
      <c r="AC410" s="357"/>
      <c r="AD410" s="357"/>
      <c r="AE410" s="357"/>
      <c r="AF410" s="357"/>
      <c r="AG410" s="255"/>
    </row>
    <row r="411" customFormat="false" ht="15.75" hidden="false" customHeight="true" outlineLevel="0" collapsed="false">
      <c r="A411" s="357"/>
      <c r="B411" s="357"/>
      <c r="C411" s="357"/>
      <c r="D411" s="357"/>
      <c r="E411" s="357"/>
      <c r="F411" s="356"/>
      <c r="G411" s="357"/>
      <c r="H411" s="357"/>
      <c r="I411" s="357"/>
      <c r="J411" s="357"/>
      <c r="K411" s="357"/>
      <c r="L411" s="357"/>
      <c r="M411" s="357"/>
      <c r="N411" s="357"/>
      <c r="O411" s="357"/>
      <c r="P411" s="357"/>
      <c r="Q411" s="357"/>
      <c r="R411" s="357"/>
      <c r="S411" s="357"/>
      <c r="T411" s="357"/>
      <c r="U411" s="357"/>
      <c r="V411" s="357"/>
      <c r="W411" s="357"/>
      <c r="X411" s="357"/>
      <c r="Y411" s="357"/>
      <c r="Z411" s="357"/>
      <c r="AA411" s="357"/>
      <c r="AB411" s="357"/>
      <c r="AC411" s="357"/>
      <c r="AD411" s="357"/>
      <c r="AE411" s="357"/>
      <c r="AF411" s="357"/>
      <c r="AG411" s="255"/>
    </row>
    <row r="412" customFormat="false" ht="15.75" hidden="false" customHeight="true" outlineLevel="0" collapsed="false">
      <c r="A412" s="357"/>
      <c r="B412" s="357"/>
      <c r="C412" s="357"/>
      <c r="D412" s="357"/>
      <c r="E412" s="357"/>
      <c r="F412" s="356"/>
      <c r="G412" s="357"/>
      <c r="H412" s="357"/>
      <c r="I412" s="357"/>
      <c r="J412" s="357"/>
      <c r="K412" s="357"/>
      <c r="L412" s="357"/>
      <c r="M412" s="357"/>
      <c r="N412" s="357"/>
      <c r="O412" s="357"/>
      <c r="P412" s="357"/>
      <c r="Q412" s="357"/>
      <c r="R412" s="357"/>
      <c r="S412" s="357"/>
      <c r="T412" s="357"/>
      <c r="U412" s="357"/>
      <c r="V412" s="357"/>
      <c r="W412" s="357"/>
      <c r="X412" s="357"/>
      <c r="Y412" s="357"/>
      <c r="Z412" s="357"/>
      <c r="AA412" s="357"/>
      <c r="AB412" s="357"/>
      <c r="AC412" s="357"/>
      <c r="AD412" s="357"/>
      <c r="AE412" s="357"/>
      <c r="AF412" s="357"/>
      <c r="AG412" s="255"/>
    </row>
    <row r="413" customFormat="false" ht="15.75" hidden="false" customHeight="true" outlineLevel="0" collapsed="false">
      <c r="A413" s="357"/>
      <c r="B413" s="357"/>
      <c r="C413" s="357"/>
      <c r="D413" s="357"/>
      <c r="E413" s="357"/>
      <c r="F413" s="356"/>
      <c r="G413" s="357"/>
      <c r="H413" s="357"/>
      <c r="I413" s="357"/>
      <c r="J413" s="357"/>
      <c r="K413" s="357"/>
      <c r="L413" s="357"/>
      <c r="M413" s="357"/>
      <c r="N413" s="357"/>
      <c r="O413" s="357"/>
      <c r="P413" s="357"/>
      <c r="Q413" s="357"/>
      <c r="R413" s="357"/>
      <c r="S413" s="357"/>
      <c r="T413" s="357"/>
      <c r="U413" s="357"/>
      <c r="V413" s="357"/>
      <c r="W413" s="357"/>
      <c r="X413" s="357"/>
      <c r="Y413" s="357"/>
      <c r="Z413" s="357"/>
      <c r="AA413" s="357"/>
      <c r="AB413" s="357"/>
      <c r="AC413" s="357"/>
      <c r="AD413" s="357"/>
      <c r="AE413" s="357"/>
      <c r="AF413" s="357"/>
      <c r="AG413" s="255"/>
    </row>
    <row r="414" customFormat="false" ht="15.75" hidden="false" customHeight="true" outlineLevel="0" collapsed="false">
      <c r="A414" s="357"/>
      <c r="B414" s="357"/>
      <c r="C414" s="357"/>
      <c r="D414" s="357"/>
      <c r="E414" s="357"/>
      <c r="F414" s="356"/>
      <c r="G414" s="357"/>
      <c r="H414" s="357"/>
      <c r="I414" s="357"/>
      <c r="J414" s="357"/>
      <c r="K414" s="357"/>
      <c r="L414" s="357"/>
      <c r="M414" s="357"/>
      <c r="N414" s="357"/>
      <c r="O414" s="357"/>
      <c r="P414" s="357"/>
      <c r="Q414" s="357"/>
      <c r="R414" s="357"/>
      <c r="S414" s="357"/>
      <c r="T414" s="357"/>
      <c r="U414" s="357"/>
      <c r="V414" s="357"/>
      <c r="W414" s="357"/>
      <c r="X414" s="357"/>
      <c r="Y414" s="357"/>
      <c r="Z414" s="357"/>
      <c r="AA414" s="357"/>
      <c r="AB414" s="357"/>
      <c r="AC414" s="357"/>
      <c r="AD414" s="357"/>
      <c r="AE414" s="357"/>
      <c r="AF414" s="357"/>
      <c r="AG414" s="255"/>
    </row>
    <row r="415" customFormat="false" ht="15.75" hidden="false" customHeight="true" outlineLevel="0" collapsed="false">
      <c r="A415" s="357"/>
      <c r="B415" s="357"/>
      <c r="C415" s="357"/>
      <c r="D415" s="357"/>
      <c r="E415" s="357"/>
      <c r="F415" s="356"/>
      <c r="G415" s="357"/>
      <c r="H415" s="357"/>
      <c r="I415" s="357"/>
      <c r="J415" s="357"/>
      <c r="K415" s="357"/>
      <c r="L415" s="357"/>
      <c r="M415" s="357"/>
      <c r="N415" s="357"/>
      <c r="O415" s="357"/>
      <c r="P415" s="357"/>
      <c r="Q415" s="357"/>
      <c r="R415" s="357"/>
      <c r="S415" s="357"/>
      <c r="T415" s="357"/>
      <c r="U415" s="357"/>
      <c r="V415" s="357"/>
      <c r="W415" s="357"/>
      <c r="X415" s="357"/>
      <c r="Y415" s="357"/>
      <c r="Z415" s="357"/>
      <c r="AA415" s="357"/>
      <c r="AB415" s="357"/>
      <c r="AC415" s="357"/>
      <c r="AD415" s="357"/>
      <c r="AE415" s="357"/>
      <c r="AF415" s="357"/>
      <c r="AG415" s="255"/>
    </row>
    <row r="416" customFormat="false" ht="15.75" hidden="false" customHeight="true" outlineLevel="0" collapsed="false">
      <c r="A416" s="357"/>
      <c r="B416" s="357"/>
      <c r="C416" s="357"/>
      <c r="D416" s="357"/>
      <c r="E416" s="357"/>
      <c r="F416" s="356"/>
      <c r="G416" s="357"/>
      <c r="H416" s="357"/>
      <c r="I416" s="357"/>
      <c r="J416" s="357"/>
      <c r="K416" s="357"/>
      <c r="L416" s="357"/>
      <c r="M416" s="357"/>
      <c r="N416" s="357"/>
      <c r="O416" s="357"/>
      <c r="P416" s="357"/>
      <c r="Q416" s="357"/>
      <c r="R416" s="357"/>
      <c r="S416" s="357"/>
      <c r="T416" s="357"/>
      <c r="U416" s="357"/>
      <c r="V416" s="357"/>
      <c r="W416" s="357"/>
      <c r="X416" s="357"/>
      <c r="Y416" s="357"/>
      <c r="Z416" s="357"/>
      <c r="AA416" s="357"/>
      <c r="AB416" s="357"/>
      <c r="AC416" s="357"/>
      <c r="AD416" s="357"/>
      <c r="AE416" s="357"/>
      <c r="AF416" s="357"/>
      <c r="AG416" s="255"/>
    </row>
    <row r="417" customFormat="false" ht="15.75" hidden="false" customHeight="true" outlineLevel="0" collapsed="false">
      <c r="A417" s="357"/>
      <c r="B417" s="357"/>
      <c r="C417" s="357"/>
      <c r="D417" s="357"/>
      <c r="E417" s="357"/>
      <c r="F417" s="356"/>
      <c r="G417" s="357"/>
      <c r="H417" s="357"/>
      <c r="I417" s="357"/>
      <c r="J417" s="357"/>
      <c r="K417" s="357"/>
      <c r="L417" s="357"/>
      <c r="M417" s="357"/>
      <c r="N417" s="357"/>
      <c r="O417" s="357"/>
      <c r="P417" s="357"/>
      <c r="Q417" s="357"/>
      <c r="R417" s="357"/>
      <c r="S417" s="357"/>
      <c r="T417" s="357"/>
      <c r="U417" s="357"/>
      <c r="V417" s="357"/>
      <c r="W417" s="357"/>
      <c r="X417" s="357"/>
      <c r="Y417" s="357"/>
      <c r="Z417" s="357"/>
      <c r="AA417" s="357"/>
      <c r="AB417" s="357"/>
      <c r="AC417" s="357"/>
      <c r="AD417" s="357"/>
      <c r="AE417" s="357"/>
      <c r="AF417" s="357"/>
      <c r="AG417" s="255"/>
    </row>
    <row r="418" customFormat="false" ht="15.75" hidden="false" customHeight="true" outlineLevel="0" collapsed="false">
      <c r="A418" s="357"/>
      <c r="B418" s="357"/>
      <c r="C418" s="357"/>
      <c r="D418" s="357"/>
      <c r="E418" s="357"/>
      <c r="F418" s="356"/>
      <c r="G418" s="357"/>
      <c r="H418" s="357"/>
      <c r="I418" s="357"/>
      <c r="J418" s="357"/>
      <c r="K418" s="357"/>
      <c r="L418" s="357"/>
      <c r="M418" s="357"/>
      <c r="N418" s="357"/>
      <c r="O418" s="357"/>
      <c r="P418" s="357"/>
      <c r="Q418" s="357"/>
      <c r="R418" s="357"/>
      <c r="S418" s="357"/>
      <c r="T418" s="357"/>
      <c r="U418" s="357"/>
      <c r="V418" s="357"/>
      <c r="W418" s="357"/>
      <c r="X418" s="357"/>
      <c r="Y418" s="357"/>
      <c r="Z418" s="357"/>
      <c r="AA418" s="357"/>
      <c r="AB418" s="357"/>
      <c r="AC418" s="357"/>
      <c r="AD418" s="357"/>
      <c r="AE418" s="357"/>
      <c r="AF418" s="357"/>
      <c r="AG418" s="255"/>
    </row>
    <row r="419" customFormat="false" ht="15.75" hidden="false" customHeight="true" outlineLevel="0" collapsed="false">
      <c r="A419" s="357"/>
      <c r="B419" s="357"/>
      <c r="C419" s="357"/>
      <c r="D419" s="357"/>
      <c r="E419" s="357"/>
      <c r="F419" s="356"/>
      <c r="G419" s="357"/>
      <c r="H419" s="357"/>
      <c r="I419" s="357"/>
      <c r="J419" s="357"/>
      <c r="K419" s="357"/>
      <c r="L419" s="357"/>
      <c r="M419" s="357"/>
      <c r="N419" s="357"/>
      <c r="O419" s="357"/>
      <c r="P419" s="357"/>
      <c r="Q419" s="357"/>
      <c r="R419" s="357"/>
      <c r="S419" s="357"/>
      <c r="T419" s="357"/>
      <c r="U419" s="357"/>
      <c r="V419" s="357"/>
      <c r="W419" s="357"/>
      <c r="X419" s="357"/>
      <c r="Y419" s="357"/>
      <c r="Z419" s="357"/>
      <c r="AA419" s="357"/>
      <c r="AB419" s="357"/>
      <c r="AC419" s="357"/>
      <c r="AD419" s="357"/>
      <c r="AE419" s="357"/>
      <c r="AF419" s="357"/>
      <c r="AG419" s="255"/>
    </row>
    <row r="420" customFormat="false" ht="15.75" hidden="false" customHeight="true" outlineLevel="0" collapsed="false">
      <c r="A420" s="357"/>
      <c r="B420" s="357"/>
      <c r="C420" s="357"/>
      <c r="D420" s="357"/>
      <c r="E420" s="357"/>
      <c r="F420" s="356"/>
      <c r="G420" s="357"/>
      <c r="H420" s="357"/>
      <c r="I420" s="357"/>
      <c r="J420" s="357"/>
      <c r="K420" s="357"/>
      <c r="L420" s="357"/>
      <c r="M420" s="357"/>
      <c r="N420" s="357"/>
      <c r="O420" s="357"/>
      <c r="P420" s="357"/>
      <c r="Q420" s="357"/>
      <c r="R420" s="357"/>
      <c r="S420" s="357"/>
      <c r="T420" s="357"/>
      <c r="U420" s="357"/>
      <c r="V420" s="357"/>
      <c r="W420" s="357"/>
      <c r="X420" s="357"/>
      <c r="Y420" s="357"/>
      <c r="Z420" s="357"/>
      <c r="AA420" s="357"/>
      <c r="AB420" s="357"/>
      <c r="AC420" s="357"/>
      <c r="AD420" s="357"/>
      <c r="AE420" s="357"/>
      <c r="AF420" s="357"/>
      <c r="AG420" s="255"/>
    </row>
    <row r="421" customFormat="false" ht="15.75" hidden="false" customHeight="true" outlineLevel="0" collapsed="false">
      <c r="A421" s="357"/>
      <c r="B421" s="357"/>
      <c r="C421" s="357"/>
      <c r="D421" s="357"/>
      <c r="E421" s="357"/>
      <c r="F421" s="356"/>
      <c r="G421" s="357"/>
      <c r="H421" s="357"/>
      <c r="I421" s="357"/>
      <c r="J421" s="357"/>
      <c r="K421" s="357"/>
      <c r="L421" s="357"/>
      <c r="M421" s="357"/>
      <c r="N421" s="357"/>
      <c r="O421" s="357"/>
      <c r="P421" s="357"/>
      <c r="Q421" s="357"/>
      <c r="R421" s="357"/>
      <c r="S421" s="357"/>
      <c r="T421" s="357"/>
      <c r="U421" s="357"/>
      <c r="V421" s="357"/>
      <c r="W421" s="357"/>
      <c r="X421" s="357"/>
      <c r="Y421" s="357"/>
      <c r="Z421" s="357"/>
      <c r="AA421" s="357"/>
      <c r="AB421" s="357"/>
      <c r="AC421" s="357"/>
      <c r="AD421" s="357"/>
      <c r="AE421" s="357"/>
      <c r="AF421" s="357"/>
      <c r="AG421" s="255"/>
    </row>
    <row r="422" customFormat="false" ht="15.75" hidden="false" customHeight="true" outlineLevel="0" collapsed="false">
      <c r="A422" s="357"/>
      <c r="B422" s="357"/>
      <c r="C422" s="357"/>
      <c r="D422" s="357"/>
      <c r="E422" s="357"/>
      <c r="F422" s="356"/>
      <c r="G422" s="357"/>
      <c r="H422" s="357"/>
      <c r="I422" s="357"/>
      <c r="J422" s="357"/>
      <c r="K422" s="357"/>
      <c r="L422" s="357"/>
      <c r="M422" s="357"/>
      <c r="N422" s="357"/>
      <c r="O422" s="357"/>
      <c r="P422" s="357"/>
      <c r="Q422" s="357"/>
      <c r="R422" s="357"/>
      <c r="S422" s="357"/>
      <c r="T422" s="357"/>
      <c r="U422" s="357"/>
      <c r="V422" s="357"/>
      <c r="W422" s="357"/>
      <c r="X422" s="357"/>
      <c r="Y422" s="357"/>
      <c r="Z422" s="357"/>
      <c r="AA422" s="357"/>
      <c r="AB422" s="357"/>
      <c r="AC422" s="357"/>
      <c r="AD422" s="357"/>
      <c r="AE422" s="357"/>
      <c r="AF422" s="357"/>
      <c r="AG422" s="255"/>
    </row>
    <row r="423" customFormat="false" ht="15.75" hidden="false" customHeight="true" outlineLevel="0" collapsed="false">
      <c r="A423" s="357"/>
      <c r="B423" s="357"/>
      <c r="C423" s="357"/>
      <c r="D423" s="357"/>
      <c r="E423" s="357"/>
      <c r="F423" s="356"/>
      <c r="G423" s="357"/>
      <c r="H423" s="357"/>
      <c r="I423" s="357"/>
      <c r="J423" s="357"/>
      <c r="K423" s="357"/>
      <c r="L423" s="357"/>
      <c r="M423" s="357"/>
      <c r="N423" s="357"/>
      <c r="O423" s="357"/>
      <c r="P423" s="357"/>
      <c r="Q423" s="357"/>
      <c r="R423" s="357"/>
      <c r="S423" s="357"/>
      <c r="T423" s="357"/>
      <c r="U423" s="357"/>
      <c r="V423" s="357"/>
      <c r="W423" s="357"/>
      <c r="X423" s="357"/>
      <c r="Y423" s="357"/>
      <c r="Z423" s="357"/>
      <c r="AA423" s="357"/>
      <c r="AB423" s="357"/>
      <c r="AC423" s="357"/>
      <c r="AD423" s="357"/>
      <c r="AE423" s="357"/>
      <c r="AF423" s="357"/>
      <c r="AG423" s="255"/>
    </row>
    <row r="424" customFormat="false" ht="15.75" hidden="false" customHeight="true" outlineLevel="0" collapsed="false">
      <c r="A424" s="357"/>
      <c r="B424" s="357"/>
      <c r="C424" s="357"/>
      <c r="D424" s="357"/>
      <c r="E424" s="357"/>
      <c r="F424" s="356"/>
      <c r="G424" s="357"/>
      <c r="H424" s="357"/>
      <c r="I424" s="357"/>
      <c r="J424" s="357"/>
      <c r="K424" s="357"/>
      <c r="L424" s="357"/>
      <c r="M424" s="357"/>
      <c r="N424" s="357"/>
      <c r="O424" s="357"/>
      <c r="P424" s="357"/>
      <c r="Q424" s="357"/>
      <c r="R424" s="357"/>
      <c r="S424" s="357"/>
      <c r="T424" s="357"/>
      <c r="U424" s="357"/>
      <c r="V424" s="357"/>
      <c r="W424" s="357"/>
      <c r="X424" s="357"/>
      <c r="Y424" s="357"/>
      <c r="Z424" s="357"/>
      <c r="AA424" s="357"/>
      <c r="AB424" s="357"/>
      <c r="AC424" s="357"/>
      <c r="AD424" s="357"/>
      <c r="AE424" s="357"/>
      <c r="AF424" s="357"/>
      <c r="AG424" s="255"/>
    </row>
    <row r="425" customFormat="false" ht="15.75" hidden="false" customHeight="true" outlineLevel="0" collapsed="false">
      <c r="A425" s="357"/>
      <c r="B425" s="357"/>
      <c r="C425" s="357"/>
      <c r="D425" s="357"/>
      <c r="E425" s="357"/>
      <c r="F425" s="356"/>
      <c r="G425" s="357"/>
      <c r="H425" s="357"/>
      <c r="I425" s="357"/>
      <c r="J425" s="357"/>
      <c r="K425" s="357"/>
      <c r="L425" s="357"/>
      <c r="M425" s="357"/>
      <c r="N425" s="357"/>
      <c r="O425" s="357"/>
      <c r="P425" s="357"/>
      <c r="Q425" s="357"/>
      <c r="R425" s="357"/>
      <c r="S425" s="357"/>
      <c r="T425" s="357"/>
      <c r="U425" s="357"/>
      <c r="V425" s="357"/>
      <c r="W425" s="357"/>
      <c r="X425" s="357"/>
      <c r="Y425" s="357"/>
      <c r="Z425" s="357"/>
      <c r="AA425" s="357"/>
      <c r="AB425" s="357"/>
      <c r="AC425" s="357"/>
      <c r="AD425" s="357"/>
      <c r="AE425" s="357"/>
      <c r="AF425" s="357"/>
      <c r="AG425" s="255"/>
    </row>
    <row r="426" customFormat="false" ht="15.75" hidden="false" customHeight="true" outlineLevel="0" collapsed="false">
      <c r="A426" s="357"/>
      <c r="B426" s="357"/>
      <c r="C426" s="357"/>
      <c r="D426" s="357"/>
      <c r="E426" s="357"/>
      <c r="F426" s="356"/>
      <c r="G426" s="357"/>
      <c r="H426" s="357"/>
      <c r="I426" s="357"/>
      <c r="J426" s="357"/>
      <c r="K426" s="357"/>
      <c r="L426" s="357"/>
      <c r="M426" s="357"/>
      <c r="N426" s="357"/>
      <c r="O426" s="357"/>
      <c r="P426" s="357"/>
      <c r="Q426" s="357"/>
      <c r="R426" s="357"/>
      <c r="S426" s="357"/>
      <c r="T426" s="357"/>
      <c r="U426" s="357"/>
      <c r="V426" s="357"/>
      <c r="W426" s="357"/>
      <c r="X426" s="357"/>
      <c r="Y426" s="357"/>
      <c r="Z426" s="357"/>
      <c r="AA426" s="357"/>
      <c r="AB426" s="357"/>
      <c r="AC426" s="357"/>
      <c r="AD426" s="357"/>
      <c r="AE426" s="357"/>
      <c r="AF426" s="357"/>
      <c r="AG426" s="255"/>
    </row>
    <row r="427" customFormat="false" ht="15.75" hidden="false" customHeight="true" outlineLevel="0" collapsed="false">
      <c r="A427" s="357"/>
      <c r="B427" s="357"/>
      <c r="C427" s="357"/>
      <c r="D427" s="357"/>
      <c r="E427" s="357"/>
      <c r="F427" s="356"/>
      <c r="G427" s="357"/>
      <c r="H427" s="357"/>
      <c r="I427" s="357"/>
      <c r="J427" s="357"/>
      <c r="K427" s="357"/>
      <c r="L427" s="357"/>
      <c r="M427" s="357"/>
      <c r="N427" s="357"/>
      <c r="O427" s="357"/>
      <c r="P427" s="357"/>
      <c r="Q427" s="357"/>
      <c r="R427" s="357"/>
      <c r="S427" s="357"/>
      <c r="T427" s="357"/>
      <c r="U427" s="357"/>
      <c r="V427" s="357"/>
      <c r="W427" s="357"/>
      <c r="X427" s="357"/>
      <c r="Y427" s="357"/>
      <c r="Z427" s="357"/>
      <c r="AA427" s="357"/>
      <c r="AB427" s="357"/>
      <c r="AC427" s="357"/>
      <c r="AD427" s="357"/>
      <c r="AE427" s="357"/>
      <c r="AF427" s="357"/>
      <c r="AG427" s="255"/>
    </row>
    <row r="428" customFormat="false" ht="15.75" hidden="false" customHeight="true" outlineLevel="0" collapsed="false">
      <c r="A428" s="357"/>
      <c r="B428" s="357"/>
      <c r="C428" s="357"/>
      <c r="D428" s="357"/>
      <c r="E428" s="357"/>
      <c r="F428" s="356"/>
      <c r="G428" s="357"/>
      <c r="H428" s="357"/>
      <c r="I428" s="357"/>
      <c r="J428" s="357"/>
      <c r="K428" s="357"/>
      <c r="L428" s="357"/>
      <c r="M428" s="357"/>
      <c r="N428" s="357"/>
      <c r="O428" s="357"/>
      <c r="P428" s="357"/>
      <c r="Q428" s="357"/>
      <c r="R428" s="357"/>
      <c r="S428" s="357"/>
      <c r="T428" s="357"/>
      <c r="U428" s="357"/>
      <c r="V428" s="357"/>
      <c r="W428" s="357"/>
      <c r="X428" s="357"/>
      <c r="Y428" s="357"/>
      <c r="Z428" s="357"/>
      <c r="AA428" s="357"/>
      <c r="AB428" s="357"/>
      <c r="AC428" s="357"/>
      <c r="AD428" s="357"/>
      <c r="AE428" s="357"/>
      <c r="AF428" s="357"/>
      <c r="AG428" s="255"/>
    </row>
    <row r="429" customFormat="false" ht="15.75" hidden="false" customHeight="true" outlineLevel="0" collapsed="false">
      <c r="A429" s="357"/>
      <c r="B429" s="357"/>
      <c r="C429" s="357"/>
      <c r="D429" s="357"/>
      <c r="E429" s="357"/>
      <c r="F429" s="356"/>
      <c r="G429" s="357"/>
      <c r="H429" s="357"/>
      <c r="I429" s="357"/>
      <c r="J429" s="357"/>
      <c r="K429" s="357"/>
      <c r="L429" s="357"/>
      <c r="M429" s="357"/>
      <c r="N429" s="357"/>
      <c r="O429" s="357"/>
      <c r="P429" s="357"/>
      <c r="Q429" s="357"/>
      <c r="R429" s="357"/>
      <c r="S429" s="357"/>
      <c r="T429" s="357"/>
      <c r="U429" s="357"/>
      <c r="V429" s="357"/>
      <c r="W429" s="357"/>
      <c r="X429" s="357"/>
      <c r="Y429" s="357"/>
      <c r="Z429" s="357"/>
      <c r="AA429" s="357"/>
      <c r="AB429" s="357"/>
      <c r="AC429" s="357"/>
      <c r="AD429" s="357"/>
      <c r="AE429" s="357"/>
      <c r="AF429" s="357"/>
      <c r="AG429" s="255"/>
    </row>
    <row r="430" customFormat="false" ht="15.75" hidden="false" customHeight="true" outlineLevel="0" collapsed="false">
      <c r="A430" s="357"/>
      <c r="B430" s="357"/>
      <c r="C430" s="357"/>
      <c r="D430" s="357"/>
      <c r="E430" s="357"/>
      <c r="F430" s="356"/>
      <c r="G430" s="357"/>
      <c r="H430" s="357"/>
      <c r="I430" s="357"/>
      <c r="J430" s="357"/>
      <c r="K430" s="357"/>
      <c r="L430" s="357"/>
      <c r="M430" s="357"/>
      <c r="N430" s="357"/>
      <c r="O430" s="357"/>
      <c r="P430" s="357"/>
      <c r="Q430" s="357"/>
      <c r="R430" s="357"/>
      <c r="S430" s="357"/>
      <c r="T430" s="357"/>
      <c r="U430" s="357"/>
      <c r="V430" s="357"/>
      <c r="W430" s="357"/>
      <c r="X430" s="357"/>
      <c r="Y430" s="357"/>
      <c r="Z430" s="357"/>
      <c r="AA430" s="357"/>
      <c r="AB430" s="357"/>
      <c r="AC430" s="357"/>
      <c r="AD430" s="357"/>
      <c r="AE430" s="357"/>
      <c r="AF430" s="357"/>
      <c r="AG430" s="255"/>
    </row>
    <row r="431" customFormat="false" ht="15.75" hidden="false" customHeight="true" outlineLevel="0" collapsed="false">
      <c r="A431" s="357"/>
      <c r="B431" s="357"/>
      <c r="C431" s="357"/>
      <c r="D431" s="357"/>
      <c r="E431" s="357"/>
      <c r="F431" s="356"/>
      <c r="G431" s="357"/>
      <c r="H431" s="357"/>
      <c r="I431" s="357"/>
      <c r="J431" s="357"/>
      <c r="K431" s="357"/>
      <c r="L431" s="357"/>
      <c r="M431" s="357"/>
      <c r="N431" s="357"/>
      <c r="O431" s="357"/>
      <c r="P431" s="357"/>
      <c r="Q431" s="357"/>
      <c r="R431" s="357"/>
      <c r="S431" s="357"/>
      <c r="T431" s="357"/>
      <c r="U431" s="357"/>
      <c r="V431" s="357"/>
      <c r="W431" s="357"/>
      <c r="X431" s="357"/>
      <c r="Y431" s="357"/>
      <c r="Z431" s="357"/>
      <c r="AA431" s="357"/>
      <c r="AB431" s="357"/>
      <c r="AC431" s="357"/>
      <c r="AD431" s="357"/>
      <c r="AE431" s="357"/>
      <c r="AF431" s="357"/>
      <c r="AG431" s="255"/>
    </row>
    <row r="432" customFormat="false" ht="15.75" hidden="false" customHeight="true" outlineLevel="0" collapsed="false">
      <c r="A432" s="357"/>
      <c r="B432" s="357"/>
      <c r="C432" s="357"/>
      <c r="D432" s="357"/>
      <c r="E432" s="357"/>
      <c r="F432" s="356"/>
      <c r="G432" s="357"/>
      <c r="H432" s="357"/>
      <c r="I432" s="357"/>
      <c r="J432" s="357"/>
      <c r="K432" s="357"/>
      <c r="L432" s="357"/>
      <c r="M432" s="357"/>
      <c r="N432" s="357"/>
      <c r="O432" s="357"/>
      <c r="P432" s="357"/>
      <c r="Q432" s="357"/>
      <c r="R432" s="357"/>
      <c r="S432" s="357"/>
      <c r="T432" s="357"/>
      <c r="U432" s="357"/>
      <c r="V432" s="357"/>
      <c r="W432" s="357"/>
      <c r="X432" s="357"/>
      <c r="Y432" s="357"/>
      <c r="Z432" s="357"/>
      <c r="AA432" s="357"/>
      <c r="AB432" s="357"/>
      <c r="AC432" s="357"/>
      <c r="AD432" s="357"/>
      <c r="AE432" s="357"/>
      <c r="AF432" s="357"/>
      <c r="AG432" s="255"/>
    </row>
    <row r="433" customFormat="false" ht="15.75" hidden="false" customHeight="true" outlineLevel="0" collapsed="false">
      <c r="A433" s="357"/>
      <c r="B433" s="357"/>
      <c r="C433" s="357"/>
      <c r="D433" s="357"/>
      <c r="E433" s="357"/>
      <c r="F433" s="356"/>
      <c r="G433" s="357"/>
      <c r="H433" s="357"/>
      <c r="I433" s="357"/>
      <c r="J433" s="357"/>
      <c r="K433" s="357"/>
      <c r="L433" s="357"/>
      <c r="M433" s="357"/>
      <c r="N433" s="357"/>
      <c r="O433" s="357"/>
      <c r="P433" s="357"/>
      <c r="Q433" s="357"/>
      <c r="R433" s="357"/>
      <c r="S433" s="357"/>
      <c r="T433" s="357"/>
      <c r="U433" s="357"/>
      <c r="V433" s="357"/>
      <c r="W433" s="357"/>
      <c r="X433" s="357"/>
      <c r="Y433" s="357"/>
      <c r="Z433" s="357"/>
      <c r="AA433" s="357"/>
      <c r="AB433" s="357"/>
      <c r="AC433" s="357"/>
      <c r="AD433" s="357"/>
      <c r="AE433" s="357"/>
      <c r="AF433" s="357"/>
      <c r="AG433" s="255"/>
    </row>
    <row r="434" customFormat="false" ht="15.75" hidden="false" customHeight="true" outlineLevel="0" collapsed="false">
      <c r="A434" s="357"/>
      <c r="B434" s="357"/>
      <c r="C434" s="357"/>
      <c r="D434" s="357"/>
      <c r="E434" s="357"/>
      <c r="F434" s="356"/>
      <c r="G434" s="357"/>
      <c r="H434" s="357"/>
      <c r="I434" s="357"/>
      <c r="J434" s="357"/>
      <c r="K434" s="357"/>
      <c r="L434" s="357"/>
      <c r="M434" s="357"/>
      <c r="N434" s="357"/>
      <c r="O434" s="357"/>
      <c r="P434" s="357"/>
      <c r="Q434" s="357"/>
      <c r="R434" s="357"/>
      <c r="S434" s="357"/>
      <c r="T434" s="357"/>
      <c r="U434" s="357"/>
      <c r="V434" s="357"/>
      <c r="W434" s="357"/>
      <c r="X434" s="357"/>
      <c r="Y434" s="357"/>
      <c r="Z434" s="357"/>
      <c r="AA434" s="357"/>
      <c r="AB434" s="357"/>
      <c r="AC434" s="357"/>
      <c r="AD434" s="357"/>
      <c r="AE434" s="357"/>
      <c r="AF434" s="357"/>
      <c r="AG434" s="255"/>
    </row>
    <row r="435" customFormat="false" ht="15.75" hidden="false" customHeight="true" outlineLevel="0" collapsed="false">
      <c r="A435" s="357"/>
      <c r="B435" s="357"/>
      <c r="C435" s="357"/>
      <c r="D435" s="357"/>
      <c r="E435" s="357"/>
      <c r="F435" s="356"/>
      <c r="G435" s="357"/>
      <c r="H435" s="357"/>
      <c r="I435" s="357"/>
      <c r="J435" s="357"/>
      <c r="K435" s="357"/>
      <c r="L435" s="357"/>
      <c r="M435" s="357"/>
      <c r="N435" s="357"/>
      <c r="O435" s="357"/>
      <c r="P435" s="357"/>
      <c r="Q435" s="357"/>
      <c r="R435" s="357"/>
      <c r="S435" s="357"/>
      <c r="T435" s="357"/>
      <c r="U435" s="357"/>
      <c r="V435" s="357"/>
      <c r="W435" s="357"/>
      <c r="X435" s="357"/>
      <c r="Y435" s="357"/>
      <c r="Z435" s="357"/>
      <c r="AA435" s="357"/>
      <c r="AB435" s="357"/>
      <c r="AC435" s="357"/>
      <c r="AD435" s="357"/>
      <c r="AE435" s="357"/>
      <c r="AF435" s="357"/>
      <c r="AG435" s="255"/>
    </row>
    <row r="436" customFormat="false" ht="15.75" hidden="false" customHeight="true" outlineLevel="0" collapsed="false">
      <c r="A436" s="357"/>
      <c r="B436" s="357"/>
      <c r="C436" s="357"/>
      <c r="D436" s="357"/>
      <c r="E436" s="357"/>
      <c r="F436" s="356"/>
      <c r="G436" s="357"/>
      <c r="H436" s="357"/>
      <c r="I436" s="357"/>
      <c r="J436" s="357"/>
      <c r="K436" s="357"/>
      <c r="L436" s="357"/>
      <c r="M436" s="357"/>
      <c r="N436" s="357"/>
      <c r="O436" s="357"/>
      <c r="P436" s="357"/>
      <c r="Q436" s="357"/>
      <c r="R436" s="357"/>
      <c r="S436" s="357"/>
      <c r="T436" s="357"/>
      <c r="U436" s="357"/>
      <c r="V436" s="357"/>
      <c r="W436" s="357"/>
      <c r="X436" s="357"/>
      <c r="Y436" s="357"/>
      <c r="Z436" s="357"/>
      <c r="AA436" s="357"/>
      <c r="AB436" s="357"/>
      <c r="AC436" s="357"/>
      <c r="AD436" s="357"/>
      <c r="AE436" s="357"/>
      <c r="AF436" s="357"/>
      <c r="AG436" s="255"/>
    </row>
    <row r="437" customFormat="false" ht="15.75" hidden="false" customHeight="true" outlineLevel="0" collapsed="false">
      <c r="A437" s="357"/>
      <c r="B437" s="357"/>
      <c r="C437" s="357"/>
      <c r="D437" s="357"/>
      <c r="E437" s="357"/>
      <c r="F437" s="356"/>
      <c r="G437" s="357"/>
      <c r="H437" s="357"/>
      <c r="I437" s="357"/>
      <c r="J437" s="357"/>
      <c r="K437" s="357"/>
      <c r="L437" s="357"/>
      <c r="M437" s="357"/>
      <c r="N437" s="357"/>
      <c r="O437" s="357"/>
      <c r="P437" s="357"/>
      <c r="Q437" s="357"/>
      <c r="R437" s="357"/>
      <c r="S437" s="357"/>
      <c r="T437" s="357"/>
      <c r="U437" s="357"/>
      <c r="V437" s="357"/>
      <c r="W437" s="357"/>
      <c r="X437" s="357"/>
      <c r="Y437" s="357"/>
      <c r="Z437" s="357"/>
      <c r="AA437" s="357"/>
      <c r="AB437" s="357"/>
      <c r="AC437" s="357"/>
      <c r="AD437" s="357"/>
      <c r="AE437" s="357"/>
      <c r="AF437" s="357"/>
      <c r="AG437" s="255"/>
    </row>
    <row r="438" customFormat="false" ht="15.75" hidden="false" customHeight="true" outlineLevel="0" collapsed="false">
      <c r="A438" s="357"/>
      <c r="B438" s="357"/>
      <c r="C438" s="357"/>
      <c r="D438" s="357"/>
      <c r="E438" s="357"/>
      <c r="F438" s="356"/>
      <c r="G438" s="357"/>
      <c r="H438" s="357"/>
      <c r="I438" s="357"/>
      <c r="J438" s="357"/>
      <c r="K438" s="357"/>
      <c r="L438" s="357"/>
      <c r="M438" s="357"/>
      <c r="N438" s="357"/>
      <c r="O438" s="357"/>
      <c r="P438" s="357"/>
      <c r="Q438" s="357"/>
      <c r="R438" s="357"/>
      <c r="S438" s="357"/>
      <c r="T438" s="357"/>
      <c r="U438" s="357"/>
      <c r="V438" s="357"/>
      <c r="W438" s="357"/>
      <c r="X438" s="357"/>
      <c r="Y438" s="357"/>
      <c r="Z438" s="357"/>
      <c r="AA438" s="357"/>
      <c r="AB438" s="357"/>
      <c r="AC438" s="357"/>
      <c r="AD438" s="357"/>
      <c r="AE438" s="357"/>
      <c r="AF438" s="357"/>
      <c r="AG438" s="255"/>
    </row>
    <row r="439" customFormat="false" ht="15.75" hidden="false" customHeight="true" outlineLevel="0" collapsed="false">
      <c r="A439" s="357"/>
      <c r="B439" s="357"/>
      <c r="C439" s="357"/>
      <c r="D439" s="357"/>
      <c r="E439" s="357"/>
      <c r="F439" s="356"/>
      <c r="G439" s="357"/>
      <c r="H439" s="357"/>
      <c r="I439" s="357"/>
      <c r="J439" s="357"/>
      <c r="K439" s="357"/>
      <c r="L439" s="357"/>
      <c r="M439" s="357"/>
      <c r="N439" s="357"/>
      <c r="O439" s="493"/>
      <c r="P439" s="357"/>
      <c r="Q439" s="357"/>
      <c r="R439" s="357"/>
      <c r="S439" s="357"/>
      <c r="T439" s="357"/>
      <c r="U439" s="357"/>
      <c r="V439" s="357"/>
      <c r="W439" s="357"/>
      <c r="X439" s="357"/>
      <c r="Y439" s="357"/>
      <c r="Z439" s="357"/>
      <c r="AA439" s="357"/>
      <c r="AB439" s="357"/>
      <c r="AC439" s="357"/>
      <c r="AD439" s="357"/>
      <c r="AE439" s="357"/>
      <c r="AF439" s="357"/>
      <c r="AG439" s="255"/>
    </row>
    <row r="440" customFormat="false" ht="15.75" hidden="false" customHeight="true" outlineLevel="0" collapsed="false">
      <c r="A440" s="357"/>
      <c r="B440" s="357"/>
      <c r="C440" s="357"/>
      <c r="D440" s="357"/>
      <c r="E440" s="357"/>
      <c r="F440" s="356"/>
      <c r="G440" s="357"/>
      <c r="H440" s="357"/>
      <c r="I440" s="357"/>
      <c r="J440" s="357"/>
      <c r="K440" s="357"/>
      <c r="L440" s="357"/>
      <c r="M440" s="357"/>
      <c r="N440" s="357"/>
      <c r="O440" s="493"/>
      <c r="P440" s="357"/>
      <c r="Q440" s="357"/>
      <c r="R440" s="357"/>
      <c r="S440" s="357"/>
      <c r="T440" s="357"/>
      <c r="U440" s="357"/>
      <c r="V440" s="357"/>
      <c r="W440" s="357"/>
      <c r="X440" s="357"/>
      <c r="Y440" s="357"/>
      <c r="Z440" s="357"/>
      <c r="AA440" s="357"/>
      <c r="AB440" s="357"/>
      <c r="AC440" s="357"/>
      <c r="AD440" s="357"/>
      <c r="AE440" s="357"/>
      <c r="AF440" s="357"/>
      <c r="AG440" s="255"/>
    </row>
    <row r="441" customFormat="false" ht="15.75" hidden="false" customHeight="true" outlineLevel="0" collapsed="false">
      <c r="A441" s="357"/>
      <c r="B441" s="357"/>
      <c r="C441" s="357"/>
      <c r="D441" s="357"/>
      <c r="E441" s="357"/>
      <c r="F441" s="356"/>
      <c r="G441" s="357"/>
      <c r="H441" s="357"/>
      <c r="I441" s="357"/>
      <c r="J441" s="357"/>
      <c r="K441" s="357"/>
      <c r="L441" s="357"/>
      <c r="M441" s="357"/>
      <c r="N441" s="357"/>
      <c r="O441" s="493"/>
      <c r="P441" s="357"/>
      <c r="Q441" s="357"/>
      <c r="R441" s="357"/>
      <c r="S441" s="357"/>
      <c r="T441" s="357"/>
      <c r="U441" s="357"/>
      <c r="V441" s="357"/>
      <c r="W441" s="357"/>
      <c r="X441" s="357"/>
      <c r="Y441" s="357"/>
      <c r="Z441" s="357"/>
      <c r="AA441" s="357"/>
      <c r="AB441" s="357"/>
      <c r="AC441" s="357"/>
      <c r="AD441" s="357"/>
      <c r="AE441" s="357"/>
      <c r="AF441" s="357"/>
      <c r="AG441" s="255"/>
    </row>
    <row r="442" customFormat="false" ht="15.75" hidden="false" customHeight="true" outlineLevel="0" collapsed="false">
      <c r="A442" s="357"/>
      <c r="B442" s="357"/>
      <c r="C442" s="357"/>
      <c r="D442" s="357"/>
      <c r="E442" s="357"/>
      <c r="F442" s="356"/>
      <c r="G442" s="357"/>
      <c r="H442" s="357"/>
      <c r="I442" s="357"/>
      <c r="J442" s="357"/>
      <c r="K442" s="357"/>
      <c r="L442" s="357"/>
      <c r="M442" s="357"/>
      <c r="N442" s="357"/>
      <c r="O442" s="357"/>
      <c r="P442" s="357"/>
      <c r="Q442" s="357"/>
      <c r="R442" s="357"/>
      <c r="S442" s="357"/>
      <c r="T442" s="357"/>
      <c r="U442" s="357"/>
      <c r="V442" s="357"/>
      <c r="W442" s="357"/>
      <c r="X442" s="357"/>
      <c r="Y442" s="357"/>
      <c r="Z442" s="357"/>
      <c r="AA442" s="357"/>
      <c r="AB442" s="357"/>
      <c r="AC442" s="357"/>
      <c r="AD442" s="357"/>
      <c r="AE442" s="357"/>
      <c r="AF442" s="357"/>
      <c r="AG442" s="255"/>
    </row>
    <row r="443" customFormat="false" ht="15.75" hidden="false" customHeight="true" outlineLevel="0" collapsed="false">
      <c r="A443" s="357"/>
      <c r="B443" s="357"/>
      <c r="C443" s="357"/>
      <c r="D443" s="357"/>
      <c r="E443" s="357"/>
      <c r="F443" s="356"/>
      <c r="G443" s="357"/>
      <c r="H443" s="357"/>
      <c r="I443" s="357"/>
      <c r="J443" s="357"/>
      <c r="K443" s="357"/>
      <c r="L443" s="357"/>
      <c r="M443" s="357"/>
      <c r="N443" s="357"/>
      <c r="O443" s="357"/>
      <c r="P443" s="357"/>
      <c r="Q443" s="357"/>
      <c r="R443" s="357"/>
      <c r="S443" s="357"/>
      <c r="T443" s="357"/>
      <c r="U443" s="357"/>
      <c r="V443" s="357"/>
      <c r="W443" s="357"/>
      <c r="X443" s="357"/>
      <c r="Y443" s="357"/>
      <c r="Z443" s="357"/>
      <c r="AA443" s="357"/>
      <c r="AB443" s="357"/>
      <c r="AC443" s="357"/>
      <c r="AD443" s="357"/>
      <c r="AE443" s="357"/>
      <c r="AF443" s="357"/>
      <c r="AG443" s="255"/>
    </row>
    <row r="444" customFormat="false" ht="15.75" hidden="false" customHeight="true" outlineLevel="0" collapsed="false">
      <c r="A444" s="357"/>
      <c r="B444" s="357"/>
      <c r="C444" s="357"/>
      <c r="D444" s="357"/>
      <c r="E444" s="357"/>
      <c r="F444" s="356"/>
      <c r="G444" s="357"/>
      <c r="H444" s="357"/>
      <c r="I444" s="357"/>
      <c r="J444" s="357"/>
      <c r="K444" s="357"/>
      <c r="L444" s="357"/>
      <c r="M444" s="357"/>
      <c r="N444" s="357"/>
      <c r="O444" s="465"/>
      <c r="P444" s="357"/>
      <c r="Q444" s="357"/>
      <c r="R444" s="357"/>
      <c r="S444" s="357"/>
      <c r="T444" s="357"/>
      <c r="U444" s="357"/>
      <c r="V444" s="357"/>
      <c r="W444" s="357"/>
      <c r="X444" s="357"/>
      <c r="Y444" s="357"/>
      <c r="Z444" s="357"/>
      <c r="AA444" s="357"/>
      <c r="AB444" s="357"/>
      <c r="AC444" s="357"/>
      <c r="AD444" s="357"/>
      <c r="AE444" s="357"/>
      <c r="AF444" s="357"/>
      <c r="AG444" s="255"/>
    </row>
    <row r="445" customFormat="false" ht="15.75" hidden="false" customHeight="true" outlineLevel="0" collapsed="false">
      <c r="A445" s="357"/>
      <c r="B445" s="357"/>
      <c r="C445" s="357"/>
      <c r="D445" s="357"/>
      <c r="E445" s="357"/>
      <c r="F445" s="356"/>
      <c r="G445" s="357"/>
      <c r="H445" s="357"/>
      <c r="I445" s="357"/>
      <c r="J445" s="357"/>
      <c r="K445" s="357"/>
      <c r="L445" s="357"/>
      <c r="M445" s="357"/>
      <c r="N445" s="357"/>
      <c r="O445" s="357"/>
      <c r="P445" s="357"/>
      <c r="Q445" s="357"/>
      <c r="R445" s="357"/>
      <c r="S445" s="357"/>
      <c r="T445" s="357"/>
      <c r="U445" s="357"/>
      <c r="V445" s="357"/>
      <c r="W445" s="357"/>
      <c r="X445" s="357"/>
      <c r="Y445" s="357"/>
      <c r="Z445" s="357"/>
      <c r="AA445" s="357"/>
      <c r="AB445" s="357"/>
      <c r="AC445" s="357"/>
      <c r="AD445" s="357"/>
      <c r="AE445" s="357"/>
      <c r="AF445" s="357"/>
      <c r="AG445" s="255"/>
    </row>
    <row r="446" customFormat="false" ht="15.75" hidden="false" customHeight="true" outlineLevel="0" collapsed="false">
      <c r="A446" s="357"/>
      <c r="B446" s="357"/>
      <c r="C446" s="357"/>
      <c r="D446" s="357"/>
      <c r="E446" s="357"/>
      <c r="F446" s="356"/>
      <c r="G446" s="357"/>
      <c r="H446" s="357"/>
      <c r="I446" s="357"/>
      <c r="J446" s="357"/>
      <c r="K446" s="357"/>
      <c r="L446" s="357"/>
      <c r="M446" s="357"/>
      <c r="N446" s="357"/>
      <c r="O446" s="357"/>
      <c r="P446" s="357"/>
      <c r="Q446" s="357"/>
      <c r="R446" s="357"/>
      <c r="S446" s="357"/>
      <c r="T446" s="357"/>
      <c r="U446" s="357"/>
      <c r="V446" s="357"/>
      <c r="W446" s="357"/>
      <c r="X446" s="357"/>
      <c r="Y446" s="357"/>
      <c r="Z446" s="357"/>
      <c r="AA446" s="357"/>
      <c r="AB446" s="357"/>
      <c r="AC446" s="357"/>
      <c r="AD446" s="357"/>
      <c r="AE446" s="357"/>
      <c r="AF446" s="357"/>
      <c r="AG446" s="255"/>
    </row>
    <row r="447" customFormat="false" ht="15.75" hidden="false" customHeight="true" outlineLevel="0" collapsed="false">
      <c r="A447" s="357"/>
      <c r="B447" s="357"/>
      <c r="C447" s="357"/>
      <c r="D447" s="357"/>
      <c r="E447" s="357"/>
      <c r="F447" s="356"/>
      <c r="G447" s="357"/>
      <c r="H447" s="357"/>
      <c r="I447" s="357"/>
      <c r="J447" s="357"/>
      <c r="K447" s="357"/>
      <c r="L447" s="357"/>
      <c r="M447" s="357"/>
      <c r="N447" s="357"/>
      <c r="O447" s="357"/>
      <c r="P447" s="357"/>
      <c r="Q447" s="357"/>
      <c r="R447" s="357"/>
      <c r="S447" s="357"/>
      <c r="T447" s="357"/>
      <c r="U447" s="357"/>
      <c r="V447" s="357"/>
      <c r="W447" s="357"/>
      <c r="X447" s="357"/>
      <c r="Y447" s="357"/>
      <c r="Z447" s="357"/>
      <c r="AA447" s="357"/>
      <c r="AB447" s="357"/>
      <c r="AC447" s="357"/>
      <c r="AD447" s="357"/>
      <c r="AE447" s="357"/>
      <c r="AF447" s="357"/>
      <c r="AG447" s="255"/>
    </row>
    <row r="448" customFormat="false" ht="15.75" hidden="false" customHeight="true" outlineLevel="0" collapsed="false">
      <c r="A448" s="357"/>
      <c r="B448" s="357"/>
      <c r="C448" s="357"/>
      <c r="D448" s="357"/>
      <c r="E448" s="357"/>
      <c r="F448" s="356"/>
      <c r="G448" s="357"/>
      <c r="H448" s="357"/>
      <c r="I448" s="357"/>
      <c r="J448" s="357"/>
      <c r="K448" s="357"/>
      <c r="L448" s="357"/>
      <c r="M448" s="357"/>
      <c r="N448" s="357"/>
      <c r="O448" s="357"/>
      <c r="P448" s="357"/>
      <c r="Q448" s="357"/>
      <c r="R448" s="357"/>
      <c r="S448" s="357"/>
      <c r="T448" s="357"/>
      <c r="U448" s="357"/>
      <c r="V448" s="357"/>
      <c r="W448" s="357"/>
      <c r="X448" s="357"/>
      <c r="Y448" s="357"/>
      <c r="Z448" s="357"/>
      <c r="AA448" s="357"/>
      <c r="AB448" s="357"/>
      <c r="AC448" s="357"/>
      <c r="AD448" s="357"/>
      <c r="AE448" s="357"/>
      <c r="AF448" s="357"/>
      <c r="AG448" s="255"/>
    </row>
    <row r="449" customFormat="false" ht="15.75" hidden="false" customHeight="true" outlineLevel="0" collapsed="false">
      <c r="A449" s="357"/>
      <c r="B449" s="357"/>
      <c r="C449" s="357"/>
      <c r="D449" s="357"/>
      <c r="E449" s="357"/>
      <c r="F449" s="356"/>
      <c r="G449" s="357"/>
      <c r="H449" s="357"/>
      <c r="I449" s="357"/>
      <c r="J449" s="357"/>
      <c r="K449" s="357"/>
      <c r="L449" s="357"/>
      <c r="M449" s="357"/>
      <c r="N449" s="357"/>
      <c r="O449" s="357"/>
      <c r="P449" s="357"/>
      <c r="Q449" s="357"/>
      <c r="R449" s="357"/>
      <c r="S449" s="357"/>
      <c r="T449" s="357"/>
      <c r="U449" s="357"/>
      <c r="V449" s="357"/>
      <c r="W449" s="357"/>
      <c r="X449" s="357"/>
      <c r="Y449" s="357"/>
      <c r="Z449" s="357"/>
      <c r="AA449" s="357"/>
      <c r="AB449" s="357"/>
      <c r="AC449" s="357"/>
      <c r="AD449" s="357"/>
      <c r="AE449" s="357"/>
      <c r="AF449" s="357"/>
      <c r="AG449" s="255"/>
    </row>
    <row r="450" customFormat="false" ht="15.75" hidden="false" customHeight="true" outlineLevel="0" collapsed="false">
      <c r="A450" s="357"/>
      <c r="B450" s="357"/>
      <c r="C450" s="357"/>
      <c r="D450" s="357"/>
      <c r="E450" s="357"/>
      <c r="F450" s="356"/>
      <c r="G450" s="357"/>
      <c r="H450" s="357"/>
      <c r="I450" s="357"/>
      <c r="J450" s="357"/>
      <c r="K450" s="357"/>
      <c r="L450" s="357"/>
      <c r="M450" s="357"/>
      <c r="N450" s="357"/>
      <c r="O450" s="357"/>
      <c r="P450" s="357"/>
      <c r="Q450" s="357"/>
      <c r="R450" s="357"/>
      <c r="S450" s="357"/>
      <c r="T450" s="357"/>
      <c r="U450" s="357"/>
      <c r="V450" s="357"/>
      <c r="W450" s="357"/>
      <c r="X450" s="357"/>
      <c r="Y450" s="357"/>
      <c r="Z450" s="357"/>
      <c r="AA450" s="357"/>
      <c r="AB450" s="357"/>
      <c r="AC450" s="357"/>
      <c r="AD450" s="357"/>
      <c r="AE450" s="357"/>
      <c r="AF450" s="357"/>
      <c r="AG450" s="255"/>
    </row>
    <row r="451" customFormat="false" ht="15.75" hidden="false" customHeight="true" outlineLevel="0" collapsed="false">
      <c r="A451" s="357"/>
      <c r="B451" s="357"/>
      <c r="C451" s="357"/>
      <c r="D451" s="357"/>
      <c r="E451" s="357"/>
      <c r="F451" s="356"/>
      <c r="G451" s="357"/>
      <c r="H451" s="357"/>
      <c r="I451" s="357"/>
      <c r="J451" s="357"/>
      <c r="K451" s="357"/>
      <c r="L451" s="357"/>
      <c r="M451" s="357"/>
      <c r="N451" s="357"/>
      <c r="O451" s="357"/>
      <c r="P451" s="357"/>
      <c r="Q451" s="357"/>
      <c r="R451" s="357"/>
      <c r="S451" s="357"/>
      <c r="T451" s="357"/>
      <c r="U451" s="357"/>
      <c r="V451" s="357"/>
      <c r="W451" s="357"/>
      <c r="X451" s="357"/>
      <c r="Y451" s="357"/>
      <c r="Z451" s="357"/>
      <c r="AA451" s="357"/>
      <c r="AB451" s="357"/>
      <c r="AC451" s="357"/>
      <c r="AD451" s="357"/>
      <c r="AE451" s="357"/>
      <c r="AF451" s="357"/>
      <c r="AG451" s="255"/>
    </row>
    <row r="452" customFormat="false" ht="15.75" hidden="false" customHeight="true" outlineLevel="0" collapsed="false">
      <c r="A452" s="357"/>
      <c r="B452" s="357"/>
      <c r="C452" s="357"/>
      <c r="D452" s="357"/>
      <c r="E452" s="357"/>
      <c r="F452" s="356"/>
      <c r="G452" s="357"/>
      <c r="H452" s="357"/>
      <c r="I452" s="357"/>
      <c r="J452" s="357"/>
      <c r="K452" s="357"/>
      <c r="L452" s="357"/>
      <c r="M452" s="357"/>
      <c r="N452" s="357"/>
      <c r="O452" s="357"/>
      <c r="P452" s="357"/>
      <c r="Q452" s="357"/>
      <c r="R452" s="357"/>
      <c r="S452" s="357"/>
      <c r="T452" s="357"/>
      <c r="U452" s="357"/>
      <c r="V452" s="357"/>
      <c r="W452" s="357"/>
      <c r="X452" s="357"/>
      <c r="Y452" s="357"/>
      <c r="Z452" s="357"/>
      <c r="AA452" s="357"/>
      <c r="AB452" s="357"/>
      <c r="AC452" s="357"/>
      <c r="AD452" s="357"/>
      <c r="AE452" s="357"/>
      <c r="AF452" s="357"/>
      <c r="AG452" s="255"/>
    </row>
    <row r="453" customFormat="false" ht="15.75" hidden="false" customHeight="true" outlineLevel="0" collapsed="false">
      <c r="A453" s="357"/>
      <c r="B453" s="357"/>
      <c r="C453" s="357"/>
      <c r="D453" s="357"/>
      <c r="E453" s="357"/>
      <c r="F453" s="356"/>
      <c r="G453" s="357"/>
      <c r="H453" s="357"/>
      <c r="I453" s="357"/>
      <c r="J453" s="357"/>
      <c r="K453" s="357"/>
      <c r="L453" s="357"/>
      <c r="M453" s="357"/>
      <c r="N453" s="357"/>
      <c r="O453" s="357"/>
      <c r="P453" s="357"/>
      <c r="Q453" s="357"/>
      <c r="R453" s="357"/>
      <c r="S453" s="357"/>
      <c r="T453" s="357"/>
      <c r="U453" s="357"/>
      <c r="V453" s="357"/>
      <c r="W453" s="357"/>
      <c r="X453" s="357"/>
      <c r="Y453" s="357"/>
      <c r="Z453" s="357"/>
      <c r="AA453" s="357"/>
      <c r="AB453" s="357"/>
      <c r="AC453" s="357"/>
      <c r="AD453" s="357"/>
      <c r="AE453" s="357"/>
      <c r="AF453" s="357"/>
      <c r="AG453" s="255"/>
    </row>
    <row r="454" customFormat="false" ht="15.75" hidden="false" customHeight="true" outlineLevel="0" collapsed="false">
      <c r="A454" s="357"/>
      <c r="B454" s="357"/>
      <c r="C454" s="357"/>
      <c r="D454" s="357"/>
      <c r="E454" s="357"/>
      <c r="F454" s="356"/>
      <c r="G454" s="357"/>
      <c r="H454" s="357"/>
      <c r="I454" s="357"/>
      <c r="J454" s="357"/>
      <c r="K454" s="357"/>
      <c r="L454" s="357"/>
      <c r="M454" s="357"/>
      <c r="N454" s="357"/>
      <c r="O454" s="357"/>
      <c r="P454" s="357"/>
      <c r="Q454" s="357"/>
      <c r="R454" s="357"/>
      <c r="S454" s="357"/>
      <c r="T454" s="357"/>
      <c r="U454" s="357"/>
      <c r="V454" s="357"/>
      <c r="W454" s="357"/>
      <c r="X454" s="357"/>
      <c r="Y454" s="357"/>
      <c r="Z454" s="357"/>
      <c r="AA454" s="357"/>
      <c r="AB454" s="357"/>
      <c r="AC454" s="357"/>
      <c r="AD454" s="357"/>
      <c r="AE454" s="357"/>
      <c r="AF454" s="357"/>
      <c r="AG454" s="255"/>
    </row>
    <row r="455" customFormat="false" ht="15.75" hidden="false" customHeight="true" outlineLevel="0" collapsed="false">
      <c r="A455" s="357"/>
      <c r="B455" s="357"/>
      <c r="C455" s="357"/>
      <c r="D455" s="357"/>
      <c r="E455" s="357"/>
      <c r="F455" s="356"/>
      <c r="G455" s="357"/>
      <c r="H455" s="357"/>
      <c r="I455" s="357"/>
      <c r="J455" s="357"/>
      <c r="K455" s="357"/>
      <c r="L455" s="357"/>
      <c r="M455" s="357"/>
      <c r="N455" s="357"/>
      <c r="O455" s="357"/>
      <c r="P455" s="357"/>
      <c r="Q455" s="357"/>
      <c r="R455" s="357"/>
      <c r="S455" s="357"/>
      <c r="T455" s="357"/>
      <c r="U455" s="357"/>
      <c r="V455" s="357"/>
      <c r="W455" s="357"/>
      <c r="X455" s="357"/>
      <c r="Y455" s="357"/>
      <c r="Z455" s="357"/>
      <c r="AA455" s="357"/>
      <c r="AB455" s="357"/>
      <c r="AC455" s="357"/>
      <c r="AD455" s="357"/>
      <c r="AE455" s="357"/>
      <c r="AF455" s="357"/>
      <c r="AG455" s="255"/>
    </row>
    <row r="456" customFormat="false" ht="15.75" hidden="false" customHeight="true" outlineLevel="0" collapsed="false">
      <c r="A456" s="357"/>
      <c r="B456" s="357"/>
      <c r="C456" s="357"/>
      <c r="D456" s="357"/>
      <c r="E456" s="357"/>
      <c r="F456" s="356"/>
      <c r="G456" s="357"/>
      <c r="H456" s="357"/>
      <c r="I456" s="357"/>
      <c r="J456" s="357"/>
      <c r="K456" s="357"/>
      <c r="L456" s="357"/>
      <c r="M456" s="357"/>
      <c r="N456" s="357"/>
      <c r="O456" s="357"/>
      <c r="P456" s="357"/>
      <c r="Q456" s="357"/>
      <c r="R456" s="357"/>
      <c r="S456" s="357"/>
      <c r="T456" s="357"/>
      <c r="U456" s="357"/>
      <c r="V456" s="357"/>
      <c r="W456" s="357"/>
      <c r="X456" s="357"/>
      <c r="Y456" s="357"/>
      <c r="Z456" s="357"/>
      <c r="AA456" s="357"/>
      <c r="AB456" s="357"/>
      <c r="AC456" s="357"/>
      <c r="AD456" s="357"/>
      <c r="AE456" s="357"/>
      <c r="AF456" s="357"/>
      <c r="AG456" s="255"/>
    </row>
    <row r="457" customFormat="false" ht="15.75" hidden="false" customHeight="true" outlineLevel="0" collapsed="false">
      <c r="A457" s="357"/>
      <c r="B457" s="357"/>
      <c r="C457" s="357"/>
      <c r="D457" s="357"/>
      <c r="E457" s="357"/>
      <c r="F457" s="356"/>
      <c r="G457" s="357"/>
      <c r="H457" s="357"/>
      <c r="I457" s="357"/>
      <c r="J457" s="357"/>
      <c r="K457" s="357"/>
      <c r="L457" s="357"/>
      <c r="M457" s="357"/>
      <c r="N457" s="357"/>
      <c r="O457" s="357"/>
      <c r="P457" s="357"/>
      <c r="Q457" s="357"/>
      <c r="R457" s="357"/>
      <c r="S457" s="357"/>
      <c r="T457" s="357"/>
      <c r="U457" s="357"/>
      <c r="V457" s="357"/>
      <c r="W457" s="357"/>
      <c r="X457" s="357"/>
      <c r="Y457" s="357"/>
      <c r="Z457" s="357"/>
      <c r="AA457" s="357"/>
      <c r="AB457" s="357"/>
      <c r="AC457" s="357"/>
      <c r="AD457" s="357"/>
      <c r="AE457" s="357"/>
      <c r="AF457" s="357"/>
      <c r="AG457" s="255"/>
    </row>
    <row r="458" customFormat="false" ht="15.75" hidden="false" customHeight="true" outlineLevel="0" collapsed="false">
      <c r="A458" s="357"/>
      <c r="B458" s="357"/>
      <c r="C458" s="357"/>
      <c r="D458" s="357"/>
      <c r="E458" s="357"/>
      <c r="F458" s="356"/>
      <c r="G458" s="357"/>
      <c r="H458" s="357"/>
      <c r="I458" s="357"/>
      <c r="J458" s="357"/>
      <c r="K458" s="357"/>
      <c r="L458" s="357"/>
      <c r="M458" s="357"/>
      <c r="N458" s="357"/>
      <c r="O458" s="357"/>
      <c r="P458" s="357"/>
      <c r="Q458" s="357"/>
      <c r="R458" s="357"/>
      <c r="S458" s="357"/>
      <c r="T458" s="357"/>
      <c r="U458" s="357"/>
      <c r="V458" s="357"/>
      <c r="W458" s="357"/>
      <c r="X458" s="357"/>
      <c r="Y458" s="357"/>
      <c r="Z458" s="357"/>
      <c r="AA458" s="357"/>
      <c r="AB458" s="357"/>
      <c r="AC458" s="357"/>
      <c r="AD458" s="357"/>
      <c r="AE458" s="357"/>
      <c r="AF458" s="357"/>
      <c r="AG458" s="255"/>
    </row>
    <row r="459" customFormat="false" ht="15.75" hidden="false" customHeight="true" outlineLevel="0" collapsed="false">
      <c r="A459" s="357"/>
      <c r="B459" s="357"/>
      <c r="C459" s="357"/>
      <c r="D459" s="357"/>
      <c r="E459" s="357"/>
      <c r="F459" s="356"/>
      <c r="G459" s="357"/>
      <c r="H459" s="357"/>
      <c r="I459" s="357"/>
      <c r="J459" s="357"/>
      <c r="K459" s="357"/>
      <c r="L459" s="357"/>
      <c r="M459" s="357"/>
      <c r="N459" s="357"/>
      <c r="O459" s="357"/>
      <c r="P459" s="357"/>
      <c r="Q459" s="357"/>
      <c r="R459" s="357"/>
      <c r="S459" s="357"/>
      <c r="T459" s="357"/>
      <c r="U459" s="357"/>
      <c r="V459" s="357"/>
      <c r="W459" s="357"/>
      <c r="X459" s="357"/>
      <c r="Y459" s="357"/>
      <c r="Z459" s="357"/>
      <c r="AA459" s="357"/>
      <c r="AB459" s="357"/>
      <c r="AC459" s="357"/>
      <c r="AD459" s="357"/>
      <c r="AE459" s="357"/>
      <c r="AF459" s="357"/>
      <c r="AG459" s="255"/>
    </row>
    <row r="460" customFormat="false" ht="15.75" hidden="false" customHeight="true" outlineLevel="0" collapsed="false">
      <c r="A460" s="357"/>
      <c r="B460" s="357"/>
      <c r="C460" s="357"/>
      <c r="D460" s="357"/>
      <c r="E460" s="357"/>
      <c r="F460" s="356"/>
      <c r="G460" s="357"/>
      <c r="H460" s="357"/>
      <c r="I460" s="357"/>
      <c r="J460" s="357"/>
      <c r="K460" s="357"/>
      <c r="L460" s="357"/>
      <c r="M460" s="357"/>
      <c r="N460" s="357"/>
      <c r="O460" s="357"/>
      <c r="P460" s="357"/>
      <c r="Q460" s="357"/>
      <c r="R460" s="357"/>
      <c r="S460" s="357"/>
      <c r="T460" s="357"/>
      <c r="U460" s="357"/>
      <c r="V460" s="357"/>
      <c r="W460" s="357"/>
      <c r="X460" s="357"/>
      <c r="Y460" s="357"/>
      <c r="Z460" s="357"/>
      <c r="AA460" s="357"/>
      <c r="AB460" s="357"/>
      <c r="AC460" s="357"/>
      <c r="AD460" s="357"/>
      <c r="AE460" s="357"/>
      <c r="AF460" s="357"/>
      <c r="AG460" s="255"/>
    </row>
    <row r="461" customFormat="false" ht="15.75" hidden="false" customHeight="true" outlineLevel="0" collapsed="false">
      <c r="A461" s="357"/>
      <c r="B461" s="357"/>
      <c r="C461" s="357"/>
      <c r="D461" s="357"/>
      <c r="E461" s="357"/>
      <c r="F461" s="356"/>
      <c r="G461" s="357"/>
      <c r="H461" s="357"/>
      <c r="I461" s="357"/>
      <c r="J461" s="357"/>
      <c r="K461" s="357"/>
      <c r="L461" s="357"/>
      <c r="M461" s="357"/>
      <c r="N461" s="357"/>
      <c r="O461" s="357"/>
      <c r="P461" s="357"/>
      <c r="Q461" s="357"/>
      <c r="R461" s="357"/>
      <c r="S461" s="357"/>
      <c r="T461" s="357"/>
      <c r="U461" s="357"/>
      <c r="V461" s="357"/>
      <c r="W461" s="357"/>
      <c r="X461" s="357"/>
      <c r="Y461" s="357"/>
      <c r="Z461" s="357"/>
      <c r="AA461" s="357"/>
      <c r="AB461" s="357"/>
      <c r="AC461" s="357"/>
      <c r="AD461" s="357"/>
      <c r="AE461" s="357"/>
      <c r="AF461" s="357"/>
      <c r="AG461" s="255"/>
    </row>
    <row r="462" customFormat="false" ht="15.75" hidden="false" customHeight="true" outlineLevel="0" collapsed="false">
      <c r="A462" s="357"/>
      <c r="B462" s="357"/>
      <c r="C462" s="357"/>
      <c r="D462" s="357"/>
      <c r="E462" s="357"/>
      <c r="F462" s="356"/>
      <c r="G462" s="357"/>
      <c r="H462" s="357"/>
      <c r="I462" s="357"/>
      <c r="J462" s="357"/>
      <c r="K462" s="357"/>
      <c r="L462" s="357"/>
      <c r="M462" s="357"/>
      <c r="N462" s="357"/>
      <c r="O462" s="357"/>
      <c r="P462" s="357"/>
      <c r="Q462" s="357"/>
      <c r="R462" s="357"/>
      <c r="S462" s="357"/>
      <c r="T462" s="357"/>
      <c r="U462" s="357"/>
      <c r="V462" s="357"/>
      <c r="W462" s="357"/>
      <c r="X462" s="357"/>
      <c r="Y462" s="357"/>
      <c r="Z462" s="357"/>
      <c r="AA462" s="357"/>
      <c r="AB462" s="357"/>
      <c r="AC462" s="357"/>
      <c r="AD462" s="357"/>
      <c r="AE462" s="357"/>
      <c r="AF462" s="357"/>
      <c r="AG462" s="255"/>
    </row>
    <row r="463" customFormat="false" ht="15.75" hidden="false" customHeight="true" outlineLevel="0" collapsed="false">
      <c r="A463" s="357"/>
      <c r="B463" s="357"/>
      <c r="C463" s="357"/>
      <c r="D463" s="357"/>
      <c r="E463" s="357"/>
      <c r="F463" s="356"/>
      <c r="G463" s="357"/>
      <c r="H463" s="357"/>
      <c r="I463" s="357"/>
      <c r="J463" s="357"/>
      <c r="K463" s="357"/>
      <c r="L463" s="357"/>
      <c r="M463" s="357"/>
      <c r="N463" s="357"/>
      <c r="O463" s="357"/>
      <c r="P463" s="357"/>
      <c r="Q463" s="357"/>
      <c r="R463" s="357"/>
      <c r="S463" s="357"/>
      <c r="T463" s="357"/>
      <c r="U463" s="357"/>
      <c r="V463" s="357"/>
      <c r="W463" s="357"/>
      <c r="X463" s="357"/>
      <c r="Y463" s="357"/>
      <c r="Z463" s="357"/>
      <c r="AA463" s="357"/>
      <c r="AB463" s="357"/>
      <c r="AC463" s="357"/>
      <c r="AD463" s="357"/>
      <c r="AE463" s="357"/>
      <c r="AF463" s="357"/>
      <c r="AG463" s="255"/>
    </row>
    <row r="464" customFormat="false" ht="15.75" hidden="false" customHeight="true" outlineLevel="0" collapsed="false">
      <c r="A464" s="357"/>
      <c r="B464" s="357"/>
      <c r="C464" s="357"/>
      <c r="D464" s="357"/>
      <c r="E464" s="357"/>
      <c r="F464" s="356"/>
      <c r="G464" s="357"/>
      <c r="H464" s="357"/>
      <c r="I464" s="357"/>
      <c r="J464" s="357"/>
      <c r="K464" s="357"/>
      <c r="L464" s="357"/>
      <c r="M464" s="357"/>
      <c r="N464" s="357"/>
      <c r="O464" s="357"/>
      <c r="P464" s="357"/>
      <c r="Q464" s="357"/>
      <c r="R464" s="357"/>
      <c r="S464" s="357"/>
      <c r="T464" s="357"/>
      <c r="U464" s="357"/>
      <c r="V464" s="357"/>
      <c r="W464" s="357"/>
      <c r="X464" s="357"/>
      <c r="Y464" s="357"/>
      <c r="Z464" s="357"/>
      <c r="AA464" s="357"/>
      <c r="AB464" s="357"/>
      <c r="AC464" s="357"/>
      <c r="AD464" s="357"/>
      <c r="AE464" s="357"/>
      <c r="AF464" s="357"/>
      <c r="AG464" s="255"/>
    </row>
    <row r="465" customFormat="false" ht="15.75" hidden="false" customHeight="true" outlineLevel="0" collapsed="false">
      <c r="A465" s="357"/>
      <c r="B465" s="357"/>
      <c r="C465" s="357"/>
      <c r="D465" s="357"/>
      <c r="E465" s="357"/>
      <c r="F465" s="356"/>
      <c r="G465" s="357"/>
      <c r="H465" s="357"/>
      <c r="I465" s="357"/>
      <c r="J465" s="357"/>
      <c r="K465" s="357"/>
      <c r="L465" s="357"/>
      <c r="M465" s="357"/>
      <c r="N465" s="357"/>
      <c r="O465" s="357"/>
      <c r="P465" s="357"/>
      <c r="Q465" s="357"/>
      <c r="R465" s="357"/>
      <c r="S465" s="357"/>
      <c r="T465" s="357"/>
      <c r="U465" s="357"/>
      <c r="V465" s="357"/>
      <c r="W465" s="357"/>
      <c r="X465" s="357"/>
      <c r="Y465" s="357"/>
      <c r="Z465" s="357"/>
      <c r="AA465" s="357"/>
      <c r="AB465" s="357"/>
      <c r="AC465" s="357"/>
      <c r="AD465" s="357"/>
      <c r="AE465" s="357"/>
      <c r="AF465" s="357"/>
      <c r="AG465" s="255"/>
    </row>
    <row r="466" customFormat="false" ht="15.75" hidden="false" customHeight="true" outlineLevel="0" collapsed="false">
      <c r="A466" s="357"/>
      <c r="B466" s="357"/>
      <c r="C466" s="357"/>
      <c r="D466" s="357"/>
      <c r="E466" s="357"/>
      <c r="F466" s="356"/>
      <c r="G466" s="357"/>
      <c r="H466" s="357"/>
      <c r="I466" s="357"/>
      <c r="J466" s="357"/>
      <c r="K466" s="357"/>
      <c r="L466" s="357"/>
      <c r="M466" s="357"/>
      <c r="N466" s="357"/>
      <c r="O466" s="357"/>
      <c r="P466" s="357"/>
      <c r="Q466" s="357"/>
      <c r="R466" s="357"/>
      <c r="S466" s="357"/>
      <c r="T466" s="357"/>
      <c r="U466" s="357"/>
      <c r="V466" s="357"/>
      <c r="W466" s="357"/>
      <c r="X466" s="357"/>
      <c r="Y466" s="357"/>
      <c r="Z466" s="357"/>
      <c r="AA466" s="357"/>
      <c r="AB466" s="357"/>
      <c r="AC466" s="357"/>
      <c r="AD466" s="357"/>
      <c r="AE466" s="357"/>
      <c r="AF466" s="357"/>
      <c r="AG466" s="255"/>
    </row>
    <row r="467" customFormat="false" ht="15.75" hidden="false" customHeight="true" outlineLevel="0" collapsed="false">
      <c r="A467" s="357"/>
      <c r="B467" s="357"/>
      <c r="C467" s="357"/>
      <c r="D467" s="357"/>
      <c r="E467" s="357"/>
      <c r="F467" s="356"/>
      <c r="G467" s="357"/>
      <c r="H467" s="357"/>
      <c r="I467" s="357"/>
      <c r="J467" s="357"/>
      <c r="K467" s="357"/>
      <c r="L467" s="357"/>
      <c r="M467" s="357"/>
      <c r="N467" s="357"/>
      <c r="O467" s="357"/>
      <c r="P467" s="357"/>
      <c r="Q467" s="357"/>
      <c r="R467" s="357"/>
      <c r="S467" s="357"/>
      <c r="T467" s="357"/>
      <c r="U467" s="357"/>
      <c r="V467" s="357"/>
      <c r="W467" s="357"/>
      <c r="X467" s="357"/>
      <c r="Y467" s="357"/>
      <c r="Z467" s="357"/>
      <c r="AA467" s="357"/>
      <c r="AB467" s="357"/>
      <c r="AC467" s="357"/>
      <c r="AD467" s="357"/>
      <c r="AE467" s="357"/>
      <c r="AF467" s="357"/>
      <c r="AG467" s="255"/>
    </row>
    <row r="468" customFormat="false" ht="15.75" hidden="false" customHeight="true" outlineLevel="0" collapsed="false">
      <c r="A468" s="357"/>
      <c r="B468" s="357"/>
      <c r="C468" s="357"/>
      <c r="D468" s="357"/>
      <c r="E468" s="357"/>
      <c r="F468" s="356"/>
      <c r="G468" s="357"/>
      <c r="H468" s="357"/>
      <c r="I468" s="357"/>
      <c r="J468" s="357"/>
      <c r="K468" s="357"/>
      <c r="L468" s="357"/>
      <c r="M468" s="357"/>
      <c r="N468" s="357"/>
      <c r="O468" s="357"/>
      <c r="P468" s="357"/>
      <c r="Q468" s="357"/>
      <c r="R468" s="357"/>
      <c r="S468" s="357"/>
      <c r="T468" s="357"/>
      <c r="U468" s="357"/>
      <c r="V468" s="357"/>
      <c r="W468" s="357"/>
      <c r="X468" s="357"/>
      <c r="Y468" s="357"/>
      <c r="Z468" s="357"/>
      <c r="AA468" s="357"/>
      <c r="AB468" s="357"/>
      <c r="AC468" s="357"/>
      <c r="AD468" s="357"/>
      <c r="AE468" s="357"/>
      <c r="AF468" s="357"/>
      <c r="AG468" s="255"/>
    </row>
    <row r="469" customFormat="false" ht="15.75" hidden="false" customHeight="true" outlineLevel="0" collapsed="false">
      <c r="A469" s="357"/>
      <c r="B469" s="357"/>
      <c r="C469" s="357"/>
      <c r="D469" s="357"/>
      <c r="E469" s="357"/>
      <c r="F469" s="356"/>
      <c r="G469" s="357"/>
      <c r="H469" s="357"/>
      <c r="I469" s="357"/>
      <c r="J469" s="357"/>
      <c r="K469" s="357"/>
      <c r="L469" s="357"/>
      <c r="M469" s="357"/>
      <c r="N469" s="357"/>
      <c r="O469" s="357"/>
      <c r="P469" s="357"/>
      <c r="Q469" s="357"/>
      <c r="R469" s="357"/>
      <c r="S469" s="357"/>
      <c r="T469" s="357"/>
      <c r="U469" s="357"/>
      <c r="V469" s="357"/>
      <c r="W469" s="357"/>
      <c r="X469" s="357"/>
      <c r="Y469" s="357"/>
      <c r="Z469" s="357"/>
      <c r="AA469" s="357"/>
      <c r="AB469" s="357"/>
      <c r="AC469" s="357"/>
      <c r="AD469" s="357"/>
      <c r="AE469" s="357"/>
      <c r="AF469" s="357"/>
      <c r="AG469" s="255"/>
    </row>
    <row r="470" customFormat="false" ht="15.75" hidden="false" customHeight="true" outlineLevel="0" collapsed="false">
      <c r="A470" s="357"/>
      <c r="B470" s="357"/>
      <c r="C470" s="357"/>
      <c r="D470" s="357"/>
      <c r="E470" s="357"/>
      <c r="F470" s="356"/>
      <c r="G470" s="357"/>
      <c r="H470" s="357"/>
      <c r="I470" s="357"/>
      <c r="J470" s="357"/>
      <c r="K470" s="357"/>
      <c r="L470" s="357"/>
      <c r="M470" s="357"/>
      <c r="N470" s="357"/>
      <c r="O470" s="357"/>
      <c r="P470" s="357"/>
      <c r="Q470" s="357"/>
      <c r="R470" s="357"/>
      <c r="S470" s="357"/>
      <c r="T470" s="357"/>
      <c r="U470" s="357"/>
      <c r="V470" s="357"/>
      <c r="W470" s="357"/>
      <c r="X470" s="357"/>
      <c r="Y470" s="357"/>
      <c r="Z470" s="357"/>
      <c r="AA470" s="357"/>
      <c r="AB470" s="357"/>
      <c r="AC470" s="357"/>
      <c r="AD470" s="357"/>
      <c r="AE470" s="357"/>
      <c r="AF470" s="357"/>
      <c r="AG470" s="255"/>
    </row>
    <row r="471" customFormat="false" ht="15.75" hidden="false" customHeight="true" outlineLevel="0" collapsed="false">
      <c r="A471" s="357"/>
      <c r="B471" s="357"/>
      <c r="C471" s="357"/>
      <c r="D471" s="357"/>
      <c r="E471" s="357"/>
      <c r="F471" s="356"/>
      <c r="G471" s="357"/>
      <c r="H471" s="357"/>
      <c r="I471" s="357"/>
      <c r="J471" s="357"/>
      <c r="K471" s="357"/>
      <c r="L471" s="357"/>
      <c r="M471" s="357"/>
      <c r="N471" s="357"/>
      <c r="O471" s="357"/>
      <c r="P471" s="357"/>
      <c r="Q471" s="357"/>
      <c r="R471" s="357"/>
      <c r="S471" s="357"/>
      <c r="T471" s="357"/>
      <c r="U471" s="357"/>
      <c r="V471" s="357"/>
      <c r="W471" s="357"/>
      <c r="X471" s="357"/>
      <c r="Y471" s="357"/>
      <c r="Z471" s="357"/>
      <c r="AA471" s="357"/>
      <c r="AB471" s="357"/>
      <c r="AC471" s="357"/>
      <c r="AD471" s="357"/>
      <c r="AE471" s="357"/>
      <c r="AF471" s="357"/>
      <c r="AG471" s="255"/>
    </row>
    <row r="472" customFormat="false" ht="15.75" hidden="false" customHeight="true" outlineLevel="0" collapsed="false">
      <c r="A472" s="357"/>
      <c r="B472" s="357"/>
      <c r="C472" s="357"/>
      <c r="D472" s="357"/>
      <c r="E472" s="357"/>
      <c r="F472" s="356"/>
      <c r="G472" s="357"/>
      <c r="H472" s="357"/>
      <c r="I472" s="357"/>
      <c r="J472" s="357"/>
      <c r="K472" s="357"/>
      <c r="L472" s="357"/>
      <c r="M472" s="357"/>
      <c r="N472" s="357"/>
      <c r="O472" s="357"/>
      <c r="P472" s="357"/>
      <c r="Q472" s="357"/>
      <c r="R472" s="357"/>
      <c r="S472" s="357"/>
      <c r="T472" s="357"/>
      <c r="U472" s="357"/>
      <c r="V472" s="357"/>
      <c r="W472" s="357"/>
      <c r="X472" s="357"/>
      <c r="Y472" s="357"/>
      <c r="Z472" s="357"/>
      <c r="AA472" s="357"/>
      <c r="AB472" s="357"/>
      <c r="AC472" s="357"/>
      <c r="AD472" s="357"/>
      <c r="AE472" s="357"/>
      <c r="AF472" s="357"/>
      <c r="AG472" s="255"/>
    </row>
    <row r="473" customFormat="false" ht="15.75" hidden="false" customHeight="true" outlineLevel="0" collapsed="false">
      <c r="A473" s="357"/>
      <c r="B473" s="357"/>
      <c r="C473" s="357"/>
      <c r="D473" s="357"/>
      <c r="E473" s="357"/>
      <c r="F473" s="356"/>
      <c r="G473" s="357"/>
      <c r="H473" s="357"/>
      <c r="I473" s="357"/>
      <c r="J473" s="357"/>
      <c r="K473" s="357"/>
      <c r="L473" s="357"/>
      <c r="M473" s="357"/>
      <c r="N473" s="357"/>
      <c r="O473" s="357"/>
      <c r="P473" s="357"/>
      <c r="Q473" s="357"/>
      <c r="R473" s="357"/>
      <c r="S473" s="357"/>
      <c r="T473" s="357"/>
      <c r="U473" s="357"/>
      <c r="V473" s="357"/>
      <c r="W473" s="357"/>
      <c r="X473" s="357"/>
      <c r="Y473" s="357"/>
      <c r="Z473" s="357"/>
      <c r="AA473" s="357"/>
      <c r="AB473" s="357"/>
      <c r="AC473" s="357"/>
      <c r="AD473" s="357"/>
      <c r="AE473" s="357"/>
      <c r="AF473" s="357"/>
      <c r="AG473" s="255"/>
    </row>
    <row r="474" customFormat="false" ht="15.75" hidden="false" customHeight="true" outlineLevel="0" collapsed="false">
      <c r="A474" s="357"/>
      <c r="B474" s="357"/>
      <c r="C474" s="357"/>
      <c r="D474" s="357"/>
      <c r="E474" s="357"/>
      <c r="F474" s="356"/>
      <c r="G474" s="357"/>
      <c r="H474" s="357"/>
      <c r="I474" s="357"/>
      <c r="J474" s="357"/>
      <c r="K474" s="357"/>
      <c r="L474" s="357"/>
      <c r="M474" s="357"/>
      <c r="N474" s="357"/>
      <c r="O474" s="357"/>
      <c r="P474" s="357"/>
      <c r="Q474" s="357"/>
      <c r="R474" s="357"/>
      <c r="S474" s="357"/>
      <c r="T474" s="357"/>
      <c r="U474" s="357"/>
      <c r="V474" s="357"/>
      <c r="W474" s="357"/>
      <c r="X474" s="357"/>
      <c r="Y474" s="357"/>
      <c r="Z474" s="357"/>
      <c r="AA474" s="357"/>
      <c r="AB474" s="357"/>
      <c r="AC474" s="357"/>
      <c r="AD474" s="357"/>
      <c r="AE474" s="357"/>
      <c r="AF474" s="357"/>
      <c r="AG474" s="255"/>
    </row>
    <row r="475" customFormat="false" ht="15.75" hidden="false" customHeight="true" outlineLevel="0" collapsed="false">
      <c r="A475" s="357"/>
      <c r="B475" s="357"/>
      <c r="C475" s="357"/>
      <c r="D475" s="357"/>
      <c r="E475" s="357"/>
      <c r="F475" s="356"/>
      <c r="G475" s="357"/>
      <c r="H475" s="357"/>
      <c r="I475" s="357"/>
      <c r="J475" s="357"/>
      <c r="K475" s="357"/>
      <c r="L475" s="357"/>
      <c r="M475" s="357"/>
      <c r="N475" s="357"/>
      <c r="O475" s="357"/>
      <c r="P475" s="357"/>
      <c r="Q475" s="357"/>
      <c r="R475" s="357"/>
      <c r="S475" s="357"/>
      <c r="T475" s="357"/>
      <c r="U475" s="357"/>
      <c r="V475" s="357"/>
      <c r="W475" s="357"/>
      <c r="X475" s="357"/>
      <c r="Y475" s="357"/>
      <c r="Z475" s="357"/>
      <c r="AA475" s="357"/>
      <c r="AB475" s="357"/>
      <c r="AC475" s="357"/>
      <c r="AD475" s="357"/>
      <c r="AE475" s="357"/>
      <c r="AF475" s="357"/>
      <c r="AG475" s="255"/>
    </row>
    <row r="476" customFormat="false" ht="15.75" hidden="false" customHeight="true" outlineLevel="0" collapsed="false">
      <c r="A476" s="357"/>
      <c r="B476" s="357"/>
      <c r="C476" s="357"/>
      <c r="D476" s="357"/>
      <c r="E476" s="357"/>
      <c r="F476" s="356"/>
      <c r="G476" s="357"/>
      <c r="H476" s="357"/>
      <c r="I476" s="357"/>
      <c r="J476" s="357"/>
      <c r="K476" s="357"/>
      <c r="L476" s="357"/>
      <c r="M476" s="357"/>
      <c r="N476" s="357"/>
      <c r="O476" s="357"/>
      <c r="P476" s="357"/>
      <c r="Q476" s="357"/>
      <c r="R476" s="357"/>
      <c r="S476" s="357"/>
      <c r="T476" s="357"/>
      <c r="U476" s="357"/>
      <c r="V476" s="357"/>
      <c r="W476" s="357"/>
      <c r="X476" s="357"/>
      <c r="Y476" s="357"/>
      <c r="Z476" s="357"/>
      <c r="AA476" s="357"/>
      <c r="AB476" s="357"/>
      <c r="AC476" s="357"/>
      <c r="AD476" s="357"/>
      <c r="AE476" s="357"/>
      <c r="AF476" s="357"/>
      <c r="AG476" s="255"/>
    </row>
    <row r="477" customFormat="false" ht="15.75" hidden="false" customHeight="true" outlineLevel="0" collapsed="false">
      <c r="A477" s="357"/>
      <c r="B477" s="357"/>
      <c r="C477" s="357"/>
      <c r="D477" s="357"/>
      <c r="E477" s="357"/>
      <c r="F477" s="356"/>
      <c r="G477" s="357"/>
      <c r="H477" s="357"/>
      <c r="I477" s="357"/>
      <c r="J477" s="357"/>
      <c r="K477" s="357"/>
      <c r="L477" s="357"/>
      <c r="M477" s="357"/>
      <c r="N477" s="357"/>
      <c r="O477" s="357"/>
      <c r="P477" s="357"/>
      <c r="Q477" s="357"/>
      <c r="R477" s="357"/>
      <c r="S477" s="357"/>
      <c r="T477" s="357"/>
      <c r="U477" s="357"/>
      <c r="V477" s="357"/>
      <c r="W477" s="357"/>
      <c r="X477" s="357"/>
      <c r="Y477" s="357"/>
      <c r="Z477" s="357"/>
      <c r="AA477" s="357"/>
      <c r="AB477" s="357"/>
      <c r="AC477" s="357"/>
      <c r="AD477" s="357"/>
      <c r="AE477" s="357"/>
      <c r="AF477" s="357"/>
      <c r="AG477" s="255"/>
    </row>
    <row r="478" customFormat="false" ht="15.75" hidden="false" customHeight="true" outlineLevel="0" collapsed="false">
      <c r="A478" s="357"/>
      <c r="B478" s="357"/>
      <c r="C478" s="357"/>
      <c r="D478" s="357"/>
      <c r="E478" s="357"/>
      <c r="F478" s="356"/>
      <c r="G478" s="357"/>
      <c r="H478" s="357"/>
      <c r="I478" s="357"/>
      <c r="J478" s="357"/>
      <c r="K478" s="357"/>
      <c r="L478" s="357"/>
      <c r="M478" s="357"/>
      <c r="N478" s="357"/>
      <c r="O478" s="357"/>
      <c r="P478" s="357"/>
      <c r="Q478" s="357"/>
      <c r="R478" s="357"/>
      <c r="S478" s="357"/>
      <c r="T478" s="357"/>
      <c r="U478" s="357"/>
      <c r="V478" s="357"/>
      <c r="W478" s="357"/>
      <c r="X478" s="357"/>
      <c r="Y478" s="357"/>
      <c r="Z478" s="357"/>
      <c r="AA478" s="357"/>
      <c r="AB478" s="357"/>
      <c r="AC478" s="357"/>
      <c r="AD478" s="357"/>
      <c r="AE478" s="357"/>
      <c r="AF478" s="357"/>
      <c r="AG478" s="255"/>
    </row>
    <row r="479" customFormat="false" ht="15.75" hidden="false" customHeight="true" outlineLevel="0" collapsed="false">
      <c r="A479" s="357"/>
      <c r="B479" s="357"/>
      <c r="C479" s="357"/>
      <c r="D479" s="357"/>
      <c r="E479" s="357"/>
      <c r="F479" s="356"/>
      <c r="G479" s="357"/>
      <c r="H479" s="357"/>
      <c r="I479" s="357"/>
      <c r="J479" s="357"/>
      <c r="K479" s="357"/>
      <c r="L479" s="357"/>
      <c r="M479" s="357"/>
      <c r="N479" s="357"/>
      <c r="O479" s="357"/>
      <c r="P479" s="357"/>
      <c r="Q479" s="357"/>
      <c r="R479" s="357"/>
      <c r="S479" s="357"/>
      <c r="T479" s="357"/>
      <c r="U479" s="357"/>
      <c r="V479" s="357"/>
      <c r="W479" s="357"/>
      <c r="X479" s="357"/>
      <c r="Y479" s="357"/>
      <c r="Z479" s="357"/>
      <c r="AA479" s="357"/>
      <c r="AB479" s="357"/>
      <c r="AC479" s="357"/>
      <c r="AD479" s="357"/>
      <c r="AE479" s="357"/>
      <c r="AF479" s="357"/>
      <c r="AG479" s="255"/>
    </row>
    <row r="480" customFormat="false" ht="15.75" hidden="false" customHeight="true" outlineLevel="0" collapsed="false">
      <c r="A480" s="357"/>
      <c r="B480" s="357"/>
      <c r="C480" s="357"/>
      <c r="D480" s="357"/>
      <c r="E480" s="357"/>
      <c r="F480" s="356"/>
      <c r="G480" s="357"/>
      <c r="H480" s="357"/>
      <c r="I480" s="357"/>
      <c r="J480" s="357"/>
      <c r="K480" s="357"/>
      <c r="L480" s="357"/>
      <c r="M480" s="357"/>
      <c r="N480" s="357"/>
      <c r="O480" s="357"/>
      <c r="P480" s="357"/>
      <c r="Q480" s="357"/>
      <c r="R480" s="357"/>
      <c r="S480" s="357"/>
      <c r="T480" s="357"/>
      <c r="U480" s="357"/>
      <c r="V480" s="357"/>
      <c r="W480" s="357"/>
      <c r="X480" s="357"/>
      <c r="Y480" s="357"/>
      <c r="Z480" s="357"/>
      <c r="AA480" s="357"/>
      <c r="AB480" s="357"/>
      <c r="AC480" s="357"/>
      <c r="AD480" s="357"/>
      <c r="AE480" s="357"/>
      <c r="AF480" s="357"/>
      <c r="AG480" s="255"/>
    </row>
    <row r="481" customFormat="false" ht="15.75" hidden="false" customHeight="true" outlineLevel="0" collapsed="false">
      <c r="A481" s="357"/>
      <c r="B481" s="357"/>
      <c r="C481" s="357"/>
      <c r="D481" s="357"/>
      <c r="E481" s="357"/>
      <c r="F481" s="356"/>
      <c r="G481" s="357"/>
      <c r="H481" s="357"/>
      <c r="I481" s="357"/>
      <c r="J481" s="357"/>
      <c r="K481" s="357"/>
      <c r="L481" s="357"/>
      <c r="M481" s="357"/>
      <c r="N481" s="357"/>
      <c r="O481" s="357"/>
      <c r="P481" s="357"/>
      <c r="Q481" s="357"/>
      <c r="R481" s="357"/>
      <c r="S481" s="357"/>
      <c r="T481" s="357"/>
      <c r="U481" s="357"/>
      <c r="V481" s="357"/>
      <c r="W481" s="357"/>
      <c r="X481" s="357"/>
      <c r="Y481" s="357"/>
      <c r="Z481" s="357"/>
      <c r="AA481" s="357"/>
      <c r="AB481" s="357"/>
      <c r="AC481" s="357"/>
      <c r="AD481" s="357"/>
      <c r="AE481" s="357"/>
      <c r="AF481" s="357"/>
      <c r="AG481" s="255"/>
    </row>
    <row r="482" customFormat="false" ht="15.75" hidden="false" customHeight="true" outlineLevel="0" collapsed="false">
      <c r="A482" s="357"/>
      <c r="B482" s="357"/>
      <c r="C482" s="357"/>
      <c r="D482" s="357"/>
      <c r="E482" s="357"/>
      <c r="F482" s="356"/>
      <c r="G482" s="357"/>
      <c r="H482" s="357"/>
      <c r="I482" s="357"/>
      <c r="J482" s="357"/>
      <c r="K482" s="357"/>
      <c r="L482" s="357"/>
      <c r="M482" s="357"/>
      <c r="N482" s="357"/>
      <c r="O482" s="357"/>
      <c r="P482" s="357"/>
      <c r="Q482" s="357"/>
      <c r="R482" s="357"/>
      <c r="S482" s="357"/>
      <c r="T482" s="357"/>
      <c r="U482" s="357"/>
      <c r="V482" s="357"/>
      <c r="W482" s="357"/>
      <c r="X482" s="357"/>
      <c r="Y482" s="357"/>
      <c r="Z482" s="357"/>
      <c r="AA482" s="357"/>
      <c r="AB482" s="357"/>
      <c r="AC482" s="357"/>
      <c r="AD482" s="357"/>
      <c r="AE482" s="357"/>
      <c r="AF482" s="357"/>
      <c r="AG482" s="255"/>
    </row>
    <row r="483" customFormat="false" ht="15.75" hidden="false" customHeight="true" outlineLevel="0" collapsed="false">
      <c r="A483" s="357"/>
      <c r="B483" s="357"/>
      <c r="C483" s="357"/>
      <c r="D483" s="357"/>
      <c r="E483" s="357"/>
      <c r="F483" s="356"/>
      <c r="G483" s="357"/>
      <c r="H483" s="357"/>
      <c r="I483" s="357"/>
      <c r="J483" s="357"/>
      <c r="K483" s="357"/>
      <c r="L483" s="357"/>
      <c r="M483" s="357"/>
      <c r="N483" s="357"/>
      <c r="O483" s="357"/>
      <c r="P483" s="357"/>
      <c r="Q483" s="357"/>
      <c r="R483" s="357"/>
      <c r="S483" s="357"/>
      <c r="T483" s="357"/>
      <c r="U483" s="357"/>
      <c r="V483" s="357"/>
      <c r="W483" s="357"/>
      <c r="X483" s="357"/>
      <c r="Y483" s="357"/>
      <c r="Z483" s="357"/>
      <c r="AA483" s="357"/>
      <c r="AB483" s="357"/>
      <c r="AC483" s="357"/>
      <c r="AD483" s="357"/>
      <c r="AE483" s="357"/>
      <c r="AF483" s="357"/>
      <c r="AG483" s="255"/>
    </row>
    <row r="484" customFormat="false" ht="15.75" hidden="false" customHeight="true" outlineLevel="0" collapsed="false">
      <c r="A484" s="357"/>
      <c r="B484" s="357"/>
      <c r="C484" s="357"/>
      <c r="D484" s="357"/>
      <c r="E484" s="357"/>
      <c r="F484" s="356"/>
      <c r="G484" s="357"/>
      <c r="H484" s="357"/>
      <c r="I484" s="357"/>
      <c r="J484" s="357"/>
      <c r="K484" s="357"/>
      <c r="L484" s="357"/>
      <c r="M484" s="357"/>
      <c r="N484" s="357"/>
      <c r="O484" s="357"/>
      <c r="P484" s="357"/>
      <c r="Q484" s="357"/>
      <c r="R484" s="357"/>
      <c r="S484" s="357"/>
      <c r="T484" s="357"/>
      <c r="U484" s="357"/>
      <c r="V484" s="357"/>
      <c r="W484" s="357"/>
      <c r="X484" s="357"/>
      <c r="Y484" s="357"/>
      <c r="Z484" s="357"/>
      <c r="AA484" s="357"/>
      <c r="AB484" s="357"/>
      <c r="AC484" s="357"/>
      <c r="AD484" s="357"/>
      <c r="AE484" s="357"/>
      <c r="AF484" s="357"/>
      <c r="AG484" s="255"/>
    </row>
    <row r="485" customFormat="false" ht="15.75" hidden="false" customHeight="true" outlineLevel="0" collapsed="false">
      <c r="A485" s="357"/>
      <c r="B485" s="357"/>
      <c r="C485" s="357"/>
      <c r="D485" s="357"/>
      <c r="E485" s="357"/>
      <c r="F485" s="356"/>
      <c r="G485" s="357"/>
      <c r="H485" s="357"/>
      <c r="I485" s="357"/>
      <c r="J485" s="357"/>
      <c r="K485" s="357"/>
      <c r="L485" s="357"/>
      <c r="M485" s="357"/>
      <c r="N485" s="357"/>
      <c r="O485" s="357"/>
      <c r="P485" s="357"/>
      <c r="Q485" s="357"/>
      <c r="R485" s="357"/>
      <c r="S485" s="357"/>
      <c r="T485" s="357"/>
      <c r="U485" s="357"/>
      <c r="V485" s="357"/>
      <c r="W485" s="357"/>
      <c r="X485" s="357"/>
      <c r="Y485" s="357"/>
      <c r="Z485" s="357"/>
      <c r="AA485" s="357"/>
      <c r="AB485" s="357"/>
      <c r="AC485" s="357"/>
      <c r="AD485" s="357"/>
      <c r="AE485" s="357"/>
      <c r="AF485" s="357"/>
      <c r="AG485" s="255"/>
    </row>
    <row r="486" customFormat="false" ht="15.75" hidden="false" customHeight="true" outlineLevel="0" collapsed="false">
      <c r="A486" s="357"/>
      <c r="B486" s="357"/>
      <c r="C486" s="357"/>
      <c r="D486" s="357"/>
      <c r="E486" s="357"/>
      <c r="F486" s="356"/>
      <c r="G486" s="357"/>
      <c r="H486" s="357"/>
      <c r="I486" s="357"/>
      <c r="J486" s="357"/>
      <c r="K486" s="357"/>
      <c r="L486" s="357"/>
      <c r="M486" s="357"/>
      <c r="N486" s="357"/>
      <c r="O486" s="357"/>
      <c r="P486" s="357"/>
      <c r="Q486" s="357"/>
      <c r="R486" s="357"/>
      <c r="S486" s="357"/>
      <c r="T486" s="357"/>
      <c r="U486" s="357"/>
      <c r="V486" s="357"/>
      <c r="W486" s="357"/>
      <c r="X486" s="357"/>
      <c r="Y486" s="357"/>
      <c r="Z486" s="357"/>
      <c r="AA486" s="357"/>
      <c r="AB486" s="357"/>
      <c r="AC486" s="357"/>
      <c r="AD486" s="357"/>
      <c r="AE486" s="357"/>
      <c r="AF486" s="357"/>
      <c r="AG486" s="255"/>
    </row>
    <row r="487" customFormat="false" ht="15.75" hidden="false" customHeight="true" outlineLevel="0" collapsed="false">
      <c r="A487" s="357"/>
      <c r="B487" s="357"/>
      <c r="C487" s="357"/>
      <c r="D487" s="357"/>
      <c r="E487" s="357"/>
      <c r="F487" s="356"/>
      <c r="G487" s="357"/>
      <c r="H487" s="357"/>
      <c r="I487" s="357"/>
      <c r="J487" s="357"/>
      <c r="K487" s="357"/>
      <c r="L487" s="357"/>
      <c r="M487" s="357"/>
      <c r="N487" s="357"/>
      <c r="O487" s="357"/>
      <c r="P487" s="357"/>
      <c r="Q487" s="357"/>
      <c r="R487" s="357"/>
      <c r="S487" s="357"/>
      <c r="T487" s="357"/>
      <c r="U487" s="357"/>
      <c r="V487" s="357"/>
      <c r="W487" s="357"/>
      <c r="X487" s="357"/>
      <c r="Y487" s="357"/>
      <c r="Z487" s="357"/>
      <c r="AA487" s="357"/>
      <c r="AB487" s="357"/>
      <c r="AC487" s="357"/>
      <c r="AD487" s="357"/>
      <c r="AE487" s="357"/>
      <c r="AF487" s="357"/>
      <c r="AG487" s="255"/>
    </row>
    <row r="488" customFormat="false" ht="15.75" hidden="false" customHeight="true" outlineLevel="0" collapsed="false">
      <c r="A488" s="357"/>
      <c r="B488" s="357"/>
      <c r="C488" s="357"/>
      <c r="D488" s="357"/>
      <c r="E488" s="357"/>
      <c r="F488" s="356"/>
      <c r="G488" s="357"/>
      <c r="H488" s="357"/>
      <c r="I488" s="357"/>
      <c r="J488" s="357"/>
      <c r="K488" s="357"/>
      <c r="L488" s="357"/>
      <c r="M488" s="357"/>
      <c r="N488" s="357"/>
      <c r="O488" s="357"/>
      <c r="P488" s="357"/>
      <c r="Q488" s="357"/>
      <c r="R488" s="357"/>
      <c r="S488" s="357"/>
      <c r="T488" s="357"/>
      <c r="U488" s="357"/>
      <c r="V488" s="357"/>
      <c r="W488" s="357"/>
      <c r="X488" s="357"/>
      <c r="Y488" s="357"/>
      <c r="Z488" s="357"/>
      <c r="AA488" s="357"/>
      <c r="AB488" s="357"/>
      <c r="AC488" s="357"/>
      <c r="AD488" s="357"/>
      <c r="AE488" s="357"/>
      <c r="AF488" s="357"/>
      <c r="AG488" s="255"/>
    </row>
    <row r="489" customFormat="false" ht="15.75" hidden="false" customHeight="true" outlineLevel="0" collapsed="false">
      <c r="A489" s="357"/>
      <c r="B489" s="357"/>
      <c r="C489" s="357"/>
      <c r="D489" s="357"/>
      <c r="E489" s="357"/>
      <c r="F489" s="356"/>
      <c r="G489" s="357"/>
      <c r="H489" s="357"/>
      <c r="I489" s="357"/>
      <c r="J489" s="357"/>
      <c r="K489" s="357"/>
      <c r="L489" s="357"/>
      <c r="M489" s="357"/>
      <c r="N489" s="357"/>
      <c r="O489" s="357"/>
      <c r="P489" s="357"/>
      <c r="Q489" s="357"/>
      <c r="R489" s="357"/>
      <c r="S489" s="357"/>
      <c r="T489" s="357"/>
      <c r="U489" s="357"/>
      <c r="V489" s="357"/>
      <c r="W489" s="357"/>
      <c r="X489" s="357"/>
      <c r="Y489" s="357"/>
      <c r="Z489" s="357"/>
      <c r="AA489" s="357"/>
      <c r="AB489" s="357"/>
      <c r="AC489" s="357"/>
      <c r="AD489" s="357"/>
      <c r="AE489" s="357"/>
      <c r="AF489" s="357"/>
      <c r="AG489" s="255"/>
    </row>
    <row r="490" customFormat="false" ht="15.75" hidden="false" customHeight="true" outlineLevel="0" collapsed="false">
      <c r="A490" s="357"/>
      <c r="B490" s="357"/>
      <c r="C490" s="357"/>
      <c r="D490" s="357"/>
      <c r="E490" s="357"/>
      <c r="F490" s="356"/>
      <c r="G490" s="357"/>
      <c r="H490" s="357"/>
      <c r="I490" s="357"/>
      <c r="J490" s="357"/>
      <c r="K490" s="357"/>
      <c r="L490" s="357"/>
      <c r="M490" s="357"/>
      <c r="N490" s="357"/>
      <c r="O490" s="357"/>
      <c r="P490" s="357"/>
      <c r="Q490" s="357"/>
      <c r="R490" s="357"/>
      <c r="S490" s="357"/>
      <c r="T490" s="357"/>
      <c r="U490" s="357"/>
      <c r="V490" s="357"/>
      <c r="W490" s="357"/>
      <c r="X490" s="357"/>
      <c r="Y490" s="357"/>
      <c r="Z490" s="357"/>
      <c r="AA490" s="357"/>
      <c r="AB490" s="357"/>
      <c r="AC490" s="357"/>
      <c r="AD490" s="357"/>
      <c r="AE490" s="357"/>
      <c r="AF490" s="357"/>
      <c r="AG490" s="255"/>
    </row>
    <row r="491" customFormat="false" ht="15.75" hidden="false" customHeight="true" outlineLevel="0" collapsed="false">
      <c r="A491" s="357"/>
      <c r="B491" s="357"/>
      <c r="C491" s="357"/>
      <c r="D491" s="357"/>
      <c r="E491" s="357"/>
      <c r="F491" s="356"/>
      <c r="G491" s="357"/>
      <c r="H491" s="357"/>
      <c r="I491" s="357"/>
      <c r="J491" s="357"/>
      <c r="K491" s="357"/>
      <c r="L491" s="357"/>
      <c r="M491" s="357"/>
      <c r="N491" s="357"/>
      <c r="O491" s="357"/>
      <c r="P491" s="357"/>
      <c r="Q491" s="357"/>
      <c r="R491" s="357"/>
      <c r="S491" s="357"/>
      <c r="T491" s="357"/>
      <c r="U491" s="357"/>
      <c r="V491" s="357"/>
      <c r="W491" s="357"/>
      <c r="X491" s="357"/>
      <c r="Y491" s="357"/>
      <c r="Z491" s="357"/>
      <c r="AA491" s="357"/>
      <c r="AB491" s="357"/>
      <c r="AC491" s="357"/>
      <c r="AD491" s="357"/>
      <c r="AE491" s="357"/>
      <c r="AF491" s="357"/>
      <c r="AG491" s="255"/>
    </row>
    <row r="492" customFormat="false" ht="15.75" hidden="false" customHeight="true" outlineLevel="0" collapsed="false">
      <c r="A492" s="357"/>
      <c r="B492" s="357"/>
      <c r="C492" s="357"/>
      <c r="D492" s="357"/>
      <c r="E492" s="357"/>
      <c r="F492" s="356"/>
      <c r="G492" s="357"/>
      <c r="H492" s="357"/>
      <c r="I492" s="357"/>
      <c r="J492" s="357"/>
      <c r="K492" s="357"/>
      <c r="L492" s="357"/>
      <c r="M492" s="357"/>
      <c r="N492" s="357"/>
      <c r="O492" s="357"/>
      <c r="P492" s="357"/>
      <c r="Q492" s="357"/>
      <c r="R492" s="357"/>
      <c r="S492" s="357"/>
      <c r="T492" s="357"/>
      <c r="U492" s="357"/>
      <c r="V492" s="357"/>
      <c r="W492" s="357"/>
      <c r="X492" s="357"/>
      <c r="Y492" s="357"/>
      <c r="Z492" s="357"/>
      <c r="AA492" s="357"/>
      <c r="AB492" s="357"/>
      <c r="AC492" s="357"/>
      <c r="AD492" s="357"/>
      <c r="AE492" s="357"/>
      <c r="AF492" s="357"/>
      <c r="AG492" s="255"/>
    </row>
    <row r="493" customFormat="false" ht="15.75" hidden="false" customHeight="true" outlineLevel="0" collapsed="false">
      <c r="A493" s="357"/>
      <c r="B493" s="357"/>
      <c r="C493" s="357"/>
      <c r="D493" s="357"/>
      <c r="E493" s="357"/>
      <c r="F493" s="356"/>
      <c r="G493" s="357"/>
      <c r="H493" s="357"/>
      <c r="I493" s="357"/>
      <c r="J493" s="357"/>
      <c r="K493" s="357"/>
      <c r="L493" s="357"/>
      <c r="M493" s="357"/>
      <c r="N493" s="357"/>
      <c r="O493" s="357"/>
      <c r="P493" s="357"/>
      <c r="Q493" s="357"/>
      <c r="R493" s="357"/>
      <c r="S493" s="357"/>
      <c r="T493" s="357"/>
      <c r="U493" s="357"/>
      <c r="V493" s="357"/>
      <c r="W493" s="357"/>
      <c r="X493" s="357"/>
      <c r="Y493" s="357"/>
      <c r="Z493" s="357"/>
      <c r="AA493" s="357"/>
      <c r="AB493" s="357"/>
      <c r="AC493" s="357"/>
      <c r="AD493" s="357"/>
      <c r="AE493" s="357"/>
      <c r="AF493" s="357"/>
      <c r="AG493" s="255"/>
    </row>
    <row r="494" customFormat="false" ht="15.75" hidden="false" customHeight="true" outlineLevel="0" collapsed="false">
      <c r="A494" s="357"/>
      <c r="B494" s="357"/>
      <c r="C494" s="357"/>
      <c r="D494" s="357"/>
      <c r="E494" s="357"/>
      <c r="F494" s="356"/>
      <c r="G494" s="357"/>
      <c r="H494" s="357"/>
      <c r="I494" s="357"/>
      <c r="J494" s="357"/>
      <c r="K494" s="357"/>
      <c r="L494" s="357"/>
      <c r="M494" s="357"/>
      <c r="N494" s="357"/>
      <c r="O494" s="357"/>
      <c r="P494" s="357"/>
      <c r="Q494" s="357"/>
      <c r="R494" s="357"/>
      <c r="S494" s="357"/>
      <c r="T494" s="357"/>
      <c r="U494" s="357"/>
      <c r="V494" s="357"/>
      <c r="W494" s="357"/>
      <c r="X494" s="357"/>
      <c r="Y494" s="357"/>
      <c r="Z494" s="357"/>
      <c r="AA494" s="357"/>
      <c r="AB494" s="357"/>
      <c r="AC494" s="357"/>
      <c r="AD494" s="357"/>
      <c r="AE494" s="357"/>
      <c r="AF494" s="357"/>
      <c r="AG494" s="255"/>
    </row>
    <row r="495" customFormat="false" ht="15.75" hidden="false" customHeight="true" outlineLevel="0" collapsed="false">
      <c r="A495" s="357"/>
      <c r="B495" s="357"/>
      <c r="C495" s="357"/>
      <c r="D495" s="357"/>
      <c r="E495" s="357"/>
      <c r="F495" s="356"/>
      <c r="G495" s="357"/>
      <c r="H495" s="357"/>
      <c r="I495" s="357"/>
      <c r="J495" s="357"/>
      <c r="K495" s="357"/>
      <c r="L495" s="357"/>
      <c r="M495" s="357"/>
      <c r="N495" s="357"/>
      <c r="O495" s="357"/>
      <c r="P495" s="357"/>
      <c r="Q495" s="357"/>
      <c r="R495" s="357"/>
      <c r="S495" s="357"/>
      <c r="T495" s="357"/>
      <c r="U495" s="357"/>
      <c r="V495" s="357"/>
      <c r="W495" s="357"/>
      <c r="X495" s="357"/>
      <c r="Y495" s="357"/>
      <c r="Z495" s="357"/>
      <c r="AA495" s="357"/>
      <c r="AB495" s="357"/>
      <c r="AC495" s="357"/>
      <c r="AD495" s="357"/>
      <c r="AE495" s="357"/>
      <c r="AF495" s="357"/>
      <c r="AG495" s="255"/>
    </row>
    <row r="496" customFormat="false" ht="15.75" hidden="false" customHeight="true" outlineLevel="0" collapsed="false">
      <c r="A496" s="357"/>
      <c r="B496" s="357"/>
      <c r="C496" s="357"/>
      <c r="D496" s="357"/>
      <c r="E496" s="357"/>
      <c r="F496" s="356"/>
      <c r="G496" s="357"/>
      <c r="H496" s="357"/>
      <c r="I496" s="357"/>
      <c r="J496" s="357"/>
      <c r="K496" s="357"/>
      <c r="L496" s="357"/>
      <c r="M496" s="357"/>
      <c r="N496" s="357"/>
      <c r="O496" s="357"/>
      <c r="P496" s="357"/>
      <c r="Q496" s="357"/>
      <c r="R496" s="357"/>
      <c r="S496" s="357"/>
      <c r="T496" s="357"/>
      <c r="U496" s="357"/>
      <c r="V496" s="357"/>
      <c r="W496" s="357"/>
      <c r="X496" s="357"/>
      <c r="Y496" s="357"/>
      <c r="Z496" s="357"/>
      <c r="AA496" s="357"/>
      <c r="AB496" s="357"/>
      <c r="AC496" s="357"/>
      <c r="AD496" s="357"/>
      <c r="AE496" s="357"/>
      <c r="AF496" s="357"/>
      <c r="AG496" s="255"/>
    </row>
    <row r="497" customFormat="false" ht="15.75" hidden="false" customHeight="true" outlineLevel="0" collapsed="false">
      <c r="A497" s="357"/>
      <c r="B497" s="357"/>
      <c r="C497" s="357"/>
      <c r="D497" s="357"/>
      <c r="E497" s="357"/>
      <c r="F497" s="356"/>
      <c r="G497" s="357"/>
      <c r="H497" s="357"/>
      <c r="I497" s="357"/>
      <c r="J497" s="357"/>
      <c r="K497" s="357"/>
      <c r="L497" s="357"/>
      <c r="M497" s="357"/>
      <c r="N497" s="357"/>
      <c r="O497" s="357"/>
      <c r="P497" s="357"/>
      <c r="Q497" s="357"/>
      <c r="R497" s="357"/>
      <c r="S497" s="357"/>
      <c r="T497" s="357"/>
      <c r="U497" s="357"/>
      <c r="V497" s="357"/>
      <c r="W497" s="357"/>
      <c r="X497" s="357"/>
      <c r="Y497" s="357"/>
      <c r="Z497" s="357"/>
      <c r="AA497" s="357"/>
      <c r="AB497" s="357"/>
      <c r="AC497" s="357"/>
      <c r="AD497" s="357"/>
      <c r="AE497" s="357"/>
      <c r="AF497" s="357"/>
      <c r="AG497" s="255"/>
    </row>
    <row r="498" customFormat="false" ht="15.75" hidden="false" customHeight="true" outlineLevel="0" collapsed="false">
      <c r="A498" s="357"/>
      <c r="B498" s="357"/>
      <c r="C498" s="357"/>
      <c r="D498" s="357"/>
      <c r="E498" s="357"/>
      <c r="F498" s="356"/>
      <c r="G498" s="357"/>
      <c r="H498" s="357"/>
      <c r="I498" s="357"/>
      <c r="J498" s="357"/>
      <c r="K498" s="357"/>
      <c r="L498" s="357"/>
      <c r="M498" s="357"/>
      <c r="N498" s="357"/>
      <c r="O498" s="357"/>
      <c r="P498" s="357"/>
      <c r="Q498" s="357"/>
      <c r="R498" s="357"/>
      <c r="S498" s="357"/>
      <c r="T498" s="357"/>
      <c r="U498" s="357"/>
      <c r="V498" s="357"/>
      <c r="W498" s="357"/>
      <c r="X498" s="357"/>
      <c r="Y498" s="357"/>
      <c r="Z498" s="357"/>
      <c r="AA498" s="357"/>
      <c r="AB498" s="357"/>
      <c r="AC498" s="357"/>
      <c r="AD498" s="357"/>
      <c r="AE498" s="357"/>
      <c r="AF498" s="357"/>
      <c r="AG498" s="255"/>
    </row>
    <row r="499" customFormat="false" ht="15.75" hidden="false" customHeight="true" outlineLevel="0" collapsed="false">
      <c r="A499" s="357"/>
      <c r="B499" s="357"/>
      <c r="C499" s="357"/>
      <c r="D499" s="357"/>
      <c r="E499" s="357"/>
      <c r="F499" s="356"/>
      <c r="G499" s="357"/>
      <c r="H499" s="357"/>
      <c r="I499" s="357"/>
      <c r="J499" s="357"/>
      <c r="K499" s="357"/>
      <c r="L499" s="357"/>
      <c r="M499" s="357"/>
      <c r="N499" s="357"/>
      <c r="O499" s="357"/>
      <c r="P499" s="357"/>
      <c r="Q499" s="357"/>
      <c r="R499" s="357"/>
      <c r="S499" s="357"/>
      <c r="T499" s="357"/>
      <c r="U499" s="357"/>
      <c r="V499" s="357"/>
      <c r="W499" s="357"/>
      <c r="X499" s="357"/>
      <c r="Y499" s="357"/>
      <c r="Z499" s="357"/>
      <c r="AA499" s="357"/>
      <c r="AB499" s="357"/>
      <c r="AC499" s="357"/>
      <c r="AD499" s="357"/>
      <c r="AE499" s="357"/>
      <c r="AF499" s="357"/>
      <c r="AG499" s="255"/>
    </row>
    <row r="500" customFormat="false" ht="15.75" hidden="false" customHeight="true" outlineLevel="0" collapsed="false">
      <c r="A500" s="357"/>
      <c r="B500" s="357"/>
      <c r="C500" s="357"/>
      <c r="D500" s="357"/>
      <c r="E500" s="357"/>
      <c r="F500" s="356"/>
      <c r="G500" s="357"/>
      <c r="H500" s="357"/>
      <c r="I500" s="357"/>
      <c r="J500" s="357"/>
      <c r="K500" s="357"/>
      <c r="L500" s="357"/>
      <c r="M500" s="357"/>
      <c r="N500" s="357"/>
      <c r="O500" s="357"/>
      <c r="P500" s="357"/>
      <c r="Q500" s="357"/>
      <c r="R500" s="357"/>
      <c r="S500" s="357"/>
      <c r="T500" s="357"/>
      <c r="U500" s="357"/>
      <c r="V500" s="357"/>
      <c r="W500" s="357"/>
      <c r="X500" s="357"/>
      <c r="Y500" s="357"/>
      <c r="Z500" s="357"/>
      <c r="AA500" s="357"/>
      <c r="AB500" s="357"/>
      <c r="AC500" s="357"/>
      <c r="AD500" s="357"/>
      <c r="AE500" s="357"/>
      <c r="AF500" s="357"/>
      <c r="AG500" s="255"/>
    </row>
    <row r="501" customFormat="false" ht="15.75" hidden="false" customHeight="true" outlineLevel="0" collapsed="false">
      <c r="A501" s="357"/>
      <c r="B501" s="357"/>
      <c r="C501" s="357"/>
      <c r="D501" s="357"/>
      <c r="E501" s="357"/>
      <c r="F501" s="356"/>
      <c r="G501" s="357"/>
      <c r="H501" s="357"/>
      <c r="I501" s="357"/>
      <c r="J501" s="357"/>
      <c r="K501" s="357"/>
      <c r="L501" s="357"/>
      <c r="M501" s="357"/>
      <c r="N501" s="357"/>
      <c r="O501" s="357"/>
      <c r="P501" s="357"/>
      <c r="Q501" s="357"/>
      <c r="R501" s="357"/>
      <c r="S501" s="357"/>
      <c r="T501" s="357"/>
      <c r="U501" s="357"/>
      <c r="V501" s="357"/>
      <c r="W501" s="357"/>
      <c r="X501" s="357"/>
      <c r="Y501" s="357"/>
      <c r="Z501" s="357"/>
      <c r="AA501" s="357"/>
      <c r="AB501" s="357"/>
      <c r="AC501" s="357"/>
      <c r="AD501" s="357"/>
      <c r="AE501" s="357"/>
      <c r="AF501" s="357"/>
      <c r="AG501" s="255"/>
    </row>
    <row r="502" customFormat="false" ht="15.75" hidden="false" customHeight="true" outlineLevel="0" collapsed="false">
      <c r="A502" s="357"/>
      <c r="B502" s="357"/>
      <c r="C502" s="357"/>
      <c r="D502" s="357"/>
      <c r="E502" s="357"/>
      <c r="F502" s="356"/>
      <c r="G502" s="357"/>
      <c r="H502" s="357"/>
      <c r="I502" s="357"/>
      <c r="J502" s="357"/>
      <c r="K502" s="357"/>
      <c r="L502" s="357"/>
      <c r="M502" s="357"/>
      <c r="N502" s="357"/>
      <c r="O502" s="357"/>
      <c r="P502" s="357"/>
      <c r="Q502" s="357"/>
      <c r="R502" s="357"/>
      <c r="S502" s="357"/>
      <c r="T502" s="357"/>
      <c r="U502" s="357"/>
      <c r="V502" s="357"/>
      <c r="W502" s="357"/>
      <c r="X502" s="357"/>
      <c r="Y502" s="357"/>
      <c r="Z502" s="357"/>
      <c r="AA502" s="357"/>
      <c r="AB502" s="357"/>
      <c r="AC502" s="357"/>
      <c r="AD502" s="357"/>
      <c r="AE502" s="357"/>
      <c r="AF502" s="357"/>
      <c r="AG502" s="255"/>
    </row>
    <row r="503" customFormat="false" ht="15.75" hidden="false" customHeight="true" outlineLevel="0" collapsed="false">
      <c r="A503" s="357"/>
      <c r="B503" s="357"/>
      <c r="C503" s="357"/>
      <c r="D503" s="357"/>
      <c r="E503" s="357"/>
      <c r="F503" s="356"/>
      <c r="G503" s="357"/>
      <c r="H503" s="357"/>
      <c r="I503" s="357"/>
      <c r="J503" s="357"/>
      <c r="K503" s="357"/>
      <c r="L503" s="357"/>
      <c r="M503" s="357"/>
      <c r="N503" s="357"/>
      <c r="O503" s="357"/>
      <c r="P503" s="357"/>
      <c r="Q503" s="357"/>
      <c r="R503" s="357"/>
      <c r="S503" s="357"/>
      <c r="T503" s="357"/>
      <c r="U503" s="357"/>
      <c r="V503" s="357"/>
      <c r="W503" s="357"/>
      <c r="X503" s="357"/>
      <c r="Y503" s="357"/>
      <c r="Z503" s="357"/>
      <c r="AA503" s="357"/>
      <c r="AB503" s="357"/>
      <c r="AC503" s="357"/>
      <c r="AD503" s="357"/>
      <c r="AE503" s="357"/>
      <c r="AF503" s="357"/>
      <c r="AG503" s="255"/>
    </row>
    <row r="504" customFormat="false" ht="15.75" hidden="false" customHeight="true" outlineLevel="0" collapsed="false">
      <c r="A504" s="357"/>
      <c r="B504" s="357"/>
      <c r="C504" s="357"/>
      <c r="D504" s="357"/>
      <c r="E504" s="357"/>
      <c r="F504" s="356"/>
      <c r="G504" s="357"/>
      <c r="H504" s="357"/>
      <c r="I504" s="357"/>
      <c r="J504" s="357"/>
      <c r="K504" s="357"/>
      <c r="L504" s="357"/>
      <c r="M504" s="357"/>
      <c r="N504" s="357"/>
      <c r="O504" s="357"/>
      <c r="P504" s="357"/>
      <c r="Q504" s="357"/>
      <c r="R504" s="357"/>
      <c r="S504" s="357"/>
      <c r="T504" s="357"/>
      <c r="U504" s="357"/>
      <c r="V504" s="357"/>
      <c r="W504" s="357"/>
      <c r="X504" s="357"/>
      <c r="Y504" s="357"/>
      <c r="Z504" s="357"/>
      <c r="AA504" s="357"/>
      <c r="AB504" s="357"/>
      <c r="AC504" s="357"/>
      <c r="AD504" s="357"/>
      <c r="AE504" s="357"/>
      <c r="AF504" s="357"/>
      <c r="AG504" s="255"/>
    </row>
    <row r="505" customFormat="false" ht="15.75" hidden="false" customHeight="true" outlineLevel="0" collapsed="false">
      <c r="A505" s="357"/>
      <c r="B505" s="357"/>
      <c r="C505" s="357"/>
      <c r="D505" s="357"/>
      <c r="E505" s="357"/>
      <c r="F505" s="356"/>
      <c r="G505" s="357"/>
      <c r="H505" s="357"/>
      <c r="I505" s="357"/>
      <c r="J505" s="357"/>
      <c r="K505" s="357"/>
      <c r="L505" s="357"/>
      <c r="M505" s="357"/>
      <c r="N505" s="357"/>
      <c r="O505" s="357"/>
      <c r="P505" s="357"/>
      <c r="Q505" s="357"/>
      <c r="R505" s="357"/>
      <c r="S505" s="357"/>
      <c r="T505" s="357"/>
      <c r="U505" s="357"/>
      <c r="V505" s="357"/>
      <c r="W505" s="357"/>
      <c r="X505" s="357"/>
      <c r="Y505" s="357"/>
      <c r="Z505" s="357"/>
      <c r="AA505" s="357"/>
      <c r="AB505" s="357"/>
      <c r="AC505" s="357"/>
      <c r="AD505" s="357"/>
      <c r="AE505" s="357"/>
      <c r="AF505" s="357"/>
      <c r="AG505" s="255"/>
    </row>
    <row r="506" customFormat="false" ht="15.75" hidden="false" customHeight="true" outlineLevel="0" collapsed="false">
      <c r="A506" s="357"/>
      <c r="B506" s="357"/>
      <c r="C506" s="357"/>
      <c r="D506" s="357"/>
      <c r="E506" s="357"/>
      <c r="F506" s="356"/>
      <c r="G506" s="357"/>
      <c r="H506" s="357"/>
      <c r="I506" s="357"/>
      <c r="J506" s="357"/>
      <c r="K506" s="357"/>
      <c r="L506" s="357"/>
      <c r="M506" s="357"/>
      <c r="N506" s="357"/>
      <c r="O506" s="357"/>
      <c r="P506" s="357"/>
      <c r="Q506" s="357"/>
      <c r="R506" s="357"/>
      <c r="S506" s="357"/>
      <c r="T506" s="357"/>
      <c r="U506" s="357"/>
      <c r="V506" s="357"/>
      <c r="W506" s="357"/>
      <c r="X506" s="357"/>
      <c r="Y506" s="357"/>
      <c r="Z506" s="357"/>
      <c r="AA506" s="357"/>
      <c r="AB506" s="357"/>
      <c r="AC506" s="357"/>
      <c r="AD506" s="357"/>
      <c r="AE506" s="357"/>
      <c r="AF506" s="357"/>
      <c r="AG506" s="255"/>
    </row>
    <row r="507" customFormat="false" ht="15.75" hidden="false" customHeight="true" outlineLevel="0" collapsed="false">
      <c r="A507" s="357"/>
      <c r="B507" s="357"/>
      <c r="C507" s="357"/>
      <c r="D507" s="357"/>
      <c r="E507" s="357"/>
      <c r="F507" s="356"/>
      <c r="G507" s="357"/>
      <c r="H507" s="357"/>
      <c r="I507" s="357"/>
      <c r="J507" s="357"/>
      <c r="K507" s="357"/>
      <c r="L507" s="357"/>
      <c r="M507" s="357"/>
      <c r="N507" s="357"/>
      <c r="O507" s="357"/>
      <c r="P507" s="357"/>
      <c r="Q507" s="357"/>
      <c r="R507" s="357"/>
      <c r="S507" s="357"/>
      <c r="T507" s="357"/>
      <c r="U507" s="357"/>
      <c r="V507" s="357"/>
      <c r="W507" s="357"/>
      <c r="X507" s="357"/>
      <c r="Y507" s="357"/>
      <c r="Z507" s="357"/>
      <c r="AA507" s="357"/>
      <c r="AB507" s="357"/>
      <c r="AC507" s="357"/>
      <c r="AD507" s="357"/>
      <c r="AE507" s="357"/>
      <c r="AF507" s="357"/>
      <c r="AG507" s="255"/>
    </row>
    <row r="508" customFormat="false" ht="15.75" hidden="false" customHeight="true" outlineLevel="0" collapsed="false">
      <c r="A508" s="357"/>
      <c r="B508" s="357"/>
      <c r="C508" s="357"/>
      <c r="D508" s="357"/>
      <c r="E508" s="357"/>
      <c r="F508" s="356"/>
      <c r="G508" s="357"/>
      <c r="H508" s="357"/>
      <c r="I508" s="357"/>
      <c r="J508" s="357"/>
      <c r="K508" s="357"/>
      <c r="L508" s="357"/>
      <c r="M508" s="357"/>
      <c r="N508" s="357"/>
      <c r="O508" s="357"/>
      <c r="P508" s="357"/>
      <c r="Q508" s="357"/>
      <c r="R508" s="357"/>
      <c r="S508" s="357"/>
      <c r="T508" s="357"/>
      <c r="U508" s="357"/>
      <c r="V508" s="357"/>
      <c r="W508" s="357"/>
      <c r="X508" s="357"/>
      <c r="Y508" s="357"/>
      <c r="Z508" s="357"/>
      <c r="AA508" s="357"/>
      <c r="AB508" s="357"/>
      <c r="AC508" s="357"/>
      <c r="AD508" s="357"/>
      <c r="AE508" s="357"/>
      <c r="AF508" s="357"/>
      <c r="AG508" s="255"/>
    </row>
    <row r="509" customFormat="false" ht="15.75" hidden="false" customHeight="true" outlineLevel="0" collapsed="false">
      <c r="A509" s="357"/>
      <c r="B509" s="357"/>
      <c r="C509" s="357"/>
      <c r="D509" s="357"/>
      <c r="E509" s="357"/>
      <c r="F509" s="356"/>
      <c r="G509" s="357"/>
      <c r="H509" s="357"/>
      <c r="I509" s="357"/>
      <c r="J509" s="357"/>
      <c r="K509" s="357"/>
      <c r="L509" s="357"/>
      <c r="M509" s="357"/>
      <c r="N509" s="357"/>
      <c r="O509" s="357"/>
      <c r="P509" s="357"/>
      <c r="Q509" s="357"/>
      <c r="R509" s="357"/>
      <c r="S509" s="357"/>
      <c r="T509" s="357"/>
      <c r="U509" s="357"/>
      <c r="V509" s="357"/>
      <c r="W509" s="357"/>
      <c r="X509" s="357"/>
      <c r="Y509" s="357"/>
      <c r="Z509" s="357"/>
      <c r="AA509" s="357"/>
      <c r="AB509" s="357"/>
      <c r="AC509" s="357"/>
      <c r="AD509" s="357"/>
      <c r="AE509" s="357"/>
      <c r="AF509" s="357"/>
      <c r="AG509" s="255"/>
    </row>
    <row r="510" customFormat="false" ht="15.75" hidden="false" customHeight="true" outlineLevel="0" collapsed="false">
      <c r="A510" s="357"/>
      <c r="B510" s="357"/>
      <c r="C510" s="357"/>
      <c r="D510" s="357"/>
      <c r="E510" s="357"/>
      <c r="F510" s="356"/>
      <c r="G510" s="357"/>
      <c r="H510" s="357"/>
      <c r="I510" s="357"/>
      <c r="J510" s="357"/>
      <c r="K510" s="357"/>
      <c r="L510" s="357"/>
      <c r="M510" s="357"/>
      <c r="N510" s="357"/>
      <c r="O510" s="357"/>
      <c r="P510" s="357"/>
      <c r="Q510" s="357"/>
      <c r="R510" s="357"/>
      <c r="S510" s="357"/>
      <c r="T510" s="357"/>
      <c r="U510" s="357"/>
      <c r="V510" s="357"/>
      <c r="W510" s="357"/>
      <c r="X510" s="357"/>
      <c r="Y510" s="357"/>
      <c r="Z510" s="357"/>
      <c r="AA510" s="357"/>
      <c r="AB510" s="357"/>
      <c r="AC510" s="357"/>
      <c r="AD510" s="357"/>
      <c r="AE510" s="357"/>
      <c r="AF510" s="357"/>
      <c r="AG510" s="255"/>
    </row>
    <row r="511" customFormat="false" ht="15.75" hidden="false" customHeight="true" outlineLevel="0" collapsed="false">
      <c r="A511" s="357"/>
      <c r="B511" s="357"/>
      <c r="C511" s="357"/>
      <c r="D511" s="357"/>
      <c r="E511" s="357"/>
      <c r="F511" s="356"/>
      <c r="G511" s="357"/>
      <c r="H511" s="357"/>
      <c r="I511" s="357"/>
      <c r="J511" s="357"/>
      <c r="K511" s="357"/>
      <c r="L511" s="357"/>
      <c r="M511" s="357"/>
      <c r="N511" s="357"/>
      <c r="O511" s="357"/>
      <c r="P511" s="357"/>
      <c r="Q511" s="357"/>
      <c r="R511" s="357"/>
      <c r="S511" s="357"/>
      <c r="T511" s="357"/>
      <c r="U511" s="357"/>
      <c r="V511" s="357"/>
      <c r="W511" s="357"/>
      <c r="X511" s="357"/>
      <c r="Y511" s="357"/>
      <c r="Z511" s="357"/>
      <c r="AA511" s="357"/>
      <c r="AB511" s="357"/>
      <c r="AC511" s="357"/>
      <c r="AD511" s="357"/>
      <c r="AE511" s="357"/>
      <c r="AF511" s="357"/>
      <c r="AG511" s="255"/>
    </row>
    <row r="512" customFormat="false" ht="15.75" hidden="false" customHeight="true" outlineLevel="0" collapsed="false">
      <c r="A512" s="357"/>
      <c r="B512" s="357"/>
      <c r="C512" s="357"/>
      <c r="D512" s="357"/>
      <c r="E512" s="357"/>
      <c r="F512" s="356"/>
      <c r="G512" s="357"/>
      <c r="H512" s="357"/>
      <c r="I512" s="357"/>
      <c r="J512" s="357"/>
      <c r="K512" s="357"/>
      <c r="L512" s="357"/>
      <c r="M512" s="357"/>
      <c r="N512" s="357"/>
      <c r="O512" s="357"/>
      <c r="P512" s="357"/>
      <c r="Q512" s="357"/>
      <c r="R512" s="357"/>
      <c r="S512" s="357"/>
      <c r="T512" s="357"/>
      <c r="U512" s="357"/>
      <c r="V512" s="357"/>
      <c r="W512" s="357"/>
      <c r="X512" s="357"/>
      <c r="Y512" s="357"/>
      <c r="Z512" s="357"/>
      <c r="AA512" s="357"/>
      <c r="AB512" s="357"/>
      <c r="AC512" s="357"/>
      <c r="AD512" s="357"/>
      <c r="AE512" s="357"/>
      <c r="AF512" s="357"/>
      <c r="AG512" s="255"/>
    </row>
    <row r="513" customFormat="false" ht="15.75" hidden="false" customHeight="true" outlineLevel="0" collapsed="false">
      <c r="A513" s="357"/>
      <c r="B513" s="357"/>
      <c r="C513" s="357"/>
      <c r="D513" s="357"/>
      <c r="E513" s="357"/>
      <c r="F513" s="356"/>
      <c r="G513" s="357"/>
      <c r="H513" s="357"/>
      <c r="I513" s="357"/>
      <c r="J513" s="357"/>
      <c r="K513" s="357"/>
      <c r="L513" s="357"/>
      <c r="M513" s="357"/>
      <c r="N513" s="357"/>
      <c r="O513" s="357"/>
      <c r="P513" s="357"/>
      <c r="Q513" s="357"/>
      <c r="R513" s="357"/>
      <c r="S513" s="357"/>
      <c r="T513" s="357"/>
      <c r="U513" s="357"/>
      <c r="V513" s="357"/>
      <c r="W513" s="357"/>
      <c r="X513" s="357"/>
      <c r="Y513" s="357"/>
      <c r="Z513" s="357"/>
      <c r="AA513" s="357"/>
      <c r="AB513" s="357"/>
      <c r="AC513" s="357"/>
      <c r="AD513" s="357"/>
      <c r="AE513" s="357"/>
      <c r="AF513" s="357"/>
      <c r="AG513" s="255"/>
    </row>
    <row r="514" customFormat="false" ht="15.75" hidden="false" customHeight="true" outlineLevel="0" collapsed="false">
      <c r="A514" s="357"/>
      <c r="B514" s="357"/>
      <c r="C514" s="357"/>
      <c r="D514" s="357"/>
      <c r="E514" s="357"/>
      <c r="F514" s="356"/>
      <c r="G514" s="357"/>
      <c r="H514" s="357"/>
      <c r="I514" s="357"/>
      <c r="J514" s="357"/>
      <c r="K514" s="357"/>
      <c r="L514" s="357"/>
      <c r="M514" s="357"/>
      <c r="N514" s="357"/>
      <c r="O514" s="357"/>
      <c r="P514" s="357"/>
      <c r="Q514" s="357"/>
      <c r="R514" s="357"/>
      <c r="S514" s="357"/>
      <c r="T514" s="357"/>
      <c r="U514" s="357"/>
      <c r="V514" s="357"/>
      <c r="W514" s="357"/>
      <c r="X514" s="357"/>
      <c r="Y514" s="357"/>
      <c r="Z514" s="357"/>
      <c r="AA514" s="357"/>
      <c r="AB514" s="357"/>
      <c r="AC514" s="357"/>
      <c r="AD514" s="357"/>
      <c r="AE514" s="357"/>
      <c r="AF514" s="357"/>
      <c r="AG514" s="255"/>
    </row>
    <row r="515" customFormat="false" ht="15.75" hidden="false" customHeight="true" outlineLevel="0" collapsed="false">
      <c r="A515" s="357"/>
      <c r="B515" s="357"/>
      <c r="C515" s="357"/>
      <c r="D515" s="357"/>
      <c r="E515" s="357"/>
      <c r="F515" s="356"/>
      <c r="G515" s="357"/>
      <c r="H515" s="357"/>
      <c r="I515" s="357"/>
      <c r="J515" s="357"/>
      <c r="K515" s="357"/>
      <c r="L515" s="357"/>
      <c r="M515" s="357"/>
      <c r="N515" s="357"/>
      <c r="O515" s="357"/>
      <c r="P515" s="357"/>
      <c r="Q515" s="357"/>
      <c r="R515" s="357"/>
      <c r="S515" s="357"/>
      <c r="T515" s="357"/>
      <c r="U515" s="357"/>
      <c r="V515" s="357"/>
      <c r="W515" s="357"/>
      <c r="X515" s="357"/>
      <c r="Y515" s="357"/>
      <c r="Z515" s="357"/>
      <c r="AA515" s="357"/>
      <c r="AB515" s="357"/>
      <c r="AC515" s="357"/>
      <c r="AD515" s="357"/>
      <c r="AE515" s="357"/>
      <c r="AF515" s="357"/>
      <c r="AG515" s="255"/>
    </row>
    <row r="516" customFormat="false" ht="15.75" hidden="false" customHeight="true" outlineLevel="0" collapsed="false">
      <c r="A516" s="357"/>
      <c r="B516" s="357"/>
      <c r="C516" s="357"/>
      <c r="D516" s="357"/>
      <c r="E516" s="357"/>
      <c r="F516" s="356"/>
      <c r="G516" s="357"/>
      <c r="H516" s="357"/>
      <c r="I516" s="357"/>
      <c r="J516" s="357"/>
      <c r="K516" s="357"/>
      <c r="L516" s="357"/>
      <c r="M516" s="357"/>
      <c r="N516" s="357"/>
      <c r="O516" s="357"/>
      <c r="P516" s="357"/>
      <c r="Q516" s="357"/>
      <c r="R516" s="357"/>
      <c r="S516" s="357"/>
      <c r="T516" s="357"/>
      <c r="U516" s="357"/>
      <c r="V516" s="357"/>
      <c r="W516" s="357"/>
      <c r="X516" s="357"/>
      <c r="Y516" s="357"/>
      <c r="Z516" s="357"/>
      <c r="AA516" s="357"/>
      <c r="AB516" s="357"/>
      <c r="AC516" s="357"/>
      <c r="AD516" s="357"/>
      <c r="AE516" s="357"/>
      <c r="AF516" s="357"/>
      <c r="AG516" s="255"/>
    </row>
    <row r="517" customFormat="false" ht="15.75" hidden="false" customHeight="true" outlineLevel="0" collapsed="false">
      <c r="A517" s="357"/>
      <c r="B517" s="357"/>
      <c r="C517" s="357"/>
      <c r="D517" s="357"/>
      <c r="E517" s="357"/>
      <c r="F517" s="356"/>
      <c r="G517" s="357"/>
      <c r="H517" s="357"/>
      <c r="I517" s="357"/>
      <c r="J517" s="357"/>
      <c r="K517" s="357"/>
      <c r="L517" s="357"/>
      <c r="M517" s="357"/>
      <c r="N517" s="357"/>
      <c r="O517" s="357"/>
      <c r="P517" s="357"/>
      <c r="Q517" s="357"/>
      <c r="R517" s="357"/>
      <c r="S517" s="357"/>
      <c r="T517" s="357"/>
      <c r="U517" s="357"/>
      <c r="V517" s="357"/>
      <c r="W517" s="357"/>
      <c r="X517" s="357"/>
      <c r="Y517" s="357"/>
      <c r="Z517" s="357"/>
      <c r="AA517" s="357"/>
      <c r="AB517" s="357"/>
      <c r="AC517" s="357"/>
      <c r="AD517" s="357"/>
      <c r="AE517" s="357"/>
      <c r="AF517" s="357"/>
      <c r="AG517" s="255"/>
    </row>
    <row r="518" customFormat="false" ht="15.75" hidden="false" customHeight="true" outlineLevel="0" collapsed="false">
      <c r="A518" s="357"/>
      <c r="B518" s="357"/>
      <c r="C518" s="357"/>
      <c r="D518" s="357"/>
      <c r="E518" s="357"/>
      <c r="F518" s="356"/>
      <c r="G518" s="357"/>
      <c r="H518" s="357"/>
      <c r="I518" s="357"/>
      <c r="J518" s="357"/>
      <c r="K518" s="357"/>
      <c r="L518" s="357"/>
      <c r="M518" s="357"/>
      <c r="N518" s="357"/>
      <c r="O518" s="357"/>
      <c r="P518" s="357"/>
      <c r="Q518" s="357"/>
      <c r="R518" s="357"/>
      <c r="S518" s="357"/>
      <c r="T518" s="357"/>
      <c r="U518" s="357"/>
      <c r="V518" s="357"/>
      <c r="W518" s="357"/>
      <c r="X518" s="357"/>
      <c r="Y518" s="357"/>
      <c r="Z518" s="357"/>
      <c r="AA518" s="357"/>
      <c r="AB518" s="357"/>
      <c r="AC518" s="357"/>
      <c r="AD518" s="357"/>
      <c r="AE518" s="357"/>
      <c r="AF518" s="357"/>
      <c r="AG518" s="255"/>
    </row>
    <row r="519" customFormat="false" ht="15.75" hidden="false" customHeight="true" outlineLevel="0" collapsed="false">
      <c r="A519" s="357"/>
      <c r="B519" s="357"/>
      <c r="C519" s="357"/>
      <c r="D519" s="357"/>
      <c r="E519" s="357"/>
      <c r="F519" s="356"/>
      <c r="G519" s="357"/>
      <c r="H519" s="357"/>
      <c r="I519" s="357"/>
      <c r="J519" s="357"/>
      <c r="K519" s="357"/>
      <c r="L519" s="357"/>
      <c r="M519" s="357"/>
      <c r="N519" s="357"/>
      <c r="O519" s="357"/>
      <c r="P519" s="357"/>
      <c r="Q519" s="357"/>
      <c r="R519" s="357"/>
      <c r="S519" s="357"/>
      <c r="T519" s="357"/>
      <c r="U519" s="357"/>
      <c r="V519" s="357"/>
      <c r="W519" s="357"/>
      <c r="X519" s="357"/>
      <c r="Y519" s="357"/>
      <c r="Z519" s="357"/>
      <c r="AA519" s="357"/>
      <c r="AB519" s="357"/>
      <c r="AC519" s="357"/>
      <c r="AD519" s="357"/>
      <c r="AE519" s="357"/>
      <c r="AF519" s="357"/>
      <c r="AG519" s="255"/>
    </row>
    <row r="520" customFormat="false" ht="15.75" hidden="false" customHeight="true" outlineLevel="0" collapsed="false">
      <c r="A520" s="357"/>
      <c r="B520" s="357"/>
      <c r="C520" s="357"/>
      <c r="D520" s="357"/>
      <c r="E520" s="357"/>
      <c r="F520" s="356"/>
      <c r="G520" s="357"/>
      <c r="H520" s="357"/>
      <c r="I520" s="357"/>
      <c r="J520" s="357"/>
      <c r="K520" s="357"/>
      <c r="L520" s="357"/>
      <c r="M520" s="357"/>
      <c r="N520" s="357"/>
      <c r="O520" s="357"/>
      <c r="P520" s="357"/>
      <c r="Q520" s="357"/>
      <c r="R520" s="357"/>
      <c r="S520" s="357"/>
      <c r="T520" s="357"/>
      <c r="U520" s="357"/>
      <c r="V520" s="357"/>
      <c r="W520" s="357"/>
      <c r="X520" s="357"/>
      <c r="Y520" s="357"/>
      <c r="Z520" s="357"/>
      <c r="AA520" s="357"/>
      <c r="AB520" s="357"/>
      <c r="AC520" s="357"/>
      <c r="AD520" s="357"/>
      <c r="AE520" s="357"/>
      <c r="AF520" s="357"/>
      <c r="AG520" s="255"/>
    </row>
    <row r="521" customFormat="false" ht="15.75" hidden="false" customHeight="true" outlineLevel="0" collapsed="false">
      <c r="A521" s="357"/>
      <c r="B521" s="357"/>
      <c r="C521" s="357"/>
      <c r="D521" s="357"/>
      <c r="E521" s="357"/>
      <c r="F521" s="356"/>
      <c r="G521" s="357"/>
      <c r="H521" s="357"/>
      <c r="I521" s="357"/>
      <c r="J521" s="357"/>
      <c r="K521" s="357"/>
      <c r="L521" s="357"/>
      <c r="M521" s="357"/>
      <c r="N521" s="357"/>
      <c r="O521" s="357"/>
      <c r="P521" s="357"/>
      <c r="Q521" s="357"/>
      <c r="R521" s="357"/>
      <c r="S521" s="357"/>
      <c r="T521" s="357"/>
      <c r="U521" s="357"/>
      <c r="V521" s="357"/>
      <c r="W521" s="357"/>
      <c r="X521" s="357"/>
      <c r="Y521" s="357"/>
      <c r="Z521" s="357"/>
      <c r="AA521" s="357"/>
      <c r="AB521" s="357"/>
      <c r="AC521" s="357"/>
      <c r="AD521" s="357"/>
      <c r="AE521" s="357"/>
      <c r="AF521" s="357"/>
      <c r="AG521" s="255"/>
    </row>
    <row r="522" customFormat="false" ht="15.75" hidden="false" customHeight="true" outlineLevel="0" collapsed="false">
      <c r="A522" s="357"/>
      <c r="B522" s="357"/>
      <c r="C522" s="357"/>
      <c r="D522" s="357"/>
      <c r="E522" s="357"/>
      <c r="F522" s="356"/>
      <c r="G522" s="357"/>
      <c r="H522" s="357"/>
      <c r="I522" s="357"/>
      <c r="J522" s="357"/>
      <c r="K522" s="357"/>
      <c r="L522" s="357"/>
      <c r="M522" s="357"/>
      <c r="N522" s="357"/>
      <c r="O522" s="357"/>
      <c r="P522" s="357"/>
      <c r="Q522" s="357"/>
      <c r="R522" s="357"/>
      <c r="S522" s="357"/>
      <c r="T522" s="357"/>
      <c r="U522" s="357"/>
      <c r="V522" s="357"/>
      <c r="W522" s="357"/>
      <c r="X522" s="357"/>
      <c r="Y522" s="357"/>
      <c r="Z522" s="357"/>
      <c r="AA522" s="357"/>
      <c r="AB522" s="357"/>
      <c r="AC522" s="357"/>
      <c r="AD522" s="357"/>
      <c r="AE522" s="357"/>
      <c r="AF522" s="357"/>
      <c r="AG522" s="255"/>
    </row>
    <row r="523" customFormat="false" ht="15.75" hidden="false" customHeight="true" outlineLevel="0" collapsed="false">
      <c r="A523" s="357"/>
      <c r="B523" s="357"/>
      <c r="C523" s="357"/>
      <c r="D523" s="357"/>
      <c r="E523" s="357"/>
      <c r="F523" s="356"/>
      <c r="G523" s="357"/>
      <c r="H523" s="357"/>
      <c r="I523" s="357"/>
      <c r="J523" s="357"/>
      <c r="K523" s="357"/>
      <c r="L523" s="357"/>
      <c r="M523" s="357"/>
      <c r="N523" s="357"/>
      <c r="O523" s="357"/>
      <c r="P523" s="357"/>
      <c r="Q523" s="357"/>
      <c r="R523" s="357"/>
      <c r="S523" s="357"/>
      <c r="T523" s="357"/>
      <c r="U523" s="357"/>
      <c r="V523" s="357"/>
      <c r="W523" s="357"/>
      <c r="X523" s="357"/>
      <c r="Y523" s="357"/>
      <c r="Z523" s="357"/>
      <c r="AA523" s="357"/>
      <c r="AB523" s="357"/>
      <c r="AC523" s="357"/>
      <c r="AD523" s="357"/>
      <c r="AE523" s="357"/>
      <c r="AF523" s="357"/>
      <c r="AG523" s="255"/>
    </row>
    <row r="524" customFormat="false" ht="15.75" hidden="false" customHeight="true" outlineLevel="0" collapsed="false">
      <c r="A524" s="357"/>
      <c r="B524" s="357"/>
      <c r="C524" s="357"/>
      <c r="D524" s="357"/>
      <c r="E524" s="357"/>
      <c r="F524" s="356"/>
      <c r="G524" s="357"/>
      <c r="H524" s="357"/>
      <c r="I524" s="357"/>
      <c r="J524" s="357"/>
      <c r="K524" s="357"/>
      <c r="L524" s="357"/>
      <c r="M524" s="357"/>
      <c r="N524" s="357"/>
      <c r="O524" s="357"/>
      <c r="P524" s="357"/>
      <c r="Q524" s="357"/>
      <c r="R524" s="357"/>
      <c r="S524" s="357"/>
      <c r="T524" s="357"/>
      <c r="U524" s="357"/>
      <c r="V524" s="357"/>
      <c r="W524" s="357"/>
      <c r="X524" s="357"/>
      <c r="Y524" s="357"/>
      <c r="Z524" s="357"/>
      <c r="AA524" s="357"/>
      <c r="AB524" s="357"/>
      <c r="AC524" s="357"/>
      <c r="AD524" s="357"/>
      <c r="AE524" s="357"/>
      <c r="AF524" s="357"/>
      <c r="AG524" s="255"/>
    </row>
    <row r="525" customFormat="false" ht="15.75" hidden="false" customHeight="true" outlineLevel="0" collapsed="false">
      <c r="A525" s="357"/>
      <c r="B525" s="357"/>
      <c r="C525" s="357"/>
      <c r="D525" s="357"/>
      <c r="E525" s="357"/>
      <c r="F525" s="356"/>
      <c r="G525" s="357"/>
      <c r="H525" s="357"/>
      <c r="I525" s="357"/>
      <c r="J525" s="357"/>
      <c r="K525" s="357"/>
      <c r="L525" s="357"/>
      <c r="M525" s="357"/>
      <c r="N525" s="357"/>
      <c r="O525" s="357"/>
      <c r="P525" s="357"/>
      <c r="Q525" s="357"/>
      <c r="R525" s="357"/>
      <c r="S525" s="357"/>
      <c r="T525" s="357"/>
      <c r="U525" s="357"/>
      <c r="V525" s="357"/>
      <c r="W525" s="357"/>
      <c r="X525" s="357"/>
      <c r="Y525" s="357"/>
      <c r="Z525" s="357"/>
      <c r="AA525" s="357"/>
      <c r="AB525" s="357"/>
      <c r="AC525" s="357"/>
      <c r="AD525" s="357"/>
      <c r="AE525" s="357"/>
      <c r="AF525" s="357"/>
      <c r="AG525" s="255"/>
    </row>
    <row r="526" customFormat="false" ht="15.75" hidden="false" customHeight="true" outlineLevel="0" collapsed="false">
      <c r="A526" s="357"/>
      <c r="B526" s="357"/>
      <c r="C526" s="357"/>
      <c r="D526" s="357"/>
      <c r="E526" s="357"/>
      <c r="F526" s="356"/>
      <c r="G526" s="357"/>
      <c r="H526" s="357"/>
      <c r="I526" s="357"/>
      <c r="J526" s="357"/>
      <c r="K526" s="357"/>
      <c r="L526" s="357"/>
      <c r="M526" s="357"/>
      <c r="N526" s="357"/>
      <c r="O526" s="357"/>
      <c r="P526" s="357"/>
      <c r="Q526" s="357"/>
      <c r="R526" s="357"/>
      <c r="S526" s="357"/>
      <c r="T526" s="357"/>
      <c r="U526" s="357"/>
      <c r="V526" s="357"/>
      <c r="W526" s="357"/>
      <c r="X526" s="357"/>
      <c r="Y526" s="357"/>
      <c r="Z526" s="357"/>
      <c r="AA526" s="357"/>
      <c r="AB526" s="357"/>
      <c r="AC526" s="357"/>
      <c r="AD526" s="357"/>
      <c r="AE526" s="357"/>
      <c r="AF526" s="357"/>
      <c r="AG526" s="255"/>
    </row>
    <row r="527" customFormat="false" ht="15.75" hidden="false" customHeight="true" outlineLevel="0" collapsed="false">
      <c r="A527" s="357"/>
      <c r="B527" s="357"/>
      <c r="C527" s="357"/>
      <c r="D527" s="357"/>
      <c r="E527" s="357"/>
      <c r="F527" s="356"/>
      <c r="G527" s="357"/>
      <c r="H527" s="357"/>
      <c r="I527" s="357"/>
      <c r="J527" s="357"/>
      <c r="K527" s="357"/>
      <c r="L527" s="357"/>
      <c r="M527" s="357"/>
      <c r="N527" s="357"/>
      <c r="O527" s="357"/>
      <c r="P527" s="357"/>
      <c r="Q527" s="357"/>
      <c r="R527" s="357"/>
      <c r="S527" s="357"/>
      <c r="T527" s="357"/>
      <c r="U527" s="357"/>
      <c r="V527" s="357"/>
      <c r="W527" s="357"/>
      <c r="X527" s="357"/>
      <c r="Y527" s="357"/>
      <c r="Z527" s="357"/>
      <c r="AA527" s="357"/>
      <c r="AB527" s="357"/>
      <c r="AC527" s="357"/>
      <c r="AD527" s="357"/>
      <c r="AE527" s="357"/>
      <c r="AF527" s="357"/>
      <c r="AG527" s="255"/>
    </row>
    <row r="528" customFormat="false" ht="15.75" hidden="false" customHeight="true" outlineLevel="0" collapsed="false">
      <c r="A528" s="357"/>
      <c r="B528" s="357"/>
      <c r="C528" s="357"/>
      <c r="D528" s="357"/>
      <c r="E528" s="357"/>
      <c r="F528" s="356"/>
      <c r="G528" s="357"/>
      <c r="H528" s="357"/>
      <c r="I528" s="357"/>
      <c r="J528" s="357"/>
      <c r="K528" s="357"/>
      <c r="L528" s="357"/>
      <c r="M528" s="357"/>
      <c r="N528" s="357"/>
      <c r="O528" s="357"/>
      <c r="P528" s="357"/>
      <c r="Q528" s="357"/>
      <c r="R528" s="357"/>
      <c r="S528" s="357"/>
      <c r="T528" s="357"/>
      <c r="U528" s="357"/>
      <c r="V528" s="357"/>
      <c r="W528" s="357"/>
      <c r="X528" s="357"/>
      <c r="Y528" s="357"/>
      <c r="Z528" s="357"/>
      <c r="AA528" s="357"/>
      <c r="AB528" s="357"/>
      <c r="AC528" s="357"/>
      <c r="AD528" s="357"/>
      <c r="AE528" s="357"/>
      <c r="AF528" s="357"/>
      <c r="AG528" s="255"/>
    </row>
    <row r="529" customFormat="false" ht="15.75" hidden="false" customHeight="true" outlineLevel="0" collapsed="false">
      <c r="A529" s="357"/>
      <c r="B529" s="357"/>
      <c r="C529" s="357"/>
      <c r="D529" s="357"/>
      <c r="E529" s="357"/>
      <c r="F529" s="356"/>
      <c r="G529" s="357"/>
      <c r="H529" s="357"/>
      <c r="I529" s="357"/>
      <c r="J529" s="357"/>
      <c r="K529" s="357"/>
      <c r="L529" s="357"/>
      <c r="M529" s="357"/>
      <c r="N529" s="357"/>
      <c r="O529" s="357"/>
      <c r="P529" s="357"/>
      <c r="Q529" s="357"/>
      <c r="R529" s="357"/>
      <c r="S529" s="357"/>
      <c r="T529" s="357"/>
      <c r="U529" s="357"/>
      <c r="V529" s="357"/>
      <c r="W529" s="357"/>
      <c r="X529" s="357"/>
      <c r="Y529" s="357"/>
      <c r="Z529" s="357"/>
      <c r="AA529" s="357"/>
      <c r="AB529" s="357"/>
      <c r="AC529" s="357"/>
      <c r="AD529" s="357"/>
      <c r="AE529" s="357"/>
      <c r="AF529" s="357"/>
      <c r="AG529" s="255"/>
    </row>
    <row r="530" customFormat="false" ht="15.75" hidden="false" customHeight="true" outlineLevel="0" collapsed="false">
      <c r="A530" s="357"/>
      <c r="B530" s="357"/>
      <c r="C530" s="357"/>
      <c r="D530" s="357"/>
      <c r="E530" s="357"/>
      <c r="F530" s="356"/>
      <c r="G530" s="357"/>
      <c r="H530" s="357"/>
      <c r="I530" s="357"/>
      <c r="J530" s="357"/>
      <c r="K530" s="357"/>
      <c r="L530" s="357"/>
      <c r="M530" s="357"/>
      <c r="N530" s="357"/>
      <c r="O530" s="357"/>
      <c r="P530" s="357"/>
      <c r="Q530" s="357"/>
      <c r="R530" s="357"/>
      <c r="S530" s="357"/>
      <c r="T530" s="357"/>
      <c r="U530" s="357"/>
      <c r="V530" s="357"/>
      <c r="W530" s="357"/>
      <c r="X530" s="357"/>
      <c r="Y530" s="357"/>
      <c r="Z530" s="357"/>
      <c r="AA530" s="357"/>
      <c r="AB530" s="357"/>
      <c r="AC530" s="357"/>
      <c r="AD530" s="357"/>
      <c r="AE530" s="357"/>
      <c r="AF530" s="357"/>
      <c r="AG530" s="255"/>
    </row>
    <row r="531" customFormat="false" ht="15.75" hidden="false" customHeight="true" outlineLevel="0" collapsed="false">
      <c r="A531" s="357"/>
      <c r="B531" s="357"/>
      <c r="C531" s="357"/>
      <c r="D531" s="357"/>
      <c r="E531" s="357"/>
      <c r="F531" s="356"/>
      <c r="G531" s="357"/>
      <c r="H531" s="357"/>
      <c r="I531" s="357"/>
      <c r="J531" s="357"/>
      <c r="K531" s="357"/>
      <c r="L531" s="357"/>
      <c r="M531" s="357"/>
      <c r="N531" s="357"/>
      <c r="O531" s="357"/>
      <c r="P531" s="357"/>
      <c r="Q531" s="357"/>
      <c r="R531" s="357"/>
      <c r="S531" s="357"/>
      <c r="T531" s="357"/>
      <c r="U531" s="357"/>
      <c r="V531" s="357"/>
      <c r="W531" s="357"/>
      <c r="X531" s="357"/>
      <c r="Y531" s="357"/>
      <c r="Z531" s="357"/>
      <c r="AA531" s="357"/>
      <c r="AB531" s="357"/>
      <c r="AC531" s="357"/>
      <c r="AD531" s="357"/>
      <c r="AE531" s="357"/>
      <c r="AF531" s="357"/>
      <c r="AG531" s="255"/>
    </row>
    <row r="532" customFormat="false" ht="15.75" hidden="false" customHeight="true" outlineLevel="0" collapsed="false">
      <c r="A532" s="357"/>
      <c r="B532" s="357"/>
      <c r="C532" s="357"/>
      <c r="D532" s="357"/>
      <c r="E532" s="357"/>
      <c r="F532" s="356"/>
      <c r="G532" s="357"/>
      <c r="H532" s="357"/>
      <c r="I532" s="357"/>
      <c r="J532" s="357"/>
      <c r="K532" s="357"/>
      <c r="L532" s="357"/>
      <c r="M532" s="357"/>
      <c r="N532" s="357"/>
      <c r="O532" s="357"/>
      <c r="P532" s="357"/>
      <c r="Q532" s="357"/>
      <c r="R532" s="357"/>
      <c r="S532" s="357"/>
      <c r="T532" s="357"/>
      <c r="U532" s="357"/>
      <c r="V532" s="357"/>
      <c r="W532" s="357"/>
      <c r="X532" s="357"/>
      <c r="Y532" s="357"/>
      <c r="Z532" s="357"/>
      <c r="AA532" s="357"/>
      <c r="AB532" s="357"/>
      <c r="AC532" s="357"/>
      <c r="AD532" s="357"/>
      <c r="AE532" s="357"/>
      <c r="AF532" s="357"/>
      <c r="AG532" s="255"/>
    </row>
    <row r="533" customFormat="false" ht="15.75" hidden="false" customHeight="true" outlineLevel="0" collapsed="false">
      <c r="A533" s="357"/>
      <c r="B533" s="357"/>
      <c r="C533" s="357"/>
      <c r="D533" s="357"/>
      <c r="E533" s="357"/>
      <c r="F533" s="356"/>
      <c r="G533" s="357"/>
      <c r="H533" s="357"/>
      <c r="I533" s="357"/>
      <c r="J533" s="357"/>
      <c r="K533" s="357"/>
      <c r="L533" s="357"/>
      <c r="M533" s="357"/>
      <c r="N533" s="357"/>
      <c r="O533" s="357"/>
      <c r="P533" s="357"/>
      <c r="Q533" s="357"/>
      <c r="R533" s="357"/>
      <c r="S533" s="357"/>
      <c r="T533" s="357"/>
      <c r="U533" s="357"/>
      <c r="V533" s="357"/>
      <c r="W533" s="357"/>
      <c r="X533" s="357"/>
      <c r="Y533" s="357"/>
      <c r="Z533" s="357"/>
      <c r="AA533" s="357"/>
      <c r="AB533" s="357"/>
      <c r="AC533" s="357"/>
      <c r="AD533" s="357"/>
      <c r="AE533" s="357"/>
      <c r="AF533" s="357"/>
      <c r="AG533" s="255"/>
    </row>
    <row r="534" customFormat="false" ht="15.75" hidden="false" customHeight="true" outlineLevel="0" collapsed="false">
      <c r="A534" s="357"/>
      <c r="B534" s="357"/>
      <c r="C534" s="357"/>
      <c r="D534" s="357"/>
      <c r="E534" s="357"/>
      <c r="F534" s="356"/>
      <c r="G534" s="357"/>
      <c r="H534" s="357"/>
      <c r="I534" s="357"/>
      <c r="J534" s="357"/>
      <c r="K534" s="357"/>
      <c r="L534" s="357"/>
      <c r="M534" s="357"/>
      <c r="N534" s="357"/>
      <c r="O534" s="357"/>
      <c r="P534" s="357"/>
      <c r="Q534" s="357"/>
      <c r="R534" s="357"/>
      <c r="S534" s="357"/>
      <c r="T534" s="357"/>
      <c r="U534" s="357"/>
      <c r="V534" s="357"/>
      <c r="W534" s="357"/>
      <c r="X534" s="357"/>
      <c r="Y534" s="357"/>
      <c r="Z534" s="357"/>
      <c r="AA534" s="357"/>
      <c r="AB534" s="357"/>
      <c r="AC534" s="357"/>
      <c r="AD534" s="357"/>
      <c r="AE534" s="357"/>
      <c r="AF534" s="357"/>
      <c r="AG534" s="255"/>
    </row>
    <row r="535" customFormat="false" ht="15.75" hidden="false" customHeight="true" outlineLevel="0" collapsed="false">
      <c r="A535" s="357"/>
      <c r="B535" s="357"/>
      <c r="C535" s="357"/>
      <c r="D535" s="357"/>
      <c r="E535" s="357"/>
      <c r="F535" s="356"/>
      <c r="G535" s="357"/>
      <c r="H535" s="357"/>
      <c r="I535" s="357"/>
      <c r="J535" s="357"/>
      <c r="K535" s="357"/>
      <c r="L535" s="357"/>
      <c r="M535" s="357"/>
      <c r="N535" s="357"/>
      <c r="O535" s="357"/>
      <c r="P535" s="357"/>
      <c r="Q535" s="357"/>
      <c r="R535" s="357"/>
      <c r="S535" s="357"/>
      <c r="T535" s="357"/>
      <c r="U535" s="357"/>
      <c r="V535" s="357"/>
      <c r="W535" s="357"/>
      <c r="X535" s="357"/>
      <c r="Y535" s="357"/>
      <c r="Z535" s="357"/>
      <c r="AA535" s="357"/>
      <c r="AB535" s="357"/>
      <c r="AC535" s="357"/>
      <c r="AD535" s="357"/>
      <c r="AE535" s="357"/>
      <c r="AF535" s="357"/>
      <c r="AG535" s="255"/>
    </row>
    <row r="536" customFormat="false" ht="15.75" hidden="false" customHeight="true" outlineLevel="0" collapsed="false">
      <c r="A536" s="357"/>
      <c r="B536" s="357"/>
      <c r="C536" s="357"/>
      <c r="D536" s="357"/>
      <c r="E536" s="357"/>
      <c r="F536" s="356"/>
      <c r="G536" s="357"/>
      <c r="H536" s="357"/>
      <c r="I536" s="357"/>
      <c r="J536" s="357"/>
      <c r="K536" s="357"/>
      <c r="L536" s="357"/>
      <c r="M536" s="357"/>
      <c r="N536" s="357"/>
      <c r="O536" s="357"/>
      <c r="P536" s="357"/>
      <c r="Q536" s="357"/>
      <c r="R536" s="357"/>
      <c r="S536" s="357"/>
      <c r="T536" s="357"/>
      <c r="U536" s="357"/>
      <c r="V536" s="357"/>
      <c r="W536" s="357"/>
      <c r="X536" s="357"/>
      <c r="Y536" s="357"/>
      <c r="Z536" s="357"/>
      <c r="AA536" s="357"/>
      <c r="AB536" s="357"/>
      <c r="AC536" s="357"/>
      <c r="AD536" s="357"/>
      <c r="AE536" s="357"/>
      <c r="AF536" s="357"/>
      <c r="AG536" s="255"/>
    </row>
    <row r="537" customFormat="false" ht="15.75" hidden="false" customHeight="true" outlineLevel="0" collapsed="false">
      <c r="A537" s="357"/>
      <c r="B537" s="357"/>
      <c r="C537" s="357"/>
      <c r="D537" s="357"/>
      <c r="E537" s="357"/>
      <c r="F537" s="356"/>
      <c r="G537" s="357"/>
      <c r="H537" s="357"/>
      <c r="I537" s="357"/>
      <c r="J537" s="357"/>
      <c r="K537" s="357"/>
      <c r="L537" s="357"/>
      <c r="M537" s="357"/>
      <c r="N537" s="357"/>
      <c r="O537" s="357"/>
      <c r="P537" s="357"/>
      <c r="Q537" s="357"/>
      <c r="R537" s="357"/>
      <c r="S537" s="357"/>
      <c r="T537" s="357"/>
      <c r="U537" s="357"/>
      <c r="V537" s="357"/>
      <c r="W537" s="357"/>
      <c r="X537" s="357"/>
      <c r="Y537" s="357"/>
      <c r="Z537" s="357"/>
      <c r="AA537" s="357"/>
      <c r="AB537" s="357"/>
      <c r="AC537" s="357"/>
      <c r="AD537" s="357"/>
      <c r="AE537" s="357"/>
      <c r="AF537" s="357"/>
      <c r="AG537" s="255"/>
    </row>
    <row r="538" customFormat="false" ht="15.75" hidden="false" customHeight="true" outlineLevel="0" collapsed="false">
      <c r="A538" s="357"/>
      <c r="B538" s="357"/>
      <c r="C538" s="357"/>
      <c r="D538" s="357"/>
      <c r="E538" s="357"/>
      <c r="F538" s="356"/>
      <c r="G538" s="357"/>
      <c r="H538" s="357"/>
      <c r="I538" s="357"/>
      <c r="J538" s="357"/>
      <c r="K538" s="357"/>
      <c r="L538" s="357"/>
      <c r="M538" s="357"/>
      <c r="N538" s="357"/>
      <c r="O538" s="357"/>
      <c r="P538" s="357"/>
      <c r="Q538" s="357"/>
      <c r="R538" s="357"/>
      <c r="S538" s="357"/>
      <c r="T538" s="357"/>
      <c r="U538" s="357"/>
      <c r="V538" s="357"/>
      <c r="W538" s="357"/>
      <c r="X538" s="357"/>
      <c r="Y538" s="357"/>
      <c r="Z538" s="357"/>
      <c r="AA538" s="357"/>
      <c r="AB538" s="357"/>
      <c r="AC538" s="357"/>
      <c r="AD538" s="357"/>
      <c r="AE538" s="357"/>
      <c r="AF538" s="357"/>
      <c r="AG538" s="255"/>
    </row>
    <row r="539" customFormat="false" ht="15.75" hidden="false" customHeight="true" outlineLevel="0" collapsed="false">
      <c r="A539" s="357"/>
      <c r="B539" s="357"/>
      <c r="C539" s="357"/>
      <c r="D539" s="357"/>
      <c r="E539" s="357"/>
      <c r="F539" s="356"/>
      <c r="G539" s="357"/>
      <c r="H539" s="357"/>
      <c r="I539" s="357"/>
      <c r="J539" s="357"/>
      <c r="K539" s="357"/>
      <c r="L539" s="357"/>
      <c r="M539" s="357"/>
      <c r="N539" s="357"/>
      <c r="O539" s="357"/>
      <c r="P539" s="357"/>
      <c r="Q539" s="357"/>
      <c r="R539" s="357"/>
      <c r="S539" s="357"/>
      <c r="T539" s="357"/>
      <c r="U539" s="357"/>
      <c r="V539" s="357"/>
      <c r="W539" s="357"/>
      <c r="X539" s="357"/>
      <c r="Y539" s="357"/>
      <c r="Z539" s="357"/>
      <c r="AA539" s="357"/>
      <c r="AB539" s="357"/>
      <c r="AC539" s="357"/>
      <c r="AD539" s="357"/>
      <c r="AE539" s="357"/>
      <c r="AF539" s="357"/>
      <c r="AG539" s="255"/>
    </row>
    <row r="540" customFormat="false" ht="15.75" hidden="false" customHeight="true" outlineLevel="0" collapsed="false">
      <c r="A540" s="357"/>
      <c r="B540" s="357"/>
      <c r="C540" s="357"/>
      <c r="D540" s="357"/>
      <c r="E540" s="357"/>
      <c r="F540" s="356"/>
      <c r="G540" s="357"/>
      <c r="H540" s="357"/>
      <c r="I540" s="357"/>
      <c r="J540" s="357"/>
      <c r="K540" s="357"/>
      <c r="L540" s="357"/>
      <c r="M540" s="357"/>
      <c r="N540" s="357"/>
      <c r="O540" s="357"/>
      <c r="P540" s="357"/>
      <c r="Q540" s="357"/>
      <c r="R540" s="357"/>
      <c r="S540" s="357"/>
      <c r="T540" s="357"/>
      <c r="U540" s="357"/>
      <c r="V540" s="357"/>
      <c r="W540" s="357"/>
      <c r="X540" s="357"/>
      <c r="Y540" s="357"/>
      <c r="Z540" s="357"/>
      <c r="AA540" s="357"/>
      <c r="AB540" s="357"/>
      <c r="AC540" s="357"/>
      <c r="AD540" s="357"/>
      <c r="AE540" s="357"/>
      <c r="AF540" s="357"/>
      <c r="AG540" s="255"/>
    </row>
    <row r="541" customFormat="false" ht="15.75" hidden="false" customHeight="true" outlineLevel="0" collapsed="false">
      <c r="A541" s="357"/>
      <c r="B541" s="357"/>
      <c r="C541" s="357"/>
      <c r="D541" s="357"/>
      <c r="E541" s="357"/>
      <c r="F541" s="356"/>
      <c r="G541" s="357"/>
      <c r="H541" s="357"/>
      <c r="I541" s="357"/>
      <c r="J541" s="357"/>
      <c r="K541" s="357"/>
      <c r="L541" s="357"/>
      <c r="M541" s="357"/>
      <c r="N541" s="357"/>
      <c r="O541" s="357"/>
      <c r="P541" s="357"/>
      <c r="Q541" s="357"/>
      <c r="R541" s="357"/>
      <c r="S541" s="357"/>
      <c r="T541" s="357"/>
      <c r="U541" s="357"/>
      <c r="V541" s="357"/>
      <c r="W541" s="357"/>
      <c r="X541" s="357"/>
      <c r="Y541" s="357"/>
      <c r="Z541" s="357"/>
      <c r="AA541" s="357"/>
      <c r="AB541" s="357"/>
      <c r="AC541" s="357"/>
      <c r="AD541" s="357"/>
      <c r="AE541" s="357"/>
      <c r="AF541" s="357"/>
      <c r="AG541" s="255"/>
    </row>
    <row r="542" customFormat="false" ht="15.75" hidden="false" customHeight="true" outlineLevel="0" collapsed="false">
      <c r="A542" s="357"/>
      <c r="B542" s="357"/>
      <c r="C542" s="357"/>
      <c r="D542" s="357"/>
      <c r="E542" s="357"/>
      <c r="F542" s="356"/>
      <c r="G542" s="357"/>
      <c r="H542" s="357"/>
      <c r="I542" s="357"/>
      <c r="J542" s="357"/>
      <c r="K542" s="357"/>
      <c r="L542" s="357"/>
      <c r="M542" s="357"/>
      <c r="N542" s="357"/>
      <c r="O542" s="357"/>
      <c r="P542" s="357"/>
      <c r="Q542" s="357"/>
      <c r="R542" s="357"/>
      <c r="S542" s="357"/>
      <c r="T542" s="357"/>
      <c r="U542" s="357"/>
      <c r="V542" s="357"/>
      <c r="W542" s="357"/>
      <c r="X542" s="357"/>
      <c r="Y542" s="357"/>
      <c r="Z542" s="357"/>
      <c r="AA542" s="357"/>
      <c r="AB542" s="357"/>
      <c r="AC542" s="357"/>
      <c r="AD542" s="357"/>
      <c r="AE542" s="357"/>
      <c r="AF542" s="357"/>
      <c r="AG542" s="255"/>
    </row>
    <row r="543" customFormat="false" ht="15.75" hidden="false" customHeight="true" outlineLevel="0" collapsed="false">
      <c r="A543" s="357"/>
      <c r="B543" s="357"/>
      <c r="C543" s="357"/>
      <c r="D543" s="357"/>
      <c r="E543" s="357"/>
      <c r="F543" s="356"/>
      <c r="G543" s="357"/>
      <c r="H543" s="357"/>
      <c r="I543" s="357"/>
      <c r="J543" s="357"/>
      <c r="K543" s="357"/>
      <c r="L543" s="357"/>
      <c r="M543" s="357"/>
      <c r="N543" s="357"/>
      <c r="O543" s="357"/>
      <c r="P543" s="357"/>
      <c r="Q543" s="357"/>
      <c r="R543" s="357"/>
      <c r="S543" s="357"/>
      <c r="T543" s="357"/>
      <c r="U543" s="357"/>
      <c r="V543" s="357"/>
      <c r="W543" s="357"/>
      <c r="X543" s="357"/>
      <c r="Y543" s="357"/>
      <c r="Z543" s="357"/>
      <c r="AA543" s="357"/>
      <c r="AB543" s="357"/>
      <c r="AC543" s="357"/>
      <c r="AD543" s="357"/>
      <c r="AE543" s="357"/>
      <c r="AF543" s="357"/>
      <c r="AG543" s="255"/>
    </row>
    <row r="544" customFormat="false" ht="15.75" hidden="false" customHeight="true" outlineLevel="0" collapsed="false">
      <c r="A544" s="357"/>
      <c r="B544" s="357"/>
      <c r="C544" s="357"/>
      <c r="D544" s="357"/>
      <c r="E544" s="357"/>
      <c r="F544" s="356"/>
      <c r="G544" s="357"/>
      <c r="H544" s="357"/>
      <c r="I544" s="357"/>
      <c r="J544" s="357"/>
      <c r="K544" s="357"/>
      <c r="L544" s="357"/>
      <c r="M544" s="357"/>
      <c r="N544" s="357"/>
      <c r="O544" s="357"/>
      <c r="P544" s="357"/>
      <c r="Q544" s="357"/>
      <c r="R544" s="357"/>
      <c r="S544" s="357"/>
      <c r="T544" s="357"/>
      <c r="U544" s="357"/>
      <c r="V544" s="357"/>
      <c r="W544" s="357"/>
      <c r="X544" s="357"/>
      <c r="Y544" s="357"/>
      <c r="Z544" s="357"/>
      <c r="AA544" s="357"/>
      <c r="AB544" s="357"/>
      <c r="AC544" s="357"/>
      <c r="AD544" s="357"/>
      <c r="AE544" s="357"/>
      <c r="AF544" s="357"/>
      <c r="AG544" s="255"/>
    </row>
    <row r="545" customFormat="false" ht="15.75" hidden="false" customHeight="true" outlineLevel="0" collapsed="false">
      <c r="A545" s="357"/>
      <c r="B545" s="357"/>
      <c r="C545" s="357"/>
      <c r="D545" s="357"/>
      <c r="E545" s="357"/>
      <c r="F545" s="356"/>
      <c r="G545" s="357"/>
      <c r="H545" s="357"/>
      <c r="I545" s="357"/>
      <c r="J545" s="357"/>
      <c r="K545" s="357"/>
      <c r="L545" s="357"/>
      <c r="M545" s="357"/>
      <c r="N545" s="357"/>
      <c r="O545" s="357"/>
      <c r="P545" s="357"/>
      <c r="Q545" s="357"/>
      <c r="R545" s="357"/>
      <c r="S545" s="357"/>
      <c r="T545" s="357"/>
      <c r="U545" s="357"/>
      <c r="V545" s="357"/>
      <c r="W545" s="357"/>
      <c r="X545" s="357"/>
      <c r="Y545" s="357"/>
      <c r="Z545" s="357"/>
      <c r="AA545" s="357"/>
      <c r="AB545" s="357"/>
      <c r="AC545" s="357"/>
      <c r="AD545" s="357"/>
      <c r="AE545" s="357"/>
      <c r="AF545" s="357"/>
      <c r="AG545" s="255"/>
    </row>
    <row r="546" customFormat="false" ht="15.75" hidden="false" customHeight="true" outlineLevel="0" collapsed="false">
      <c r="A546" s="357"/>
      <c r="B546" s="357"/>
      <c r="C546" s="357"/>
      <c r="D546" s="357"/>
      <c r="E546" s="357"/>
      <c r="F546" s="356"/>
      <c r="G546" s="357"/>
      <c r="H546" s="357"/>
      <c r="I546" s="357"/>
      <c r="J546" s="357"/>
      <c r="K546" s="357"/>
      <c r="L546" s="357"/>
      <c r="M546" s="357"/>
      <c r="N546" s="357"/>
      <c r="O546" s="357"/>
      <c r="P546" s="357"/>
      <c r="Q546" s="357"/>
      <c r="R546" s="357"/>
      <c r="S546" s="357"/>
      <c r="T546" s="357"/>
      <c r="U546" s="357"/>
      <c r="V546" s="357"/>
      <c r="W546" s="357"/>
      <c r="X546" s="357"/>
      <c r="Y546" s="357"/>
      <c r="Z546" s="357"/>
      <c r="AA546" s="357"/>
      <c r="AB546" s="357"/>
      <c r="AC546" s="357"/>
      <c r="AD546" s="357"/>
      <c r="AE546" s="357"/>
      <c r="AF546" s="357"/>
      <c r="AG546" s="255"/>
    </row>
    <row r="547" customFormat="false" ht="15.75" hidden="false" customHeight="true" outlineLevel="0" collapsed="false">
      <c r="A547" s="357"/>
      <c r="B547" s="357"/>
      <c r="C547" s="357"/>
      <c r="D547" s="357"/>
      <c r="E547" s="357"/>
      <c r="F547" s="356"/>
      <c r="G547" s="357"/>
      <c r="H547" s="357"/>
      <c r="I547" s="357"/>
      <c r="J547" s="357"/>
      <c r="K547" s="357"/>
      <c r="L547" s="357"/>
      <c r="M547" s="357"/>
      <c r="N547" s="357"/>
      <c r="O547" s="357"/>
      <c r="P547" s="357"/>
      <c r="Q547" s="357"/>
      <c r="R547" s="357"/>
      <c r="S547" s="357"/>
      <c r="T547" s="357"/>
      <c r="U547" s="357"/>
      <c r="V547" s="357"/>
      <c r="W547" s="357"/>
      <c r="X547" s="357"/>
      <c r="Y547" s="357"/>
      <c r="Z547" s="357"/>
      <c r="AA547" s="357"/>
      <c r="AB547" s="357"/>
      <c r="AC547" s="357"/>
      <c r="AD547" s="357"/>
      <c r="AE547" s="357"/>
      <c r="AF547" s="357"/>
      <c r="AG547" s="255"/>
    </row>
    <row r="548" customFormat="false" ht="15.75" hidden="false" customHeight="true" outlineLevel="0" collapsed="false">
      <c r="A548" s="357"/>
      <c r="B548" s="357"/>
      <c r="C548" s="357"/>
      <c r="D548" s="357"/>
      <c r="E548" s="357"/>
      <c r="F548" s="356"/>
      <c r="G548" s="357"/>
      <c r="H548" s="357"/>
      <c r="I548" s="357"/>
      <c r="J548" s="357"/>
      <c r="K548" s="357"/>
      <c r="L548" s="357"/>
      <c r="M548" s="357"/>
      <c r="N548" s="357"/>
      <c r="O548" s="357"/>
      <c r="P548" s="357"/>
      <c r="Q548" s="357"/>
      <c r="R548" s="357"/>
      <c r="S548" s="357"/>
      <c r="T548" s="357"/>
      <c r="U548" s="357"/>
      <c r="V548" s="357"/>
      <c r="W548" s="357"/>
      <c r="X548" s="357"/>
      <c r="Y548" s="357"/>
      <c r="Z548" s="357"/>
      <c r="AA548" s="357"/>
      <c r="AB548" s="357"/>
      <c r="AC548" s="357"/>
      <c r="AD548" s="357"/>
      <c r="AE548" s="357"/>
      <c r="AF548" s="357"/>
      <c r="AG548" s="255"/>
    </row>
    <row r="549" customFormat="false" ht="15.75" hidden="false" customHeight="true" outlineLevel="0" collapsed="false">
      <c r="A549" s="357"/>
      <c r="B549" s="357"/>
      <c r="C549" s="357"/>
      <c r="D549" s="357"/>
      <c r="E549" s="357"/>
      <c r="F549" s="356"/>
      <c r="G549" s="357"/>
      <c r="H549" s="357"/>
      <c r="I549" s="357"/>
      <c r="J549" s="357"/>
      <c r="K549" s="357"/>
      <c r="L549" s="357"/>
      <c r="M549" s="357"/>
      <c r="N549" s="357"/>
      <c r="O549" s="357"/>
      <c r="P549" s="357"/>
      <c r="Q549" s="357"/>
      <c r="R549" s="357"/>
      <c r="S549" s="357"/>
      <c r="T549" s="357"/>
      <c r="U549" s="357"/>
      <c r="V549" s="357"/>
      <c r="W549" s="357"/>
      <c r="X549" s="357"/>
      <c r="Y549" s="357"/>
      <c r="Z549" s="357"/>
      <c r="AA549" s="357"/>
      <c r="AB549" s="357"/>
      <c r="AC549" s="357"/>
      <c r="AD549" s="357"/>
      <c r="AE549" s="357"/>
      <c r="AF549" s="357"/>
      <c r="AG549" s="255"/>
    </row>
    <row r="550" customFormat="false" ht="15.75" hidden="false" customHeight="true" outlineLevel="0" collapsed="false">
      <c r="A550" s="357"/>
      <c r="B550" s="357"/>
      <c r="C550" s="357"/>
      <c r="D550" s="357"/>
      <c r="E550" s="357"/>
      <c r="F550" s="356"/>
      <c r="G550" s="357"/>
      <c r="H550" s="357"/>
      <c r="I550" s="357"/>
      <c r="J550" s="357"/>
      <c r="K550" s="357"/>
      <c r="L550" s="357"/>
      <c r="M550" s="357"/>
      <c r="N550" s="357"/>
      <c r="O550" s="357"/>
      <c r="P550" s="357"/>
      <c r="Q550" s="357"/>
      <c r="R550" s="357"/>
      <c r="S550" s="357"/>
      <c r="T550" s="357"/>
      <c r="U550" s="357"/>
      <c r="V550" s="357"/>
      <c r="W550" s="357"/>
      <c r="X550" s="357"/>
      <c r="Y550" s="357"/>
      <c r="Z550" s="357"/>
      <c r="AA550" s="357"/>
      <c r="AB550" s="357"/>
      <c r="AC550" s="357"/>
      <c r="AD550" s="357"/>
      <c r="AE550" s="357"/>
      <c r="AF550" s="357"/>
      <c r="AG550" s="255"/>
    </row>
    <row r="551" customFormat="false" ht="15.75" hidden="false" customHeight="true" outlineLevel="0" collapsed="false">
      <c r="A551" s="357"/>
      <c r="B551" s="357"/>
      <c r="C551" s="357"/>
      <c r="D551" s="357"/>
      <c r="E551" s="357"/>
      <c r="F551" s="356"/>
      <c r="G551" s="357"/>
      <c r="H551" s="357"/>
      <c r="I551" s="357"/>
      <c r="J551" s="357"/>
      <c r="K551" s="357"/>
      <c r="L551" s="357"/>
      <c r="M551" s="357"/>
      <c r="N551" s="357"/>
      <c r="O551" s="357"/>
      <c r="P551" s="357"/>
      <c r="Q551" s="357"/>
      <c r="R551" s="357"/>
      <c r="S551" s="357"/>
      <c r="T551" s="357"/>
      <c r="U551" s="357"/>
      <c r="V551" s="357"/>
      <c r="W551" s="357"/>
      <c r="X551" s="357"/>
      <c r="Y551" s="357"/>
      <c r="Z551" s="357"/>
      <c r="AA551" s="357"/>
      <c r="AB551" s="357"/>
      <c r="AC551" s="357"/>
      <c r="AD551" s="357"/>
      <c r="AE551" s="357"/>
      <c r="AF551" s="357"/>
      <c r="AG551" s="255"/>
    </row>
    <row r="552" customFormat="false" ht="15.75" hidden="false" customHeight="true" outlineLevel="0" collapsed="false">
      <c r="A552" s="357"/>
      <c r="B552" s="357"/>
      <c r="C552" s="357"/>
      <c r="D552" s="357"/>
      <c r="E552" s="357"/>
      <c r="F552" s="356"/>
      <c r="G552" s="357"/>
      <c r="H552" s="357"/>
      <c r="I552" s="357"/>
      <c r="J552" s="357"/>
      <c r="K552" s="357"/>
      <c r="L552" s="357"/>
      <c r="M552" s="357"/>
      <c r="N552" s="357"/>
      <c r="O552" s="357"/>
      <c r="P552" s="357"/>
      <c r="Q552" s="357"/>
      <c r="R552" s="357"/>
      <c r="S552" s="357"/>
      <c r="T552" s="357"/>
      <c r="U552" s="357"/>
      <c r="V552" s="357"/>
      <c r="W552" s="357"/>
      <c r="X552" s="357"/>
      <c r="Y552" s="357"/>
      <c r="Z552" s="357"/>
      <c r="AA552" s="357"/>
      <c r="AB552" s="357"/>
      <c r="AC552" s="357"/>
      <c r="AD552" s="357"/>
      <c r="AE552" s="357"/>
      <c r="AF552" s="357"/>
      <c r="AG552" s="255"/>
    </row>
    <row r="553" customFormat="false" ht="15.75" hidden="false" customHeight="true" outlineLevel="0" collapsed="false">
      <c r="A553" s="357"/>
      <c r="B553" s="357"/>
      <c r="C553" s="357"/>
      <c r="D553" s="357"/>
      <c r="E553" s="357"/>
      <c r="F553" s="356"/>
      <c r="G553" s="357"/>
      <c r="H553" s="357"/>
      <c r="I553" s="357"/>
      <c r="J553" s="357"/>
      <c r="K553" s="357"/>
      <c r="L553" s="357"/>
      <c r="M553" s="357"/>
      <c r="N553" s="357"/>
      <c r="O553" s="357"/>
      <c r="P553" s="357"/>
      <c r="Q553" s="357"/>
      <c r="R553" s="357"/>
      <c r="S553" s="357"/>
      <c r="T553" s="357"/>
      <c r="U553" s="357"/>
      <c r="V553" s="357"/>
      <c r="W553" s="357"/>
      <c r="X553" s="357"/>
      <c r="Y553" s="357"/>
      <c r="Z553" s="357"/>
      <c r="AA553" s="357"/>
      <c r="AB553" s="357"/>
      <c r="AC553" s="357"/>
      <c r="AD553" s="357"/>
      <c r="AE553" s="357"/>
      <c r="AF553" s="357"/>
      <c r="AG553" s="255"/>
    </row>
    <row r="554" customFormat="false" ht="15.75" hidden="false" customHeight="true" outlineLevel="0" collapsed="false">
      <c r="A554" s="357"/>
      <c r="B554" s="357"/>
      <c r="C554" s="357"/>
      <c r="D554" s="357"/>
      <c r="E554" s="357"/>
      <c r="F554" s="356"/>
      <c r="G554" s="357"/>
      <c r="H554" s="357"/>
      <c r="I554" s="357"/>
      <c r="J554" s="357"/>
      <c r="K554" s="357"/>
      <c r="L554" s="357"/>
      <c r="M554" s="357"/>
      <c r="N554" s="357"/>
      <c r="O554" s="357"/>
      <c r="P554" s="357"/>
      <c r="Q554" s="357"/>
      <c r="R554" s="357"/>
      <c r="S554" s="357"/>
      <c r="T554" s="357"/>
      <c r="U554" s="357"/>
      <c r="V554" s="357"/>
      <c r="W554" s="357"/>
      <c r="X554" s="357"/>
      <c r="Y554" s="357"/>
      <c r="Z554" s="357"/>
      <c r="AA554" s="357"/>
      <c r="AB554" s="357"/>
      <c r="AC554" s="357"/>
      <c r="AD554" s="357"/>
      <c r="AE554" s="357"/>
      <c r="AF554" s="357"/>
      <c r="AG554" s="255"/>
    </row>
    <row r="555" customFormat="false" ht="15.75" hidden="false" customHeight="true" outlineLevel="0" collapsed="false">
      <c r="A555" s="357"/>
      <c r="B555" s="357"/>
      <c r="C555" s="357"/>
      <c r="D555" s="357"/>
      <c r="E555" s="357"/>
      <c r="F555" s="356"/>
      <c r="G555" s="357"/>
      <c r="H555" s="357"/>
      <c r="I555" s="357"/>
      <c r="J555" s="357"/>
      <c r="K555" s="357"/>
      <c r="L555" s="357"/>
      <c r="M555" s="357"/>
      <c r="N555" s="357"/>
      <c r="O555" s="357"/>
      <c r="P555" s="357"/>
      <c r="Q555" s="357"/>
      <c r="R555" s="357"/>
      <c r="S555" s="357"/>
      <c r="T555" s="357"/>
      <c r="U555" s="357"/>
      <c r="V555" s="357"/>
      <c r="W555" s="357"/>
      <c r="X555" s="357"/>
      <c r="Y555" s="357"/>
      <c r="Z555" s="357"/>
      <c r="AA555" s="357"/>
      <c r="AB555" s="357"/>
      <c r="AC555" s="357"/>
      <c r="AD555" s="357"/>
      <c r="AE555" s="357"/>
      <c r="AF555" s="357"/>
      <c r="AG555" s="255"/>
    </row>
    <row r="556" customFormat="false" ht="15.75" hidden="false" customHeight="true" outlineLevel="0" collapsed="false">
      <c r="A556" s="357"/>
      <c r="B556" s="357"/>
      <c r="C556" s="357"/>
      <c r="D556" s="357"/>
      <c r="E556" s="357"/>
      <c r="F556" s="356"/>
      <c r="G556" s="357"/>
      <c r="H556" s="357"/>
      <c r="I556" s="357"/>
      <c r="J556" s="357"/>
      <c r="K556" s="357"/>
      <c r="L556" s="357"/>
      <c r="M556" s="357"/>
      <c r="N556" s="357"/>
      <c r="O556" s="493"/>
      <c r="P556" s="357"/>
      <c r="Q556" s="357"/>
      <c r="R556" s="357"/>
      <c r="S556" s="357"/>
      <c r="T556" s="357"/>
      <c r="U556" s="357"/>
      <c r="V556" s="357"/>
      <c r="W556" s="357"/>
      <c r="X556" s="357"/>
      <c r="Y556" s="357"/>
      <c r="Z556" s="357"/>
      <c r="AA556" s="357"/>
      <c r="AB556" s="357"/>
      <c r="AC556" s="357"/>
      <c r="AD556" s="357"/>
      <c r="AE556" s="357"/>
      <c r="AF556" s="357"/>
      <c r="AG556" s="255"/>
    </row>
    <row r="557" customFormat="false" ht="15.75" hidden="false" customHeight="true" outlineLevel="0" collapsed="false">
      <c r="A557" s="357"/>
      <c r="B557" s="357"/>
      <c r="C557" s="357"/>
      <c r="D557" s="357"/>
      <c r="E557" s="357"/>
      <c r="F557" s="356"/>
      <c r="G557" s="357"/>
      <c r="H557" s="357"/>
      <c r="I557" s="357"/>
      <c r="J557" s="357"/>
      <c r="K557" s="357"/>
      <c r="L557" s="357"/>
      <c r="M557" s="357"/>
      <c r="N557" s="357"/>
      <c r="O557" s="357"/>
      <c r="P557" s="357"/>
      <c r="Q557" s="357"/>
      <c r="R557" s="357"/>
      <c r="S557" s="357"/>
      <c r="T557" s="357"/>
      <c r="U557" s="357"/>
      <c r="V557" s="357"/>
      <c r="W557" s="357"/>
      <c r="X557" s="357"/>
      <c r="Y557" s="357"/>
      <c r="Z557" s="357"/>
      <c r="AA557" s="357"/>
      <c r="AB557" s="357"/>
      <c r="AC557" s="357"/>
      <c r="AD557" s="357"/>
      <c r="AE557" s="357"/>
      <c r="AF557" s="357"/>
      <c r="AG557" s="255"/>
    </row>
    <row r="558" customFormat="false" ht="15.75" hidden="false" customHeight="true" outlineLevel="0" collapsed="false">
      <c r="A558" s="357"/>
      <c r="B558" s="357"/>
      <c r="C558" s="357"/>
      <c r="D558" s="357"/>
      <c r="E558" s="357"/>
      <c r="F558" s="356"/>
      <c r="G558" s="357"/>
      <c r="H558" s="357"/>
      <c r="I558" s="357"/>
      <c r="J558" s="357"/>
      <c r="K558" s="357"/>
      <c r="L558" s="357"/>
      <c r="M558" s="357"/>
      <c r="N558" s="357"/>
      <c r="O558" s="357"/>
      <c r="P558" s="357"/>
      <c r="Q558" s="357"/>
      <c r="R558" s="357"/>
      <c r="S558" s="357"/>
      <c r="T558" s="357"/>
      <c r="U558" s="357"/>
      <c r="V558" s="357"/>
      <c r="W558" s="357"/>
      <c r="X558" s="357"/>
      <c r="Y558" s="357"/>
      <c r="Z558" s="357"/>
      <c r="AA558" s="357"/>
      <c r="AB558" s="357"/>
      <c r="AC558" s="357"/>
      <c r="AD558" s="357"/>
      <c r="AE558" s="357"/>
      <c r="AF558" s="357"/>
      <c r="AG558" s="255"/>
    </row>
    <row r="559" customFormat="false" ht="15.75" hidden="false" customHeight="true" outlineLevel="0" collapsed="false">
      <c r="A559" s="357"/>
      <c r="B559" s="357"/>
      <c r="C559" s="357"/>
      <c r="D559" s="357"/>
      <c r="E559" s="357"/>
      <c r="F559" s="356"/>
      <c r="G559" s="357"/>
      <c r="H559" s="357"/>
      <c r="I559" s="357"/>
      <c r="J559" s="357"/>
      <c r="K559" s="357"/>
      <c r="L559" s="357"/>
      <c r="M559" s="357"/>
      <c r="N559" s="357"/>
      <c r="O559" s="357"/>
      <c r="P559" s="357"/>
      <c r="Q559" s="357"/>
      <c r="R559" s="357"/>
      <c r="S559" s="357"/>
      <c r="T559" s="357"/>
      <c r="U559" s="357"/>
      <c r="V559" s="357"/>
      <c r="W559" s="357"/>
      <c r="X559" s="357"/>
      <c r="Y559" s="357"/>
      <c r="Z559" s="357"/>
      <c r="AA559" s="357"/>
      <c r="AB559" s="357"/>
      <c r="AC559" s="357"/>
      <c r="AD559" s="357"/>
      <c r="AE559" s="357"/>
      <c r="AF559" s="357"/>
      <c r="AG559" s="255"/>
    </row>
    <row r="560" customFormat="false" ht="15.75" hidden="false" customHeight="true" outlineLevel="0" collapsed="false">
      <c r="A560" s="357"/>
      <c r="B560" s="357"/>
      <c r="C560" s="357"/>
      <c r="D560" s="357"/>
      <c r="E560" s="357"/>
      <c r="F560" s="356"/>
      <c r="G560" s="357"/>
      <c r="H560" s="357"/>
      <c r="I560" s="357"/>
      <c r="J560" s="357"/>
      <c r="K560" s="357"/>
      <c r="L560" s="357"/>
      <c r="M560" s="357"/>
      <c r="N560" s="357"/>
      <c r="O560" s="357"/>
      <c r="P560" s="357"/>
      <c r="Q560" s="357"/>
      <c r="R560" s="357"/>
      <c r="S560" s="357"/>
      <c r="T560" s="357"/>
      <c r="U560" s="357"/>
      <c r="V560" s="357"/>
      <c r="W560" s="357"/>
      <c r="X560" s="357"/>
      <c r="Y560" s="357"/>
      <c r="Z560" s="357"/>
      <c r="AA560" s="357"/>
      <c r="AB560" s="357"/>
      <c r="AC560" s="357"/>
      <c r="AD560" s="357"/>
      <c r="AE560" s="357"/>
      <c r="AF560" s="357"/>
      <c r="AG560" s="255"/>
    </row>
    <row r="561" customFormat="false" ht="15.75" hidden="false" customHeight="true" outlineLevel="0" collapsed="false">
      <c r="A561" s="357"/>
      <c r="B561" s="357"/>
      <c r="C561" s="357"/>
      <c r="D561" s="357"/>
      <c r="E561" s="357"/>
      <c r="F561" s="356"/>
      <c r="G561" s="357"/>
      <c r="H561" s="357"/>
      <c r="I561" s="357"/>
      <c r="J561" s="357"/>
      <c r="K561" s="357"/>
      <c r="L561" s="357"/>
      <c r="M561" s="357"/>
      <c r="N561" s="357"/>
      <c r="O561" s="357"/>
      <c r="P561" s="357"/>
      <c r="Q561" s="357"/>
      <c r="R561" s="357"/>
      <c r="S561" s="357"/>
      <c r="T561" s="357"/>
      <c r="U561" s="357"/>
      <c r="V561" s="357"/>
      <c r="W561" s="357"/>
      <c r="X561" s="357"/>
      <c r="Y561" s="357"/>
      <c r="Z561" s="357"/>
      <c r="AA561" s="357"/>
      <c r="AB561" s="357"/>
      <c r="AC561" s="357"/>
      <c r="AD561" s="357"/>
      <c r="AE561" s="357"/>
      <c r="AF561" s="357"/>
      <c r="AG561" s="255"/>
    </row>
    <row r="562" customFormat="false" ht="15.75" hidden="false" customHeight="true" outlineLevel="0" collapsed="false">
      <c r="A562" s="357"/>
      <c r="B562" s="357"/>
      <c r="C562" s="357"/>
      <c r="D562" s="357"/>
      <c r="E562" s="357"/>
      <c r="F562" s="356"/>
      <c r="G562" s="357"/>
      <c r="H562" s="357"/>
      <c r="I562" s="357"/>
      <c r="J562" s="357"/>
      <c r="K562" s="357"/>
      <c r="L562" s="357"/>
      <c r="M562" s="357"/>
      <c r="N562" s="357"/>
      <c r="O562" s="357"/>
      <c r="P562" s="357"/>
      <c r="Q562" s="357"/>
      <c r="R562" s="357"/>
      <c r="S562" s="357"/>
      <c r="T562" s="357"/>
      <c r="U562" s="357"/>
      <c r="V562" s="357"/>
      <c r="W562" s="357"/>
      <c r="X562" s="357"/>
      <c r="Y562" s="357"/>
      <c r="Z562" s="357"/>
      <c r="AA562" s="357"/>
      <c r="AB562" s="357"/>
      <c r="AC562" s="357"/>
      <c r="AD562" s="357"/>
      <c r="AE562" s="357"/>
      <c r="AF562" s="357"/>
      <c r="AG562" s="255"/>
    </row>
    <row r="563" customFormat="false" ht="15.75" hidden="false" customHeight="true" outlineLevel="0" collapsed="false">
      <c r="A563" s="357"/>
      <c r="B563" s="357"/>
      <c r="C563" s="357"/>
      <c r="D563" s="357"/>
      <c r="E563" s="357"/>
      <c r="F563" s="356"/>
      <c r="G563" s="357"/>
      <c r="H563" s="357"/>
      <c r="I563" s="357"/>
      <c r="J563" s="357"/>
      <c r="K563" s="357"/>
      <c r="L563" s="357"/>
      <c r="M563" s="357"/>
      <c r="N563" s="357"/>
      <c r="O563" s="357"/>
      <c r="P563" s="357"/>
      <c r="Q563" s="357"/>
      <c r="R563" s="357"/>
      <c r="S563" s="357"/>
      <c r="T563" s="357"/>
      <c r="U563" s="357"/>
      <c r="V563" s="357"/>
      <c r="W563" s="357"/>
      <c r="X563" s="357"/>
      <c r="Y563" s="357"/>
      <c r="Z563" s="357"/>
      <c r="AA563" s="357"/>
      <c r="AB563" s="357"/>
      <c r="AC563" s="357"/>
      <c r="AD563" s="357"/>
      <c r="AE563" s="357"/>
      <c r="AF563" s="357"/>
      <c r="AG563" s="255"/>
    </row>
    <row r="564" customFormat="false" ht="15.75" hidden="false" customHeight="true" outlineLevel="0" collapsed="false">
      <c r="A564" s="357"/>
      <c r="B564" s="357"/>
      <c r="C564" s="357"/>
      <c r="D564" s="357"/>
      <c r="E564" s="357"/>
      <c r="F564" s="356"/>
      <c r="G564" s="357"/>
      <c r="H564" s="357"/>
      <c r="I564" s="357"/>
      <c r="J564" s="357"/>
      <c r="K564" s="357"/>
      <c r="L564" s="357"/>
      <c r="M564" s="357"/>
      <c r="N564" s="357"/>
      <c r="O564" s="357"/>
      <c r="P564" s="357"/>
      <c r="Q564" s="357"/>
      <c r="R564" s="357"/>
      <c r="S564" s="357"/>
      <c r="T564" s="357"/>
      <c r="U564" s="357"/>
      <c r="V564" s="357"/>
      <c r="W564" s="357"/>
      <c r="X564" s="357"/>
      <c r="Y564" s="357"/>
      <c r="Z564" s="357"/>
      <c r="AA564" s="357"/>
      <c r="AB564" s="357"/>
      <c r="AC564" s="357"/>
      <c r="AD564" s="357"/>
      <c r="AE564" s="357"/>
      <c r="AF564" s="357"/>
      <c r="AG564" s="255"/>
    </row>
    <row r="565" customFormat="false" ht="15.75" hidden="false" customHeight="true" outlineLevel="0" collapsed="false">
      <c r="A565" s="357"/>
      <c r="B565" s="357"/>
      <c r="C565" s="357"/>
      <c r="D565" s="357"/>
      <c r="E565" s="357"/>
      <c r="F565" s="356"/>
      <c r="G565" s="357"/>
      <c r="H565" s="357"/>
      <c r="I565" s="357"/>
      <c r="J565" s="357"/>
      <c r="K565" s="357"/>
      <c r="L565" s="357"/>
      <c r="M565" s="357"/>
      <c r="N565" s="357"/>
      <c r="O565" s="357"/>
      <c r="P565" s="357"/>
      <c r="Q565" s="357"/>
      <c r="R565" s="357"/>
      <c r="S565" s="357"/>
      <c r="T565" s="357"/>
      <c r="U565" s="357"/>
      <c r="V565" s="357"/>
      <c r="W565" s="357"/>
      <c r="X565" s="357"/>
      <c r="Y565" s="357"/>
      <c r="Z565" s="357"/>
      <c r="AA565" s="357"/>
      <c r="AB565" s="357"/>
      <c r="AC565" s="357"/>
      <c r="AD565" s="357"/>
      <c r="AE565" s="357"/>
      <c r="AF565" s="357"/>
      <c r="AG565" s="255"/>
    </row>
    <row r="566" customFormat="false" ht="15.75" hidden="false" customHeight="true" outlineLevel="0" collapsed="false">
      <c r="A566" s="357"/>
      <c r="B566" s="357"/>
      <c r="C566" s="357"/>
      <c r="D566" s="357"/>
      <c r="E566" s="357"/>
      <c r="F566" s="356"/>
      <c r="G566" s="357"/>
      <c r="H566" s="357"/>
      <c r="I566" s="357"/>
      <c r="J566" s="357"/>
      <c r="K566" s="357"/>
      <c r="L566" s="357"/>
      <c r="M566" s="357"/>
      <c r="N566" s="357"/>
      <c r="O566" s="357"/>
      <c r="P566" s="357"/>
      <c r="Q566" s="357"/>
      <c r="R566" s="357"/>
      <c r="S566" s="357"/>
      <c r="T566" s="357"/>
      <c r="U566" s="357"/>
      <c r="V566" s="357"/>
      <c r="W566" s="357"/>
      <c r="X566" s="357"/>
      <c r="Y566" s="357"/>
      <c r="Z566" s="357"/>
      <c r="AA566" s="357"/>
      <c r="AB566" s="357"/>
      <c r="AC566" s="357"/>
      <c r="AD566" s="357"/>
      <c r="AE566" s="357"/>
      <c r="AF566" s="357"/>
      <c r="AG566" s="255"/>
    </row>
    <row r="567" customFormat="false" ht="15.75" hidden="false" customHeight="true" outlineLevel="0" collapsed="false">
      <c r="A567" s="357"/>
      <c r="B567" s="357"/>
      <c r="C567" s="357"/>
      <c r="D567" s="357"/>
      <c r="E567" s="357"/>
      <c r="F567" s="356"/>
      <c r="G567" s="357"/>
      <c r="H567" s="357"/>
      <c r="I567" s="357"/>
      <c r="J567" s="357"/>
      <c r="K567" s="357"/>
      <c r="L567" s="357"/>
      <c r="M567" s="357"/>
      <c r="N567" s="357"/>
      <c r="O567" s="357"/>
      <c r="P567" s="357"/>
      <c r="Q567" s="357"/>
      <c r="R567" s="357"/>
      <c r="S567" s="357"/>
      <c r="T567" s="357"/>
      <c r="U567" s="357"/>
      <c r="V567" s="357"/>
      <c r="W567" s="357"/>
      <c r="X567" s="357"/>
      <c r="Y567" s="357"/>
      <c r="Z567" s="357"/>
      <c r="AA567" s="357"/>
      <c r="AB567" s="357"/>
      <c r="AC567" s="357"/>
      <c r="AD567" s="357"/>
      <c r="AE567" s="357"/>
      <c r="AF567" s="357"/>
      <c r="AG567" s="255"/>
    </row>
    <row r="568" customFormat="false" ht="15.75" hidden="false" customHeight="true" outlineLevel="0" collapsed="false">
      <c r="A568" s="357"/>
      <c r="B568" s="357"/>
      <c r="C568" s="357"/>
      <c r="D568" s="357"/>
      <c r="E568" s="357"/>
      <c r="F568" s="356"/>
      <c r="G568" s="357"/>
      <c r="H568" s="357"/>
      <c r="I568" s="357"/>
      <c r="J568" s="357"/>
      <c r="K568" s="357"/>
      <c r="L568" s="357"/>
      <c r="M568" s="357"/>
      <c r="N568" s="357"/>
      <c r="O568" s="357"/>
      <c r="P568" s="357"/>
      <c r="Q568" s="357"/>
      <c r="R568" s="357"/>
      <c r="S568" s="357"/>
      <c r="T568" s="357"/>
      <c r="U568" s="357"/>
      <c r="V568" s="357"/>
      <c r="W568" s="357"/>
      <c r="X568" s="357"/>
      <c r="Y568" s="357"/>
      <c r="Z568" s="357"/>
      <c r="AA568" s="357"/>
      <c r="AB568" s="357"/>
      <c r="AC568" s="357"/>
      <c r="AD568" s="357"/>
      <c r="AE568" s="357"/>
      <c r="AF568" s="357"/>
      <c r="AG568" s="255"/>
    </row>
    <row r="569" customFormat="false" ht="15.75" hidden="false" customHeight="true" outlineLevel="0" collapsed="false">
      <c r="A569" s="357"/>
      <c r="B569" s="357"/>
      <c r="C569" s="357"/>
      <c r="D569" s="357"/>
      <c r="E569" s="357"/>
      <c r="F569" s="356"/>
      <c r="G569" s="357"/>
      <c r="H569" s="357"/>
      <c r="I569" s="357"/>
      <c r="J569" s="357"/>
      <c r="K569" s="357"/>
      <c r="L569" s="357"/>
      <c r="M569" s="357"/>
      <c r="N569" s="357"/>
      <c r="O569" s="357"/>
      <c r="P569" s="357"/>
      <c r="Q569" s="357"/>
      <c r="R569" s="357"/>
      <c r="S569" s="357"/>
      <c r="T569" s="357"/>
      <c r="U569" s="357"/>
      <c r="V569" s="357"/>
      <c r="W569" s="357"/>
      <c r="X569" s="357"/>
      <c r="Y569" s="357"/>
      <c r="Z569" s="357"/>
      <c r="AA569" s="357"/>
      <c r="AB569" s="357"/>
      <c r="AC569" s="357"/>
      <c r="AD569" s="357"/>
      <c r="AE569" s="357"/>
      <c r="AF569" s="357"/>
      <c r="AG569" s="255"/>
    </row>
    <row r="570" customFormat="false" ht="15.75" hidden="false" customHeight="true" outlineLevel="0" collapsed="false">
      <c r="A570" s="357"/>
      <c r="B570" s="357"/>
      <c r="C570" s="357"/>
      <c r="D570" s="357"/>
      <c r="E570" s="357"/>
      <c r="F570" s="356"/>
      <c r="G570" s="357"/>
      <c r="H570" s="357"/>
      <c r="I570" s="357"/>
      <c r="J570" s="357"/>
      <c r="K570" s="357"/>
      <c r="L570" s="357"/>
      <c r="M570" s="357"/>
      <c r="N570" s="357"/>
      <c r="O570" s="357"/>
      <c r="P570" s="357"/>
      <c r="Q570" s="357"/>
      <c r="R570" s="357"/>
      <c r="S570" s="357"/>
      <c r="T570" s="357"/>
      <c r="U570" s="357"/>
      <c r="V570" s="357"/>
      <c r="W570" s="357"/>
      <c r="X570" s="357"/>
      <c r="Y570" s="357"/>
      <c r="Z570" s="357"/>
      <c r="AA570" s="357"/>
      <c r="AB570" s="357"/>
      <c r="AC570" s="357"/>
      <c r="AD570" s="357"/>
      <c r="AE570" s="357"/>
      <c r="AF570" s="357"/>
      <c r="AG570" s="255"/>
    </row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U10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B3" activeCellId="0" sqref="B3"/>
    </sheetView>
  </sheetViews>
  <sheetFormatPr defaultColWidth="12.6328125" defaultRowHeight="15" zeroHeight="false" outlineLevelRow="0" outlineLevelCol="0"/>
  <cols>
    <col collapsed="false" customWidth="true" hidden="false" outlineLevel="0" max="1" min="1" style="0" width="8.5"/>
    <col collapsed="false" customWidth="true" hidden="false" outlineLevel="0" max="2" min="2" style="0" width="9.51"/>
    <col collapsed="false" customWidth="true" hidden="false" outlineLevel="0" max="3" min="3" style="0" width="8.13"/>
    <col collapsed="false" customWidth="true" hidden="false" outlineLevel="0" max="4" min="4" style="0" width="15"/>
    <col collapsed="false" customWidth="true" hidden="false" outlineLevel="0" max="5" min="5" style="0" width="9"/>
    <col collapsed="false" customWidth="true" hidden="false" outlineLevel="0" max="7" min="6" style="0" width="13"/>
    <col collapsed="false" customWidth="true" hidden="false" outlineLevel="0" max="8" min="8" style="0" width="16.63"/>
    <col collapsed="false" customWidth="true" hidden="false" outlineLevel="0" max="9" min="9" style="0" width="15"/>
  </cols>
  <sheetData>
    <row r="1" customFormat="false" ht="19.5" hidden="false" customHeight="true" outlineLevel="0" collapsed="false">
      <c r="A1" s="494" t="s">
        <v>1</v>
      </c>
      <c r="B1" s="495" t="s">
        <v>2</v>
      </c>
      <c r="C1" s="494" t="s">
        <v>1059</v>
      </c>
      <c r="D1" s="494" t="s">
        <v>6940</v>
      </c>
      <c r="E1" s="494" t="s">
        <v>6941</v>
      </c>
      <c r="F1" s="496" t="s">
        <v>6942</v>
      </c>
      <c r="G1" s="497" t="s">
        <v>6943</v>
      </c>
      <c r="H1" s="494" t="s">
        <v>1069</v>
      </c>
      <c r="I1" s="498" t="s">
        <v>6944</v>
      </c>
      <c r="J1" s="396" t="s">
        <v>6945</v>
      </c>
      <c r="K1" s="396" t="s">
        <v>1083</v>
      </c>
      <c r="L1" s="396" t="s">
        <v>1084</v>
      </c>
      <c r="M1" s="397"/>
      <c r="N1" s="397"/>
      <c r="O1" s="397"/>
      <c r="P1" s="397"/>
      <c r="Q1" s="397"/>
      <c r="R1" s="397"/>
      <c r="S1" s="397"/>
      <c r="T1" s="397"/>
      <c r="U1" s="397"/>
      <c r="V1" s="397"/>
      <c r="W1" s="397"/>
      <c r="X1" s="397"/>
      <c r="Y1" s="397"/>
      <c r="Z1" s="397"/>
      <c r="AA1" s="397"/>
      <c r="AB1" s="397"/>
      <c r="AC1" s="397"/>
      <c r="AD1" s="397"/>
      <c r="AE1" s="397"/>
      <c r="AF1" s="397"/>
      <c r="AG1" s="397"/>
      <c r="AH1" s="397"/>
      <c r="AI1" s="397"/>
      <c r="AJ1" s="397"/>
      <c r="AK1" s="397"/>
      <c r="AL1" s="397"/>
      <c r="AM1" s="397"/>
      <c r="AN1" s="397"/>
      <c r="AO1" s="397"/>
      <c r="AP1" s="397"/>
      <c r="AQ1" s="397"/>
      <c r="AR1" s="397"/>
      <c r="AS1" s="397"/>
      <c r="AT1" s="397"/>
      <c r="AU1" s="397"/>
    </row>
    <row r="2" customFormat="false" ht="19.5" hidden="false" customHeight="true" outlineLevel="0" collapsed="false">
      <c r="A2" s="398" t="n">
        <v>1</v>
      </c>
      <c r="B2" s="414" t="n">
        <v>1</v>
      </c>
      <c r="C2" s="397" t="s">
        <v>62</v>
      </c>
      <c r="D2" s="399" t="s">
        <v>63</v>
      </c>
      <c r="E2" s="404"/>
      <c r="F2" s="399"/>
      <c r="G2" s="397" t="s">
        <v>64</v>
      </c>
      <c r="H2" s="397"/>
      <c r="I2" s="397"/>
      <c r="J2" s="397"/>
      <c r="K2" s="397"/>
      <c r="L2" s="397"/>
      <c r="M2" s="397"/>
      <c r="N2" s="397"/>
      <c r="O2" s="397"/>
      <c r="P2" s="397"/>
      <c r="Q2" s="397"/>
      <c r="R2" s="397"/>
      <c r="S2" s="397"/>
      <c r="T2" s="397"/>
      <c r="U2" s="397"/>
      <c r="V2" s="397"/>
      <c r="W2" s="397"/>
      <c r="X2" s="397"/>
      <c r="Y2" s="397"/>
      <c r="Z2" s="397"/>
      <c r="AA2" s="397"/>
      <c r="AB2" s="397"/>
      <c r="AC2" s="397"/>
      <c r="AD2" s="397"/>
      <c r="AE2" s="397"/>
      <c r="AF2" s="397"/>
      <c r="AG2" s="397"/>
      <c r="AH2" s="397"/>
      <c r="AI2" s="397"/>
      <c r="AJ2" s="397"/>
      <c r="AK2" s="397"/>
      <c r="AL2" s="397"/>
      <c r="AM2" s="397"/>
      <c r="AN2" s="397"/>
      <c r="AO2" s="397"/>
      <c r="AP2" s="397"/>
      <c r="AQ2" s="397"/>
      <c r="AR2" s="397"/>
      <c r="AS2" s="397"/>
      <c r="AT2" s="397"/>
      <c r="AU2" s="397"/>
    </row>
    <row r="3" customFormat="false" ht="19.5" hidden="false" customHeight="true" outlineLevel="0" collapsed="false">
      <c r="A3" s="398" t="n">
        <v>2</v>
      </c>
      <c r="B3" s="414" t="n">
        <v>2</v>
      </c>
      <c r="C3" s="397" t="s">
        <v>62</v>
      </c>
      <c r="D3" s="399" t="s">
        <v>67</v>
      </c>
      <c r="E3" s="404"/>
      <c r="F3" s="399" t="s">
        <v>1095</v>
      </c>
      <c r="G3" s="397" t="s">
        <v>69</v>
      </c>
      <c r="H3" s="397"/>
      <c r="I3" s="499" t="s">
        <v>70</v>
      </c>
      <c r="J3" s="499" t="s">
        <v>70</v>
      </c>
      <c r="K3" s="404" t="s">
        <v>6946</v>
      </c>
      <c r="L3" s="397"/>
      <c r="M3" s="397"/>
      <c r="N3" s="397"/>
      <c r="O3" s="397"/>
      <c r="P3" s="397"/>
      <c r="Q3" s="397"/>
      <c r="R3" s="397"/>
      <c r="S3" s="397"/>
      <c r="T3" s="397"/>
      <c r="U3" s="397"/>
      <c r="V3" s="397"/>
      <c r="W3" s="397"/>
      <c r="X3" s="397"/>
      <c r="Y3" s="397"/>
      <c r="Z3" s="397"/>
      <c r="AA3" s="397"/>
      <c r="AB3" s="397"/>
      <c r="AC3" s="397"/>
      <c r="AD3" s="397"/>
      <c r="AE3" s="397"/>
      <c r="AF3" s="397"/>
      <c r="AG3" s="397"/>
      <c r="AH3" s="397"/>
      <c r="AI3" s="397"/>
      <c r="AJ3" s="397"/>
      <c r="AK3" s="397"/>
      <c r="AL3" s="397"/>
      <c r="AM3" s="397"/>
      <c r="AN3" s="397"/>
      <c r="AO3" s="397"/>
      <c r="AP3" s="397"/>
      <c r="AQ3" s="397"/>
      <c r="AR3" s="397"/>
      <c r="AS3" s="397"/>
      <c r="AT3" s="397"/>
      <c r="AU3" s="397"/>
    </row>
    <row r="4" customFormat="false" ht="19.5" hidden="false" customHeight="true" outlineLevel="0" collapsed="false">
      <c r="A4" s="398" t="n">
        <v>3</v>
      </c>
      <c r="B4" s="414" t="n">
        <v>3</v>
      </c>
      <c r="C4" s="397" t="s">
        <v>62</v>
      </c>
      <c r="D4" s="399" t="s">
        <v>73</v>
      </c>
      <c r="E4" s="404"/>
      <c r="F4" s="399" t="s">
        <v>1095</v>
      </c>
      <c r="G4" s="397" t="s">
        <v>74</v>
      </c>
      <c r="H4" s="397"/>
      <c r="I4" s="499" t="s">
        <v>70</v>
      </c>
      <c r="J4" s="499" t="s">
        <v>70</v>
      </c>
      <c r="K4" s="404" t="s">
        <v>6947</v>
      </c>
      <c r="L4" s="397"/>
      <c r="M4" s="397"/>
      <c r="N4" s="397"/>
      <c r="O4" s="397"/>
      <c r="P4" s="397"/>
      <c r="Q4" s="397"/>
      <c r="R4" s="397"/>
      <c r="S4" s="397"/>
      <c r="T4" s="397"/>
      <c r="U4" s="397"/>
      <c r="V4" s="397"/>
      <c r="W4" s="397"/>
      <c r="X4" s="397"/>
      <c r="Y4" s="397"/>
      <c r="Z4" s="397"/>
      <c r="AA4" s="397"/>
      <c r="AB4" s="397"/>
      <c r="AC4" s="397"/>
      <c r="AD4" s="397"/>
      <c r="AE4" s="397"/>
      <c r="AF4" s="397"/>
      <c r="AG4" s="397"/>
      <c r="AH4" s="397"/>
      <c r="AI4" s="397"/>
      <c r="AJ4" s="397"/>
      <c r="AK4" s="397"/>
      <c r="AL4" s="397"/>
      <c r="AM4" s="397"/>
      <c r="AN4" s="397"/>
      <c r="AO4" s="397"/>
      <c r="AP4" s="397"/>
      <c r="AQ4" s="397"/>
      <c r="AR4" s="397"/>
      <c r="AS4" s="397"/>
      <c r="AT4" s="397"/>
      <c r="AU4" s="397"/>
    </row>
    <row r="5" customFormat="false" ht="19.5" hidden="false" customHeight="true" outlineLevel="0" collapsed="false">
      <c r="A5" s="398" t="n">
        <v>4</v>
      </c>
      <c r="B5" s="414" t="n">
        <v>4</v>
      </c>
      <c r="C5" s="397" t="s">
        <v>62</v>
      </c>
      <c r="D5" s="399" t="s">
        <v>76</v>
      </c>
      <c r="E5" s="404"/>
      <c r="F5" s="399"/>
      <c r="G5" s="397" t="s">
        <v>77</v>
      </c>
      <c r="H5" s="397"/>
      <c r="I5" s="397" t="s">
        <v>1004</v>
      </c>
      <c r="J5" s="397" t="s">
        <v>1004</v>
      </c>
      <c r="K5" s="397"/>
      <c r="L5" s="397"/>
      <c r="M5" s="397"/>
      <c r="N5" s="397"/>
      <c r="O5" s="397"/>
      <c r="P5" s="397"/>
      <c r="Q5" s="397"/>
      <c r="R5" s="397"/>
      <c r="S5" s="397"/>
      <c r="T5" s="397"/>
      <c r="U5" s="397"/>
      <c r="V5" s="397"/>
      <c r="W5" s="397"/>
      <c r="X5" s="397"/>
      <c r="Y5" s="397"/>
      <c r="Z5" s="397"/>
      <c r="AA5" s="397"/>
      <c r="AB5" s="397"/>
      <c r="AC5" s="397"/>
      <c r="AD5" s="397"/>
      <c r="AE5" s="397"/>
      <c r="AF5" s="397"/>
      <c r="AG5" s="397"/>
      <c r="AH5" s="397"/>
      <c r="AI5" s="397"/>
      <c r="AJ5" s="397"/>
      <c r="AK5" s="397"/>
      <c r="AL5" s="397"/>
      <c r="AM5" s="397"/>
      <c r="AN5" s="397"/>
      <c r="AO5" s="397"/>
      <c r="AP5" s="397"/>
      <c r="AQ5" s="397"/>
      <c r="AR5" s="397"/>
      <c r="AS5" s="397"/>
      <c r="AT5" s="397"/>
      <c r="AU5" s="397"/>
    </row>
    <row r="6" customFormat="false" ht="19.5" hidden="false" customHeight="true" outlineLevel="0" collapsed="false">
      <c r="A6" s="398" t="n">
        <v>5</v>
      </c>
      <c r="B6" s="414" t="n">
        <v>5</v>
      </c>
      <c r="C6" s="397" t="s">
        <v>62</v>
      </c>
      <c r="D6" s="399" t="s">
        <v>79</v>
      </c>
      <c r="E6" s="404"/>
      <c r="F6" s="399"/>
      <c r="G6" s="397" t="s">
        <v>80</v>
      </c>
      <c r="H6" s="397"/>
      <c r="I6" s="397"/>
      <c r="J6" s="397"/>
      <c r="K6" s="397"/>
      <c r="L6" s="397"/>
      <c r="M6" s="397"/>
      <c r="N6" s="397"/>
      <c r="O6" s="397"/>
      <c r="P6" s="397"/>
      <c r="Q6" s="397"/>
      <c r="R6" s="397"/>
      <c r="S6" s="397"/>
      <c r="T6" s="397"/>
      <c r="U6" s="397"/>
      <c r="V6" s="397"/>
      <c r="W6" s="397"/>
      <c r="X6" s="397"/>
      <c r="Y6" s="397"/>
      <c r="Z6" s="397"/>
      <c r="AA6" s="397"/>
      <c r="AB6" s="397"/>
      <c r="AC6" s="397"/>
      <c r="AD6" s="397"/>
      <c r="AE6" s="397"/>
      <c r="AF6" s="397"/>
      <c r="AG6" s="397"/>
      <c r="AH6" s="397"/>
      <c r="AI6" s="397"/>
      <c r="AJ6" s="397"/>
      <c r="AK6" s="397"/>
      <c r="AL6" s="397"/>
      <c r="AM6" s="397"/>
      <c r="AN6" s="397"/>
      <c r="AO6" s="397"/>
      <c r="AP6" s="397"/>
      <c r="AQ6" s="397"/>
      <c r="AR6" s="397"/>
      <c r="AS6" s="397"/>
      <c r="AT6" s="397"/>
      <c r="AU6" s="397"/>
    </row>
    <row r="7" customFormat="false" ht="19.5" hidden="false" customHeight="true" outlineLevel="0" collapsed="false">
      <c r="A7" s="398" t="n">
        <v>6</v>
      </c>
      <c r="B7" s="414" t="n">
        <v>6</v>
      </c>
      <c r="C7" s="397" t="s">
        <v>62</v>
      </c>
      <c r="D7" s="399" t="s">
        <v>83</v>
      </c>
      <c r="E7" s="404"/>
      <c r="F7" s="399"/>
      <c r="G7" s="397" t="s">
        <v>85</v>
      </c>
      <c r="H7" s="397"/>
      <c r="I7" s="397"/>
      <c r="J7" s="397"/>
      <c r="K7" s="397"/>
      <c r="L7" s="397"/>
      <c r="M7" s="397"/>
      <c r="N7" s="397"/>
      <c r="O7" s="397"/>
      <c r="P7" s="397"/>
      <c r="Q7" s="397"/>
      <c r="R7" s="397"/>
      <c r="S7" s="397"/>
      <c r="T7" s="397"/>
      <c r="U7" s="397"/>
      <c r="V7" s="397"/>
      <c r="W7" s="397"/>
      <c r="X7" s="397"/>
      <c r="Y7" s="397"/>
      <c r="Z7" s="397"/>
      <c r="AA7" s="397"/>
      <c r="AB7" s="397"/>
      <c r="AC7" s="397"/>
      <c r="AD7" s="397"/>
      <c r="AE7" s="397"/>
      <c r="AF7" s="397"/>
      <c r="AG7" s="397"/>
      <c r="AH7" s="397"/>
      <c r="AI7" s="397"/>
      <c r="AJ7" s="397"/>
      <c r="AK7" s="397"/>
      <c r="AL7" s="397"/>
      <c r="AM7" s="397"/>
      <c r="AN7" s="397"/>
      <c r="AO7" s="397"/>
      <c r="AP7" s="397"/>
      <c r="AQ7" s="397"/>
      <c r="AR7" s="397"/>
      <c r="AS7" s="397"/>
      <c r="AT7" s="397"/>
      <c r="AU7" s="397"/>
    </row>
    <row r="8" customFormat="false" ht="19.5" hidden="false" customHeight="true" outlineLevel="0" collapsed="false">
      <c r="A8" s="398" t="n">
        <v>7</v>
      </c>
      <c r="B8" s="414" t="n">
        <v>7</v>
      </c>
      <c r="C8" s="414" t="s">
        <v>62</v>
      </c>
      <c r="D8" s="399" t="s">
        <v>87</v>
      </c>
      <c r="E8" s="399"/>
      <c r="F8" s="404"/>
      <c r="G8" s="397" t="s">
        <v>1150</v>
      </c>
      <c r="H8" s="397"/>
      <c r="I8" s="397"/>
      <c r="J8" s="397"/>
      <c r="K8" s="397"/>
      <c r="L8" s="397"/>
      <c r="M8" s="397"/>
      <c r="N8" s="397"/>
      <c r="O8" s="397"/>
      <c r="P8" s="397"/>
      <c r="Q8" s="397"/>
      <c r="R8" s="397"/>
      <c r="S8" s="397"/>
      <c r="T8" s="397"/>
      <c r="U8" s="397"/>
      <c r="V8" s="397"/>
      <c r="W8" s="397"/>
      <c r="X8" s="397"/>
      <c r="Y8" s="397"/>
      <c r="Z8" s="397"/>
      <c r="AA8" s="397"/>
      <c r="AB8" s="397"/>
      <c r="AC8" s="397"/>
      <c r="AD8" s="397"/>
      <c r="AE8" s="397"/>
      <c r="AF8" s="397"/>
      <c r="AG8" s="397"/>
      <c r="AH8" s="397"/>
      <c r="AI8" s="397"/>
      <c r="AJ8" s="397"/>
      <c r="AK8" s="397"/>
      <c r="AL8" s="397"/>
      <c r="AM8" s="397"/>
      <c r="AN8" s="397"/>
      <c r="AO8" s="397"/>
      <c r="AP8" s="397"/>
      <c r="AQ8" s="397"/>
      <c r="AR8" s="397"/>
      <c r="AS8" s="397"/>
      <c r="AT8" s="397"/>
      <c r="AU8" s="397"/>
    </row>
    <row r="9" customFormat="false" ht="19.5" hidden="false" customHeight="true" outlineLevel="0" collapsed="false">
      <c r="A9" s="398" t="n">
        <v>8</v>
      </c>
      <c r="B9" s="414" t="n">
        <v>8</v>
      </c>
      <c r="C9" s="397" t="s">
        <v>62</v>
      </c>
      <c r="D9" s="399" t="s">
        <v>89</v>
      </c>
      <c r="E9" s="404"/>
      <c r="F9" s="399"/>
      <c r="G9" s="397" t="s">
        <v>90</v>
      </c>
      <c r="H9" s="397"/>
      <c r="I9" s="397"/>
      <c r="J9" s="397"/>
      <c r="K9" s="397"/>
      <c r="L9" s="397"/>
      <c r="M9" s="397"/>
      <c r="N9" s="397"/>
      <c r="O9" s="397"/>
      <c r="P9" s="397"/>
      <c r="Q9" s="397"/>
      <c r="R9" s="397"/>
      <c r="S9" s="397"/>
      <c r="T9" s="397"/>
      <c r="U9" s="397"/>
      <c r="V9" s="397"/>
      <c r="W9" s="397"/>
      <c r="X9" s="397"/>
      <c r="Y9" s="397"/>
      <c r="Z9" s="397"/>
      <c r="AA9" s="397"/>
      <c r="AB9" s="397"/>
      <c r="AC9" s="397"/>
      <c r="AD9" s="397"/>
      <c r="AE9" s="397"/>
      <c r="AF9" s="397"/>
      <c r="AG9" s="397"/>
      <c r="AH9" s="397"/>
      <c r="AI9" s="397"/>
      <c r="AJ9" s="397"/>
      <c r="AK9" s="397"/>
      <c r="AL9" s="397"/>
      <c r="AM9" s="397"/>
      <c r="AN9" s="397"/>
      <c r="AO9" s="397"/>
      <c r="AP9" s="397"/>
      <c r="AQ9" s="397"/>
      <c r="AR9" s="397"/>
      <c r="AS9" s="397"/>
      <c r="AT9" s="397"/>
      <c r="AU9" s="397"/>
    </row>
    <row r="10" customFormat="false" ht="19.5" hidden="false" customHeight="true" outlineLevel="0" collapsed="false">
      <c r="A10" s="398" t="n">
        <v>9</v>
      </c>
      <c r="B10" s="414" t="n">
        <v>9</v>
      </c>
      <c r="C10" s="397" t="s">
        <v>62</v>
      </c>
      <c r="D10" s="399" t="s">
        <v>92</v>
      </c>
      <c r="E10" s="404"/>
      <c r="F10" s="399"/>
      <c r="G10" s="397" t="s">
        <v>93</v>
      </c>
      <c r="H10" s="397"/>
      <c r="I10" s="397"/>
      <c r="J10" s="397"/>
      <c r="K10" s="397"/>
      <c r="L10" s="397"/>
      <c r="M10" s="397"/>
      <c r="N10" s="397"/>
      <c r="O10" s="397"/>
      <c r="P10" s="397"/>
      <c r="Q10" s="397"/>
      <c r="R10" s="397"/>
      <c r="S10" s="397"/>
      <c r="T10" s="397"/>
      <c r="U10" s="397"/>
      <c r="V10" s="397"/>
      <c r="W10" s="397"/>
      <c r="X10" s="397"/>
      <c r="Y10" s="397"/>
      <c r="Z10" s="397"/>
      <c r="AA10" s="397"/>
      <c r="AB10" s="397"/>
      <c r="AC10" s="397"/>
      <c r="AD10" s="397"/>
      <c r="AE10" s="397"/>
      <c r="AF10" s="397"/>
      <c r="AG10" s="397"/>
      <c r="AH10" s="397"/>
      <c r="AI10" s="397"/>
      <c r="AJ10" s="397"/>
      <c r="AK10" s="397"/>
      <c r="AL10" s="397"/>
      <c r="AM10" s="397"/>
      <c r="AN10" s="397"/>
      <c r="AO10" s="397"/>
      <c r="AP10" s="397"/>
      <c r="AQ10" s="397"/>
      <c r="AR10" s="397"/>
      <c r="AS10" s="397"/>
      <c r="AT10" s="397"/>
      <c r="AU10" s="397"/>
    </row>
    <row r="11" customFormat="false" ht="19.5" hidden="false" customHeight="true" outlineLevel="0" collapsed="false">
      <c r="A11" s="398" t="n">
        <v>10</v>
      </c>
      <c r="B11" s="414" t="n">
        <v>10</v>
      </c>
      <c r="C11" s="397" t="s">
        <v>62</v>
      </c>
      <c r="D11" s="399" t="s">
        <v>95</v>
      </c>
      <c r="E11" s="404"/>
      <c r="F11" s="399"/>
      <c r="G11" s="397" t="s">
        <v>96</v>
      </c>
      <c r="H11" s="397"/>
      <c r="I11" s="397"/>
      <c r="J11" s="397"/>
      <c r="K11" s="397"/>
      <c r="L11" s="397"/>
      <c r="M11" s="397"/>
      <c r="N11" s="397"/>
      <c r="O11" s="397"/>
      <c r="P11" s="397"/>
      <c r="Q11" s="397"/>
      <c r="R11" s="397"/>
      <c r="S11" s="397"/>
      <c r="T11" s="397"/>
      <c r="U11" s="397"/>
      <c r="V11" s="397"/>
      <c r="W11" s="397"/>
      <c r="X11" s="397"/>
      <c r="Y11" s="397"/>
      <c r="Z11" s="397"/>
      <c r="AA11" s="397"/>
      <c r="AB11" s="397"/>
      <c r="AC11" s="397"/>
      <c r="AD11" s="397"/>
      <c r="AE11" s="397"/>
      <c r="AF11" s="397"/>
      <c r="AG11" s="397"/>
      <c r="AH11" s="397"/>
      <c r="AI11" s="397"/>
      <c r="AJ11" s="397"/>
      <c r="AK11" s="397"/>
      <c r="AL11" s="397"/>
      <c r="AM11" s="397"/>
      <c r="AN11" s="397"/>
      <c r="AO11" s="397"/>
      <c r="AP11" s="397"/>
      <c r="AQ11" s="397"/>
      <c r="AR11" s="397"/>
      <c r="AS11" s="397"/>
      <c r="AT11" s="397"/>
      <c r="AU11" s="397"/>
    </row>
    <row r="12" customFormat="false" ht="19.5" hidden="false" customHeight="true" outlineLevel="0" collapsed="false">
      <c r="A12" s="398" t="n">
        <v>11</v>
      </c>
      <c r="B12" s="414" t="n">
        <v>11</v>
      </c>
      <c r="C12" s="397" t="s">
        <v>62</v>
      </c>
      <c r="D12" s="399" t="s">
        <v>98</v>
      </c>
      <c r="E12" s="397" t="s">
        <v>5427</v>
      </c>
      <c r="F12" s="399" t="s">
        <v>4454</v>
      </c>
      <c r="G12" s="397" t="s">
        <v>6948</v>
      </c>
      <c r="H12" s="397"/>
      <c r="I12" s="500" t="s">
        <v>118</v>
      </c>
      <c r="J12" s="501" t="s">
        <v>101</v>
      </c>
      <c r="K12" s="397"/>
      <c r="L12" s="397"/>
      <c r="M12" s="397"/>
      <c r="N12" s="397"/>
      <c r="O12" s="397"/>
      <c r="P12" s="397"/>
      <c r="Q12" s="397"/>
      <c r="R12" s="397"/>
      <c r="S12" s="397"/>
      <c r="T12" s="397"/>
      <c r="U12" s="397"/>
      <c r="V12" s="397"/>
      <c r="W12" s="397"/>
      <c r="X12" s="397"/>
      <c r="Y12" s="397"/>
      <c r="Z12" s="397"/>
      <c r="AA12" s="397"/>
      <c r="AB12" s="397"/>
      <c r="AC12" s="397"/>
      <c r="AD12" s="397"/>
      <c r="AE12" s="397"/>
      <c r="AF12" s="397"/>
      <c r="AG12" s="397"/>
      <c r="AH12" s="397"/>
      <c r="AI12" s="397"/>
      <c r="AJ12" s="397"/>
      <c r="AK12" s="397"/>
      <c r="AL12" s="397"/>
      <c r="AM12" s="397"/>
      <c r="AN12" s="397"/>
      <c r="AO12" s="397"/>
      <c r="AP12" s="397"/>
      <c r="AQ12" s="397"/>
      <c r="AR12" s="397"/>
      <c r="AS12" s="397"/>
      <c r="AT12" s="397"/>
      <c r="AU12" s="397"/>
    </row>
    <row r="13" customFormat="false" ht="19.5" hidden="false" customHeight="true" outlineLevel="0" collapsed="false">
      <c r="A13" s="398" t="n">
        <v>12</v>
      </c>
      <c r="B13" s="414" t="n">
        <v>12</v>
      </c>
      <c r="C13" s="397" t="s">
        <v>62</v>
      </c>
      <c r="D13" s="399" t="s">
        <v>103</v>
      </c>
      <c r="E13" s="404"/>
      <c r="F13" s="399"/>
      <c r="G13" s="397" t="s">
        <v>104</v>
      </c>
      <c r="H13" s="397"/>
      <c r="I13" s="397"/>
      <c r="J13" s="397"/>
      <c r="K13" s="397"/>
      <c r="L13" s="397"/>
      <c r="M13" s="397"/>
      <c r="N13" s="397"/>
      <c r="O13" s="397"/>
      <c r="P13" s="397"/>
      <c r="Q13" s="397"/>
      <c r="R13" s="397"/>
      <c r="S13" s="397"/>
      <c r="T13" s="397"/>
      <c r="U13" s="397"/>
      <c r="V13" s="397"/>
      <c r="W13" s="397"/>
      <c r="X13" s="397"/>
      <c r="Y13" s="397"/>
      <c r="Z13" s="397"/>
      <c r="AA13" s="397"/>
      <c r="AB13" s="397"/>
      <c r="AC13" s="397"/>
      <c r="AD13" s="397"/>
      <c r="AE13" s="397"/>
      <c r="AF13" s="397"/>
      <c r="AG13" s="397"/>
      <c r="AH13" s="397"/>
      <c r="AI13" s="397"/>
      <c r="AJ13" s="397"/>
      <c r="AK13" s="397"/>
      <c r="AL13" s="397"/>
      <c r="AM13" s="397"/>
      <c r="AN13" s="397"/>
      <c r="AO13" s="397"/>
      <c r="AP13" s="397"/>
      <c r="AQ13" s="397"/>
      <c r="AR13" s="397"/>
      <c r="AS13" s="397"/>
      <c r="AT13" s="397"/>
      <c r="AU13" s="397"/>
    </row>
    <row r="14" customFormat="false" ht="19.5" hidden="false" customHeight="true" outlineLevel="0" collapsed="false">
      <c r="A14" s="398" t="n">
        <v>13</v>
      </c>
      <c r="B14" s="414" t="n">
        <v>13</v>
      </c>
      <c r="C14" s="397" t="s">
        <v>62</v>
      </c>
      <c r="D14" s="399" t="s">
        <v>105</v>
      </c>
      <c r="E14" s="404"/>
      <c r="F14" s="399"/>
      <c r="G14" s="397" t="s">
        <v>106</v>
      </c>
      <c r="H14" s="397"/>
      <c r="I14" s="397"/>
      <c r="J14" s="397"/>
      <c r="K14" s="397"/>
      <c r="L14" s="397"/>
      <c r="M14" s="397"/>
      <c r="N14" s="397"/>
      <c r="O14" s="397"/>
      <c r="P14" s="397"/>
      <c r="Q14" s="397"/>
      <c r="R14" s="397"/>
      <c r="S14" s="397"/>
      <c r="T14" s="397"/>
      <c r="U14" s="397"/>
      <c r="V14" s="397"/>
      <c r="W14" s="397"/>
      <c r="X14" s="397"/>
      <c r="Y14" s="397"/>
      <c r="Z14" s="397"/>
      <c r="AA14" s="397"/>
      <c r="AB14" s="397"/>
      <c r="AC14" s="397"/>
      <c r="AD14" s="397"/>
      <c r="AE14" s="397"/>
      <c r="AF14" s="397"/>
      <c r="AG14" s="397"/>
      <c r="AH14" s="397"/>
      <c r="AI14" s="397"/>
      <c r="AJ14" s="397"/>
      <c r="AK14" s="397"/>
      <c r="AL14" s="397"/>
      <c r="AM14" s="397"/>
      <c r="AN14" s="397"/>
      <c r="AO14" s="397"/>
      <c r="AP14" s="397"/>
      <c r="AQ14" s="397"/>
      <c r="AR14" s="397"/>
      <c r="AS14" s="397"/>
      <c r="AT14" s="397"/>
      <c r="AU14" s="397"/>
    </row>
    <row r="15" customFormat="false" ht="19.5" hidden="false" customHeight="true" outlineLevel="0" collapsed="false">
      <c r="A15" s="398" t="n">
        <v>14</v>
      </c>
      <c r="B15" s="414" t="n">
        <v>14</v>
      </c>
      <c r="C15" s="414" t="s">
        <v>5158</v>
      </c>
      <c r="D15" s="414"/>
      <c r="E15" s="414" t="s">
        <v>5158</v>
      </c>
      <c r="F15" s="399" t="s">
        <v>5159</v>
      </c>
      <c r="G15" s="397" t="s">
        <v>1208</v>
      </c>
      <c r="H15" s="397"/>
      <c r="I15" s="500" t="s">
        <v>118</v>
      </c>
      <c r="J15" s="501" t="s">
        <v>101</v>
      </c>
      <c r="K15" s="397"/>
      <c r="L15" s="397"/>
      <c r="M15" s="397"/>
      <c r="N15" s="397"/>
      <c r="O15" s="397"/>
      <c r="P15" s="397"/>
      <c r="Q15" s="397"/>
      <c r="R15" s="397"/>
      <c r="S15" s="397"/>
      <c r="T15" s="397"/>
      <c r="U15" s="397"/>
      <c r="V15" s="397"/>
      <c r="W15" s="397"/>
      <c r="X15" s="397"/>
      <c r="Y15" s="397"/>
      <c r="Z15" s="397"/>
      <c r="AA15" s="397"/>
      <c r="AB15" s="397"/>
      <c r="AC15" s="397"/>
      <c r="AD15" s="397"/>
      <c r="AE15" s="397"/>
      <c r="AF15" s="397"/>
      <c r="AG15" s="397"/>
      <c r="AH15" s="397"/>
      <c r="AI15" s="397"/>
      <c r="AJ15" s="397"/>
      <c r="AK15" s="397"/>
      <c r="AL15" s="397"/>
      <c r="AM15" s="397"/>
      <c r="AN15" s="397"/>
      <c r="AO15" s="397"/>
      <c r="AP15" s="397"/>
      <c r="AQ15" s="397"/>
      <c r="AR15" s="397"/>
      <c r="AS15" s="397"/>
      <c r="AT15" s="397"/>
      <c r="AU15" s="397"/>
    </row>
    <row r="16" customFormat="false" ht="19.5" hidden="false" customHeight="true" outlineLevel="0" collapsed="false">
      <c r="A16" s="398" t="n">
        <v>15</v>
      </c>
      <c r="B16" s="414" t="n">
        <v>15</v>
      </c>
      <c r="C16" s="414" t="s">
        <v>5158</v>
      </c>
      <c r="D16" s="414"/>
      <c r="E16" s="414" t="s">
        <v>5158</v>
      </c>
      <c r="F16" s="399" t="s">
        <v>1219</v>
      </c>
      <c r="G16" s="397" t="s">
        <v>1221</v>
      </c>
      <c r="H16" s="397"/>
      <c r="I16" s="500" t="s">
        <v>118</v>
      </c>
      <c r="J16" s="501" t="s">
        <v>101</v>
      </c>
      <c r="K16" s="397"/>
      <c r="L16" s="397"/>
      <c r="M16" s="397"/>
      <c r="N16" s="397"/>
      <c r="O16" s="397"/>
      <c r="P16" s="397"/>
      <c r="Q16" s="397"/>
      <c r="R16" s="397"/>
      <c r="S16" s="397"/>
      <c r="T16" s="397"/>
      <c r="U16" s="397"/>
      <c r="V16" s="397"/>
      <c r="W16" s="397"/>
      <c r="X16" s="397"/>
      <c r="Y16" s="397"/>
      <c r="Z16" s="397"/>
      <c r="AA16" s="397"/>
      <c r="AB16" s="397"/>
      <c r="AC16" s="397"/>
      <c r="AD16" s="397"/>
      <c r="AE16" s="397"/>
      <c r="AF16" s="397"/>
      <c r="AG16" s="397"/>
      <c r="AH16" s="397"/>
      <c r="AI16" s="397"/>
      <c r="AJ16" s="397"/>
      <c r="AK16" s="397"/>
      <c r="AL16" s="397"/>
      <c r="AM16" s="397"/>
      <c r="AN16" s="397"/>
      <c r="AO16" s="397"/>
      <c r="AP16" s="397"/>
      <c r="AQ16" s="397"/>
      <c r="AR16" s="397"/>
      <c r="AS16" s="397"/>
      <c r="AT16" s="397"/>
      <c r="AU16" s="397"/>
    </row>
    <row r="17" customFormat="false" ht="19.5" hidden="false" customHeight="true" outlineLevel="0" collapsed="false">
      <c r="A17" s="398" t="n">
        <v>16</v>
      </c>
      <c r="B17" s="414" t="n">
        <v>16</v>
      </c>
      <c r="C17" s="397" t="s">
        <v>62</v>
      </c>
      <c r="D17" s="399" t="s">
        <v>111</v>
      </c>
      <c r="E17" s="404"/>
      <c r="F17" s="399"/>
      <c r="G17" s="397" t="s">
        <v>112</v>
      </c>
      <c r="H17" s="397"/>
      <c r="I17" s="397"/>
      <c r="J17" s="397"/>
      <c r="K17" s="397"/>
      <c r="L17" s="397"/>
      <c r="M17" s="397"/>
      <c r="N17" s="397"/>
      <c r="O17" s="397"/>
      <c r="P17" s="397"/>
      <c r="Q17" s="397"/>
      <c r="R17" s="397"/>
      <c r="S17" s="397"/>
      <c r="T17" s="397"/>
      <c r="U17" s="397"/>
      <c r="V17" s="397"/>
      <c r="W17" s="397"/>
      <c r="X17" s="397"/>
      <c r="Y17" s="397"/>
      <c r="Z17" s="397"/>
      <c r="AA17" s="397"/>
      <c r="AB17" s="397"/>
      <c r="AC17" s="397"/>
      <c r="AD17" s="397"/>
      <c r="AE17" s="397"/>
      <c r="AF17" s="397"/>
      <c r="AG17" s="397"/>
      <c r="AH17" s="397"/>
      <c r="AI17" s="397"/>
      <c r="AJ17" s="397"/>
      <c r="AK17" s="397"/>
      <c r="AL17" s="397"/>
      <c r="AM17" s="397"/>
      <c r="AN17" s="397"/>
      <c r="AO17" s="397"/>
      <c r="AP17" s="397"/>
      <c r="AQ17" s="397"/>
      <c r="AR17" s="397"/>
      <c r="AS17" s="397"/>
      <c r="AT17" s="397"/>
      <c r="AU17" s="397"/>
    </row>
    <row r="18" customFormat="false" ht="19.5" hidden="false" customHeight="true" outlineLevel="0" collapsed="false">
      <c r="A18" s="398" t="n">
        <v>17</v>
      </c>
      <c r="B18" s="414" t="n">
        <v>17</v>
      </c>
      <c r="C18" s="414" t="s">
        <v>62</v>
      </c>
      <c r="D18" s="399" t="s">
        <v>5174</v>
      </c>
      <c r="E18" s="399"/>
      <c r="F18" s="404"/>
      <c r="G18" s="397" t="s">
        <v>115</v>
      </c>
      <c r="H18" s="397"/>
      <c r="I18" s="397"/>
      <c r="J18" s="397"/>
      <c r="K18" s="397"/>
      <c r="L18" s="397"/>
      <c r="M18" s="397"/>
      <c r="N18" s="397"/>
      <c r="O18" s="397"/>
      <c r="P18" s="397"/>
      <c r="Q18" s="397"/>
      <c r="R18" s="397"/>
      <c r="S18" s="397"/>
      <c r="T18" s="397"/>
      <c r="U18" s="397"/>
      <c r="V18" s="397"/>
      <c r="W18" s="397"/>
      <c r="X18" s="397"/>
      <c r="Y18" s="397"/>
      <c r="Z18" s="397"/>
      <c r="AA18" s="397"/>
      <c r="AB18" s="397"/>
      <c r="AC18" s="397"/>
      <c r="AD18" s="397"/>
      <c r="AE18" s="397"/>
      <c r="AF18" s="397"/>
      <c r="AG18" s="397"/>
      <c r="AH18" s="397"/>
      <c r="AI18" s="397"/>
      <c r="AJ18" s="397"/>
      <c r="AK18" s="397"/>
      <c r="AL18" s="397"/>
      <c r="AM18" s="397"/>
      <c r="AN18" s="397"/>
      <c r="AO18" s="397"/>
      <c r="AP18" s="397"/>
      <c r="AQ18" s="397"/>
      <c r="AR18" s="397"/>
      <c r="AS18" s="397"/>
      <c r="AT18" s="397"/>
      <c r="AU18" s="397"/>
    </row>
    <row r="19" customFormat="false" ht="19.5" hidden="false" customHeight="true" outlineLevel="0" collapsed="false">
      <c r="A19" s="398" t="n">
        <v>18</v>
      </c>
      <c r="B19" s="414" t="n">
        <v>18.1</v>
      </c>
      <c r="C19" s="397" t="s">
        <v>62</v>
      </c>
      <c r="D19" s="399" t="s">
        <v>116</v>
      </c>
      <c r="E19" s="404"/>
      <c r="F19" s="399"/>
      <c r="G19" s="397" t="s">
        <v>117</v>
      </c>
      <c r="H19" s="397"/>
      <c r="I19" s="397"/>
      <c r="J19" s="397"/>
      <c r="K19" s="397"/>
      <c r="L19" s="397"/>
      <c r="M19" s="397"/>
      <c r="N19" s="397"/>
      <c r="O19" s="397"/>
      <c r="P19" s="397"/>
      <c r="Q19" s="397"/>
      <c r="R19" s="397"/>
      <c r="S19" s="397"/>
      <c r="T19" s="397"/>
      <c r="U19" s="397"/>
      <c r="V19" s="397"/>
      <c r="W19" s="397"/>
      <c r="X19" s="397"/>
      <c r="Y19" s="397"/>
      <c r="Z19" s="397"/>
      <c r="AA19" s="397"/>
      <c r="AB19" s="397"/>
      <c r="AC19" s="397"/>
      <c r="AD19" s="397"/>
      <c r="AE19" s="397"/>
      <c r="AF19" s="397"/>
      <c r="AG19" s="397"/>
      <c r="AH19" s="397"/>
      <c r="AI19" s="397"/>
      <c r="AJ19" s="397"/>
      <c r="AK19" s="397"/>
      <c r="AL19" s="397"/>
      <c r="AM19" s="397"/>
      <c r="AN19" s="397"/>
      <c r="AO19" s="397"/>
      <c r="AP19" s="397"/>
      <c r="AQ19" s="397"/>
      <c r="AR19" s="397"/>
      <c r="AS19" s="397"/>
      <c r="AT19" s="397"/>
      <c r="AU19" s="397"/>
    </row>
    <row r="20" customFormat="false" ht="19.5" hidden="false" customHeight="true" outlineLevel="0" collapsed="false">
      <c r="A20" s="398" t="n">
        <v>18</v>
      </c>
      <c r="B20" s="414" t="n">
        <v>18.2</v>
      </c>
      <c r="C20" s="397" t="s">
        <v>62</v>
      </c>
      <c r="D20" s="399" t="s">
        <v>116</v>
      </c>
      <c r="E20" s="404"/>
      <c r="F20" s="399"/>
      <c r="G20" s="397" t="s">
        <v>122</v>
      </c>
      <c r="H20" s="397"/>
      <c r="I20" s="397"/>
      <c r="J20" s="397"/>
      <c r="K20" s="397"/>
      <c r="L20" s="397"/>
      <c r="M20" s="397"/>
      <c r="N20" s="397"/>
      <c r="O20" s="397"/>
      <c r="P20" s="397"/>
      <c r="Q20" s="397"/>
      <c r="R20" s="397"/>
      <c r="S20" s="397"/>
      <c r="T20" s="397"/>
      <c r="U20" s="397"/>
      <c r="V20" s="397"/>
      <c r="W20" s="397"/>
      <c r="X20" s="397"/>
      <c r="Y20" s="397"/>
      <c r="Z20" s="397"/>
      <c r="AA20" s="397"/>
      <c r="AB20" s="397"/>
      <c r="AC20" s="397"/>
      <c r="AD20" s="397"/>
      <c r="AE20" s="397"/>
      <c r="AF20" s="397"/>
      <c r="AG20" s="397"/>
      <c r="AH20" s="397"/>
      <c r="AI20" s="397"/>
      <c r="AJ20" s="397"/>
      <c r="AK20" s="397"/>
      <c r="AL20" s="397"/>
      <c r="AM20" s="397"/>
      <c r="AN20" s="397"/>
      <c r="AO20" s="397"/>
      <c r="AP20" s="397"/>
      <c r="AQ20" s="397"/>
      <c r="AR20" s="397"/>
      <c r="AS20" s="397"/>
      <c r="AT20" s="397"/>
      <c r="AU20" s="397"/>
    </row>
    <row r="21" customFormat="false" ht="19.5" hidden="false" customHeight="true" outlineLevel="0" collapsed="false">
      <c r="A21" s="398" t="n">
        <v>18</v>
      </c>
      <c r="B21" s="414" t="n">
        <v>18.3</v>
      </c>
      <c r="C21" s="397" t="s">
        <v>62</v>
      </c>
      <c r="D21" s="399" t="s">
        <v>116</v>
      </c>
      <c r="E21" s="404"/>
      <c r="F21" s="399"/>
      <c r="G21" s="397" t="s">
        <v>124</v>
      </c>
      <c r="H21" s="397"/>
      <c r="I21" s="397"/>
      <c r="J21" s="397"/>
      <c r="K21" s="397"/>
      <c r="L21" s="397"/>
      <c r="M21" s="397"/>
      <c r="N21" s="397"/>
      <c r="O21" s="397"/>
      <c r="P21" s="397"/>
      <c r="Q21" s="397"/>
      <c r="R21" s="397"/>
      <c r="S21" s="397"/>
      <c r="T21" s="397"/>
      <c r="U21" s="397"/>
      <c r="V21" s="397"/>
      <c r="W21" s="397"/>
      <c r="X21" s="397"/>
      <c r="Y21" s="397"/>
      <c r="Z21" s="397"/>
      <c r="AA21" s="397"/>
      <c r="AB21" s="397"/>
      <c r="AC21" s="397"/>
      <c r="AD21" s="397"/>
      <c r="AE21" s="397"/>
      <c r="AF21" s="397"/>
      <c r="AG21" s="397"/>
      <c r="AH21" s="397"/>
      <c r="AI21" s="397"/>
      <c r="AJ21" s="397"/>
      <c r="AK21" s="397"/>
      <c r="AL21" s="397"/>
      <c r="AM21" s="397"/>
      <c r="AN21" s="397"/>
      <c r="AO21" s="397"/>
      <c r="AP21" s="397"/>
      <c r="AQ21" s="397"/>
      <c r="AR21" s="397"/>
      <c r="AS21" s="397"/>
      <c r="AT21" s="397"/>
      <c r="AU21" s="397"/>
    </row>
    <row r="22" customFormat="false" ht="19.5" hidden="false" customHeight="true" outlineLevel="0" collapsed="false">
      <c r="A22" s="398" t="n">
        <v>19</v>
      </c>
      <c r="B22" s="414" t="n">
        <v>19.1</v>
      </c>
      <c r="C22" s="414" t="s">
        <v>62</v>
      </c>
      <c r="D22" s="399" t="s">
        <v>125</v>
      </c>
      <c r="E22" s="399"/>
      <c r="F22" s="404"/>
      <c r="G22" s="397" t="s">
        <v>6949</v>
      </c>
      <c r="H22" s="397"/>
      <c r="I22" s="397"/>
      <c r="J22" s="397"/>
      <c r="K22" s="397"/>
      <c r="L22" s="397"/>
      <c r="M22" s="397"/>
      <c r="N22" s="397"/>
      <c r="O22" s="397"/>
      <c r="P22" s="397"/>
      <c r="Q22" s="397"/>
      <c r="R22" s="397"/>
      <c r="S22" s="397"/>
      <c r="T22" s="397"/>
      <c r="U22" s="397"/>
      <c r="V22" s="397"/>
      <c r="W22" s="397"/>
      <c r="X22" s="397"/>
      <c r="Y22" s="397"/>
      <c r="Z22" s="397"/>
      <c r="AA22" s="397"/>
      <c r="AB22" s="397"/>
      <c r="AC22" s="397"/>
      <c r="AD22" s="397"/>
      <c r="AE22" s="397"/>
      <c r="AF22" s="397"/>
      <c r="AG22" s="397"/>
      <c r="AH22" s="397"/>
      <c r="AI22" s="397"/>
      <c r="AJ22" s="397"/>
      <c r="AK22" s="397"/>
      <c r="AL22" s="397"/>
      <c r="AM22" s="397"/>
      <c r="AN22" s="397"/>
      <c r="AO22" s="397"/>
      <c r="AP22" s="397"/>
      <c r="AQ22" s="397"/>
      <c r="AR22" s="397"/>
      <c r="AS22" s="397"/>
      <c r="AT22" s="397"/>
      <c r="AU22" s="397"/>
    </row>
    <row r="23" customFormat="false" ht="19.5" hidden="false" customHeight="true" outlineLevel="0" collapsed="false">
      <c r="A23" s="398" t="n">
        <v>19</v>
      </c>
      <c r="B23" s="414" t="n">
        <v>19.2</v>
      </c>
      <c r="C23" s="414" t="s">
        <v>62</v>
      </c>
      <c r="D23" s="399" t="s">
        <v>125</v>
      </c>
      <c r="E23" s="399"/>
      <c r="F23" s="404"/>
      <c r="G23" s="397" t="s">
        <v>1272</v>
      </c>
      <c r="H23" s="397"/>
      <c r="I23" s="397"/>
      <c r="J23" s="397"/>
      <c r="K23" s="397"/>
      <c r="L23" s="397"/>
      <c r="M23" s="397"/>
      <c r="N23" s="397"/>
      <c r="O23" s="397"/>
      <c r="P23" s="397"/>
      <c r="Q23" s="397"/>
      <c r="R23" s="397"/>
      <c r="S23" s="397"/>
      <c r="T23" s="397"/>
      <c r="U23" s="397"/>
      <c r="V23" s="397"/>
      <c r="W23" s="397"/>
      <c r="X23" s="397"/>
      <c r="Y23" s="397"/>
      <c r="Z23" s="397"/>
      <c r="AA23" s="397"/>
      <c r="AB23" s="397"/>
      <c r="AC23" s="397"/>
      <c r="AD23" s="397"/>
      <c r="AE23" s="397"/>
      <c r="AF23" s="397"/>
      <c r="AG23" s="397"/>
      <c r="AH23" s="397"/>
      <c r="AI23" s="397"/>
      <c r="AJ23" s="397"/>
      <c r="AK23" s="397"/>
      <c r="AL23" s="397"/>
      <c r="AM23" s="397"/>
      <c r="AN23" s="397"/>
      <c r="AO23" s="397"/>
      <c r="AP23" s="397"/>
      <c r="AQ23" s="397"/>
      <c r="AR23" s="397"/>
      <c r="AS23" s="397"/>
      <c r="AT23" s="397"/>
      <c r="AU23" s="397"/>
    </row>
    <row r="24" customFormat="false" ht="19.5" hidden="false" customHeight="true" outlineLevel="0" collapsed="false">
      <c r="A24" s="398" t="n">
        <v>20</v>
      </c>
      <c r="B24" s="414" t="n">
        <v>20</v>
      </c>
      <c r="C24" s="397" t="s">
        <v>62</v>
      </c>
      <c r="D24" s="399" t="s">
        <v>132</v>
      </c>
      <c r="E24" s="404"/>
      <c r="F24" s="399"/>
      <c r="G24" s="397" t="s">
        <v>112</v>
      </c>
      <c r="H24" s="397"/>
      <c r="I24" s="397"/>
      <c r="J24" s="397"/>
      <c r="K24" s="397"/>
      <c r="L24" s="397"/>
      <c r="M24" s="397"/>
      <c r="N24" s="397"/>
      <c r="O24" s="397"/>
      <c r="P24" s="397"/>
      <c r="Q24" s="397"/>
      <c r="R24" s="397"/>
      <c r="S24" s="397"/>
      <c r="T24" s="397"/>
      <c r="U24" s="397"/>
      <c r="V24" s="397"/>
      <c r="W24" s="397"/>
      <c r="X24" s="397"/>
      <c r="Y24" s="397"/>
      <c r="Z24" s="397"/>
      <c r="AA24" s="397"/>
      <c r="AB24" s="397"/>
      <c r="AC24" s="397"/>
      <c r="AD24" s="397"/>
      <c r="AE24" s="397"/>
      <c r="AF24" s="397"/>
      <c r="AG24" s="397"/>
      <c r="AH24" s="397"/>
      <c r="AI24" s="397"/>
      <c r="AJ24" s="397"/>
      <c r="AK24" s="397"/>
      <c r="AL24" s="397"/>
      <c r="AM24" s="397"/>
      <c r="AN24" s="397"/>
      <c r="AO24" s="397"/>
      <c r="AP24" s="397"/>
      <c r="AQ24" s="397"/>
      <c r="AR24" s="397"/>
      <c r="AS24" s="397"/>
      <c r="AT24" s="397"/>
      <c r="AU24" s="397"/>
    </row>
    <row r="25" customFormat="false" ht="19.5" hidden="false" customHeight="true" outlineLevel="0" collapsed="false">
      <c r="A25" s="398" t="n">
        <v>21</v>
      </c>
      <c r="B25" s="414" t="n">
        <v>21</v>
      </c>
      <c r="C25" s="397" t="s">
        <v>62</v>
      </c>
      <c r="D25" s="399" t="s">
        <v>133</v>
      </c>
      <c r="E25" s="404"/>
      <c r="F25" s="399"/>
      <c r="G25" s="397" t="s">
        <v>135</v>
      </c>
      <c r="H25" s="397"/>
      <c r="I25" s="397"/>
      <c r="J25" s="397"/>
      <c r="K25" s="397"/>
      <c r="L25" s="397"/>
      <c r="M25" s="397"/>
      <c r="N25" s="397"/>
      <c r="O25" s="397"/>
      <c r="P25" s="397"/>
      <c r="Q25" s="397"/>
      <c r="R25" s="397"/>
      <c r="S25" s="397"/>
      <c r="T25" s="397"/>
      <c r="U25" s="397"/>
      <c r="V25" s="397"/>
      <c r="W25" s="397"/>
      <c r="X25" s="397"/>
      <c r="Y25" s="397"/>
      <c r="Z25" s="397"/>
      <c r="AA25" s="397"/>
      <c r="AB25" s="397"/>
      <c r="AC25" s="397"/>
      <c r="AD25" s="397"/>
      <c r="AE25" s="397"/>
      <c r="AF25" s="397"/>
      <c r="AG25" s="397"/>
      <c r="AH25" s="397"/>
      <c r="AI25" s="397"/>
      <c r="AJ25" s="397"/>
      <c r="AK25" s="397"/>
      <c r="AL25" s="397"/>
      <c r="AM25" s="397"/>
      <c r="AN25" s="397"/>
      <c r="AO25" s="397"/>
      <c r="AP25" s="397"/>
      <c r="AQ25" s="397"/>
      <c r="AR25" s="397"/>
      <c r="AS25" s="397"/>
      <c r="AT25" s="397"/>
      <c r="AU25" s="397"/>
    </row>
    <row r="26" customFormat="false" ht="19.5" hidden="false" customHeight="true" outlineLevel="0" collapsed="false">
      <c r="A26" s="398" t="n">
        <v>22</v>
      </c>
      <c r="B26" s="414" t="n">
        <v>22</v>
      </c>
      <c r="C26" s="397" t="s">
        <v>62</v>
      </c>
      <c r="D26" s="399" t="s">
        <v>137</v>
      </c>
      <c r="E26" s="404"/>
      <c r="F26" s="399"/>
      <c r="G26" s="397" t="s">
        <v>138</v>
      </c>
      <c r="H26" s="397"/>
      <c r="I26" s="397"/>
      <c r="J26" s="397"/>
      <c r="K26" s="397"/>
      <c r="L26" s="397"/>
      <c r="M26" s="397"/>
      <c r="N26" s="397"/>
      <c r="O26" s="397"/>
      <c r="P26" s="397"/>
      <c r="Q26" s="397"/>
      <c r="R26" s="397"/>
      <c r="S26" s="397"/>
      <c r="T26" s="397"/>
      <c r="U26" s="397"/>
      <c r="V26" s="397"/>
      <c r="W26" s="397"/>
      <c r="X26" s="397"/>
      <c r="Y26" s="397"/>
      <c r="Z26" s="397"/>
      <c r="AA26" s="397"/>
      <c r="AB26" s="397"/>
      <c r="AC26" s="397"/>
      <c r="AD26" s="397"/>
      <c r="AE26" s="397"/>
      <c r="AF26" s="397"/>
      <c r="AG26" s="397"/>
      <c r="AH26" s="397"/>
      <c r="AI26" s="397"/>
      <c r="AJ26" s="397"/>
      <c r="AK26" s="397"/>
      <c r="AL26" s="397"/>
      <c r="AM26" s="397"/>
      <c r="AN26" s="397"/>
      <c r="AO26" s="397"/>
      <c r="AP26" s="397"/>
      <c r="AQ26" s="397"/>
      <c r="AR26" s="397"/>
      <c r="AS26" s="397"/>
      <c r="AT26" s="397"/>
      <c r="AU26" s="397"/>
    </row>
    <row r="27" customFormat="false" ht="19.5" hidden="false" customHeight="true" outlineLevel="0" collapsed="false">
      <c r="A27" s="398" t="n">
        <v>23</v>
      </c>
      <c r="B27" s="414" t="n">
        <v>23</v>
      </c>
      <c r="C27" s="414" t="s">
        <v>5158</v>
      </c>
      <c r="D27" s="414"/>
      <c r="E27" s="414" t="s">
        <v>5158</v>
      </c>
      <c r="F27" s="399" t="s">
        <v>1291</v>
      </c>
      <c r="G27" s="397" t="s">
        <v>1293</v>
      </c>
      <c r="H27" s="397"/>
      <c r="I27" s="500" t="s">
        <v>118</v>
      </c>
      <c r="J27" s="501" t="s">
        <v>101</v>
      </c>
      <c r="K27" s="397"/>
      <c r="L27" s="397"/>
      <c r="M27" s="397"/>
      <c r="N27" s="397"/>
      <c r="O27" s="397"/>
      <c r="P27" s="397"/>
      <c r="Q27" s="397"/>
      <c r="R27" s="397"/>
      <c r="S27" s="397"/>
      <c r="T27" s="397"/>
      <c r="U27" s="397"/>
      <c r="V27" s="397"/>
      <c r="W27" s="397"/>
      <c r="X27" s="397"/>
      <c r="Y27" s="397"/>
      <c r="Z27" s="397"/>
      <c r="AA27" s="397"/>
      <c r="AB27" s="397"/>
      <c r="AC27" s="397"/>
      <c r="AD27" s="397"/>
      <c r="AE27" s="397"/>
      <c r="AF27" s="397"/>
      <c r="AG27" s="397"/>
      <c r="AH27" s="397"/>
      <c r="AI27" s="397"/>
      <c r="AJ27" s="397"/>
      <c r="AK27" s="397"/>
      <c r="AL27" s="397"/>
      <c r="AM27" s="397"/>
      <c r="AN27" s="397"/>
      <c r="AO27" s="397"/>
      <c r="AP27" s="397"/>
      <c r="AQ27" s="397"/>
      <c r="AR27" s="397"/>
      <c r="AS27" s="397"/>
      <c r="AT27" s="397"/>
      <c r="AU27" s="397"/>
    </row>
    <row r="28" customFormat="false" ht="19.5" hidden="false" customHeight="true" outlineLevel="0" collapsed="false">
      <c r="A28" s="398" t="n">
        <v>24</v>
      </c>
      <c r="B28" s="414" t="n">
        <v>24</v>
      </c>
      <c r="C28" s="414" t="s">
        <v>5158</v>
      </c>
      <c r="D28" s="414"/>
      <c r="E28" s="414" t="s">
        <v>5158</v>
      </c>
      <c r="F28" s="399" t="s">
        <v>5203</v>
      </c>
      <c r="G28" s="397" t="s">
        <v>1305</v>
      </c>
      <c r="H28" s="397"/>
      <c r="I28" s="499" t="s">
        <v>70</v>
      </c>
      <c r="J28" s="499" t="s">
        <v>70</v>
      </c>
      <c r="K28" s="397"/>
      <c r="L28" s="397"/>
      <c r="M28" s="397"/>
      <c r="N28" s="397"/>
      <c r="O28" s="397"/>
      <c r="P28" s="397"/>
      <c r="Q28" s="397"/>
      <c r="R28" s="397"/>
      <c r="S28" s="397"/>
      <c r="T28" s="397"/>
      <c r="U28" s="397"/>
      <c r="V28" s="397"/>
      <c r="W28" s="397"/>
      <c r="X28" s="397"/>
      <c r="Y28" s="397"/>
      <c r="Z28" s="397"/>
      <c r="AA28" s="397"/>
      <c r="AB28" s="397"/>
      <c r="AC28" s="397"/>
      <c r="AD28" s="397"/>
      <c r="AE28" s="397"/>
      <c r="AF28" s="397"/>
      <c r="AG28" s="397"/>
      <c r="AH28" s="397"/>
      <c r="AI28" s="397"/>
      <c r="AJ28" s="397"/>
      <c r="AK28" s="397"/>
      <c r="AL28" s="397"/>
      <c r="AM28" s="397"/>
      <c r="AN28" s="397"/>
      <c r="AO28" s="397"/>
      <c r="AP28" s="397"/>
      <c r="AQ28" s="397"/>
      <c r="AR28" s="397"/>
      <c r="AS28" s="397"/>
      <c r="AT28" s="397"/>
      <c r="AU28" s="397"/>
    </row>
    <row r="29" customFormat="false" ht="19.5" hidden="false" customHeight="true" outlineLevel="0" collapsed="false">
      <c r="A29" s="398" t="n">
        <v>25</v>
      </c>
      <c r="B29" s="414" t="n">
        <v>25</v>
      </c>
      <c r="C29" s="414" t="s">
        <v>5211</v>
      </c>
      <c r="D29" s="414"/>
      <c r="E29" s="414" t="s">
        <v>5211</v>
      </c>
      <c r="F29" s="399" t="s">
        <v>6838</v>
      </c>
      <c r="G29" s="397" t="s">
        <v>4480</v>
      </c>
      <c r="H29" s="397"/>
      <c r="I29" s="397"/>
      <c r="J29" s="397"/>
      <c r="K29" s="397"/>
      <c r="L29" s="397"/>
      <c r="M29" s="397"/>
      <c r="N29" s="397"/>
      <c r="O29" s="397"/>
      <c r="P29" s="397"/>
      <c r="Q29" s="397"/>
      <c r="R29" s="397"/>
      <c r="S29" s="397"/>
      <c r="T29" s="397"/>
      <c r="U29" s="397"/>
      <c r="V29" s="397"/>
      <c r="W29" s="397"/>
      <c r="X29" s="397"/>
      <c r="Y29" s="397"/>
      <c r="Z29" s="397"/>
      <c r="AA29" s="397"/>
      <c r="AB29" s="397"/>
      <c r="AC29" s="397"/>
      <c r="AD29" s="397"/>
      <c r="AE29" s="397"/>
      <c r="AF29" s="397"/>
      <c r="AG29" s="397"/>
      <c r="AH29" s="397"/>
      <c r="AI29" s="397"/>
      <c r="AJ29" s="397"/>
      <c r="AK29" s="397"/>
      <c r="AL29" s="397"/>
      <c r="AM29" s="397"/>
      <c r="AN29" s="397"/>
      <c r="AO29" s="397"/>
      <c r="AP29" s="397"/>
      <c r="AQ29" s="397"/>
      <c r="AR29" s="397"/>
      <c r="AS29" s="397"/>
      <c r="AT29" s="397"/>
      <c r="AU29" s="397"/>
    </row>
    <row r="30" customFormat="false" ht="19.5" hidden="false" customHeight="true" outlineLevel="0" collapsed="false">
      <c r="A30" s="398" t="n">
        <v>26</v>
      </c>
      <c r="B30" s="414" t="n">
        <v>26</v>
      </c>
      <c r="C30" s="414" t="s">
        <v>5158</v>
      </c>
      <c r="D30" s="414"/>
      <c r="E30" s="414" t="s">
        <v>5158</v>
      </c>
      <c r="F30" s="399" t="s">
        <v>5222</v>
      </c>
      <c r="G30" s="397" t="s">
        <v>1333</v>
      </c>
      <c r="H30" s="397"/>
      <c r="I30" s="397"/>
      <c r="J30" s="397"/>
      <c r="K30" s="397"/>
      <c r="L30" s="397"/>
      <c r="M30" s="397"/>
      <c r="N30" s="397"/>
      <c r="O30" s="397"/>
      <c r="P30" s="397"/>
      <c r="Q30" s="397"/>
      <c r="R30" s="397"/>
      <c r="S30" s="397"/>
      <c r="T30" s="397"/>
      <c r="U30" s="397"/>
      <c r="V30" s="397"/>
      <c r="W30" s="397"/>
      <c r="X30" s="397"/>
      <c r="Y30" s="397"/>
      <c r="Z30" s="397"/>
      <c r="AA30" s="397"/>
      <c r="AB30" s="397"/>
      <c r="AC30" s="397"/>
      <c r="AD30" s="397"/>
      <c r="AE30" s="397"/>
      <c r="AF30" s="397"/>
      <c r="AG30" s="397"/>
      <c r="AH30" s="397"/>
      <c r="AI30" s="397"/>
      <c r="AJ30" s="397"/>
      <c r="AK30" s="397"/>
      <c r="AL30" s="397"/>
      <c r="AM30" s="397"/>
      <c r="AN30" s="397"/>
      <c r="AO30" s="397"/>
      <c r="AP30" s="397"/>
      <c r="AQ30" s="397"/>
      <c r="AR30" s="397"/>
      <c r="AS30" s="397"/>
      <c r="AT30" s="397"/>
      <c r="AU30" s="397"/>
    </row>
    <row r="31" customFormat="false" ht="19.5" hidden="false" customHeight="true" outlineLevel="0" collapsed="false">
      <c r="A31" s="398" t="n">
        <v>27</v>
      </c>
      <c r="B31" s="414" t="n">
        <v>27</v>
      </c>
      <c r="C31" s="414" t="s">
        <v>5158</v>
      </c>
      <c r="D31" s="414"/>
      <c r="E31" s="414" t="s">
        <v>5158</v>
      </c>
      <c r="F31" s="399" t="s">
        <v>5229</v>
      </c>
      <c r="G31" s="397" t="s">
        <v>1347</v>
      </c>
      <c r="H31" s="397"/>
      <c r="I31" s="499" t="s">
        <v>70</v>
      </c>
      <c r="J31" s="499" t="s">
        <v>70</v>
      </c>
      <c r="K31" s="397"/>
      <c r="L31" s="397"/>
      <c r="M31" s="397"/>
      <c r="N31" s="397"/>
      <c r="O31" s="397"/>
      <c r="P31" s="397"/>
      <c r="Q31" s="397"/>
      <c r="R31" s="397"/>
      <c r="S31" s="397"/>
      <c r="T31" s="397"/>
      <c r="U31" s="397"/>
      <c r="V31" s="397"/>
      <c r="W31" s="397"/>
      <c r="X31" s="397"/>
      <c r="Y31" s="397"/>
      <c r="Z31" s="397"/>
      <c r="AA31" s="397"/>
      <c r="AB31" s="397"/>
      <c r="AC31" s="397"/>
      <c r="AD31" s="397"/>
      <c r="AE31" s="397"/>
      <c r="AF31" s="397"/>
      <c r="AG31" s="397"/>
      <c r="AH31" s="397"/>
      <c r="AI31" s="397"/>
      <c r="AJ31" s="397"/>
      <c r="AK31" s="397"/>
      <c r="AL31" s="397"/>
      <c r="AM31" s="397"/>
      <c r="AN31" s="397"/>
      <c r="AO31" s="397"/>
      <c r="AP31" s="397"/>
      <c r="AQ31" s="397"/>
      <c r="AR31" s="397"/>
      <c r="AS31" s="397"/>
      <c r="AT31" s="397"/>
      <c r="AU31" s="397"/>
    </row>
    <row r="32" customFormat="false" ht="19.5" hidden="false" customHeight="true" outlineLevel="0" collapsed="false">
      <c r="A32" s="398" t="n">
        <v>28</v>
      </c>
      <c r="B32" s="414" t="n">
        <v>28</v>
      </c>
      <c r="C32" s="414" t="s">
        <v>62</v>
      </c>
      <c r="D32" s="399" t="s">
        <v>153</v>
      </c>
      <c r="E32" s="399"/>
      <c r="F32" s="404"/>
      <c r="G32" s="397" t="s">
        <v>154</v>
      </c>
      <c r="H32" s="397"/>
      <c r="I32" s="397"/>
      <c r="J32" s="397"/>
      <c r="K32" s="397"/>
      <c r="L32" s="397"/>
      <c r="M32" s="397"/>
      <c r="N32" s="397"/>
      <c r="O32" s="397"/>
      <c r="P32" s="397"/>
      <c r="Q32" s="397"/>
      <c r="R32" s="397"/>
      <c r="S32" s="397"/>
      <c r="T32" s="397"/>
      <c r="U32" s="397"/>
      <c r="V32" s="397"/>
      <c r="W32" s="397"/>
      <c r="X32" s="397"/>
      <c r="Y32" s="397"/>
      <c r="Z32" s="397"/>
      <c r="AA32" s="397"/>
      <c r="AB32" s="397"/>
      <c r="AC32" s="397"/>
      <c r="AD32" s="397"/>
      <c r="AE32" s="397"/>
      <c r="AF32" s="397"/>
      <c r="AG32" s="397"/>
      <c r="AH32" s="397"/>
      <c r="AI32" s="397"/>
      <c r="AJ32" s="397"/>
      <c r="AK32" s="397"/>
      <c r="AL32" s="397"/>
      <c r="AM32" s="397"/>
      <c r="AN32" s="397"/>
      <c r="AO32" s="397"/>
      <c r="AP32" s="397"/>
      <c r="AQ32" s="397"/>
      <c r="AR32" s="397"/>
      <c r="AS32" s="397"/>
      <c r="AT32" s="397"/>
      <c r="AU32" s="397"/>
    </row>
    <row r="33" customFormat="false" ht="19.5" hidden="false" customHeight="true" outlineLevel="0" collapsed="false">
      <c r="A33" s="398" t="n">
        <v>29</v>
      </c>
      <c r="B33" s="414" t="n">
        <v>29</v>
      </c>
      <c r="C33" s="414" t="s">
        <v>5158</v>
      </c>
      <c r="D33" s="414"/>
      <c r="E33" s="414" t="s">
        <v>5158</v>
      </c>
      <c r="F33" s="399" t="s">
        <v>5239</v>
      </c>
      <c r="G33" s="397" t="s">
        <v>1360</v>
      </c>
      <c r="H33" s="397"/>
      <c r="I33" s="397"/>
      <c r="J33" s="397"/>
      <c r="K33" s="397"/>
      <c r="L33" s="397"/>
      <c r="M33" s="397"/>
      <c r="N33" s="397"/>
      <c r="O33" s="397"/>
      <c r="P33" s="397"/>
      <c r="Q33" s="397"/>
      <c r="R33" s="397"/>
      <c r="S33" s="397"/>
      <c r="T33" s="397"/>
      <c r="U33" s="397"/>
      <c r="V33" s="397"/>
      <c r="W33" s="397"/>
      <c r="X33" s="397"/>
      <c r="Y33" s="397"/>
      <c r="Z33" s="397"/>
      <c r="AA33" s="397"/>
      <c r="AB33" s="397"/>
      <c r="AC33" s="397"/>
      <c r="AD33" s="397"/>
      <c r="AE33" s="397"/>
      <c r="AF33" s="397"/>
      <c r="AG33" s="397"/>
      <c r="AH33" s="397"/>
      <c r="AI33" s="397"/>
      <c r="AJ33" s="397"/>
      <c r="AK33" s="397"/>
      <c r="AL33" s="397"/>
      <c r="AM33" s="397"/>
      <c r="AN33" s="397"/>
      <c r="AO33" s="397"/>
      <c r="AP33" s="397"/>
      <c r="AQ33" s="397"/>
      <c r="AR33" s="397"/>
      <c r="AS33" s="397"/>
      <c r="AT33" s="397"/>
      <c r="AU33" s="397"/>
    </row>
    <row r="34" customFormat="false" ht="19.5" hidden="false" customHeight="true" outlineLevel="0" collapsed="false">
      <c r="A34" s="398" t="n">
        <v>30</v>
      </c>
      <c r="B34" s="414" t="n">
        <v>30</v>
      </c>
      <c r="C34" s="397" t="s">
        <v>62</v>
      </c>
      <c r="D34" s="399" t="s">
        <v>159</v>
      </c>
      <c r="E34" s="404"/>
      <c r="F34" s="399"/>
      <c r="G34" s="397" t="s">
        <v>161</v>
      </c>
      <c r="H34" s="397"/>
      <c r="I34" s="397"/>
      <c r="J34" s="397"/>
      <c r="K34" s="397"/>
      <c r="L34" s="397"/>
      <c r="M34" s="397"/>
      <c r="N34" s="397"/>
      <c r="O34" s="397"/>
      <c r="P34" s="397"/>
      <c r="Q34" s="397"/>
      <c r="R34" s="397"/>
      <c r="S34" s="397"/>
      <c r="T34" s="397"/>
      <c r="U34" s="397"/>
      <c r="V34" s="397"/>
      <c r="W34" s="397"/>
      <c r="X34" s="397"/>
      <c r="Y34" s="397"/>
      <c r="Z34" s="397"/>
      <c r="AA34" s="397"/>
      <c r="AB34" s="397"/>
      <c r="AC34" s="397"/>
      <c r="AD34" s="397"/>
      <c r="AE34" s="397"/>
      <c r="AF34" s="397"/>
      <c r="AG34" s="397"/>
      <c r="AH34" s="397"/>
      <c r="AI34" s="397"/>
      <c r="AJ34" s="397"/>
      <c r="AK34" s="397"/>
      <c r="AL34" s="397"/>
      <c r="AM34" s="397"/>
      <c r="AN34" s="397"/>
      <c r="AO34" s="397"/>
      <c r="AP34" s="397"/>
      <c r="AQ34" s="397"/>
      <c r="AR34" s="397"/>
      <c r="AS34" s="397"/>
      <c r="AT34" s="397"/>
      <c r="AU34" s="397"/>
    </row>
    <row r="35" customFormat="false" ht="19.5" hidden="false" customHeight="true" outlineLevel="0" collapsed="false">
      <c r="A35" s="398" t="n">
        <v>31</v>
      </c>
      <c r="B35" s="414" t="n">
        <v>31</v>
      </c>
      <c r="C35" s="414" t="s">
        <v>5158</v>
      </c>
      <c r="D35" s="414"/>
      <c r="E35" s="414" t="s">
        <v>5158</v>
      </c>
      <c r="F35" s="399" t="s">
        <v>6950</v>
      </c>
      <c r="G35" s="405" t="s">
        <v>164</v>
      </c>
      <c r="H35" s="405"/>
      <c r="I35" s="404" t="s">
        <v>60</v>
      </c>
      <c r="J35" s="404" t="s">
        <v>60</v>
      </c>
      <c r="K35" s="397" t="s">
        <v>6951</v>
      </c>
      <c r="L35" s="397"/>
      <c r="M35" s="397"/>
      <c r="N35" s="397"/>
      <c r="O35" s="397"/>
      <c r="P35" s="397"/>
      <c r="Q35" s="397"/>
      <c r="R35" s="397"/>
      <c r="S35" s="397"/>
      <c r="T35" s="397"/>
      <c r="U35" s="397"/>
      <c r="V35" s="397"/>
      <c r="W35" s="397"/>
      <c r="X35" s="397"/>
      <c r="Y35" s="397"/>
      <c r="Z35" s="397"/>
      <c r="AA35" s="397"/>
      <c r="AB35" s="397"/>
      <c r="AC35" s="397"/>
      <c r="AD35" s="397"/>
      <c r="AE35" s="397"/>
      <c r="AF35" s="397"/>
      <c r="AG35" s="397"/>
      <c r="AH35" s="397"/>
      <c r="AI35" s="397"/>
      <c r="AJ35" s="397"/>
      <c r="AK35" s="397"/>
      <c r="AL35" s="397"/>
      <c r="AM35" s="397"/>
      <c r="AN35" s="397"/>
      <c r="AO35" s="397"/>
      <c r="AP35" s="397"/>
      <c r="AQ35" s="397"/>
      <c r="AR35" s="397"/>
      <c r="AS35" s="397"/>
      <c r="AT35" s="397"/>
      <c r="AU35" s="397"/>
    </row>
    <row r="36" customFormat="false" ht="19.5" hidden="false" customHeight="true" outlineLevel="0" collapsed="false">
      <c r="A36" s="398" t="n">
        <v>32</v>
      </c>
      <c r="B36" s="414" t="n">
        <v>32</v>
      </c>
      <c r="C36" s="414" t="s">
        <v>62</v>
      </c>
      <c r="D36" s="399" t="s">
        <v>168</v>
      </c>
      <c r="E36" s="399"/>
      <c r="F36" s="404"/>
      <c r="G36" s="397" t="s">
        <v>169</v>
      </c>
      <c r="H36" s="397"/>
      <c r="I36" s="397"/>
      <c r="J36" s="397"/>
      <c r="K36" s="397"/>
      <c r="L36" s="397"/>
      <c r="M36" s="397"/>
      <c r="N36" s="397"/>
      <c r="O36" s="397"/>
      <c r="P36" s="397"/>
      <c r="Q36" s="397"/>
      <c r="R36" s="397"/>
      <c r="S36" s="397"/>
      <c r="T36" s="397"/>
      <c r="U36" s="397"/>
      <c r="V36" s="397"/>
      <c r="W36" s="397"/>
      <c r="X36" s="397"/>
      <c r="Y36" s="397"/>
      <c r="Z36" s="397"/>
      <c r="AA36" s="397"/>
      <c r="AB36" s="397"/>
      <c r="AC36" s="397"/>
      <c r="AD36" s="397"/>
      <c r="AE36" s="397"/>
      <c r="AF36" s="397"/>
      <c r="AG36" s="397"/>
      <c r="AH36" s="397"/>
      <c r="AI36" s="397"/>
      <c r="AJ36" s="397"/>
      <c r="AK36" s="397"/>
      <c r="AL36" s="397"/>
      <c r="AM36" s="397"/>
      <c r="AN36" s="397"/>
      <c r="AO36" s="397"/>
      <c r="AP36" s="397"/>
      <c r="AQ36" s="397"/>
      <c r="AR36" s="397"/>
      <c r="AS36" s="397"/>
      <c r="AT36" s="397"/>
      <c r="AU36" s="397"/>
    </row>
    <row r="37" customFormat="false" ht="19.5" hidden="false" customHeight="true" outlineLevel="0" collapsed="false">
      <c r="A37" s="398" t="n">
        <v>33</v>
      </c>
      <c r="B37" s="414" t="n">
        <v>33</v>
      </c>
      <c r="C37" s="414" t="s">
        <v>1185</v>
      </c>
      <c r="D37" s="399" t="s">
        <v>5253</v>
      </c>
      <c r="E37" s="397" t="s">
        <v>5427</v>
      </c>
      <c r="F37" s="399" t="s">
        <v>6952</v>
      </c>
      <c r="G37" s="397" t="s">
        <v>6842</v>
      </c>
      <c r="H37" s="397"/>
      <c r="I37" s="499" t="s">
        <v>70</v>
      </c>
      <c r="J37" s="499" t="s">
        <v>70</v>
      </c>
      <c r="K37" s="397"/>
      <c r="L37" s="397"/>
      <c r="M37" s="397"/>
      <c r="N37" s="397"/>
      <c r="O37" s="397"/>
      <c r="P37" s="397"/>
      <c r="Q37" s="397"/>
      <c r="R37" s="397"/>
      <c r="S37" s="397"/>
      <c r="T37" s="397"/>
      <c r="U37" s="397"/>
      <c r="V37" s="397"/>
      <c r="W37" s="397"/>
      <c r="X37" s="397"/>
      <c r="Y37" s="397"/>
      <c r="Z37" s="397"/>
      <c r="AA37" s="397"/>
      <c r="AB37" s="397"/>
      <c r="AC37" s="397"/>
      <c r="AD37" s="397"/>
      <c r="AE37" s="397"/>
      <c r="AF37" s="397"/>
      <c r="AG37" s="397"/>
      <c r="AH37" s="397"/>
      <c r="AI37" s="397"/>
      <c r="AJ37" s="397"/>
      <c r="AK37" s="397"/>
      <c r="AL37" s="397"/>
      <c r="AM37" s="397"/>
      <c r="AN37" s="397"/>
      <c r="AO37" s="397"/>
      <c r="AP37" s="397"/>
      <c r="AQ37" s="397"/>
      <c r="AR37" s="397"/>
      <c r="AS37" s="397"/>
      <c r="AT37" s="397"/>
      <c r="AU37" s="397"/>
    </row>
    <row r="38" customFormat="false" ht="19.5" hidden="false" customHeight="true" outlineLevel="0" collapsed="false">
      <c r="A38" s="398" t="n">
        <v>34</v>
      </c>
      <c r="B38" s="414" t="n">
        <v>34</v>
      </c>
      <c r="C38" s="397" t="s">
        <v>62</v>
      </c>
      <c r="D38" s="399" t="s">
        <v>174</v>
      </c>
      <c r="E38" s="404"/>
      <c r="F38" s="399"/>
      <c r="G38" s="397" t="s">
        <v>175</v>
      </c>
      <c r="H38" s="397"/>
      <c r="I38" s="397"/>
      <c r="J38" s="397"/>
      <c r="K38" s="397"/>
      <c r="L38" s="397"/>
      <c r="M38" s="397"/>
      <c r="N38" s="397"/>
      <c r="O38" s="397"/>
      <c r="P38" s="397"/>
      <c r="Q38" s="397"/>
      <c r="R38" s="397"/>
      <c r="S38" s="397"/>
      <c r="T38" s="397"/>
      <c r="U38" s="397"/>
      <c r="V38" s="397"/>
      <c r="W38" s="397"/>
      <c r="X38" s="397"/>
      <c r="Y38" s="397"/>
      <c r="Z38" s="397"/>
      <c r="AA38" s="397"/>
      <c r="AB38" s="397"/>
      <c r="AC38" s="397"/>
      <c r="AD38" s="397"/>
      <c r="AE38" s="397"/>
      <c r="AF38" s="397"/>
      <c r="AG38" s="397"/>
      <c r="AH38" s="397"/>
      <c r="AI38" s="397"/>
      <c r="AJ38" s="397"/>
      <c r="AK38" s="397"/>
      <c r="AL38" s="397"/>
      <c r="AM38" s="397"/>
      <c r="AN38" s="397"/>
      <c r="AO38" s="397"/>
      <c r="AP38" s="397"/>
      <c r="AQ38" s="397"/>
      <c r="AR38" s="397"/>
      <c r="AS38" s="397"/>
      <c r="AT38" s="397"/>
      <c r="AU38" s="397"/>
    </row>
    <row r="39" customFormat="false" ht="19.5" hidden="false" customHeight="true" outlineLevel="0" collapsed="false">
      <c r="A39" s="398" t="n">
        <v>35</v>
      </c>
      <c r="B39" s="414" t="n">
        <v>35</v>
      </c>
      <c r="C39" s="414" t="s">
        <v>62</v>
      </c>
      <c r="D39" s="399" t="s">
        <v>4188</v>
      </c>
      <c r="E39" s="399"/>
      <c r="F39" s="404"/>
      <c r="G39" s="397" t="s">
        <v>178</v>
      </c>
      <c r="H39" s="397"/>
      <c r="I39" s="397"/>
      <c r="J39" s="397"/>
      <c r="K39" s="397"/>
      <c r="L39" s="397"/>
      <c r="M39" s="397"/>
      <c r="N39" s="397"/>
      <c r="O39" s="397"/>
      <c r="P39" s="397"/>
      <c r="Q39" s="397"/>
      <c r="R39" s="397"/>
      <c r="S39" s="397"/>
      <c r="T39" s="397"/>
      <c r="U39" s="397"/>
      <c r="V39" s="397"/>
      <c r="W39" s="397"/>
      <c r="X39" s="397"/>
      <c r="Y39" s="397"/>
      <c r="Z39" s="397"/>
      <c r="AA39" s="397"/>
      <c r="AB39" s="397"/>
      <c r="AC39" s="397"/>
      <c r="AD39" s="397"/>
      <c r="AE39" s="397"/>
      <c r="AF39" s="397"/>
      <c r="AG39" s="397"/>
      <c r="AH39" s="397"/>
      <c r="AI39" s="397"/>
      <c r="AJ39" s="397"/>
      <c r="AK39" s="397"/>
      <c r="AL39" s="397"/>
      <c r="AM39" s="397"/>
      <c r="AN39" s="397"/>
      <c r="AO39" s="397"/>
      <c r="AP39" s="397"/>
      <c r="AQ39" s="397"/>
      <c r="AR39" s="397"/>
      <c r="AS39" s="397"/>
      <c r="AT39" s="397"/>
      <c r="AU39" s="397"/>
    </row>
    <row r="40" customFormat="false" ht="19.5" hidden="false" customHeight="true" outlineLevel="0" collapsed="false">
      <c r="A40" s="398" t="n">
        <v>36</v>
      </c>
      <c r="B40" s="414" t="n">
        <v>36</v>
      </c>
      <c r="C40" s="397" t="s">
        <v>62</v>
      </c>
      <c r="D40" s="399" t="s">
        <v>180</v>
      </c>
      <c r="E40" s="404"/>
      <c r="F40" s="399"/>
      <c r="G40" s="397" t="s">
        <v>181</v>
      </c>
      <c r="H40" s="397"/>
      <c r="I40" s="397"/>
      <c r="J40" s="397"/>
      <c r="K40" s="397"/>
      <c r="L40" s="397"/>
      <c r="M40" s="397"/>
      <c r="N40" s="397"/>
      <c r="O40" s="397"/>
      <c r="P40" s="397"/>
      <c r="Q40" s="397"/>
      <c r="R40" s="397"/>
      <c r="S40" s="397"/>
      <c r="T40" s="397"/>
      <c r="U40" s="397"/>
      <c r="V40" s="397"/>
      <c r="W40" s="397"/>
      <c r="X40" s="397"/>
      <c r="Y40" s="397"/>
      <c r="Z40" s="397"/>
      <c r="AA40" s="397"/>
      <c r="AB40" s="397"/>
      <c r="AC40" s="397"/>
      <c r="AD40" s="397"/>
      <c r="AE40" s="397"/>
      <c r="AF40" s="397"/>
      <c r="AG40" s="397"/>
      <c r="AH40" s="397"/>
      <c r="AI40" s="397"/>
      <c r="AJ40" s="397"/>
      <c r="AK40" s="397"/>
      <c r="AL40" s="397"/>
      <c r="AM40" s="397"/>
      <c r="AN40" s="397"/>
      <c r="AO40" s="397"/>
      <c r="AP40" s="397"/>
      <c r="AQ40" s="397"/>
      <c r="AR40" s="397"/>
      <c r="AS40" s="397"/>
      <c r="AT40" s="397"/>
      <c r="AU40" s="397"/>
    </row>
    <row r="41" customFormat="false" ht="19.5" hidden="false" customHeight="true" outlineLevel="0" collapsed="false">
      <c r="A41" s="398" t="n">
        <v>37</v>
      </c>
      <c r="B41" s="414" t="n">
        <v>37</v>
      </c>
      <c r="C41" s="397" t="s">
        <v>62</v>
      </c>
      <c r="D41" s="399" t="s">
        <v>183</v>
      </c>
      <c r="E41" s="404"/>
      <c r="F41" s="399"/>
      <c r="G41" s="397" t="s">
        <v>184</v>
      </c>
      <c r="H41" s="397"/>
      <c r="I41" s="397"/>
      <c r="J41" s="397"/>
      <c r="K41" s="397"/>
      <c r="L41" s="397"/>
      <c r="M41" s="397"/>
      <c r="N41" s="397"/>
      <c r="O41" s="397"/>
      <c r="P41" s="397"/>
      <c r="Q41" s="397"/>
      <c r="R41" s="397"/>
      <c r="S41" s="397"/>
      <c r="T41" s="397"/>
      <c r="U41" s="397"/>
      <c r="V41" s="397"/>
      <c r="W41" s="397"/>
      <c r="X41" s="397"/>
      <c r="Y41" s="397"/>
      <c r="Z41" s="397"/>
      <c r="AA41" s="397"/>
      <c r="AB41" s="397"/>
      <c r="AC41" s="397"/>
      <c r="AD41" s="397"/>
      <c r="AE41" s="397"/>
      <c r="AF41" s="397"/>
      <c r="AG41" s="397"/>
      <c r="AH41" s="397"/>
      <c r="AI41" s="397"/>
      <c r="AJ41" s="397"/>
      <c r="AK41" s="397"/>
      <c r="AL41" s="397"/>
      <c r="AM41" s="397"/>
      <c r="AN41" s="397"/>
      <c r="AO41" s="397"/>
      <c r="AP41" s="397"/>
      <c r="AQ41" s="397"/>
      <c r="AR41" s="397"/>
      <c r="AS41" s="397"/>
      <c r="AT41" s="397"/>
      <c r="AU41" s="397"/>
    </row>
    <row r="42" customFormat="false" ht="19.5" hidden="false" customHeight="true" outlineLevel="0" collapsed="false">
      <c r="A42" s="398" t="n">
        <v>38</v>
      </c>
      <c r="B42" s="414" t="n">
        <v>38</v>
      </c>
      <c r="C42" s="414" t="s">
        <v>5158</v>
      </c>
      <c r="D42" s="414"/>
      <c r="E42" s="414" t="s">
        <v>5158</v>
      </c>
      <c r="F42" s="399" t="s">
        <v>5276</v>
      </c>
      <c r="G42" s="397" t="s">
        <v>1439</v>
      </c>
      <c r="H42" s="397"/>
      <c r="I42" s="500" t="s">
        <v>118</v>
      </c>
      <c r="J42" s="501" t="s">
        <v>101</v>
      </c>
      <c r="K42" s="397"/>
      <c r="L42" s="397"/>
      <c r="M42" s="397"/>
      <c r="N42" s="397"/>
      <c r="O42" s="397"/>
      <c r="P42" s="397"/>
      <c r="Q42" s="397"/>
      <c r="R42" s="397"/>
      <c r="S42" s="397"/>
      <c r="T42" s="397"/>
      <c r="U42" s="397"/>
      <c r="V42" s="397"/>
      <c r="W42" s="397"/>
      <c r="X42" s="397"/>
      <c r="Y42" s="397"/>
      <c r="Z42" s="397"/>
      <c r="AA42" s="397"/>
      <c r="AB42" s="397"/>
      <c r="AC42" s="397"/>
      <c r="AD42" s="397"/>
      <c r="AE42" s="397"/>
      <c r="AF42" s="397"/>
      <c r="AG42" s="397"/>
      <c r="AH42" s="397"/>
      <c r="AI42" s="397"/>
      <c r="AJ42" s="397"/>
      <c r="AK42" s="397"/>
      <c r="AL42" s="397"/>
      <c r="AM42" s="397"/>
      <c r="AN42" s="397"/>
      <c r="AO42" s="397"/>
      <c r="AP42" s="397"/>
      <c r="AQ42" s="397"/>
      <c r="AR42" s="397"/>
      <c r="AS42" s="397"/>
      <c r="AT42" s="397"/>
      <c r="AU42" s="397"/>
    </row>
    <row r="43" customFormat="false" ht="19.5" hidden="false" customHeight="true" outlineLevel="0" collapsed="false">
      <c r="A43" s="398" t="n">
        <v>39</v>
      </c>
      <c r="B43" s="414" t="n">
        <v>39</v>
      </c>
      <c r="C43" s="397" t="s">
        <v>62</v>
      </c>
      <c r="D43" s="399" t="s">
        <v>191</v>
      </c>
      <c r="E43" s="404"/>
      <c r="F43" s="399"/>
      <c r="G43" s="397" t="s">
        <v>192</v>
      </c>
      <c r="H43" s="397"/>
      <c r="I43" s="397"/>
      <c r="J43" s="397"/>
      <c r="K43" s="397"/>
      <c r="L43" s="397"/>
      <c r="M43" s="397"/>
      <c r="N43" s="397"/>
      <c r="O43" s="397"/>
      <c r="P43" s="397"/>
      <c r="Q43" s="397"/>
      <c r="R43" s="397"/>
      <c r="S43" s="397"/>
      <c r="T43" s="397"/>
      <c r="U43" s="397"/>
      <c r="V43" s="397"/>
      <c r="W43" s="397"/>
      <c r="X43" s="397"/>
      <c r="Y43" s="397"/>
      <c r="Z43" s="397"/>
      <c r="AA43" s="397"/>
      <c r="AB43" s="397"/>
      <c r="AC43" s="397"/>
      <c r="AD43" s="397"/>
      <c r="AE43" s="397"/>
      <c r="AF43" s="397"/>
      <c r="AG43" s="397"/>
      <c r="AH43" s="397"/>
      <c r="AI43" s="397"/>
      <c r="AJ43" s="397"/>
      <c r="AK43" s="397"/>
      <c r="AL43" s="397"/>
      <c r="AM43" s="397"/>
      <c r="AN43" s="397"/>
      <c r="AO43" s="397"/>
      <c r="AP43" s="397"/>
      <c r="AQ43" s="397"/>
      <c r="AR43" s="397"/>
      <c r="AS43" s="397"/>
      <c r="AT43" s="397"/>
      <c r="AU43" s="397"/>
    </row>
    <row r="44" customFormat="false" ht="19.5" hidden="false" customHeight="true" outlineLevel="0" collapsed="false">
      <c r="A44" s="398" t="n">
        <v>40</v>
      </c>
      <c r="B44" s="414" t="n">
        <v>40</v>
      </c>
      <c r="C44" s="397" t="s">
        <v>62</v>
      </c>
      <c r="D44" s="399" t="s">
        <v>188</v>
      </c>
      <c r="E44" s="404"/>
      <c r="F44" s="399"/>
      <c r="G44" s="397" t="s">
        <v>189</v>
      </c>
      <c r="H44" s="397"/>
      <c r="I44" s="397"/>
      <c r="J44" s="397"/>
      <c r="K44" s="397"/>
      <c r="L44" s="397"/>
      <c r="M44" s="397"/>
      <c r="N44" s="397"/>
      <c r="O44" s="397"/>
      <c r="P44" s="397"/>
      <c r="Q44" s="397"/>
      <c r="R44" s="397"/>
      <c r="S44" s="397"/>
      <c r="T44" s="397"/>
      <c r="U44" s="397"/>
      <c r="V44" s="397"/>
      <c r="W44" s="397"/>
      <c r="X44" s="397"/>
      <c r="Y44" s="397"/>
      <c r="Z44" s="397"/>
      <c r="AA44" s="397"/>
      <c r="AB44" s="397"/>
      <c r="AC44" s="397"/>
      <c r="AD44" s="397"/>
      <c r="AE44" s="397"/>
      <c r="AF44" s="397"/>
      <c r="AG44" s="397"/>
      <c r="AH44" s="397"/>
      <c r="AI44" s="397"/>
      <c r="AJ44" s="397"/>
      <c r="AK44" s="397"/>
      <c r="AL44" s="397"/>
      <c r="AM44" s="397"/>
      <c r="AN44" s="397"/>
      <c r="AO44" s="397"/>
      <c r="AP44" s="397"/>
      <c r="AQ44" s="397"/>
      <c r="AR44" s="397"/>
      <c r="AS44" s="397"/>
      <c r="AT44" s="397"/>
      <c r="AU44" s="397"/>
    </row>
    <row r="45" customFormat="false" ht="19.5" hidden="false" customHeight="true" outlineLevel="0" collapsed="false">
      <c r="A45" s="398" t="n">
        <v>41</v>
      </c>
      <c r="B45" s="414" t="n">
        <v>41</v>
      </c>
      <c r="C45" s="397" t="s">
        <v>62</v>
      </c>
      <c r="D45" s="399" t="s">
        <v>194</v>
      </c>
      <c r="E45" s="399" t="s">
        <v>5115</v>
      </c>
      <c r="F45" s="399" t="s">
        <v>5290</v>
      </c>
      <c r="G45" s="397" t="s">
        <v>6953</v>
      </c>
      <c r="H45" s="397"/>
      <c r="I45" s="397"/>
      <c r="J45" s="397"/>
      <c r="K45" s="397"/>
      <c r="L45" s="397"/>
      <c r="M45" s="397"/>
      <c r="N45" s="397"/>
      <c r="O45" s="397"/>
      <c r="P45" s="397"/>
      <c r="Q45" s="397"/>
      <c r="R45" s="397"/>
      <c r="S45" s="397"/>
      <c r="T45" s="397"/>
      <c r="U45" s="397"/>
      <c r="V45" s="397"/>
      <c r="W45" s="397"/>
      <c r="X45" s="397"/>
      <c r="Y45" s="397"/>
      <c r="Z45" s="397"/>
      <c r="AA45" s="397"/>
      <c r="AB45" s="397"/>
      <c r="AC45" s="397"/>
      <c r="AD45" s="397"/>
      <c r="AE45" s="397"/>
      <c r="AF45" s="397"/>
      <c r="AG45" s="397"/>
      <c r="AH45" s="397"/>
      <c r="AI45" s="397"/>
      <c r="AJ45" s="397"/>
      <c r="AK45" s="397"/>
      <c r="AL45" s="397"/>
      <c r="AM45" s="397"/>
      <c r="AN45" s="397"/>
      <c r="AO45" s="397"/>
      <c r="AP45" s="397"/>
      <c r="AQ45" s="397"/>
      <c r="AR45" s="397"/>
      <c r="AS45" s="397"/>
      <c r="AT45" s="397"/>
      <c r="AU45" s="397"/>
    </row>
    <row r="46" customFormat="false" ht="19.5" hidden="false" customHeight="true" outlineLevel="0" collapsed="false">
      <c r="A46" s="398" t="n">
        <v>42</v>
      </c>
      <c r="B46" s="414" t="n">
        <v>42</v>
      </c>
      <c r="C46" s="397" t="s">
        <v>62</v>
      </c>
      <c r="D46" s="399" t="s">
        <v>196</v>
      </c>
      <c r="E46" s="404"/>
      <c r="F46" s="399"/>
      <c r="G46" s="397" t="s">
        <v>197</v>
      </c>
      <c r="H46" s="397"/>
      <c r="I46" s="397"/>
      <c r="J46" s="397"/>
      <c r="K46" s="397"/>
      <c r="L46" s="397"/>
      <c r="M46" s="397"/>
      <c r="N46" s="397"/>
      <c r="O46" s="397"/>
      <c r="P46" s="397"/>
      <c r="Q46" s="397"/>
      <c r="R46" s="397"/>
      <c r="S46" s="397"/>
      <c r="T46" s="397"/>
      <c r="U46" s="397"/>
      <c r="V46" s="397"/>
      <c r="W46" s="397"/>
      <c r="X46" s="397"/>
      <c r="Y46" s="397"/>
      <c r="Z46" s="397"/>
      <c r="AA46" s="397"/>
      <c r="AB46" s="397"/>
      <c r="AC46" s="397"/>
      <c r="AD46" s="397"/>
      <c r="AE46" s="397"/>
      <c r="AF46" s="397"/>
      <c r="AG46" s="397"/>
      <c r="AH46" s="397"/>
      <c r="AI46" s="397"/>
      <c r="AJ46" s="397"/>
      <c r="AK46" s="397"/>
      <c r="AL46" s="397"/>
      <c r="AM46" s="397"/>
      <c r="AN46" s="397"/>
      <c r="AO46" s="397"/>
      <c r="AP46" s="397"/>
      <c r="AQ46" s="397"/>
      <c r="AR46" s="397"/>
      <c r="AS46" s="397"/>
      <c r="AT46" s="397"/>
      <c r="AU46" s="397"/>
    </row>
    <row r="47" customFormat="false" ht="19.5" hidden="false" customHeight="true" outlineLevel="0" collapsed="false">
      <c r="A47" s="398" t="n">
        <v>43</v>
      </c>
      <c r="B47" s="414" t="n">
        <v>43</v>
      </c>
      <c r="C47" s="397" t="s">
        <v>62</v>
      </c>
      <c r="D47" s="399" t="s">
        <v>198</v>
      </c>
      <c r="E47" s="404"/>
      <c r="F47" s="399"/>
      <c r="G47" s="397" t="s">
        <v>199</v>
      </c>
      <c r="H47" s="397"/>
      <c r="I47" s="397"/>
      <c r="J47" s="397"/>
      <c r="K47" s="397"/>
      <c r="L47" s="397"/>
      <c r="M47" s="397"/>
      <c r="N47" s="397"/>
      <c r="O47" s="397"/>
      <c r="P47" s="397"/>
      <c r="Q47" s="397"/>
      <c r="R47" s="397"/>
      <c r="S47" s="397"/>
      <c r="T47" s="397"/>
      <c r="U47" s="397"/>
      <c r="V47" s="397"/>
      <c r="W47" s="397"/>
      <c r="X47" s="397"/>
      <c r="Y47" s="397"/>
      <c r="Z47" s="397"/>
      <c r="AA47" s="397"/>
      <c r="AB47" s="397"/>
      <c r="AC47" s="397"/>
      <c r="AD47" s="397"/>
      <c r="AE47" s="397"/>
      <c r="AF47" s="397"/>
      <c r="AG47" s="397"/>
      <c r="AH47" s="397"/>
      <c r="AI47" s="397"/>
      <c r="AJ47" s="397"/>
      <c r="AK47" s="397"/>
      <c r="AL47" s="397"/>
      <c r="AM47" s="397"/>
      <c r="AN47" s="397"/>
      <c r="AO47" s="397"/>
      <c r="AP47" s="397"/>
      <c r="AQ47" s="397"/>
      <c r="AR47" s="397"/>
      <c r="AS47" s="397"/>
      <c r="AT47" s="397"/>
      <c r="AU47" s="397"/>
    </row>
    <row r="48" customFormat="false" ht="19.5" hidden="false" customHeight="true" outlineLevel="0" collapsed="false">
      <c r="A48" s="398" t="n">
        <v>44</v>
      </c>
      <c r="B48" s="414" t="n">
        <v>44</v>
      </c>
      <c r="C48" s="414" t="s">
        <v>5211</v>
      </c>
      <c r="D48" s="414"/>
      <c r="E48" s="414" t="s">
        <v>5211</v>
      </c>
      <c r="F48" s="399" t="s">
        <v>6954</v>
      </c>
      <c r="G48" s="397" t="s">
        <v>1486</v>
      </c>
      <c r="H48" s="397"/>
      <c r="I48" s="499" t="s">
        <v>70</v>
      </c>
      <c r="J48" s="499" t="s">
        <v>70</v>
      </c>
      <c r="K48" s="397"/>
      <c r="L48" s="397"/>
      <c r="M48" s="397"/>
      <c r="N48" s="397"/>
      <c r="O48" s="397"/>
      <c r="P48" s="397"/>
      <c r="Q48" s="397"/>
      <c r="R48" s="397"/>
      <c r="S48" s="397"/>
      <c r="T48" s="397"/>
      <c r="U48" s="397"/>
      <c r="V48" s="397"/>
      <c r="W48" s="397"/>
      <c r="X48" s="397"/>
      <c r="Y48" s="397"/>
      <c r="Z48" s="397"/>
      <c r="AA48" s="397"/>
      <c r="AB48" s="397"/>
      <c r="AC48" s="397"/>
      <c r="AD48" s="397"/>
      <c r="AE48" s="397"/>
      <c r="AF48" s="397"/>
      <c r="AG48" s="397"/>
      <c r="AH48" s="397"/>
      <c r="AI48" s="397"/>
      <c r="AJ48" s="397"/>
      <c r="AK48" s="397"/>
      <c r="AL48" s="397"/>
      <c r="AM48" s="397"/>
      <c r="AN48" s="397"/>
      <c r="AO48" s="397"/>
      <c r="AP48" s="397"/>
      <c r="AQ48" s="397"/>
      <c r="AR48" s="397"/>
      <c r="AS48" s="397"/>
      <c r="AT48" s="397"/>
      <c r="AU48" s="397"/>
    </row>
    <row r="49" customFormat="false" ht="19.5" hidden="false" customHeight="true" outlineLevel="0" collapsed="false">
      <c r="A49" s="398" t="n">
        <v>45</v>
      </c>
      <c r="B49" s="414" t="n">
        <v>45</v>
      </c>
      <c r="C49" s="414" t="s">
        <v>62</v>
      </c>
      <c r="D49" s="399" t="s">
        <v>202</v>
      </c>
      <c r="E49" s="404"/>
      <c r="F49" s="502" t="s">
        <v>5306</v>
      </c>
      <c r="G49" s="422" t="s">
        <v>203</v>
      </c>
      <c r="H49" s="422"/>
      <c r="I49" s="499" t="s">
        <v>70</v>
      </c>
      <c r="J49" s="499" t="s">
        <v>70</v>
      </c>
      <c r="K49" s="399" t="s">
        <v>6955</v>
      </c>
      <c r="L49" s="397"/>
      <c r="M49" s="397"/>
      <c r="N49" s="397"/>
      <c r="O49" s="397"/>
      <c r="P49" s="397"/>
      <c r="Q49" s="397"/>
      <c r="R49" s="397"/>
      <c r="S49" s="397"/>
      <c r="T49" s="397"/>
      <c r="U49" s="397"/>
      <c r="V49" s="397"/>
      <c r="W49" s="397"/>
      <c r="X49" s="397"/>
      <c r="Y49" s="397"/>
      <c r="Z49" s="397"/>
      <c r="AA49" s="397"/>
      <c r="AB49" s="397"/>
      <c r="AC49" s="397"/>
      <c r="AD49" s="397"/>
      <c r="AE49" s="397"/>
      <c r="AF49" s="397"/>
      <c r="AG49" s="397"/>
      <c r="AH49" s="397"/>
      <c r="AI49" s="397"/>
      <c r="AJ49" s="397"/>
      <c r="AK49" s="397"/>
      <c r="AL49" s="397"/>
      <c r="AM49" s="397"/>
      <c r="AN49" s="397"/>
      <c r="AO49" s="397"/>
      <c r="AP49" s="397"/>
      <c r="AQ49" s="397"/>
      <c r="AR49" s="397"/>
      <c r="AS49" s="397"/>
      <c r="AT49" s="397"/>
      <c r="AU49" s="397"/>
    </row>
    <row r="50" customFormat="false" ht="19.5" hidden="false" customHeight="true" outlineLevel="0" collapsed="false">
      <c r="A50" s="398" t="n">
        <v>46</v>
      </c>
      <c r="B50" s="414" t="n">
        <v>46</v>
      </c>
      <c r="C50" s="397" t="s">
        <v>62</v>
      </c>
      <c r="D50" s="399" t="s">
        <v>205</v>
      </c>
      <c r="E50" s="404"/>
      <c r="F50" s="399"/>
      <c r="G50" s="397" t="s">
        <v>206</v>
      </c>
      <c r="H50" s="397"/>
      <c r="I50" s="397"/>
      <c r="J50" s="397"/>
      <c r="K50" s="397"/>
      <c r="L50" s="397"/>
      <c r="M50" s="397"/>
      <c r="N50" s="397"/>
      <c r="O50" s="397"/>
      <c r="P50" s="397"/>
      <c r="Q50" s="397"/>
      <c r="R50" s="397"/>
      <c r="S50" s="397"/>
      <c r="T50" s="397"/>
      <c r="U50" s="397"/>
      <c r="V50" s="397"/>
      <c r="W50" s="397"/>
      <c r="X50" s="397"/>
      <c r="Y50" s="397"/>
      <c r="Z50" s="397"/>
      <c r="AA50" s="397"/>
      <c r="AB50" s="397"/>
      <c r="AC50" s="397"/>
      <c r="AD50" s="397"/>
      <c r="AE50" s="397"/>
      <c r="AF50" s="397"/>
      <c r="AG50" s="397"/>
      <c r="AH50" s="397"/>
      <c r="AI50" s="397"/>
      <c r="AJ50" s="397"/>
      <c r="AK50" s="397"/>
      <c r="AL50" s="397"/>
      <c r="AM50" s="397"/>
      <c r="AN50" s="397"/>
      <c r="AO50" s="397"/>
      <c r="AP50" s="397"/>
      <c r="AQ50" s="397"/>
      <c r="AR50" s="397"/>
      <c r="AS50" s="397"/>
      <c r="AT50" s="397"/>
      <c r="AU50" s="397"/>
    </row>
    <row r="51" customFormat="false" ht="19.5" hidden="false" customHeight="true" outlineLevel="0" collapsed="false">
      <c r="A51" s="398" t="n">
        <v>47</v>
      </c>
      <c r="B51" s="414" t="n">
        <v>47</v>
      </c>
      <c r="C51" s="397" t="s">
        <v>62</v>
      </c>
      <c r="D51" s="399" t="s">
        <v>208</v>
      </c>
      <c r="E51" s="404"/>
      <c r="F51" s="399"/>
      <c r="G51" s="397" t="s">
        <v>209</v>
      </c>
      <c r="H51" s="397"/>
      <c r="I51" s="397"/>
      <c r="J51" s="397"/>
      <c r="K51" s="397"/>
      <c r="L51" s="397"/>
      <c r="M51" s="397"/>
      <c r="N51" s="397"/>
      <c r="O51" s="397"/>
      <c r="P51" s="397"/>
      <c r="Q51" s="397"/>
      <c r="R51" s="397"/>
      <c r="S51" s="397"/>
      <c r="T51" s="397"/>
      <c r="U51" s="397"/>
      <c r="V51" s="397"/>
      <c r="W51" s="397"/>
      <c r="X51" s="397"/>
      <c r="Y51" s="397"/>
      <c r="Z51" s="397"/>
      <c r="AA51" s="397"/>
      <c r="AB51" s="397"/>
      <c r="AC51" s="397"/>
      <c r="AD51" s="397"/>
      <c r="AE51" s="397"/>
      <c r="AF51" s="397"/>
      <c r="AG51" s="397"/>
      <c r="AH51" s="397"/>
      <c r="AI51" s="397"/>
      <c r="AJ51" s="397"/>
      <c r="AK51" s="397"/>
      <c r="AL51" s="397"/>
      <c r="AM51" s="397"/>
      <c r="AN51" s="397"/>
      <c r="AO51" s="397"/>
      <c r="AP51" s="397"/>
      <c r="AQ51" s="397"/>
      <c r="AR51" s="397"/>
      <c r="AS51" s="397"/>
      <c r="AT51" s="397"/>
      <c r="AU51" s="397"/>
    </row>
    <row r="52" customFormat="false" ht="19.5" hidden="false" customHeight="true" outlineLevel="0" collapsed="false">
      <c r="A52" s="398" t="n">
        <v>48</v>
      </c>
      <c r="B52" s="414" t="n">
        <v>48</v>
      </c>
      <c r="C52" s="414" t="s">
        <v>62</v>
      </c>
      <c r="D52" s="399" t="s">
        <v>212</v>
      </c>
      <c r="E52" s="399"/>
      <c r="F52" s="399" t="s">
        <v>1507</v>
      </c>
      <c r="G52" s="397" t="s">
        <v>4199</v>
      </c>
      <c r="H52" s="397"/>
      <c r="I52" s="499" t="s">
        <v>70</v>
      </c>
      <c r="J52" s="499" t="s">
        <v>70</v>
      </c>
      <c r="K52" s="397"/>
      <c r="L52" s="397"/>
      <c r="M52" s="397"/>
      <c r="N52" s="397"/>
      <c r="O52" s="397"/>
      <c r="P52" s="397"/>
      <c r="Q52" s="397"/>
      <c r="R52" s="397"/>
      <c r="S52" s="397"/>
      <c r="T52" s="397"/>
      <c r="U52" s="397"/>
      <c r="V52" s="397"/>
      <c r="W52" s="397"/>
      <c r="X52" s="397"/>
      <c r="Y52" s="397"/>
      <c r="Z52" s="397"/>
      <c r="AA52" s="397"/>
      <c r="AB52" s="397"/>
      <c r="AC52" s="397"/>
      <c r="AD52" s="397"/>
      <c r="AE52" s="397"/>
      <c r="AF52" s="397"/>
      <c r="AG52" s="397"/>
      <c r="AH52" s="397"/>
      <c r="AI52" s="397"/>
      <c r="AJ52" s="397"/>
      <c r="AK52" s="397"/>
      <c r="AL52" s="397"/>
      <c r="AM52" s="397"/>
      <c r="AN52" s="397"/>
      <c r="AO52" s="397"/>
      <c r="AP52" s="397"/>
      <c r="AQ52" s="397"/>
      <c r="AR52" s="397"/>
      <c r="AS52" s="397"/>
      <c r="AT52" s="397"/>
      <c r="AU52" s="397"/>
    </row>
    <row r="53" customFormat="false" ht="19.5" hidden="false" customHeight="true" outlineLevel="0" collapsed="false">
      <c r="A53" s="398" t="n">
        <v>49</v>
      </c>
      <c r="B53" s="414" t="n">
        <v>49</v>
      </c>
      <c r="C53" s="397" t="s">
        <v>62</v>
      </c>
      <c r="D53" s="399" t="s">
        <v>214</v>
      </c>
      <c r="E53" s="404"/>
      <c r="F53" s="399"/>
      <c r="G53" s="397" t="s">
        <v>215</v>
      </c>
      <c r="H53" s="397"/>
      <c r="I53" s="397"/>
      <c r="J53" s="397"/>
      <c r="K53" s="397"/>
      <c r="L53" s="397"/>
      <c r="M53" s="397"/>
      <c r="N53" s="397"/>
      <c r="O53" s="397"/>
      <c r="P53" s="397"/>
      <c r="Q53" s="397"/>
      <c r="R53" s="397"/>
      <c r="S53" s="397"/>
      <c r="T53" s="397"/>
      <c r="U53" s="397"/>
      <c r="V53" s="397"/>
      <c r="W53" s="397"/>
      <c r="X53" s="397"/>
      <c r="Y53" s="397"/>
      <c r="Z53" s="397"/>
      <c r="AA53" s="397"/>
      <c r="AB53" s="397"/>
      <c r="AC53" s="397"/>
      <c r="AD53" s="397"/>
      <c r="AE53" s="397"/>
      <c r="AF53" s="397"/>
      <c r="AG53" s="397"/>
      <c r="AH53" s="397"/>
      <c r="AI53" s="397"/>
      <c r="AJ53" s="397"/>
      <c r="AK53" s="397"/>
      <c r="AL53" s="397"/>
      <c r="AM53" s="397"/>
      <c r="AN53" s="397"/>
      <c r="AO53" s="397"/>
      <c r="AP53" s="397"/>
      <c r="AQ53" s="397"/>
      <c r="AR53" s="397"/>
      <c r="AS53" s="397"/>
      <c r="AT53" s="397"/>
      <c r="AU53" s="397"/>
    </row>
    <row r="54" customFormat="false" ht="19.5" hidden="false" customHeight="true" outlineLevel="0" collapsed="false">
      <c r="A54" s="398" t="n">
        <v>50</v>
      </c>
      <c r="B54" s="414" t="n">
        <v>50.1</v>
      </c>
      <c r="C54" s="397" t="s">
        <v>62</v>
      </c>
      <c r="D54" s="399" t="s">
        <v>216</v>
      </c>
      <c r="E54" s="404"/>
      <c r="F54" s="399"/>
      <c r="G54" s="397" t="s">
        <v>217</v>
      </c>
      <c r="H54" s="397"/>
      <c r="I54" s="397"/>
      <c r="J54" s="397"/>
      <c r="K54" s="397"/>
      <c r="L54" s="397"/>
      <c r="M54" s="397"/>
      <c r="N54" s="397"/>
      <c r="O54" s="397"/>
      <c r="P54" s="397"/>
      <c r="Q54" s="397"/>
      <c r="R54" s="397"/>
      <c r="S54" s="397"/>
      <c r="T54" s="397"/>
      <c r="U54" s="397"/>
      <c r="V54" s="397"/>
      <c r="W54" s="397"/>
      <c r="X54" s="397"/>
      <c r="Y54" s="397"/>
      <c r="Z54" s="397"/>
      <c r="AA54" s="397"/>
      <c r="AB54" s="397"/>
      <c r="AC54" s="397"/>
      <c r="AD54" s="397"/>
      <c r="AE54" s="397"/>
      <c r="AF54" s="397"/>
      <c r="AG54" s="397"/>
      <c r="AH54" s="397"/>
      <c r="AI54" s="397"/>
      <c r="AJ54" s="397"/>
      <c r="AK54" s="397"/>
      <c r="AL54" s="397"/>
      <c r="AM54" s="397"/>
      <c r="AN54" s="397"/>
      <c r="AO54" s="397"/>
      <c r="AP54" s="397"/>
      <c r="AQ54" s="397"/>
      <c r="AR54" s="397"/>
      <c r="AS54" s="397"/>
      <c r="AT54" s="397"/>
      <c r="AU54" s="397"/>
    </row>
    <row r="55" customFormat="false" ht="19.5" hidden="false" customHeight="true" outlineLevel="0" collapsed="false">
      <c r="A55" s="398" t="n">
        <v>50</v>
      </c>
      <c r="B55" s="414" t="n">
        <v>50.2</v>
      </c>
      <c r="C55" s="397" t="s">
        <v>62</v>
      </c>
      <c r="D55" s="399" t="s">
        <v>216</v>
      </c>
      <c r="E55" s="404"/>
      <c r="F55" s="399"/>
      <c r="G55" s="397" t="s">
        <v>220</v>
      </c>
      <c r="H55" s="397"/>
      <c r="I55" s="397"/>
      <c r="J55" s="397"/>
      <c r="K55" s="397"/>
      <c r="L55" s="397"/>
      <c r="M55" s="397"/>
      <c r="N55" s="397"/>
      <c r="O55" s="397"/>
      <c r="P55" s="397"/>
      <c r="Q55" s="397"/>
      <c r="R55" s="397"/>
      <c r="S55" s="397"/>
      <c r="T55" s="397"/>
      <c r="U55" s="397"/>
      <c r="V55" s="397"/>
      <c r="W55" s="397"/>
      <c r="X55" s="397"/>
      <c r="Y55" s="397"/>
      <c r="Z55" s="397"/>
      <c r="AA55" s="397"/>
      <c r="AB55" s="397"/>
      <c r="AC55" s="397"/>
      <c r="AD55" s="397"/>
      <c r="AE55" s="397"/>
      <c r="AF55" s="397"/>
      <c r="AG55" s="397"/>
      <c r="AH55" s="397"/>
      <c r="AI55" s="397"/>
      <c r="AJ55" s="397"/>
      <c r="AK55" s="397"/>
      <c r="AL55" s="397"/>
      <c r="AM55" s="397"/>
      <c r="AN55" s="397"/>
      <c r="AO55" s="397"/>
      <c r="AP55" s="397"/>
      <c r="AQ55" s="397"/>
      <c r="AR55" s="397"/>
      <c r="AS55" s="397"/>
      <c r="AT55" s="397"/>
      <c r="AU55" s="397"/>
    </row>
    <row r="56" customFormat="false" ht="19.5" hidden="false" customHeight="true" outlineLevel="0" collapsed="false">
      <c r="A56" s="398" t="n">
        <v>51</v>
      </c>
      <c r="B56" s="414" t="n">
        <v>51</v>
      </c>
      <c r="C56" s="397" t="s">
        <v>62</v>
      </c>
      <c r="D56" s="399" t="s">
        <v>221</v>
      </c>
      <c r="E56" s="404"/>
      <c r="F56" s="399"/>
      <c r="G56" s="397" t="s">
        <v>222</v>
      </c>
      <c r="H56" s="397"/>
      <c r="I56" s="397"/>
      <c r="J56" s="397"/>
      <c r="K56" s="397"/>
      <c r="L56" s="397"/>
      <c r="M56" s="397"/>
      <c r="N56" s="397"/>
      <c r="O56" s="397"/>
      <c r="P56" s="397"/>
      <c r="Q56" s="397"/>
      <c r="R56" s="397"/>
      <c r="S56" s="397"/>
      <c r="T56" s="397"/>
      <c r="U56" s="397"/>
      <c r="V56" s="397"/>
      <c r="W56" s="397"/>
      <c r="X56" s="397"/>
      <c r="Y56" s="397"/>
      <c r="Z56" s="397"/>
      <c r="AA56" s="397"/>
      <c r="AB56" s="397"/>
      <c r="AC56" s="397"/>
      <c r="AD56" s="397"/>
      <c r="AE56" s="397"/>
      <c r="AF56" s="397"/>
      <c r="AG56" s="397"/>
      <c r="AH56" s="397"/>
      <c r="AI56" s="397"/>
      <c r="AJ56" s="397"/>
      <c r="AK56" s="397"/>
      <c r="AL56" s="397"/>
      <c r="AM56" s="397"/>
      <c r="AN56" s="397"/>
      <c r="AO56" s="397"/>
      <c r="AP56" s="397"/>
      <c r="AQ56" s="397"/>
      <c r="AR56" s="397"/>
      <c r="AS56" s="397"/>
      <c r="AT56" s="397"/>
      <c r="AU56" s="397"/>
    </row>
    <row r="57" customFormat="false" ht="19.5" hidden="false" customHeight="true" outlineLevel="0" collapsed="false">
      <c r="A57" s="398" t="n">
        <v>52</v>
      </c>
      <c r="B57" s="414" t="n">
        <v>52</v>
      </c>
      <c r="C57" s="397" t="s">
        <v>62</v>
      </c>
      <c r="D57" s="399" t="s">
        <v>224</v>
      </c>
      <c r="E57" s="404"/>
      <c r="F57" s="399"/>
      <c r="G57" s="397" t="s">
        <v>225</v>
      </c>
      <c r="H57" s="397"/>
      <c r="I57" s="397"/>
      <c r="J57" s="397"/>
      <c r="K57" s="397"/>
      <c r="L57" s="397"/>
      <c r="M57" s="397"/>
      <c r="N57" s="397"/>
      <c r="O57" s="397"/>
      <c r="P57" s="397"/>
      <c r="Q57" s="397"/>
      <c r="R57" s="397"/>
      <c r="S57" s="397"/>
      <c r="T57" s="397"/>
      <c r="U57" s="397"/>
      <c r="V57" s="397"/>
      <c r="W57" s="397"/>
      <c r="X57" s="397"/>
      <c r="Y57" s="397"/>
      <c r="Z57" s="397"/>
      <c r="AA57" s="397"/>
      <c r="AB57" s="397"/>
      <c r="AC57" s="397"/>
      <c r="AD57" s="397"/>
      <c r="AE57" s="397"/>
      <c r="AF57" s="397"/>
      <c r="AG57" s="397"/>
      <c r="AH57" s="397"/>
      <c r="AI57" s="397"/>
      <c r="AJ57" s="397"/>
      <c r="AK57" s="397"/>
      <c r="AL57" s="397"/>
      <c r="AM57" s="397"/>
      <c r="AN57" s="397"/>
      <c r="AO57" s="397"/>
      <c r="AP57" s="397"/>
      <c r="AQ57" s="397"/>
      <c r="AR57" s="397"/>
      <c r="AS57" s="397"/>
      <c r="AT57" s="397"/>
      <c r="AU57" s="397"/>
    </row>
    <row r="58" customFormat="false" ht="19.5" hidden="false" customHeight="true" outlineLevel="0" collapsed="false">
      <c r="A58" s="398" t="n">
        <v>53</v>
      </c>
      <c r="B58" s="414" t="n">
        <v>53</v>
      </c>
      <c r="C58" s="397" t="s">
        <v>62</v>
      </c>
      <c r="D58" s="399" t="s">
        <v>226</v>
      </c>
      <c r="E58" s="404"/>
      <c r="F58" s="399"/>
      <c r="G58" s="397" t="s">
        <v>227</v>
      </c>
      <c r="H58" s="397"/>
      <c r="I58" s="397"/>
      <c r="J58" s="397"/>
      <c r="K58" s="397"/>
      <c r="L58" s="397"/>
      <c r="M58" s="397"/>
      <c r="N58" s="397"/>
      <c r="O58" s="397"/>
      <c r="P58" s="397"/>
      <c r="Q58" s="397"/>
      <c r="R58" s="397"/>
      <c r="S58" s="397"/>
      <c r="T58" s="397"/>
      <c r="U58" s="397"/>
      <c r="V58" s="397"/>
      <c r="W58" s="397"/>
      <c r="X58" s="397"/>
      <c r="Y58" s="397"/>
      <c r="Z58" s="397"/>
      <c r="AA58" s="397"/>
      <c r="AB58" s="397"/>
      <c r="AC58" s="397"/>
      <c r="AD58" s="397"/>
      <c r="AE58" s="397"/>
      <c r="AF58" s="397"/>
      <c r="AG58" s="397"/>
      <c r="AH58" s="397"/>
      <c r="AI58" s="397"/>
      <c r="AJ58" s="397"/>
      <c r="AK58" s="397"/>
      <c r="AL58" s="397"/>
      <c r="AM58" s="397"/>
      <c r="AN58" s="397"/>
      <c r="AO58" s="397"/>
      <c r="AP58" s="397"/>
      <c r="AQ58" s="397"/>
      <c r="AR58" s="397"/>
      <c r="AS58" s="397"/>
      <c r="AT58" s="397"/>
      <c r="AU58" s="397"/>
    </row>
    <row r="59" customFormat="false" ht="19.5" hidden="false" customHeight="true" outlineLevel="0" collapsed="false">
      <c r="A59" s="398" t="n">
        <v>54</v>
      </c>
      <c r="B59" s="414" t="n">
        <v>54</v>
      </c>
      <c r="C59" s="397" t="s">
        <v>62</v>
      </c>
      <c r="D59" s="399" t="s">
        <v>228</v>
      </c>
      <c r="E59" s="404"/>
      <c r="F59" s="399"/>
      <c r="G59" s="397" t="s">
        <v>229</v>
      </c>
      <c r="H59" s="397"/>
      <c r="I59" s="397"/>
      <c r="J59" s="397"/>
      <c r="K59" s="397"/>
      <c r="L59" s="397"/>
      <c r="M59" s="397"/>
      <c r="N59" s="397"/>
      <c r="O59" s="397"/>
      <c r="P59" s="397"/>
      <c r="Q59" s="397"/>
      <c r="R59" s="397"/>
      <c r="S59" s="397"/>
      <c r="T59" s="397"/>
      <c r="U59" s="397"/>
      <c r="V59" s="397"/>
      <c r="W59" s="397"/>
      <c r="X59" s="397"/>
      <c r="Y59" s="397"/>
      <c r="Z59" s="397"/>
      <c r="AA59" s="397"/>
      <c r="AB59" s="397"/>
      <c r="AC59" s="397"/>
      <c r="AD59" s="397"/>
      <c r="AE59" s="397"/>
      <c r="AF59" s="397"/>
      <c r="AG59" s="397"/>
      <c r="AH59" s="397"/>
      <c r="AI59" s="397"/>
      <c r="AJ59" s="397"/>
      <c r="AK59" s="397"/>
      <c r="AL59" s="397"/>
      <c r="AM59" s="397"/>
      <c r="AN59" s="397"/>
      <c r="AO59" s="397"/>
      <c r="AP59" s="397"/>
      <c r="AQ59" s="397"/>
      <c r="AR59" s="397"/>
      <c r="AS59" s="397"/>
      <c r="AT59" s="397"/>
      <c r="AU59" s="397"/>
    </row>
    <row r="60" customFormat="false" ht="19.5" hidden="false" customHeight="true" outlineLevel="0" collapsed="false">
      <c r="A60" s="398" t="n">
        <v>55</v>
      </c>
      <c r="B60" s="414" t="n">
        <v>55</v>
      </c>
      <c r="C60" s="503" t="s">
        <v>5211</v>
      </c>
      <c r="D60" s="399"/>
      <c r="E60" s="503" t="s">
        <v>5211</v>
      </c>
      <c r="F60" s="502" t="s">
        <v>5335</v>
      </c>
      <c r="G60" s="397" t="s">
        <v>232</v>
      </c>
      <c r="H60" s="397"/>
      <c r="I60" s="499" t="s">
        <v>70</v>
      </c>
      <c r="J60" s="499" t="s">
        <v>70</v>
      </c>
      <c r="K60" s="397"/>
      <c r="L60" s="397"/>
      <c r="M60" s="397"/>
      <c r="N60" s="397"/>
      <c r="O60" s="397"/>
      <c r="P60" s="397"/>
      <c r="Q60" s="397"/>
      <c r="R60" s="397"/>
      <c r="S60" s="397"/>
      <c r="T60" s="397"/>
      <c r="U60" s="397"/>
      <c r="V60" s="397"/>
      <c r="W60" s="397"/>
      <c r="X60" s="397"/>
      <c r="Y60" s="397"/>
      <c r="Z60" s="397"/>
      <c r="AA60" s="397"/>
      <c r="AB60" s="397"/>
      <c r="AC60" s="397"/>
      <c r="AD60" s="397"/>
      <c r="AE60" s="397"/>
      <c r="AF60" s="397"/>
      <c r="AG60" s="397"/>
      <c r="AH60" s="397"/>
      <c r="AI60" s="397"/>
      <c r="AJ60" s="397"/>
      <c r="AK60" s="397"/>
      <c r="AL60" s="397"/>
      <c r="AM60" s="397"/>
      <c r="AN60" s="397"/>
      <c r="AO60" s="397"/>
      <c r="AP60" s="397"/>
      <c r="AQ60" s="397"/>
      <c r="AR60" s="397"/>
      <c r="AS60" s="397"/>
      <c r="AT60" s="397"/>
      <c r="AU60" s="397"/>
    </row>
    <row r="61" customFormat="false" ht="19.5" hidden="false" customHeight="true" outlineLevel="0" collapsed="false">
      <c r="A61" s="398" t="n">
        <v>56</v>
      </c>
      <c r="B61" s="414" t="n">
        <v>56</v>
      </c>
      <c r="C61" s="397" t="s">
        <v>62</v>
      </c>
      <c r="D61" s="399" t="s">
        <v>235</v>
      </c>
      <c r="E61" s="404"/>
      <c r="F61" s="399"/>
      <c r="G61" s="397" t="s">
        <v>236</v>
      </c>
      <c r="H61" s="397"/>
      <c r="I61" s="397"/>
      <c r="J61" s="397"/>
      <c r="K61" s="397"/>
      <c r="L61" s="397"/>
      <c r="M61" s="397"/>
      <c r="N61" s="397"/>
      <c r="O61" s="397"/>
      <c r="P61" s="397"/>
      <c r="Q61" s="397"/>
      <c r="R61" s="397"/>
      <c r="S61" s="397"/>
      <c r="T61" s="397"/>
      <c r="U61" s="397"/>
      <c r="V61" s="397"/>
      <c r="W61" s="397"/>
      <c r="X61" s="397"/>
      <c r="Y61" s="397"/>
      <c r="Z61" s="397"/>
      <c r="AA61" s="397"/>
      <c r="AB61" s="397"/>
      <c r="AC61" s="397"/>
      <c r="AD61" s="397"/>
      <c r="AE61" s="397"/>
      <c r="AF61" s="397"/>
      <c r="AG61" s="397"/>
      <c r="AH61" s="397"/>
      <c r="AI61" s="397"/>
      <c r="AJ61" s="397"/>
      <c r="AK61" s="397"/>
      <c r="AL61" s="397"/>
      <c r="AM61" s="397"/>
      <c r="AN61" s="397"/>
      <c r="AO61" s="397"/>
      <c r="AP61" s="397"/>
      <c r="AQ61" s="397"/>
      <c r="AR61" s="397"/>
      <c r="AS61" s="397"/>
      <c r="AT61" s="397"/>
      <c r="AU61" s="397"/>
    </row>
    <row r="62" customFormat="false" ht="19.5" hidden="false" customHeight="true" outlineLevel="0" collapsed="false">
      <c r="A62" s="398" t="n">
        <v>57</v>
      </c>
      <c r="B62" s="414" t="n">
        <v>57</v>
      </c>
      <c r="C62" s="397" t="s">
        <v>62</v>
      </c>
      <c r="D62" s="399" t="s">
        <v>238</v>
      </c>
      <c r="E62" s="404"/>
      <c r="F62" s="399"/>
      <c r="G62" s="397" t="s">
        <v>239</v>
      </c>
      <c r="H62" s="397"/>
      <c r="I62" s="397"/>
      <c r="J62" s="397"/>
      <c r="K62" s="397"/>
      <c r="L62" s="397"/>
      <c r="M62" s="397"/>
      <c r="N62" s="397"/>
      <c r="O62" s="397"/>
      <c r="P62" s="397"/>
      <c r="Q62" s="397"/>
      <c r="R62" s="397"/>
      <c r="S62" s="397"/>
      <c r="T62" s="397"/>
      <c r="U62" s="397"/>
      <c r="V62" s="397"/>
      <c r="W62" s="397"/>
      <c r="X62" s="397"/>
      <c r="Y62" s="397"/>
      <c r="Z62" s="397"/>
      <c r="AA62" s="397"/>
      <c r="AB62" s="397"/>
      <c r="AC62" s="397"/>
      <c r="AD62" s="397"/>
      <c r="AE62" s="397"/>
      <c r="AF62" s="397"/>
      <c r="AG62" s="397"/>
      <c r="AH62" s="397"/>
      <c r="AI62" s="397"/>
      <c r="AJ62" s="397"/>
      <c r="AK62" s="397"/>
      <c r="AL62" s="397"/>
      <c r="AM62" s="397"/>
      <c r="AN62" s="397"/>
      <c r="AO62" s="397"/>
      <c r="AP62" s="397"/>
      <c r="AQ62" s="397"/>
      <c r="AR62" s="397"/>
      <c r="AS62" s="397"/>
      <c r="AT62" s="397"/>
      <c r="AU62" s="397"/>
    </row>
    <row r="63" customFormat="false" ht="19.5" hidden="false" customHeight="true" outlineLevel="0" collapsed="false">
      <c r="A63" s="398" t="n">
        <v>58</v>
      </c>
      <c r="B63" s="414" t="n">
        <v>58</v>
      </c>
      <c r="C63" s="397" t="s">
        <v>62</v>
      </c>
      <c r="D63" s="399" t="s">
        <v>241</v>
      </c>
      <c r="E63" s="404"/>
      <c r="F63" s="399"/>
      <c r="G63" s="397" t="s">
        <v>242</v>
      </c>
      <c r="H63" s="397"/>
      <c r="I63" s="397"/>
      <c r="J63" s="397"/>
      <c r="K63" s="397"/>
      <c r="L63" s="397"/>
      <c r="M63" s="397"/>
      <c r="N63" s="397"/>
      <c r="O63" s="397"/>
      <c r="P63" s="397"/>
      <c r="Q63" s="397"/>
      <c r="R63" s="397"/>
      <c r="S63" s="397"/>
      <c r="T63" s="397"/>
      <c r="U63" s="397"/>
      <c r="V63" s="397"/>
      <c r="W63" s="397"/>
      <c r="X63" s="397"/>
      <c r="Y63" s="397"/>
      <c r="Z63" s="397"/>
      <c r="AA63" s="397"/>
      <c r="AB63" s="397"/>
      <c r="AC63" s="397"/>
      <c r="AD63" s="397"/>
      <c r="AE63" s="397"/>
      <c r="AF63" s="397"/>
      <c r="AG63" s="397"/>
      <c r="AH63" s="397"/>
      <c r="AI63" s="397"/>
      <c r="AJ63" s="397"/>
      <c r="AK63" s="397"/>
      <c r="AL63" s="397"/>
      <c r="AM63" s="397"/>
      <c r="AN63" s="397"/>
      <c r="AO63" s="397"/>
      <c r="AP63" s="397"/>
      <c r="AQ63" s="397"/>
      <c r="AR63" s="397"/>
      <c r="AS63" s="397"/>
      <c r="AT63" s="397"/>
      <c r="AU63" s="397"/>
    </row>
    <row r="64" customFormat="false" ht="19.5" hidden="false" customHeight="true" outlineLevel="0" collapsed="false">
      <c r="A64" s="398" t="n">
        <v>59</v>
      </c>
      <c r="B64" s="414" t="n">
        <v>59</v>
      </c>
      <c r="C64" s="397" t="s">
        <v>62</v>
      </c>
      <c r="D64" s="399" t="s">
        <v>244</v>
      </c>
      <c r="E64" s="404"/>
      <c r="F64" s="399"/>
      <c r="G64" s="397" t="s">
        <v>245</v>
      </c>
      <c r="H64" s="397"/>
      <c r="I64" s="397"/>
      <c r="J64" s="397"/>
      <c r="K64" s="397"/>
      <c r="L64" s="397"/>
      <c r="M64" s="397"/>
      <c r="N64" s="397"/>
      <c r="O64" s="397"/>
      <c r="P64" s="397"/>
      <c r="Q64" s="397"/>
      <c r="R64" s="397"/>
      <c r="S64" s="397"/>
      <c r="T64" s="397"/>
      <c r="U64" s="397"/>
      <c r="V64" s="397"/>
      <c r="W64" s="397"/>
      <c r="X64" s="397"/>
      <c r="Y64" s="397"/>
      <c r="Z64" s="397"/>
      <c r="AA64" s="397"/>
      <c r="AB64" s="397"/>
      <c r="AC64" s="397"/>
      <c r="AD64" s="397"/>
      <c r="AE64" s="397"/>
      <c r="AF64" s="397"/>
      <c r="AG64" s="397"/>
      <c r="AH64" s="397"/>
      <c r="AI64" s="397"/>
      <c r="AJ64" s="397"/>
      <c r="AK64" s="397"/>
      <c r="AL64" s="397"/>
      <c r="AM64" s="397"/>
      <c r="AN64" s="397"/>
      <c r="AO64" s="397"/>
      <c r="AP64" s="397"/>
      <c r="AQ64" s="397"/>
      <c r="AR64" s="397"/>
      <c r="AS64" s="397"/>
      <c r="AT64" s="397"/>
      <c r="AU64" s="397"/>
    </row>
    <row r="65" customFormat="false" ht="19.5" hidden="false" customHeight="true" outlineLevel="0" collapsed="false">
      <c r="A65" s="398" t="n">
        <v>60</v>
      </c>
      <c r="B65" s="414" t="n">
        <v>60</v>
      </c>
      <c r="C65" s="397" t="s">
        <v>62</v>
      </c>
      <c r="D65" s="399" t="s">
        <v>247</v>
      </c>
      <c r="E65" s="404"/>
      <c r="F65" s="399"/>
      <c r="G65" s="397" t="s">
        <v>248</v>
      </c>
      <c r="H65" s="397"/>
      <c r="I65" s="397"/>
      <c r="J65" s="397"/>
      <c r="K65" s="397"/>
      <c r="L65" s="397"/>
      <c r="M65" s="397"/>
      <c r="N65" s="397"/>
      <c r="O65" s="397"/>
      <c r="P65" s="397"/>
      <c r="Q65" s="397"/>
      <c r="R65" s="397"/>
      <c r="S65" s="397"/>
      <c r="T65" s="397"/>
      <c r="U65" s="397"/>
      <c r="V65" s="397"/>
      <c r="W65" s="397"/>
      <c r="X65" s="397"/>
      <c r="Y65" s="397"/>
      <c r="Z65" s="397"/>
      <c r="AA65" s="397"/>
      <c r="AB65" s="397"/>
      <c r="AC65" s="397"/>
      <c r="AD65" s="397"/>
      <c r="AE65" s="397"/>
      <c r="AF65" s="397"/>
      <c r="AG65" s="397"/>
      <c r="AH65" s="397"/>
      <c r="AI65" s="397"/>
      <c r="AJ65" s="397"/>
      <c r="AK65" s="397"/>
      <c r="AL65" s="397"/>
      <c r="AM65" s="397"/>
      <c r="AN65" s="397"/>
      <c r="AO65" s="397"/>
      <c r="AP65" s="397"/>
      <c r="AQ65" s="397"/>
      <c r="AR65" s="397"/>
      <c r="AS65" s="397"/>
      <c r="AT65" s="397"/>
      <c r="AU65" s="397"/>
    </row>
    <row r="66" customFormat="false" ht="19.5" hidden="false" customHeight="true" outlineLevel="0" collapsed="false">
      <c r="A66" s="398" t="n">
        <v>61</v>
      </c>
      <c r="B66" s="414" t="n">
        <v>61</v>
      </c>
      <c r="C66" s="397" t="s">
        <v>62</v>
      </c>
      <c r="D66" s="399" t="s">
        <v>250</v>
      </c>
      <c r="E66" s="404"/>
      <c r="F66" s="399"/>
      <c r="G66" s="397" t="s">
        <v>251</v>
      </c>
      <c r="H66" s="397"/>
      <c r="I66" s="397"/>
      <c r="J66" s="397"/>
      <c r="K66" s="397"/>
      <c r="L66" s="397"/>
      <c r="M66" s="397"/>
      <c r="N66" s="397"/>
      <c r="O66" s="397"/>
      <c r="P66" s="397"/>
      <c r="Q66" s="397"/>
      <c r="R66" s="397"/>
      <c r="S66" s="397"/>
      <c r="T66" s="397"/>
      <c r="U66" s="397"/>
      <c r="V66" s="397"/>
      <c r="W66" s="397"/>
      <c r="X66" s="397"/>
      <c r="Y66" s="397"/>
      <c r="Z66" s="397"/>
      <c r="AA66" s="397"/>
      <c r="AB66" s="397"/>
      <c r="AC66" s="397"/>
      <c r="AD66" s="397"/>
      <c r="AE66" s="397"/>
      <c r="AF66" s="397"/>
      <c r="AG66" s="397"/>
      <c r="AH66" s="397"/>
      <c r="AI66" s="397"/>
      <c r="AJ66" s="397"/>
      <c r="AK66" s="397"/>
      <c r="AL66" s="397"/>
      <c r="AM66" s="397"/>
      <c r="AN66" s="397"/>
      <c r="AO66" s="397"/>
      <c r="AP66" s="397"/>
      <c r="AQ66" s="397"/>
      <c r="AR66" s="397"/>
      <c r="AS66" s="397"/>
      <c r="AT66" s="397"/>
      <c r="AU66" s="397"/>
    </row>
    <row r="67" customFormat="false" ht="19.5" hidden="false" customHeight="true" outlineLevel="0" collapsed="false">
      <c r="A67" s="398" t="n">
        <v>62</v>
      </c>
      <c r="B67" s="414" t="n">
        <v>62</v>
      </c>
      <c r="C67" s="414" t="s">
        <v>5158</v>
      </c>
      <c r="D67" s="414"/>
      <c r="E67" s="414" t="s">
        <v>5158</v>
      </c>
      <c r="F67" s="399" t="s">
        <v>6956</v>
      </c>
      <c r="G67" s="397" t="s">
        <v>1615</v>
      </c>
      <c r="H67" s="397"/>
      <c r="I67" s="397"/>
      <c r="J67" s="397"/>
      <c r="K67" s="397"/>
      <c r="L67" s="397"/>
      <c r="M67" s="397"/>
      <c r="N67" s="397"/>
      <c r="O67" s="397"/>
      <c r="P67" s="397"/>
      <c r="Q67" s="397"/>
      <c r="R67" s="397"/>
      <c r="S67" s="397"/>
      <c r="T67" s="397"/>
      <c r="U67" s="397"/>
      <c r="V67" s="397"/>
      <c r="W67" s="397"/>
      <c r="X67" s="397"/>
      <c r="Y67" s="397"/>
      <c r="Z67" s="397"/>
      <c r="AA67" s="397"/>
      <c r="AB67" s="397"/>
      <c r="AC67" s="397"/>
      <c r="AD67" s="397"/>
      <c r="AE67" s="397"/>
      <c r="AF67" s="397"/>
      <c r="AG67" s="397"/>
      <c r="AH67" s="397"/>
      <c r="AI67" s="397"/>
      <c r="AJ67" s="397"/>
      <c r="AK67" s="397"/>
      <c r="AL67" s="397"/>
      <c r="AM67" s="397"/>
      <c r="AN67" s="397"/>
      <c r="AO67" s="397"/>
      <c r="AP67" s="397"/>
      <c r="AQ67" s="397"/>
      <c r="AR67" s="397"/>
      <c r="AS67" s="397"/>
      <c r="AT67" s="397"/>
      <c r="AU67" s="397"/>
    </row>
    <row r="68" customFormat="false" ht="19.5" hidden="false" customHeight="true" outlineLevel="0" collapsed="false">
      <c r="A68" s="398" t="n">
        <v>63</v>
      </c>
      <c r="B68" s="414" t="n">
        <v>63</v>
      </c>
      <c r="C68" s="414" t="s">
        <v>62</v>
      </c>
      <c r="D68" s="399" t="s">
        <v>255</v>
      </c>
      <c r="E68" s="399"/>
      <c r="F68" s="404"/>
      <c r="G68" s="422" t="s">
        <v>256</v>
      </c>
      <c r="H68" s="397"/>
      <c r="I68" s="397"/>
      <c r="J68" s="397"/>
      <c r="K68" s="397"/>
      <c r="L68" s="397"/>
      <c r="M68" s="397"/>
      <c r="N68" s="397"/>
      <c r="O68" s="397"/>
      <c r="P68" s="397"/>
      <c r="Q68" s="397"/>
      <c r="R68" s="397"/>
      <c r="S68" s="397"/>
      <c r="T68" s="397"/>
      <c r="U68" s="397"/>
      <c r="V68" s="397"/>
      <c r="W68" s="397"/>
      <c r="X68" s="397"/>
      <c r="Y68" s="397"/>
      <c r="Z68" s="397"/>
      <c r="AA68" s="397"/>
      <c r="AB68" s="397"/>
      <c r="AC68" s="397"/>
      <c r="AD68" s="397"/>
      <c r="AE68" s="397"/>
      <c r="AF68" s="397"/>
      <c r="AG68" s="397"/>
      <c r="AH68" s="397"/>
      <c r="AI68" s="397"/>
      <c r="AJ68" s="397"/>
      <c r="AK68" s="397"/>
      <c r="AL68" s="397"/>
      <c r="AM68" s="397"/>
      <c r="AN68" s="397"/>
      <c r="AO68" s="397"/>
      <c r="AP68" s="397"/>
      <c r="AQ68" s="397"/>
      <c r="AR68" s="397"/>
      <c r="AS68" s="397"/>
      <c r="AT68" s="397"/>
      <c r="AU68" s="397"/>
    </row>
    <row r="69" customFormat="false" ht="19.5" hidden="false" customHeight="true" outlineLevel="0" collapsed="false">
      <c r="A69" s="398" t="n">
        <v>64</v>
      </c>
      <c r="B69" s="414" t="n">
        <v>64</v>
      </c>
      <c r="C69" s="414" t="s">
        <v>5158</v>
      </c>
      <c r="D69" s="414"/>
      <c r="E69" s="414" t="s">
        <v>5158</v>
      </c>
      <c r="F69" s="399" t="s">
        <v>6957</v>
      </c>
      <c r="G69" s="397" t="s">
        <v>1640</v>
      </c>
      <c r="H69" s="397"/>
      <c r="I69" s="499" t="s">
        <v>70</v>
      </c>
      <c r="J69" s="499" t="s">
        <v>70</v>
      </c>
      <c r="K69" s="397"/>
      <c r="L69" s="397"/>
      <c r="M69" s="397"/>
      <c r="N69" s="397"/>
      <c r="O69" s="397"/>
      <c r="P69" s="397"/>
      <c r="Q69" s="397"/>
      <c r="R69" s="397"/>
      <c r="S69" s="397"/>
      <c r="T69" s="397"/>
      <c r="U69" s="397"/>
      <c r="V69" s="397"/>
      <c r="W69" s="397"/>
      <c r="X69" s="397"/>
      <c r="Y69" s="397"/>
      <c r="Z69" s="397"/>
      <c r="AA69" s="397"/>
      <c r="AB69" s="397"/>
      <c r="AC69" s="397"/>
      <c r="AD69" s="397"/>
      <c r="AE69" s="397"/>
      <c r="AF69" s="397"/>
      <c r="AG69" s="397"/>
      <c r="AH69" s="397"/>
      <c r="AI69" s="397"/>
      <c r="AJ69" s="397"/>
      <c r="AK69" s="397"/>
      <c r="AL69" s="397"/>
      <c r="AM69" s="397"/>
      <c r="AN69" s="397"/>
      <c r="AO69" s="397"/>
      <c r="AP69" s="397"/>
      <c r="AQ69" s="397"/>
      <c r="AR69" s="397"/>
      <c r="AS69" s="397"/>
      <c r="AT69" s="397"/>
      <c r="AU69" s="397"/>
    </row>
    <row r="70" customFormat="false" ht="19.5" hidden="false" customHeight="true" outlineLevel="0" collapsed="false">
      <c r="A70" s="398" t="n">
        <v>65</v>
      </c>
      <c r="B70" s="414" t="n">
        <v>65</v>
      </c>
      <c r="C70" s="397" t="s">
        <v>62</v>
      </c>
      <c r="D70" s="399" t="s">
        <v>260</v>
      </c>
      <c r="E70" s="404"/>
      <c r="F70" s="399"/>
      <c r="G70" s="397" t="s">
        <v>261</v>
      </c>
      <c r="H70" s="397"/>
      <c r="I70" s="397"/>
      <c r="J70" s="397"/>
      <c r="K70" s="397"/>
      <c r="L70" s="397"/>
      <c r="M70" s="397"/>
      <c r="N70" s="397"/>
      <c r="O70" s="397"/>
      <c r="P70" s="397"/>
      <c r="Q70" s="397"/>
      <c r="R70" s="397"/>
      <c r="S70" s="397"/>
      <c r="T70" s="397"/>
      <c r="U70" s="397"/>
      <c r="V70" s="397"/>
      <c r="W70" s="397"/>
      <c r="X70" s="397"/>
      <c r="Y70" s="397"/>
      <c r="Z70" s="397"/>
      <c r="AA70" s="397"/>
      <c r="AB70" s="397"/>
      <c r="AC70" s="397"/>
      <c r="AD70" s="397"/>
      <c r="AE70" s="397"/>
      <c r="AF70" s="397"/>
      <c r="AG70" s="397"/>
      <c r="AH70" s="397"/>
      <c r="AI70" s="397"/>
      <c r="AJ70" s="397"/>
      <c r="AK70" s="397"/>
      <c r="AL70" s="397"/>
      <c r="AM70" s="397"/>
      <c r="AN70" s="397"/>
      <c r="AO70" s="397"/>
      <c r="AP70" s="397"/>
      <c r="AQ70" s="397"/>
      <c r="AR70" s="397"/>
      <c r="AS70" s="397"/>
      <c r="AT70" s="397"/>
      <c r="AU70" s="397"/>
    </row>
    <row r="71" customFormat="false" ht="19.5" hidden="false" customHeight="true" outlineLevel="0" collapsed="false">
      <c r="A71" s="398" t="n">
        <v>66</v>
      </c>
      <c r="B71" s="414" t="n">
        <v>66</v>
      </c>
      <c r="C71" s="397" t="s">
        <v>62</v>
      </c>
      <c r="D71" s="399" t="s">
        <v>264</v>
      </c>
      <c r="E71" s="404"/>
      <c r="F71" s="399"/>
      <c r="G71" s="397" t="s">
        <v>265</v>
      </c>
      <c r="H71" s="397"/>
      <c r="I71" s="397"/>
      <c r="J71" s="397"/>
      <c r="K71" s="397"/>
      <c r="L71" s="397"/>
      <c r="M71" s="397"/>
      <c r="N71" s="397"/>
      <c r="O71" s="397"/>
      <c r="P71" s="397"/>
      <c r="Q71" s="397"/>
      <c r="R71" s="397"/>
      <c r="S71" s="397"/>
      <c r="T71" s="397"/>
      <c r="U71" s="397"/>
      <c r="V71" s="397"/>
      <c r="W71" s="397"/>
      <c r="X71" s="397"/>
      <c r="Y71" s="397"/>
      <c r="Z71" s="397"/>
      <c r="AA71" s="397"/>
      <c r="AB71" s="397"/>
      <c r="AC71" s="397"/>
      <c r="AD71" s="397"/>
      <c r="AE71" s="397"/>
      <c r="AF71" s="397"/>
      <c r="AG71" s="397"/>
      <c r="AH71" s="397"/>
      <c r="AI71" s="397"/>
      <c r="AJ71" s="397"/>
      <c r="AK71" s="397"/>
      <c r="AL71" s="397"/>
      <c r="AM71" s="397"/>
      <c r="AN71" s="397"/>
      <c r="AO71" s="397"/>
      <c r="AP71" s="397"/>
      <c r="AQ71" s="397"/>
      <c r="AR71" s="397"/>
      <c r="AS71" s="397"/>
      <c r="AT71" s="397"/>
      <c r="AU71" s="397"/>
    </row>
    <row r="72" customFormat="false" ht="19.5" hidden="false" customHeight="true" outlineLevel="0" collapsed="false">
      <c r="A72" s="398" t="n">
        <v>67</v>
      </c>
      <c r="B72" s="414" t="n">
        <v>67</v>
      </c>
      <c r="C72" s="397" t="s">
        <v>62</v>
      </c>
      <c r="D72" s="399" t="s">
        <v>267</v>
      </c>
      <c r="E72" s="404"/>
      <c r="F72" s="399"/>
      <c r="G72" s="397" t="s">
        <v>268</v>
      </c>
      <c r="H72" s="397"/>
      <c r="I72" s="397"/>
      <c r="J72" s="397"/>
      <c r="K72" s="397"/>
      <c r="L72" s="397"/>
      <c r="M72" s="397"/>
      <c r="N72" s="397"/>
      <c r="O72" s="397"/>
      <c r="P72" s="397"/>
      <c r="Q72" s="397"/>
      <c r="R72" s="397"/>
      <c r="S72" s="397"/>
      <c r="T72" s="397"/>
      <c r="U72" s="397"/>
      <c r="V72" s="397"/>
      <c r="W72" s="397"/>
      <c r="X72" s="397"/>
      <c r="Y72" s="397"/>
      <c r="Z72" s="397"/>
      <c r="AA72" s="397"/>
      <c r="AB72" s="397"/>
      <c r="AC72" s="397"/>
      <c r="AD72" s="397"/>
      <c r="AE72" s="397"/>
      <c r="AF72" s="397"/>
      <c r="AG72" s="397"/>
      <c r="AH72" s="397"/>
      <c r="AI72" s="397"/>
      <c r="AJ72" s="397"/>
      <c r="AK72" s="397"/>
      <c r="AL72" s="397"/>
      <c r="AM72" s="397"/>
      <c r="AN72" s="397"/>
      <c r="AO72" s="397"/>
      <c r="AP72" s="397"/>
      <c r="AQ72" s="397"/>
      <c r="AR72" s="397"/>
      <c r="AS72" s="397"/>
      <c r="AT72" s="397"/>
      <c r="AU72" s="397"/>
    </row>
    <row r="73" customFormat="false" ht="19.5" hidden="false" customHeight="true" outlineLevel="0" collapsed="false">
      <c r="A73" s="398" t="n">
        <v>68</v>
      </c>
      <c r="B73" s="414" t="n">
        <v>68</v>
      </c>
      <c r="C73" s="397" t="s">
        <v>62</v>
      </c>
      <c r="D73" s="399" t="s">
        <v>270</v>
      </c>
      <c r="E73" s="404"/>
      <c r="F73" s="399"/>
      <c r="G73" s="397" t="s">
        <v>271</v>
      </c>
      <c r="H73" s="397"/>
      <c r="I73" s="397"/>
      <c r="J73" s="397"/>
      <c r="K73" s="397"/>
      <c r="L73" s="397"/>
      <c r="M73" s="397"/>
      <c r="N73" s="397"/>
      <c r="O73" s="397"/>
      <c r="P73" s="397"/>
      <c r="Q73" s="397"/>
      <c r="R73" s="397"/>
      <c r="S73" s="397"/>
      <c r="T73" s="397"/>
      <c r="U73" s="397"/>
      <c r="V73" s="397"/>
      <c r="W73" s="397"/>
      <c r="X73" s="397"/>
      <c r="Y73" s="397"/>
      <c r="Z73" s="397"/>
      <c r="AA73" s="397"/>
      <c r="AB73" s="397"/>
      <c r="AC73" s="397"/>
      <c r="AD73" s="397"/>
      <c r="AE73" s="397"/>
      <c r="AF73" s="397"/>
      <c r="AG73" s="397"/>
      <c r="AH73" s="397"/>
      <c r="AI73" s="397"/>
      <c r="AJ73" s="397"/>
      <c r="AK73" s="397"/>
      <c r="AL73" s="397"/>
      <c r="AM73" s="397"/>
      <c r="AN73" s="397"/>
      <c r="AO73" s="397"/>
      <c r="AP73" s="397"/>
      <c r="AQ73" s="397"/>
      <c r="AR73" s="397"/>
      <c r="AS73" s="397"/>
      <c r="AT73" s="397"/>
      <c r="AU73" s="397"/>
    </row>
    <row r="74" customFormat="false" ht="19.5" hidden="false" customHeight="true" outlineLevel="0" collapsed="false">
      <c r="A74" s="398" t="n">
        <v>69</v>
      </c>
      <c r="B74" s="414" t="n">
        <v>69</v>
      </c>
      <c r="C74" s="397" t="s">
        <v>62</v>
      </c>
      <c r="D74" s="399" t="s">
        <v>273</v>
      </c>
      <c r="E74" s="404"/>
      <c r="F74" s="399"/>
      <c r="G74" s="397" t="s">
        <v>274</v>
      </c>
      <c r="H74" s="397"/>
      <c r="I74" s="397"/>
      <c r="J74" s="397"/>
      <c r="K74" s="397"/>
      <c r="L74" s="397"/>
      <c r="M74" s="397"/>
      <c r="N74" s="397"/>
      <c r="O74" s="397"/>
      <c r="P74" s="397"/>
      <c r="Q74" s="397"/>
      <c r="R74" s="397"/>
      <c r="S74" s="397"/>
      <c r="T74" s="397"/>
      <c r="U74" s="397"/>
      <c r="V74" s="397"/>
      <c r="W74" s="397"/>
      <c r="X74" s="397"/>
      <c r="Y74" s="397"/>
      <c r="Z74" s="397"/>
      <c r="AA74" s="397"/>
      <c r="AB74" s="397"/>
      <c r="AC74" s="397"/>
      <c r="AD74" s="397"/>
      <c r="AE74" s="397"/>
      <c r="AF74" s="397"/>
      <c r="AG74" s="397"/>
      <c r="AH74" s="397"/>
      <c r="AI74" s="397"/>
      <c r="AJ74" s="397"/>
      <c r="AK74" s="397"/>
      <c r="AL74" s="397"/>
      <c r="AM74" s="397"/>
      <c r="AN74" s="397"/>
      <c r="AO74" s="397"/>
      <c r="AP74" s="397"/>
      <c r="AQ74" s="397"/>
      <c r="AR74" s="397"/>
      <c r="AS74" s="397"/>
      <c r="AT74" s="397"/>
      <c r="AU74" s="397"/>
    </row>
    <row r="75" customFormat="false" ht="19.5" hidden="false" customHeight="true" outlineLevel="0" collapsed="false">
      <c r="A75" s="398" t="n">
        <v>70</v>
      </c>
      <c r="B75" s="414" t="n">
        <v>70</v>
      </c>
      <c r="C75" s="414" t="s">
        <v>5158</v>
      </c>
      <c r="D75" s="414"/>
      <c r="E75" s="414" t="s">
        <v>5158</v>
      </c>
      <c r="F75" s="399" t="s">
        <v>5404</v>
      </c>
      <c r="G75" s="397" t="s">
        <v>1689</v>
      </c>
      <c r="H75" s="397"/>
      <c r="I75" s="397" t="s">
        <v>1406</v>
      </c>
      <c r="J75" s="397" t="s">
        <v>1406</v>
      </c>
      <c r="K75" s="397" t="s">
        <v>6958</v>
      </c>
      <c r="L75" s="397"/>
      <c r="M75" s="397"/>
      <c r="N75" s="397"/>
      <c r="O75" s="397"/>
      <c r="P75" s="397"/>
      <c r="Q75" s="397"/>
      <c r="R75" s="397"/>
      <c r="S75" s="397"/>
      <c r="T75" s="397"/>
      <c r="U75" s="397"/>
      <c r="V75" s="397"/>
      <c r="W75" s="397"/>
      <c r="X75" s="397"/>
      <c r="Y75" s="397"/>
      <c r="Z75" s="397"/>
      <c r="AA75" s="397"/>
      <c r="AB75" s="397"/>
      <c r="AC75" s="397"/>
      <c r="AD75" s="397"/>
      <c r="AE75" s="397"/>
      <c r="AF75" s="397"/>
      <c r="AG75" s="397"/>
      <c r="AH75" s="397"/>
      <c r="AI75" s="397"/>
      <c r="AJ75" s="397"/>
      <c r="AK75" s="397"/>
      <c r="AL75" s="397"/>
      <c r="AM75" s="397"/>
      <c r="AN75" s="397"/>
      <c r="AO75" s="397"/>
      <c r="AP75" s="397"/>
      <c r="AQ75" s="397"/>
      <c r="AR75" s="397"/>
      <c r="AS75" s="397"/>
      <c r="AT75" s="397"/>
      <c r="AU75" s="397"/>
    </row>
    <row r="76" customFormat="false" ht="19.5" hidden="false" customHeight="true" outlineLevel="0" collapsed="false">
      <c r="A76" s="398" t="n">
        <v>71</v>
      </c>
      <c r="B76" s="414" t="n">
        <v>71</v>
      </c>
      <c r="C76" s="414" t="s">
        <v>5211</v>
      </c>
      <c r="D76" s="414"/>
      <c r="E76" s="414" t="s">
        <v>5211</v>
      </c>
      <c r="F76" s="399" t="s">
        <v>5408</v>
      </c>
      <c r="G76" s="397" t="s">
        <v>1700</v>
      </c>
      <c r="H76" s="397"/>
      <c r="I76" s="397"/>
      <c r="J76" s="397"/>
      <c r="K76" s="397"/>
      <c r="L76" s="397"/>
      <c r="M76" s="397"/>
      <c r="N76" s="397"/>
      <c r="O76" s="397"/>
      <c r="P76" s="397"/>
      <c r="Q76" s="397"/>
      <c r="R76" s="397"/>
      <c r="S76" s="397"/>
      <c r="T76" s="397"/>
      <c r="U76" s="397"/>
      <c r="V76" s="397"/>
      <c r="W76" s="397"/>
      <c r="X76" s="397"/>
      <c r="Y76" s="397"/>
      <c r="Z76" s="397"/>
      <c r="AA76" s="397"/>
      <c r="AB76" s="397"/>
      <c r="AC76" s="397"/>
      <c r="AD76" s="397"/>
      <c r="AE76" s="397"/>
      <c r="AF76" s="397"/>
      <c r="AG76" s="397"/>
      <c r="AH76" s="397"/>
      <c r="AI76" s="397"/>
      <c r="AJ76" s="397"/>
      <c r="AK76" s="397"/>
      <c r="AL76" s="397"/>
      <c r="AM76" s="397"/>
      <c r="AN76" s="397"/>
      <c r="AO76" s="397"/>
      <c r="AP76" s="397"/>
      <c r="AQ76" s="397"/>
      <c r="AR76" s="397"/>
      <c r="AS76" s="397"/>
      <c r="AT76" s="397"/>
      <c r="AU76" s="397"/>
    </row>
    <row r="77" customFormat="false" ht="19.5" hidden="false" customHeight="true" outlineLevel="0" collapsed="false">
      <c r="A77" s="398" t="n">
        <v>72</v>
      </c>
      <c r="B77" s="414" t="n">
        <v>72</v>
      </c>
      <c r="C77" s="397" t="s">
        <v>62</v>
      </c>
      <c r="D77" s="399" t="s">
        <v>282</v>
      </c>
      <c r="E77" s="404"/>
      <c r="F77" s="399"/>
      <c r="G77" s="397" t="s">
        <v>283</v>
      </c>
      <c r="H77" s="397"/>
      <c r="I77" s="397"/>
      <c r="J77" s="397"/>
      <c r="K77" s="397"/>
      <c r="L77" s="397"/>
      <c r="M77" s="397"/>
      <c r="N77" s="397"/>
      <c r="O77" s="397"/>
      <c r="P77" s="397"/>
      <c r="Q77" s="397"/>
      <c r="R77" s="397"/>
      <c r="S77" s="397"/>
      <c r="T77" s="397"/>
      <c r="U77" s="397"/>
      <c r="V77" s="397"/>
      <c r="W77" s="397"/>
      <c r="X77" s="397"/>
      <c r="Y77" s="397"/>
      <c r="Z77" s="397"/>
      <c r="AA77" s="397"/>
      <c r="AB77" s="397"/>
      <c r="AC77" s="397"/>
      <c r="AD77" s="397"/>
      <c r="AE77" s="397"/>
      <c r="AF77" s="397"/>
      <c r="AG77" s="397"/>
      <c r="AH77" s="397"/>
      <c r="AI77" s="397"/>
      <c r="AJ77" s="397"/>
      <c r="AK77" s="397"/>
      <c r="AL77" s="397"/>
      <c r="AM77" s="397"/>
      <c r="AN77" s="397"/>
      <c r="AO77" s="397"/>
      <c r="AP77" s="397"/>
      <c r="AQ77" s="397"/>
      <c r="AR77" s="397"/>
      <c r="AS77" s="397"/>
      <c r="AT77" s="397"/>
      <c r="AU77" s="397"/>
    </row>
    <row r="78" customFormat="false" ht="19.5" hidden="false" customHeight="true" outlineLevel="0" collapsed="false">
      <c r="A78" s="398" t="n">
        <v>73</v>
      </c>
      <c r="B78" s="414" t="n">
        <v>73</v>
      </c>
      <c r="C78" s="414" t="s">
        <v>5158</v>
      </c>
      <c r="D78" s="414"/>
      <c r="E78" s="414" t="s">
        <v>5158</v>
      </c>
      <c r="F78" s="399" t="s">
        <v>5412</v>
      </c>
      <c r="G78" s="397" t="s">
        <v>1718</v>
      </c>
      <c r="H78" s="397"/>
      <c r="I78" s="501" t="s">
        <v>101</v>
      </c>
      <c r="J78" s="501" t="s">
        <v>101</v>
      </c>
      <c r="K78" s="397"/>
      <c r="L78" s="397"/>
      <c r="M78" s="397"/>
      <c r="N78" s="397"/>
      <c r="O78" s="397"/>
      <c r="P78" s="397"/>
      <c r="Q78" s="397"/>
      <c r="R78" s="397"/>
      <c r="S78" s="397"/>
      <c r="T78" s="397"/>
      <c r="U78" s="397"/>
      <c r="V78" s="397"/>
      <c r="W78" s="397"/>
      <c r="X78" s="397"/>
      <c r="Y78" s="397"/>
      <c r="Z78" s="397"/>
      <c r="AA78" s="397"/>
      <c r="AB78" s="397"/>
      <c r="AC78" s="397"/>
      <c r="AD78" s="397"/>
      <c r="AE78" s="397"/>
      <c r="AF78" s="397"/>
      <c r="AG78" s="397"/>
      <c r="AH78" s="397"/>
      <c r="AI78" s="397"/>
      <c r="AJ78" s="397"/>
      <c r="AK78" s="397"/>
      <c r="AL78" s="397"/>
      <c r="AM78" s="397"/>
      <c r="AN78" s="397"/>
      <c r="AO78" s="397"/>
      <c r="AP78" s="397"/>
      <c r="AQ78" s="397"/>
      <c r="AR78" s="397"/>
      <c r="AS78" s="397"/>
      <c r="AT78" s="397"/>
      <c r="AU78" s="397"/>
    </row>
    <row r="79" customFormat="false" ht="19.5" hidden="false" customHeight="true" outlineLevel="0" collapsed="false">
      <c r="A79" s="398" t="n">
        <v>74</v>
      </c>
      <c r="B79" s="414" t="n">
        <v>74.1</v>
      </c>
      <c r="C79" s="414" t="s">
        <v>62</v>
      </c>
      <c r="D79" s="399" t="s">
        <v>289</v>
      </c>
      <c r="E79" s="399"/>
      <c r="F79" s="404"/>
      <c r="G79" s="397" t="s">
        <v>1729</v>
      </c>
      <c r="H79" s="397"/>
      <c r="I79" s="397"/>
      <c r="J79" s="397"/>
      <c r="K79" s="397"/>
      <c r="L79" s="397"/>
      <c r="M79" s="397"/>
      <c r="N79" s="397"/>
      <c r="O79" s="397"/>
      <c r="P79" s="397"/>
      <c r="Q79" s="397"/>
      <c r="R79" s="397"/>
      <c r="S79" s="397"/>
      <c r="T79" s="397"/>
      <c r="U79" s="397"/>
      <c r="V79" s="397"/>
      <c r="W79" s="397"/>
      <c r="X79" s="397"/>
      <c r="Y79" s="397"/>
      <c r="Z79" s="397"/>
      <c r="AA79" s="397"/>
      <c r="AB79" s="397"/>
      <c r="AC79" s="397"/>
      <c r="AD79" s="397"/>
      <c r="AE79" s="397"/>
      <c r="AF79" s="397"/>
      <c r="AG79" s="397"/>
      <c r="AH79" s="397"/>
      <c r="AI79" s="397"/>
      <c r="AJ79" s="397"/>
      <c r="AK79" s="397"/>
      <c r="AL79" s="397"/>
      <c r="AM79" s="397"/>
      <c r="AN79" s="397"/>
      <c r="AO79" s="397"/>
      <c r="AP79" s="397"/>
      <c r="AQ79" s="397"/>
      <c r="AR79" s="397"/>
      <c r="AS79" s="397"/>
      <c r="AT79" s="397"/>
      <c r="AU79" s="397"/>
    </row>
    <row r="80" customFormat="false" ht="19.5" hidden="false" customHeight="true" outlineLevel="0" collapsed="false">
      <c r="A80" s="398" t="n">
        <v>74</v>
      </c>
      <c r="B80" s="414" t="n">
        <v>74.2</v>
      </c>
      <c r="C80" s="397" t="s">
        <v>62</v>
      </c>
      <c r="D80" s="399" t="s">
        <v>289</v>
      </c>
      <c r="E80" s="399"/>
      <c r="F80" s="404"/>
      <c r="G80" s="397" t="s">
        <v>291</v>
      </c>
      <c r="H80" s="397"/>
      <c r="I80" s="397"/>
      <c r="J80" s="397"/>
      <c r="K80" s="397"/>
      <c r="L80" s="397"/>
      <c r="M80" s="397"/>
      <c r="N80" s="397"/>
      <c r="O80" s="397"/>
      <c r="P80" s="397"/>
      <c r="Q80" s="397"/>
      <c r="R80" s="397"/>
      <c r="S80" s="397"/>
      <c r="T80" s="397"/>
      <c r="U80" s="397"/>
      <c r="V80" s="397"/>
      <c r="W80" s="397"/>
      <c r="X80" s="397"/>
      <c r="Y80" s="397"/>
      <c r="Z80" s="397"/>
      <c r="AA80" s="397"/>
      <c r="AB80" s="397"/>
      <c r="AC80" s="397"/>
      <c r="AD80" s="397"/>
      <c r="AE80" s="397"/>
      <c r="AF80" s="397"/>
      <c r="AG80" s="397"/>
      <c r="AH80" s="397"/>
      <c r="AI80" s="397"/>
      <c r="AJ80" s="397"/>
      <c r="AK80" s="397"/>
      <c r="AL80" s="397"/>
      <c r="AM80" s="397"/>
      <c r="AN80" s="397"/>
      <c r="AO80" s="397"/>
      <c r="AP80" s="397"/>
      <c r="AQ80" s="397"/>
      <c r="AR80" s="397"/>
      <c r="AS80" s="397"/>
      <c r="AT80" s="397"/>
      <c r="AU80" s="397"/>
    </row>
    <row r="81" customFormat="false" ht="19.5" hidden="false" customHeight="true" outlineLevel="0" collapsed="false">
      <c r="A81" s="398" t="n">
        <v>75</v>
      </c>
      <c r="B81" s="414" t="n">
        <v>75</v>
      </c>
      <c r="C81" s="414" t="s">
        <v>5158</v>
      </c>
      <c r="D81" s="414"/>
      <c r="E81" s="414" t="s">
        <v>5158</v>
      </c>
      <c r="F81" s="399" t="s">
        <v>5422</v>
      </c>
      <c r="G81" s="397" t="s">
        <v>1741</v>
      </c>
      <c r="H81" s="397"/>
      <c r="I81" s="397" t="s">
        <v>60</v>
      </c>
      <c r="J81" s="397" t="s">
        <v>60</v>
      </c>
      <c r="K81" s="397" t="s">
        <v>6959</v>
      </c>
      <c r="L81" s="397"/>
      <c r="M81" s="397"/>
      <c r="N81" s="397"/>
      <c r="O81" s="397"/>
      <c r="P81" s="397"/>
      <c r="Q81" s="397"/>
      <c r="R81" s="397"/>
      <c r="S81" s="397"/>
      <c r="T81" s="397"/>
      <c r="U81" s="397"/>
      <c r="V81" s="397"/>
      <c r="W81" s="397"/>
      <c r="X81" s="397"/>
      <c r="Y81" s="397"/>
      <c r="Z81" s="397"/>
      <c r="AA81" s="397"/>
      <c r="AB81" s="397"/>
      <c r="AC81" s="397"/>
      <c r="AD81" s="397"/>
      <c r="AE81" s="397"/>
      <c r="AF81" s="397"/>
      <c r="AG81" s="397"/>
      <c r="AH81" s="397"/>
      <c r="AI81" s="397"/>
      <c r="AJ81" s="397"/>
      <c r="AK81" s="397"/>
      <c r="AL81" s="397"/>
      <c r="AM81" s="397"/>
      <c r="AN81" s="397"/>
      <c r="AO81" s="397"/>
      <c r="AP81" s="397"/>
      <c r="AQ81" s="397"/>
      <c r="AR81" s="397"/>
      <c r="AS81" s="397"/>
      <c r="AT81" s="397"/>
      <c r="AU81" s="397"/>
    </row>
    <row r="82" customFormat="false" ht="19.5" hidden="false" customHeight="true" outlineLevel="0" collapsed="false">
      <c r="A82" s="398" t="n">
        <v>76</v>
      </c>
      <c r="B82" s="414" t="n">
        <v>76</v>
      </c>
      <c r="C82" s="397" t="s">
        <v>62</v>
      </c>
      <c r="D82" s="399" t="s">
        <v>296</v>
      </c>
      <c r="E82" s="404"/>
      <c r="F82" s="399"/>
      <c r="G82" s="397" t="s">
        <v>298</v>
      </c>
      <c r="H82" s="397"/>
      <c r="I82" s="397"/>
      <c r="J82" s="397"/>
      <c r="K82" s="397"/>
      <c r="L82" s="397"/>
      <c r="M82" s="397"/>
      <c r="N82" s="397"/>
      <c r="O82" s="397"/>
      <c r="P82" s="397"/>
      <c r="Q82" s="397"/>
      <c r="R82" s="397"/>
      <c r="S82" s="397"/>
      <c r="T82" s="397"/>
      <c r="U82" s="397"/>
      <c r="V82" s="397"/>
      <c r="W82" s="397"/>
      <c r="X82" s="397"/>
      <c r="Y82" s="397"/>
      <c r="Z82" s="397"/>
      <c r="AA82" s="397"/>
      <c r="AB82" s="397"/>
      <c r="AC82" s="397"/>
      <c r="AD82" s="397"/>
      <c r="AE82" s="397"/>
      <c r="AF82" s="397"/>
      <c r="AG82" s="397"/>
      <c r="AH82" s="397"/>
      <c r="AI82" s="397"/>
      <c r="AJ82" s="397"/>
      <c r="AK82" s="397"/>
      <c r="AL82" s="397"/>
      <c r="AM82" s="397"/>
      <c r="AN82" s="397"/>
      <c r="AO82" s="397"/>
      <c r="AP82" s="397"/>
      <c r="AQ82" s="397"/>
      <c r="AR82" s="397"/>
      <c r="AS82" s="397"/>
      <c r="AT82" s="397"/>
      <c r="AU82" s="397"/>
    </row>
    <row r="83" customFormat="false" ht="19.5" hidden="false" customHeight="true" outlineLevel="0" collapsed="false">
      <c r="A83" s="398" t="n">
        <v>77</v>
      </c>
      <c r="B83" s="414" t="n">
        <v>77</v>
      </c>
      <c r="C83" s="397" t="s">
        <v>62</v>
      </c>
      <c r="D83" s="399" t="s">
        <v>300</v>
      </c>
      <c r="E83" s="404"/>
      <c r="F83" s="399"/>
      <c r="G83" s="397" t="s">
        <v>301</v>
      </c>
      <c r="H83" s="397"/>
      <c r="I83" s="397"/>
      <c r="J83" s="397"/>
      <c r="K83" s="397"/>
      <c r="L83" s="397"/>
      <c r="M83" s="397"/>
      <c r="N83" s="397"/>
      <c r="O83" s="397"/>
      <c r="P83" s="397"/>
      <c r="Q83" s="397"/>
      <c r="R83" s="397"/>
      <c r="S83" s="397"/>
      <c r="T83" s="397"/>
      <c r="U83" s="397"/>
      <c r="V83" s="397"/>
      <c r="W83" s="397"/>
      <c r="X83" s="397"/>
      <c r="Y83" s="397"/>
      <c r="Z83" s="397"/>
      <c r="AA83" s="397"/>
      <c r="AB83" s="397"/>
      <c r="AC83" s="397"/>
      <c r="AD83" s="397"/>
      <c r="AE83" s="397"/>
      <c r="AF83" s="397"/>
      <c r="AG83" s="397"/>
      <c r="AH83" s="397"/>
      <c r="AI83" s="397"/>
      <c r="AJ83" s="397"/>
      <c r="AK83" s="397"/>
      <c r="AL83" s="397"/>
      <c r="AM83" s="397"/>
      <c r="AN83" s="397"/>
      <c r="AO83" s="397"/>
      <c r="AP83" s="397"/>
      <c r="AQ83" s="397"/>
      <c r="AR83" s="397"/>
      <c r="AS83" s="397"/>
      <c r="AT83" s="397"/>
      <c r="AU83" s="397"/>
    </row>
    <row r="84" customFormat="false" ht="19.5" hidden="false" customHeight="true" outlineLevel="0" collapsed="false">
      <c r="A84" s="398" t="n">
        <v>78</v>
      </c>
      <c r="B84" s="414" t="n">
        <v>78</v>
      </c>
      <c r="C84" s="397" t="s">
        <v>62</v>
      </c>
      <c r="D84" s="399" t="s">
        <v>303</v>
      </c>
      <c r="E84" s="404"/>
      <c r="F84" s="399"/>
      <c r="G84" s="397" t="s">
        <v>304</v>
      </c>
      <c r="H84" s="397"/>
      <c r="I84" s="397"/>
      <c r="J84" s="397"/>
      <c r="K84" s="397"/>
      <c r="L84" s="397"/>
      <c r="M84" s="397"/>
      <c r="N84" s="397"/>
      <c r="O84" s="397"/>
      <c r="P84" s="397"/>
      <c r="Q84" s="397"/>
      <c r="R84" s="397"/>
      <c r="S84" s="397"/>
      <c r="T84" s="397"/>
      <c r="U84" s="397"/>
      <c r="V84" s="397"/>
      <c r="W84" s="397"/>
      <c r="X84" s="397"/>
      <c r="Y84" s="397"/>
      <c r="Z84" s="397"/>
      <c r="AA84" s="397"/>
      <c r="AB84" s="397"/>
      <c r="AC84" s="397"/>
      <c r="AD84" s="397"/>
      <c r="AE84" s="397"/>
      <c r="AF84" s="397"/>
      <c r="AG84" s="397"/>
      <c r="AH84" s="397"/>
      <c r="AI84" s="397"/>
      <c r="AJ84" s="397"/>
      <c r="AK84" s="397"/>
      <c r="AL84" s="397"/>
      <c r="AM84" s="397"/>
      <c r="AN84" s="397"/>
      <c r="AO84" s="397"/>
      <c r="AP84" s="397"/>
      <c r="AQ84" s="397"/>
      <c r="AR84" s="397"/>
      <c r="AS84" s="397"/>
      <c r="AT84" s="397"/>
      <c r="AU84" s="397"/>
    </row>
    <row r="85" customFormat="false" ht="19.5" hidden="false" customHeight="true" outlineLevel="0" collapsed="false">
      <c r="A85" s="398" t="n">
        <v>79</v>
      </c>
      <c r="B85" s="414" t="n">
        <v>79</v>
      </c>
      <c r="C85" s="397" t="s">
        <v>62</v>
      </c>
      <c r="D85" s="399" t="s">
        <v>306</v>
      </c>
      <c r="E85" s="404"/>
      <c r="F85" s="399"/>
      <c r="G85" s="397" t="s">
        <v>307</v>
      </c>
      <c r="H85" s="397"/>
      <c r="I85" s="397"/>
      <c r="J85" s="397"/>
      <c r="K85" s="397"/>
      <c r="L85" s="397"/>
      <c r="M85" s="397"/>
      <c r="N85" s="397"/>
      <c r="O85" s="397"/>
      <c r="P85" s="397"/>
      <c r="Q85" s="397"/>
      <c r="R85" s="397"/>
      <c r="S85" s="397"/>
      <c r="T85" s="397"/>
      <c r="U85" s="397"/>
      <c r="V85" s="397"/>
      <c r="W85" s="397"/>
      <c r="X85" s="397"/>
      <c r="Y85" s="397"/>
      <c r="Z85" s="397"/>
      <c r="AA85" s="397"/>
      <c r="AB85" s="397"/>
      <c r="AC85" s="397"/>
      <c r="AD85" s="397"/>
      <c r="AE85" s="397"/>
      <c r="AF85" s="397"/>
      <c r="AG85" s="397"/>
      <c r="AH85" s="397"/>
      <c r="AI85" s="397"/>
      <c r="AJ85" s="397"/>
      <c r="AK85" s="397"/>
      <c r="AL85" s="397"/>
      <c r="AM85" s="397"/>
      <c r="AN85" s="397"/>
      <c r="AO85" s="397"/>
      <c r="AP85" s="397"/>
      <c r="AQ85" s="397"/>
      <c r="AR85" s="397"/>
      <c r="AS85" s="397"/>
      <c r="AT85" s="397"/>
      <c r="AU85" s="397"/>
    </row>
    <row r="86" customFormat="false" ht="19.5" hidden="false" customHeight="true" outlineLevel="0" collapsed="false">
      <c r="A86" s="398" t="n">
        <v>80</v>
      </c>
      <c r="B86" s="414" t="n">
        <v>80</v>
      </c>
      <c r="C86" s="414" t="s">
        <v>5158</v>
      </c>
      <c r="D86" s="414"/>
      <c r="E86" s="414" t="s">
        <v>5158</v>
      </c>
      <c r="F86" s="399" t="s">
        <v>6960</v>
      </c>
      <c r="G86" s="397" t="s">
        <v>1640</v>
      </c>
      <c r="H86" s="397"/>
      <c r="I86" s="499" t="s">
        <v>70</v>
      </c>
      <c r="J86" s="499" t="s">
        <v>70</v>
      </c>
      <c r="K86" s="397"/>
      <c r="L86" s="397"/>
      <c r="M86" s="397"/>
      <c r="N86" s="397"/>
      <c r="O86" s="397"/>
      <c r="P86" s="397"/>
      <c r="Q86" s="397"/>
      <c r="R86" s="397"/>
      <c r="S86" s="397"/>
      <c r="T86" s="397"/>
      <c r="U86" s="397"/>
      <c r="V86" s="397"/>
      <c r="W86" s="397"/>
      <c r="X86" s="397"/>
      <c r="Y86" s="397"/>
      <c r="Z86" s="397"/>
      <c r="AA86" s="397"/>
      <c r="AB86" s="397"/>
      <c r="AC86" s="397"/>
      <c r="AD86" s="397"/>
      <c r="AE86" s="397"/>
      <c r="AF86" s="397"/>
      <c r="AG86" s="397"/>
      <c r="AH86" s="397"/>
      <c r="AI86" s="397"/>
      <c r="AJ86" s="397"/>
      <c r="AK86" s="397"/>
      <c r="AL86" s="397"/>
      <c r="AM86" s="397"/>
      <c r="AN86" s="397"/>
      <c r="AO86" s="397"/>
      <c r="AP86" s="397"/>
      <c r="AQ86" s="397"/>
      <c r="AR86" s="397"/>
      <c r="AS86" s="397"/>
      <c r="AT86" s="397"/>
      <c r="AU86" s="397"/>
    </row>
    <row r="87" customFormat="false" ht="19.5" hidden="false" customHeight="true" outlineLevel="0" collapsed="false">
      <c r="A87" s="398" t="n">
        <v>81</v>
      </c>
      <c r="B87" s="414" t="n">
        <v>81</v>
      </c>
      <c r="C87" s="397" t="s">
        <v>62</v>
      </c>
      <c r="D87" s="399" t="s">
        <v>311</v>
      </c>
      <c r="E87" s="404"/>
      <c r="F87" s="399"/>
      <c r="G87" s="397" t="s">
        <v>312</v>
      </c>
      <c r="H87" s="397"/>
      <c r="I87" s="397"/>
      <c r="J87" s="397"/>
      <c r="K87" s="397"/>
      <c r="L87" s="397"/>
      <c r="M87" s="397"/>
      <c r="N87" s="397"/>
      <c r="O87" s="397"/>
      <c r="P87" s="397"/>
      <c r="Q87" s="397"/>
      <c r="R87" s="397"/>
      <c r="S87" s="397"/>
      <c r="T87" s="397"/>
      <c r="U87" s="397"/>
      <c r="V87" s="397"/>
      <c r="W87" s="397"/>
      <c r="X87" s="397"/>
      <c r="Y87" s="397"/>
      <c r="Z87" s="397"/>
      <c r="AA87" s="397"/>
      <c r="AB87" s="397"/>
      <c r="AC87" s="397"/>
      <c r="AD87" s="397"/>
      <c r="AE87" s="397"/>
      <c r="AF87" s="397"/>
      <c r="AG87" s="397"/>
      <c r="AH87" s="397"/>
      <c r="AI87" s="397"/>
      <c r="AJ87" s="397"/>
      <c r="AK87" s="397"/>
      <c r="AL87" s="397"/>
      <c r="AM87" s="397"/>
      <c r="AN87" s="397"/>
      <c r="AO87" s="397"/>
      <c r="AP87" s="397"/>
      <c r="AQ87" s="397"/>
      <c r="AR87" s="397"/>
      <c r="AS87" s="397"/>
      <c r="AT87" s="397"/>
      <c r="AU87" s="397"/>
    </row>
    <row r="88" customFormat="false" ht="19.5" hidden="false" customHeight="true" outlineLevel="0" collapsed="false">
      <c r="A88" s="398" t="n">
        <v>82</v>
      </c>
      <c r="B88" s="414" t="n">
        <v>82</v>
      </c>
      <c r="C88" s="397" t="s">
        <v>62</v>
      </c>
      <c r="D88" s="399" t="s">
        <v>314</v>
      </c>
      <c r="E88" s="404"/>
      <c r="F88" s="399"/>
      <c r="G88" s="397" t="s">
        <v>315</v>
      </c>
      <c r="H88" s="397"/>
      <c r="I88" s="397"/>
      <c r="J88" s="397"/>
      <c r="K88" s="397"/>
      <c r="L88" s="397"/>
      <c r="M88" s="397"/>
      <c r="N88" s="397"/>
      <c r="O88" s="397"/>
      <c r="P88" s="397"/>
      <c r="Q88" s="397"/>
      <c r="R88" s="397"/>
      <c r="S88" s="397"/>
      <c r="T88" s="397"/>
      <c r="U88" s="397"/>
      <c r="V88" s="397"/>
      <c r="W88" s="397"/>
      <c r="X88" s="397"/>
      <c r="Y88" s="397"/>
      <c r="Z88" s="397"/>
      <c r="AA88" s="397"/>
      <c r="AB88" s="397"/>
      <c r="AC88" s="397"/>
      <c r="AD88" s="397"/>
      <c r="AE88" s="397"/>
      <c r="AF88" s="397"/>
      <c r="AG88" s="397"/>
      <c r="AH88" s="397"/>
      <c r="AI88" s="397"/>
      <c r="AJ88" s="397"/>
      <c r="AK88" s="397"/>
      <c r="AL88" s="397"/>
      <c r="AM88" s="397"/>
      <c r="AN88" s="397"/>
      <c r="AO88" s="397"/>
      <c r="AP88" s="397"/>
      <c r="AQ88" s="397"/>
      <c r="AR88" s="397"/>
      <c r="AS88" s="397"/>
      <c r="AT88" s="397"/>
      <c r="AU88" s="397"/>
    </row>
    <row r="89" customFormat="false" ht="19.5" hidden="false" customHeight="true" outlineLevel="0" collapsed="false">
      <c r="A89" s="398" t="n">
        <v>83</v>
      </c>
      <c r="B89" s="414" t="n">
        <v>83</v>
      </c>
      <c r="C89" s="414" t="s">
        <v>62</v>
      </c>
      <c r="D89" s="399" t="s">
        <v>317</v>
      </c>
      <c r="E89" s="399"/>
      <c r="F89" s="404"/>
      <c r="G89" s="397" t="s">
        <v>1798</v>
      </c>
      <c r="H89" s="397"/>
      <c r="I89" s="397"/>
      <c r="J89" s="397"/>
      <c r="K89" s="397"/>
      <c r="L89" s="397"/>
      <c r="M89" s="397"/>
      <c r="N89" s="397"/>
      <c r="O89" s="397"/>
      <c r="P89" s="397"/>
      <c r="Q89" s="397"/>
      <c r="R89" s="397"/>
      <c r="S89" s="397"/>
      <c r="T89" s="397"/>
      <c r="U89" s="397"/>
      <c r="V89" s="397"/>
      <c r="W89" s="397"/>
      <c r="X89" s="397"/>
      <c r="Y89" s="397"/>
      <c r="Z89" s="397"/>
      <c r="AA89" s="397"/>
      <c r="AB89" s="397"/>
      <c r="AC89" s="397"/>
      <c r="AD89" s="397"/>
      <c r="AE89" s="397"/>
      <c r="AF89" s="397"/>
      <c r="AG89" s="397"/>
      <c r="AH89" s="397"/>
      <c r="AI89" s="397"/>
      <c r="AJ89" s="397"/>
      <c r="AK89" s="397"/>
      <c r="AL89" s="397"/>
      <c r="AM89" s="397"/>
      <c r="AN89" s="397"/>
      <c r="AO89" s="397"/>
      <c r="AP89" s="397"/>
      <c r="AQ89" s="397"/>
      <c r="AR89" s="397"/>
      <c r="AS89" s="397"/>
      <c r="AT89" s="397"/>
      <c r="AU89" s="397"/>
    </row>
    <row r="90" customFormat="false" ht="19.5" hidden="false" customHeight="true" outlineLevel="0" collapsed="false">
      <c r="A90" s="398" t="n">
        <v>84</v>
      </c>
      <c r="B90" s="414" t="n">
        <v>84</v>
      </c>
      <c r="C90" s="397" t="s">
        <v>62</v>
      </c>
      <c r="D90" s="399" t="s">
        <v>319</v>
      </c>
      <c r="E90" s="404"/>
      <c r="F90" s="399"/>
      <c r="G90" s="397" t="s">
        <v>320</v>
      </c>
      <c r="H90" s="397"/>
      <c r="I90" s="397"/>
      <c r="J90" s="397"/>
      <c r="K90" s="397"/>
      <c r="L90" s="397"/>
      <c r="M90" s="397"/>
      <c r="N90" s="397"/>
      <c r="O90" s="397"/>
      <c r="P90" s="397"/>
      <c r="Q90" s="397"/>
      <c r="R90" s="397"/>
      <c r="S90" s="397"/>
      <c r="T90" s="397"/>
      <c r="U90" s="397"/>
      <c r="V90" s="397"/>
      <c r="W90" s="397"/>
      <c r="X90" s="397"/>
      <c r="Y90" s="397"/>
      <c r="Z90" s="397"/>
      <c r="AA90" s="397"/>
      <c r="AB90" s="397"/>
      <c r="AC90" s="397"/>
      <c r="AD90" s="397"/>
      <c r="AE90" s="397"/>
      <c r="AF90" s="397"/>
      <c r="AG90" s="397"/>
      <c r="AH90" s="397"/>
      <c r="AI90" s="397"/>
      <c r="AJ90" s="397"/>
      <c r="AK90" s="397"/>
      <c r="AL90" s="397"/>
      <c r="AM90" s="397"/>
      <c r="AN90" s="397"/>
      <c r="AO90" s="397"/>
      <c r="AP90" s="397"/>
      <c r="AQ90" s="397"/>
      <c r="AR90" s="397"/>
      <c r="AS90" s="397"/>
      <c r="AT90" s="397"/>
      <c r="AU90" s="397"/>
    </row>
    <row r="91" customFormat="false" ht="19.5" hidden="false" customHeight="true" outlineLevel="0" collapsed="false">
      <c r="A91" s="398" t="n">
        <v>85</v>
      </c>
      <c r="B91" s="414" t="n">
        <v>85</v>
      </c>
      <c r="C91" s="397" t="s">
        <v>62</v>
      </c>
      <c r="D91" s="399" t="s">
        <v>321</v>
      </c>
      <c r="E91" s="404"/>
      <c r="F91" s="399"/>
      <c r="G91" s="397" t="s">
        <v>322</v>
      </c>
      <c r="H91" s="397"/>
      <c r="I91" s="397"/>
      <c r="J91" s="397"/>
      <c r="K91" s="397"/>
      <c r="L91" s="397"/>
      <c r="M91" s="397"/>
      <c r="N91" s="397"/>
      <c r="O91" s="397"/>
      <c r="P91" s="397"/>
      <c r="Q91" s="397"/>
      <c r="R91" s="397"/>
      <c r="S91" s="397"/>
      <c r="T91" s="397"/>
      <c r="U91" s="397"/>
      <c r="V91" s="397"/>
      <c r="W91" s="397"/>
      <c r="X91" s="397"/>
      <c r="Y91" s="397"/>
      <c r="Z91" s="397"/>
      <c r="AA91" s="397"/>
      <c r="AB91" s="397"/>
      <c r="AC91" s="397"/>
      <c r="AD91" s="397"/>
      <c r="AE91" s="397"/>
      <c r="AF91" s="397"/>
      <c r="AG91" s="397"/>
      <c r="AH91" s="397"/>
      <c r="AI91" s="397"/>
      <c r="AJ91" s="397"/>
      <c r="AK91" s="397"/>
      <c r="AL91" s="397"/>
      <c r="AM91" s="397"/>
      <c r="AN91" s="397"/>
      <c r="AO91" s="397"/>
      <c r="AP91" s="397"/>
      <c r="AQ91" s="397"/>
      <c r="AR91" s="397"/>
      <c r="AS91" s="397"/>
      <c r="AT91" s="397"/>
      <c r="AU91" s="397"/>
    </row>
    <row r="92" customFormat="false" ht="19.5" hidden="false" customHeight="true" outlineLevel="0" collapsed="false">
      <c r="A92" s="398" t="n">
        <v>86</v>
      </c>
      <c r="B92" s="414" t="n">
        <v>86</v>
      </c>
      <c r="C92" s="414" t="s">
        <v>62</v>
      </c>
      <c r="D92" s="399" t="s">
        <v>323</v>
      </c>
      <c r="E92" s="399"/>
      <c r="F92" s="404" t="s">
        <v>6961</v>
      </c>
      <c r="G92" s="397" t="s">
        <v>324</v>
      </c>
      <c r="H92" s="397"/>
      <c r="I92" s="499" t="s">
        <v>70</v>
      </c>
      <c r="J92" s="499" t="s">
        <v>70</v>
      </c>
      <c r="K92" s="397"/>
      <c r="L92" s="397"/>
      <c r="M92" s="397"/>
      <c r="N92" s="397"/>
      <c r="O92" s="397"/>
      <c r="P92" s="397"/>
      <c r="Q92" s="397"/>
      <c r="R92" s="397"/>
      <c r="S92" s="397"/>
      <c r="T92" s="397"/>
      <c r="U92" s="397"/>
      <c r="V92" s="397"/>
      <c r="W92" s="397"/>
      <c r="X92" s="397"/>
      <c r="Y92" s="397"/>
      <c r="Z92" s="397"/>
      <c r="AA92" s="397"/>
      <c r="AB92" s="397"/>
      <c r="AC92" s="397"/>
      <c r="AD92" s="397"/>
      <c r="AE92" s="397"/>
      <c r="AF92" s="397"/>
      <c r="AG92" s="397"/>
      <c r="AH92" s="397"/>
      <c r="AI92" s="397"/>
      <c r="AJ92" s="397"/>
      <c r="AK92" s="397"/>
      <c r="AL92" s="397"/>
      <c r="AM92" s="397"/>
      <c r="AN92" s="397"/>
      <c r="AO92" s="397"/>
      <c r="AP92" s="397"/>
      <c r="AQ92" s="397"/>
      <c r="AR92" s="397"/>
      <c r="AS92" s="397"/>
      <c r="AT92" s="397"/>
      <c r="AU92" s="397"/>
    </row>
    <row r="93" customFormat="false" ht="19.5" hidden="false" customHeight="true" outlineLevel="0" collapsed="false">
      <c r="A93" s="398" t="n">
        <v>87</v>
      </c>
      <c r="B93" s="414" t="n">
        <v>87</v>
      </c>
      <c r="C93" s="397" t="s">
        <v>62</v>
      </c>
      <c r="D93" s="399" t="s">
        <v>325</v>
      </c>
      <c r="E93" s="404"/>
      <c r="F93" s="399"/>
      <c r="G93" s="397" t="s">
        <v>326</v>
      </c>
      <c r="H93" s="397"/>
      <c r="I93" s="397"/>
      <c r="J93" s="397"/>
      <c r="K93" s="397"/>
      <c r="L93" s="397"/>
      <c r="M93" s="397"/>
      <c r="N93" s="397"/>
      <c r="O93" s="397"/>
      <c r="P93" s="397"/>
      <c r="Q93" s="397"/>
      <c r="R93" s="397"/>
      <c r="S93" s="397"/>
      <c r="T93" s="397"/>
      <c r="U93" s="397"/>
      <c r="V93" s="397"/>
      <c r="W93" s="397"/>
      <c r="X93" s="397"/>
      <c r="Y93" s="397"/>
      <c r="Z93" s="397"/>
      <c r="AA93" s="397"/>
      <c r="AB93" s="397"/>
      <c r="AC93" s="397"/>
      <c r="AD93" s="397"/>
      <c r="AE93" s="397"/>
      <c r="AF93" s="397"/>
      <c r="AG93" s="397"/>
      <c r="AH93" s="397"/>
      <c r="AI93" s="397"/>
      <c r="AJ93" s="397"/>
      <c r="AK93" s="397"/>
      <c r="AL93" s="397"/>
      <c r="AM93" s="397"/>
      <c r="AN93" s="397"/>
      <c r="AO93" s="397"/>
      <c r="AP93" s="397"/>
      <c r="AQ93" s="397"/>
      <c r="AR93" s="397"/>
      <c r="AS93" s="397"/>
      <c r="AT93" s="397"/>
      <c r="AU93" s="397"/>
    </row>
    <row r="94" customFormat="false" ht="19.5" hidden="false" customHeight="true" outlineLevel="0" collapsed="false">
      <c r="A94" s="398" t="n">
        <v>88</v>
      </c>
      <c r="B94" s="414" t="n">
        <v>88</v>
      </c>
      <c r="C94" s="397" t="s">
        <v>62</v>
      </c>
      <c r="D94" s="399" t="s">
        <v>327</v>
      </c>
      <c r="E94" s="404"/>
      <c r="F94" s="399"/>
      <c r="G94" s="397" t="s">
        <v>328</v>
      </c>
      <c r="H94" s="397"/>
      <c r="I94" s="397"/>
      <c r="J94" s="397"/>
      <c r="K94" s="397"/>
      <c r="L94" s="397"/>
      <c r="M94" s="397"/>
      <c r="N94" s="397"/>
      <c r="O94" s="397"/>
      <c r="P94" s="397"/>
      <c r="Q94" s="397"/>
      <c r="R94" s="397"/>
      <c r="S94" s="397"/>
      <c r="T94" s="397"/>
      <c r="U94" s="397"/>
      <c r="V94" s="397"/>
      <c r="W94" s="397"/>
      <c r="X94" s="397"/>
      <c r="Y94" s="397"/>
      <c r="Z94" s="397"/>
      <c r="AA94" s="397"/>
      <c r="AB94" s="397"/>
      <c r="AC94" s="397"/>
      <c r="AD94" s="397"/>
      <c r="AE94" s="397"/>
      <c r="AF94" s="397"/>
      <c r="AG94" s="397"/>
      <c r="AH94" s="397"/>
      <c r="AI94" s="397"/>
      <c r="AJ94" s="397"/>
      <c r="AK94" s="397"/>
      <c r="AL94" s="397"/>
      <c r="AM94" s="397"/>
      <c r="AN94" s="397"/>
      <c r="AO94" s="397"/>
      <c r="AP94" s="397"/>
      <c r="AQ94" s="397"/>
      <c r="AR94" s="397"/>
      <c r="AS94" s="397"/>
      <c r="AT94" s="397"/>
      <c r="AU94" s="397"/>
    </row>
    <row r="95" customFormat="false" ht="19.5" hidden="false" customHeight="true" outlineLevel="0" collapsed="false">
      <c r="A95" s="398" t="n">
        <v>89</v>
      </c>
      <c r="B95" s="414" t="n">
        <v>89</v>
      </c>
      <c r="C95" s="397" t="s">
        <v>62</v>
      </c>
      <c r="D95" s="399" t="s">
        <v>330</v>
      </c>
      <c r="E95" s="404"/>
      <c r="F95" s="399"/>
      <c r="G95" s="397" t="s">
        <v>331</v>
      </c>
      <c r="H95" s="397"/>
      <c r="I95" s="397"/>
      <c r="J95" s="397"/>
      <c r="K95" s="397"/>
      <c r="L95" s="397"/>
      <c r="M95" s="397"/>
      <c r="N95" s="397"/>
      <c r="O95" s="397"/>
      <c r="P95" s="397"/>
      <c r="Q95" s="397"/>
      <c r="R95" s="397"/>
      <c r="S95" s="397"/>
      <c r="T95" s="397"/>
      <c r="U95" s="397"/>
      <c r="V95" s="397"/>
      <c r="W95" s="397"/>
      <c r="X95" s="397"/>
      <c r="Y95" s="397"/>
      <c r="Z95" s="397"/>
      <c r="AA95" s="397"/>
      <c r="AB95" s="397"/>
      <c r="AC95" s="397"/>
      <c r="AD95" s="397"/>
      <c r="AE95" s="397"/>
      <c r="AF95" s="397"/>
      <c r="AG95" s="397"/>
      <c r="AH95" s="397"/>
      <c r="AI95" s="397"/>
      <c r="AJ95" s="397"/>
      <c r="AK95" s="397"/>
      <c r="AL95" s="397"/>
      <c r="AM95" s="397"/>
      <c r="AN95" s="397"/>
      <c r="AO95" s="397"/>
      <c r="AP95" s="397"/>
      <c r="AQ95" s="397"/>
      <c r="AR95" s="397"/>
      <c r="AS95" s="397"/>
      <c r="AT95" s="397"/>
      <c r="AU95" s="397"/>
    </row>
    <row r="96" customFormat="false" ht="19.5" hidden="false" customHeight="true" outlineLevel="0" collapsed="false">
      <c r="A96" s="398" t="n">
        <v>90</v>
      </c>
      <c r="B96" s="414" t="n">
        <v>90.1</v>
      </c>
      <c r="C96" s="414" t="s">
        <v>5158</v>
      </c>
      <c r="D96" s="414"/>
      <c r="E96" s="414" t="s">
        <v>5158</v>
      </c>
      <c r="F96" s="399" t="s">
        <v>6962</v>
      </c>
      <c r="G96" s="397" t="s">
        <v>1856</v>
      </c>
      <c r="H96" s="397"/>
      <c r="I96" s="500" t="s">
        <v>118</v>
      </c>
      <c r="J96" s="501" t="s">
        <v>101</v>
      </c>
      <c r="K96" s="397"/>
      <c r="L96" s="397"/>
      <c r="M96" s="397"/>
      <c r="N96" s="397"/>
      <c r="O96" s="397"/>
      <c r="P96" s="397"/>
      <c r="Q96" s="397"/>
      <c r="R96" s="397"/>
      <c r="S96" s="397"/>
      <c r="T96" s="397"/>
      <c r="U96" s="397"/>
      <c r="V96" s="397"/>
      <c r="W96" s="397"/>
      <c r="X96" s="397"/>
      <c r="Y96" s="397"/>
      <c r="Z96" s="397"/>
      <c r="AA96" s="397"/>
      <c r="AB96" s="397"/>
      <c r="AC96" s="397"/>
      <c r="AD96" s="397"/>
      <c r="AE96" s="397"/>
      <c r="AF96" s="397"/>
      <c r="AG96" s="397"/>
      <c r="AH96" s="397"/>
      <c r="AI96" s="397"/>
      <c r="AJ96" s="397"/>
      <c r="AK96" s="397"/>
      <c r="AL96" s="397"/>
      <c r="AM96" s="397"/>
      <c r="AN96" s="397"/>
      <c r="AO96" s="397"/>
      <c r="AP96" s="397"/>
      <c r="AQ96" s="397"/>
      <c r="AR96" s="397"/>
      <c r="AS96" s="397"/>
      <c r="AT96" s="397"/>
      <c r="AU96" s="397"/>
    </row>
    <row r="97" customFormat="false" ht="19.5" hidden="false" customHeight="true" outlineLevel="0" collapsed="false">
      <c r="A97" s="398" t="n">
        <v>90</v>
      </c>
      <c r="B97" s="414" t="n">
        <v>90.2</v>
      </c>
      <c r="C97" s="414" t="s">
        <v>5158</v>
      </c>
      <c r="D97" s="414"/>
      <c r="E97" s="414" t="s">
        <v>5158</v>
      </c>
      <c r="F97" s="399" t="s">
        <v>6962</v>
      </c>
      <c r="G97" s="397" t="s">
        <v>334</v>
      </c>
      <c r="H97" s="397"/>
      <c r="I97" s="500" t="s">
        <v>118</v>
      </c>
      <c r="J97" s="500" t="s">
        <v>118</v>
      </c>
      <c r="K97" s="397"/>
      <c r="L97" s="397"/>
      <c r="M97" s="397"/>
      <c r="N97" s="397"/>
      <c r="O97" s="397"/>
      <c r="P97" s="397"/>
      <c r="Q97" s="397"/>
      <c r="R97" s="397"/>
      <c r="S97" s="397"/>
      <c r="T97" s="397"/>
      <c r="U97" s="397"/>
      <c r="V97" s="397"/>
      <c r="W97" s="397"/>
      <c r="X97" s="397"/>
      <c r="Y97" s="397"/>
      <c r="Z97" s="397"/>
      <c r="AA97" s="397"/>
      <c r="AB97" s="397"/>
      <c r="AC97" s="397"/>
      <c r="AD97" s="397"/>
      <c r="AE97" s="397"/>
      <c r="AF97" s="397"/>
      <c r="AG97" s="397"/>
      <c r="AH97" s="397"/>
      <c r="AI97" s="397"/>
      <c r="AJ97" s="397"/>
      <c r="AK97" s="397"/>
      <c r="AL97" s="397"/>
      <c r="AM97" s="397"/>
      <c r="AN97" s="397"/>
      <c r="AO97" s="397"/>
      <c r="AP97" s="397"/>
      <c r="AQ97" s="397"/>
      <c r="AR97" s="397"/>
      <c r="AS97" s="397"/>
      <c r="AT97" s="397"/>
      <c r="AU97" s="397"/>
    </row>
    <row r="98" customFormat="false" ht="19.5" hidden="false" customHeight="true" outlineLevel="0" collapsed="false">
      <c r="A98" s="398" t="n">
        <v>90</v>
      </c>
      <c r="B98" s="414" t="n">
        <v>90.3</v>
      </c>
      <c r="C98" s="414" t="s">
        <v>5158</v>
      </c>
      <c r="D98" s="414"/>
      <c r="E98" s="414" t="s">
        <v>5158</v>
      </c>
      <c r="F98" s="399" t="s">
        <v>6962</v>
      </c>
      <c r="G98" s="397" t="s">
        <v>340</v>
      </c>
      <c r="H98" s="397"/>
      <c r="I98" s="500" t="s">
        <v>118</v>
      </c>
      <c r="J98" s="397" t="s">
        <v>4609</v>
      </c>
      <c r="K98" s="397"/>
      <c r="L98" s="397"/>
      <c r="M98" s="397"/>
      <c r="N98" s="397"/>
      <c r="O98" s="397"/>
      <c r="P98" s="397"/>
      <c r="Q98" s="397"/>
      <c r="R98" s="397"/>
      <c r="S98" s="397"/>
      <c r="T98" s="397"/>
      <c r="U98" s="397"/>
      <c r="V98" s="397"/>
      <c r="W98" s="397"/>
      <c r="X98" s="397"/>
      <c r="Y98" s="397"/>
      <c r="Z98" s="397"/>
      <c r="AA98" s="397"/>
      <c r="AB98" s="397"/>
      <c r="AC98" s="397"/>
      <c r="AD98" s="397"/>
      <c r="AE98" s="397"/>
      <c r="AF98" s="397"/>
      <c r="AG98" s="397"/>
      <c r="AH98" s="397"/>
      <c r="AI98" s="397"/>
      <c r="AJ98" s="397"/>
      <c r="AK98" s="397"/>
      <c r="AL98" s="397"/>
      <c r="AM98" s="397"/>
      <c r="AN98" s="397"/>
      <c r="AO98" s="397"/>
      <c r="AP98" s="397"/>
      <c r="AQ98" s="397"/>
      <c r="AR98" s="397"/>
      <c r="AS98" s="397"/>
      <c r="AT98" s="397"/>
      <c r="AU98" s="397"/>
    </row>
    <row r="99" customFormat="false" ht="19.5" hidden="false" customHeight="true" outlineLevel="0" collapsed="false">
      <c r="A99" s="398" t="n">
        <v>90</v>
      </c>
      <c r="B99" s="414" t="n">
        <v>90.4</v>
      </c>
      <c r="C99" s="414" t="s">
        <v>5158</v>
      </c>
      <c r="D99" s="414"/>
      <c r="E99" s="414" t="s">
        <v>5158</v>
      </c>
      <c r="F99" s="399" t="s">
        <v>6962</v>
      </c>
      <c r="G99" s="397" t="s">
        <v>343</v>
      </c>
      <c r="H99" s="397"/>
      <c r="I99" s="500" t="s">
        <v>118</v>
      </c>
      <c r="J99" s="397" t="s">
        <v>4609</v>
      </c>
      <c r="K99" s="397"/>
      <c r="L99" s="397"/>
      <c r="M99" s="397"/>
      <c r="N99" s="397"/>
      <c r="O99" s="397"/>
      <c r="P99" s="397"/>
      <c r="Q99" s="397"/>
      <c r="R99" s="397"/>
      <c r="S99" s="397"/>
      <c r="T99" s="397"/>
      <c r="U99" s="397"/>
      <c r="V99" s="397"/>
      <c r="W99" s="397"/>
      <c r="X99" s="397"/>
      <c r="Y99" s="397"/>
      <c r="Z99" s="397"/>
      <c r="AA99" s="397"/>
      <c r="AB99" s="397"/>
      <c r="AC99" s="397"/>
      <c r="AD99" s="397"/>
      <c r="AE99" s="397"/>
      <c r="AF99" s="397"/>
      <c r="AG99" s="397"/>
      <c r="AH99" s="397"/>
      <c r="AI99" s="397"/>
      <c r="AJ99" s="397"/>
      <c r="AK99" s="397"/>
      <c r="AL99" s="397"/>
      <c r="AM99" s="397"/>
      <c r="AN99" s="397"/>
      <c r="AO99" s="397"/>
      <c r="AP99" s="397"/>
      <c r="AQ99" s="397"/>
      <c r="AR99" s="397"/>
      <c r="AS99" s="397"/>
      <c r="AT99" s="397"/>
      <c r="AU99" s="397"/>
    </row>
    <row r="100" customFormat="false" ht="19.5" hidden="false" customHeight="true" outlineLevel="0" collapsed="false">
      <c r="A100" s="398" t="n">
        <v>91</v>
      </c>
      <c r="B100" s="414" t="n">
        <v>91</v>
      </c>
      <c r="C100" s="414" t="s">
        <v>62</v>
      </c>
      <c r="D100" s="399" t="s">
        <v>345</v>
      </c>
      <c r="E100" s="399"/>
      <c r="F100" s="404"/>
      <c r="G100" s="397" t="s">
        <v>1897</v>
      </c>
      <c r="H100" s="397"/>
      <c r="I100" s="397"/>
      <c r="J100" s="397"/>
      <c r="K100" s="397"/>
      <c r="L100" s="397"/>
      <c r="M100" s="397"/>
      <c r="N100" s="397"/>
      <c r="O100" s="397"/>
      <c r="P100" s="397"/>
      <c r="Q100" s="397"/>
      <c r="R100" s="397"/>
      <c r="S100" s="397"/>
      <c r="T100" s="397"/>
      <c r="U100" s="397"/>
      <c r="V100" s="397"/>
      <c r="W100" s="397"/>
      <c r="X100" s="397"/>
      <c r="Y100" s="397"/>
      <c r="Z100" s="397"/>
      <c r="AA100" s="397"/>
      <c r="AB100" s="397"/>
      <c r="AC100" s="397"/>
      <c r="AD100" s="397"/>
      <c r="AE100" s="397"/>
      <c r="AF100" s="397"/>
      <c r="AG100" s="397"/>
      <c r="AH100" s="397"/>
      <c r="AI100" s="397"/>
      <c r="AJ100" s="397"/>
      <c r="AK100" s="397"/>
      <c r="AL100" s="397"/>
      <c r="AM100" s="397"/>
      <c r="AN100" s="397"/>
      <c r="AO100" s="397"/>
      <c r="AP100" s="397"/>
      <c r="AQ100" s="397"/>
      <c r="AR100" s="397"/>
      <c r="AS100" s="397"/>
      <c r="AT100" s="397"/>
      <c r="AU100" s="397"/>
    </row>
    <row r="101" customFormat="false" ht="19.5" hidden="false" customHeight="true" outlineLevel="0" collapsed="false">
      <c r="A101" s="398" t="n">
        <v>92</v>
      </c>
      <c r="B101" s="414" t="n">
        <v>92</v>
      </c>
      <c r="C101" s="397" t="s">
        <v>62</v>
      </c>
      <c r="D101" s="399" t="s">
        <v>347</v>
      </c>
      <c r="E101" s="404"/>
      <c r="F101" s="399"/>
      <c r="G101" s="397" t="s">
        <v>348</v>
      </c>
      <c r="H101" s="397"/>
      <c r="I101" s="397"/>
      <c r="J101" s="397"/>
      <c r="K101" s="397"/>
      <c r="L101" s="397"/>
      <c r="M101" s="397"/>
      <c r="N101" s="397"/>
      <c r="O101" s="397"/>
      <c r="P101" s="397"/>
      <c r="Q101" s="397"/>
      <c r="R101" s="397"/>
      <c r="S101" s="397"/>
      <c r="T101" s="397"/>
      <c r="U101" s="397"/>
      <c r="V101" s="397"/>
      <c r="W101" s="397"/>
      <c r="X101" s="397"/>
      <c r="Y101" s="397"/>
      <c r="Z101" s="397"/>
      <c r="AA101" s="397"/>
      <c r="AB101" s="397"/>
      <c r="AC101" s="397"/>
      <c r="AD101" s="397"/>
      <c r="AE101" s="397"/>
      <c r="AF101" s="397"/>
      <c r="AG101" s="397"/>
      <c r="AH101" s="397"/>
      <c r="AI101" s="397"/>
      <c r="AJ101" s="397"/>
      <c r="AK101" s="397"/>
      <c r="AL101" s="397"/>
      <c r="AM101" s="397"/>
      <c r="AN101" s="397"/>
      <c r="AO101" s="397"/>
      <c r="AP101" s="397"/>
      <c r="AQ101" s="397"/>
      <c r="AR101" s="397"/>
      <c r="AS101" s="397"/>
      <c r="AT101" s="397"/>
      <c r="AU101" s="397"/>
    </row>
    <row r="102" customFormat="false" ht="19.5" hidden="false" customHeight="true" outlineLevel="0" collapsed="false">
      <c r="A102" s="398" t="n">
        <v>93</v>
      </c>
      <c r="B102" s="414" t="n">
        <v>93</v>
      </c>
      <c r="C102" s="397" t="s">
        <v>62</v>
      </c>
      <c r="D102" s="399" t="s">
        <v>349</v>
      </c>
      <c r="E102" s="397" t="s">
        <v>5427</v>
      </c>
      <c r="F102" s="399" t="s">
        <v>1915</v>
      </c>
      <c r="G102" s="397" t="s">
        <v>6963</v>
      </c>
      <c r="H102" s="397"/>
      <c r="I102" s="499" t="s">
        <v>70</v>
      </c>
      <c r="J102" s="499" t="s">
        <v>70</v>
      </c>
      <c r="K102" s="397"/>
      <c r="L102" s="397"/>
      <c r="M102" s="397"/>
      <c r="N102" s="397"/>
      <c r="O102" s="397"/>
      <c r="P102" s="397"/>
      <c r="Q102" s="397"/>
      <c r="R102" s="397"/>
      <c r="S102" s="397"/>
      <c r="T102" s="397"/>
      <c r="U102" s="397"/>
      <c r="V102" s="397"/>
      <c r="W102" s="397"/>
      <c r="X102" s="397"/>
      <c r="Y102" s="397"/>
      <c r="Z102" s="397"/>
      <c r="AA102" s="397"/>
      <c r="AB102" s="397"/>
      <c r="AC102" s="397"/>
      <c r="AD102" s="397"/>
      <c r="AE102" s="397"/>
      <c r="AF102" s="397"/>
      <c r="AG102" s="397"/>
      <c r="AH102" s="397"/>
      <c r="AI102" s="397"/>
      <c r="AJ102" s="397"/>
      <c r="AK102" s="397"/>
      <c r="AL102" s="397"/>
      <c r="AM102" s="397"/>
      <c r="AN102" s="397"/>
      <c r="AO102" s="397"/>
      <c r="AP102" s="397"/>
      <c r="AQ102" s="397"/>
      <c r="AR102" s="397"/>
      <c r="AS102" s="397"/>
      <c r="AT102" s="397"/>
      <c r="AU102" s="397"/>
    </row>
    <row r="103" customFormat="false" ht="19.5" hidden="false" customHeight="true" outlineLevel="0" collapsed="false">
      <c r="A103" s="398" t="n">
        <v>94</v>
      </c>
      <c r="B103" s="414" t="n">
        <v>94</v>
      </c>
      <c r="C103" s="397" t="s">
        <v>62</v>
      </c>
      <c r="D103" s="399" t="s">
        <v>353</v>
      </c>
      <c r="E103" s="404"/>
      <c r="F103" s="399"/>
      <c r="G103" s="397" t="s">
        <v>354</v>
      </c>
      <c r="H103" s="397"/>
      <c r="I103" s="397"/>
      <c r="J103" s="397"/>
      <c r="K103" s="397"/>
      <c r="L103" s="397"/>
      <c r="M103" s="397"/>
      <c r="N103" s="397"/>
      <c r="O103" s="397"/>
      <c r="P103" s="397"/>
      <c r="Q103" s="397"/>
      <c r="R103" s="397"/>
      <c r="S103" s="397"/>
      <c r="T103" s="397"/>
      <c r="U103" s="397"/>
      <c r="V103" s="397"/>
      <c r="W103" s="397"/>
      <c r="X103" s="397"/>
      <c r="Y103" s="397"/>
      <c r="Z103" s="397"/>
      <c r="AA103" s="397"/>
      <c r="AB103" s="397"/>
      <c r="AC103" s="397"/>
      <c r="AD103" s="397"/>
      <c r="AE103" s="397"/>
      <c r="AF103" s="397"/>
      <c r="AG103" s="397"/>
      <c r="AH103" s="397"/>
      <c r="AI103" s="397"/>
      <c r="AJ103" s="397"/>
      <c r="AK103" s="397"/>
      <c r="AL103" s="397"/>
      <c r="AM103" s="397"/>
      <c r="AN103" s="397"/>
      <c r="AO103" s="397"/>
      <c r="AP103" s="397"/>
      <c r="AQ103" s="397"/>
      <c r="AR103" s="397"/>
      <c r="AS103" s="397"/>
      <c r="AT103" s="397"/>
      <c r="AU103" s="397"/>
    </row>
    <row r="104" customFormat="false" ht="19.5" hidden="false" customHeight="true" outlineLevel="0" collapsed="false">
      <c r="A104" s="398" t="n">
        <v>95</v>
      </c>
      <c r="B104" s="414" t="n">
        <v>95</v>
      </c>
      <c r="C104" s="397" t="s">
        <v>62</v>
      </c>
      <c r="D104" s="399" t="s">
        <v>355</v>
      </c>
      <c r="E104" s="404"/>
      <c r="F104" s="399"/>
      <c r="G104" s="397" t="s">
        <v>356</v>
      </c>
      <c r="H104" s="397"/>
      <c r="I104" s="397"/>
      <c r="J104" s="397"/>
      <c r="K104" s="397"/>
      <c r="L104" s="397"/>
      <c r="M104" s="397"/>
      <c r="N104" s="397"/>
      <c r="O104" s="397"/>
      <c r="P104" s="397"/>
      <c r="Q104" s="397"/>
      <c r="R104" s="397"/>
      <c r="S104" s="397"/>
      <c r="T104" s="397"/>
      <c r="U104" s="397"/>
      <c r="V104" s="397"/>
      <c r="W104" s="397"/>
      <c r="X104" s="397"/>
      <c r="Y104" s="397"/>
      <c r="Z104" s="397"/>
      <c r="AA104" s="397"/>
      <c r="AB104" s="397"/>
      <c r="AC104" s="397"/>
      <c r="AD104" s="397"/>
      <c r="AE104" s="397"/>
      <c r="AF104" s="397"/>
      <c r="AG104" s="397"/>
      <c r="AH104" s="397"/>
      <c r="AI104" s="397"/>
      <c r="AJ104" s="397"/>
      <c r="AK104" s="397"/>
      <c r="AL104" s="397"/>
      <c r="AM104" s="397"/>
      <c r="AN104" s="397"/>
      <c r="AO104" s="397"/>
      <c r="AP104" s="397"/>
      <c r="AQ104" s="397"/>
      <c r="AR104" s="397"/>
      <c r="AS104" s="397"/>
      <c r="AT104" s="397"/>
      <c r="AU104" s="397"/>
    </row>
    <row r="105" customFormat="false" ht="19.5" hidden="false" customHeight="true" outlineLevel="0" collapsed="false">
      <c r="A105" s="398" t="n">
        <v>96</v>
      </c>
      <c r="B105" s="414" t="n">
        <v>96</v>
      </c>
      <c r="C105" s="414" t="s">
        <v>62</v>
      </c>
      <c r="D105" s="399" t="s">
        <v>357</v>
      </c>
      <c r="E105" s="399" t="s">
        <v>6964</v>
      </c>
      <c r="F105" s="404" t="s">
        <v>2030</v>
      </c>
      <c r="G105" s="417" t="s">
        <v>358</v>
      </c>
      <c r="H105" s="397"/>
      <c r="I105" s="499" t="s">
        <v>70</v>
      </c>
      <c r="J105" s="499" t="s">
        <v>70</v>
      </c>
      <c r="K105" s="397"/>
      <c r="L105" s="397"/>
      <c r="M105" s="397"/>
      <c r="N105" s="397"/>
      <c r="O105" s="397"/>
      <c r="P105" s="397"/>
      <c r="Q105" s="397"/>
      <c r="R105" s="397"/>
      <c r="S105" s="397"/>
      <c r="T105" s="397"/>
      <c r="U105" s="397"/>
      <c r="V105" s="397"/>
      <c r="W105" s="397"/>
      <c r="X105" s="397"/>
      <c r="Y105" s="397"/>
      <c r="Z105" s="397"/>
      <c r="AA105" s="397"/>
      <c r="AB105" s="397"/>
      <c r="AC105" s="397"/>
      <c r="AD105" s="397"/>
      <c r="AE105" s="397"/>
      <c r="AF105" s="397"/>
      <c r="AG105" s="397"/>
      <c r="AH105" s="397"/>
      <c r="AI105" s="397"/>
      <c r="AJ105" s="397"/>
      <c r="AK105" s="397"/>
      <c r="AL105" s="397"/>
      <c r="AM105" s="397"/>
      <c r="AN105" s="397"/>
      <c r="AO105" s="397"/>
      <c r="AP105" s="397"/>
      <c r="AQ105" s="397"/>
      <c r="AR105" s="397"/>
      <c r="AS105" s="397"/>
      <c r="AT105" s="397"/>
      <c r="AU105" s="397"/>
    </row>
    <row r="106" customFormat="false" ht="19.5" hidden="false" customHeight="true" outlineLevel="0" collapsed="false">
      <c r="A106" s="398" t="n">
        <v>97</v>
      </c>
      <c r="B106" s="414" t="n">
        <v>97</v>
      </c>
      <c r="C106" s="397" t="s">
        <v>62</v>
      </c>
      <c r="D106" s="399" t="s">
        <v>359</v>
      </c>
      <c r="E106" s="404"/>
      <c r="F106" s="399"/>
      <c r="G106" s="397" t="s">
        <v>360</v>
      </c>
      <c r="H106" s="397"/>
      <c r="I106" s="397"/>
      <c r="J106" s="397"/>
      <c r="K106" s="397"/>
      <c r="L106" s="397"/>
      <c r="M106" s="397"/>
      <c r="N106" s="397"/>
      <c r="O106" s="397"/>
      <c r="P106" s="397"/>
      <c r="Q106" s="397"/>
      <c r="R106" s="397"/>
      <c r="S106" s="397"/>
      <c r="T106" s="397"/>
      <c r="U106" s="397"/>
      <c r="V106" s="397"/>
      <c r="W106" s="397"/>
      <c r="X106" s="397"/>
      <c r="Y106" s="397"/>
      <c r="Z106" s="397"/>
      <c r="AA106" s="397"/>
      <c r="AB106" s="397"/>
      <c r="AC106" s="397"/>
      <c r="AD106" s="397"/>
      <c r="AE106" s="397"/>
      <c r="AF106" s="397"/>
      <c r="AG106" s="397"/>
      <c r="AH106" s="397"/>
      <c r="AI106" s="397"/>
      <c r="AJ106" s="397"/>
      <c r="AK106" s="397"/>
      <c r="AL106" s="397"/>
      <c r="AM106" s="397"/>
      <c r="AN106" s="397"/>
      <c r="AO106" s="397"/>
      <c r="AP106" s="397"/>
      <c r="AQ106" s="397"/>
      <c r="AR106" s="397"/>
      <c r="AS106" s="397"/>
      <c r="AT106" s="397"/>
      <c r="AU106" s="397"/>
    </row>
    <row r="107" customFormat="false" ht="19.5" hidden="false" customHeight="true" outlineLevel="0" collapsed="false">
      <c r="A107" s="398" t="n">
        <v>98</v>
      </c>
      <c r="B107" s="414" t="n">
        <v>98</v>
      </c>
      <c r="C107" s="397" t="s">
        <v>62</v>
      </c>
      <c r="D107" s="399" t="s">
        <v>362</v>
      </c>
      <c r="E107" s="404"/>
      <c r="F107" s="399"/>
      <c r="G107" s="397" t="s">
        <v>363</v>
      </c>
      <c r="H107" s="397"/>
      <c r="I107" s="397" t="s">
        <v>60</v>
      </c>
      <c r="J107" s="397" t="s">
        <v>60</v>
      </c>
      <c r="K107" s="397"/>
      <c r="L107" s="397"/>
      <c r="M107" s="397"/>
      <c r="N107" s="397"/>
      <c r="O107" s="397"/>
      <c r="P107" s="397"/>
      <c r="Q107" s="397"/>
      <c r="R107" s="397"/>
      <c r="S107" s="397"/>
      <c r="T107" s="397"/>
      <c r="U107" s="397"/>
      <c r="V107" s="397"/>
      <c r="W107" s="397"/>
      <c r="X107" s="397"/>
      <c r="Y107" s="397"/>
      <c r="Z107" s="397"/>
      <c r="AA107" s="397"/>
      <c r="AB107" s="397"/>
      <c r="AC107" s="397"/>
      <c r="AD107" s="397"/>
      <c r="AE107" s="397"/>
      <c r="AF107" s="397"/>
      <c r="AG107" s="397"/>
      <c r="AH107" s="397"/>
      <c r="AI107" s="397"/>
      <c r="AJ107" s="397"/>
      <c r="AK107" s="397"/>
      <c r="AL107" s="397"/>
      <c r="AM107" s="397"/>
      <c r="AN107" s="397"/>
      <c r="AO107" s="397"/>
      <c r="AP107" s="397"/>
      <c r="AQ107" s="397"/>
      <c r="AR107" s="397"/>
      <c r="AS107" s="397"/>
      <c r="AT107" s="397"/>
      <c r="AU107" s="397"/>
    </row>
    <row r="108" customFormat="false" ht="19.5" hidden="false" customHeight="true" outlineLevel="0" collapsed="false">
      <c r="A108" s="398" t="n">
        <v>99</v>
      </c>
      <c r="B108" s="414" t="n">
        <v>99</v>
      </c>
      <c r="C108" s="397" t="s">
        <v>62</v>
      </c>
      <c r="D108" s="399" t="s">
        <v>364</v>
      </c>
      <c r="E108" s="404"/>
      <c r="F108" s="399"/>
      <c r="G108" s="397" t="s">
        <v>365</v>
      </c>
      <c r="H108" s="397"/>
      <c r="I108" s="397"/>
      <c r="J108" s="397"/>
      <c r="K108" s="397"/>
      <c r="L108" s="397"/>
      <c r="M108" s="397"/>
      <c r="N108" s="397"/>
      <c r="O108" s="397"/>
      <c r="P108" s="397"/>
      <c r="Q108" s="397"/>
      <c r="R108" s="397"/>
      <c r="S108" s="397"/>
      <c r="T108" s="397"/>
      <c r="U108" s="397"/>
      <c r="V108" s="397"/>
      <c r="W108" s="397"/>
      <c r="X108" s="397"/>
      <c r="Y108" s="397"/>
      <c r="Z108" s="397"/>
      <c r="AA108" s="397"/>
      <c r="AB108" s="397"/>
      <c r="AC108" s="397"/>
      <c r="AD108" s="397"/>
      <c r="AE108" s="397"/>
      <c r="AF108" s="397"/>
      <c r="AG108" s="397"/>
      <c r="AH108" s="397"/>
      <c r="AI108" s="397"/>
      <c r="AJ108" s="397"/>
      <c r="AK108" s="397"/>
      <c r="AL108" s="397"/>
      <c r="AM108" s="397"/>
      <c r="AN108" s="397"/>
      <c r="AO108" s="397"/>
      <c r="AP108" s="397"/>
      <c r="AQ108" s="397"/>
      <c r="AR108" s="397"/>
      <c r="AS108" s="397"/>
      <c r="AT108" s="397"/>
      <c r="AU108" s="397"/>
    </row>
    <row r="109" customFormat="false" ht="19.5" hidden="false" customHeight="true" outlineLevel="0" collapsed="false">
      <c r="A109" s="398" t="n">
        <v>100</v>
      </c>
      <c r="B109" s="414" t="n">
        <v>100</v>
      </c>
      <c r="C109" s="414" t="s">
        <v>5158</v>
      </c>
      <c r="D109" s="414"/>
      <c r="E109" s="414" t="s">
        <v>5158</v>
      </c>
      <c r="F109" s="399" t="s">
        <v>1962</v>
      </c>
      <c r="G109" s="397" t="s">
        <v>6965</v>
      </c>
      <c r="H109" s="397"/>
      <c r="I109" s="397"/>
      <c r="J109" s="397"/>
      <c r="K109" s="397"/>
      <c r="L109" s="397"/>
      <c r="M109" s="397"/>
      <c r="N109" s="397"/>
      <c r="O109" s="397"/>
      <c r="P109" s="397"/>
      <c r="Q109" s="397"/>
      <c r="R109" s="397"/>
      <c r="S109" s="397"/>
      <c r="T109" s="397"/>
      <c r="U109" s="397"/>
      <c r="V109" s="397"/>
      <c r="W109" s="397"/>
      <c r="X109" s="397"/>
      <c r="Y109" s="397"/>
      <c r="Z109" s="397"/>
      <c r="AA109" s="397"/>
      <c r="AB109" s="397"/>
      <c r="AC109" s="397"/>
      <c r="AD109" s="397"/>
      <c r="AE109" s="397"/>
      <c r="AF109" s="397"/>
      <c r="AG109" s="397"/>
      <c r="AH109" s="397"/>
      <c r="AI109" s="397"/>
      <c r="AJ109" s="397"/>
      <c r="AK109" s="397"/>
      <c r="AL109" s="397"/>
      <c r="AM109" s="397"/>
      <c r="AN109" s="397"/>
      <c r="AO109" s="397"/>
      <c r="AP109" s="397"/>
      <c r="AQ109" s="397"/>
      <c r="AR109" s="397"/>
      <c r="AS109" s="397"/>
      <c r="AT109" s="397"/>
      <c r="AU109" s="397"/>
    </row>
    <row r="110" customFormat="false" ht="19.5" hidden="false" customHeight="true" outlineLevel="0" collapsed="false">
      <c r="A110" s="398" t="n">
        <v>101</v>
      </c>
      <c r="B110" s="414" t="n">
        <v>101</v>
      </c>
      <c r="C110" s="397" t="s">
        <v>62</v>
      </c>
      <c r="D110" s="399" t="s">
        <v>368</v>
      </c>
      <c r="E110" s="404"/>
      <c r="F110" s="399"/>
      <c r="G110" s="397" t="s">
        <v>369</v>
      </c>
      <c r="H110" s="397"/>
      <c r="I110" s="397"/>
      <c r="J110" s="397"/>
      <c r="K110" s="397"/>
      <c r="L110" s="397"/>
      <c r="M110" s="397"/>
      <c r="N110" s="397"/>
      <c r="O110" s="397"/>
      <c r="P110" s="397"/>
      <c r="Q110" s="397"/>
      <c r="R110" s="397"/>
      <c r="S110" s="397"/>
      <c r="T110" s="397"/>
      <c r="U110" s="397"/>
      <c r="V110" s="397"/>
      <c r="W110" s="397"/>
      <c r="X110" s="397"/>
      <c r="Y110" s="397"/>
      <c r="Z110" s="397"/>
      <c r="AA110" s="397"/>
      <c r="AB110" s="397"/>
      <c r="AC110" s="397"/>
      <c r="AD110" s="397"/>
      <c r="AE110" s="397"/>
      <c r="AF110" s="397"/>
      <c r="AG110" s="397"/>
      <c r="AH110" s="397"/>
      <c r="AI110" s="397"/>
      <c r="AJ110" s="397"/>
      <c r="AK110" s="397"/>
      <c r="AL110" s="397"/>
      <c r="AM110" s="397"/>
      <c r="AN110" s="397"/>
      <c r="AO110" s="397"/>
      <c r="AP110" s="397"/>
      <c r="AQ110" s="397"/>
      <c r="AR110" s="397"/>
      <c r="AS110" s="397"/>
      <c r="AT110" s="397"/>
      <c r="AU110" s="397"/>
    </row>
    <row r="111" customFormat="false" ht="19.5" hidden="false" customHeight="true" outlineLevel="0" collapsed="false">
      <c r="A111" s="398" t="n">
        <v>102</v>
      </c>
      <c r="B111" s="414" t="n">
        <v>102</v>
      </c>
      <c r="C111" s="397" t="s">
        <v>62</v>
      </c>
      <c r="D111" s="399" t="s">
        <v>372</v>
      </c>
      <c r="E111" s="404"/>
      <c r="F111" s="399"/>
      <c r="G111" s="397" t="s">
        <v>373</v>
      </c>
      <c r="H111" s="397"/>
      <c r="I111" s="397"/>
      <c r="J111" s="397"/>
      <c r="K111" s="397"/>
      <c r="L111" s="397"/>
      <c r="M111" s="397"/>
      <c r="N111" s="397"/>
      <c r="O111" s="397"/>
      <c r="P111" s="397"/>
      <c r="Q111" s="397"/>
      <c r="R111" s="397"/>
      <c r="S111" s="397"/>
      <c r="T111" s="397"/>
      <c r="U111" s="397"/>
      <c r="V111" s="397"/>
      <c r="W111" s="397"/>
      <c r="X111" s="397"/>
      <c r="Y111" s="397"/>
      <c r="Z111" s="397"/>
      <c r="AA111" s="397"/>
      <c r="AB111" s="397"/>
      <c r="AC111" s="397"/>
      <c r="AD111" s="397"/>
      <c r="AE111" s="397"/>
      <c r="AF111" s="397"/>
      <c r="AG111" s="397"/>
      <c r="AH111" s="397"/>
      <c r="AI111" s="397"/>
      <c r="AJ111" s="397"/>
      <c r="AK111" s="397"/>
      <c r="AL111" s="397"/>
      <c r="AM111" s="397"/>
      <c r="AN111" s="397"/>
      <c r="AO111" s="397"/>
      <c r="AP111" s="397"/>
      <c r="AQ111" s="397"/>
      <c r="AR111" s="397"/>
      <c r="AS111" s="397"/>
      <c r="AT111" s="397"/>
      <c r="AU111" s="397"/>
    </row>
    <row r="112" customFormat="false" ht="19.5" hidden="false" customHeight="true" outlineLevel="0" collapsed="false">
      <c r="A112" s="398" t="n">
        <v>103</v>
      </c>
      <c r="B112" s="414" t="n">
        <v>103</v>
      </c>
      <c r="C112" s="397" t="s">
        <v>62</v>
      </c>
      <c r="D112" s="399" t="s">
        <v>374</v>
      </c>
      <c r="E112" s="404"/>
      <c r="F112" s="399"/>
      <c r="G112" s="397" t="s">
        <v>375</v>
      </c>
      <c r="H112" s="397"/>
      <c r="I112" s="397"/>
      <c r="J112" s="397"/>
      <c r="K112" s="397"/>
      <c r="L112" s="397"/>
      <c r="M112" s="397"/>
      <c r="N112" s="397"/>
      <c r="O112" s="397"/>
      <c r="P112" s="397"/>
      <c r="Q112" s="397"/>
      <c r="R112" s="397"/>
      <c r="S112" s="397"/>
      <c r="T112" s="397"/>
      <c r="U112" s="397"/>
      <c r="V112" s="397"/>
      <c r="W112" s="397"/>
      <c r="X112" s="397"/>
      <c r="Y112" s="397"/>
      <c r="Z112" s="397"/>
      <c r="AA112" s="397"/>
      <c r="AB112" s="397"/>
      <c r="AC112" s="397"/>
      <c r="AD112" s="397"/>
      <c r="AE112" s="397"/>
      <c r="AF112" s="397"/>
      <c r="AG112" s="397"/>
      <c r="AH112" s="397"/>
      <c r="AI112" s="397"/>
      <c r="AJ112" s="397"/>
      <c r="AK112" s="397"/>
      <c r="AL112" s="397"/>
      <c r="AM112" s="397"/>
      <c r="AN112" s="397"/>
      <c r="AO112" s="397"/>
      <c r="AP112" s="397"/>
      <c r="AQ112" s="397"/>
      <c r="AR112" s="397"/>
      <c r="AS112" s="397"/>
      <c r="AT112" s="397"/>
      <c r="AU112" s="397"/>
    </row>
    <row r="113" customFormat="false" ht="19.5" hidden="false" customHeight="true" outlineLevel="0" collapsed="false">
      <c r="A113" s="398" t="n">
        <v>104</v>
      </c>
      <c r="B113" s="414" t="n">
        <v>104</v>
      </c>
      <c r="C113" s="414" t="s">
        <v>5158</v>
      </c>
      <c r="D113" s="414"/>
      <c r="E113" s="414" t="s">
        <v>5158</v>
      </c>
      <c r="F113" s="399" t="s">
        <v>6966</v>
      </c>
      <c r="G113" s="397" t="s">
        <v>1994</v>
      </c>
      <c r="H113" s="397"/>
      <c r="I113" s="499" t="s">
        <v>70</v>
      </c>
      <c r="J113" s="499" t="s">
        <v>70</v>
      </c>
      <c r="K113" s="397"/>
      <c r="L113" s="397"/>
      <c r="M113" s="397"/>
      <c r="N113" s="397"/>
      <c r="O113" s="397"/>
      <c r="P113" s="397"/>
      <c r="Q113" s="397"/>
      <c r="R113" s="397"/>
      <c r="S113" s="397"/>
      <c r="T113" s="397"/>
      <c r="U113" s="397"/>
      <c r="V113" s="397"/>
      <c r="W113" s="397"/>
      <c r="X113" s="397"/>
      <c r="Y113" s="397"/>
      <c r="Z113" s="397"/>
      <c r="AA113" s="397"/>
      <c r="AB113" s="397"/>
      <c r="AC113" s="397"/>
      <c r="AD113" s="397"/>
      <c r="AE113" s="397"/>
      <c r="AF113" s="397"/>
      <c r="AG113" s="397"/>
      <c r="AH113" s="397"/>
      <c r="AI113" s="397"/>
      <c r="AJ113" s="397"/>
      <c r="AK113" s="397"/>
      <c r="AL113" s="397"/>
      <c r="AM113" s="397"/>
      <c r="AN113" s="397"/>
      <c r="AO113" s="397"/>
      <c r="AP113" s="397"/>
      <c r="AQ113" s="397"/>
      <c r="AR113" s="397"/>
      <c r="AS113" s="397"/>
      <c r="AT113" s="397"/>
      <c r="AU113" s="397"/>
    </row>
    <row r="114" customFormat="false" ht="19.5" hidden="false" customHeight="true" outlineLevel="0" collapsed="false">
      <c r="A114" s="398" t="n">
        <v>105</v>
      </c>
      <c r="B114" s="414" t="n">
        <v>105</v>
      </c>
      <c r="C114" s="414" t="s">
        <v>62</v>
      </c>
      <c r="D114" s="399" t="s">
        <v>380</v>
      </c>
      <c r="E114" s="399"/>
      <c r="F114" s="404"/>
      <c r="G114" s="422" t="s">
        <v>381</v>
      </c>
      <c r="H114" s="422"/>
      <c r="I114" s="397" t="s">
        <v>1004</v>
      </c>
      <c r="J114" s="397" t="s">
        <v>1004</v>
      </c>
      <c r="K114" s="397"/>
      <c r="L114" s="397"/>
      <c r="M114" s="397"/>
      <c r="N114" s="397"/>
      <c r="O114" s="397"/>
      <c r="P114" s="397"/>
      <c r="Q114" s="397"/>
      <c r="R114" s="397"/>
      <c r="S114" s="397"/>
      <c r="T114" s="397"/>
      <c r="U114" s="397"/>
      <c r="V114" s="397"/>
      <c r="W114" s="397"/>
      <c r="X114" s="397"/>
      <c r="Y114" s="397"/>
      <c r="Z114" s="397"/>
      <c r="AA114" s="397"/>
      <c r="AB114" s="397"/>
      <c r="AC114" s="397"/>
      <c r="AD114" s="397"/>
      <c r="AE114" s="397"/>
      <c r="AF114" s="397"/>
      <c r="AG114" s="397"/>
      <c r="AH114" s="397"/>
      <c r="AI114" s="397"/>
      <c r="AJ114" s="397"/>
      <c r="AK114" s="397"/>
      <c r="AL114" s="397"/>
      <c r="AM114" s="397"/>
      <c r="AN114" s="397"/>
      <c r="AO114" s="397"/>
      <c r="AP114" s="397"/>
      <c r="AQ114" s="397"/>
      <c r="AR114" s="397"/>
      <c r="AS114" s="397"/>
      <c r="AT114" s="397"/>
      <c r="AU114" s="397"/>
    </row>
    <row r="115" customFormat="false" ht="19.5" hidden="false" customHeight="true" outlineLevel="0" collapsed="false">
      <c r="A115" s="398" t="n">
        <v>106</v>
      </c>
      <c r="B115" s="414" t="n">
        <v>106.1</v>
      </c>
      <c r="C115" s="397" t="s">
        <v>62</v>
      </c>
      <c r="D115" s="399" t="s">
        <v>382</v>
      </c>
      <c r="E115" s="404"/>
      <c r="F115" s="399"/>
      <c r="G115" s="397" t="s">
        <v>383</v>
      </c>
      <c r="H115" s="397"/>
      <c r="I115" s="397"/>
      <c r="J115" s="397"/>
      <c r="K115" s="397"/>
      <c r="L115" s="397"/>
      <c r="M115" s="397"/>
      <c r="N115" s="397"/>
      <c r="O115" s="397"/>
      <c r="P115" s="397"/>
      <c r="Q115" s="397"/>
      <c r="R115" s="397"/>
      <c r="S115" s="397"/>
      <c r="T115" s="397"/>
      <c r="U115" s="397"/>
      <c r="V115" s="397"/>
      <c r="W115" s="397"/>
      <c r="X115" s="397"/>
      <c r="Y115" s="397"/>
      <c r="Z115" s="397"/>
      <c r="AA115" s="397"/>
      <c r="AB115" s="397"/>
      <c r="AC115" s="397"/>
      <c r="AD115" s="397"/>
      <c r="AE115" s="397"/>
      <c r="AF115" s="397"/>
      <c r="AG115" s="397"/>
      <c r="AH115" s="397"/>
      <c r="AI115" s="397"/>
      <c r="AJ115" s="397"/>
      <c r="AK115" s="397"/>
      <c r="AL115" s="397"/>
      <c r="AM115" s="397"/>
      <c r="AN115" s="397"/>
      <c r="AO115" s="397"/>
      <c r="AP115" s="397"/>
      <c r="AQ115" s="397"/>
      <c r="AR115" s="397"/>
      <c r="AS115" s="397"/>
      <c r="AT115" s="397"/>
      <c r="AU115" s="397"/>
    </row>
    <row r="116" customFormat="false" ht="19.5" hidden="false" customHeight="true" outlineLevel="0" collapsed="false">
      <c r="A116" s="398" t="n">
        <v>106</v>
      </c>
      <c r="B116" s="414" t="n">
        <v>106.2</v>
      </c>
      <c r="C116" s="397" t="s">
        <v>62</v>
      </c>
      <c r="D116" s="399" t="s">
        <v>382</v>
      </c>
      <c r="E116" s="404"/>
      <c r="F116" s="399"/>
      <c r="G116" s="397" t="s">
        <v>384</v>
      </c>
      <c r="H116" s="397"/>
      <c r="I116" s="397"/>
      <c r="J116" s="397"/>
      <c r="K116" s="397"/>
      <c r="L116" s="397"/>
      <c r="M116" s="397"/>
      <c r="N116" s="397"/>
      <c r="O116" s="397"/>
      <c r="P116" s="397"/>
      <c r="Q116" s="397"/>
      <c r="R116" s="397"/>
      <c r="S116" s="397"/>
      <c r="T116" s="397"/>
      <c r="U116" s="397"/>
      <c r="V116" s="397"/>
      <c r="W116" s="397"/>
      <c r="X116" s="397"/>
      <c r="Y116" s="397"/>
      <c r="Z116" s="397"/>
      <c r="AA116" s="397"/>
      <c r="AB116" s="397"/>
      <c r="AC116" s="397"/>
      <c r="AD116" s="397"/>
      <c r="AE116" s="397"/>
      <c r="AF116" s="397"/>
      <c r="AG116" s="397"/>
      <c r="AH116" s="397"/>
      <c r="AI116" s="397"/>
      <c r="AJ116" s="397"/>
      <c r="AK116" s="397"/>
      <c r="AL116" s="397"/>
      <c r="AM116" s="397"/>
      <c r="AN116" s="397"/>
      <c r="AO116" s="397"/>
      <c r="AP116" s="397"/>
      <c r="AQ116" s="397"/>
      <c r="AR116" s="397"/>
      <c r="AS116" s="397"/>
      <c r="AT116" s="397"/>
      <c r="AU116" s="397"/>
    </row>
    <row r="117" customFormat="false" ht="19.5" hidden="false" customHeight="true" outlineLevel="0" collapsed="false">
      <c r="A117" s="398" t="n">
        <v>107</v>
      </c>
      <c r="B117" s="414" t="n">
        <v>107</v>
      </c>
      <c r="C117" s="397" t="s">
        <v>62</v>
      </c>
      <c r="D117" s="399" t="s">
        <v>387</v>
      </c>
      <c r="E117" s="404"/>
      <c r="F117" s="399"/>
      <c r="G117" s="397" t="s">
        <v>388</v>
      </c>
      <c r="H117" s="397"/>
      <c r="I117" s="397"/>
      <c r="J117" s="397"/>
      <c r="K117" s="397"/>
      <c r="L117" s="397"/>
      <c r="M117" s="397"/>
      <c r="N117" s="397"/>
      <c r="O117" s="397"/>
      <c r="P117" s="397"/>
      <c r="Q117" s="397"/>
      <c r="R117" s="397"/>
      <c r="S117" s="397"/>
      <c r="T117" s="397"/>
      <c r="U117" s="397"/>
      <c r="V117" s="397"/>
      <c r="W117" s="397"/>
      <c r="X117" s="397"/>
      <c r="Y117" s="397"/>
      <c r="Z117" s="397"/>
      <c r="AA117" s="397"/>
      <c r="AB117" s="397"/>
      <c r="AC117" s="397"/>
      <c r="AD117" s="397"/>
      <c r="AE117" s="397"/>
      <c r="AF117" s="397"/>
      <c r="AG117" s="397"/>
      <c r="AH117" s="397"/>
      <c r="AI117" s="397"/>
      <c r="AJ117" s="397"/>
      <c r="AK117" s="397"/>
      <c r="AL117" s="397"/>
      <c r="AM117" s="397"/>
      <c r="AN117" s="397"/>
      <c r="AO117" s="397"/>
      <c r="AP117" s="397"/>
      <c r="AQ117" s="397"/>
      <c r="AR117" s="397"/>
      <c r="AS117" s="397"/>
      <c r="AT117" s="397"/>
      <c r="AU117" s="397"/>
    </row>
    <row r="118" customFormat="false" ht="19.5" hidden="false" customHeight="true" outlineLevel="0" collapsed="false">
      <c r="A118" s="398" t="n">
        <v>108</v>
      </c>
      <c r="B118" s="414" t="n">
        <v>108.1</v>
      </c>
      <c r="C118" s="414" t="s">
        <v>5158</v>
      </c>
      <c r="D118" s="414"/>
      <c r="E118" s="414" t="s">
        <v>5158</v>
      </c>
      <c r="F118" s="399" t="s">
        <v>2038</v>
      </c>
      <c r="G118" s="397" t="s">
        <v>6967</v>
      </c>
      <c r="H118" s="397"/>
      <c r="I118" s="397"/>
      <c r="J118" s="397"/>
      <c r="K118" s="397"/>
      <c r="L118" s="397"/>
      <c r="M118" s="397"/>
      <c r="N118" s="397"/>
      <c r="O118" s="397"/>
      <c r="P118" s="397"/>
      <c r="Q118" s="397"/>
      <c r="R118" s="397"/>
      <c r="S118" s="397"/>
      <c r="T118" s="397"/>
      <c r="U118" s="397"/>
      <c r="V118" s="397"/>
      <c r="W118" s="397"/>
      <c r="X118" s="397"/>
      <c r="Y118" s="397"/>
      <c r="Z118" s="397"/>
      <c r="AA118" s="397"/>
      <c r="AB118" s="397"/>
      <c r="AC118" s="397"/>
      <c r="AD118" s="397"/>
      <c r="AE118" s="397"/>
      <c r="AF118" s="397"/>
      <c r="AG118" s="397"/>
      <c r="AH118" s="397"/>
      <c r="AI118" s="397"/>
      <c r="AJ118" s="397"/>
      <c r="AK118" s="397"/>
      <c r="AL118" s="397"/>
      <c r="AM118" s="397"/>
      <c r="AN118" s="397"/>
      <c r="AO118" s="397"/>
      <c r="AP118" s="397"/>
      <c r="AQ118" s="397"/>
      <c r="AR118" s="397"/>
      <c r="AS118" s="397"/>
      <c r="AT118" s="397"/>
      <c r="AU118" s="397"/>
    </row>
    <row r="119" customFormat="false" ht="19.5" hidden="false" customHeight="true" outlineLevel="0" collapsed="false">
      <c r="A119" s="398" t="n">
        <v>108</v>
      </c>
      <c r="B119" s="414" t="n">
        <v>108.2</v>
      </c>
      <c r="C119" s="414" t="s">
        <v>5158</v>
      </c>
      <c r="D119" s="414"/>
      <c r="E119" s="414" t="s">
        <v>5158</v>
      </c>
      <c r="F119" s="399" t="s">
        <v>2038</v>
      </c>
      <c r="G119" s="397" t="s">
        <v>2050</v>
      </c>
      <c r="H119" s="397"/>
      <c r="I119" s="397"/>
      <c r="J119" s="397"/>
      <c r="K119" s="397"/>
      <c r="L119" s="397"/>
      <c r="M119" s="397"/>
      <c r="N119" s="397"/>
      <c r="O119" s="397"/>
      <c r="P119" s="397"/>
      <c r="Q119" s="397"/>
      <c r="R119" s="397"/>
      <c r="S119" s="397"/>
      <c r="T119" s="397"/>
      <c r="U119" s="397"/>
      <c r="V119" s="397"/>
      <c r="W119" s="397"/>
      <c r="X119" s="397"/>
      <c r="Y119" s="397"/>
      <c r="Z119" s="397"/>
      <c r="AA119" s="397"/>
      <c r="AB119" s="397"/>
      <c r="AC119" s="397"/>
      <c r="AD119" s="397"/>
      <c r="AE119" s="397"/>
      <c r="AF119" s="397"/>
      <c r="AG119" s="397"/>
      <c r="AH119" s="397"/>
      <c r="AI119" s="397"/>
      <c r="AJ119" s="397"/>
      <c r="AK119" s="397"/>
      <c r="AL119" s="397"/>
      <c r="AM119" s="397"/>
      <c r="AN119" s="397"/>
      <c r="AO119" s="397"/>
      <c r="AP119" s="397"/>
      <c r="AQ119" s="397"/>
      <c r="AR119" s="397"/>
      <c r="AS119" s="397"/>
      <c r="AT119" s="397"/>
      <c r="AU119" s="397"/>
    </row>
    <row r="120" customFormat="false" ht="19.5" hidden="false" customHeight="true" outlineLevel="0" collapsed="false">
      <c r="A120" s="398" t="n">
        <v>108</v>
      </c>
      <c r="B120" s="414" t="n">
        <v>108.3</v>
      </c>
      <c r="C120" s="414" t="s">
        <v>5158</v>
      </c>
      <c r="D120" s="414"/>
      <c r="E120" s="414" t="s">
        <v>5158</v>
      </c>
      <c r="F120" s="399" t="s">
        <v>2038</v>
      </c>
      <c r="G120" s="397" t="s">
        <v>2061</v>
      </c>
      <c r="H120" s="397"/>
      <c r="I120" s="397"/>
      <c r="J120" s="397"/>
      <c r="K120" s="397"/>
      <c r="L120" s="397"/>
      <c r="M120" s="397"/>
      <c r="N120" s="397"/>
      <c r="O120" s="397"/>
      <c r="P120" s="397"/>
      <c r="Q120" s="397"/>
      <c r="R120" s="397"/>
      <c r="S120" s="397"/>
      <c r="T120" s="397"/>
      <c r="U120" s="397"/>
      <c r="V120" s="397"/>
      <c r="W120" s="397"/>
      <c r="X120" s="397"/>
      <c r="Y120" s="397"/>
      <c r="Z120" s="397"/>
      <c r="AA120" s="397"/>
      <c r="AB120" s="397"/>
      <c r="AC120" s="397"/>
      <c r="AD120" s="397"/>
      <c r="AE120" s="397"/>
      <c r="AF120" s="397"/>
      <c r="AG120" s="397"/>
      <c r="AH120" s="397"/>
      <c r="AI120" s="397"/>
      <c r="AJ120" s="397"/>
      <c r="AK120" s="397"/>
      <c r="AL120" s="397"/>
      <c r="AM120" s="397"/>
      <c r="AN120" s="397"/>
      <c r="AO120" s="397"/>
      <c r="AP120" s="397"/>
      <c r="AQ120" s="397"/>
      <c r="AR120" s="397"/>
      <c r="AS120" s="397"/>
      <c r="AT120" s="397"/>
      <c r="AU120" s="397"/>
    </row>
    <row r="121" customFormat="false" ht="19.5" hidden="false" customHeight="true" outlineLevel="0" collapsed="false">
      <c r="A121" s="398" t="n">
        <v>108</v>
      </c>
      <c r="B121" s="414" t="n">
        <v>108.4</v>
      </c>
      <c r="C121" s="414" t="s">
        <v>5158</v>
      </c>
      <c r="D121" s="414"/>
      <c r="E121" s="414" t="s">
        <v>5158</v>
      </c>
      <c r="F121" s="399" t="s">
        <v>2038</v>
      </c>
      <c r="G121" s="397" t="s">
        <v>2070</v>
      </c>
      <c r="H121" s="397"/>
      <c r="I121" s="397"/>
      <c r="J121" s="397"/>
      <c r="K121" s="397"/>
      <c r="L121" s="397"/>
      <c r="M121" s="397"/>
      <c r="N121" s="397"/>
      <c r="O121" s="397"/>
      <c r="P121" s="397"/>
      <c r="Q121" s="397"/>
      <c r="R121" s="397"/>
      <c r="S121" s="397"/>
      <c r="T121" s="397"/>
      <c r="U121" s="397"/>
      <c r="V121" s="397"/>
      <c r="W121" s="397"/>
      <c r="X121" s="397"/>
      <c r="Y121" s="397"/>
      <c r="Z121" s="397"/>
      <c r="AA121" s="397"/>
      <c r="AB121" s="397"/>
      <c r="AC121" s="397"/>
      <c r="AD121" s="397"/>
      <c r="AE121" s="397"/>
      <c r="AF121" s="397"/>
      <c r="AG121" s="397"/>
      <c r="AH121" s="397"/>
      <c r="AI121" s="397"/>
      <c r="AJ121" s="397"/>
      <c r="AK121" s="397"/>
      <c r="AL121" s="397"/>
      <c r="AM121" s="397"/>
      <c r="AN121" s="397"/>
      <c r="AO121" s="397"/>
      <c r="AP121" s="397"/>
      <c r="AQ121" s="397"/>
      <c r="AR121" s="397"/>
      <c r="AS121" s="397"/>
      <c r="AT121" s="397"/>
      <c r="AU121" s="397"/>
    </row>
    <row r="122" customFormat="false" ht="19.5" hidden="false" customHeight="true" outlineLevel="0" collapsed="false">
      <c r="A122" s="398" t="n">
        <v>108</v>
      </c>
      <c r="B122" s="414" t="n">
        <v>108.5</v>
      </c>
      <c r="C122" s="414" t="s">
        <v>5158</v>
      </c>
      <c r="D122" s="414"/>
      <c r="E122" s="414" t="s">
        <v>5158</v>
      </c>
      <c r="F122" s="399" t="s">
        <v>2038</v>
      </c>
      <c r="G122" s="397" t="s">
        <v>6968</v>
      </c>
      <c r="H122" s="397"/>
      <c r="I122" s="397"/>
      <c r="J122" s="397"/>
      <c r="K122" s="397"/>
      <c r="L122" s="397"/>
      <c r="M122" s="397"/>
      <c r="N122" s="397"/>
      <c r="O122" s="397"/>
      <c r="P122" s="397"/>
      <c r="Q122" s="397"/>
      <c r="R122" s="397"/>
      <c r="S122" s="397"/>
      <c r="T122" s="397"/>
      <c r="U122" s="397"/>
      <c r="V122" s="397"/>
      <c r="W122" s="397"/>
      <c r="X122" s="397"/>
      <c r="Y122" s="397"/>
      <c r="Z122" s="397"/>
      <c r="AA122" s="397"/>
      <c r="AB122" s="397"/>
      <c r="AC122" s="397"/>
      <c r="AD122" s="397"/>
      <c r="AE122" s="397"/>
      <c r="AF122" s="397"/>
      <c r="AG122" s="397"/>
      <c r="AH122" s="397"/>
      <c r="AI122" s="397"/>
      <c r="AJ122" s="397"/>
      <c r="AK122" s="397"/>
      <c r="AL122" s="397"/>
      <c r="AM122" s="397"/>
      <c r="AN122" s="397"/>
      <c r="AO122" s="397"/>
      <c r="AP122" s="397"/>
      <c r="AQ122" s="397"/>
      <c r="AR122" s="397"/>
      <c r="AS122" s="397"/>
      <c r="AT122" s="397"/>
      <c r="AU122" s="397"/>
    </row>
    <row r="123" customFormat="false" ht="19.5" hidden="false" customHeight="true" outlineLevel="0" collapsed="false">
      <c r="A123" s="398" t="n">
        <v>109</v>
      </c>
      <c r="B123" s="414" t="n">
        <v>109</v>
      </c>
      <c r="C123" s="414" t="s">
        <v>5158</v>
      </c>
      <c r="D123" s="414"/>
      <c r="E123" s="414" t="s">
        <v>5158</v>
      </c>
      <c r="F123" s="399" t="s">
        <v>5608</v>
      </c>
      <c r="G123" s="397" t="s">
        <v>1488</v>
      </c>
      <c r="H123" s="397"/>
      <c r="I123" s="499" t="s">
        <v>70</v>
      </c>
      <c r="J123" s="499" t="s">
        <v>70</v>
      </c>
      <c r="K123" s="397"/>
      <c r="L123" s="397"/>
      <c r="M123" s="397"/>
      <c r="N123" s="397"/>
      <c r="O123" s="397"/>
      <c r="P123" s="397"/>
      <c r="Q123" s="397"/>
      <c r="R123" s="397"/>
      <c r="S123" s="397"/>
      <c r="T123" s="397"/>
      <c r="U123" s="397"/>
      <c r="V123" s="397"/>
      <c r="W123" s="397"/>
      <c r="X123" s="397"/>
      <c r="Y123" s="397"/>
      <c r="Z123" s="397"/>
      <c r="AA123" s="397"/>
      <c r="AB123" s="397"/>
      <c r="AC123" s="397"/>
      <c r="AD123" s="397"/>
      <c r="AE123" s="397"/>
      <c r="AF123" s="397"/>
      <c r="AG123" s="397"/>
      <c r="AH123" s="397"/>
      <c r="AI123" s="397"/>
      <c r="AJ123" s="397"/>
      <c r="AK123" s="397"/>
      <c r="AL123" s="397"/>
      <c r="AM123" s="397"/>
      <c r="AN123" s="397"/>
      <c r="AO123" s="397"/>
      <c r="AP123" s="397"/>
      <c r="AQ123" s="397"/>
      <c r="AR123" s="397"/>
      <c r="AS123" s="397"/>
      <c r="AT123" s="397"/>
      <c r="AU123" s="397"/>
    </row>
    <row r="124" customFormat="false" ht="19.5" hidden="false" customHeight="true" outlineLevel="0" collapsed="false">
      <c r="A124" s="398" t="n">
        <v>110</v>
      </c>
      <c r="B124" s="414" t="n">
        <v>110</v>
      </c>
      <c r="C124" s="397" t="s">
        <v>62</v>
      </c>
      <c r="D124" s="399" t="s">
        <v>409</v>
      </c>
      <c r="E124" s="404"/>
      <c r="F124" s="399"/>
      <c r="G124" s="397" t="s">
        <v>410</v>
      </c>
      <c r="H124" s="397"/>
      <c r="I124" s="397"/>
      <c r="J124" s="397"/>
      <c r="K124" s="397"/>
      <c r="L124" s="397"/>
      <c r="M124" s="397"/>
      <c r="N124" s="397"/>
      <c r="O124" s="397"/>
      <c r="P124" s="397"/>
      <c r="Q124" s="397"/>
      <c r="R124" s="397"/>
      <c r="S124" s="397"/>
      <c r="T124" s="397"/>
      <c r="U124" s="397"/>
      <c r="V124" s="397"/>
      <c r="W124" s="397"/>
      <c r="X124" s="397"/>
      <c r="Y124" s="397"/>
      <c r="Z124" s="397"/>
      <c r="AA124" s="397"/>
      <c r="AB124" s="397"/>
      <c r="AC124" s="397"/>
      <c r="AD124" s="397"/>
      <c r="AE124" s="397"/>
      <c r="AF124" s="397"/>
      <c r="AG124" s="397"/>
      <c r="AH124" s="397"/>
      <c r="AI124" s="397"/>
      <c r="AJ124" s="397"/>
      <c r="AK124" s="397"/>
      <c r="AL124" s="397"/>
      <c r="AM124" s="397"/>
      <c r="AN124" s="397"/>
      <c r="AO124" s="397"/>
      <c r="AP124" s="397"/>
      <c r="AQ124" s="397"/>
      <c r="AR124" s="397"/>
      <c r="AS124" s="397"/>
      <c r="AT124" s="397"/>
      <c r="AU124" s="397"/>
    </row>
    <row r="125" customFormat="false" ht="19.5" hidden="false" customHeight="true" outlineLevel="0" collapsed="false">
      <c r="A125" s="398" t="n">
        <v>111</v>
      </c>
      <c r="B125" s="414" t="n">
        <v>111</v>
      </c>
      <c r="C125" s="405" t="s">
        <v>5613</v>
      </c>
      <c r="D125" s="405"/>
      <c r="E125" s="405" t="s">
        <v>5613</v>
      </c>
      <c r="F125" s="399" t="s">
        <v>5614</v>
      </c>
      <c r="G125" s="397" t="s">
        <v>2107</v>
      </c>
      <c r="H125" s="397"/>
      <c r="I125" s="499" t="s">
        <v>70</v>
      </c>
      <c r="J125" s="397" t="s">
        <v>4609</v>
      </c>
      <c r="K125" s="397" t="s">
        <v>6969</v>
      </c>
      <c r="L125" s="397"/>
      <c r="M125" s="397"/>
      <c r="N125" s="397"/>
      <c r="O125" s="397"/>
      <c r="P125" s="397"/>
      <c r="Q125" s="397"/>
      <c r="R125" s="397"/>
      <c r="S125" s="397"/>
      <c r="T125" s="397"/>
      <c r="U125" s="397"/>
      <c r="V125" s="397"/>
      <c r="W125" s="397"/>
      <c r="X125" s="397"/>
      <c r="Y125" s="397"/>
      <c r="Z125" s="397"/>
      <c r="AA125" s="397"/>
      <c r="AB125" s="397"/>
      <c r="AC125" s="397"/>
      <c r="AD125" s="397"/>
      <c r="AE125" s="397"/>
      <c r="AF125" s="397"/>
      <c r="AG125" s="397"/>
      <c r="AH125" s="397"/>
      <c r="AI125" s="397"/>
      <c r="AJ125" s="397"/>
      <c r="AK125" s="397"/>
      <c r="AL125" s="397"/>
      <c r="AM125" s="397"/>
      <c r="AN125" s="397"/>
      <c r="AO125" s="397"/>
      <c r="AP125" s="397"/>
      <c r="AQ125" s="397"/>
      <c r="AR125" s="397"/>
      <c r="AS125" s="397"/>
      <c r="AT125" s="397"/>
      <c r="AU125" s="397"/>
    </row>
    <row r="126" customFormat="false" ht="19.5" hidden="false" customHeight="true" outlineLevel="0" collapsed="false">
      <c r="A126" s="398" t="n">
        <v>112</v>
      </c>
      <c r="B126" s="414" t="n">
        <v>112</v>
      </c>
      <c r="C126" s="397" t="s">
        <v>62</v>
      </c>
      <c r="D126" s="399" t="s">
        <v>2113</v>
      </c>
      <c r="E126" s="404"/>
      <c r="F126" s="399"/>
      <c r="G126" s="397" t="s">
        <v>415</v>
      </c>
      <c r="H126" s="397"/>
      <c r="I126" s="397"/>
      <c r="J126" s="397"/>
      <c r="K126" s="397"/>
      <c r="L126" s="397"/>
      <c r="M126" s="397"/>
      <c r="N126" s="397"/>
      <c r="O126" s="397"/>
      <c r="P126" s="397"/>
      <c r="Q126" s="397"/>
      <c r="R126" s="397"/>
      <c r="S126" s="397"/>
      <c r="T126" s="397"/>
      <c r="U126" s="397"/>
      <c r="V126" s="397"/>
      <c r="W126" s="397"/>
      <c r="X126" s="397"/>
      <c r="Y126" s="397"/>
      <c r="Z126" s="397"/>
      <c r="AA126" s="397"/>
      <c r="AB126" s="397"/>
      <c r="AC126" s="397"/>
      <c r="AD126" s="397"/>
      <c r="AE126" s="397"/>
      <c r="AF126" s="397"/>
      <c r="AG126" s="397"/>
      <c r="AH126" s="397"/>
      <c r="AI126" s="397"/>
      <c r="AJ126" s="397"/>
      <c r="AK126" s="397"/>
      <c r="AL126" s="397"/>
      <c r="AM126" s="397"/>
      <c r="AN126" s="397"/>
      <c r="AO126" s="397"/>
      <c r="AP126" s="397"/>
      <c r="AQ126" s="397"/>
      <c r="AR126" s="397"/>
      <c r="AS126" s="397"/>
      <c r="AT126" s="397"/>
      <c r="AU126" s="397"/>
    </row>
    <row r="127" customFormat="false" ht="19.5" hidden="false" customHeight="true" outlineLevel="0" collapsed="false">
      <c r="A127" s="398" t="n">
        <v>113</v>
      </c>
      <c r="B127" s="414" t="n">
        <v>113</v>
      </c>
      <c r="C127" s="397" t="s">
        <v>62</v>
      </c>
      <c r="D127" s="399" t="s">
        <v>417</v>
      </c>
      <c r="E127" s="404"/>
      <c r="F127" s="399"/>
      <c r="G127" s="397" t="s">
        <v>418</v>
      </c>
      <c r="H127" s="397"/>
      <c r="I127" s="397"/>
      <c r="J127" s="397"/>
      <c r="K127" s="397"/>
      <c r="L127" s="397"/>
      <c r="M127" s="397"/>
      <c r="N127" s="397"/>
      <c r="O127" s="397"/>
      <c r="P127" s="397"/>
      <c r="Q127" s="397"/>
      <c r="R127" s="397"/>
      <c r="S127" s="397"/>
      <c r="T127" s="397"/>
      <c r="U127" s="397"/>
      <c r="V127" s="397"/>
      <c r="W127" s="397"/>
      <c r="X127" s="397"/>
      <c r="Y127" s="397"/>
      <c r="Z127" s="397"/>
      <c r="AA127" s="397"/>
      <c r="AB127" s="397"/>
      <c r="AC127" s="397"/>
      <c r="AD127" s="397"/>
      <c r="AE127" s="397"/>
      <c r="AF127" s="397"/>
      <c r="AG127" s="397"/>
      <c r="AH127" s="397"/>
      <c r="AI127" s="397"/>
      <c r="AJ127" s="397"/>
      <c r="AK127" s="397"/>
      <c r="AL127" s="397"/>
      <c r="AM127" s="397"/>
      <c r="AN127" s="397"/>
      <c r="AO127" s="397"/>
      <c r="AP127" s="397"/>
      <c r="AQ127" s="397"/>
      <c r="AR127" s="397"/>
      <c r="AS127" s="397"/>
      <c r="AT127" s="397"/>
      <c r="AU127" s="397"/>
    </row>
    <row r="128" customFormat="false" ht="19.5" hidden="false" customHeight="true" outlineLevel="0" collapsed="false">
      <c r="A128" s="398" t="n">
        <v>114</v>
      </c>
      <c r="B128" s="414" t="n">
        <v>114</v>
      </c>
      <c r="C128" s="397" t="s">
        <v>62</v>
      </c>
      <c r="D128" s="399" t="s">
        <v>421</v>
      </c>
      <c r="E128" s="404"/>
      <c r="F128" s="399"/>
      <c r="G128" s="397" t="s">
        <v>422</v>
      </c>
      <c r="H128" s="397"/>
      <c r="I128" s="397"/>
      <c r="J128" s="397"/>
      <c r="K128" s="397"/>
      <c r="L128" s="397"/>
      <c r="M128" s="397"/>
      <c r="N128" s="397"/>
      <c r="O128" s="397"/>
      <c r="P128" s="397"/>
      <c r="Q128" s="397"/>
      <c r="R128" s="397"/>
      <c r="S128" s="397"/>
      <c r="T128" s="397"/>
      <c r="U128" s="397"/>
      <c r="V128" s="397"/>
      <c r="W128" s="397"/>
      <c r="X128" s="397"/>
      <c r="Y128" s="397"/>
      <c r="Z128" s="397"/>
      <c r="AA128" s="397"/>
      <c r="AB128" s="397"/>
      <c r="AC128" s="397"/>
      <c r="AD128" s="397"/>
      <c r="AE128" s="397"/>
      <c r="AF128" s="397"/>
      <c r="AG128" s="397"/>
      <c r="AH128" s="397"/>
      <c r="AI128" s="397"/>
      <c r="AJ128" s="397"/>
      <c r="AK128" s="397"/>
      <c r="AL128" s="397"/>
      <c r="AM128" s="397"/>
      <c r="AN128" s="397"/>
      <c r="AO128" s="397"/>
      <c r="AP128" s="397"/>
      <c r="AQ128" s="397"/>
      <c r="AR128" s="397"/>
      <c r="AS128" s="397"/>
      <c r="AT128" s="397"/>
      <c r="AU128" s="397"/>
    </row>
    <row r="129" customFormat="false" ht="19.5" hidden="false" customHeight="true" outlineLevel="0" collapsed="false">
      <c r="A129" s="398" t="n">
        <v>115</v>
      </c>
      <c r="B129" s="414" t="n">
        <v>115</v>
      </c>
      <c r="C129" s="397" t="s">
        <v>62</v>
      </c>
      <c r="D129" s="399" t="s">
        <v>423</v>
      </c>
      <c r="E129" s="404"/>
      <c r="F129" s="399"/>
      <c r="G129" s="431" t="s">
        <v>424</v>
      </c>
      <c r="H129" s="397"/>
      <c r="I129" s="397"/>
      <c r="J129" s="397"/>
      <c r="K129" s="397"/>
      <c r="L129" s="397"/>
      <c r="M129" s="397"/>
      <c r="N129" s="397"/>
      <c r="O129" s="397"/>
      <c r="P129" s="397"/>
      <c r="Q129" s="397"/>
      <c r="R129" s="397"/>
      <c r="S129" s="397"/>
      <c r="T129" s="397"/>
      <c r="U129" s="397"/>
      <c r="V129" s="397"/>
      <c r="W129" s="397"/>
      <c r="X129" s="397"/>
      <c r="Y129" s="397"/>
      <c r="Z129" s="397"/>
      <c r="AA129" s="397"/>
      <c r="AB129" s="397"/>
      <c r="AC129" s="397"/>
      <c r="AD129" s="397"/>
      <c r="AE129" s="397"/>
      <c r="AF129" s="397"/>
      <c r="AG129" s="397"/>
      <c r="AH129" s="397"/>
      <c r="AI129" s="397"/>
      <c r="AJ129" s="397"/>
      <c r="AK129" s="397"/>
      <c r="AL129" s="397"/>
      <c r="AM129" s="397"/>
      <c r="AN129" s="397"/>
      <c r="AO129" s="397"/>
      <c r="AP129" s="397"/>
      <c r="AQ129" s="397"/>
      <c r="AR129" s="397"/>
      <c r="AS129" s="397"/>
      <c r="AT129" s="397"/>
      <c r="AU129" s="397"/>
    </row>
    <row r="130" customFormat="false" ht="19.5" hidden="false" customHeight="true" outlineLevel="0" collapsed="false">
      <c r="A130" s="398" t="n">
        <v>116</v>
      </c>
      <c r="B130" s="414" t="n">
        <v>116</v>
      </c>
      <c r="C130" s="397" t="s">
        <v>62</v>
      </c>
      <c r="D130" s="399" t="s">
        <v>425</v>
      </c>
      <c r="E130" s="404"/>
      <c r="F130" s="399"/>
      <c r="G130" s="397" t="s">
        <v>248</v>
      </c>
      <c r="H130" s="397"/>
      <c r="I130" s="397"/>
      <c r="J130" s="397"/>
      <c r="K130" s="397"/>
      <c r="L130" s="397"/>
      <c r="M130" s="397"/>
      <c r="N130" s="397"/>
      <c r="O130" s="397"/>
      <c r="P130" s="397"/>
      <c r="Q130" s="397"/>
      <c r="R130" s="397"/>
      <c r="S130" s="397"/>
      <c r="T130" s="397"/>
      <c r="U130" s="397"/>
      <c r="V130" s="397"/>
      <c r="W130" s="397"/>
      <c r="X130" s="397"/>
      <c r="Y130" s="397"/>
      <c r="Z130" s="397"/>
      <c r="AA130" s="397"/>
      <c r="AB130" s="397"/>
      <c r="AC130" s="397"/>
      <c r="AD130" s="397"/>
      <c r="AE130" s="397"/>
      <c r="AF130" s="397"/>
      <c r="AG130" s="397"/>
      <c r="AH130" s="397"/>
      <c r="AI130" s="397"/>
      <c r="AJ130" s="397"/>
      <c r="AK130" s="397"/>
      <c r="AL130" s="397"/>
      <c r="AM130" s="397"/>
      <c r="AN130" s="397"/>
      <c r="AO130" s="397"/>
      <c r="AP130" s="397"/>
      <c r="AQ130" s="397"/>
      <c r="AR130" s="397"/>
      <c r="AS130" s="397"/>
      <c r="AT130" s="397"/>
      <c r="AU130" s="397"/>
    </row>
    <row r="131" customFormat="false" ht="19.5" hidden="false" customHeight="true" outlineLevel="0" collapsed="false">
      <c r="A131" s="398" t="n">
        <v>117</v>
      </c>
      <c r="B131" s="414" t="n">
        <v>117</v>
      </c>
      <c r="C131" s="397" t="s">
        <v>62</v>
      </c>
      <c r="D131" s="399" t="s">
        <v>428</v>
      </c>
      <c r="E131" s="404"/>
      <c r="F131" s="399"/>
      <c r="G131" s="397" t="s">
        <v>429</v>
      </c>
      <c r="H131" s="397"/>
      <c r="I131" s="397"/>
      <c r="J131" s="397"/>
      <c r="K131" s="397"/>
      <c r="L131" s="397"/>
      <c r="M131" s="397"/>
      <c r="N131" s="397"/>
      <c r="O131" s="397"/>
      <c r="P131" s="397"/>
      <c r="Q131" s="397"/>
      <c r="R131" s="397"/>
      <c r="S131" s="397"/>
      <c r="T131" s="397"/>
      <c r="U131" s="397"/>
      <c r="V131" s="397"/>
      <c r="W131" s="397"/>
      <c r="X131" s="397"/>
      <c r="Y131" s="397"/>
      <c r="Z131" s="397"/>
      <c r="AA131" s="397"/>
      <c r="AB131" s="397"/>
      <c r="AC131" s="397"/>
      <c r="AD131" s="397"/>
      <c r="AE131" s="397"/>
      <c r="AF131" s="397"/>
      <c r="AG131" s="397"/>
      <c r="AH131" s="397"/>
      <c r="AI131" s="397"/>
      <c r="AJ131" s="397"/>
      <c r="AK131" s="397"/>
      <c r="AL131" s="397"/>
      <c r="AM131" s="397"/>
      <c r="AN131" s="397"/>
      <c r="AO131" s="397"/>
      <c r="AP131" s="397"/>
      <c r="AQ131" s="397"/>
      <c r="AR131" s="397"/>
      <c r="AS131" s="397"/>
      <c r="AT131" s="397"/>
      <c r="AU131" s="397"/>
    </row>
    <row r="132" customFormat="false" ht="19.5" hidden="false" customHeight="true" outlineLevel="0" collapsed="false">
      <c r="A132" s="398" t="n">
        <v>118</v>
      </c>
      <c r="B132" s="414" t="n">
        <v>118</v>
      </c>
      <c r="C132" s="397" t="s">
        <v>62</v>
      </c>
      <c r="D132" s="399" t="s">
        <v>430</v>
      </c>
      <c r="E132" s="404"/>
      <c r="F132" s="399"/>
      <c r="G132" s="397" t="s">
        <v>431</v>
      </c>
      <c r="H132" s="397"/>
      <c r="I132" s="397"/>
      <c r="J132" s="397"/>
      <c r="K132" s="397"/>
      <c r="L132" s="397"/>
      <c r="M132" s="397"/>
      <c r="N132" s="397"/>
      <c r="O132" s="397"/>
      <c r="P132" s="397"/>
      <c r="Q132" s="397"/>
      <c r="R132" s="397"/>
      <c r="S132" s="397"/>
      <c r="T132" s="397"/>
      <c r="U132" s="397"/>
      <c r="V132" s="397"/>
      <c r="W132" s="397"/>
      <c r="X132" s="397"/>
      <c r="Y132" s="397"/>
      <c r="Z132" s="397"/>
      <c r="AA132" s="397"/>
      <c r="AB132" s="397"/>
      <c r="AC132" s="397"/>
      <c r="AD132" s="397"/>
      <c r="AE132" s="397"/>
      <c r="AF132" s="397"/>
      <c r="AG132" s="397"/>
      <c r="AH132" s="397"/>
      <c r="AI132" s="397"/>
      <c r="AJ132" s="397"/>
      <c r="AK132" s="397"/>
      <c r="AL132" s="397"/>
      <c r="AM132" s="397"/>
      <c r="AN132" s="397"/>
      <c r="AO132" s="397"/>
      <c r="AP132" s="397"/>
      <c r="AQ132" s="397"/>
      <c r="AR132" s="397"/>
      <c r="AS132" s="397"/>
      <c r="AT132" s="397"/>
      <c r="AU132" s="397"/>
    </row>
    <row r="133" customFormat="false" ht="19.5" hidden="false" customHeight="true" outlineLevel="0" collapsed="false">
      <c r="A133" s="398" t="n">
        <v>119</v>
      </c>
      <c r="B133" s="414" t="n">
        <v>119</v>
      </c>
      <c r="C133" s="414" t="s">
        <v>62</v>
      </c>
      <c r="D133" s="399" t="s">
        <v>432</v>
      </c>
      <c r="E133" s="399"/>
      <c r="F133" s="404" t="s">
        <v>2163</v>
      </c>
      <c r="G133" s="397" t="s">
        <v>6970</v>
      </c>
      <c r="H133" s="397"/>
      <c r="I133" s="499" t="s">
        <v>70</v>
      </c>
      <c r="J133" s="500" t="s">
        <v>118</v>
      </c>
      <c r="K133" s="397" t="s">
        <v>6971</v>
      </c>
      <c r="L133" s="397"/>
      <c r="M133" s="397"/>
      <c r="N133" s="397"/>
      <c r="O133" s="397"/>
      <c r="P133" s="397"/>
      <c r="Q133" s="397"/>
      <c r="R133" s="397"/>
      <c r="S133" s="397"/>
      <c r="T133" s="397"/>
      <c r="U133" s="397"/>
      <c r="V133" s="397"/>
      <c r="W133" s="397"/>
      <c r="X133" s="397"/>
      <c r="Y133" s="397"/>
      <c r="Z133" s="397"/>
      <c r="AA133" s="397"/>
      <c r="AB133" s="397"/>
      <c r="AC133" s="397"/>
      <c r="AD133" s="397"/>
      <c r="AE133" s="397"/>
      <c r="AF133" s="397"/>
      <c r="AG133" s="397"/>
      <c r="AH133" s="397"/>
      <c r="AI133" s="397"/>
      <c r="AJ133" s="397"/>
      <c r="AK133" s="397"/>
      <c r="AL133" s="397"/>
      <c r="AM133" s="397"/>
      <c r="AN133" s="397"/>
      <c r="AO133" s="397"/>
      <c r="AP133" s="397"/>
      <c r="AQ133" s="397"/>
      <c r="AR133" s="397"/>
      <c r="AS133" s="397"/>
      <c r="AT133" s="397"/>
      <c r="AU133" s="397"/>
    </row>
    <row r="134" customFormat="false" ht="19.5" hidden="false" customHeight="true" outlineLevel="0" collapsed="false">
      <c r="A134" s="398" t="n">
        <v>120</v>
      </c>
      <c r="B134" s="414" t="n">
        <v>120</v>
      </c>
      <c r="C134" s="397" t="s">
        <v>62</v>
      </c>
      <c r="D134" s="399" t="s">
        <v>434</v>
      </c>
      <c r="E134" s="404"/>
      <c r="F134" s="404" t="s">
        <v>2163</v>
      </c>
      <c r="G134" s="397" t="s">
        <v>435</v>
      </c>
      <c r="H134" s="397"/>
      <c r="I134" s="499" t="s">
        <v>70</v>
      </c>
      <c r="J134" s="500" t="s">
        <v>118</v>
      </c>
      <c r="K134" s="397" t="s">
        <v>6972</v>
      </c>
      <c r="L134" s="397"/>
      <c r="M134" s="397"/>
      <c r="N134" s="397"/>
      <c r="O134" s="397"/>
      <c r="P134" s="397"/>
      <c r="Q134" s="397"/>
      <c r="R134" s="397"/>
      <c r="S134" s="397"/>
      <c r="T134" s="397"/>
      <c r="U134" s="397"/>
      <c r="V134" s="397"/>
      <c r="W134" s="397"/>
      <c r="X134" s="397"/>
      <c r="Y134" s="397"/>
      <c r="Z134" s="397"/>
      <c r="AA134" s="397"/>
      <c r="AB134" s="397"/>
      <c r="AC134" s="397"/>
      <c r="AD134" s="397"/>
      <c r="AE134" s="397"/>
      <c r="AF134" s="397"/>
      <c r="AG134" s="397"/>
      <c r="AH134" s="397"/>
      <c r="AI134" s="397"/>
      <c r="AJ134" s="397"/>
      <c r="AK134" s="397"/>
      <c r="AL134" s="397"/>
      <c r="AM134" s="397"/>
      <c r="AN134" s="397"/>
      <c r="AO134" s="397"/>
      <c r="AP134" s="397"/>
      <c r="AQ134" s="397"/>
      <c r="AR134" s="397"/>
      <c r="AS134" s="397"/>
      <c r="AT134" s="397"/>
      <c r="AU134" s="397"/>
    </row>
    <row r="135" customFormat="false" ht="19.5" hidden="false" customHeight="true" outlineLevel="0" collapsed="false">
      <c r="A135" s="398" t="n">
        <v>121</v>
      </c>
      <c r="B135" s="414" t="n">
        <v>121</v>
      </c>
      <c r="C135" s="397" t="s">
        <v>62</v>
      </c>
      <c r="D135" s="399" t="s">
        <v>437</v>
      </c>
      <c r="E135" s="404"/>
      <c r="F135" s="399"/>
      <c r="G135" s="397" t="s">
        <v>438</v>
      </c>
      <c r="H135" s="397"/>
      <c r="I135" s="397"/>
      <c r="J135" s="397"/>
      <c r="K135" s="397"/>
      <c r="L135" s="397"/>
      <c r="M135" s="397"/>
      <c r="N135" s="397"/>
      <c r="O135" s="397"/>
      <c r="P135" s="397"/>
      <c r="Q135" s="397"/>
      <c r="R135" s="397"/>
      <c r="S135" s="397"/>
      <c r="T135" s="397"/>
      <c r="U135" s="397"/>
      <c r="V135" s="397"/>
      <c r="W135" s="397"/>
      <c r="X135" s="397"/>
      <c r="Y135" s="397"/>
      <c r="Z135" s="397"/>
      <c r="AA135" s="397"/>
      <c r="AB135" s="397"/>
      <c r="AC135" s="397"/>
      <c r="AD135" s="397"/>
      <c r="AE135" s="397"/>
      <c r="AF135" s="397"/>
      <c r="AG135" s="397"/>
      <c r="AH135" s="397"/>
      <c r="AI135" s="397"/>
      <c r="AJ135" s="397"/>
      <c r="AK135" s="397"/>
      <c r="AL135" s="397"/>
      <c r="AM135" s="397"/>
      <c r="AN135" s="397"/>
      <c r="AO135" s="397"/>
      <c r="AP135" s="397"/>
      <c r="AQ135" s="397"/>
      <c r="AR135" s="397"/>
      <c r="AS135" s="397"/>
      <c r="AT135" s="397"/>
      <c r="AU135" s="397"/>
    </row>
    <row r="136" customFormat="false" ht="19.5" hidden="false" customHeight="true" outlineLevel="0" collapsed="false">
      <c r="A136" s="398" t="n">
        <v>122</v>
      </c>
      <c r="B136" s="414" t="n">
        <v>122</v>
      </c>
      <c r="C136" s="397" t="s">
        <v>62</v>
      </c>
      <c r="D136" s="399" t="s">
        <v>439</v>
      </c>
      <c r="E136" s="404"/>
      <c r="F136" s="399"/>
      <c r="G136" s="397" t="s">
        <v>440</v>
      </c>
      <c r="H136" s="397"/>
      <c r="I136" s="397"/>
      <c r="J136" s="397"/>
      <c r="K136" s="397"/>
      <c r="L136" s="397"/>
      <c r="M136" s="397"/>
      <c r="N136" s="397"/>
      <c r="O136" s="397"/>
      <c r="P136" s="397"/>
      <c r="Q136" s="397"/>
      <c r="R136" s="397"/>
      <c r="S136" s="397"/>
      <c r="T136" s="397"/>
      <c r="U136" s="397"/>
      <c r="V136" s="397"/>
      <c r="W136" s="397"/>
      <c r="X136" s="397"/>
      <c r="Y136" s="397"/>
      <c r="Z136" s="397"/>
      <c r="AA136" s="397"/>
      <c r="AB136" s="397"/>
      <c r="AC136" s="397"/>
      <c r="AD136" s="397"/>
      <c r="AE136" s="397"/>
      <c r="AF136" s="397"/>
      <c r="AG136" s="397"/>
      <c r="AH136" s="397"/>
      <c r="AI136" s="397"/>
      <c r="AJ136" s="397"/>
      <c r="AK136" s="397"/>
      <c r="AL136" s="397"/>
      <c r="AM136" s="397"/>
      <c r="AN136" s="397"/>
      <c r="AO136" s="397"/>
      <c r="AP136" s="397"/>
      <c r="AQ136" s="397"/>
      <c r="AR136" s="397"/>
      <c r="AS136" s="397"/>
      <c r="AT136" s="397"/>
      <c r="AU136" s="397"/>
    </row>
    <row r="137" customFormat="false" ht="19.5" hidden="false" customHeight="true" outlineLevel="0" collapsed="false">
      <c r="A137" s="398" t="n">
        <v>123</v>
      </c>
      <c r="B137" s="414" t="n">
        <v>123</v>
      </c>
      <c r="C137" s="397" t="s">
        <v>62</v>
      </c>
      <c r="D137" s="399" t="s">
        <v>441</v>
      </c>
      <c r="E137" s="404"/>
      <c r="F137" s="399"/>
      <c r="G137" s="397" t="s">
        <v>418</v>
      </c>
      <c r="H137" s="397"/>
      <c r="I137" s="397"/>
      <c r="J137" s="397"/>
      <c r="K137" s="397"/>
      <c r="L137" s="397"/>
      <c r="M137" s="397"/>
      <c r="N137" s="397"/>
      <c r="O137" s="397"/>
      <c r="P137" s="397"/>
      <c r="Q137" s="397"/>
      <c r="R137" s="397"/>
      <c r="S137" s="397"/>
      <c r="T137" s="397"/>
      <c r="U137" s="397"/>
      <c r="V137" s="397"/>
      <c r="W137" s="397"/>
      <c r="X137" s="397"/>
      <c r="Y137" s="397"/>
      <c r="Z137" s="397"/>
      <c r="AA137" s="397"/>
      <c r="AB137" s="397"/>
      <c r="AC137" s="397"/>
      <c r="AD137" s="397"/>
      <c r="AE137" s="397"/>
      <c r="AF137" s="397"/>
      <c r="AG137" s="397"/>
      <c r="AH137" s="397"/>
      <c r="AI137" s="397"/>
      <c r="AJ137" s="397"/>
      <c r="AK137" s="397"/>
      <c r="AL137" s="397"/>
      <c r="AM137" s="397"/>
      <c r="AN137" s="397"/>
      <c r="AO137" s="397"/>
      <c r="AP137" s="397"/>
      <c r="AQ137" s="397"/>
      <c r="AR137" s="397"/>
      <c r="AS137" s="397"/>
      <c r="AT137" s="397"/>
      <c r="AU137" s="397"/>
    </row>
    <row r="138" customFormat="false" ht="19.5" hidden="false" customHeight="true" outlineLevel="0" collapsed="false">
      <c r="A138" s="398" t="n">
        <v>124</v>
      </c>
      <c r="B138" s="414" t="n">
        <v>124</v>
      </c>
      <c r="C138" s="397" t="s">
        <v>62</v>
      </c>
      <c r="D138" s="399" t="s">
        <v>442</v>
      </c>
      <c r="E138" s="404"/>
      <c r="F138" s="399"/>
      <c r="G138" s="397" t="s">
        <v>443</v>
      </c>
      <c r="H138" s="397"/>
      <c r="I138" s="397"/>
      <c r="J138" s="397"/>
      <c r="K138" s="397"/>
      <c r="L138" s="397"/>
      <c r="M138" s="397"/>
      <c r="N138" s="397"/>
      <c r="O138" s="397"/>
      <c r="P138" s="397"/>
      <c r="Q138" s="397"/>
      <c r="R138" s="397"/>
      <c r="S138" s="397"/>
      <c r="T138" s="397"/>
      <c r="U138" s="397"/>
      <c r="V138" s="397"/>
      <c r="W138" s="397"/>
      <c r="X138" s="397"/>
      <c r="Y138" s="397"/>
      <c r="Z138" s="397"/>
      <c r="AA138" s="397"/>
      <c r="AB138" s="397"/>
      <c r="AC138" s="397"/>
      <c r="AD138" s="397"/>
      <c r="AE138" s="397"/>
      <c r="AF138" s="397"/>
      <c r="AG138" s="397"/>
      <c r="AH138" s="397"/>
      <c r="AI138" s="397"/>
      <c r="AJ138" s="397"/>
      <c r="AK138" s="397"/>
      <c r="AL138" s="397"/>
      <c r="AM138" s="397"/>
      <c r="AN138" s="397"/>
      <c r="AO138" s="397"/>
      <c r="AP138" s="397"/>
      <c r="AQ138" s="397"/>
      <c r="AR138" s="397"/>
      <c r="AS138" s="397"/>
      <c r="AT138" s="397"/>
      <c r="AU138" s="397"/>
    </row>
    <row r="139" customFormat="false" ht="19.5" hidden="false" customHeight="true" outlineLevel="0" collapsed="false">
      <c r="A139" s="398" t="n">
        <v>125</v>
      </c>
      <c r="B139" s="414" t="n">
        <v>125</v>
      </c>
      <c r="C139" s="397" t="s">
        <v>62</v>
      </c>
      <c r="D139" s="399" t="s">
        <v>445</v>
      </c>
      <c r="E139" s="404"/>
      <c r="F139" s="399"/>
      <c r="G139" s="397" t="s">
        <v>446</v>
      </c>
      <c r="H139" s="397"/>
      <c r="I139" s="397"/>
      <c r="J139" s="397"/>
      <c r="K139" s="397"/>
      <c r="L139" s="397"/>
      <c r="M139" s="397"/>
      <c r="N139" s="397"/>
      <c r="O139" s="397"/>
      <c r="P139" s="397"/>
      <c r="Q139" s="397"/>
      <c r="R139" s="397"/>
      <c r="S139" s="397"/>
      <c r="T139" s="397"/>
      <c r="U139" s="397"/>
      <c r="V139" s="397"/>
      <c r="W139" s="397"/>
      <c r="X139" s="397"/>
      <c r="Y139" s="397"/>
      <c r="Z139" s="397"/>
      <c r="AA139" s="397"/>
      <c r="AB139" s="397"/>
      <c r="AC139" s="397"/>
      <c r="AD139" s="397"/>
      <c r="AE139" s="397"/>
      <c r="AF139" s="397"/>
      <c r="AG139" s="397"/>
      <c r="AH139" s="397"/>
      <c r="AI139" s="397"/>
      <c r="AJ139" s="397"/>
      <c r="AK139" s="397"/>
      <c r="AL139" s="397"/>
      <c r="AM139" s="397"/>
      <c r="AN139" s="397"/>
      <c r="AO139" s="397"/>
      <c r="AP139" s="397"/>
      <c r="AQ139" s="397"/>
      <c r="AR139" s="397"/>
      <c r="AS139" s="397"/>
      <c r="AT139" s="397"/>
      <c r="AU139" s="397"/>
    </row>
    <row r="140" customFormat="false" ht="19.5" hidden="false" customHeight="true" outlineLevel="0" collapsed="false">
      <c r="A140" s="398" t="n">
        <v>126</v>
      </c>
      <c r="B140" s="414" t="n">
        <v>126</v>
      </c>
      <c r="C140" s="397" t="s">
        <v>62</v>
      </c>
      <c r="D140" s="399" t="s">
        <v>448</v>
      </c>
      <c r="E140" s="404"/>
      <c r="F140" s="399"/>
      <c r="G140" s="397" t="s">
        <v>449</v>
      </c>
      <c r="H140" s="397"/>
      <c r="I140" s="397"/>
      <c r="J140" s="397"/>
      <c r="K140" s="397"/>
      <c r="L140" s="397"/>
      <c r="M140" s="397"/>
      <c r="N140" s="397"/>
      <c r="O140" s="397"/>
      <c r="P140" s="397"/>
      <c r="Q140" s="397"/>
      <c r="R140" s="397"/>
      <c r="S140" s="397"/>
      <c r="T140" s="397"/>
      <c r="U140" s="397"/>
      <c r="V140" s="397"/>
      <c r="W140" s="397"/>
      <c r="X140" s="397"/>
      <c r="Y140" s="397"/>
      <c r="Z140" s="397"/>
      <c r="AA140" s="397"/>
      <c r="AB140" s="397"/>
      <c r="AC140" s="397"/>
      <c r="AD140" s="397"/>
      <c r="AE140" s="397"/>
      <c r="AF140" s="397"/>
      <c r="AG140" s="397"/>
      <c r="AH140" s="397"/>
      <c r="AI140" s="397"/>
      <c r="AJ140" s="397"/>
      <c r="AK140" s="397"/>
      <c r="AL140" s="397"/>
      <c r="AM140" s="397"/>
      <c r="AN140" s="397"/>
      <c r="AO140" s="397"/>
      <c r="AP140" s="397"/>
      <c r="AQ140" s="397"/>
      <c r="AR140" s="397"/>
      <c r="AS140" s="397"/>
      <c r="AT140" s="397"/>
      <c r="AU140" s="397"/>
    </row>
    <row r="141" customFormat="false" ht="19.5" hidden="false" customHeight="true" outlineLevel="0" collapsed="false">
      <c r="A141" s="398" t="n">
        <v>127</v>
      </c>
      <c r="B141" s="414" t="n">
        <v>127</v>
      </c>
      <c r="C141" s="397" t="s">
        <v>62</v>
      </c>
      <c r="D141" s="399" t="s">
        <v>451</v>
      </c>
      <c r="E141" s="404"/>
      <c r="F141" s="399"/>
      <c r="G141" s="397" t="s">
        <v>452</v>
      </c>
      <c r="H141" s="397"/>
      <c r="I141" s="397"/>
      <c r="J141" s="397"/>
      <c r="K141" s="397"/>
      <c r="L141" s="397"/>
      <c r="M141" s="397"/>
      <c r="N141" s="397"/>
      <c r="O141" s="397"/>
      <c r="P141" s="397"/>
      <c r="Q141" s="397"/>
      <c r="R141" s="397"/>
      <c r="S141" s="397"/>
      <c r="T141" s="397"/>
      <c r="U141" s="397"/>
      <c r="V141" s="397"/>
      <c r="W141" s="397"/>
      <c r="X141" s="397"/>
      <c r="Y141" s="397"/>
      <c r="Z141" s="397"/>
      <c r="AA141" s="397"/>
      <c r="AB141" s="397"/>
      <c r="AC141" s="397"/>
      <c r="AD141" s="397"/>
      <c r="AE141" s="397"/>
      <c r="AF141" s="397"/>
      <c r="AG141" s="397"/>
      <c r="AH141" s="397"/>
      <c r="AI141" s="397"/>
      <c r="AJ141" s="397"/>
      <c r="AK141" s="397"/>
      <c r="AL141" s="397"/>
      <c r="AM141" s="397"/>
      <c r="AN141" s="397"/>
      <c r="AO141" s="397"/>
      <c r="AP141" s="397"/>
      <c r="AQ141" s="397"/>
      <c r="AR141" s="397"/>
      <c r="AS141" s="397"/>
      <c r="AT141" s="397"/>
      <c r="AU141" s="397"/>
    </row>
    <row r="142" customFormat="false" ht="19.5" hidden="false" customHeight="true" outlineLevel="0" collapsed="false">
      <c r="A142" s="398" t="n">
        <v>128</v>
      </c>
      <c r="B142" s="414" t="n">
        <v>128</v>
      </c>
      <c r="C142" s="397" t="s">
        <v>62</v>
      </c>
      <c r="D142" s="399" t="s">
        <v>453</v>
      </c>
      <c r="E142" s="404"/>
      <c r="F142" s="399"/>
      <c r="G142" s="397" t="s">
        <v>454</v>
      </c>
      <c r="H142" s="397"/>
      <c r="I142" s="397"/>
      <c r="J142" s="397"/>
      <c r="K142" s="397"/>
      <c r="L142" s="397"/>
      <c r="M142" s="397"/>
      <c r="N142" s="397"/>
      <c r="O142" s="397"/>
      <c r="P142" s="397"/>
      <c r="Q142" s="397"/>
      <c r="R142" s="397"/>
      <c r="S142" s="397"/>
      <c r="T142" s="397"/>
      <c r="U142" s="397"/>
      <c r="V142" s="397"/>
      <c r="W142" s="397"/>
      <c r="X142" s="397"/>
      <c r="Y142" s="397"/>
      <c r="Z142" s="397"/>
      <c r="AA142" s="397"/>
      <c r="AB142" s="397"/>
      <c r="AC142" s="397"/>
      <c r="AD142" s="397"/>
      <c r="AE142" s="397"/>
      <c r="AF142" s="397"/>
      <c r="AG142" s="397"/>
      <c r="AH142" s="397"/>
      <c r="AI142" s="397"/>
      <c r="AJ142" s="397"/>
      <c r="AK142" s="397"/>
      <c r="AL142" s="397"/>
      <c r="AM142" s="397"/>
      <c r="AN142" s="397"/>
      <c r="AO142" s="397"/>
      <c r="AP142" s="397"/>
      <c r="AQ142" s="397"/>
      <c r="AR142" s="397"/>
      <c r="AS142" s="397"/>
      <c r="AT142" s="397"/>
      <c r="AU142" s="397"/>
    </row>
    <row r="143" customFormat="false" ht="19.5" hidden="false" customHeight="true" outlineLevel="0" collapsed="false">
      <c r="A143" s="398" t="n">
        <v>129</v>
      </c>
      <c r="B143" s="414" t="n">
        <v>129</v>
      </c>
      <c r="C143" s="397" t="s">
        <v>62</v>
      </c>
      <c r="D143" s="399" t="s">
        <v>456</v>
      </c>
      <c r="E143" s="404"/>
      <c r="F143" s="399"/>
      <c r="G143" s="397" t="s">
        <v>457</v>
      </c>
      <c r="H143" s="397"/>
      <c r="I143" s="397"/>
      <c r="J143" s="397"/>
      <c r="K143" s="397"/>
      <c r="L143" s="397"/>
      <c r="M143" s="397"/>
      <c r="N143" s="397"/>
      <c r="O143" s="397"/>
      <c r="P143" s="397"/>
      <c r="Q143" s="397"/>
      <c r="R143" s="397"/>
      <c r="S143" s="397"/>
      <c r="T143" s="397"/>
      <c r="U143" s="397"/>
      <c r="V143" s="397"/>
      <c r="W143" s="397"/>
      <c r="X143" s="397"/>
      <c r="Y143" s="397"/>
      <c r="Z143" s="397"/>
      <c r="AA143" s="397"/>
      <c r="AB143" s="397"/>
      <c r="AC143" s="397"/>
      <c r="AD143" s="397"/>
      <c r="AE143" s="397"/>
      <c r="AF143" s="397"/>
      <c r="AG143" s="397"/>
      <c r="AH143" s="397"/>
      <c r="AI143" s="397"/>
      <c r="AJ143" s="397"/>
      <c r="AK143" s="397"/>
      <c r="AL143" s="397"/>
      <c r="AM143" s="397"/>
      <c r="AN143" s="397"/>
      <c r="AO143" s="397"/>
      <c r="AP143" s="397"/>
      <c r="AQ143" s="397"/>
      <c r="AR143" s="397"/>
      <c r="AS143" s="397"/>
      <c r="AT143" s="397"/>
      <c r="AU143" s="397"/>
    </row>
    <row r="144" customFormat="false" ht="19.5" hidden="false" customHeight="true" outlineLevel="0" collapsed="false">
      <c r="A144" s="398" t="n">
        <v>130</v>
      </c>
      <c r="B144" s="414" t="n">
        <v>130.1</v>
      </c>
      <c r="C144" s="414" t="s">
        <v>62</v>
      </c>
      <c r="D144" s="399" t="s">
        <v>5644</v>
      </c>
      <c r="E144" s="399"/>
      <c r="F144" s="404" t="s">
        <v>5645</v>
      </c>
      <c r="G144" s="397" t="s">
        <v>460</v>
      </c>
      <c r="H144" s="397"/>
      <c r="I144" s="499" t="s">
        <v>70</v>
      </c>
      <c r="J144" s="499" t="s">
        <v>70</v>
      </c>
      <c r="K144" s="397"/>
      <c r="L144" s="397"/>
      <c r="M144" s="397"/>
      <c r="N144" s="397"/>
      <c r="O144" s="397"/>
      <c r="P144" s="397"/>
      <c r="Q144" s="397"/>
      <c r="R144" s="397"/>
      <c r="S144" s="397"/>
      <c r="T144" s="397"/>
      <c r="U144" s="397"/>
      <c r="V144" s="397"/>
      <c r="W144" s="397"/>
      <c r="X144" s="397"/>
      <c r="Y144" s="397"/>
      <c r="Z144" s="397"/>
      <c r="AA144" s="397"/>
      <c r="AB144" s="397"/>
      <c r="AC144" s="397"/>
      <c r="AD144" s="397"/>
      <c r="AE144" s="397"/>
      <c r="AF144" s="397"/>
      <c r="AG144" s="397"/>
      <c r="AH144" s="397"/>
      <c r="AI144" s="397"/>
      <c r="AJ144" s="397"/>
      <c r="AK144" s="397"/>
      <c r="AL144" s="397"/>
      <c r="AM144" s="397"/>
      <c r="AN144" s="397"/>
      <c r="AO144" s="397"/>
      <c r="AP144" s="397"/>
      <c r="AQ144" s="397"/>
      <c r="AR144" s="397"/>
      <c r="AS144" s="397"/>
      <c r="AT144" s="397"/>
      <c r="AU144" s="397"/>
    </row>
    <row r="145" customFormat="false" ht="19.5" hidden="false" customHeight="true" outlineLevel="0" collapsed="false">
      <c r="A145" s="398" t="n">
        <v>130</v>
      </c>
      <c r="B145" s="414" t="n">
        <v>130.2</v>
      </c>
      <c r="C145" s="397" t="s">
        <v>62</v>
      </c>
      <c r="D145" s="399" t="s">
        <v>459</v>
      </c>
      <c r="E145" s="399"/>
      <c r="F145" s="404"/>
      <c r="G145" s="397" t="s">
        <v>461</v>
      </c>
      <c r="H145" s="397"/>
      <c r="I145" s="397"/>
      <c r="J145" s="397"/>
      <c r="K145" s="397"/>
      <c r="L145" s="397"/>
      <c r="M145" s="397"/>
      <c r="N145" s="397"/>
      <c r="O145" s="397"/>
      <c r="P145" s="397"/>
      <c r="Q145" s="397"/>
      <c r="R145" s="397"/>
      <c r="S145" s="397"/>
      <c r="T145" s="397"/>
      <c r="U145" s="397"/>
      <c r="V145" s="397"/>
      <c r="W145" s="397"/>
      <c r="X145" s="397"/>
      <c r="Y145" s="397"/>
      <c r="Z145" s="397"/>
      <c r="AA145" s="397"/>
      <c r="AB145" s="397"/>
      <c r="AC145" s="397"/>
      <c r="AD145" s="397"/>
      <c r="AE145" s="397"/>
      <c r="AF145" s="397"/>
      <c r="AG145" s="397"/>
      <c r="AH145" s="397"/>
      <c r="AI145" s="397"/>
      <c r="AJ145" s="397"/>
      <c r="AK145" s="397"/>
      <c r="AL145" s="397"/>
      <c r="AM145" s="397"/>
      <c r="AN145" s="397"/>
      <c r="AO145" s="397"/>
      <c r="AP145" s="397"/>
      <c r="AQ145" s="397"/>
      <c r="AR145" s="397"/>
      <c r="AS145" s="397"/>
      <c r="AT145" s="397"/>
      <c r="AU145" s="397"/>
    </row>
    <row r="146" customFormat="false" ht="19.5" hidden="false" customHeight="true" outlineLevel="0" collapsed="false">
      <c r="A146" s="398" t="n">
        <v>131</v>
      </c>
      <c r="B146" s="414" t="n">
        <v>131</v>
      </c>
      <c r="C146" s="397" t="s">
        <v>62</v>
      </c>
      <c r="D146" s="399" t="s">
        <v>463</v>
      </c>
      <c r="E146" s="404"/>
      <c r="F146" s="399"/>
      <c r="G146" s="397" t="s">
        <v>464</v>
      </c>
      <c r="H146" s="397"/>
      <c r="I146" s="397"/>
      <c r="J146" s="397"/>
      <c r="K146" s="397"/>
      <c r="L146" s="397"/>
      <c r="M146" s="397"/>
      <c r="N146" s="397"/>
      <c r="O146" s="397"/>
      <c r="P146" s="397"/>
      <c r="Q146" s="397"/>
      <c r="R146" s="397"/>
      <c r="S146" s="397"/>
      <c r="T146" s="397"/>
      <c r="U146" s="397"/>
      <c r="V146" s="397"/>
      <c r="W146" s="397"/>
      <c r="X146" s="397"/>
      <c r="Y146" s="397"/>
      <c r="Z146" s="397"/>
      <c r="AA146" s="397"/>
      <c r="AB146" s="397"/>
      <c r="AC146" s="397"/>
      <c r="AD146" s="397"/>
      <c r="AE146" s="397"/>
      <c r="AF146" s="397"/>
      <c r="AG146" s="397"/>
      <c r="AH146" s="397"/>
      <c r="AI146" s="397"/>
      <c r="AJ146" s="397"/>
      <c r="AK146" s="397"/>
      <c r="AL146" s="397"/>
      <c r="AM146" s="397"/>
      <c r="AN146" s="397"/>
      <c r="AO146" s="397"/>
      <c r="AP146" s="397"/>
      <c r="AQ146" s="397"/>
      <c r="AR146" s="397"/>
      <c r="AS146" s="397"/>
      <c r="AT146" s="397"/>
      <c r="AU146" s="397"/>
    </row>
    <row r="147" customFormat="false" ht="19.5" hidden="false" customHeight="true" outlineLevel="0" collapsed="false">
      <c r="A147" s="398" t="n">
        <v>132</v>
      </c>
      <c r="B147" s="414" t="n">
        <v>132</v>
      </c>
      <c r="C147" s="397" t="s">
        <v>62</v>
      </c>
      <c r="D147" s="399" t="s">
        <v>466</v>
      </c>
      <c r="E147" s="404"/>
      <c r="F147" s="399"/>
      <c r="G147" s="397" t="s">
        <v>467</v>
      </c>
      <c r="H147" s="397"/>
      <c r="I147" s="397"/>
      <c r="J147" s="397"/>
      <c r="K147" s="397"/>
      <c r="L147" s="397"/>
      <c r="M147" s="397"/>
      <c r="N147" s="397"/>
      <c r="O147" s="397"/>
      <c r="P147" s="397"/>
      <c r="Q147" s="397"/>
      <c r="R147" s="397"/>
      <c r="S147" s="397"/>
      <c r="T147" s="397"/>
      <c r="U147" s="397"/>
      <c r="V147" s="397"/>
      <c r="W147" s="397"/>
      <c r="X147" s="397"/>
      <c r="Y147" s="397"/>
      <c r="Z147" s="397"/>
      <c r="AA147" s="397"/>
      <c r="AB147" s="397"/>
      <c r="AC147" s="397"/>
      <c r="AD147" s="397"/>
      <c r="AE147" s="397"/>
      <c r="AF147" s="397"/>
      <c r="AG147" s="397"/>
      <c r="AH147" s="397"/>
      <c r="AI147" s="397"/>
      <c r="AJ147" s="397"/>
      <c r="AK147" s="397"/>
      <c r="AL147" s="397"/>
      <c r="AM147" s="397"/>
      <c r="AN147" s="397"/>
      <c r="AO147" s="397"/>
      <c r="AP147" s="397"/>
      <c r="AQ147" s="397"/>
      <c r="AR147" s="397"/>
      <c r="AS147" s="397"/>
      <c r="AT147" s="397"/>
      <c r="AU147" s="397"/>
    </row>
    <row r="148" customFormat="false" ht="19.5" hidden="false" customHeight="true" outlineLevel="0" collapsed="false">
      <c r="A148" s="398" t="n">
        <v>133</v>
      </c>
      <c r="B148" s="414" t="n">
        <v>133</v>
      </c>
      <c r="C148" s="397" t="s">
        <v>62</v>
      </c>
      <c r="D148" s="399" t="s">
        <v>469</v>
      </c>
      <c r="E148" s="404"/>
      <c r="F148" s="399"/>
      <c r="G148" s="397" t="s">
        <v>470</v>
      </c>
      <c r="H148" s="397"/>
      <c r="I148" s="397"/>
      <c r="J148" s="397"/>
      <c r="K148" s="397"/>
      <c r="L148" s="397"/>
      <c r="M148" s="397"/>
      <c r="N148" s="397"/>
      <c r="O148" s="397"/>
      <c r="P148" s="397"/>
      <c r="Q148" s="397"/>
      <c r="R148" s="397"/>
      <c r="S148" s="397"/>
      <c r="T148" s="397"/>
      <c r="U148" s="397"/>
      <c r="V148" s="397"/>
      <c r="W148" s="397"/>
      <c r="X148" s="397"/>
      <c r="Y148" s="397"/>
      <c r="Z148" s="397"/>
      <c r="AA148" s="397"/>
      <c r="AB148" s="397"/>
      <c r="AC148" s="397"/>
      <c r="AD148" s="397"/>
      <c r="AE148" s="397"/>
      <c r="AF148" s="397"/>
      <c r="AG148" s="397"/>
      <c r="AH148" s="397"/>
      <c r="AI148" s="397"/>
      <c r="AJ148" s="397"/>
      <c r="AK148" s="397"/>
      <c r="AL148" s="397"/>
      <c r="AM148" s="397"/>
      <c r="AN148" s="397"/>
      <c r="AO148" s="397"/>
      <c r="AP148" s="397"/>
      <c r="AQ148" s="397"/>
      <c r="AR148" s="397"/>
      <c r="AS148" s="397"/>
      <c r="AT148" s="397"/>
      <c r="AU148" s="397"/>
    </row>
    <row r="149" customFormat="false" ht="19.5" hidden="false" customHeight="true" outlineLevel="0" collapsed="false">
      <c r="A149" s="398" t="n">
        <v>134</v>
      </c>
      <c r="B149" s="414" t="n">
        <v>134</v>
      </c>
      <c r="C149" s="414" t="s">
        <v>5158</v>
      </c>
      <c r="D149" s="414"/>
      <c r="E149" s="414" t="s">
        <v>5158</v>
      </c>
      <c r="F149" s="399" t="s">
        <v>5660</v>
      </c>
      <c r="G149" s="397" t="s">
        <v>2256</v>
      </c>
      <c r="H149" s="397"/>
      <c r="I149" s="499" t="s">
        <v>70</v>
      </c>
      <c r="J149" s="499" t="s">
        <v>70</v>
      </c>
      <c r="K149" s="397" t="s">
        <v>5662</v>
      </c>
      <c r="L149" s="397"/>
      <c r="M149" s="397"/>
      <c r="N149" s="397"/>
      <c r="O149" s="397"/>
      <c r="P149" s="397"/>
      <c r="Q149" s="397"/>
      <c r="R149" s="397"/>
      <c r="S149" s="397"/>
      <c r="T149" s="397"/>
      <c r="U149" s="397"/>
      <c r="V149" s="397"/>
      <c r="W149" s="397"/>
      <c r="X149" s="397"/>
      <c r="Y149" s="397"/>
      <c r="Z149" s="397"/>
      <c r="AA149" s="397"/>
      <c r="AB149" s="397"/>
      <c r="AC149" s="397"/>
      <c r="AD149" s="397"/>
      <c r="AE149" s="397"/>
      <c r="AF149" s="397"/>
      <c r="AG149" s="397"/>
      <c r="AH149" s="397"/>
      <c r="AI149" s="397"/>
      <c r="AJ149" s="397"/>
      <c r="AK149" s="397"/>
      <c r="AL149" s="397"/>
      <c r="AM149" s="397"/>
      <c r="AN149" s="397"/>
      <c r="AO149" s="397"/>
      <c r="AP149" s="397"/>
      <c r="AQ149" s="397"/>
      <c r="AR149" s="397"/>
      <c r="AS149" s="397"/>
      <c r="AT149" s="397"/>
      <c r="AU149" s="397"/>
    </row>
    <row r="150" customFormat="false" ht="19.5" hidden="false" customHeight="true" outlineLevel="0" collapsed="false">
      <c r="A150" s="398" t="n">
        <v>135</v>
      </c>
      <c r="B150" s="414" t="n">
        <v>135</v>
      </c>
      <c r="C150" s="397" t="s">
        <v>62</v>
      </c>
      <c r="D150" s="399" t="s">
        <v>474</v>
      </c>
      <c r="E150" s="404"/>
      <c r="F150" s="399"/>
      <c r="G150" s="397" t="s">
        <v>475</v>
      </c>
      <c r="H150" s="397"/>
      <c r="I150" s="397"/>
      <c r="J150" s="397"/>
      <c r="K150" s="397"/>
      <c r="L150" s="397"/>
      <c r="M150" s="397"/>
      <c r="N150" s="397"/>
      <c r="O150" s="397"/>
      <c r="P150" s="397"/>
      <c r="Q150" s="397"/>
      <c r="R150" s="397"/>
      <c r="S150" s="397"/>
      <c r="T150" s="397"/>
      <c r="U150" s="397"/>
      <c r="V150" s="397"/>
      <c r="W150" s="397"/>
      <c r="X150" s="397"/>
      <c r="Y150" s="397"/>
      <c r="Z150" s="397"/>
      <c r="AA150" s="397"/>
      <c r="AB150" s="397"/>
      <c r="AC150" s="397"/>
      <c r="AD150" s="397"/>
      <c r="AE150" s="397"/>
      <c r="AF150" s="397"/>
      <c r="AG150" s="397"/>
      <c r="AH150" s="397"/>
      <c r="AI150" s="397"/>
      <c r="AJ150" s="397"/>
      <c r="AK150" s="397"/>
      <c r="AL150" s="397"/>
      <c r="AM150" s="397"/>
      <c r="AN150" s="397"/>
      <c r="AO150" s="397"/>
      <c r="AP150" s="397"/>
      <c r="AQ150" s="397"/>
      <c r="AR150" s="397"/>
      <c r="AS150" s="397"/>
      <c r="AT150" s="397"/>
      <c r="AU150" s="397"/>
    </row>
    <row r="151" customFormat="false" ht="19.5" hidden="false" customHeight="true" outlineLevel="0" collapsed="false">
      <c r="A151" s="398" t="n">
        <v>136</v>
      </c>
      <c r="B151" s="414" t="n">
        <v>136</v>
      </c>
      <c r="C151" s="414" t="s">
        <v>62</v>
      </c>
      <c r="D151" s="399" t="s">
        <v>5667</v>
      </c>
      <c r="E151" s="399"/>
      <c r="F151" s="404"/>
      <c r="G151" s="397" t="s">
        <v>5668</v>
      </c>
      <c r="H151" s="397"/>
      <c r="I151" s="397" t="s">
        <v>167</v>
      </c>
      <c r="J151" s="397" t="s">
        <v>167</v>
      </c>
      <c r="K151" s="397"/>
      <c r="L151" s="397"/>
      <c r="M151" s="397"/>
      <c r="N151" s="397"/>
      <c r="O151" s="397"/>
      <c r="P151" s="397"/>
      <c r="Q151" s="397"/>
      <c r="R151" s="397"/>
      <c r="S151" s="397"/>
      <c r="T151" s="397"/>
      <c r="U151" s="397"/>
      <c r="V151" s="397"/>
      <c r="W151" s="397"/>
      <c r="X151" s="397"/>
      <c r="Y151" s="397"/>
      <c r="Z151" s="397"/>
      <c r="AA151" s="397"/>
      <c r="AB151" s="397"/>
      <c r="AC151" s="397"/>
      <c r="AD151" s="397"/>
      <c r="AE151" s="397"/>
      <c r="AF151" s="397"/>
      <c r="AG151" s="397"/>
      <c r="AH151" s="397"/>
      <c r="AI151" s="397"/>
      <c r="AJ151" s="397"/>
      <c r="AK151" s="397"/>
      <c r="AL151" s="397"/>
      <c r="AM151" s="397"/>
      <c r="AN151" s="397"/>
      <c r="AO151" s="397"/>
      <c r="AP151" s="397"/>
      <c r="AQ151" s="397"/>
      <c r="AR151" s="397"/>
      <c r="AS151" s="397"/>
      <c r="AT151" s="397"/>
      <c r="AU151" s="397"/>
    </row>
    <row r="152" customFormat="false" ht="19.5" hidden="false" customHeight="true" outlineLevel="0" collapsed="false">
      <c r="A152" s="398" t="n">
        <v>137</v>
      </c>
      <c r="B152" s="414" t="n">
        <v>137</v>
      </c>
      <c r="C152" s="414" t="s">
        <v>62</v>
      </c>
      <c r="D152" s="399" t="s">
        <v>5675</v>
      </c>
      <c r="E152" s="399"/>
      <c r="F152" s="404"/>
      <c r="G152" s="397" t="s">
        <v>524</v>
      </c>
      <c r="H152" s="397"/>
      <c r="I152" s="499" t="s">
        <v>70</v>
      </c>
      <c r="J152" s="397" t="s">
        <v>4609</v>
      </c>
      <c r="K152" s="397"/>
      <c r="L152" s="397"/>
      <c r="M152" s="397"/>
      <c r="N152" s="397"/>
      <c r="O152" s="397"/>
      <c r="P152" s="397"/>
      <c r="Q152" s="397"/>
      <c r="R152" s="397"/>
      <c r="S152" s="397"/>
      <c r="T152" s="397"/>
      <c r="U152" s="397"/>
      <c r="V152" s="397"/>
      <c r="W152" s="397"/>
      <c r="X152" s="397"/>
      <c r="Y152" s="397"/>
      <c r="Z152" s="397"/>
      <c r="AA152" s="397"/>
      <c r="AB152" s="397"/>
      <c r="AC152" s="397"/>
      <c r="AD152" s="397"/>
      <c r="AE152" s="397"/>
      <c r="AF152" s="397"/>
      <c r="AG152" s="397"/>
      <c r="AH152" s="397"/>
      <c r="AI152" s="397"/>
      <c r="AJ152" s="397"/>
      <c r="AK152" s="397"/>
      <c r="AL152" s="397"/>
      <c r="AM152" s="397"/>
      <c r="AN152" s="397"/>
      <c r="AO152" s="397"/>
      <c r="AP152" s="397"/>
      <c r="AQ152" s="397"/>
      <c r="AR152" s="397"/>
      <c r="AS152" s="397"/>
      <c r="AT152" s="397"/>
      <c r="AU152" s="397"/>
    </row>
    <row r="153" customFormat="false" ht="19.5" hidden="false" customHeight="true" outlineLevel="0" collapsed="false">
      <c r="A153" s="398" t="n">
        <v>138</v>
      </c>
      <c r="B153" s="414" t="n">
        <v>138</v>
      </c>
      <c r="C153" s="397" t="s">
        <v>62</v>
      </c>
      <c r="D153" s="399" t="s">
        <v>485</v>
      </c>
      <c r="E153" s="404"/>
      <c r="F153" s="399"/>
      <c r="G153" s="397" t="s">
        <v>486</v>
      </c>
      <c r="H153" s="397"/>
      <c r="I153" s="397"/>
      <c r="J153" s="397"/>
      <c r="K153" s="397"/>
      <c r="L153" s="397"/>
      <c r="M153" s="397"/>
      <c r="N153" s="397"/>
      <c r="O153" s="397"/>
      <c r="P153" s="397"/>
      <c r="Q153" s="397"/>
      <c r="R153" s="397"/>
      <c r="S153" s="397"/>
      <c r="T153" s="397"/>
      <c r="U153" s="397"/>
      <c r="V153" s="397"/>
      <c r="W153" s="397"/>
      <c r="X153" s="397"/>
      <c r="Y153" s="397"/>
      <c r="Z153" s="397"/>
      <c r="AA153" s="397"/>
      <c r="AB153" s="397"/>
      <c r="AC153" s="397"/>
      <c r="AD153" s="397"/>
      <c r="AE153" s="397"/>
      <c r="AF153" s="397"/>
      <c r="AG153" s="397"/>
      <c r="AH153" s="397"/>
      <c r="AI153" s="397"/>
      <c r="AJ153" s="397"/>
      <c r="AK153" s="397"/>
      <c r="AL153" s="397"/>
      <c r="AM153" s="397"/>
      <c r="AN153" s="397"/>
      <c r="AO153" s="397"/>
      <c r="AP153" s="397"/>
      <c r="AQ153" s="397"/>
      <c r="AR153" s="397"/>
      <c r="AS153" s="397"/>
      <c r="AT153" s="397"/>
      <c r="AU153" s="397"/>
    </row>
    <row r="154" customFormat="false" ht="19.5" hidden="false" customHeight="true" outlineLevel="0" collapsed="false">
      <c r="A154" s="398" t="n">
        <v>139</v>
      </c>
      <c r="B154" s="414" t="n">
        <v>139</v>
      </c>
      <c r="C154" s="397" t="s">
        <v>62</v>
      </c>
      <c r="D154" s="399" t="s">
        <v>487</v>
      </c>
      <c r="E154" s="404"/>
      <c r="F154" s="399"/>
      <c r="G154" s="397" t="s">
        <v>488</v>
      </c>
      <c r="H154" s="397"/>
      <c r="I154" s="397"/>
      <c r="J154" s="397"/>
      <c r="K154" s="397"/>
      <c r="L154" s="397"/>
      <c r="M154" s="397"/>
      <c r="N154" s="397"/>
      <c r="O154" s="397"/>
      <c r="P154" s="397"/>
      <c r="Q154" s="397"/>
      <c r="R154" s="397"/>
      <c r="S154" s="397"/>
      <c r="T154" s="397"/>
      <c r="U154" s="397"/>
      <c r="V154" s="397"/>
      <c r="W154" s="397"/>
      <c r="X154" s="397"/>
      <c r="Y154" s="397"/>
      <c r="Z154" s="397"/>
      <c r="AA154" s="397"/>
      <c r="AB154" s="397"/>
      <c r="AC154" s="397"/>
      <c r="AD154" s="397"/>
      <c r="AE154" s="397"/>
      <c r="AF154" s="397"/>
      <c r="AG154" s="397"/>
      <c r="AH154" s="397"/>
      <c r="AI154" s="397"/>
      <c r="AJ154" s="397"/>
      <c r="AK154" s="397"/>
      <c r="AL154" s="397"/>
      <c r="AM154" s="397"/>
      <c r="AN154" s="397"/>
      <c r="AO154" s="397"/>
      <c r="AP154" s="397"/>
      <c r="AQ154" s="397"/>
      <c r="AR154" s="397"/>
      <c r="AS154" s="397"/>
      <c r="AT154" s="397"/>
      <c r="AU154" s="397"/>
    </row>
    <row r="155" customFormat="false" ht="19.5" hidden="false" customHeight="true" outlineLevel="0" collapsed="false">
      <c r="A155" s="398" t="n">
        <v>140</v>
      </c>
      <c r="B155" s="414" t="n">
        <v>140</v>
      </c>
      <c r="C155" s="414" t="s">
        <v>5158</v>
      </c>
      <c r="D155" s="414"/>
      <c r="E155" s="414" t="s">
        <v>5158</v>
      </c>
      <c r="F155" s="399" t="s">
        <v>5688</v>
      </c>
      <c r="G155" s="397" t="s">
        <v>895</v>
      </c>
      <c r="H155" s="397"/>
      <c r="I155" s="499" t="s">
        <v>70</v>
      </c>
      <c r="J155" s="499" t="s">
        <v>70</v>
      </c>
      <c r="K155" s="397"/>
      <c r="L155" s="397"/>
      <c r="M155" s="397"/>
      <c r="N155" s="397"/>
      <c r="O155" s="397"/>
      <c r="P155" s="397"/>
      <c r="Q155" s="397"/>
      <c r="R155" s="397"/>
      <c r="S155" s="397"/>
      <c r="T155" s="397"/>
      <c r="U155" s="397"/>
      <c r="V155" s="397"/>
      <c r="W155" s="397"/>
      <c r="X155" s="397"/>
      <c r="Y155" s="397"/>
      <c r="Z155" s="397"/>
      <c r="AA155" s="397"/>
      <c r="AB155" s="397"/>
      <c r="AC155" s="397"/>
      <c r="AD155" s="397"/>
      <c r="AE155" s="397"/>
      <c r="AF155" s="397"/>
      <c r="AG155" s="397"/>
      <c r="AH155" s="397"/>
      <c r="AI155" s="397"/>
      <c r="AJ155" s="397"/>
      <c r="AK155" s="397"/>
      <c r="AL155" s="397"/>
      <c r="AM155" s="397"/>
      <c r="AN155" s="397"/>
      <c r="AO155" s="397"/>
      <c r="AP155" s="397"/>
      <c r="AQ155" s="397"/>
      <c r="AR155" s="397"/>
      <c r="AS155" s="397"/>
      <c r="AT155" s="397"/>
      <c r="AU155" s="397"/>
    </row>
    <row r="156" customFormat="false" ht="19.5" hidden="false" customHeight="true" outlineLevel="0" collapsed="false">
      <c r="A156" s="398" t="n">
        <v>141</v>
      </c>
      <c r="B156" s="414" t="n">
        <v>141</v>
      </c>
      <c r="C156" s="397" t="s">
        <v>62</v>
      </c>
      <c r="D156" s="399" t="s">
        <v>492</v>
      </c>
      <c r="E156" s="404"/>
      <c r="F156" s="399"/>
      <c r="G156" s="397" t="s">
        <v>493</v>
      </c>
      <c r="H156" s="397"/>
      <c r="I156" s="397"/>
      <c r="J156" s="397"/>
      <c r="K156" s="397"/>
      <c r="L156" s="397"/>
      <c r="M156" s="397"/>
      <c r="N156" s="397"/>
      <c r="O156" s="397"/>
      <c r="P156" s="397"/>
      <c r="Q156" s="397"/>
      <c r="R156" s="397"/>
      <c r="S156" s="397"/>
      <c r="T156" s="397"/>
      <c r="U156" s="397"/>
      <c r="V156" s="397"/>
      <c r="W156" s="397"/>
      <c r="X156" s="397"/>
      <c r="Y156" s="397"/>
      <c r="Z156" s="397"/>
      <c r="AA156" s="397"/>
      <c r="AB156" s="397"/>
      <c r="AC156" s="397"/>
      <c r="AD156" s="397"/>
      <c r="AE156" s="397"/>
      <c r="AF156" s="397"/>
      <c r="AG156" s="397"/>
      <c r="AH156" s="397"/>
      <c r="AI156" s="397"/>
      <c r="AJ156" s="397"/>
      <c r="AK156" s="397"/>
      <c r="AL156" s="397"/>
      <c r="AM156" s="397"/>
      <c r="AN156" s="397"/>
      <c r="AO156" s="397"/>
      <c r="AP156" s="397"/>
      <c r="AQ156" s="397"/>
      <c r="AR156" s="397"/>
      <c r="AS156" s="397"/>
      <c r="AT156" s="397"/>
      <c r="AU156" s="397"/>
    </row>
    <row r="157" customFormat="false" ht="19.5" hidden="false" customHeight="true" outlineLevel="0" collapsed="false">
      <c r="A157" s="398" t="n">
        <v>142</v>
      </c>
      <c r="B157" s="414" t="n">
        <v>142</v>
      </c>
      <c r="C157" s="397" t="s">
        <v>62</v>
      </c>
      <c r="D157" s="399" t="s">
        <v>494</v>
      </c>
      <c r="E157" s="404"/>
      <c r="F157" s="399"/>
      <c r="G157" s="397" t="s">
        <v>496</v>
      </c>
      <c r="H157" s="397"/>
      <c r="I157" s="397"/>
      <c r="J157" s="397"/>
      <c r="K157" s="397"/>
      <c r="L157" s="397"/>
      <c r="M157" s="397"/>
      <c r="N157" s="397"/>
      <c r="O157" s="397"/>
      <c r="P157" s="397"/>
      <c r="Q157" s="397"/>
      <c r="R157" s="397"/>
      <c r="S157" s="397"/>
      <c r="T157" s="397"/>
      <c r="U157" s="397"/>
      <c r="V157" s="397"/>
      <c r="W157" s="397"/>
      <c r="X157" s="397"/>
      <c r="Y157" s="397"/>
      <c r="Z157" s="397"/>
      <c r="AA157" s="397"/>
      <c r="AB157" s="397"/>
      <c r="AC157" s="397"/>
      <c r="AD157" s="397"/>
      <c r="AE157" s="397"/>
      <c r="AF157" s="397"/>
      <c r="AG157" s="397"/>
      <c r="AH157" s="397"/>
      <c r="AI157" s="397"/>
      <c r="AJ157" s="397"/>
      <c r="AK157" s="397"/>
      <c r="AL157" s="397"/>
      <c r="AM157" s="397"/>
      <c r="AN157" s="397"/>
      <c r="AO157" s="397"/>
      <c r="AP157" s="397"/>
      <c r="AQ157" s="397"/>
      <c r="AR157" s="397"/>
      <c r="AS157" s="397"/>
      <c r="AT157" s="397"/>
      <c r="AU157" s="397"/>
    </row>
    <row r="158" customFormat="false" ht="19.5" hidden="false" customHeight="true" outlineLevel="0" collapsed="false">
      <c r="A158" s="398" t="n">
        <v>143</v>
      </c>
      <c r="B158" s="414" t="n">
        <v>143</v>
      </c>
      <c r="C158" s="397" t="s">
        <v>62</v>
      </c>
      <c r="D158" s="399" t="s">
        <v>499</v>
      </c>
      <c r="E158" s="404"/>
      <c r="F158" s="399"/>
      <c r="G158" s="397" t="s">
        <v>500</v>
      </c>
      <c r="H158" s="397"/>
      <c r="I158" s="397"/>
      <c r="J158" s="397"/>
      <c r="K158" s="397"/>
      <c r="L158" s="397"/>
      <c r="M158" s="397"/>
      <c r="N158" s="397"/>
      <c r="O158" s="397"/>
      <c r="P158" s="397"/>
      <c r="Q158" s="397"/>
      <c r="R158" s="397"/>
      <c r="S158" s="397"/>
      <c r="T158" s="397"/>
      <c r="U158" s="397"/>
      <c r="V158" s="397"/>
      <c r="W158" s="397"/>
      <c r="X158" s="397"/>
      <c r="Y158" s="397"/>
      <c r="Z158" s="397"/>
      <c r="AA158" s="397"/>
      <c r="AB158" s="397"/>
      <c r="AC158" s="397"/>
      <c r="AD158" s="397"/>
      <c r="AE158" s="397"/>
      <c r="AF158" s="397"/>
      <c r="AG158" s="397"/>
      <c r="AH158" s="397"/>
      <c r="AI158" s="397"/>
      <c r="AJ158" s="397"/>
      <c r="AK158" s="397"/>
      <c r="AL158" s="397"/>
      <c r="AM158" s="397"/>
      <c r="AN158" s="397"/>
      <c r="AO158" s="397"/>
      <c r="AP158" s="397"/>
      <c r="AQ158" s="397"/>
      <c r="AR158" s="397"/>
      <c r="AS158" s="397"/>
      <c r="AT158" s="397"/>
      <c r="AU158" s="397"/>
    </row>
    <row r="159" customFormat="false" ht="19.5" hidden="false" customHeight="true" outlineLevel="0" collapsed="false">
      <c r="A159" s="398" t="n">
        <v>144</v>
      </c>
      <c r="B159" s="414" t="n">
        <v>144</v>
      </c>
      <c r="C159" s="397" t="s">
        <v>62</v>
      </c>
      <c r="D159" s="399" t="s">
        <v>501</v>
      </c>
      <c r="E159" s="404"/>
      <c r="F159" s="399"/>
      <c r="G159" s="397" t="s">
        <v>502</v>
      </c>
      <c r="H159" s="397"/>
      <c r="I159" s="397"/>
      <c r="J159" s="397"/>
      <c r="K159" s="397"/>
      <c r="L159" s="397"/>
      <c r="M159" s="397"/>
      <c r="N159" s="397"/>
      <c r="O159" s="397"/>
      <c r="P159" s="397"/>
      <c r="Q159" s="397"/>
      <c r="R159" s="397"/>
      <c r="S159" s="397"/>
      <c r="T159" s="397"/>
      <c r="U159" s="397"/>
      <c r="V159" s="397"/>
      <c r="W159" s="397"/>
      <c r="X159" s="397"/>
      <c r="Y159" s="397"/>
      <c r="Z159" s="397"/>
      <c r="AA159" s="397"/>
      <c r="AB159" s="397"/>
      <c r="AC159" s="397"/>
      <c r="AD159" s="397"/>
      <c r="AE159" s="397"/>
      <c r="AF159" s="397"/>
      <c r="AG159" s="397"/>
      <c r="AH159" s="397"/>
      <c r="AI159" s="397"/>
      <c r="AJ159" s="397"/>
      <c r="AK159" s="397"/>
      <c r="AL159" s="397"/>
      <c r="AM159" s="397"/>
      <c r="AN159" s="397"/>
      <c r="AO159" s="397"/>
      <c r="AP159" s="397"/>
      <c r="AQ159" s="397"/>
      <c r="AR159" s="397"/>
      <c r="AS159" s="397"/>
      <c r="AT159" s="397"/>
      <c r="AU159" s="397"/>
    </row>
    <row r="160" customFormat="false" ht="19.5" hidden="false" customHeight="true" outlineLevel="0" collapsed="false">
      <c r="A160" s="398" t="n">
        <v>145</v>
      </c>
      <c r="B160" s="414" t="n">
        <v>145</v>
      </c>
      <c r="C160" s="397" t="s">
        <v>62</v>
      </c>
      <c r="D160" s="399" t="s">
        <v>503</v>
      </c>
      <c r="E160" s="404"/>
      <c r="F160" s="399"/>
      <c r="G160" s="397" t="s">
        <v>504</v>
      </c>
      <c r="H160" s="397"/>
      <c r="I160" s="397"/>
      <c r="J160" s="397"/>
      <c r="K160" s="397"/>
      <c r="L160" s="397"/>
      <c r="M160" s="397"/>
      <c r="N160" s="397"/>
      <c r="O160" s="397"/>
      <c r="P160" s="397"/>
      <c r="Q160" s="397"/>
      <c r="R160" s="397"/>
      <c r="S160" s="397"/>
      <c r="T160" s="397"/>
      <c r="U160" s="397"/>
      <c r="V160" s="397"/>
      <c r="W160" s="397"/>
      <c r="X160" s="397"/>
      <c r="Y160" s="397"/>
      <c r="Z160" s="397"/>
      <c r="AA160" s="397"/>
      <c r="AB160" s="397"/>
      <c r="AC160" s="397"/>
      <c r="AD160" s="397"/>
      <c r="AE160" s="397"/>
      <c r="AF160" s="397"/>
      <c r="AG160" s="397"/>
      <c r="AH160" s="397"/>
      <c r="AI160" s="397"/>
      <c r="AJ160" s="397"/>
      <c r="AK160" s="397"/>
      <c r="AL160" s="397"/>
      <c r="AM160" s="397"/>
      <c r="AN160" s="397"/>
      <c r="AO160" s="397"/>
      <c r="AP160" s="397"/>
      <c r="AQ160" s="397"/>
      <c r="AR160" s="397"/>
      <c r="AS160" s="397"/>
      <c r="AT160" s="397"/>
      <c r="AU160" s="397"/>
    </row>
    <row r="161" customFormat="false" ht="19.5" hidden="false" customHeight="true" outlineLevel="0" collapsed="false">
      <c r="A161" s="398" t="n">
        <v>146</v>
      </c>
      <c r="B161" s="414" t="n">
        <v>146</v>
      </c>
      <c r="C161" s="397" t="s">
        <v>62</v>
      </c>
      <c r="D161" s="399" t="s">
        <v>506</v>
      </c>
      <c r="E161" s="404"/>
      <c r="F161" s="399" t="s">
        <v>2338</v>
      </c>
      <c r="G161" s="397" t="s">
        <v>508</v>
      </c>
      <c r="H161" s="397"/>
      <c r="I161" s="499" t="s">
        <v>70</v>
      </c>
      <c r="J161" s="499" t="s">
        <v>70</v>
      </c>
      <c r="K161" s="404" t="s">
        <v>6973</v>
      </c>
      <c r="L161" s="397"/>
      <c r="M161" s="397"/>
      <c r="N161" s="397"/>
      <c r="O161" s="397"/>
      <c r="P161" s="397"/>
      <c r="Q161" s="397"/>
      <c r="R161" s="397"/>
      <c r="S161" s="397"/>
      <c r="T161" s="397"/>
      <c r="U161" s="397"/>
      <c r="V161" s="397"/>
      <c r="W161" s="397"/>
      <c r="X161" s="397"/>
      <c r="Y161" s="397"/>
      <c r="Z161" s="397"/>
      <c r="AA161" s="397"/>
      <c r="AB161" s="397"/>
      <c r="AC161" s="397"/>
      <c r="AD161" s="397"/>
      <c r="AE161" s="397"/>
      <c r="AF161" s="397"/>
      <c r="AG161" s="397"/>
      <c r="AH161" s="397"/>
      <c r="AI161" s="397"/>
      <c r="AJ161" s="397"/>
      <c r="AK161" s="397"/>
      <c r="AL161" s="397"/>
      <c r="AM161" s="397"/>
      <c r="AN161" s="397"/>
      <c r="AO161" s="397"/>
      <c r="AP161" s="397"/>
      <c r="AQ161" s="397"/>
      <c r="AR161" s="397"/>
      <c r="AS161" s="397"/>
      <c r="AT161" s="397"/>
      <c r="AU161" s="397"/>
    </row>
    <row r="162" customFormat="false" ht="19.5" hidden="false" customHeight="true" outlineLevel="0" collapsed="false">
      <c r="A162" s="398" t="n">
        <v>147</v>
      </c>
      <c r="B162" s="414" t="n">
        <v>147</v>
      </c>
      <c r="C162" s="397" t="s">
        <v>62</v>
      </c>
      <c r="D162" s="399" t="s">
        <v>510</v>
      </c>
      <c r="E162" s="404"/>
      <c r="F162" s="399"/>
      <c r="G162" s="397" t="s">
        <v>511</v>
      </c>
      <c r="H162" s="397"/>
      <c r="I162" s="397"/>
      <c r="J162" s="397"/>
      <c r="K162" s="397"/>
      <c r="L162" s="397"/>
      <c r="M162" s="397"/>
      <c r="N162" s="397"/>
      <c r="O162" s="397"/>
      <c r="P162" s="397"/>
      <c r="Q162" s="397"/>
      <c r="R162" s="397"/>
      <c r="S162" s="397"/>
      <c r="T162" s="397"/>
      <c r="U162" s="397"/>
      <c r="V162" s="397"/>
      <c r="W162" s="397"/>
      <c r="X162" s="397"/>
      <c r="Y162" s="397"/>
      <c r="Z162" s="397"/>
      <c r="AA162" s="397"/>
      <c r="AB162" s="397"/>
      <c r="AC162" s="397"/>
      <c r="AD162" s="397"/>
      <c r="AE162" s="397"/>
      <c r="AF162" s="397"/>
      <c r="AG162" s="397"/>
      <c r="AH162" s="397"/>
      <c r="AI162" s="397"/>
      <c r="AJ162" s="397"/>
      <c r="AK162" s="397"/>
      <c r="AL162" s="397"/>
      <c r="AM162" s="397"/>
      <c r="AN162" s="397"/>
      <c r="AO162" s="397"/>
      <c r="AP162" s="397"/>
      <c r="AQ162" s="397"/>
      <c r="AR162" s="397"/>
      <c r="AS162" s="397"/>
      <c r="AT162" s="397"/>
      <c r="AU162" s="397"/>
    </row>
    <row r="163" customFormat="false" ht="19.5" hidden="false" customHeight="true" outlineLevel="0" collapsed="false">
      <c r="A163" s="398" t="n">
        <v>148</v>
      </c>
      <c r="B163" s="414" t="n">
        <v>148</v>
      </c>
      <c r="C163" s="397" t="s">
        <v>62</v>
      </c>
      <c r="D163" s="399" t="s">
        <v>512</v>
      </c>
      <c r="E163" s="404"/>
      <c r="F163" s="399"/>
      <c r="G163" s="397" t="s">
        <v>513</v>
      </c>
      <c r="H163" s="397"/>
      <c r="I163" s="397"/>
      <c r="J163" s="397"/>
      <c r="K163" s="397"/>
      <c r="L163" s="397"/>
      <c r="M163" s="397"/>
      <c r="N163" s="397"/>
      <c r="O163" s="397"/>
      <c r="P163" s="397"/>
      <c r="Q163" s="397"/>
      <c r="R163" s="397"/>
      <c r="S163" s="397"/>
      <c r="T163" s="397"/>
      <c r="U163" s="397"/>
      <c r="V163" s="397"/>
      <c r="W163" s="397"/>
      <c r="X163" s="397"/>
      <c r="Y163" s="397"/>
      <c r="Z163" s="397"/>
      <c r="AA163" s="397"/>
      <c r="AB163" s="397"/>
      <c r="AC163" s="397"/>
      <c r="AD163" s="397"/>
      <c r="AE163" s="397"/>
      <c r="AF163" s="397"/>
      <c r="AG163" s="397"/>
      <c r="AH163" s="397"/>
      <c r="AI163" s="397"/>
      <c r="AJ163" s="397"/>
      <c r="AK163" s="397"/>
      <c r="AL163" s="397"/>
      <c r="AM163" s="397"/>
      <c r="AN163" s="397"/>
      <c r="AO163" s="397"/>
      <c r="AP163" s="397"/>
      <c r="AQ163" s="397"/>
      <c r="AR163" s="397"/>
      <c r="AS163" s="397"/>
      <c r="AT163" s="397"/>
      <c r="AU163" s="397"/>
    </row>
    <row r="164" customFormat="false" ht="19.5" hidden="false" customHeight="true" outlineLevel="0" collapsed="false">
      <c r="A164" s="398" t="n">
        <v>149</v>
      </c>
      <c r="B164" s="414" t="n">
        <v>149</v>
      </c>
      <c r="C164" s="397" t="s">
        <v>62</v>
      </c>
      <c r="D164" s="399" t="s">
        <v>514</v>
      </c>
      <c r="E164" s="404"/>
      <c r="F164" s="399"/>
      <c r="G164" s="397" t="s">
        <v>515</v>
      </c>
      <c r="H164" s="397"/>
      <c r="I164" s="397"/>
      <c r="J164" s="397"/>
      <c r="K164" s="397"/>
      <c r="L164" s="397"/>
      <c r="M164" s="397"/>
      <c r="N164" s="397"/>
      <c r="O164" s="397"/>
      <c r="P164" s="397"/>
      <c r="Q164" s="397"/>
      <c r="R164" s="397"/>
      <c r="S164" s="397"/>
      <c r="T164" s="397"/>
      <c r="U164" s="397"/>
      <c r="V164" s="397"/>
      <c r="W164" s="397"/>
      <c r="X164" s="397"/>
      <c r="Y164" s="397"/>
      <c r="Z164" s="397"/>
      <c r="AA164" s="397"/>
      <c r="AB164" s="397"/>
      <c r="AC164" s="397"/>
      <c r="AD164" s="397"/>
      <c r="AE164" s="397"/>
      <c r="AF164" s="397"/>
      <c r="AG164" s="397"/>
      <c r="AH164" s="397"/>
      <c r="AI164" s="397"/>
      <c r="AJ164" s="397"/>
      <c r="AK164" s="397"/>
      <c r="AL164" s="397"/>
      <c r="AM164" s="397"/>
      <c r="AN164" s="397"/>
      <c r="AO164" s="397"/>
      <c r="AP164" s="397"/>
      <c r="AQ164" s="397"/>
      <c r="AR164" s="397"/>
      <c r="AS164" s="397"/>
      <c r="AT164" s="397"/>
      <c r="AU164" s="397"/>
    </row>
    <row r="165" customFormat="false" ht="19.5" hidden="false" customHeight="true" outlineLevel="0" collapsed="false">
      <c r="A165" s="398" t="n">
        <v>150</v>
      </c>
      <c r="B165" s="414" t="n">
        <v>150</v>
      </c>
      <c r="C165" s="397" t="s">
        <v>62</v>
      </c>
      <c r="D165" s="399" t="s">
        <v>516</v>
      </c>
      <c r="E165" s="404"/>
      <c r="F165" s="399"/>
      <c r="G165" s="397" t="s">
        <v>517</v>
      </c>
      <c r="H165" s="397"/>
      <c r="I165" s="397"/>
      <c r="J165" s="397"/>
      <c r="K165" s="397"/>
      <c r="L165" s="397"/>
      <c r="M165" s="397"/>
      <c r="N165" s="397"/>
      <c r="O165" s="397"/>
      <c r="P165" s="397"/>
      <c r="Q165" s="397"/>
      <c r="R165" s="397"/>
      <c r="S165" s="397"/>
      <c r="T165" s="397"/>
      <c r="U165" s="397"/>
      <c r="V165" s="397"/>
      <c r="W165" s="397"/>
      <c r="X165" s="397"/>
      <c r="Y165" s="397"/>
      <c r="Z165" s="397"/>
      <c r="AA165" s="397"/>
      <c r="AB165" s="397"/>
      <c r="AC165" s="397"/>
      <c r="AD165" s="397"/>
      <c r="AE165" s="397"/>
      <c r="AF165" s="397"/>
      <c r="AG165" s="397"/>
      <c r="AH165" s="397"/>
      <c r="AI165" s="397"/>
      <c r="AJ165" s="397"/>
      <c r="AK165" s="397"/>
      <c r="AL165" s="397"/>
      <c r="AM165" s="397"/>
      <c r="AN165" s="397"/>
      <c r="AO165" s="397"/>
      <c r="AP165" s="397"/>
      <c r="AQ165" s="397"/>
      <c r="AR165" s="397"/>
      <c r="AS165" s="397"/>
      <c r="AT165" s="397"/>
      <c r="AU165" s="397"/>
    </row>
    <row r="166" customFormat="false" ht="19.5" hidden="false" customHeight="true" outlineLevel="0" collapsed="false">
      <c r="A166" s="398" t="n">
        <v>151</v>
      </c>
      <c r="B166" s="414" t="n">
        <v>151</v>
      </c>
      <c r="C166" s="397" t="s">
        <v>62</v>
      </c>
      <c r="D166" s="399" t="s">
        <v>519</v>
      </c>
      <c r="E166" s="404"/>
      <c r="F166" s="399"/>
      <c r="G166" s="397" t="s">
        <v>520</v>
      </c>
      <c r="H166" s="397"/>
      <c r="I166" s="397"/>
      <c r="J166" s="397"/>
      <c r="K166" s="397"/>
      <c r="L166" s="397"/>
      <c r="M166" s="397"/>
      <c r="N166" s="397"/>
      <c r="O166" s="397"/>
      <c r="P166" s="397"/>
      <c r="Q166" s="397"/>
      <c r="R166" s="397"/>
      <c r="S166" s="397"/>
      <c r="T166" s="397"/>
      <c r="U166" s="397"/>
      <c r="V166" s="397"/>
      <c r="W166" s="397"/>
      <c r="X166" s="397"/>
      <c r="Y166" s="397"/>
      <c r="Z166" s="397"/>
      <c r="AA166" s="397"/>
      <c r="AB166" s="397"/>
      <c r="AC166" s="397"/>
      <c r="AD166" s="397"/>
      <c r="AE166" s="397"/>
      <c r="AF166" s="397"/>
      <c r="AG166" s="397"/>
      <c r="AH166" s="397"/>
      <c r="AI166" s="397"/>
      <c r="AJ166" s="397"/>
      <c r="AK166" s="397"/>
      <c r="AL166" s="397"/>
      <c r="AM166" s="397"/>
      <c r="AN166" s="397"/>
      <c r="AO166" s="397"/>
      <c r="AP166" s="397"/>
      <c r="AQ166" s="397"/>
      <c r="AR166" s="397"/>
      <c r="AS166" s="397"/>
      <c r="AT166" s="397"/>
      <c r="AU166" s="397"/>
    </row>
    <row r="167" customFormat="false" ht="19.5" hidden="false" customHeight="true" outlineLevel="0" collapsed="false">
      <c r="A167" s="398" t="n">
        <v>152</v>
      </c>
      <c r="B167" s="414" t="n">
        <v>152</v>
      </c>
      <c r="C167" s="414" t="s">
        <v>62</v>
      </c>
      <c r="D167" s="399" t="s">
        <v>4242</v>
      </c>
      <c r="E167" s="404"/>
      <c r="F167" s="404" t="s">
        <v>2338</v>
      </c>
      <c r="G167" s="397" t="s">
        <v>4690</v>
      </c>
      <c r="H167" s="397"/>
      <c r="I167" s="499" t="s">
        <v>70</v>
      </c>
      <c r="J167" s="499" t="s">
        <v>70</v>
      </c>
      <c r="K167" s="399" t="s">
        <v>6974</v>
      </c>
      <c r="L167" s="397"/>
      <c r="M167" s="397"/>
      <c r="N167" s="397"/>
      <c r="O167" s="397"/>
      <c r="P167" s="397"/>
      <c r="Q167" s="397"/>
      <c r="R167" s="397"/>
      <c r="S167" s="397"/>
      <c r="T167" s="397"/>
      <c r="U167" s="397"/>
      <c r="V167" s="397"/>
      <c r="W167" s="397"/>
      <c r="X167" s="397"/>
      <c r="Y167" s="397"/>
      <c r="Z167" s="397"/>
      <c r="AA167" s="397"/>
      <c r="AB167" s="397"/>
      <c r="AC167" s="397"/>
      <c r="AD167" s="397"/>
      <c r="AE167" s="397"/>
      <c r="AF167" s="397"/>
      <c r="AG167" s="397"/>
      <c r="AH167" s="397"/>
      <c r="AI167" s="397"/>
      <c r="AJ167" s="397"/>
      <c r="AK167" s="397"/>
      <c r="AL167" s="397"/>
      <c r="AM167" s="397"/>
      <c r="AN167" s="397"/>
      <c r="AO167" s="397"/>
      <c r="AP167" s="397"/>
      <c r="AQ167" s="397"/>
      <c r="AR167" s="397"/>
      <c r="AS167" s="397"/>
      <c r="AT167" s="397"/>
      <c r="AU167" s="397"/>
    </row>
    <row r="168" customFormat="false" ht="19.5" hidden="false" customHeight="true" outlineLevel="0" collapsed="false">
      <c r="A168" s="398" t="n">
        <v>153</v>
      </c>
      <c r="B168" s="414" t="n">
        <v>153</v>
      </c>
      <c r="C168" s="414" t="s">
        <v>5158</v>
      </c>
      <c r="D168" s="414"/>
      <c r="E168" s="414" t="s">
        <v>5158</v>
      </c>
      <c r="F168" s="399" t="s">
        <v>2380</v>
      </c>
      <c r="G168" s="397" t="s">
        <v>2381</v>
      </c>
      <c r="H168" s="397"/>
      <c r="I168" s="499" t="s">
        <v>70</v>
      </c>
      <c r="J168" s="397" t="s">
        <v>4609</v>
      </c>
      <c r="K168" s="397"/>
      <c r="L168" s="397"/>
      <c r="M168" s="397"/>
      <c r="N168" s="397"/>
      <c r="O168" s="397"/>
      <c r="P168" s="397"/>
      <c r="Q168" s="397"/>
      <c r="R168" s="397"/>
      <c r="S168" s="397"/>
      <c r="T168" s="397"/>
      <c r="U168" s="397"/>
      <c r="V168" s="397"/>
      <c r="W168" s="397"/>
      <c r="X168" s="397"/>
      <c r="Y168" s="397"/>
      <c r="Z168" s="397"/>
      <c r="AA168" s="397"/>
      <c r="AB168" s="397"/>
      <c r="AC168" s="397"/>
      <c r="AD168" s="397"/>
      <c r="AE168" s="397"/>
      <c r="AF168" s="397"/>
      <c r="AG168" s="397"/>
      <c r="AH168" s="397"/>
      <c r="AI168" s="397"/>
      <c r="AJ168" s="397"/>
      <c r="AK168" s="397"/>
      <c r="AL168" s="397"/>
      <c r="AM168" s="397"/>
      <c r="AN168" s="397"/>
      <c r="AO168" s="397"/>
      <c r="AP168" s="397"/>
      <c r="AQ168" s="397"/>
      <c r="AR168" s="397"/>
      <c r="AS168" s="397"/>
      <c r="AT168" s="397"/>
      <c r="AU168" s="397"/>
    </row>
    <row r="169" customFormat="false" ht="19.5" hidden="false" customHeight="true" outlineLevel="0" collapsed="false">
      <c r="A169" s="398" t="n">
        <v>154</v>
      </c>
      <c r="B169" s="414" t="n">
        <v>154</v>
      </c>
      <c r="C169" s="414" t="s">
        <v>5211</v>
      </c>
      <c r="D169" s="414"/>
      <c r="E169" s="414" t="s">
        <v>5211</v>
      </c>
      <c r="F169" s="399" t="s">
        <v>2389</v>
      </c>
      <c r="G169" s="397" t="s">
        <v>2391</v>
      </c>
      <c r="H169" s="397"/>
      <c r="I169" s="397"/>
      <c r="J169" s="397"/>
      <c r="K169" s="397"/>
      <c r="L169" s="397"/>
      <c r="M169" s="397"/>
      <c r="N169" s="397"/>
      <c r="O169" s="397"/>
      <c r="P169" s="397"/>
      <c r="Q169" s="397"/>
      <c r="R169" s="397"/>
      <c r="S169" s="397"/>
      <c r="T169" s="397"/>
      <c r="U169" s="397"/>
      <c r="V169" s="397"/>
      <c r="W169" s="397"/>
      <c r="X169" s="397"/>
      <c r="Y169" s="397"/>
      <c r="Z169" s="397"/>
      <c r="AA169" s="397"/>
      <c r="AB169" s="397"/>
      <c r="AC169" s="397"/>
      <c r="AD169" s="397"/>
      <c r="AE169" s="397"/>
      <c r="AF169" s="397"/>
      <c r="AG169" s="397"/>
      <c r="AH169" s="397"/>
      <c r="AI169" s="397"/>
      <c r="AJ169" s="397"/>
      <c r="AK169" s="397"/>
      <c r="AL169" s="397"/>
      <c r="AM169" s="397"/>
      <c r="AN169" s="397"/>
      <c r="AO169" s="397"/>
      <c r="AP169" s="397"/>
      <c r="AQ169" s="397"/>
      <c r="AR169" s="397"/>
      <c r="AS169" s="397"/>
      <c r="AT169" s="397"/>
      <c r="AU169" s="397"/>
    </row>
    <row r="170" customFormat="false" ht="19.5" hidden="false" customHeight="true" outlineLevel="0" collapsed="false">
      <c r="A170" s="398" t="n">
        <v>155</v>
      </c>
      <c r="B170" s="414" t="n">
        <v>155</v>
      </c>
      <c r="C170" s="397" t="s">
        <v>62</v>
      </c>
      <c r="D170" s="399" t="s">
        <v>529</v>
      </c>
      <c r="E170" s="404"/>
      <c r="F170" s="399"/>
      <c r="G170" s="397" t="s">
        <v>530</v>
      </c>
      <c r="H170" s="397"/>
      <c r="I170" s="397"/>
      <c r="J170" s="397"/>
      <c r="K170" s="397"/>
      <c r="L170" s="397"/>
      <c r="M170" s="397"/>
      <c r="N170" s="397"/>
      <c r="O170" s="397"/>
      <c r="P170" s="397"/>
      <c r="Q170" s="397"/>
      <c r="R170" s="397"/>
      <c r="S170" s="397"/>
      <c r="T170" s="397"/>
      <c r="U170" s="397"/>
      <c r="V170" s="397"/>
      <c r="W170" s="397"/>
      <c r="X170" s="397"/>
      <c r="Y170" s="397"/>
      <c r="Z170" s="397"/>
      <c r="AA170" s="397"/>
      <c r="AB170" s="397"/>
      <c r="AC170" s="397"/>
      <c r="AD170" s="397"/>
      <c r="AE170" s="397"/>
      <c r="AF170" s="397"/>
      <c r="AG170" s="397"/>
      <c r="AH170" s="397"/>
      <c r="AI170" s="397"/>
      <c r="AJ170" s="397"/>
      <c r="AK170" s="397"/>
      <c r="AL170" s="397"/>
      <c r="AM170" s="397"/>
      <c r="AN170" s="397"/>
      <c r="AO170" s="397"/>
      <c r="AP170" s="397"/>
      <c r="AQ170" s="397"/>
      <c r="AR170" s="397"/>
      <c r="AS170" s="397"/>
      <c r="AT170" s="397"/>
      <c r="AU170" s="397"/>
    </row>
    <row r="171" customFormat="false" ht="19.5" hidden="false" customHeight="true" outlineLevel="0" collapsed="false">
      <c r="A171" s="398" t="n">
        <v>156</v>
      </c>
      <c r="B171" s="414" t="n">
        <v>156</v>
      </c>
      <c r="C171" s="397" t="s">
        <v>62</v>
      </c>
      <c r="D171" s="399" t="s">
        <v>531</v>
      </c>
      <c r="E171" s="404"/>
      <c r="F171" s="399"/>
      <c r="G171" s="397" t="s">
        <v>532</v>
      </c>
      <c r="H171" s="397"/>
      <c r="I171" s="397"/>
      <c r="J171" s="397"/>
      <c r="K171" s="397"/>
      <c r="L171" s="397"/>
      <c r="M171" s="397"/>
      <c r="N171" s="397"/>
      <c r="O171" s="397"/>
      <c r="P171" s="397"/>
      <c r="Q171" s="397"/>
      <c r="R171" s="397"/>
      <c r="S171" s="397"/>
      <c r="T171" s="397"/>
      <c r="U171" s="397"/>
      <c r="V171" s="397"/>
      <c r="W171" s="397"/>
      <c r="X171" s="397"/>
      <c r="Y171" s="397"/>
      <c r="Z171" s="397"/>
      <c r="AA171" s="397"/>
      <c r="AB171" s="397"/>
      <c r="AC171" s="397"/>
      <c r="AD171" s="397"/>
      <c r="AE171" s="397"/>
      <c r="AF171" s="397"/>
      <c r="AG171" s="397"/>
      <c r="AH171" s="397"/>
      <c r="AI171" s="397"/>
      <c r="AJ171" s="397"/>
      <c r="AK171" s="397"/>
      <c r="AL171" s="397"/>
      <c r="AM171" s="397"/>
      <c r="AN171" s="397"/>
      <c r="AO171" s="397"/>
      <c r="AP171" s="397"/>
      <c r="AQ171" s="397"/>
      <c r="AR171" s="397"/>
      <c r="AS171" s="397"/>
      <c r="AT171" s="397"/>
      <c r="AU171" s="397"/>
    </row>
    <row r="172" customFormat="false" ht="19.5" hidden="false" customHeight="true" outlineLevel="0" collapsed="false">
      <c r="A172" s="398" t="n">
        <v>157</v>
      </c>
      <c r="B172" s="414" t="n">
        <v>157</v>
      </c>
      <c r="C172" s="397" t="s">
        <v>62</v>
      </c>
      <c r="D172" s="399" t="s">
        <v>533</v>
      </c>
      <c r="E172" s="404"/>
      <c r="F172" s="399"/>
      <c r="G172" s="397" t="s">
        <v>534</v>
      </c>
      <c r="H172" s="397"/>
      <c r="I172" s="397"/>
      <c r="J172" s="397"/>
      <c r="K172" s="397"/>
      <c r="L172" s="397"/>
      <c r="M172" s="397"/>
      <c r="N172" s="397"/>
      <c r="O172" s="397"/>
      <c r="P172" s="397"/>
      <c r="Q172" s="397"/>
      <c r="R172" s="397"/>
      <c r="S172" s="397"/>
      <c r="T172" s="397"/>
      <c r="U172" s="397"/>
      <c r="V172" s="397"/>
      <c r="W172" s="397"/>
      <c r="X172" s="397"/>
      <c r="Y172" s="397"/>
      <c r="Z172" s="397"/>
      <c r="AA172" s="397"/>
      <c r="AB172" s="397"/>
      <c r="AC172" s="397"/>
      <c r="AD172" s="397"/>
      <c r="AE172" s="397"/>
      <c r="AF172" s="397"/>
      <c r="AG172" s="397"/>
      <c r="AH172" s="397"/>
      <c r="AI172" s="397"/>
      <c r="AJ172" s="397"/>
      <c r="AK172" s="397"/>
      <c r="AL172" s="397"/>
      <c r="AM172" s="397"/>
      <c r="AN172" s="397"/>
      <c r="AO172" s="397"/>
      <c r="AP172" s="397"/>
      <c r="AQ172" s="397"/>
      <c r="AR172" s="397"/>
      <c r="AS172" s="397"/>
      <c r="AT172" s="397"/>
      <c r="AU172" s="397"/>
    </row>
    <row r="173" customFormat="false" ht="19.5" hidden="false" customHeight="true" outlineLevel="0" collapsed="false">
      <c r="A173" s="398" t="n">
        <v>158</v>
      </c>
      <c r="B173" s="414" t="n">
        <v>158</v>
      </c>
      <c r="C173" s="397" t="s">
        <v>62</v>
      </c>
      <c r="D173" s="399" t="s">
        <v>536</v>
      </c>
      <c r="E173" s="404"/>
      <c r="F173" s="399"/>
      <c r="G173" s="397" t="s">
        <v>537</v>
      </c>
      <c r="H173" s="397"/>
      <c r="I173" s="397"/>
      <c r="J173" s="397"/>
      <c r="K173" s="397"/>
      <c r="L173" s="397"/>
      <c r="M173" s="397"/>
      <c r="N173" s="397"/>
      <c r="O173" s="397"/>
      <c r="P173" s="397"/>
      <c r="Q173" s="397"/>
      <c r="R173" s="397"/>
      <c r="S173" s="397"/>
      <c r="T173" s="397"/>
      <c r="U173" s="397"/>
      <c r="V173" s="397"/>
      <c r="W173" s="397"/>
      <c r="X173" s="397"/>
      <c r="Y173" s="397"/>
      <c r="Z173" s="397"/>
      <c r="AA173" s="397"/>
      <c r="AB173" s="397"/>
      <c r="AC173" s="397"/>
      <c r="AD173" s="397"/>
      <c r="AE173" s="397"/>
      <c r="AF173" s="397"/>
      <c r="AG173" s="397"/>
      <c r="AH173" s="397"/>
      <c r="AI173" s="397"/>
      <c r="AJ173" s="397"/>
      <c r="AK173" s="397"/>
      <c r="AL173" s="397"/>
      <c r="AM173" s="397"/>
      <c r="AN173" s="397"/>
      <c r="AO173" s="397"/>
      <c r="AP173" s="397"/>
      <c r="AQ173" s="397"/>
      <c r="AR173" s="397"/>
      <c r="AS173" s="397"/>
      <c r="AT173" s="397"/>
      <c r="AU173" s="397"/>
    </row>
    <row r="174" customFormat="false" ht="19.5" hidden="false" customHeight="true" outlineLevel="0" collapsed="false">
      <c r="A174" s="398" t="n">
        <v>159</v>
      </c>
      <c r="B174" s="414" t="n">
        <v>159</v>
      </c>
      <c r="C174" s="414" t="s">
        <v>62</v>
      </c>
      <c r="D174" s="399" t="s">
        <v>539</v>
      </c>
      <c r="E174" s="399"/>
      <c r="F174" s="404"/>
      <c r="G174" s="422" t="s">
        <v>540</v>
      </c>
      <c r="H174" s="422"/>
      <c r="I174" s="397" t="s">
        <v>1004</v>
      </c>
      <c r="J174" s="397" t="s">
        <v>1004</v>
      </c>
      <c r="K174" s="397"/>
      <c r="L174" s="397"/>
      <c r="M174" s="397"/>
      <c r="N174" s="397"/>
      <c r="O174" s="397"/>
      <c r="P174" s="397"/>
      <c r="Q174" s="397"/>
      <c r="R174" s="397"/>
      <c r="S174" s="397"/>
      <c r="T174" s="397"/>
      <c r="U174" s="397"/>
      <c r="V174" s="397"/>
      <c r="W174" s="397"/>
      <c r="X174" s="397"/>
      <c r="Y174" s="397"/>
      <c r="Z174" s="397"/>
      <c r="AA174" s="397"/>
      <c r="AB174" s="397"/>
      <c r="AC174" s="397"/>
      <c r="AD174" s="397"/>
      <c r="AE174" s="397"/>
      <c r="AF174" s="397"/>
      <c r="AG174" s="397"/>
      <c r="AH174" s="397"/>
      <c r="AI174" s="397"/>
      <c r="AJ174" s="397"/>
      <c r="AK174" s="397"/>
      <c r="AL174" s="397"/>
      <c r="AM174" s="397"/>
      <c r="AN174" s="397"/>
      <c r="AO174" s="397"/>
      <c r="AP174" s="397"/>
      <c r="AQ174" s="397"/>
      <c r="AR174" s="397"/>
      <c r="AS174" s="397"/>
      <c r="AT174" s="397"/>
      <c r="AU174" s="397"/>
    </row>
    <row r="175" customFormat="false" ht="19.5" hidden="false" customHeight="true" outlineLevel="0" collapsed="false">
      <c r="A175" s="398" t="n">
        <v>160</v>
      </c>
      <c r="B175" s="414" t="n">
        <v>160</v>
      </c>
      <c r="C175" s="397" t="s">
        <v>62</v>
      </c>
      <c r="D175" s="399" t="s">
        <v>541</v>
      </c>
      <c r="E175" s="404"/>
      <c r="F175" s="399"/>
      <c r="G175" s="397" t="s">
        <v>542</v>
      </c>
      <c r="H175" s="397"/>
      <c r="I175" s="397"/>
      <c r="J175" s="397"/>
      <c r="K175" s="397"/>
      <c r="L175" s="397"/>
      <c r="M175" s="397"/>
      <c r="N175" s="397"/>
      <c r="O175" s="397"/>
      <c r="P175" s="397"/>
      <c r="Q175" s="397"/>
      <c r="R175" s="397"/>
      <c r="S175" s="397"/>
      <c r="T175" s="397"/>
      <c r="U175" s="397"/>
      <c r="V175" s="397"/>
      <c r="W175" s="397"/>
      <c r="X175" s="397"/>
      <c r="Y175" s="397"/>
      <c r="Z175" s="397"/>
      <c r="AA175" s="397"/>
      <c r="AB175" s="397"/>
      <c r="AC175" s="397"/>
      <c r="AD175" s="397"/>
      <c r="AE175" s="397"/>
      <c r="AF175" s="397"/>
      <c r="AG175" s="397"/>
      <c r="AH175" s="397"/>
      <c r="AI175" s="397"/>
      <c r="AJ175" s="397"/>
      <c r="AK175" s="397"/>
      <c r="AL175" s="397"/>
      <c r="AM175" s="397"/>
      <c r="AN175" s="397"/>
      <c r="AO175" s="397"/>
      <c r="AP175" s="397"/>
      <c r="AQ175" s="397"/>
      <c r="AR175" s="397"/>
      <c r="AS175" s="397"/>
      <c r="AT175" s="397"/>
      <c r="AU175" s="397"/>
    </row>
    <row r="176" customFormat="false" ht="19.5" hidden="false" customHeight="true" outlineLevel="0" collapsed="false">
      <c r="A176" s="398" t="n">
        <v>161</v>
      </c>
      <c r="B176" s="414" t="n">
        <v>161</v>
      </c>
      <c r="C176" s="397" t="s">
        <v>62</v>
      </c>
      <c r="D176" s="399" t="s">
        <v>543</v>
      </c>
      <c r="E176" s="399"/>
      <c r="F176" s="404"/>
      <c r="G176" s="397" t="s">
        <v>2444</v>
      </c>
      <c r="H176" s="397"/>
      <c r="I176" s="397" t="s">
        <v>1004</v>
      </c>
      <c r="J176" s="397" t="s">
        <v>1004</v>
      </c>
      <c r="K176" s="397"/>
      <c r="L176" s="397"/>
      <c r="M176" s="397"/>
      <c r="N176" s="397"/>
      <c r="O176" s="397"/>
      <c r="P176" s="397"/>
      <c r="Q176" s="397"/>
      <c r="R176" s="397"/>
      <c r="S176" s="397"/>
      <c r="T176" s="397"/>
      <c r="U176" s="397"/>
      <c r="V176" s="397"/>
      <c r="W176" s="397"/>
      <c r="X176" s="397"/>
      <c r="Y176" s="397"/>
      <c r="Z176" s="397"/>
      <c r="AA176" s="397"/>
      <c r="AB176" s="397"/>
      <c r="AC176" s="397"/>
      <c r="AD176" s="397"/>
      <c r="AE176" s="397"/>
      <c r="AF176" s="397"/>
      <c r="AG176" s="397"/>
      <c r="AH176" s="397"/>
      <c r="AI176" s="397"/>
      <c r="AJ176" s="397"/>
      <c r="AK176" s="397"/>
      <c r="AL176" s="397"/>
      <c r="AM176" s="397"/>
      <c r="AN176" s="397"/>
      <c r="AO176" s="397"/>
      <c r="AP176" s="397"/>
      <c r="AQ176" s="397"/>
      <c r="AR176" s="397"/>
      <c r="AS176" s="397"/>
      <c r="AT176" s="397"/>
      <c r="AU176" s="397"/>
    </row>
    <row r="177" customFormat="false" ht="19.5" hidden="false" customHeight="true" outlineLevel="0" collapsed="false">
      <c r="A177" s="398" t="n">
        <v>162</v>
      </c>
      <c r="B177" s="414" t="n">
        <v>162</v>
      </c>
      <c r="C177" s="397" t="s">
        <v>62</v>
      </c>
      <c r="D177" s="399" t="s">
        <v>545</v>
      </c>
      <c r="E177" s="397" t="s">
        <v>5427</v>
      </c>
      <c r="F177" s="399" t="s">
        <v>6975</v>
      </c>
      <c r="G177" s="397" t="s">
        <v>2458</v>
      </c>
      <c r="H177" s="397"/>
      <c r="I177" s="499" t="s">
        <v>70</v>
      </c>
      <c r="J177" s="499" t="s">
        <v>70</v>
      </c>
      <c r="K177" s="397"/>
      <c r="L177" s="397"/>
      <c r="M177" s="397"/>
      <c r="N177" s="397"/>
      <c r="O177" s="397"/>
      <c r="P177" s="397"/>
      <c r="Q177" s="397"/>
      <c r="R177" s="397"/>
      <c r="S177" s="397"/>
      <c r="T177" s="397"/>
      <c r="U177" s="397"/>
      <c r="V177" s="397"/>
      <c r="W177" s="397"/>
      <c r="X177" s="397"/>
      <c r="Y177" s="397"/>
      <c r="Z177" s="397"/>
      <c r="AA177" s="397"/>
      <c r="AB177" s="397"/>
      <c r="AC177" s="397"/>
      <c r="AD177" s="397"/>
      <c r="AE177" s="397"/>
      <c r="AF177" s="397"/>
      <c r="AG177" s="397"/>
      <c r="AH177" s="397"/>
      <c r="AI177" s="397"/>
      <c r="AJ177" s="397"/>
      <c r="AK177" s="397"/>
      <c r="AL177" s="397"/>
      <c r="AM177" s="397"/>
      <c r="AN177" s="397"/>
      <c r="AO177" s="397"/>
      <c r="AP177" s="397"/>
      <c r="AQ177" s="397"/>
      <c r="AR177" s="397"/>
      <c r="AS177" s="397"/>
      <c r="AT177" s="397"/>
      <c r="AU177" s="397"/>
    </row>
    <row r="178" customFormat="false" ht="19.5" hidden="false" customHeight="true" outlineLevel="0" collapsed="false">
      <c r="A178" s="398" t="n">
        <v>163</v>
      </c>
      <c r="B178" s="414" t="n">
        <v>163</v>
      </c>
      <c r="C178" s="414" t="s">
        <v>62</v>
      </c>
      <c r="D178" s="399" t="s">
        <v>547</v>
      </c>
      <c r="E178" s="399"/>
      <c r="F178" s="404"/>
      <c r="G178" s="397" t="s">
        <v>548</v>
      </c>
      <c r="H178" s="397"/>
      <c r="I178" s="397"/>
      <c r="J178" s="397"/>
      <c r="K178" s="397"/>
      <c r="L178" s="397"/>
      <c r="M178" s="397"/>
      <c r="N178" s="397"/>
      <c r="O178" s="397"/>
      <c r="P178" s="397"/>
      <c r="Q178" s="397"/>
      <c r="R178" s="397"/>
      <c r="S178" s="397"/>
      <c r="T178" s="397"/>
      <c r="U178" s="397"/>
      <c r="V178" s="397"/>
      <c r="W178" s="397"/>
      <c r="X178" s="397"/>
      <c r="Y178" s="397"/>
      <c r="Z178" s="397"/>
      <c r="AA178" s="397"/>
      <c r="AB178" s="397"/>
      <c r="AC178" s="397"/>
      <c r="AD178" s="397"/>
      <c r="AE178" s="397"/>
      <c r="AF178" s="397"/>
      <c r="AG178" s="397"/>
      <c r="AH178" s="397"/>
      <c r="AI178" s="397"/>
      <c r="AJ178" s="397"/>
      <c r="AK178" s="397"/>
      <c r="AL178" s="397"/>
      <c r="AM178" s="397"/>
      <c r="AN178" s="397"/>
      <c r="AO178" s="397"/>
      <c r="AP178" s="397"/>
      <c r="AQ178" s="397"/>
      <c r="AR178" s="397"/>
      <c r="AS178" s="397"/>
      <c r="AT178" s="397"/>
      <c r="AU178" s="397"/>
    </row>
    <row r="179" customFormat="false" ht="19.5" hidden="false" customHeight="true" outlineLevel="0" collapsed="false">
      <c r="A179" s="398" t="n">
        <v>164</v>
      </c>
      <c r="B179" s="414" t="n">
        <v>164</v>
      </c>
      <c r="C179" s="414" t="s">
        <v>5158</v>
      </c>
      <c r="D179" s="414"/>
      <c r="E179" s="414" t="s">
        <v>5158</v>
      </c>
      <c r="F179" s="399" t="s">
        <v>5755</v>
      </c>
      <c r="G179" s="397" t="s">
        <v>2480</v>
      </c>
      <c r="H179" s="397"/>
      <c r="I179" s="500" t="s">
        <v>118</v>
      </c>
      <c r="J179" s="501" t="s">
        <v>101</v>
      </c>
      <c r="K179" s="397"/>
      <c r="L179" s="397"/>
      <c r="M179" s="397"/>
      <c r="N179" s="397"/>
      <c r="O179" s="397"/>
      <c r="P179" s="397"/>
      <c r="Q179" s="397"/>
      <c r="R179" s="397"/>
      <c r="S179" s="397"/>
      <c r="T179" s="397"/>
      <c r="U179" s="397"/>
      <c r="V179" s="397"/>
      <c r="W179" s="397"/>
      <c r="X179" s="397"/>
      <c r="Y179" s="397"/>
      <c r="Z179" s="397"/>
      <c r="AA179" s="397"/>
      <c r="AB179" s="397"/>
      <c r="AC179" s="397"/>
      <c r="AD179" s="397"/>
      <c r="AE179" s="397"/>
      <c r="AF179" s="397"/>
      <c r="AG179" s="397"/>
      <c r="AH179" s="397"/>
      <c r="AI179" s="397"/>
      <c r="AJ179" s="397"/>
      <c r="AK179" s="397"/>
      <c r="AL179" s="397"/>
      <c r="AM179" s="397"/>
      <c r="AN179" s="397"/>
      <c r="AO179" s="397"/>
      <c r="AP179" s="397"/>
      <c r="AQ179" s="397"/>
      <c r="AR179" s="397"/>
      <c r="AS179" s="397"/>
      <c r="AT179" s="397"/>
      <c r="AU179" s="397"/>
    </row>
    <row r="180" customFormat="false" ht="19.5" hidden="false" customHeight="true" outlineLevel="0" collapsed="false">
      <c r="A180" s="398" t="n">
        <v>165</v>
      </c>
      <c r="B180" s="414" t="n">
        <v>165</v>
      </c>
      <c r="C180" s="414" t="s">
        <v>5211</v>
      </c>
      <c r="D180" s="414"/>
      <c r="E180" s="414" t="s">
        <v>5211</v>
      </c>
      <c r="F180" s="399" t="s">
        <v>5763</v>
      </c>
      <c r="G180" s="397" t="s">
        <v>2492</v>
      </c>
      <c r="H180" s="397"/>
      <c r="I180" s="499" t="s">
        <v>70</v>
      </c>
      <c r="J180" s="499" t="s">
        <v>70</v>
      </c>
      <c r="K180" s="397"/>
      <c r="L180" s="397"/>
      <c r="M180" s="397"/>
      <c r="N180" s="397"/>
      <c r="O180" s="397"/>
      <c r="P180" s="397"/>
      <c r="Q180" s="397"/>
      <c r="R180" s="397"/>
      <c r="S180" s="397"/>
      <c r="T180" s="397"/>
      <c r="U180" s="397"/>
      <c r="V180" s="397"/>
      <c r="W180" s="397"/>
      <c r="X180" s="397"/>
      <c r="Y180" s="397"/>
      <c r="Z180" s="397"/>
      <c r="AA180" s="397"/>
      <c r="AB180" s="397"/>
      <c r="AC180" s="397"/>
      <c r="AD180" s="397"/>
      <c r="AE180" s="397"/>
      <c r="AF180" s="397"/>
      <c r="AG180" s="397"/>
      <c r="AH180" s="397"/>
      <c r="AI180" s="397"/>
      <c r="AJ180" s="397"/>
      <c r="AK180" s="397"/>
      <c r="AL180" s="397"/>
      <c r="AM180" s="397"/>
      <c r="AN180" s="397"/>
      <c r="AO180" s="397"/>
      <c r="AP180" s="397"/>
      <c r="AQ180" s="397"/>
      <c r="AR180" s="397"/>
      <c r="AS180" s="397"/>
      <c r="AT180" s="397"/>
      <c r="AU180" s="397"/>
    </row>
    <row r="181" customFormat="false" ht="19.5" hidden="false" customHeight="true" outlineLevel="0" collapsed="false">
      <c r="A181" s="398" t="n">
        <v>166</v>
      </c>
      <c r="B181" s="414" t="n">
        <v>166</v>
      </c>
      <c r="C181" s="397" t="s">
        <v>62</v>
      </c>
      <c r="D181" s="399" t="s">
        <v>554</v>
      </c>
      <c r="E181" s="404"/>
      <c r="F181" s="399"/>
      <c r="G181" s="397" t="s">
        <v>555</v>
      </c>
      <c r="H181" s="397"/>
      <c r="I181" s="397"/>
      <c r="J181" s="397"/>
      <c r="K181" s="397"/>
      <c r="L181" s="397"/>
      <c r="M181" s="397"/>
      <c r="N181" s="397"/>
      <c r="O181" s="397"/>
      <c r="P181" s="397"/>
      <c r="Q181" s="397"/>
      <c r="R181" s="397"/>
      <c r="S181" s="397"/>
      <c r="T181" s="397"/>
      <c r="U181" s="397"/>
      <c r="V181" s="397"/>
      <c r="W181" s="397"/>
      <c r="X181" s="397"/>
      <c r="Y181" s="397"/>
      <c r="Z181" s="397"/>
      <c r="AA181" s="397"/>
      <c r="AB181" s="397"/>
      <c r="AC181" s="397"/>
      <c r="AD181" s="397"/>
      <c r="AE181" s="397"/>
      <c r="AF181" s="397"/>
      <c r="AG181" s="397"/>
      <c r="AH181" s="397"/>
      <c r="AI181" s="397"/>
      <c r="AJ181" s="397"/>
      <c r="AK181" s="397"/>
      <c r="AL181" s="397"/>
      <c r="AM181" s="397"/>
      <c r="AN181" s="397"/>
      <c r="AO181" s="397"/>
      <c r="AP181" s="397"/>
      <c r="AQ181" s="397"/>
      <c r="AR181" s="397"/>
      <c r="AS181" s="397"/>
      <c r="AT181" s="397"/>
      <c r="AU181" s="397"/>
    </row>
    <row r="182" customFormat="false" ht="19.5" hidden="false" customHeight="true" outlineLevel="0" collapsed="false">
      <c r="A182" s="398" t="n">
        <v>167</v>
      </c>
      <c r="B182" s="414" t="n">
        <v>167</v>
      </c>
      <c r="C182" s="414" t="s">
        <v>5158</v>
      </c>
      <c r="D182" s="414"/>
      <c r="E182" s="414" t="s">
        <v>5158</v>
      </c>
      <c r="F182" s="399" t="s">
        <v>6976</v>
      </c>
      <c r="G182" s="397" t="s">
        <v>5781</v>
      </c>
      <c r="H182" s="397"/>
      <c r="I182" s="500" t="s">
        <v>118</v>
      </c>
      <c r="J182" s="501" t="s">
        <v>101</v>
      </c>
      <c r="K182" s="397"/>
      <c r="L182" s="397"/>
      <c r="M182" s="397"/>
      <c r="N182" s="397"/>
      <c r="O182" s="397"/>
      <c r="P182" s="397"/>
      <c r="Q182" s="397"/>
      <c r="R182" s="397"/>
      <c r="S182" s="397"/>
      <c r="T182" s="397"/>
      <c r="U182" s="397"/>
      <c r="V182" s="397"/>
      <c r="W182" s="397"/>
      <c r="X182" s="397"/>
      <c r="Y182" s="397"/>
      <c r="Z182" s="397"/>
      <c r="AA182" s="397"/>
      <c r="AB182" s="397"/>
      <c r="AC182" s="397"/>
      <c r="AD182" s="397"/>
      <c r="AE182" s="397"/>
      <c r="AF182" s="397"/>
      <c r="AG182" s="397"/>
      <c r="AH182" s="397"/>
      <c r="AI182" s="397"/>
      <c r="AJ182" s="397"/>
      <c r="AK182" s="397"/>
      <c r="AL182" s="397"/>
      <c r="AM182" s="397"/>
      <c r="AN182" s="397"/>
      <c r="AO182" s="397"/>
      <c r="AP182" s="397"/>
      <c r="AQ182" s="397"/>
      <c r="AR182" s="397"/>
      <c r="AS182" s="397"/>
      <c r="AT182" s="397"/>
      <c r="AU182" s="397"/>
    </row>
    <row r="183" customFormat="false" ht="19.5" hidden="false" customHeight="true" outlineLevel="0" collapsed="false">
      <c r="A183" s="398" t="n">
        <v>168</v>
      </c>
      <c r="B183" s="414" t="n">
        <v>168</v>
      </c>
      <c r="C183" s="397" t="s">
        <v>62</v>
      </c>
      <c r="D183" s="399" t="s">
        <v>560</v>
      </c>
      <c r="E183" s="404"/>
      <c r="F183" s="399"/>
      <c r="G183" s="397" t="s">
        <v>561</v>
      </c>
      <c r="H183" s="397"/>
      <c r="I183" s="397"/>
      <c r="J183" s="397"/>
      <c r="K183" s="397"/>
      <c r="L183" s="397"/>
      <c r="M183" s="397"/>
      <c r="N183" s="397"/>
      <c r="O183" s="397"/>
      <c r="P183" s="397"/>
      <c r="Q183" s="397"/>
      <c r="R183" s="397"/>
      <c r="S183" s="397"/>
      <c r="T183" s="397"/>
      <c r="U183" s="397"/>
      <c r="V183" s="397"/>
      <c r="W183" s="397"/>
      <c r="X183" s="397"/>
      <c r="Y183" s="397"/>
      <c r="Z183" s="397"/>
      <c r="AA183" s="397"/>
      <c r="AB183" s="397"/>
      <c r="AC183" s="397"/>
      <c r="AD183" s="397"/>
      <c r="AE183" s="397"/>
      <c r="AF183" s="397"/>
      <c r="AG183" s="397"/>
      <c r="AH183" s="397"/>
      <c r="AI183" s="397"/>
      <c r="AJ183" s="397"/>
      <c r="AK183" s="397"/>
      <c r="AL183" s="397"/>
      <c r="AM183" s="397"/>
      <c r="AN183" s="397"/>
      <c r="AO183" s="397"/>
      <c r="AP183" s="397"/>
      <c r="AQ183" s="397"/>
      <c r="AR183" s="397"/>
      <c r="AS183" s="397"/>
      <c r="AT183" s="397"/>
      <c r="AU183" s="397"/>
    </row>
    <row r="184" customFormat="false" ht="19.5" hidden="false" customHeight="true" outlineLevel="0" collapsed="false">
      <c r="A184" s="398" t="n">
        <v>169</v>
      </c>
      <c r="B184" s="414" t="n">
        <v>169</v>
      </c>
      <c r="C184" s="414" t="s">
        <v>5211</v>
      </c>
      <c r="D184" s="414"/>
      <c r="E184" s="414" t="s">
        <v>5211</v>
      </c>
      <c r="F184" s="399" t="s">
        <v>6977</v>
      </c>
      <c r="G184" s="397" t="s">
        <v>2534</v>
      </c>
      <c r="H184" s="397"/>
      <c r="I184" s="501" t="s">
        <v>101</v>
      </c>
      <c r="J184" s="397" t="s">
        <v>4609</v>
      </c>
      <c r="K184" s="397"/>
      <c r="L184" s="397"/>
      <c r="M184" s="397"/>
      <c r="N184" s="397"/>
      <c r="O184" s="397"/>
      <c r="P184" s="397"/>
      <c r="Q184" s="397"/>
      <c r="R184" s="397"/>
      <c r="S184" s="397"/>
      <c r="T184" s="397"/>
      <c r="U184" s="397"/>
      <c r="V184" s="397"/>
      <c r="W184" s="397"/>
      <c r="X184" s="397"/>
      <c r="Y184" s="397"/>
      <c r="Z184" s="397"/>
      <c r="AA184" s="397"/>
      <c r="AB184" s="397"/>
      <c r="AC184" s="397"/>
      <c r="AD184" s="397"/>
      <c r="AE184" s="397"/>
      <c r="AF184" s="397"/>
      <c r="AG184" s="397"/>
      <c r="AH184" s="397"/>
      <c r="AI184" s="397"/>
      <c r="AJ184" s="397"/>
      <c r="AK184" s="397"/>
      <c r="AL184" s="397"/>
      <c r="AM184" s="397"/>
      <c r="AN184" s="397"/>
      <c r="AO184" s="397"/>
      <c r="AP184" s="397"/>
      <c r="AQ184" s="397"/>
      <c r="AR184" s="397"/>
      <c r="AS184" s="397"/>
      <c r="AT184" s="397"/>
      <c r="AU184" s="397"/>
    </row>
    <row r="185" customFormat="false" ht="19.5" hidden="false" customHeight="true" outlineLevel="0" collapsed="false">
      <c r="A185" s="398" t="n">
        <v>170</v>
      </c>
      <c r="B185" s="414" t="n">
        <v>170</v>
      </c>
      <c r="C185" s="414" t="s">
        <v>5211</v>
      </c>
      <c r="D185" s="414"/>
      <c r="E185" s="414" t="s">
        <v>5211</v>
      </c>
      <c r="F185" s="399" t="s">
        <v>5773</v>
      </c>
      <c r="G185" s="397" t="s">
        <v>2511</v>
      </c>
      <c r="H185" s="397"/>
      <c r="I185" s="500" t="s">
        <v>118</v>
      </c>
      <c r="J185" s="501" t="s">
        <v>101</v>
      </c>
      <c r="K185" s="397"/>
      <c r="L185" s="397"/>
      <c r="M185" s="397"/>
      <c r="N185" s="397"/>
      <c r="O185" s="397"/>
      <c r="P185" s="397"/>
      <c r="Q185" s="397"/>
      <c r="R185" s="397"/>
      <c r="S185" s="397"/>
      <c r="T185" s="397"/>
      <c r="U185" s="397"/>
      <c r="V185" s="397"/>
      <c r="W185" s="397"/>
      <c r="X185" s="397"/>
      <c r="Y185" s="397"/>
      <c r="Z185" s="397"/>
      <c r="AA185" s="397"/>
      <c r="AB185" s="397"/>
      <c r="AC185" s="397"/>
      <c r="AD185" s="397"/>
      <c r="AE185" s="397"/>
      <c r="AF185" s="397"/>
      <c r="AG185" s="397"/>
      <c r="AH185" s="397"/>
      <c r="AI185" s="397"/>
      <c r="AJ185" s="397"/>
      <c r="AK185" s="397"/>
      <c r="AL185" s="397"/>
      <c r="AM185" s="397"/>
      <c r="AN185" s="397"/>
      <c r="AO185" s="397"/>
      <c r="AP185" s="397"/>
      <c r="AQ185" s="397"/>
      <c r="AR185" s="397"/>
      <c r="AS185" s="397"/>
      <c r="AT185" s="397"/>
      <c r="AU185" s="397"/>
    </row>
    <row r="186" customFormat="false" ht="19.5" hidden="false" customHeight="true" outlineLevel="0" collapsed="false">
      <c r="A186" s="398" t="n">
        <v>171</v>
      </c>
      <c r="B186" s="414" t="n">
        <v>171.1</v>
      </c>
      <c r="C186" s="414" t="s">
        <v>5158</v>
      </c>
      <c r="D186" s="414"/>
      <c r="E186" s="414" t="s">
        <v>5158</v>
      </c>
      <c r="F186" s="399" t="s">
        <v>5802</v>
      </c>
      <c r="G186" s="397" t="s">
        <v>6978</v>
      </c>
      <c r="H186" s="397"/>
      <c r="I186" s="499" t="s">
        <v>70</v>
      </c>
      <c r="J186" s="397" t="s">
        <v>4609</v>
      </c>
      <c r="K186" s="397"/>
      <c r="L186" s="397"/>
      <c r="M186" s="397"/>
      <c r="N186" s="397"/>
      <c r="O186" s="397"/>
      <c r="P186" s="397"/>
      <c r="Q186" s="397"/>
      <c r="R186" s="397"/>
      <c r="S186" s="397"/>
      <c r="T186" s="397"/>
      <c r="U186" s="397"/>
      <c r="V186" s="397"/>
      <c r="W186" s="397"/>
      <c r="X186" s="397"/>
      <c r="Y186" s="397"/>
      <c r="Z186" s="397"/>
      <c r="AA186" s="397"/>
      <c r="AB186" s="397"/>
      <c r="AC186" s="397"/>
      <c r="AD186" s="397"/>
      <c r="AE186" s="397"/>
      <c r="AF186" s="397"/>
      <c r="AG186" s="397"/>
      <c r="AH186" s="397"/>
      <c r="AI186" s="397"/>
      <c r="AJ186" s="397"/>
      <c r="AK186" s="397"/>
      <c r="AL186" s="397"/>
      <c r="AM186" s="397"/>
      <c r="AN186" s="397"/>
      <c r="AO186" s="397"/>
      <c r="AP186" s="397"/>
      <c r="AQ186" s="397"/>
      <c r="AR186" s="397"/>
      <c r="AS186" s="397"/>
      <c r="AT186" s="397"/>
      <c r="AU186" s="397"/>
    </row>
    <row r="187" customFormat="false" ht="19.5" hidden="false" customHeight="true" outlineLevel="0" collapsed="false">
      <c r="A187" s="398" t="n">
        <v>171</v>
      </c>
      <c r="B187" s="414" t="n">
        <v>171.2</v>
      </c>
      <c r="C187" s="414" t="s">
        <v>5158</v>
      </c>
      <c r="D187" s="414"/>
      <c r="E187" s="414" t="s">
        <v>5158</v>
      </c>
      <c r="F187" s="399" t="s">
        <v>5802</v>
      </c>
      <c r="G187" s="397" t="s">
        <v>6979</v>
      </c>
      <c r="H187" s="397"/>
      <c r="I187" s="499" t="s">
        <v>70</v>
      </c>
      <c r="J187" s="499" t="s">
        <v>70</v>
      </c>
      <c r="K187" s="397"/>
      <c r="L187" s="397"/>
      <c r="M187" s="397"/>
      <c r="N187" s="397"/>
      <c r="O187" s="397"/>
      <c r="P187" s="397"/>
      <c r="Q187" s="397"/>
      <c r="R187" s="397"/>
      <c r="S187" s="397"/>
      <c r="T187" s="397"/>
      <c r="U187" s="397"/>
      <c r="V187" s="397"/>
      <c r="W187" s="397"/>
      <c r="X187" s="397"/>
      <c r="Y187" s="397"/>
      <c r="Z187" s="397"/>
      <c r="AA187" s="397"/>
      <c r="AB187" s="397"/>
      <c r="AC187" s="397"/>
      <c r="AD187" s="397"/>
      <c r="AE187" s="397"/>
      <c r="AF187" s="397"/>
      <c r="AG187" s="397"/>
      <c r="AH187" s="397"/>
      <c r="AI187" s="397"/>
      <c r="AJ187" s="397"/>
      <c r="AK187" s="397"/>
      <c r="AL187" s="397"/>
      <c r="AM187" s="397"/>
      <c r="AN187" s="397"/>
      <c r="AO187" s="397"/>
      <c r="AP187" s="397"/>
      <c r="AQ187" s="397"/>
      <c r="AR187" s="397"/>
      <c r="AS187" s="397"/>
      <c r="AT187" s="397"/>
      <c r="AU187" s="397"/>
    </row>
    <row r="188" customFormat="false" ht="19.5" hidden="false" customHeight="true" outlineLevel="0" collapsed="false">
      <c r="A188" s="398" t="n">
        <v>172</v>
      </c>
      <c r="B188" s="414" t="n">
        <v>172</v>
      </c>
      <c r="C188" s="397" t="s">
        <v>62</v>
      </c>
      <c r="D188" s="399" t="s">
        <v>567</v>
      </c>
      <c r="E188" s="404"/>
      <c r="F188" s="399"/>
      <c r="G188" s="397" t="s">
        <v>568</v>
      </c>
      <c r="H188" s="397"/>
      <c r="I188" s="397"/>
      <c r="J188" s="397"/>
      <c r="K188" s="397"/>
      <c r="L188" s="397"/>
      <c r="M188" s="397"/>
      <c r="N188" s="397"/>
      <c r="O188" s="397"/>
      <c r="P188" s="397"/>
      <c r="Q188" s="397"/>
      <c r="R188" s="397"/>
      <c r="S188" s="397"/>
      <c r="T188" s="397"/>
      <c r="U188" s="397"/>
      <c r="V188" s="397"/>
      <c r="W188" s="397"/>
      <c r="X188" s="397"/>
      <c r="Y188" s="397"/>
      <c r="Z188" s="397"/>
      <c r="AA188" s="397"/>
      <c r="AB188" s="397"/>
      <c r="AC188" s="397"/>
      <c r="AD188" s="397"/>
      <c r="AE188" s="397"/>
      <c r="AF188" s="397"/>
      <c r="AG188" s="397"/>
      <c r="AH188" s="397"/>
      <c r="AI188" s="397"/>
      <c r="AJ188" s="397"/>
      <c r="AK188" s="397"/>
      <c r="AL188" s="397"/>
      <c r="AM188" s="397"/>
      <c r="AN188" s="397"/>
      <c r="AO188" s="397"/>
      <c r="AP188" s="397"/>
      <c r="AQ188" s="397"/>
      <c r="AR188" s="397"/>
      <c r="AS188" s="397"/>
      <c r="AT188" s="397"/>
      <c r="AU188" s="397"/>
    </row>
    <row r="189" customFormat="false" ht="19.5" hidden="false" customHeight="true" outlineLevel="0" collapsed="false">
      <c r="A189" s="398" t="n">
        <v>173</v>
      </c>
      <c r="B189" s="414" t="n">
        <v>173</v>
      </c>
      <c r="C189" s="397" t="s">
        <v>62</v>
      </c>
      <c r="D189" s="399" t="s">
        <v>569</v>
      </c>
      <c r="E189" s="404"/>
      <c r="F189" s="399"/>
      <c r="G189" s="397" t="s">
        <v>570</v>
      </c>
      <c r="H189" s="397"/>
      <c r="I189" s="397"/>
      <c r="J189" s="397"/>
      <c r="K189" s="397"/>
      <c r="L189" s="397"/>
      <c r="M189" s="397"/>
      <c r="N189" s="397"/>
      <c r="O189" s="397"/>
      <c r="P189" s="397"/>
      <c r="Q189" s="397"/>
      <c r="R189" s="397"/>
      <c r="S189" s="397"/>
      <c r="T189" s="397"/>
      <c r="U189" s="397"/>
      <c r="V189" s="397"/>
      <c r="W189" s="397"/>
      <c r="X189" s="397"/>
      <c r="Y189" s="397"/>
      <c r="Z189" s="397"/>
      <c r="AA189" s="397"/>
      <c r="AB189" s="397"/>
      <c r="AC189" s="397"/>
      <c r="AD189" s="397"/>
      <c r="AE189" s="397"/>
      <c r="AF189" s="397"/>
      <c r="AG189" s="397"/>
      <c r="AH189" s="397"/>
      <c r="AI189" s="397"/>
      <c r="AJ189" s="397"/>
      <c r="AK189" s="397"/>
      <c r="AL189" s="397"/>
      <c r="AM189" s="397"/>
      <c r="AN189" s="397"/>
      <c r="AO189" s="397"/>
      <c r="AP189" s="397"/>
      <c r="AQ189" s="397"/>
      <c r="AR189" s="397"/>
      <c r="AS189" s="397"/>
      <c r="AT189" s="397"/>
      <c r="AU189" s="397"/>
    </row>
    <row r="190" customFormat="false" ht="19.5" hidden="false" customHeight="true" outlineLevel="0" collapsed="false">
      <c r="A190" s="398" t="n">
        <v>174</v>
      </c>
      <c r="B190" s="414" t="n">
        <v>174</v>
      </c>
      <c r="C190" s="414" t="s">
        <v>5158</v>
      </c>
      <c r="D190" s="414"/>
      <c r="E190" s="414" t="s">
        <v>5158</v>
      </c>
      <c r="F190" s="399" t="s">
        <v>6980</v>
      </c>
      <c r="G190" s="397" t="s">
        <v>2574</v>
      </c>
      <c r="H190" s="397"/>
      <c r="I190" s="397"/>
      <c r="J190" s="397"/>
      <c r="K190" s="397"/>
      <c r="L190" s="397"/>
      <c r="M190" s="397"/>
      <c r="N190" s="397"/>
      <c r="O190" s="397"/>
      <c r="P190" s="397"/>
      <c r="Q190" s="397"/>
      <c r="R190" s="397"/>
      <c r="S190" s="397"/>
      <c r="T190" s="397"/>
      <c r="U190" s="397"/>
      <c r="V190" s="397"/>
      <c r="W190" s="397"/>
      <c r="X190" s="397"/>
      <c r="Y190" s="397"/>
      <c r="Z190" s="397"/>
      <c r="AA190" s="397"/>
      <c r="AB190" s="397"/>
      <c r="AC190" s="397"/>
      <c r="AD190" s="397"/>
      <c r="AE190" s="397"/>
      <c r="AF190" s="397"/>
      <c r="AG190" s="397"/>
      <c r="AH190" s="397"/>
      <c r="AI190" s="397"/>
      <c r="AJ190" s="397"/>
      <c r="AK190" s="397"/>
      <c r="AL190" s="397"/>
      <c r="AM190" s="397"/>
      <c r="AN190" s="397"/>
      <c r="AO190" s="397"/>
      <c r="AP190" s="397"/>
      <c r="AQ190" s="397"/>
      <c r="AR190" s="397"/>
      <c r="AS190" s="397"/>
      <c r="AT190" s="397"/>
      <c r="AU190" s="397"/>
    </row>
    <row r="191" customFormat="false" ht="19.5" hidden="false" customHeight="true" outlineLevel="0" collapsed="false">
      <c r="A191" s="398" t="n">
        <v>175</v>
      </c>
      <c r="B191" s="414" t="n">
        <v>175</v>
      </c>
      <c r="C191" s="414" t="s">
        <v>62</v>
      </c>
      <c r="D191" s="399" t="s">
        <v>575</v>
      </c>
      <c r="E191" s="399"/>
      <c r="F191" s="404"/>
      <c r="G191" s="397" t="s">
        <v>576</v>
      </c>
      <c r="H191" s="397"/>
      <c r="I191" s="397"/>
      <c r="J191" s="397"/>
      <c r="K191" s="397"/>
      <c r="L191" s="397"/>
      <c r="M191" s="397"/>
      <c r="N191" s="397"/>
      <c r="O191" s="397"/>
      <c r="P191" s="397"/>
      <c r="Q191" s="397"/>
      <c r="R191" s="397"/>
      <c r="S191" s="397"/>
      <c r="T191" s="397"/>
      <c r="U191" s="397"/>
      <c r="V191" s="397"/>
      <c r="W191" s="397"/>
      <c r="X191" s="397"/>
      <c r="Y191" s="397"/>
      <c r="Z191" s="397"/>
      <c r="AA191" s="397"/>
      <c r="AB191" s="397"/>
      <c r="AC191" s="397"/>
      <c r="AD191" s="397"/>
      <c r="AE191" s="397"/>
      <c r="AF191" s="397"/>
      <c r="AG191" s="397"/>
      <c r="AH191" s="397"/>
      <c r="AI191" s="397"/>
      <c r="AJ191" s="397"/>
      <c r="AK191" s="397"/>
      <c r="AL191" s="397"/>
      <c r="AM191" s="397"/>
      <c r="AN191" s="397"/>
      <c r="AO191" s="397"/>
      <c r="AP191" s="397"/>
      <c r="AQ191" s="397"/>
      <c r="AR191" s="397"/>
      <c r="AS191" s="397"/>
      <c r="AT191" s="397"/>
      <c r="AU191" s="397"/>
    </row>
    <row r="192" customFormat="false" ht="19.5" hidden="false" customHeight="true" outlineLevel="0" collapsed="false">
      <c r="A192" s="398" t="n">
        <v>176</v>
      </c>
      <c r="B192" s="414" t="n">
        <v>176.1</v>
      </c>
      <c r="C192" s="414" t="s">
        <v>5158</v>
      </c>
      <c r="D192" s="414"/>
      <c r="E192" s="414" t="s">
        <v>5158</v>
      </c>
      <c r="F192" s="399" t="s">
        <v>6981</v>
      </c>
      <c r="G192" s="397" t="s">
        <v>2598</v>
      </c>
      <c r="H192" s="397"/>
      <c r="I192" s="500" t="s">
        <v>118</v>
      </c>
      <c r="J192" s="501" t="s">
        <v>101</v>
      </c>
      <c r="K192" s="397"/>
      <c r="L192" s="397"/>
      <c r="M192" s="397"/>
      <c r="N192" s="397"/>
      <c r="O192" s="397"/>
      <c r="P192" s="397"/>
      <c r="Q192" s="397"/>
      <c r="R192" s="397"/>
      <c r="S192" s="397"/>
      <c r="T192" s="397"/>
      <c r="U192" s="397"/>
      <c r="V192" s="397"/>
      <c r="W192" s="397"/>
      <c r="X192" s="397"/>
      <c r="Y192" s="397"/>
      <c r="Z192" s="397"/>
      <c r="AA192" s="397"/>
      <c r="AB192" s="397"/>
      <c r="AC192" s="397"/>
      <c r="AD192" s="397"/>
      <c r="AE192" s="397"/>
      <c r="AF192" s="397"/>
      <c r="AG192" s="397"/>
      <c r="AH192" s="397"/>
      <c r="AI192" s="397"/>
      <c r="AJ192" s="397"/>
      <c r="AK192" s="397"/>
      <c r="AL192" s="397"/>
      <c r="AM192" s="397"/>
      <c r="AN192" s="397"/>
      <c r="AO192" s="397"/>
      <c r="AP192" s="397"/>
      <c r="AQ192" s="397"/>
      <c r="AR192" s="397"/>
      <c r="AS192" s="397"/>
      <c r="AT192" s="397"/>
      <c r="AU192" s="397"/>
    </row>
    <row r="193" customFormat="false" ht="19.5" hidden="false" customHeight="true" outlineLevel="0" collapsed="false">
      <c r="A193" s="398" t="n">
        <v>176</v>
      </c>
      <c r="B193" s="414" t="n">
        <v>176.2</v>
      </c>
      <c r="C193" s="414" t="s">
        <v>5158</v>
      </c>
      <c r="D193" s="414"/>
      <c r="E193" s="414" t="s">
        <v>5158</v>
      </c>
      <c r="F193" s="399" t="s">
        <v>6981</v>
      </c>
      <c r="G193" s="397" t="s">
        <v>579</v>
      </c>
      <c r="H193" s="397"/>
      <c r="I193" s="397"/>
      <c r="J193" s="397"/>
      <c r="K193" s="397"/>
      <c r="L193" s="397"/>
      <c r="M193" s="397"/>
      <c r="N193" s="397"/>
      <c r="O193" s="397"/>
      <c r="P193" s="397"/>
      <c r="Q193" s="397"/>
      <c r="R193" s="397"/>
      <c r="S193" s="397"/>
      <c r="T193" s="397"/>
      <c r="U193" s="397"/>
      <c r="V193" s="397"/>
      <c r="W193" s="397"/>
      <c r="X193" s="397"/>
      <c r="Y193" s="397"/>
      <c r="Z193" s="397"/>
      <c r="AA193" s="397"/>
      <c r="AB193" s="397"/>
      <c r="AC193" s="397"/>
      <c r="AD193" s="397"/>
      <c r="AE193" s="397"/>
      <c r="AF193" s="397"/>
      <c r="AG193" s="397"/>
      <c r="AH193" s="397"/>
      <c r="AI193" s="397"/>
      <c r="AJ193" s="397"/>
      <c r="AK193" s="397"/>
      <c r="AL193" s="397"/>
      <c r="AM193" s="397"/>
      <c r="AN193" s="397"/>
      <c r="AO193" s="397"/>
      <c r="AP193" s="397"/>
      <c r="AQ193" s="397"/>
      <c r="AR193" s="397"/>
      <c r="AS193" s="397"/>
      <c r="AT193" s="397"/>
      <c r="AU193" s="397"/>
    </row>
    <row r="194" customFormat="false" ht="19.5" hidden="false" customHeight="true" outlineLevel="0" collapsed="false">
      <c r="A194" s="398" t="n">
        <v>177</v>
      </c>
      <c r="B194" s="414" t="n">
        <v>177</v>
      </c>
      <c r="C194" s="414" t="s">
        <v>5158</v>
      </c>
      <c r="D194" s="414"/>
      <c r="E194" s="414" t="s">
        <v>5158</v>
      </c>
      <c r="F194" s="399" t="s">
        <v>5844</v>
      </c>
      <c r="G194" s="397" t="s">
        <v>2620</v>
      </c>
      <c r="H194" s="397"/>
      <c r="I194" s="499" t="s">
        <v>70</v>
      </c>
      <c r="J194" s="499" t="s">
        <v>70</v>
      </c>
      <c r="K194" s="397"/>
      <c r="L194" s="397"/>
      <c r="M194" s="397"/>
      <c r="N194" s="397"/>
      <c r="O194" s="397"/>
      <c r="P194" s="397"/>
      <c r="Q194" s="397"/>
      <c r="R194" s="397"/>
      <c r="S194" s="397"/>
      <c r="T194" s="397"/>
      <c r="U194" s="397"/>
      <c r="V194" s="397"/>
      <c r="W194" s="397"/>
      <c r="X194" s="397"/>
      <c r="Y194" s="397"/>
      <c r="Z194" s="397"/>
      <c r="AA194" s="397"/>
      <c r="AB194" s="397"/>
      <c r="AC194" s="397"/>
      <c r="AD194" s="397"/>
      <c r="AE194" s="397"/>
      <c r="AF194" s="397"/>
      <c r="AG194" s="397"/>
      <c r="AH194" s="397"/>
      <c r="AI194" s="397"/>
      <c r="AJ194" s="397"/>
      <c r="AK194" s="397"/>
      <c r="AL194" s="397"/>
      <c r="AM194" s="397"/>
      <c r="AN194" s="397"/>
      <c r="AO194" s="397"/>
      <c r="AP194" s="397"/>
      <c r="AQ194" s="397"/>
      <c r="AR194" s="397"/>
      <c r="AS194" s="397"/>
      <c r="AT194" s="397"/>
      <c r="AU194" s="397"/>
    </row>
    <row r="195" customFormat="false" ht="19.5" hidden="false" customHeight="true" outlineLevel="0" collapsed="false">
      <c r="A195" s="398" t="n">
        <v>178</v>
      </c>
      <c r="B195" s="414" t="n">
        <v>178</v>
      </c>
      <c r="C195" s="414" t="s">
        <v>5158</v>
      </c>
      <c r="D195" s="414"/>
      <c r="E195" s="414" t="s">
        <v>5158</v>
      </c>
      <c r="F195" s="411" t="s">
        <v>6982</v>
      </c>
      <c r="G195" s="397" t="s">
        <v>584</v>
      </c>
      <c r="H195" s="397"/>
      <c r="I195" s="499" t="s">
        <v>70</v>
      </c>
      <c r="J195" s="499" t="s">
        <v>70</v>
      </c>
      <c r="K195" s="397"/>
      <c r="L195" s="397"/>
      <c r="M195" s="397"/>
      <c r="N195" s="397"/>
      <c r="O195" s="397"/>
      <c r="P195" s="397"/>
      <c r="Q195" s="397"/>
      <c r="R195" s="397"/>
      <c r="S195" s="397"/>
      <c r="T195" s="397"/>
      <c r="U195" s="397"/>
      <c r="V195" s="397"/>
      <c r="W195" s="397"/>
      <c r="X195" s="397"/>
      <c r="Y195" s="397"/>
      <c r="Z195" s="397"/>
      <c r="AA195" s="397"/>
      <c r="AB195" s="397"/>
      <c r="AC195" s="397"/>
      <c r="AD195" s="397"/>
      <c r="AE195" s="397"/>
      <c r="AF195" s="397"/>
      <c r="AG195" s="397"/>
      <c r="AH195" s="397"/>
      <c r="AI195" s="397"/>
      <c r="AJ195" s="397"/>
      <c r="AK195" s="397"/>
      <c r="AL195" s="397"/>
      <c r="AM195" s="397"/>
      <c r="AN195" s="397"/>
      <c r="AO195" s="397"/>
      <c r="AP195" s="397"/>
      <c r="AQ195" s="397"/>
      <c r="AR195" s="397"/>
      <c r="AS195" s="397"/>
      <c r="AT195" s="397"/>
      <c r="AU195" s="397"/>
    </row>
    <row r="196" customFormat="false" ht="19.5" hidden="false" customHeight="true" outlineLevel="0" collapsed="false">
      <c r="A196" s="398" t="n">
        <v>179</v>
      </c>
      <c r="B196" s="414" t="n">
        <v>179</v>
      </c>
      <c r="C196" s="397" t="s">
        <v>62</v>
      </c>
      <c r="D196" s="399" t="s">
        <v>585</v>
      </c>
      <c r="E196" s="404"/>
      <c r="F196" s="399"/>
      <c r="G196" s="397" t="s">
        <v>586</v>
      </c>
      <c r="H196" s="397"/>
      <c r="I196" s="397" t="s">
        <v>1004</v>
      </c>
      <c r="J196" s="397" t="s">
        <v>1004</v>
      </c>
      <c r="K196" s="397"/>
      <c r="L196" s="397"/>
      <c r="M196" s="397"/>
      <c r="N196" s="397"/>
      <c r="O196" s="397"/>
      <c r="P196" s="397"/>
      <c r="Q196" s="397"/>
      <c r="R196" s="397"/>
      <c r="S196" s="397"/>
      <c r="T196" s="397"/>
      <c r="U196" s="397"/>
      <c r="V196" s="397"/>
      <c r="W196" s="397"/>
      <c r="X196" s="397"/>
      <c r="Y196" s="397"/>
      <c r="Z196" s="397"/>
      <c r="AA196" s="397"/>
      <c r="AB196" s="397"/>
      <c r="AC196" s="397"/>
      <c r="AD196" s="397"/>
      <c r="AE196" s="397"/>
      <c r="AF196" s="397"/>
      <c r="AG196" s="397"/>
      <c r="AH196" s="397"/>
      <c r="AI196" s="397"/>
      <c r="AJ196" s="397"/>
      <c r="AK196" s="397"/>
      <c r="AL196" s="397"/>
      <c r="AM196" s="397"/>
      <c r="AN196" s="397"/>
      <c r="AO196" s="397"/>
      <c r="AP196" s="397"/>
      <c r="AQ196" s="397"/>
      <c r="AR196" s="397"/>
      <c r="AS196" s="397"/>
      <c r="AT196" s="397"/>
      <c r="AU196" s="397"/>
    </row>
    <row r="197" customFormat="false" ht="19.5" hidden="false" customHeight="true" outlineLevel="0" collapsed="false">
      <c r="A197" s="398" t="n">
        <v>180</v>
      </c>
      <c r="B197" s="414" t="n">
        <v>180</v>
      </c>
      <c r="C197" s="414" t="s">
        <v>5158</v>
      </c>
      <c r="D197" s="414"/>
      <c r="E197" s="414" t="s">
        <v>5158</v>
      </c>
      <c r="F197" s="399" t="s">
        <v>5859</v>
      </c>
      <c r="G197" s="397" t="s">
        <v>2648</v>
      </c>
      <c r="H197" s="397"/>
      <c r="I197" s="500" t="s">
        <v>118</v>
      </c>
      <c r="J197" s="501" t="s">
        <v>101</v>
      </c>
      <c r="K197" s="397"/>
      <c r="L197" s="397"/>
      <c r="M197" s="397"/>
      <c r="N197" s="397"/>
      <c r="O197" s="397"/>
      <c r="P197" s="397"/>
      <c r="Q197" s="397"/>
      <c r="R197" s="397"/>
      <c r="S197" s="397"/>
      <c r="T197" s="397"/>
      <c r="U197" s="397"/>
      <c r="V197" s="397"/>
      <c r="W197" s="397"/>
      <c r="X197" s="397"/>
      <c r="Y197" s="397"/>
      <c r="Z197" s="397"/>
      <c r="AA197" s="397"/>
      <c r="AB197" s="397"/>
      <c r="AC197" s="397"/>
      <c r="AD197" s="397"/>
      <c r="AE197" s="397"/>
      <c r="AF197" s="397"/>
      <c r="AG197" s="397"/>
      <c r="AH197" s="397"/>
      <c r="AI197" s="397"/>
      <c r="AJ197" s="397"/>
      <c r="AK197" s="397"/>
      <c r="AL197" s="397"/>
      <c r="AM197" s="397"/>
      <c r="AN197" s="397"/>
      <c r="AO197" s="397"/>
      <c r="AP197" s="397"/>
      <c r="AQ197" s="397"/>
      <c r="AR197" s="397"/>
      <c r="AS197" s="397"/>
      <c r="AT197" s="397"/>
      <c r="AU197" s="397"/>
    </row>
    <row r="198" customFormat="false" ht="19.5" hidden="false" customHeight="true" outlineLevel="0" collapsed="false">
      <c r="A198" s="398" t="n">
        <v>181</v>
      </c>
      <c r="B198" s="414" t="n">
        <v>181</v>
      </c>
      <c r="C198" s="414" t="s">
        <v>62</v>
      </c>
      <c r="D198" s="399" t="s">
        <v>590</v>
      </c>
      <c r="E198" s="399"/>
      <c r="F198" s="404"/>
      <c r="G198" s="422" t="s">
        <v>5867</v>
      </c>
      <c r="H198" s="422"/>
      <c r="I198" s="397" t="s">
        <v>1004</v>
      </c>
      <c r="J198" s="397" t="s">
        <v>1004</v>
      </c>
      <c r="K198" s="397"/>
      <c r="L198" s="397"/>
      <c r="M198" s="397"/>
      <c r="N198" s="397"/>
      <c r="O198" s="397"/>
      <c r="P198" s="397"/>
      <c r="Q198" s="397"/>
      <c r="R198" s="397"/>
      <c r="S198" s="397"/>
      <c r="T198" s="397"/>
      <c r="U198" s="397"/>
      <c r="V198" s="397"/>
      <c r="W198" s="397"/>
      <c r="X198" s="397"/>
      <c r="Y198" s="397"/>
      <c r="Z198" s="397"/>
      <c r="AA198" s="397"/>
      <c r="AB198" s="397"/>
      <c r="AC198" s="397"/>
      <c r="AD198" s="397"/>
      <c r="AE198" s="397"/>
      <c r="AF198" s="397"/>
      <c r="AG198" s="397"/>
      <c r="AH198" s="397"/>
      <c r="AI198" s="397"/>
      <c r="AJ198" s="397"/>
      <c r="AK198" s="397"/>
      <c r="AL198" s="397"/>
      <c r="AM198" s="397"/>
      <c r="AN198" s="397"/>
      <c r="AO198" s="397"/>
      <c r="AP198" s="397"/>
      <c r="AQ198" s="397"/>
      <c r="AR198" s="397"/>
      <c r="AS198" s="397"/>
      <c r="AT198" s="397"/>
      <c r="AU198" s="397"/>
    </row>
    <row r="199" customFormat="false" ht="19.5" hidden="false" customHeight="true" outlineLevel="0" collapsed="false">
      <c r="A199" s="398" t="n">
        <v>182</v>
      </c>
      <c r="B199" s="414" t="n">
        <v>182.1</v>
      </c>
      <c r="C199" s="414" t="s">
        <v>5158</v>
      </c>
      <c r="D199" s="414"/>
      <c r="E199" s="414" t="s">
        <v>5158</v>
      </c>
      <c r="F199" s="399" t="s">
        <v>5877</v>
      </c>
      <c r="G199" s="397" t="s">
        <v>2661</v>
      </c>
      <c r="H199" s="397"/>
      <c r="I199" s="500" t="s">
        <v>118</v>
      </c>
      <c r="J199" s="501" t="s">
        <v>101</v>
      </c>
      <c r="K199" s="397"/>
      <c r="L199" s="397"/>
      <c r="M199" s="397"/>
      <c r="N199" s="397"/>
      <c r="O199" s="397"/>
      <c r="P199" s="397"/>
      <c r="Q199" s="397"/>
      <c r="R199" s="397"/>
      <c r="S199" s="397"/>
      <c r="T199" s="397"/>
      <c r="U199" s="397"/>
      <c r="V199" s="397"/>
      <c r="W199" s="397"/>
      <c r="X199" s="397"/>
      <c r="Y199" s="397"/>
      <c r="Z199" s="397"/>
      <c r="AA199" s="397"/>
      <c r="AB199" s="397"/>
      <c r="AC199" s="397"/>
      <c r="AD199" s="397"/>
      <c r="AE199" s="397"/>
      <c r="AF199" s="397"/>
      <c r="AG199" s="397"/>
      <c r="AH199" s="397"/>
      <c r="AI199" s="397"/>
      <c r="AJ199" s="397"/>
      <c r="AK199" s="397"/>
      <c r="AL199" s="397"/>
      <c r="AM199" s="397"/>
      <c r="AN199" s="397"/>
      <c r="AO199" s="397"/>
      <c r="AP199" s="397"/>
      <c r="AQ199" s="397"/>
      <c r="AR199" s="397"/>
      <c r="AS199" s="397"/>
      <c r="AT199" s="397"/>
      <c r="AU199" s="397"/>
    </row>
    <row r="200" customFormat="false" ht="19.5" hidden="false" customHeight="true" outlineLevel="0" collapsed="false">
      <c r="A200" s="398" t="n">
        <v>182</v>
      </c>
      <c r="B200" s="414" t="n">
        <v>182.2</v>
      </c>
      <c r="C200" s="414" t="s">
        <v>5158</v>
      </c>
      <c r="D200" s="414"/>
      <c r="E200" s="414" t="s">
        <v>5158</v>
      </c>
      <c r="F200" s="399" t="s">
        <v>5877</v>
      </c>
      <c r="G200" s="397" t="s">
        <v>595</v>
      </c>
      <c r="H200" s="397"/>
      <c r="I200" s="501" t="s">
        <v>101</v>
      </c>
      <c r="J200" s="501" t="s">
        <v>101</v>
      </c>
      <c r="K200" s="397" t="s">
        <v>6983</v>
      </c>
      <c r="L200" s="397"/>
      <c r="M200" s="397"/>
      <c r="N200" s="397"/>
      <c r="O200" s="397"/>
      <c r="P200" s="397"/>
      <c r="Q200" s="397"/>
      <c r="R200" s="397"/>
      <c r="S200" s="397"/>
      <c r="T200" s="397"/>
      <c r="U200" s="397"/>
      <c r="V200" s="397"/>
      <c r="W200" s="397"/>
      <c r="X200" s="397"/>
      <c r="Y200" s="397"/>
      <c r="Z200" s="397"/>
      <c r="AA200" s="397"/>
      <c r="AB200" s="397"/>
      <c r="AC200" s="397"/>
      <c r="AD200" s="397"/>
      <c r="AE200" s="397"/>
      <c r="AF200" s="397"/>
      <c r="AG200" s="397"/>
      <c r="AH200" s="397"/>
      <c r="AI200" s="397"/>
      <c r="AJ200" s="397"/>
      <c r="AK200" s="397"/>
      <c r="AL200" s="397"/>
      <c r="AM200" s="397"/>
      <c r="AN200" s="397"/>
      <c r="AO200" s="397"/>
      <c r="AP200" s="397"/>
      <c r="AQ200" s="397"/>
      <c r="AR200" s="397"/>
      <c r="AS200" s="397"/>
      <c r="AT200" s="397"/>
      <c r="AU200" s="397"/>
    </row>
    <row r="201" customFormat="false" ht="19.5" hidden="false" customHeight="true" outlineLevel="0" collapsed="false">
      <c r="A201" s="398" t="n">
        <v>182</v>
      </c>
      <c r="B201" s="414" t="n">
        <v>182.3</v>
      </c>
      <c r="C201" s="414" t="s">
        <v>5158</v>
      </c>
      <c r="D201" s="414"/>
      <c r="E201" s="414" t="s">
        <v>5158</v>
      </c>
      <c r="F201" s="399" t="s">
        <v>5877</v>
      </c>
      <c r="G201" s="397" t="s">
        <v>598</v>
      </c>
      <c r="H201" s="397"/>
      <c r="I201" s="397" t="s">
        <v>60</v>
      </c>
      <c r="J201" s="397" t="s">
        <v>60</v>
      </c>
      <c r="K201" s="397"/>
      <c r="L201" s="397"/>
      <c r="M201" s="397"/>
      <c r="N201" s="397"/>
      <c r="O201" s="397"/>
      <c r="P201" s="397"/>
      <c r="Q201" s="397"/>
      <c r="R201" s="397"/>
      <c r="S201" s="397"/>
      <c r="T201" s="397"/>
      <c r="U201" s="397"/>
      <c r="V201" s="397"/>
      <c r="W201" s="397"/>
      <c r="X201" s="397"/>
      <c r="Y201" s="397"/>
      <c r="Z201" s="397"/>
      <c r="AA201" s="397"/>
      <c r="AB201" s="397"/>
      <c r="AC201" s="397"/>
      <c r="AD201" s="397"/>
      <c r="AE201" s="397"/>
      <c r="AF201" s="397"/>
      <c r="AG201" s="397"/>
      <c r="AH201" s="397"/>
      <c r="AI201" s="397"/>
      <c r="AJ201" s="397"/>
      <c r="AK201" s="397"/>
      <c r="AL201" s="397"/>
      <c r="AM201" s="397"/>
      <c r="AN201" s="397"/>
      <c r="AO201" s="397"/>
      <c r="AP201" s="397"/>
      <c r="AQ201" s="397"/>
      <c r="AR201" s="397"/>
      <c r="AS201" s="397"/>
      <c r="AT201" s="397"/>
      <c r="AU201" s="397"/>
    </row>
    <row r="202" customFormat="false" ht="19.5" hidden="false" customHeight="true" outlineLevel="0" collapsed="false">
      <c r="A202" s="398" t="n">
        <v>183</v>
      </c>
      <c r="B202" s="414" t="n">
        <v>183</v>
      </c>
      <c r="C202" s="414" t="s">
        <v>5158</v>
      </c>
      <c r="D202" s="414"/>
      <c r="E202" s="414" t="s">
        <v>5158</v>
      </c>
      <c r="F202" s="399" t="s">
        <v>5888</v>
      </c>
      <c r="G202" s="397" t="s">
        <v>6984</v>
      </c>
      <c r="H202" s="397"/>
      <c r="I202" s="499" t="s">
        <v>70</v>
      </c>
      <c r="J202" s="499" t="s">
        <v>70</v>
      </c>
      <c r="K202" s="397"/>
      <c r="L202" s="397"/>
      <c r="M202" s="397"/>
      <c r="N202" s="397"/>
      <c r="O202" s="397"/>
      <c r="P202" s="397"/>
      <c r="Q202" s="397"/>
      <c r="R202" s="397"/>
      <c r="S202" s="397"/>
      <c r="T202" s="397"/>
      <c r="U202" s="397"/>
      <c r="V202" s="397"/>
      <c r="W202" s="397"/>
      <c r="X202" s="397"/>
      <c r="Y202" s="397"/>
      <c r="Z202" s="397"/>
      <c r="AA202" s="397"/>
      <c r="AB202" s="397"/>
      <c r="AC202" s="397"/>
      <c r="AD202" s="397"/>
      <c r="AE202" s="397"/>
      <c r="AF202" s="397"/>
      <c r="AG202" s="397"/>
      <c r="AH202" s="397"/>
      <c r="AI202" s="397"/>
      <c r="AJ202" s="397"/>
      <c r="AK202" s="397"/>
      <c r="AL202" s="397"/>
      <c r="AM202" s="397"/>
      <c r="AN202" s="397"/>
      <c r="AO202" s="397"/>
      <c r="AP202" s="397"/>
      <c r="AQ202" s="397"/>
      <c r="AR202" s="397"/>
      <c r="AS202" s="397"/>
      <c r="AT202" s="397"/>
      <c r="AU202" s="397"/>
    </row>
    <row r="203" customFormat="false" ht="19.5" hidden="false" customHeight="true" outlineLevel="0" collapsed="false">
      <c r="A203" s="398" t="n">
        <v>184</v>
      </c>
      <c r="B203" s="414" t="n">
        <v>184.1</v>
      </c>
      <c r="C203" s="414" t="s">
        <v>62</v>
      </c>
      <c r="D203" s="399" t="s">
        <v>602</v>
      </c>
      <c r="E203" s="399"/>
      <c r="F203" s="404"/>
      <c r="G203" s="422" t="s">
        <v>603</v>
      </c>
      <c r="H203" s="422"/>
      <c r="I203" s="397" t="s">
        <v>1004</v>
      </c>
      <c r="J203" s="397" t="s">
        <v>1004</v>
      </c>
      <c r="K203" s="397"/>
      <c r="L203" s="397"/>
      <c r="M203" s="397"/>
      <c r="N203" s="397"/>
      <c r="O203" s="397"/>
      <c r="P203" s="397"/>
      <c r="Q203" s="397"/>
      <c r="R203" s="397"/>
      <c r="S203" s="397"/>
      <c r="T203" s="397"/>
      <c r="U203" s="397"/>
      <c r="V203" s="397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7"/>
      <c r="AK203" s="397"/>
      <c r="AL203" s="397"/>
      <c r="AM203" s="397"/>
      <c r="AN203" s="397"/>
      <c r="AO203" s="397"/>
      <c r="AP203" s="397"/>
      <c r="AQ203" s="397"/>
      <c r="AR203" s="397"/>
      <c r="AS203" s="397"/>
      <c r="AT203" s="397"/>
      <c r="AU203" s="397"/>
    </row>
    <row r="204" customFormat="false" ht="19.5" hidden="false" customHeight="true" outlineLevel="0" collapsed="false">
      <c r="A204" s="398" t="n">
        <v>184</v>
      </c>
      <c r="B204" s="414" t="n">
        <v>184.2</v>
      </c>
      <c r="C204" s="414" t="s">
        <v>62</v>
      </c>
      <c r="D204" s="399" t="s">
        <v>602</v>
      </c>
      <c r="E204" s="399"/>
      <c r="F204" s="404"/>
      <c r="G204" s="397" t="s">
        <v>604</v>
      </c>
      <c r="H204" s="422"/>
      <c r="I204" s="397" t="s">
        <v>1004</v>
      </c>
      <c r="J204" s="397" t="s">
        <v>1004</v>
      </c>
      <c r="K204" s="397"/>
      <c r="L204" s="397"/>
      <c r="M204" s="397"/>
      <c r="N204" s="397"/>
      <c r="O204" s="397"/>
      <c r="P204" s="397"/>
      <c r="Q204" s="397"/>
      <c r="R204" s="397"/>
      <c r="S204" s="397"/>
      <c r="T204" s="397"/>
      <c r="U204" s="397"/>
      <c r="V204" s="397"/>
      <c r="W204" s="397"/>
      <c r="X204" s="397"/>
      <c r="Y204" s="397"/>
      <c r="Z204" s="397"/>
      <c r="AA204" s="397"/>
      <c r="AB204" s="397"/>
      <c r="AC204" s="397"/>
      <c r="AD204" s="397"/>
      <c r="AE204" s="397"/>
      <c r="AF204" s="397"/>
      <c r="AG204" s="397"/>
      <c r="AH204" s="397"/>
      <c r="AI204" s="397"/>
      <c r="AJ204" s="397"/>
      <c r="AK204" s="397"/>
      <c r="AL204" s="397"/>
      <c r="AM204" s="397"/>
      <c r="AN204" s="397"/>
      <c r="AO204" s="397"/>
      <c r="AP204" s="397"/>
      <c r="AQ204" s="397"/>
      <c r="AR204" s="397"/>
      <c r="AS204" s="397"/>
      <c r="AT204" s="397"/>
      <c r="AU204" s="397"/>
    </row>
    <row r="205" customFormat="false" ht="19.5" hidden="false" customHeight="true" outlineLevel="0" collapsed="false">
      <c r="A205" s="398" t="n">
        <v>185</v>
      </c>
      <c r="B205" s="414" t="n">
        <v>185</v>
      </c>
      <c r="C205" s="397" t="s">
        <v>62</v>
      </c>
      <c r="D205" s="399" t="s">
        <v>606</v>
      </c>
      <c r="E205" s="404"/>
      <c r="F205" s="399"/>
      <c r="G205" s="397" t="s">
        <v>607</v>
      </c>
      <c r="H205" s="397"/>
      <c r="I205" s="397"/>
      <c r="J205" s="397"/>
      <c r="K205" s="397"/>
      <c r="L205" s="397"/>
      <c r="M205" s="397"/>
      <c r="N205" s="397"/>
      <c r="O205" s="397"/>
      <c r="P205" s="397"/>
      <c r="Q205" s="397"/>
      <c r="R205" s="397"/>
      <c r="S205" s="397"/>
      <c r="T205" s="397"/>
      <c r="U205" s="397"/>
      <c r="V205" s="397"/>
      <c r="W205" s="397"/>
      <c r="X205" s="397"/>
      <c r="Y205" s="397"/>
      <c r="Z205" s="397"/>
      <c r="AA205" s="397"/>
      <c r="AB205" s="397"/>
      <c r="AC205" s="397"/>
      <c r="AD205" s="397"/>
      <c r="AE205" s="397"/>
      <c r="AF205" s="397"/>
      <c r="AG205" s="397"/>
      <c r="AH205" s="397"/>
      <c r="AI205" s="397"/>
      <c r="AJ205" s="397"/>
      <c r="AK205" s="397"/>
      <c r="AL205" s="397"/>
      <c r="AM205" s="397"/>
      <c r="AN205" s="397"/>
      <c r="AO205" s="397"/>
      <c r="AP205" s="397"/>
      <c r="AQ205" s="397"/>
      <c r="AR205" s="397"/>
      <c r="AS205" s="397"/>
      <c r="AT205" s="397"/>
      <c r="AU205" s="397"/>
    </row>
    <row r="206" customFormat="false" ht="19.5" hidden="false" customHeight="true" outlineLevel="0" collapsed="false">
      <c r="A206" s="398" t="n">
        <v>186</v>
      </c>
      <c r="B206" s="414" t="n">
        <v>186</v>
      </c>
      <c r="C206" s="414" t="s">
        <v>5158</v>
      </c>
      <c r="D206" s="414"/>
      <c r="E206" s="414" t="s">
        <v>5158</v>
      </c>
      <c r="F206" s="399" t="s">
        <v>5897</v>
      </c>
      <c r="G206" s="397" t="s">
        <v>6985</v>
      </c>
      <c r="H206" s="397"/>
      <c r="I206" s="499" t="s">
        <v>70</v>
      </c>
      <c r="J206" s="499" t="s">
        <v>70</v>
      </c>
      <c r="K206" s="397"/>
      <c r="L206" s="397"/>
      <c r="M206" s="397"/>
      <c r="N206" s="397"/>
      <c r="O206" s="397"/>
      <c r="P206" s="397"/>
      <c r="Q206" s="397"/>
      <c r="R206" s="397"/>
      <c r="S206" s="397"/>
      <c r="T206" s="397"/>
      <c r="U206" s="397"/>
      <c r="V206" s="397"/>
      <c r="W206" s="397"/>
      <c r="X206" s="397"/>
      <c r="Y206" s="397"/>
      <c r="Z206" s="397"/>
      <c r="AA206" s="397"/>
      <c r="AB206" s="397"/>
      <c r="AC206" s="397"/>
      <c r="AD206" s="397"/>
      <c r="AE206" s="397"/>
      <c r="AF206" s="397"/>
      <c r="AG206" s="397"/>
      <c r="AH206" s="397"/>
      <c r="AI206" s="397"/>
      <c r="AJ206" s="397"/>
      <c r="AK206" s="397"/>
      <c r="AL206" s="397"/>
      <c r="AM206" s="397"/>
      <c r="AN206" s="397"/>
      <c r="AO206" s="397"/>
      <c r="AP206" s="397"/>
      <c r="AQ206" s="397"/>
      <c r="AR206" s="397"/>
      <c r="AS206" s="397"/>
      <c r="AT206" s="397"/>
      <c r="AU206" s="397"/>
    </row>
    <row r="207" customFormat="false" ht="19.5" hidden="false" customHeight="true" outlineLevel="0" collapsed="false">
      <c r="A207" s="398" t="n">
        <v>187</v>
      </c>
      <c r="B207" s="414" t="n">
        <v>187</v>
      </c>
      <c r="C207" s="397" t="s">
        <v>62</v>
      </c>
      <c r="D207" s="399" t="s">
        <v>610</v>
      </c>
      <c r="E207" s="404"/>
      <c r="F207" s="399"/>
      <c r="G207" s="397" t="s">
        <v>611</v>
      </c>
      <c r="H207" s="397"/>
      <c r="I207" s="397"/>
      <c r="J207" s="397"/>
      <c r="K207" s="397"/>
      <c r="L207" s="397"/>
      <c r="M207" s="397"/>
      <c r="N207" s="397"/>
      <c r="O207" s="397"/>
      <c r="P207" s="397"/>
      <c r="Q207" s="397"/>
      <c r="R207" s="397"/>
      <c r="S207" s="397"/>
      <c r="T207" s="397"/>
      <c r="U207" s="397"/>
      <c r="V207" s="397"/>
      <c r="W207" s="397"/>
      <c r="X207" s="397"/>
      <c r="Y207" s="397"/>
      <c r="Z207" s="397"/>
      <c r="AA207" s="397"/>
      <c r="AB207" s="397"/>
      <c r="AC207" s="397"/>
      <c r="AD207" s="397"/>
      <c r="AE207" s="397"/>
      <c r="AF207" s="397"/>
      <c r="AG207" s="397"/>
      <c r="AH207" s="397"/>
      <c r="AI207" s="397"/>
      <c r="AJ207" s="397"/>
      <c r="AK207" s="397"/>
      <c r="AL207" s="397"/>
      <c r="AM207" s="397"/>
      <c r="AN207" s="397"/>
      <c r="AO207" s="397"/>
      <c r="AP207" s="397"/>
      <c r="AQ207" s="397"/>
      <c r="AR207" s="397"/>
      <c r="AS207" s="397"/>
      <c r="AT207" s="397"/>
      <c r="AU207" s="397"/>
    </row>
    <row r="208" customFormat="false" ht="19.5" hidden="false" customHeight="true" outlineLevel="0" collapsed="false">
      <c r="A208" s="398" t="n">
        <v>188</v>
      </c>
      <c r="B208" s="414" t="n">
        <v>188</v>
      </c>
      <c r="C208" s="397" t="s">
        <v>62</v>
      </c>
      <c r="D208" s="399" t="s">
        <v>612</v>
      </c>
      <c r="E208" s="404"/>
      <c r="F208" s="399"/>
      <c r="G208" s="397" t="s">
        <v>613</v>
      </c>
      <c r="H208" s="397"/>
      <c r="I208" s="397"/>
      <c r="J208" s="397"/>
      <c r="K208" s="397"/>
      <c r="L208" s="397"/>
      <c r="M208" s="397"/>
      <c r="N208" s="397"/>
      <c r="O208" s="397"/>
      <c r="P208" s="397"/>
      <c r="Q208" s="397"/>
      <c r="R208" s="397"/>
      <c r="S208" s="397"/>
      <c r="T208" s="397"/>
      <c r="U208" s="397"/>
      <c r="V208" s="397"/>
      <c r="W208" s="397"/>
      <c r="X208" s="397"/>
      <c r="Y208" s="397"/>
      <c r="Z208" s="397"/>
      <c r="AA208" s="397"/>
      <c r="AB208" s="397"/>
      <c r="AC208" s="397"/>
      <c r="AD208" s="397"/>
      <c r="AE208" s="397"/>
      <c r="AF208" s="397"/>
      <c r="AG208" s="397"/>
      <c r="AH208" s="397"/>
      <c r="AI208" s="397"/>
      <c r="AJ208" s="397"/>
      <c r="AK208" s="397"/>
      <c r="AL208" s="397"/>
      <c r="AM208" s="397"/>
      <c r="AN208" s="397"/>
      <c r="AO208" s="397"/>
      <c r="AP208" s="397"/>
      <c r="AQ208" s="397"/>
      <c r="AR208" s="397"/>
      <c r="AS208" s="397"/>
      <c r="AT208" s="397"/>
      <c r="AU208" s="397"/>
    </row>
    <row r="209" customFormat="false" ht="19.5" hidden="false" customHeight="true" outlineLevel="0" collapsed="false">
      <c r="A209" s="398" t="n">
        <v>189</v>
      </c>
      <c r="B209" s="414" t="n">
        <v>189</v>
      </c>
      <c r="C209" s="397" t="s">
        <v>62</v>
      </c>
      <c r="D209" s="399" t="s">
        <v>617</v>
      </c>
      <c r="E209" s="404"/>
      <c r="F209" s="399"/>
      <c r="G209" s="397" t="s">
        <v>618</v>
      </c>
      <c r="H209" s="397"/>
      <c r="I209" s="397"/>
      <c r="J209" s="397"/>
      <c r="K209" s="397"/>
      <c r="L209" s="397"/>
      <c r="M209" s="397"/>
      <c r="N209" s="397"/>
      <c r="O209" s="397"/>
      <c r="P209" s="397"/>
      <c r="Q209" s="397"/>
      <c r="R209" s="397"/>
      <c r="S209" s="397"/>
      <c r="T209" s="397"/>
      <c r="U209" s="397"/>
      <c r="V209" s="397"/>
      <c r="W209" s="397"/>
      <c r="X209" s="397"/>
      <c r="Y209" s="397"/>
      <c r="Z209" s="397"/>
      <c r="AA209" s="397"/>
      <c r="AB209" s="397"/>
      <c r="AC209" s="397"/>
      <c r="AD209" s="397"/>
      <c r="AE209" s="397"/>
      <c r="AF209" s="397"/>
      <c r="AG209" s="397"/>
      <c r="AH209" s="397"/>
      <c r="AI209" s="397"/>
      <c r="AJ209" s="397"/>
      <c r="AK209" s="397"/>
      <c r="AL209" s="397"/>
      <c r="AM209" s="397"/>
      <c r="AN209" s="397"/>
      <c r="AO209" s="397"/>
      <c r="AP209" s="397"/>
      <c r="AQ209" s="397"/>
      <c r="AR209" s="397"/>
      <c r="AS209" s="397"/>
      <c r="AT209" s="397"/>
      <c r="AU209" s="397"/>
    </row>
    <row r="210" customFormat="false" ht="19.5" hidden="false" customHeight="true" outlineLevel="0" collapsed="false">
      <c r="A210" s="398" t="n">
        <v>190</v>
      </c>
      <c r="B210" s="414" t="n">
        <v>190</v>
      </c>
      <c r="C210" s="397" t="s">
        <v>62</v>
      </c>
      <c r="D210" s="399" t="s">
        <v>620</v>
      </c>
      <c r="E210" s="404"/>
      <c r="F210" s="399"/>
      <c r="G210" s="397" t="s">
        <v>2739</v>
      </c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7"/>
      <c r="T210" s="397"/>
      <c r="U210" s="397"/>
      <c r="V210" s="397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7"/>
      <c r="AK210" s="397"/>
      <c r="AL210" s="397"/>
      <c r="AM210" s="397"/>
      <c r="AN210" s="397"/>
      <c r="AO210" s="397"/>
      <c r="AP210" s="397"/>
      <c r="AQ210" s="397"/>
      <c r="AR210" s="397"/>
      <c r="AS210" s="397"/>
      <c r="AT210" s="397"/>
      <c r="AU210" s="397"/>
    </row>
    <row r="211" customFormat="false" ht="19.5" hidden="false" customHeight="true" outlineLevel="0" collapsed="false">
      <c r="A211" s="398" t="n">
        <v>191</v>
      </c>
      <c r="B211" s="414" t="n">
        <v>191</v>
      </c>
      <c r="C211" s="397" t="s">
        <v>62</v>
      </c>
      <c r="D211" s="399" t="s">
        <v>622</v>
      </c>
      <c r="E211" s="404"/>
      <c r="F211" s="399"/>
      <c r="G211" s="397" t="s">
        <v>623</v>
      </c>
      <c r="H211" s="397"/>
      <c r="I211" s="397"/>
      <c r="J211" s="397"/>
      <c r="K211" s="397"/>
      <c r="L211" s="397"/>
      <c r="M211" s="397"/>
      <c r="N211" s="397"/>
      <c r="O211" s="397"/>
      <c r="P211" s="397"/>
      <c r="Q211" s="397"/>
      <c r="R211" s="397"/>
      <c r="S211" s="397"/>
      <c r="T211" s="397"/>
      <c r="U211" s="397"/>
      <c r="V211" s="397"/>
      <c r="W211" s="397"/>
      <c r="X211" s="397"/>
      <c r="Y211" s="397"/>
      <c r="Z211" s="397"/>
      <c r="AA211" s="397"/>
      <c r="AB211" s="397"/>
      <c r="AC211" s="397"/>
      <c r="AD211" s="397"/>
      <c r="AE211" s="397"/>
      <c r="AF211" s="397"/>
      <c r="AG211" s="397"/>
      <c r="AH211" s="397"/>
      <c r="AI211" s="397"/>
      <c r="AJ211" s="397"/>
      <c r="AK211" s="397"/>
      <c r="AL211" s="397"/>
      <c r="AM211" s="397"/>
      <c r="AN211" s="397"/>
      <c r="AO211" s="397"/>
      <c r="AP211" s="397"/>
      <c r="AQ211" s="397"/>
      <c r="AR211" s="397"/>
      <c r="AS211" s="397"/>
      <c r="AT211" s="397"/>
      <c r="AU211" s="397"/>
    </row>
    <row r="212" customFormat="false" ht="19.5" hidden="false" customHeight="true" outlineLevel="0" collapsed="false">
      <c r="A212" s="398" t="n">
        <v>192</v>
      </c>
      <c r="B212" s="414" t="n">
        <v>192</v>
      </c>
      <c r="C212" s="414" t="s">
        <v>5158</v>
      </c>
      <c r="D212" s="414"/>
      <c r="E212" s="414" t="s">
        <v>5158</v>
      </c>
      <c r="F212" s="399" t="s">
        <v>6986</v>
      </c>
      <c r="G212" s="397" t="s">
        <v>2750</v>
      </c>
      <c r="H212" s="397"/>
      <c r="I212" s="397" t="s">
        <v>43</v>
      </c>
      <c r="J212" s="397"/>
      <c r="K212" s="397"/>
      <c r="L212" s="397"/>
      <c r="M212" s="397"/>
      <c r="N212" s="397"/>
      <c r="O212" s="397"/>
      <c r="P212" s="397"/>
      <c r="Q212" s="397"/>
      <c r="R212" s="397"/>
      <c r="S212" s="397"/>
      <c r="T212" s="397"/>
      <c r="U212" s="397"/>
      <c r="V212" s="397"/>
      <c r="W212" s="397"/>
      <c r="X212" s="397"/>
      <c r="Y212" s="397"/>
      <c r="Z212" s="397"/>
      <c r="AA212" s="397"/>
      <c r="AB212" s="397"/>
      <c r="AC212" s="397"/>
      <c r="AD212" s="397"/>
      <c r="AE212" s="397"/>
      <c r="AF212" s="397"/>
      <c r="AG212" s="397"/>
      <c r="AH212" s="397"/>
      <c r="AI212" s="397"/>
      <c r="AJ212" s="397"/>
      <c r="AK212" s="397"/>
      <c r="AL212" s="397"/>
      <c r="AM212" s="397"/>
      <c r="AN212" s="397"/>
      <c r="AO212" s="397"/>
      <c r="AP212" s="397"/>
      <c r="AQ212" s="397"/>
      <c r="AR212" s="397"/>
      <c r="AS212" s="397"/>
      <c r="AT212" s="397"/>
      <c r="AU212" s="397"/>
    </row>
    <row r="213" customFormat="false" ht="19.5" hidden="false" customHeight="true" outlineLevel="0" collapsed="false">
      <c r="A213" s="398" t="n">
        <v>193</v>
      </c>
      <c r="B213" s="414" t="n">
        <v>193</v>
      </c>
      <c r="C213" s="414" t="s">
        <v>62</v>
      </c>
      <c r="D213" s="437" t="s">
        <v>626</v>
      </c>
      <c r="E213" s="399"/>
      <c r="F213" s="404" t="s">
        <v>2765</v>
      </c>
      <c r="G213" s="397" t="s">
        <v>2768</v>
      </c>
      <c r="H213" s="397"/>
      <c r="I213" s="499" t="s">
        <v>70</v>
      </c>
      <c r="J213" s="499" t="s">
        <v>70</v>
      </c>
      <c r="K213" s="397"/>
      <c r="L213" s="397"/>
      <c r="M213" s="397"/>
      <c r="N213" s="397"/>
      <c r="O213" s="397"/>
      <c r="P213" s="397"/>
      <c r="Q213" s="397"/>
      <c r="R213" s="397"/>
      <c r="S213" s="397"/>
      <c r="T213" s="397"/>
      <c r="U213" s="397"/>
      <c r="V213" s="397"/>
      <c r="W213" s="397"/>
      <c r="X213" s="397"/>
      <c r="Y213" s="397"/>
      <c r="Z213" s="397"/>
      <c r="AA213" s="397"/>
      <c r="AB213" s="397"/>
      <c r="AC213" s="397"/>
      <c r="AD213" s="397"/>
      <c r="AE213" s="397"/>
      <c r="AF213" s="397"/>
      <c r="AG213" s="397"/>
      <c r="AH213" s="397"/>
      <c r="AI213" s="397"/>
      <c r="AJ213" s="397"/>
      <c r="AK213" s="397"/>
      <c r="AL213" s="397"/>
      <c r="AM213" s="397"/>
      <c r="AN213" s="397"/>
      <c r="AO213" s="397"/>
      <c r="AP213" s="397"/>
      <c r="AQ213" s="397"/>
      <c r="AR213" s="397"/>
      <c r="AS213" s="397"/>
      <c r="AT213" s="397"/>
      <c r="AU213" s="397"/>
    </row>
    <row r="214" customFormat="false" ht="19.5" hidden="false" customHeight="true" outlineLevel="0" collapsed="false">
      <c r="A214" s="398" t="n">
        <v>194</v>
      </c>
      <c r="B214" s="414" t="n">
        <v>194</v>
      </c>
      <c r="C214" s="414" t="s">
        <v>5158</v>
      </c>
      <c r="D214" s="414"/>
      <c r="E214" s="414" t="s">
        <v>5158</v>
      </c>
      <c r="F214" s="399" t="s">
        <v>6987</v>
      </c>
      <c r="G214" s="397" t="s">
        <v>2779</v>
      </c>
      <c r="H214" s="397"/>
      <c r="I214" s="500" t="s">
        <v>118</v>
      </c>
      <c r="J214" s="501" t="s">
        <v>101</v>
      </c>
      <c r="K214" s="397"/>
      <c r="L214" s="397"/>
      <c r="M214" s="397"/>
      <c r="N214" s="397"/>
      <c r="O214" s="397"/>
      <c r="P214" s="397"/>
      <c r="Q214" s="397"/>
      <c r="R214" s="397"/>
      <c r="S214" s="397"/>
      <c r="T214" s="397"/>
      <c r="U214" s="397"/>
      <c r="V214" s="397"/>
      <c r="W214" s="397"/>
      <c r="X214" s="397"/>
      <c r="Y214" s="397"/>
      <c r="Z214" s="397"/>
      <c r="AA214" s="397"/>
      <c r="AB214" s="397"/>
      <c r="AC214" s="397"/>
      <c r="AD214" s="397"/>
      <c r="AE214" s="397"/>
      <c r="AF214" s="397"/>
      <c r="AG214" s="397"/>
      <c r="AH214" s="397"/>
      <c r="AI214" s="397"/>
      <c r="AJ214" s="397"/>
      <c r="AK214" s="397"/>
      <c r="AL214" s="397"/>
      <c r="AM214" s="397"/>
      <c r="AN214" s="397"/>
      <c r="AO214" s="397"/>
      <c r="AP214" s="397"/>
      <c r="AQ214" s="397"/>
      <c r="AR214" s="397"/>
      <c r="AS214" s="397"/>
      <c r="AT214" s="397"/>
      <c r="AU214" s="397"/>
    </row>
    <row r="215" customFormat="false" ht="19.5" hidden="false" customHeight="true" outlineLevel="0" collapsed="false">
      <c r="A215" s="398" t="n">
        <v>195</v>
      </c>
      <c r="B215" s="414" t="n">
        <v>195.1</v>
      </c>
      <c r="C215" s="414" t="s">
        <v>5158</v>
      </c>
      <c r="D215" s="414"/>
      <c r="E215" s="414" t="s">
        <v>5158</v>
      </c>
      <c r="F215" s="399" t="s">
        <v>2792</v>
      </c>
      <c r="G215" s="397" t="s">
        <v>2794</v>
      </c>
      <c r="H215" s="397"/>
      <c r="I215" s="500" t="s">
        <v>118</v>
      </c>
      <c r="J215" s="501" t="s">
        <v>101</v>
      </c>
      <c r="K215" s="397" t="s">
        <v>6988</v>
      </c>
      <c r="L215" s="397"/>
      <c r="M215" s="397"/>
      <c r="N215" s="397"/>
      <c r="O215" s="397"/>
      <c r="P215" s="397"/>
      <c r="Q215" s="397"/>
      <c r="R215" s="397"/>
      <c r="S215" s="397"/>
      <c r="T215" s="397"/>
      <c r="U215" s="397"/>
      <c r="V215" s="397"/>
      <c r="W215" s="397"/>
      <c r="X215" s="397"/>
      <c r="Y215" s="397"/>
      <c r="Z215" s="397"/>
      <c r="AA215" s="397"/>
      <c r="AB215" s="397"/>
      <c r="AC215" s="397"/>
      <c r="AD215" s="397"/>
      <c r="AE215" s="397"/>
      <c r="AF215" s="397"/>
      <c r="AG215" s="397"/>
      <c r="AH215" s="397"/>
      <c r="AI215" s="397"/>
      <c r="AJ215" s="397"/>
      <c r="AK215" s="397"/>
      <c r="AL215" s="397"/>
      <c r="AM215" s="397"/>
      <c r="AN215" s="397"/>
      <c r="AO215" s="397"/>
      <c r="AP215" s="397"/>
      <c r="AQ215" s="397"/>
      <c r="AR215" s="397"/>
      <c r="AS215" s="397"/>
      <c r="AT215" s="397"/>
      <c r="AU215" s="397"/>
    </row>
    <row r="216" customFormat="false" ht="19.5" hidden="false" customHeight="true" outlineLevel="0" collapsed="false">
      <c r="A216" s="398" t="n">
        <v>195</v>
      </c>
      <c r="B216" s="414" t="n">
        <v>195.2</v>
      </c>
      <c r="C216" s="414" t="s">
        <v>5158</v>
      </c>
      <c r="D216" s="414"/>
      <c r="E216" s="414" t="s">
        <v>5158</v>
      </c>
      <c r="F216" s="399" t="s">
        <v>2792</v>
      </c>
      <c r="G216" s="397" t="s">
        <v>2803</v>
      </c>
      <c r="H216" s="397"/>
      <c r="I216" s="500" t="s">
        <v>118</v>
      </c>
      <c r="J216" s="397" t="s">
        <v>4609</v>
      </c>
      <c r="K216" s="397"/>
      <c r="L216" s="397"/>
      <c r="M216" s="397"/>
      <c r="N216" s="397"/>
      <c r="O216" s="397"/>
      <c r="P216" s="397"/>
      <c r="Q216" s="397"/>
      <c r="R216" s="397"/>
      <c r="S216" s="397"/>
      <c r="T216" s="397"/>
      <c r="U216" s="397"/>
      <c r="V216" s="397"/>
      <c r="W216" s="397"/>
      <c r="X216" s="397"/>
      <c r="Y216" s="397"/>
      <c r="Z216" s="397"/>
      <c r="AA216" s="397"/>
      <c r="AB216" s="397"/>
      <c r="AC216" s="397"/>
      <c r="AD216" s="397"/>
      <c r="AE216" s="397"/>
      <c r="AF216" s="397"/>
      <c r="AG216" s="397"/>
      <c r="AH216" s="397"/>
      <c r="AI216" s="397"/>
      <c r="AJ216" s="397"/>
      <c r="AK216" s="397"/>
      <c r="AL216" s="397"/>
      <c r="AM216" s="397"/>
      <c r="AN216" s="397"/>
      <c r="AO216" s="397"/>
      <c r="AP216" s="397"/>
      <c r="AQ216" s="397"/>
      <c r="AR216" s="397"/>
      <c r="AS216" s="397"/>
      <c r="AT216" s="397"/>
      <c r="AU216" s="397"/>
    </row>
    <row r="217" customFormat="false" ht="19.5" hidden="false" customHeight="true" outlineLevel="0" collapsed="false">
      <c r="A217" s="398" t="n">
        <v>196</v>
      </c>
      <c r="B217" s="414" t="n">
        <v>196</v>
      </c>
      <c r="C217" s="397" t="s">
        <v>62</v>
      </c>
      <c r="D217" s="399" t="s">
        <v>636</v>
      </c>
      <c r="E217" s="404"/>
      <c r="F217" s="399"/>
      <c r="G217" s="397" t="s">
        <v>637</v>
      </c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7"/>
      <c r="T217" s="397"/>
      <c r="U217" s="397"/>
      <c r="V217" s="397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7"/>
      <c r="AK217" s="397"/>
      <c r="AL217" s="397"/>
      <c r="AM217" s="397"/>
      <c r="AN217" s="397"/>
      <c r="AO217" s="397"/>
      <c r="AP217" s="397"/>
      <c r="AQ217" s="397"/>
      <c r="AR217" s="397"/>
      <c r="AS217" s="397"/>
      <c r="AT217" s="397"/>
      <c r="AU217" s="397"/>
    </row>
    <row r="218" customFormat="false" ht="19.5" hidden="false" customHeight="true" outlineLevel="0" collapsed="false">
      <c r="A218" s="398" t="n">
        <v>197</v>
      </c>
      <c r="B218" s="414" t="n">
        <v>197</v>
      </c>
      <c r="C218" s="414" t="s">
        <v>5211</v>
      </c>
      <c r="D218" s="414"/>
      <c r="E218" s="414" t="s">
        <v>5211</v>
      </c>
      <c r="F218" s="399" t="s">
        <v>5962</v>
      </c>
      <c r="G218" s="397" t="s">
        <v>2814</v>
      </c>
      <c r="H218" s="397"/>
      <c r="I218" s="397" t="s">
        <v>60</v>
      </c>
      <c r="J218" s="397" t="s">
        <v>60</v>
      </c>
      <c r="K218" s="397"/>
      <c r="L218" s="397"/>
      <c r="M218" s="397"/>
      <c r="N218" s="397"/>
      <c r="O218" s="397"/>
      <c r="P218" s="397"/>
      <c r="Q218" s="397"/>
      <c r="R218" s="397"/>
      <c r="S218" s="397"/>
      <c r="T218" s="397"/>
      <c r="U218" s="397"/>
      <c r="V218" s="397"/>
      <c r="W218" s="397"/>
      <c r="X218" s="397"/>
      <c r="Y218" s="397"/>
      <c r="Z218" s="397"/>
      <c r="AA218" s="397"/>
      <c r="AB218" s="397"/>
      <c r="AC218" s="397"/>
      <c r="AD218" s="397"/>
      <c r="AE218" s="397"/>
      <c r="AF218" s="397"/>
      <c r="AG218" s="397"/>
      <c r="AH218" s="397"/>
      <c r="AI218" s="397"/>
      <c r="AJ218" s="397"/>
      <c r="AK218" s="397"/>
      <c r="AL218" s="397"/>
      <c r="AM218" s="397"/>
      <c r="AN218" s="397"/>
      <c r="AO218" s="397"/>
      <c r="AP218" s="397"/>
      <c r="AQ218" s="397"/>
      <c r="AR218" s="397"/>
      <c r="AS218" s="397"/>
      <c r="AT218" s="397"/>
      <c r="AU218" s="397"/>
    </row>
    <row r="219" customFormat="false" ht="19.5" hidden="false" customHeight="true" outlineLevel="0" collapsed="false">
      <c r="A219" s="398" t="n">
        <v>198</v>
      </c>
      <c r="B219" s="414" t="n">
        <v>198</v>
      </c>
      <c r="C219" s="414" t="s">
        <v>62</v>
      </c>
      <c r="D219" s="399" t="s">
        <v>2823</v>
      </c>
      <c r="E219" s="399"/>
      <c r="F219" s="404"/>
      <c r="G219" s="397" t="s">
        <v>2825</v>
      </c>
      <c r="H219" s="397"/>
      <c r="I219" s="397"/>
      <c r="J219" s="397"/>
      <c r="K219" s="397"/>
      <c r="L219" s="397"/>
      <c r="M219" s="397"/>
      <c r="N219" s="397"/>
      <c r="O219" s="397"/>
      <c r="P219" s="397"/>
      <c r="Q219" s="397"/>
      <c r="R219" s="397"/>
      <c r="S219" s="397"/>
      <c r="T219" s="397"/>
      <c r="U219" s="397"/>
      <c r="V219" s="397"/>
      <c r="W219" s="397"/>
      <c r="X219" s="397"/>
      <c r="Y219" s="397"/>
      <c r="Z219" s="397"/>
      <c r="AA219" s="397"/>
      <c r="AB219" s="397"/>
      <c r="AC219" s="397"/>
      <c r="AD219" s="397"/>
      <c r="AE219" s="397"/>
      <c r="AF219" s="397"/>
      <c r="AG219" s="397"/>
      <c r="AH219" s="397"/>
      <c r="AI219" s="397"/>
      <c r="AJ219" s="397"/>
      <c r="AK219" s="397"/>
      <c r="AL219" s="397"/>
      <c r="AM219" s="397"/>
      <c r="AN219" s="397"/>
      <c r="AO219" s="397"/>
      <c r="AP219" s="397"/>
      <c r="AQ219" s="397"/>
      <c r="AR219" s="397"/>
      <c r="AS219" s="397"/>
      <c r="AT219" s="397"/>
      <c r="AU219" s="397"/>
    </row>
    <row r="220" customFormat="false" ht="19.5" hidden="false" customHeight="true" outlineLevel="0" collapsed="false">
      <c r="A220" s="398" t="n">
        <v>199</v>
      </c>
      <c r="B220" s="414" t="n">
        <v>199</v>
      </c>
      <c r="C220" s="414" t="s">
        <v>62</v>
      </c>
      <c r="D220" s="399" t="s">
        <v>642</v>
      </c>
      <c r="E220" s="399"/>
      <c r="F220" s="404"/>
      <c r="G220" s="397" t="s">
        <v>643</v>
      </c>
      <c r="H220" s="397"/>
      <c r="I220" s="397"/>
      <c r="J220" s="397"/>
      <c r="K220" s="397"/>
      <c r="L220" s="397"/>
      <c r="M220" s="397"/>
      <c r="N220" s="397"/>
      <c r="O220" s="397"/>
      <c r="P220" s="397"/>
      <c r="Q220" s="397"/>
      <c r="R220" s="397"/>
      <c r="S220" s="397"/>
      <c r="T220" s="397"/>
      <c r="U220" s="397"/>
      <c r="V220" s="397"/>
      <c r="W220" s="397"/>
      <c r="X220" s="397"/>
      <c r="Y220" s="397"/>
      <c r="Z220" s="397"/>
      <c r="AA220" s="397"/>
      <c r="AB220" s="397"/>
      <c r="AC220" s="397"/>
      <c r="AD220" s="397"/>
      <c r="AE220" s="397"/>
      <c r="AF220" s="397"/>
      <c r="AG220" s="397"/>
      <c r="AH220" s="397"/>
      <c r="AI220" s="397"/>
      <c r="AJ220" s="397"/>
      <c r="AK220" s="397"/>
      <c r="AL220" s="397"/>
      <c r="AM220" s="397"/>
      <c r="AN220" s="397"/>
      <c r="AO220" s="397"/>
      <c r="AP220" s="397"/>
      <c r="AQ220" s="397"/>
      <c r="AR220" s="397"/>
      <c r="AS220" s="397"/>
      <c r="AT220" s="397"/>
      <c r="AU220" s="397"/>
    </row>
    <row r="221" customFormat="false" ht="19.5" hidden="false" customHeight="true" outlineLevel="0" collapsed="false">
      <c r="A221" s="398" t="n">
        <v>200</v>
      </c>
      <c r="B221" s="414" t="n">
        <v>200</v>
      </c>
      <c r="C221" s="414" t="s">
        <v>5211</v>
      </c>
      <c r="D221" s="414"/>
      <c r="E221" s="414" t="s">
        <v>5211</v>
      </c>
      <c r="F221" s="399" t="s">
        <v>5971</v>
      </c>
      <c r="G221" s="397" t="s">
        <v>5972</v>
      </c>
      <c r="H221" s="397"/>
      <c r="I221" s="397" t="s">
        <v>60</v>
      </c>
      <c r="J221" s="397" t="s">
        <v>60</v>
      </c>
      <c r="K221" s="397"/>
      <c r="L221" s="397"/>
      <c r="M221" s="397"/>
      <c r="N221" s="397"/>
      <c r="O221" s="397"/>
      <c r="P221" s="397"/>
      <c r="Q221" s="397"/>
      <c r="R221" s="397"/>
      <c r="S221" s="397"/>
      <c r="T221" s="397"/>
      <c r="U221" s="397"/>
      <c r="V221" s="397"/>
      <c r="W221" s="397"/>
      <c r="X221" s="397"/>
      <c r="Y221" s="397"/>
      <c r="Z221" s="397"/>
      <c r="AA221" s="397"/>
      <c r="AB221" s="397"/>
      <c r="AC221" s="397"/>
      <c r="AD221" s="397"/>
      <c r="AE221" s="397"/>
      <c r="AF221" s="397"/>
      <c r="AG221" s="397"/>
      <c r="AH221" s="397"/>
      <c r="AI221" s="397"/>
      <c r="AJ221" s="397"/>
      <c r="AK221" s="397"/>
      <c r="AL221" s="397"/>
      <c r="AM221" s="397"/>
      <c r="AN221" s="397"/>
      <c r="AO221" s="397"/>
      <c r="AP221" s="397"/>
      <c r="AQ221" s="397"/>
      <c r="AR221" s="397"/>
      <c r="AS221" s="397"/>
      <c r="AT221" s="397"/>
      <c r="AU221" s="397"/>
    </row>
    <row r="222" customFormat="false" ht="19.5" hidden="false" customHeight="true" outlineLevel="0" collapsed="false">
      <c r="A222" s="398" t="n">
        <v>201</v>
      </c>
      <c r="B222" s="414" t="n">
        <v>201</v>
      </c>
      <c r="C222" s="397" t="s">
        <v>62</v>
      </c>
      <c r="D222" s="399" t="s">
        <v>647</v>
      </c>
      <c r="E222" s="404"/>
      <c r="F222" s="399"/>
      <c r="G222" s="397" t="s">
        <v>648</v>
      </c>
      <c r="H222" s="397"/>
      <c r="I222" s="397"/>
      <c r="J222" s="397"/>
      <c r="K222" s="397"/>
      <c r="L222" s="397"/>
      <c r="M222" s="397"/>
      <c r="N222" s="397"/>
      <c r="O222" s="397"/>
      <c r="P222" s="397"/>
      <c r="Q222" s="397"/>
      <c r="R222" s="397"/>
      <c r="S222" s="397"/>
      <c r="T222" s="397"/>
      <c r="U222" s="397"/>
      <c r="V222" s="397"/>
      <c r="W222" s="397"/>
      <c r="X222" s="397"/>
      <c r="Y222" s="397"/>
      <c r="Z222" s="397"/>
      <c r="AA222" s="397"/>
      <c r="AB222" s="397"/>
      <c r="AC222" s="397"/>
      <c r="AD222" s="397"/>
      <c r="AE222" s="397"/>
      <c r="AF222" s="397"/>
      <c r="AG222" s="397"/>
      <c r="AH222" s="397"/>
      <c r="AI222" s="397"/>
      <c r="AJ222" s="397"/>
      <c r="AK222" s="397"/>
      <c r="AL222" s="397"/>
      <c r="AM222" s="397"/>
      <c r="AN222" s="397"/>
      <c r="AO222" s="397"/>
      <c r="AP222" s="397"/>
      <c r="AQ222" s="397"/>
      <c r="AR222" s="397"/>
      <c r="AS222" s="397"/>
      <c r="AT222" s="397"/>
      <c r="AU222" s="397"/>
    </row>
    <row r="223" customFormat="false" ht="19.5" hidden="false" customHeight="true" outlineLevel="0" collapsed="false">
      <c r="A223" s="398" t="n">
        <v>202</v>
      </c>
      <c r="B223" s="414" t="n">
        <v>202</v>
      </c>
      <c r="C223" s="414" t="s">
        <v>5158</v>
      </c>
      <c r="D223" s="414"/>
      <c r="E223" s="414" t="s">
        <v>5158</v>
      </c>
      <c r="F223" s="399" t="s">
        <v>6874</v>
      </c>
      <c r="G223" s="397" t="s">
        <v>5976</v>
      </c>
      <c r="H223" s="397"/>
      <c r="I223" s="397" t="s">
        <v>60</v>
      </c>
      <c r="J223" s="397" t="s">
        <v>60</v>
      </c>
      <c r="K223" s="397" t="s">
        <v>6989</v>
      </c>
      <c r="L223" s="397"/>
      <c r="M223" s="397"/>
      <c r="N223" s="397"/>
      <c r="O223" s="397"/>
      <c r="P223" s="397"/>
      <c r="Q223" s="397"/>
      <c r="R223" s="397"/>
      <c r="S223" s="397"/>
      <c r="T223" s="397"/>
      <c r="U223" s="397"/>
      <c r="V223" s="397"/>
      <c r="W223" s="397"/>
      <c r="X223" s="397"/>
      <c r="Y223" s="397"/>
      <c r="Z223" s="397"/>
      <c r="AA223" s="397"/>
      <c r="AB223" s="397"/>
      <c r="AC223" s="397"/>
      <c r="AD223" s="397"/>
      <c r="AE223" s="397"/>
      <c r="AF223" s="397"/>
      <c r="AG223" s="397"/>
      <c r="AH223" s="397"/>
      <c r="AI223" s="397"/>
      <c r="AJ223" s="397"/>
      <c r="AK223" s="397"/>
      <c r="AL223" s="397"/>
      <c r="AM223" s="397"/>
      <c r="AN223" s="397"/>
      <c r="AO223" s="397"/>
      <c r="AP223" s="397"/>
      <c r="AQ223" s="397"/>
      <c r="AR223" s="397"/>
      <c r="AS223" s="397"/>
      <c r="AT223" s="397"/>
      <c r="AU223" s="397"/>
    </row>
    <row r="224" customFormat="false" ht="19.5" hidden="false" customHeight="true" outlineLevel="0" collapsed="false">
      <c r="A224" s="398" t="n">
        <v>203</v>
      </c>
      <c r="B224" s="414" t="n">
        <v>203</v>
      </c>
      <c r="C224" s="397" t="s">
        <v>62</v>
      </c>
      <c r="D224" s="399" t="s">
        <v>654</v>
      </c>
      <c r="E224" s="404"/>
      <c r="F224" s="399"/>
      <c r="G224" s="397" t="s">
        <v>655</v>
      </c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7"/>
      <c r="T224" s="397"/>
      <c r="U224" s="397"/>
      <c r="V224" s="397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7"/>
      <c r="AK224" s="397"/>
      <c r="AL224" s="397"/>
      <c r="AM224" s="397"/>
      <c r="AN224" s="397"/>
      <c r="AO224" s="397"/>
      <c r="AP224" s="397"/>
      <c r="AQ224" s="397"/>
      <c r="AR224" s="397"/>
      <c r="AS224" s="397"/>
      <c r="AT224" s="397"/>
      <c r="AU224" s="397"/>
    </row>
    <row r="225" customFormat="false" ht="19.5" hidden="false" customHeight="true" outlineLevel="0" collapsed="false">
      <c r="A225" s="398" t="n">
        <v>204</v>
      </c>
      <c r="B225" s="414" t="n">
        <v>204.1</v>
      </c>
      <c r="C225" s="414" t="s">
        <v>5158</v>
      </c>
      <c r="D225" s="414"/>
      <c r="E225" s="414" t="s">
        <v>5158</v>
      </c>
      <c r="F225" s="399" t="s">
        <v>2860</v>
      </c>
      <c r="G225" s="397" t="s">
        <v>5990</v>
      </c>
      <c r="H225" s="397"/>
      <c r="I225" s="500" t="s">
        <v>118</v>
      </c>
      <c r="J225" s="501" t="s">
        <v>101</v>
      </c>
      <c r="K225" s="397" t="s">
        <v>6990</v>
      </c>
      <c r="L225" s="397"/>
      <c r="M225" s="397"/>
      <c r="N225" s="397"/>
      <c r="O225" s="397"/>
      <c r="P225" s="397"/>
      <c r="Q225" s="397"/>
      <c r="R225" s="397"/>
      <c r="S225" s="397"/>
      <c r="T225" s="397"/>
      <c r="U225" s="397"/>
      <c r="V225" s="397"/>
      <c r="W225" s="397"/>
      <c r="X225" s="397"/>
      <c r="Y225" s="397"/>
      <c r="Z225" s="397"/>
      <c r="AA225" s="397"/>
      <c r="AB225" s="397"/>
      <c r="AC225" s="397"/>
      <c r="AD225" s="397"/>
      <c r="AE225" s="397"/>
      <c r="AF225" s="397"/>
      <c r="AG225" s="397"/>
      <c r="AH225" s="397"/>
      <c r="AI225" s="397"/>
      <c r="AJ225" s="397"/>
      <c r="AK225" s="397"/>
      <c r="AL225" s="397"/>
      <c r="AM225" s="397"/>
      <c r="AN225" s="397"/>
      <c r="AO225" s="397"/>
      <c r="AP225" s="397"/>
      <c r="AQ225" s="397"/>
      <c r="AR225" s="397"/>
      <c r="AS225" s="397"/>
      <c r="AT225" s="397"/>
      <c r="AU225" s="397"/>
    </row>
    <row r="226" customFormat="false" ht="19.5" hidden="false" customHeight="true" outlineLevel="0" collapsed="false">
      <c r="A226" s="398" t="n">
        <v>204</v>
      </c>
      <c r="B226" s="414" t="n">
        <v>204.2</v>
      </c>
      <c r="C226" s="414" t="s">
        <v>5158</v>
      </c>
      <c r="D226" s="414"/>
      <c r="E226" s="414" t="s">
        <v>5158</v>
      </c>
      <c r="F226" s="399" t="s">
        <v>2860</v>
      </c>
      <c r="G226" s="397" t="s">
        <v>660</v>
      </c>
      <c r="H226" s="397"/>
      <c r="I226" s="397"/>
      <c r="J226" s="397"/>
      <c r="K226" s="397"/>
      <c r="L226" s="397"/>
      <c r="M226" s="397"/>
      <c r="N226" s="397"/>
      <c r="O226" s="397"/>
      <c r="P226" s="397"/>
      <c r="Q226" s="397"/>
      <c r="R226" s="397"/>
      <c r="S226" s="397"/>
      <c r="T226" s="397"/>
      <c r="U226" s="397"/>
      <c r="V226" s="397"/>
      <c r="W226" s="397"/>
      <c r="X226" s="397"/>
      <c r="Y226" s="397"/>
      <c r="Z226" s="397"/>
      <c r="AA226" s="397"/>
      <c r="AB226" s="397"/>
      <c r="AC226" s="397"/>
      <c r="AD226" s="397"/>
      <c r="AE226" s="397"/>
      <c r="AF226" s="397"/>
      <c r="AG226" s="397"/>
      <c r="AH226" s="397"/>
      <c r="AI226" s="397"/>
      <c r="AJ226" s="397"/>
      <c r="AK226" s="397"/>
      <c r="AL226" s="397"/>
      <c r="AM226" s="397"/>
      <c r="AN226" s="397"/>
      <c r="AO226" s="397"/>
      <c r="AP226" s="397"/>
      <c r="AQ226" s="397"/>
      <c r="AR226" s="397"/>
      <c r="AS226" s="397"/>
      <c r="AT226" s="397"/>
      <c r="AU226" s="397"/>
    </row>
    <row r="227" customFormat="false" ht="19.5" hidden="false" customHeight="true" outlineLevel="0" collapsed="false">
      <c r="A227" s="398" t="n">
        <v>205</v>
      </c>
      <c r="B227" s="414" t="n">
        <v>205.1</v>
      </c>
      <c r="C227" s="414" t="s">
        <v>5158</v>
      </c>
      <c r="D227" s="414"/>
      <c r="E227" s="414" t="s">
        <v>5158</v>
      </c>
      <c r="F227" s="399" t="s">
        <v>6008</v>
      </c>
      <c r="G227" s="397" t="s">
        <v>2882</v>
      </c>
      <c r="H227" s="397"/>
      <c r="I227" s="499" t="s">
        <v>70</v>
      </c>
      <c r="J227" s="397" t="s">
        <v>4609</v>
      </c>
      <c r="K227" s="397"/>
      <c r="L227" s="397"/>
      <c r="M227" s="397"/>
      <c r="N227" s="397"/>
      <c r="O227" s="397"/>
      <c r="P227" s="397"/>
      <c r="Q227" s="397"/>
      <c r="R227" s="397"/>
      <c r="S227" s="397"/>
      <c r="T227" s="397"/>
      <c r="U227" s="397"/>
      <c r="V227" s="397"/>
      <c r="W227" s="397"/>
      <c r="X227" s="397"/>
      <c r="Y227" s="397"/>
      <c r="Z227" s="397"/>
      <c r="AA227" s="397"/>
      <c r="AB227" s="397"/>
      <c r="AC227" s="397"/>
      <c r="AD227" s="397"/>
      <c r="AE227" s="397"/>
      <c r="AF227" s="397"/>
      <c r="AG227" s="397"/>
      <c r="AH227" s="397"/>
      <c r="AI227" s="397"/>
      <c r="AJ227" s="397"/>
      <c r="AK227" s="397"/>
      <c r="AL227" s="397"/>
      <c r="AM227" s="397"/>
      <c r="AN227" s="397"/>
      <c r="AO227" s="397"/>
      <c r="AP227" s="397"/>
      <c r="AQ227" s="397"/>
      <c r="AR227" s="397"/>
      <c r="AS227" s="397"/>
      <c r="AT227" s="397"/>
      <c r="AU227" s="397"/>
    </row>
    <row r="228" customFormat="false" ht="19.5" hidden="false" customHeight="true" outlineLevel="0" collapsed="false">
      <c r="A228" s="398" t="n">
        <v>205</v>
      </c>
      <c r="B228" s="414" t="n">
        <v>205.2</v>
      </c>
      <c r="C228" s="414" t="s">
        <v>5158</v>
      </c>
      <c r="D228" s="414"/>
      <c r="E228" s="414" t="s">
        <v>5158</v>
      </c>
      <c r="F228" s="399" t="s">
        <v>6008</v>
      </c>
      <c r="G228" s="397" t="s">
        <v>663</v>
      </c>
      <c r="H228" s="397"/>
      <c r="I228" s="500" t="s">
        <v>118</v>
      </c>
      <c r="J228" s="397" t="s">
        <v>4609</v>
      </c>
      <c r="K228" s="397"/>
      <c r="L228" s="397"/>
      <c r="M228" s="397"/>
      <c r="N228" s="397"/>
      <c r="O228" s="397"/>
      <c r="P228" s="397"/>
      <c r="Q228" s="397"/>
      <c r="R228" s="397"/>
      <c r="S228" s="397"/>
      <c r="T228" s="397"/>
      <c r="U228" s="397"/>
      <c r="V228" s="397"/>
      <c r="W228" s="397"/>
      <c r="X228" s="397"/>
      <c r="Y228" s="397"/>
      <c r="Z228" s="397"/>
      <c r="AA228" s="397"/>
      <c r="AB228" s="397"/>
      <c r="AC228" s="397"/>
      <c r="AD228" s="397"/>
      <c r="AE228" s="397"/>
      <c r="AF228" s="397"/>
      <c r="AG228" s="397"/>
      <c r="AH228" s="397"/>
      <c r="AI228" s="397"/>
      <c r="AJ228" s="397"/>
      <c r="AK228" s="397"/>
      <c r="AL228" s="397"/>
      <c r="AM228" s="397"/>
      <c r="AN228" s="397"/>
      <c r="AO228" s="397"/>
      <c r="AP228" s="397"/>
      <c r="AQ228" s="397"/>
      <c r="AR228" s="397"/>
      <c r="AS228" s="397"/>
      <c r="AT228" s="397"/>
      <c r="AU228" s="397"/>
    </row>
    <row r="229" customFormat="false" ht="19.5" hidden="false" customHeight="true" outlineLevel="0" collapsed="false">
      <c r="A229" s="398" t="n">
        <v>205</v>
      </c>
      <c r="B229" s="414" t="n">
        <v>205.3</v>
      </c>
      <c r="C229" s="414" t="s">
        <v>5158</v>
      </c>
      <c r="D229" s="414"/>
      <c r="E229" s="414" t="s">
        <v>5158</v>
      </c>
      <c r="F229" s="399" t="s">
        <v>6008</v>
      </c>
      <c r="G229" s="397" t="s">
        <v>6991</v>
      </c>
      <c r="H229" s="397"/>
      <c r="I229" s="500" t="s">
        <v>118</v>
      </c>
      <c r="J229" s="504" t="s">
        <v>101</v>
      </c>
      <c r="K229" s="397"/>
      <c r="L229" s="397"/>
      <c r="M229" s="397"/>
      <c r="N229" s="397"/>
      <c r="O229" s="397"/>
      <c r="P229" s="397"/>
      <c r="Q229" s="397"/>
      <c r="R229" s="397"/>
      <c r="S229" s="397"/>
      <c r="T229" s="397"/>
      <c r="U229" s="397"/>
      <c r="V229" s="397"/>
      <c r="W229" s="397"/>
      <c r="X229" s="397"/>
      <c r="Y229" s="397"/>
      <c r="Z229" s="397"/>
      <c r="AA229" s="397"/>
      <c r="AB229" s="397"/>
      <c r="AC229" s="397"/>
      <c r="AD229" s="397"/>
      <c r="AE229" s="397"/>
      <c r="AF229" s="397"/>
      <c r="AG229" s="397"/>
      <c r="AH229" s="397"/>
      <c r="AI229" s="397"/>
      <c r="AJ229" s="397"/>
      <c r="AK229" s="397"/>
      <c r="AL229" s="397"/>
      <c r="AM229" s="397"/>
      <c r="AN229" s="397"/>
      <c r="AO229" s="397"/>
      <c r="AP229" s="397"/>
      <c r="AQ229" s="397"/>
      <c r="AR229" s="397"/>
      <c r="AS229" s="397"/>
      <c r="AT229" s="397"/>
      <c r="AU229" s="397"/>
    </row>
    <row r="230" customFormat="false" ht="19.5" hidden="false" customHeight="true" outlineLevel="0" collapsed="false">
      <c r="A230" s="398" t="n">
        <v>206</v>
      </c>
      <c r="B230" s="414" t="n">
        <v>206.1</v>
      </c>
      <c r="C230" s="397" t="s">
        <v>62</v>
      </c>
      <c r="D230" s="399" t="s">
        <v>668</v>
      </c>
      <c r="E230" s="399"/>
      <c r="F230" s="404"/>
      <c r="G230" s="422" t="s">
        <v>669</v>
      </c>
      <c r="H230" s="422"/>
      <c r="I230" s="499" t="s">
        <v>70</v>
      </c>
      <c r="J230" s="397" t="s">
        <v>4609</v>
      </c>
      <c r="K230" s="397"/>
      <c r="L230" s="397"/>
      <c r="M230" s="397"/>
      <c r="N230" s="397"/>
      <c r="O230" s="397"/>
      <c r="P230" s="397"/>
      <c r="Q230" s="397"/>
      <c r="R230" s="397"/>
      <c r="S230" s="397"/>
      <c r="T230" s="397"/>
      <c r="U230" s="397"/>
      <c r="V230" s="397"/>
      <c r="W230" s="397"/>
      <c r="X230" s="397"/>
      <c r="Y230" s="397"/>
      <c r="Z230" s="397"/>
      <c r="AA230" s="397"/>
      <c r="AB230" s="397"/>
      <c r="AC230" s="397"/>
      <c r="AD230" s="397"/>
      <c r="AE230" s="397"/>
      <c r="AF230" s="397"/>
      <c r="AG230" s="397"/>
      <c r="AH230" s="397"/>
      <c r="AI230" s="397"/>
      <c r="AJ230" s="397"/>
      <c r="AK230" s="397"/>
      <c r="AL230" s="397"/>
      <c r="AM230" s="397"/>
      <c r="AN230" s="397"/>
      <c r="AO230" s="397"/>
      <c r="AP230" s="397"/>
      <c r="AQ230" s="397"/>
      <c r="AR230" s="397"/>
      <c r="AS230" s="397"/>
      <c r="AT230" s="397"/>
      <c r="AU230" s="397"/>
    </row>
    <row r="231" customFormat="false" ht="19.5" hidden="false" customHeight="true" outlineLevel="0" collapsed="false">
      <c r="A231" s="398" t="n">
        <v>206</v>
      </c>
      <c r="B231" s="414" t="n">
        <v>206.2</v>
      </c>
      <c r="C231" s="397" t="s">
        <v>62</v>
      </c>
      <c r="D231" s="399" t="s">
        <v>668</v>
      </c>
      <c r="E231" s="399"/>
      <c r="F231" s="404"/>
      <c r="G231" s="397" t="s">
        <v>670</v>
      </c>
      <c r="H231" s="422"/>
      <c r="I231" s="499" t="s">
        <v>70</v>
      </c>
      <c r="J231" s="397" t="s">
        <v>4609</v>
      </c>
      <c r="K231" s="397"/>
      <c r="L231" s="397"/>
      <c r="M231" s="397"/>
      <c r="N231" s="397"/>
      <c r="O231" s="397"/>
      <c r="P231" s="397"/>
      <c r="Q231" s="397"/>
      <c r="R231" s="397"/>
      <c r="S231" s="397"/>
      <c r="T231" s="397"/>
      <c r="U231" s="397"/>
      <c r="V231" s="397"/>
      <c r="W231" s="397"/>
      <c r="X231" s="397"/>
      <c r="Y231" s="397"/>
      <c r="Z231" s="397"/>
      <c r="AA231" s="397"/>
      <c r="AB231" s="397"/>
      <c r="AC231" s="397"/>
      <c r="AD231" s="397"/>
      <c r="AE231" s="397"/>
      <c r="AF231" s="397"/>
      <c r="AG231" s="397"/>
      <c r="AH231" s="397"/>
      <c r="AI231" s="397"/>
      <c r="AJ231" s="397"/>
      <c r="AK231" s="397"/>
      <c r="AL231" s="397"/>
      <c r="AM231" s="397"/>
      <c r="AN231" s="397"/>
      <c r="AO231" s="397"/>
      <c r="AP231" s="397"/>
      <c r="AQ231" s="397"/>
      <c r="AR231" s="397"/>
      <c r="AS231" s="397"/>
      <c r="AT231" s="397"/>
      <c r="AU231" s="397"/>
    </row>
    <row r="232" customFormat="false" ht="19.5" hidden="false" customHeight="true" outlineLevel="0" collapsed="false">
      <c r="A232" s="398" t="n">
        <v>207</v>
      </c>
      <c r="B232" s="414" t="n">
        <v>207</v>
      </c>
      <c r="C232" s="397" t="s">
        <v>62</v>
      </c>
      <c r="D232" s="399" t="s">
        <v>671</v>
      </c>
      <c r="E232" s="404"/>
      <c r="F232" s="399"/>
      <c r="G232" s="397" t="s">
        <v>672</v>
      </c>
      <c r="H232" s="397"/>
      <c r="I232" s="397"/>
      <c r="J232" s="397"/>
      <c r="K232" s="397"/>
      <c r="L232" s="397"/>
      <c r="M232" s="397"/>
      <c r="N232" s="397"/>
      <c r="O232" s="397"/>
      <c r="P232" s="397"/>
      <c r="Q232" s="397"/>
      <c r="R232" s="397"/>
      <c r="S232" s="397"/>
      <c r="T232" s="397"/>
      <c r="U232" s="397"/>
      <c r="V232" s="397"/>
      <c r="W232" s="397"/>
      <c r="X232" s="397"/>
      <c r="Y232" s="397"/>
      <c r="Z232" s="397"/>
      <c r="AA232" s="397"/>
      <c r="AB232" s="397"/>
      <c r="AC232" s="397"/>
      <c r="AD232" s="397"/>
      <c r="AE232" s="397"/>
      <c r="AF232" s="397"/>
      <c r="AG232" s="397"/>
      <c r="AH232" s="397"/>
      <c r="AI232" s="397"/>
      <c r="AJ232" s="397"/>
      <c r="AK232" s="397"/>
      <c r="AL232" s="397"/>
      <c r="AM232" s="397"/>
      <c r="AN232" s="397"/>
      <c r="AO232" s="397"/>
      <c r="AP232" s="397"/>
      <c r="AQ232" s="397"/>
      <c r="AR232" s="397"/>
      <c r="AS232" s="397"/>
      <c r="AT232" s="397"/>
      <c r="AU232" s="397"/>
    </row>
    <row r="233" customFormat="false" ht="19.5" hidden="false" customHeight="true" outlineLevel="0" collapsed="false">
      <c r="A233" s="398" t="n">
        <v>208</v>
      </c>
      <c r="B233" s="414" t="n">
        <v>208</v>
      </c>
      <c r="C233" s="397" t="s">
        <v>62</v>
      </c>
      <c r="D233" s="399" t="s">
        <v>673</v>
      </c>
      <c r="E233" s="404"/>
      <c r="F233" s="399"/>
      <c r="G233" s="397" t="s">
        <v>674</v>
      </c>
      <c r="H233" s="397"/>
      <c r="I233" s="397"/>
      <c r="J233" s="397"/>
      <c r="K233" s="397"/>
      <c r="L233" s="397"/>
      <c r="M233" s="397"/>
      <c r="N233" s="397"/>
      <c r="O233" s="397"/>
      <c r="P233" s="397"/>
      <c r="Q233" s="397"/>
      <c r="R233" s="397"/>
      <c r="S233" s="397"/>
      <c r="T233" s="397"/>
      <c r="U233" s="397"/>
      <c r="V233" s="397"/>
      <c r="W233" s="397"/>
      <c r="X233" s="397"/>
      <c r="Y233" s="397"/>
      <c r="Z233" s="397"/>
      <c r="AA233" s="397"/>
      <c r="AB233" s="397"/>
      <c r="AC233" s="397"/>
      <c r="AD233" s="397"/>
      <c r="AE233" s="397"/>
      <c r="AF233" s="397"/>
      <c r="AG233" s="397"/>
      <c r="AH233" s="397"/>
      <c r="AI233" s="397"/>
      <c r="AJ233" s="397"/>
      <c r="AK233" s="397"/>
      <c r="AL233" s="397"/>
      <c r="AM233" s="397"/>
      <c r="AN233" s="397"/>
      <c r="AO233" s="397"/>
      <c r="AP233" s="397"/>
      <c r="AQ233" s="397"/>
      <c r="AR233" s="397"/>
      <c r="AS233" s="397"/>
      <c r="AT233" s="397"/>
      <c r="AU233" s="397"/>
    </row>
    <row r="234" customFormat="false" ht="19.5" hidden="false" customHeight="true" outlineLevel="0" collapsed="false">
      <c r="A234" s="398" t="n">
        <v>209</v>
      </c>
      <c r="B234" s="414" t="n">
        <v>209</v>
      </c>
      <c r="C234" s="414" t="s">
        <v>62</v>
      </c>
      <c r="D234" s="399" t="s">
        <v>676</v>
      </c>
      <c r="E234" s="399"/>
      <c r="F234" s="404"/>
      <c r="G234" s="397" t="s">
        <v>6038</v>
      </c>
      <c r="H234" s="397"/>
      <c r="I234" s="397"/>
      <c r="J234" s="397"/>
      <c r="K234" s="397"/>
      <c r="L234" s="397"/>
      <c r="M234" s="397"/>
      <c r="N234" s="397"/>
      <c r="O234" s="397"/>
      <c r="P234" s="397"/>
      <c r="Q234" s="397"/>
      <c r="R234" s="397"/>
      <c r="S234" s="397"/>
      <c r="T234" s="397"/>
      <c r="U234" s="397"/>
      <c r="V234" s="397"/>
      <c r="W234" s="397"/>
      <c r="X234" s="397"/>
      <c r="Y234" s="397"/>
      <c r="Z234" s="397"/>
      <c r="AA234" s="397"/>
      <c r="AB234" s="397"/>
      <c r="AC234" s="397"/>
      <c r="AD234" s="397"/>
      <c r="AE234" s="397"/>
      <c r="AF234" s="397"/>
      <c r="AG234" s="397"/>
      <c r="AH234" s="397"/>
      <c r="AI234" s="397"/>
      <c r="AJ234" s="397"/>
      <c r="AK234" s="397"/>
      <c r="AL234" s="397"/>
      <c r="AM234" s="397"/>
      <c r="AN234" s="397"/>
      <c r="AO234" s="397"/>
      <c r="AP234" s="397"/>
      <c r="AQ234" s="397"/>
      <c r="AR234" s="397"/>
      <c r="AS234" s="397"/>
      <c r="AT234" s="397"/>
      <c r="AU234" s="397"/>
    </row>
    <row r="235" customFormat="false" ht="19.5" hidden="false" customHeight="true" outlineLevel="0" collapsed="false">
      <c r="A235" s="398" t="n">
        <v>210</v>
      </c>
      <c r="B235" s="414" t="n">
        <v>210</v>
      </c>
      <c r="C235" s="397" t="s">
        <v>62</v>
      </c>
      <c r="D235" s="399" t="s">
        <v>679</v>
      </c>
      <c r="E235" s="404"/>
      <c r="F235" s="399"/>
      <c r="G235" s="397" t="s">
        <v>680</v>
      </c>
      <c r="H235" s="397"/>
      <c r="I235" s="397"/>
      <c r="J235" s="397"/>
      <c r="K235" s="397"/>
      <c r="L235" s="397"/>
      <c r="M235" s="397"/>
      <c r="N235" s="397"/>
      <c r="O235" s="397"/>
      <c r="P235" s="397"/>
      <c r="Q235" s="397"/>
      <c r="R235" s="397"/>
      <c r="S235" s="397"/>
      <c r="T235" s="397"/>
      <c r="U235" s="397"/>
      <c r="V235" s="397"/>
      <c r="W235" s="397"/>
      <c r="X235" s="397"/>
      <c r="Y235" s="397"/>
      <c r="Z235" s="397"/>
      <c r="AA235" s="397"/>
      <c r="AB235" s="397"/>
      <c r="AC235" s="397"/>
      <c r="AD235" s="397"/>
      <c r="AE235" s="397"/>
      <c r="AF235" s="397"/>
      <c r="AG235" s="397"/>
      <c r="AH235" s="397"/>
      <c r="AI235" s="397"/>
      <c r="AJ235" s="397"/>
      <c r="AK235" s="397"/>
      <c r="AL235" s="397"/>
      <c r="AM235" s="397"/>
      <c r="AN235" s="397"/>
      <c r="AO235" s="397"/>
      <c r="AP235" s="397"/>
      <c r="AQ235" s="397"/>
      <c r="AR235" s="397"/>
      <c r="AS235" s="397"/>
      <c r="AT235" s="397"/>
      <c r="AU235" s="397"/>
    </row>
    <row r="236" customFormat="false" ht="19.5" hidden="false" customHeight="true" outlineLevel="0" collapsed="false">
      <c r="A236" s="398" t="n">
        <v>211</v>
      </c>
      <c r="B236" s="414" t="n">
        <v>211</v>
      </c>
      <c r="C236" s="414" t="s">
        <v>62</v>
      </c>
      <c r="D236" s="399" t="s">
        <v>2934</v>
      </c>
      <c r="E236" s="399"/>
      <c r="F236" s="505" t="s">
        <v>6045</v>
      </c>
      <c r="G236" s="422" t="s">
        <v>6068</v>
      </c>
      <c r="H236" s="422"/>
      <c r="I236" s="397"/>
      <c r="J236" s="397"/>
      <c r="K236" s="397"/>
      <c r="L236" s="397"/>
      <c r="M236" s="397"/>
      <c r="N236" s="397"/>
      <c r="O236" s="397"/>
      <c r="P236" s="397"/>
      <c r="Q236" s="397"/>
      <c r="R236" s="397"/>
      <c r="S236" s="397"/>
      <c r="T236" s="397"/>
      <c r="U236" s="397"/>
      <c r="V236" s="397"/>
      <c r="W236" s="397"/>
      <c r="X236" s="397"/>
      <c r="Y236" s="397"/>
      <c r="Z236" s="397"/>
      <c r="AA236" s="397"/>
      <c r="AB236" s="397"/>
      <c r="AC236" s="397"/>
      <c r="AD236" s="397"/>
      <c r="AE236" s="397"/>
      <c r="AF236" s="397"/>
      <c r="AG236" s="397"/>
      <c r="AH236" s="397"/>
      <c r="AI236" s="397"/>
      <c r="AJ236" s="397"/>
      <c r="AK236" s="397"/>
      <c r="AL236" s="397"/>
      <c r="AM236" s="397"/>
      <c r="AN236" s="397"/>
      <c r="AO236" s="397"/>
      <c r="AP236" s="397"/>
      <c r="AQ236" s="397"/>
      <c r="AR236" s="397"/>
      <c r="AS236" s="397"/>
      <c r="AT236" s="397"/>
      <c r="AU236" s="397"/>
    </row>
    <row r="237" customFormat="false" ht="19.5" hidden="false" customHeight="true" outlineLevel="0" collapsed="false">
      <c r="A237" s="398" t="n">
        <v>212</v>
      </c>
      <c r="B237" s="414" t="n">
        <v>212</v>
      </c>
      <c r="C237" s="397" t="s">
        <v>62</v>
      </c>
      <c r="D237" s="399" t="s">
        <v>683</v>
      </c>
      <c r="E237" s="404"/>
      <c r="F237" s="399"/>
      <c r="G237" s="397" t="s">
        <v>684</v>
      </c>
      <c r="H237" s="397"/>
      <c r="I237" s="397"/>
      <c r="J237" s="397"/>
      <c r="K237" s="397"/>
      <c r="L237" s="397"/>
      <c r="M237" s="397"/>
      <c r="N237" s="397"/>
      <c r="O237" s="397"/>
      <c r="P237" s="397"/>
      <c r="Q237" s="397"/>
      <c r="R237" s="397"/>
      <c r="S237" s="397"/>
      <c r="T237" s="397"/>
      <c r="U237" s="397"/>
      <c r="V237" s="397"/>
      <c r="W237" s="397"/>
      <c r="X237" s="397"/>
      <c r="Y237" s="397"/>
      <c r="Z237" s="397"/>
      <c r="AA237" s="397"/>
      <c r="AB237" s="397"/>
      <c r="AC237" s="397"/>
      <c r="AD237" s="397"/>
      <c r="AE237" s="397"/>
      <c r="AF237" s="397"/>
      <c r="AG237" s="397"/>
      <c r="AH237" s="397"/>
      <c r="AI237" s="397"/>
      <c r="AJ237" s="397"/>
      <c r="AK237" s="397"/>
      <c r="AL237" s="397"/>
      <c r="AM237" s="397"/>
      <c r="AN237" s="397"/>
      <c r="AO237" s="397"/>
      <c r="AP237" s="397"/>
      <c r="AQ237" s="397"/>
      <c r="AR237" s="397"/>
      <c r="AS237" s="397"/>
      <c r="AT237" s="397"/>
      <c r="AU237" s="397"/>
    </row>
    <row r="238" customFormat="false" ht="19.5" hidden="false" customHeight="true" outlineLevel="0" collapsed="false">
      <c r="A238" s="398" t="n">
        <v>213</v>
      </c>
      <c r="B238" s="414" t="n">
        <v>213</v>
      </c>
      <c r="C238" s="397" t="s">
        <v>62</v>
      </c>
      <c r="D238" s="399" t="s">
        <v>685</v>
      </c>
      <c r="E238" s="404"/>
      <c r="F238" s="399"/>
      <c r="G238" s="397" t="s">
        <v>686</v>
      </c>
      <c r="H238" s="397"/>
      <c r="I238" s="397"/>
      <c r="J238" s="397"/>
      <c r="K238" s="397"/>
      <c r="L238" s="397"/>
      <c r="M238" s="397"/>
      <c r="N238" s="397"/>
      <c r="O238" s="397"/>
      <c r="P238" s="397"/>
      <c r="Q238" s="397"/>
      <c r="R238" s="397"/>
      <c r="S238" s="397"/>
      <c r="T238" s="397"/>
      <c r="U238" s="397"/>
      <c r="V238" s="397"/>
      <c r="W238" s="397"/>
      <c r="X238" s="397"/>
      <c r="Y238" s="397"/>
      <c r="Z238" s="397"/>
      <c r="AA238" s="397"/>
      <c r="AB238" s="397"/>
      <c r="AC238" s="397"/>
      <c r="AD238" s="397"/>
      <c r="AE238" s="397"/>
      <c r="AF238" s="397"/>
      <c r="AG238" s="397"/>
      <c r="AH238" s="397"/>
      <c r="AI238" s="397"/>
      <c r="AJ238" s="397"/>
      <c r="AK238" s="397"/>
      <c r="AL238" s="397"/>
      <c r="AM238" s="397"/>
      <c r="AN238" s="397"/>
      <c r="AO238" s="397"/>
      <c r="AP238" s="397"/>
      <c r="AQ238" s="397"/>
      <c r="AR238" s="397"/>
      <c r="AS238" s="397"/>
      <c r="AT238" s="397"/>
      <c r="AU238" s="397"/>
    </row>
    <row r="239" customFormat="false" ht="19.5" hidden="false" customHeight="true" outlineLevel="0" collapsed="false">
      <c r="A239" s="398" t="n">
        <v>214</v>
      </c>
      <c r="B239" s="414" t="n">
        <v>214</v>
      </c>
      <c r="C239" s="397" t="s">
        <v>62</v>
      </c>
      <c r="D239" s="399" t="s">
        <v>687</v>
      </c>
      <c r="E239" s="404"/>
      <c r="F239" s="399"/>
      <c r="G239" s="397" t="s">
        <v>688</v>
      </c>
      <c r="H239" s="397"/>
      <c r="I239" s="397"/>
      <c r="J239" s="397"/>
      <c r="K239" s="397"/>
      <c r="L239" s="397"/>
      <c r="M239" s="397"/>
      <c r="N239" s="397"/>
      <c r="O239" s="397"/>
      <c r="P239" s="397"/>
      <c r="Q239" s="397"/>
      <c r="R239" s="397"/>
      <c r="S239" s="397"/>
      <c r="T239" s="397"/>
      <c r="U239" s="397"/>
      <c r="V239" s="397"/>
      <c r="W239" s="397"/>
      <c r="X239" s="397"/>
      <c r="Y239" s="397"/>
      <c r="Z239" s="397"/>
      <c r="AA239" s="397"/>
      <c r="AB239" s="397"/>
      <c r="AC239" s="397"/>
      <c r="AD239" s="397"/>
      <c r="AE239" s="397"/>
      <c r="AF239" s="397"/>
      <c r="AG239" s="397"/>
      <c r="AH239" s="397"/>
      <c r="AI239" s="397"/>
      <c r="AJ239" s="397"/>
      <c r="AK239" s="397"/>
      <c r="AL239" s="397"/>
      <c r="AM239" s="397"/>
      <c r="AN239" s="397"/>
      <c r="AO239" s="397"/>
      <c r="AP239" s="397"/>
      <c r="AQ239" s="397"/>
      <c r="AR239" s="397"/>
      <c r="AS239" s="397"/>
      <c r="AT239" s="397"/>
      <c r="AU239" s="397"/>
    </row>
    <row r="240" customFormat="false" ht="19.5" hidden="false" customHeight="true" outlineLevel="0" collapsed="false">
      <c r="A240" s="398" t="n">
        <v>215</v>
      </c>
      <c r="B240" s="414" t="n">
        <v>215</v>
      </c>
      <c r="C240" s="397" t="s">
        <v>62</v>
      </c>
      <c r="D240" s="399" t="s">
        <v>689</v>
      </c>
      <c r="E240" s="404"/>
      <c r="F240" s="399"/>
      <c r="G240" s="397" t="s">
        <v>690</v>
      </c>
      <c r="H240" s="397"/>
      <c r="I240" s="397"/>
      <c r="J240" s="397"/>
      <c r="K240" s="397"/>
      <c r="L240" s="397"/>
      <c r="M240" s="397"/>
      <c r="N240" s="397"/>
      <c r="O240" s="397"/>
      <c r="P240" s="397"/>
      <c r="Q240" s="397"/>
      <c r="R240" s="397"/>
      <c r="S240" s="397"/>
      <c r="T240" s="397"/>
      <c r="U240" s="397"/>
      <c r="V240" s="397"/>
      <c r="W240" s="397"/>
      <c r="X240" s="397"/>
      <c r="Y240" s="397"/>
      <c r="Z240" s="397"/>
      <c r="AA240" s="397"/>
      <c r="AB240" s="397"/>
      <c r="AC240" s="397"/>
      <c r="AD240" s="397"/>
      <c r="AE240" s="397"/>
      <c r="AF240" s="397"/>
      <c r="AG240" s="397"/>
      <c r="AH240" s="397"/>
      <c r="AI240" s="397"/>
      <c r="AJ240" s="397"/>
      <c r="AK240" s="397"/>
      <c r="AL240" s="397"/>
      <c r="AM240" s="397"/>
      <c r="AN240" s="397"/>
      <c r="AO240" s="397"/>
      <c r="AP240" s="397"/>
      <c r="AQ240" s="397"/>
      <c r="AR240" s="397"/>
      <c r="AS240" s="397"/>
      <c r="AT240" s="397"/>
      <c r="AU240" s="397"/>
    </row>
    <row r="241" customFormat="false" ht="19.5" hidden="false" customHeight="true" outlineLevel="0" collapsed="false">
      <c r="A241" s="398" t="n">
        <v>216</v>
      </c>
      <c r="B241" s="414" t="n">
        <v>216</v>
      </c>
      <c r="C241" s="397" t="s">
        <v>62</v>
      </c>
      <c r="D241" s="399" t="s">
        <v>691</v>
      </c>
      <c r="E241" s="404"/>
      <c r="F241" s="399"/>
      <c r="G241" s="397" t="s">
        <v>692</v>
      </c>
      <c r="H241" s="397"/>
      <c r="I241" s="397"/>
      <c r="J241" s="397"/>
      <c r="K241" s="397"/>
      <c r="L241" s="397"/>
      <c r="M241" s="397"/>
      <c r="N241" s="397"/>
      <c r="O241" s="397"/>
      <c r="P241" s="397"/>
      <c r="Q241" s="397"/>
      <c r="R241" s="397"/>
      <c r="S241" s="397"/>
      <c r="T241" s="397"/>
      <c r="U241" s="397"/>
      <c r="V241" s="397"/>
      <c r="W241" s="397"/>
      <c r="X241" s="397"/>
      <c r="Y241" s="397"/>
      <c r="Z241" s="397"/>
      <c r="AA241" s="397"/>
      <c r="AB241" s="397"/>
      <c r="AC241" s="397"/>
      <c r="AD241" s="397"/>
      <c r="AE241" s="397"/>
      <c r="AF241" s="397"/>
      <c r="AG241" s="397"/>
      <c r="AH241" s="397"/>
      <c r="AI241" s="397"/>
      <c r="AJ241" s="397"/>
      <c r="AK241" s="397"/>
      <c r="AL241" s="397"/>
      <c r="AM241" s="397"/>
      <c r="AN241" s="397"/>
      <c r="AO241" s="397"/>
      <c r="AP241" s="397"/>
      <c r="AQ241" s="397"/>
      <c r="AR241" s="397"/>
      <c r="AS241" s="397"/>
      <c r="AT241" s="397"/>
      <c r="AU241" s="397"/>
    </row>
    <row r="242" customFormat="false" ht="19.5" hidden="false" customHeight="true" outlineLevel="0" collapsed="false">
      <c r="A242" s="398" t="n">
        <v>217</v>
      </c>
      <c r="B242" s="414" t="n">
        <v>217</v>
      </c>
      <c r="C242" s="397" t="s">
        <v>62</v>
      </c>
      <c r="D242" s="399" t="s">
        <v>694</v>
      </c>
      <c r="E242" s="404"/>
      <c r="F242" s="399"/>
      <c r="G242" s="397" t="s">
        <v>695</v>
      </c>
      <c r="H242" s="397"/>
      <c r="I242" s="397"/>
      <c r="J242" s="397"/>
      <c r="K242" s="397"/>
      <c r="L242" s="397"/>
      <c r="M242" s="397"/>
      <c r="N242" s="397"/>
      <c r="O242" s="397"/>
      <c r="P242" s="397"/>
      <c r="Q242" s="397"/>
      <c r="R242" s="397"/>
      <c r="S242" s="397"/>
      <c r="T242" s="397"/>
      <c r="U242" s="397"/>
      <c r="V242" s="397"/>
      <c r="W242" s="397"/>
      <c r="X242" s="397"/>
      <c r="Y242" s="397"/>
      <c r="Z242" s="397"/>
      <c r="AA242" s="397"/>
      <c r="AB242" s="397"/>
      <c r="AC242" s="397"/>
      <c r="AD242" s="397"/>
      <c r="AE242" s="397"/>
      <c r="AF242" s="397"/>
      <c r="AG242" s="397"/>
      <c r="AH242" s="397"/>
      <c r="AI242" s="397"/>
      <c r="AJ242" s="397"/>
      <c r="AK242" s="397"/>
      <c r="AL242" s="397"/>
      <c r="AM242" s="397"/>
      <c r="AN242" s="397"/>
      <c r="AO242" s="397"/>
      <c r="AP242" s="397"/>
      <c r="AQ242" s="397"/>
      <c r="AR242" s="397"/>
      <c r="AS242" s="397"/>
      <c r="AT242" s="397"/>
      <c r="AU242" s="397"/>
    </row>
    <row r="243" customFormat="false" ht="19.5" hidden="false" customHeight="true" outlineLevel="0" collapsed="false">
      <c r="A243" s="398" t="n">
        <v>218</v>
      </c>
      <c r="B243" s="414" t="n">
        <v>218</v>
      </c>
      <c r="C243" s="414" t="s">
        <v>62</v>
      </c>
      <c r="D243" s="399" t="s">
        <v>4272</v>
      </c>
      <c r="E243" s="399"/>
      <c r="F243" s="404" t="s">
        <v>3014</v>
      </c>
      <c r="G243" s="397" t="s">
        <v>4823</v>
      </c>
      <c r="H243" s="397"/>
      <c r="I243" s="499" t="s">
        <v>70</v>
      </c>
      <c r="J243" s="499" t="s">
        <v>70</v>
      </c>
      <c r="K243" s="397"/>
      <c r="L243" s="397"/>
      <c r="M243" s="397"/>
      <c r="N243" s="397"/>
      <c r="O243" s="397"/>
      <c r="P243" s="397"/>
      <c r="Q243" s="397"/>
      <c r="R243" s="397"/>
      <c r="S243" s="397"/>
      <c r="T243" s="397"/>
      <c r="U243" s="397"/>
      <c r="V243" s="397"/>
      <c r="W243" s="397"/>
      <c r="X243" s="397"/>
      <c r="Y243" s="397"/>
      <c r="Z243" s="397"/>
      <c r="AA243" s="397"/>
      <c r="AB243" s="397"/>
      <c r="AC243" s="397"/>
      <c r="AD243" s="397"/>
      <c r="AE243" s="397"/>
      <c r="AF243" s="397"/>
      <c r="AG243" s="397"/>
      <c r="AH243" s="397"/>
      <c r="AI243" s="397"/>
      <c r="AJ243" s="397"/>
      <c r="AK243" s="397"/>
      <c r="AL243" s="397"/>
      <c r="AM243" s="397"/>
      <c r="AN243" s="397"/>
      <c r="AO243" s="397"/>
      <c r="AP243" s="397"/>
      <c r="AQ243" s="397"/>
      <c r="AR243" s="397"/>
      <c r="AS243" s="397"/>
      <c r="AT243" s="397"/>
      <c r="AU243" s="397"/>
    </row>
    <row r="244" customFormat="false" ht="19.5" hidden="false" customHeight="true" outlineLevel="0" collapsed="false">
      <c r="A244" s="398" t="n">
        <v>219</v>
      </c>
      <c r="B244" s="414" t="n">
        <v>219.1</v>
      </c>
      <c r="C244" s="414" t="s">
        <v>62</v>
      </c>
      <c r="D244" s="399" t="s">
        <v>700</v>
      </c>
      <c r="E244" s="399"/>
      <c r="F244" s="399" t="s">
        <v>3022</v>
      </c>
      <c r="G244" s="422" t="s">
        <v>701</v>
      </c>
      <c r="H244" s="422"/>
      <c r="I244" s="499" t="s">
        <v>70</v>
      </c>
      <c r="J244" s="397" t="s">
        <v>4609</v>
      </c>
      <c r="K244" s="397"/>
      <c r="L244" s="397"/>
      <c r="M244" s="397"/>
      <c r="N244" s="397"/>
      <c r="O244" s="397"/>
      <c r="P244" s="397"/>
      <c r="Q244" s="397"/>
      <c r="R244" s="397"/>
      <c r="S244" s="397"/>
      <c r="T244" s="397"/>
      <c r="U244" s="397"/>
      <c r="V244" s="397"/>
      <c r="W244" s="397"/>
      <c r="X244" s="397"/>
      <c r="Y244" s="397"/>
      <c r="Z244" s="397"/>
      <c r="AA244" s="397"/>
      <c r="AB244" s="397"/>
      <c r="AC244" s="397"/>
      <c r="AD244" s="397"/>
      <c r="AE244" s="397"/>
      <c r="AF244" s="397"/>
      <c r="AG244" s="397"/>
      <c r="AH244" s="397"/>
      <c r="AI244" s="397"/>
      <c r="AJ244" s="397"/>
      <c r="AK244" s="397"/>
      <c r="AL244" s="397"/>
      <c r="AM244" s="397"/>
      <c r="AN244" s="397"/>
      <c r="AO244" s="397"/>
      <c r="AP244" s="397"/>
      <c r="AQ244" s="397"/>
      <c r="AR244" s="397"/>
      <c r="AS244" s="397"/>
      <c r="AT244" s="397"/>
      <c r="AU244" s="397"/>
    </row>
    <row r="245" customFormat="false" ht="19.5" hidden="false" customHeight="true" outlineLevel="0" collapsed="false">
      <c r="A245" s="398" t="n">
        <v>219</v>
      </c>
      <c r="B245" s="414" t="n">
        <v>219.2</v>
      </c>
      <c r="C245" s="414" t="s">
        <v>62</v>
      </c>
      <c r="D245" s="399" t="s">
        <v>700</v>
      </c>
      <c r="E245" s="399"/>
      <c r="F245" s="399"/>
      <c r="G245" s="397" t="s">
        <v>175</v>
      </c>
      <c r="H245" s="422"/>
      <c r="I245" s="397" t="s">
        <v>1004</v>
      </c>
      <c r="J245" s="397" t="s">
        <v>1004</v>
      </c>
      <c r="K245" s="397"/>
      <c r="L245" s="397"/>
      <c r="M245" s="397"/>
      <c r="N245" s="397"/>
      <c r="O245" s="397"/>
      <c r="P245" s="397"/>
      <c r="Q245" s="397"/>
      <c r="R245" s="397"/>
      <c r="S245" s="397"/>
      <c r="T245" s="397"/>
      <c r="U245" s="397"/>
      <c r="V245" s="397"/>
      <c r="W245" s="397"/>
      <c r="X245" s="397"/>
      <c r="Y245" s="397"/>
      <c r="Z245" s="397"/>
      <c r="AA245" s="397"/>
      <c r="AB245" s="397"/>
      <c r="AC245" s="397"/>
      <c r="AD245" s="397"/>
      <c r="AE245" s="397"/>
      <c r="AF245" s="397"/>
      <c r="AG245" s="397"/>
      <c r="AH245" s="397"/>
      <c r="AI245" s="397"/>
      <c r="AJ245" s="397"/>
      <c r="AK245" s="397"/>
      <c r="AL245" s="397"/>
      <c r="AM245" s="397"/>
      <c r="AN245" s="397"/>
      <c r="AO245" s="397"/>
      <c r="AP245" s="397"/>
      <c r="AQ245" s="397"/>
      <c r="AR245" s="397"/>
      <c r="AS245" s="397"/>
      <c r="AT245" s="397"/>
      <c r="AU245" s="397"/>
    </row>
    <row r="246" customFormat="false" ht="19.5" hidden="false" customHeight="true" outlineLevel="0" collapsed="false">
      <c r="A246" s="398" t="n">
        <v>220</v>
      </c>
      <c r="B246" s="414" t="n">
        <v>220</v>
      </c>
      <c r="C246" s="397" t="s">
        <v>62</v>
      </c>
      <c r="D246" s="399" t="s">
        <v>704</v>
      </c>
      <c r="E246" s="404"/>
      <c r="F246" s="399"/>
      <c r="G246" s="397" t="s">
        <v>706</v>
      </c>
      <c r="H246" s="397"/>
      <c r="I246" s="397"/>
      <c r="J246" s="397"/>
      <c r="K246" s="397"/>
      <c r="L246" s="397"/>
      <c r="M246" s="397"/>
      <c r="N246" s="397"/>
      <c r="O246" s="397"/>
      <c r="P246" s="397"/>
      <c r="Q246" s="397"/>
      <c r="R246" s="397"/>
      <c r="S246" s="397"/>
      <c r="T246" s="397"/>
      <c r="U246" s="397"/>
      <c r="V246" s="397"/>
      <c r="W246" s="397"/>
      <c r="X246" s="397"/>
      <c r="Y246" s="397"/>
      <c r="Z246" s="397"/>
      <c r="AA246" s="397"/>
      <c r="AB246" s="397"/>
      <c r="AC246" s="397"/>
      <c r="AD246" s="397"/>
      <c r="AE246" s="397"/>
      <c r="AF246" s="397"/>
      <c r="AG246" s="397"/>
      <c r="AH246" s="397"/>
      <c r="AI246" s="397"/>
      <c r="AJ246" s="397"/>
      <c r="AK246" s="397"/>
      <c r="AL246" s="397"/>
      <c r="AM246" s="397"/>
      <c r="AN246" s="397"/>
      <c r="AO246" s="397"/>
      <c r="AP246" s="397"/>
      <c r="AQ246" s="397"/>
      <c r="AR246" s="397"/>
      <c r="AS246" s="397"/>
      <c r="AT246" s="397"/>
      <c r="AU246" s="397"/>
    </row>
    <row r="247" customFormat="false" ht="19.5" hidden="false" customHeight="true" outlineLevel="0" collapsed="false">
      <c r="A247" s="398" t="n">
        <v>221</v>
      </c>
      <c r="B247" s="414" t="n">
        <v>221</v>
      </c>
      <c r="C247" s="397" t="s">
        <v>62</v>
      </c>
      <c r="D247" s="399" t="s">
        <v>708</v>
      </c>
      <c r="E247" s="404"/>
      <c r="F247" s="399"/>
      <c r="G247" s="397" t="s">
        <v>709</v>
      </c>
      <c r="H247" s="397"/>
      <c r="I247" s="397"/>
      <c r="J247" s="397"/>
      <c r="K247" s="397"/>
      <c r="L247" s="397"/>
      <c r="M247" s="397"/>
      <c r="N247" s="397"/>
      <c r="O247" s="397"/>
      <c r="P247" s="397"/>
      <c r="Q247" s="397"/>
      <c r="R247" s="397"/>
      <c r="S247" s="397"/>
      <c r="T247" s="397"/>
      <c r="U247" s="397"/>
      <c r="V247" s="397"/>
      <c r="W247" s="397"/>
      <c r="X247" s="397"/>
      <c r="Y247" s="397"/>
      <c r="Z247" s="397"/>
      <c r="AA247" s="397"/>
      <c r="AB247" s="397"/>
      <c r="AC247" s="397"/>
      <c r="AD247" s="397"/>
      <c r="AE247" s="397"/>
      <c r="AF247" s="397"/>
      <c r="AG247" s="397"/>
      <c r="AH247" s="397"/>
      <c r="AI247" s="397"/>
      <c r="AJ247" s="397"/>
      <c r="AK247" s="397"/>
      <c r="AL247" s="397"/>
      <c r="AM247" s="397"/>
      <c r="AN247" s="397"/>
      <c r="AO247" s="397"/>
      <c r="AP247" s="397"/>
      <c r="AQ247" s="397"/>
      <c r="AR247" s="397"/>
      <c r="AS247" s="397"/>
      <c r="AT247" s="397"/>
      <c r="AU247" s="397"/>
    </row>
    <row r="248" customFormat="false" ht="19.5" hidden="false" customHeight="true" outlineLevel="0" collapsed="false">
      <c r="A248" s="398" t="n">
        <v>222</v>
      </c>
      <c r="B248" s="414" t="n">
        <v>222</v>
      </c>
      <c r="C248" s="397" t="s">
        <v>62</v>
      </c>
      <c r="D248" s="399" t="s">
        <v>710</v>
      </c>
      <c r="E248" s="404"/>
      <c r="F248" s="399"/>
      <c r="G248" s="397" t="s">
        <v>711</v>
      </c>
      <c r="H248" s="397"/>
      <c r="I248" s="397"/>
      <c r="J248" s="397"/>
      <c r="K248" s="397"/>
      <c r="L248" s="397"/>
      <c r="M248" s="397"/>
      <c r="N248" s="397"/>
      <c r="O248" s="397"/>
      <c r="P248" s="397"/>
      <c r="Q248" s="397"/>
      <c r="R248" s="397"/>
      <c r="S248" s="397"/>
      <c r="T248" s="397"/>
      <c r="U248" s="397"/>
      <c r="V248" s="397"/>
      <c r="W248" s="397"/>
      <c r="X248" s="397"/>
      <c r="Y248" s="397"/>
      <c r="Z248" s="397"/>
      <c r="AA248" s="397"/>
      <c r="AB248" s="397"/>
      <c r="AC248" s="397"/>
      <c r="AD248" s="397"/>
      <c r="AE248" s="397"/>
      <c r="AF248" s="397"/>
      <c r="AG248" s="397"/>
      <c r="AH248" s="397"/>
      <c r="AI248" s="397"/>
      <c r="AJ248" s="397"/>
      <c r="AK248" s="397"/>
      <c r="AL248" s="397"/>
      <c r="AM248" s="397"/>
      <c r="AN248" s="397"/>
      <c r="AO248" s="397"/>
      <c r="AP248" s="397"/>
      <c r="AQ248" s="397"/>
      <c r="AR248" s="397"/>
      <c r="AS248" s="397"/>
      <c r="AT248" s="397"/>
      <c r="AU248" s="397"/>
    </row>
    <row r="249" customFormat="false" ht="19.5" hidden="false" customHeight="true" outlineLevel="0" collapsed="false">
      <c r="A249" s="398" t="n">
        <v>223</v>
      </c>
      <c r="B249" s="414" t="n">
        <v>223</v>
      </c>
      <c r="C249" s="397" t="s">
        <v>62</v>
      </c>
      <c r="D249" s="399" t="s">
        <v>713</v>
      </c>
      <c r="E249" s="404"/>
      <c r="F249" s="399"/>
      <c r="G249" s="397" t="s">
        <v>714</v>
      </c>
      <c r="H249" s="397"/>
      <c r="I249" s="397"/>
      <c r="J249" s="397"/>
      <c r="K249" s="397"/>
      <c r="L249" s="397"/>
      <c r="M249" s="397"/>
      <c r="N249" s="397"/>
      <c r="O249" s="397"/>
      <c r="P249" s="397"/>
      <c r="Q249" s="397"/>
      <c r="R249" s="397"/>
      <c r="S249" s="397"/>
      <c r="T249" s="397"/>
      <c r="U249" s="397"/>
      <c r="V249" s="397"/>
      <c r="W249" s="397"/>
      <c r="X249" s="397"/>
      <c r="Y249" s="397"/>
      <c r="Z249" s="397"/>
      <c r="AA249" s="397"/>
      <c r="AB249" s="397"/>
      <c r="AC249" s="397"/>
      <c r="AD249" s="397"/>
      <c r="AE249" s="397"/>
      <c r="AF249" s="397"/>
      <c r="AG249" s="397"/>
      <c r="AH249" s="397"/>
      <c r="AI249" s="397"/>
      <c r="AJ249" s="397"/>
      <c r="AK249" s="397"/>
      <c r="AL249" s="397"/>
      <c r="AM249" s="397"/>
      <c r="AN249" s="397"/>
      <c r="AO249" s="397"/>
      <c r="AP249" s="397"/>
      <c r="AQ249" s="397"/>
      <c r="AR249" s="397"/>
      <c r="AS249" s="397"/>
      <c r="AT249" s="397"/>
      <c r="AU249" s="397"/>
    </row>
    <row r="250" customFormat="false" ht="19.5" hidden="false" customHeight="true" outlineLevel="0" collapsed="false">
      <c r="A250" s="398" t="n">
        <v>224</v>
      </c>
      <c r="B250" s="414" t="n">
        <v>224</v>
      </c>
      <c r="C250" s="397" t="s">
        <v>62</v>
      </c>
      <c r="D250" s="399" t="s">
        <v>715</v>
      </c>
      <c r="E250" s="404"/>
      <c r="F250" s="399"/>
      <c r="G250" s="397" t="s">
        <v>716</v>
      </c>
      <c r="H250" s="397"/>
      <c r="I250" s="397"/>
      <c r="J250" s="397"/>
      <c r="K250" s="397"/>
      <c r="L250" s="397"/>
      <c r="M250" s="397"/>
      <c r="N250" s="397"/>
      <c r="O250" s="397"/>
      <c r="P250" s="397"/>
      <c r="Q250" s="397"/>
      <c r="R250" s="397"/>
      <c r="S250" s="397"/>
      <c r="T250" s="397"/>
      <c r="U250" s="397"/>
      <c r="V250" s="397"/>
      <c r="W250" s="397"/>
      <c r="X250" s="397"/>
      <c r="Y250" s="397"/>
      <c r="Z250" s="397"/>
      <c r="AA250" s="397"/>
      <c r="AB250" s="397"/>
      <c r="AC250" s="397"/>
      <c r="AD250" s="397"/>
      <c r="AE250" s="397"/>
      <c r="AF250" s="397"/>
      <c r="AG250" s="397"/>
      <c r="AH250" s="397"/>
      <c r="AI250" s="397"/>
      <c r="AJ250" s="397"/>
      <c r="AK250" s="397"/>
      <c r="AL250" s="397"/>
      <c r="AM250" s="397"/>
      <c r="AN250" s="397"/>
      <c r="AO250" s="397"/>
      <c r="AP250" s="397"/>
      <c r="AQ250" s="397"/>
      <c r="AR250" s="397"/>
      <c r="AS250" s="397"/>
      <c r="AT250" s="397"/>
      <c r="AU250" s="397"/>
    </row>
    <row r="251" customFormat="false" ht="19.5" hidden="false" customHeight="true" outlineLevel="0" collapsed="false">
      <c r="A251" s="398" t="n">
        <v>225</v>
      </c>
      <c r="B251" s="414" t="n">
        <v>225</v>
      </c>
      <c r="C251" s="397" t="s">
        <v>62</v>
      </c>
      <c r="D251" s="399" t="s">
        <v>717</v>
      </c>
      <c r="E251" s="404"/>
      <c r="F251" s="399"/>
      <c r="G251" s="397" t="s">
        <v>718</v>
      </c>
      <c r="H251" s="397"/>
      <c r="I251" s="397"/>
      <c r="J251" s="397"/>
      <c r="K251" s="397"/>
      <c r="L251" s="397"/>
      <c r="M251" s="397"/>
      <c r="N251" s="397"/>
      <c r="O251" s="397"/>
      <c r="P251" s="397"/>
      <c r="Q251" s="397"/>
      <c r="R251" s="397"/>
      <c r="S251" s="397"/>
      <c r="T251" s="397"/>
      <c r="U251" s="397"/>
      <c r="V251" s="397"/>
      <c r="W251" s="397"/>
      <c r="X251" s="397"/>
      <c r="Y251" s="397"/>
      <c r="Z251" s="397"/>
      <c r="AA251" s="397"/>
      <c r="AB251" s="397"/>
      <c r="AC251" s="397"/>
      <c r="AD251" s="397"/>
      <c r="AE251" s="397"/>
      <c r="AF251" s="397"/>
      <c r="AG251" s="397"/>
      <c r="AH251" s="397"/>
      <c r="AI251" s="397"/>
      <c r="AJ251" s="397"/>
      <c r="AK251" s="397"/>
      <c r="AL251" s="397"/>
      <c r="AM251" s="397"/>
      <c r="AN251" s="397"/>
      <c r="AO251" s="397"/>
      <c r="AP251" s="397"/>
      <c r="AQ251" s="397"/>
      <c r="AR251" s="397"/>
      <c r="AS251" s="397"/>
      <c r="AT251" s="397"/>
      <c r="AU251" s="397"/>
    </row>
    <row r="252" customFormat="false" ht="19.5" hidden="false" customHeight="true" outlineLevel="0" collapsed="false">
      <c r="A252" s="398" t="n">
        <v>226</v>
      </c>
      <c r="B252" s="414" t="n">
        <v>226</v>
      </c>
      <c r="C252" s="397" t="s">
        <v>62</v>
      </c>
      <c r="D252" s="399" t="s">
        <v>720</v>
      </c>
      <c r="E252" s="404"/>
      <c r="F252" s="399"/>
      <c r="G252" s="397" t="s">
        <v>721</v>
      </c>
      <c r="H252" s="397"/>
      <c r="I252" s="397"/>
      <c r="J252" s="397"/>
      <c r="K252" s="397"/>
      <c r="L252" s="397"/>
      <c r="M252" s="397"/>
      <c r="N252" s="397"/>
      <c r="O252" s="397"/>
      <c r="P252" s="397"/>
      <c r="Q252" s="397"/>
      <c r="R252" s="397"/>
      <c r="S252" s="397"/>
      <c r="T252" s="397"/>
      <c r="U252" s="397"/>
      <c r="V252" s="397"/>
      <c r="W252" s="397"/>
      <c r="X252" s="397"/>
      <c r="Y252" s="397"/>
      <c r="Z252" s="397"/>
      <c r="AA252" s="397"/>
      <c r="AB252" s="397"/>
      <c r="AC252" s="397"/>
      <c r="AD252" s="397"/>
      <c r="AE252" s="397"/>
      <c r="AF252" s="397"/>
      <c r="AG252" s="397"/>
      <c r="AH252" s="397"/>
      <c r="AI252" s="397"/>
      <c r="AJ252" s="397"/>
      <c r="AK252" s="397"/>
      <c r="AL252" s="397"/>
      <c r="AM252" s="397"/>
      <c r="AN252" s="397"/>
      <c r="AO252" s="397"/>
      <c r="AP252" s="397"/>
      <c r="AQ252" s="397"/>
      <c r="AR252" s="397"/>
      <c r="AS252" s="397"/>
      <c r="AT252" s="397"/>
      <c r="AU252" s="397"/>
    </row>
    <row r="253" customFormat="false" ht="19.5" hidden="false" customHeight="true" outlineLevel="0" collapsed="false">
      <c r="A253" s="398" t="n">
        <v>227</v>
      </c>
      <c r="B253" s="414" t="n">
        <v>227</v>
      </c>
      <c r="C253" s="414" t="s">
        <v>5158</v>
      </c>
      <c r="D253" s="414"/>
      <c r="E253" s="414" t="s">
        <v>5158</v>
      </c>
      <c r="F253" s="399" t="s">
        <v>6992</v>
      </c>
      <c r="G253" s="397" t="s">
        <v>548</v>
      </c>
      <c r="H253" s="397"/>
      <c r="I253" s="397"/>
      <c r="J253" s="397"/>
      <c r="K253" s="397"/>
      <c r="L253" s="397"/>
      <c r="M253" s="397"/>
      <c r="N253" s="397"/>
      <c r="O253" s="397"/>
      <c r="P253" s="397"/>
      <c r="Q253" s="397"/>
      <c r="R253" s="397"/>
      <c r="S253" s="397"/>
      <c r="T253" s="397"/>
      <c r="U253" s="397"/>
      <c r="V253" s="397"/>
      <c r="W253" s="397"/>
      <c r="X253" s="397"/>
      <c r="Y253" s="397"/>
      <c r="Z253" s="397"/>
      <c r="AA253" s="397"/>
      <c r="AB253" s="397"/>
      <c r="AC253" s="397"/>
      <c r="AD253" s="397"/>
      <c r="AE253" s="397"/>
      <c r="AF253" s="397"/>
      <c r="AG253" s="397"/>
      <c r="AH253" s="397"/>
      <c r="AI253" s="397"/>
      <c r="AJ253" s="397"/>
      <c r="AK253" s="397"/>
      <c r="AL253" s="397"/>
      <c r="AM253" s="397"/>
      <c r="AN253" s="397"/>
      <c r="AO253" s="397"/>
      <c r="AP253" s="397"/>
      <c r="AQ253" s="397"/>
      <c r="AR253" s="397"/>
      <c r="AS253" s="397"/>
      <c r="AT253" s="397"/>
      <c r="AU253" s="397"/>
    </row>
    <row r="254" customFormat="false" ht="19.5" hidden="false" customHeight="true" outlineLevel="0" collapsed="false">
      <c r="A254" s="398" t="n">
        <v>228</v>
      </c>
      <c r="B254" s="414" t="n">
        <v>228</v>
      </c>
      <c r="C254" s="414" t="s">
        <v>5158</v>
      </c>
      <c r="D254" s="414"/>
      <c r="E254" s="414" t="s">
        <v>5158</v>
      </c>
      <c r="F254" s="411" t="s">
        <v>6884</v>
      </c>
      <c r="G254" s="397" t="s">
        <v>3104</v>
      </c>
      <c r="H254" s="397"/>
      <c r="I254" s="500" t="s">
        <v>118</v>
      </c>
      <c r="J254" s="501" t="s">
        <v>101</v>
      </c>
      <c r="K254" s="397"/>
      <c r="L254" s="397"/>
      <c r="M254" s="397"/>
      <c r="N254" s="397"/>
      <c r="O254" s="397"/>
      <c r="P254" s="397"/>
      <c r="Q254" s="397"/>
      <c r="R254" s="397"/>
      <c r="S254" s="397"/>
      <c r="T254" s="397"/>
      <c r="U254" s="397"/>
      <c r="V254" s="397"/>
      <c r="W254" s="397"/>
      <c r="X254" s="397"/>
      <c r="Y254" s="397"/>
      <c r="Z254" s="397"/>
      <c r="AA254" s="397"/>
      <c r="AB254" s="397"/>
      <c r="AC254" s="397"/>
      <c r="AD254" s="397"/>
      <c r="AE254" s="397"/>
      <c r="AF254" s="397"/>
      <c r="AG254" s="397"/>
      <c r="AH254" s="397"/>
      <c r="AI254" s="397"/>
      <c r="AJ254" s="397"/>
      <c r="AK254" s="397"/>
      <c r="AL254" s="397"/>
      <c r="AM254" s="397"/>
      <c r="AN254" s="397"/>
      <c r="AO254" s="397"/>
      <c r="AP254" s="397"/>
      <c r="AQ254" s="397"/>
      <c r="AR254" s="397"/>
      <c r="AS254" s="397"/>
      <c r="AT254" s="397"/>
      <c r="AU254" s="397"/>
    </row>
    <row r="255" customFormat="false" ht="19.5" hidden="false" customHeight="true" outlineLevel="0" collapsed="false">
      <c r="A255" s="398" t="n">
        <v>229</v>
      </c>
      <c r="B255" s="414" t="n">
        <v>229</v>
      </c>
      <c r="C255" s="397" t="s">
        <v>62</v>
      </c>
      <c r="D255" s="399" t="s">
        <v>728</v>
      </c>
      <c r="E255" s="404"/>
      <c r="F255" s="399"/>
      <c r="G255" s="397" t="s">
        <v>730</v>
      </c>
      <c r="H255" s="397"/>
      <c r="I255" s="397"/>
      <c r="J255" s="397"/>
      <c r="K255" s="397"/>
      <c r="L255" s="397"/>
      <c r="M255" s="397"/>
      <c r="N255" s="397"/>
      <c r="O255" s="397"/>
      <c r="P255" s="397"/>
      <c r="Q255" s="397"/>
      <c r="R255" s="397"/>
      <c r="S255" s="397"/>
      <c r="T255" s="397"/>
      <c r="U255" s="397"/>
      <c r="V255" s="397"/>
      <c r="W255" s="397"/>
      <c r="X255" s="397"/>
      <c r="Y255" s="397"/>
      <c r="Z255" s="397"/>
      <c r="AA255" s="397"/>
      <c r="AB255" s="397"/>
      <c r="AC255" s="397"/>
      <c r="AD255" s="397"/>
      <c r="AE255" s="397"/>
      <c r="AF255" s="397"/>
      <c r="AG255" s="397"/>
      <c r="AH255" s="397"/>
      <c r="AI255" s="397"/>
      <c r="AJ255" s="397"/>
      <c r="AK255" s="397"/>
      <c r="AL255" s="397"/>
      <c r="AM255" s="397"/>
      <c r="AN255" s="397"/>
      <c r="AO255" s="397"/>
      <c r="AP255" s="397"/>
      <c r="AQ255" s="397"/>
      <c r="AR255" s="397"/>
      <c r="AS255" s="397"/>
      <c r="AT255" s="397"/>
      <c r="AU255" s="397"/>
    </row>
    <row r="256" customFormat="false" ht="19.5" hidden="false" customHeight="true" outlineLevel="0" collapsed="false">
      <c r="A256" s="398" t="n">
        <v>230</v>
      </c>
      <c r="B256" s="414" t="n">
        <v>230</v>
      </c>
      <c r="C256" s="397" t="s">
        <v>62</v>
      </c>
      <c r="D256" s="399" t="s">
        <v>732</v>
      </c>
      <c r="E256" s="404"/>
      <c r="F256" s="399"/>
      <c r="G256" s="397" t="s">
        <v>733</v>
      </c>
      <c r="H256" s="397"/>
      <c r="I256" s="397"/>
      <c r="J256" s="397"/>
      <c r="K256" s="397"/>
      <c r="L256" s="397"/>
      <c r="M256" s="397"/>
      <c r="N256" s="397"/>
      <c r="O256" s="397"/>
      <c r="P256" s="397"/>
      <c r="Q256" s="397"/>
      <c r="R256" s="397"/>
      <c r="S256" s="397"/>
      <c r="T256" s="397"/>
      <c r="U256" s="397"/>
      <c r="V256" s="397"/>
      <c r="W256" s="397"/>
      <c r="X256" s="397"/>
      <c r="Y256" s="397"/>
      <c r="Z256" s="397"/>
      <c r="AA256" s="397"/>
      <c r="AB256" s="397"/>
      <c r="AC256" s="397"/>
      <c r="AD256" s="397"/>
      <c r="AE256" s="397"/>
      <c r="AF256" s="397"/>
      <c r="AG256" s="397"/>
      <c r="AH256" s="397"/>
      <c r="AI256" s="397"/>
      <c r="AJ256" s="397"/>
      <c r="AK256" s="397"/>
      <c r="AL256" s="397"/>
      <c r="AM256" s="397"/>
      <c r="AN256" s="397"/>
      <c r="AO256" s="397"/>
      <c r="AP256" s="397"/>
      <c r="AQ256" s="397"/>
      <c r="AR256" s="397"/>
      <c r="AS256" s="397"/>
      <c r="AT256" s="397"/>
      <c r="AU256" s="397"/>
    </row>
    <row r="257" customFormat="false" ht="19.5" hidden="false" customHeight="true" outlineLevel="0" collapsed="false">
      <c r="A257" s="398" t="n">
        <v>231</v>
      </c>
      <c r="B257" s="414" t="n">
        <v>231</v>
      </c>
      <c r="C257" s="414" t="s">
        <v>5158</v>
      </c>
      <c r="D257" s="414"/>
      <c r="E257" s="414" t="s">
        <v>5158</v>
      </c>
      <c r="F257" s="399" t="s">
        <v>6123</v>
      </c>
      <c r="G257" s="397" t="s">
        <v>3123</v>
      </c>
      <c r="H257" s="397"/>
      <c r="I257" s="397" t="s">
        <v>60</v>
      </c>
      <c r="J257" s="397" t="s">
        <v>60</v>
      </c>
      <c r="K257" s="397"/>
      <c r="L257" s="397"/>
      <c r="M257" s="397"/>
      <c r="N257" s="397"/>
      <c r="O257" s="397"/>
      <c r="P257" s="397"/>
      <c r="Q257" s="397"/>
      <c r="R257" s="397"/>
      <c r="S257" s="397"/>
      <c r="T257" s="397"/>
      <c r="U257" s="397"/>
      <c r="V257" s="397"/>
      <c r="W257" s="397"/>
      <c r="X257" s="397"/>
      <c r="Y257" s="397"/>
      <c r="Z257" s="397"/>
      <c r="AA257" s="397"/>
      <c r="AB257" s="397"/>
      <c r="AC257" s="397"/>
      <c r="AD257" s="397"/>
      <c r="AE257" s="397"/>
      <c r="AF257" s="397"/>
      <c r="AG257" s="397"/>
      <c r="AH257" s="397"/>
      <c r="AI257" s="397"/>
      <c r="AJ257" s="397"/>
      <c r="AK257" s="397"/>
      <c r="AL257" s="397"/>
      <c r="AM257" s="397"/>
      <c r="AN257" s="397"/>
      <c r="AO257" s="397"/>
      <c r="AP257" s="397"/>
      <c r="AQ257" s="397"/>
      <c r="AR257" s="397"/>
      <c r="AS257" s="397"/>
      <c r="AT257" s="397"/>
      <c r="AU257" s="397"/>
    </row>
    <row r="258" customFormat="false" ht="19.5" hidden="false" customHeight="true" outlineLevel="0" collapsed="false">
      <c r="A258" s="398" t="n">
        <v>232</v>
      </c>
      <c r="B258" s="414" t="n">
        <v>232</v>
      </c>
      <c r="C258" s="414" t="s">
        <v>5158</v>
      </c>
      <c r="D258" s="414"/>
      <c r="E258" s="414" t="s">
        <v>5158</v>
      </c>
      <c r="F258" s="399" t="s">
        <v>6127</v>
      </c>
      <c r="G258" s="397" t="s">
        <v>3128</v>
      </c>
      <c r="H258" s="397"/>
      <c r="I258" s="500" t="s">
        <v>118</v>
      </c>
      <c r="J258" s="501" t="s">
        <v>101</v>
      </c>
      <c r="K258" s="397"/>
      <c r="L258" s="397"/>
      <c r="M258" s="397"/>
      <c r="N258" s="397"/>
      <c r="O258" s="397"/>
      <c r="P258" s="397"/>
      <c r="Q258" s="397"/>
      <c r="R258" s="397"/>
      <c r="S258" s="397"/>
      <c r="T258" s="397"/>
      <c r="U258" s="397"/>
      <c r="V258" s="397"/>
      <c r="W258" s="397"/>
      <c r="X258" s="397"/>
      <c r="Y258" s="397"/>
      <c r="Z258" s="397"/>
      <c r="AA258" s="397"/>
      <c r="AB258" s="397"/>
      <c r="AC258" s="397"/>
      <c r="AD258" s="397"/>
      <c r="AE258" s="397"/>
      <c r="AF258" s="397"/>
      <c r="AG258" s="397"/>
      <c r="AH258" s="397"/>
      <c r="AI258" s="397"/>
      <c r="AJ258" s="397"/>
      <c r="AK258" s="397"/>
      <c r="AL258" s="397"/>
      <c r="AM258" s="397"/>
      <c r="AN258" s="397"/>
      <c r="AO258" s="397"/>
      <c r="AP258" s="397"/>
      <c r="AQ258" s="397"/>
      <c r="AR258" s="397"/>
      <c r="AS258" s="397"/>
      <c r="AT258" s="397"/>
      <c r="AU258" s="397"/>
    </row>
    <row r="259" customFormat="false" ht="19.5" hidden="false" customHeight="true" outlineLevel="0" collapsed="false">
      <c r="A259" s="398" t="n">
        <v>233</v>
      </c>
      <c r="B259" s="414" t="n">
        <v>233</v>
      </c>
      <c r="C259" s="414" t="s">
        <v>5158</v>
      </c>
      <c r="D259" s="414"/>
      <c r="E259" s="414" t="s">
        <v>5158</v>
      </c>
      <c r="F259" s="399" t="s">
        <v>3138</v>
      </c>
      <c r="G259" s="397" t="s">
        <v>3140</v>
      </c>
      <c r="H259" s="397"/>
      <c r="I259" s="397"/>
      <c r="J259" s="397"/>
      <c r="K259" s="397"/>
      <c r="L259" s="397"/>
      <c r="M259" s="397"/>
      <c r="N259" s="397"/>
      <c r="O259" s="397"/>
      <c r="P259" s="397"/>
      <c r="Q259" s="397"/>
      <c r="R259" s="397"/>
      <c r="S259" s="397"/>
      <c r="T259" s="397"/>
      <c r="U259" s="397"/>
      <c r="V259" s="397"/>
      <c r="W259" s="397"/>
      <c r="X259" s="397"/>
      <c r="Y259" s="397"/>
      <c r="Z259" s="397"/>
      <c r="AA259" s="397"/>
      <c r="AB259" s="397"/>
      <c r="AC259" s="397"/>
      <c r="AD259" s="397"/>
      <c r="AE259" s="397"/>
      <c r="AF259" s="397"/>
      <c r="AG259" s="397"/>
      <c r="AH259" s="397"/>
      <c r="AI259" s="397"/>
      <c r="AJ259" s="397"/>
      <c r="AK259" s="397"/>
      <c r="AL259" s="397"/>
      <c r="AM259" s="397"/>
      <c r="AN259" s="397"/>
      <c r="AO259" s="397"/>
      <c r="AP259" s="397"/>
      <c r="AQ259" s="397"/>
      <c r="AR259" s="397"/>
      <c r="AS259" s="397"/>
      <c r="AT259" s="397"/>
      <c r="AU259" s="397"/>
    </row>
    <row r="260" customFormat="false" ht="19.5" hidden="false" customHeight="true" outlineLevel="0" collapsed="false">
      <c r="A260" s="398" t="n">
        <v>234</v>
      </c>
      <c r="B260" s="414" t="n">
        <v>234</v>
      </c>
      <c r="C260" s="397" t="s">
        <v>62</v>
      </c>
      <c r="D260" s="399" t="s">
        <v>741</v>
      </c>
      <c r="E260" s="404"/>
      <c r="F260" s="399"/>
      <c r="G260" s="397" t="s">
        <v>742</v>
      </c>
      <c r="H260" s="397"/>
      <c r="I260" s="397"/>
      <c r="J260" s="397"/>
      <c r="K260" s="397"/>
      <c r="L260" s="397"/>
      <c r="M260" s="397"/>
      <c r="N260" s="397"/>
      <c r="O260" s="397"/>
      <c r="P260" s="397"/>
      <c r="Q260" s="397"/>
      <c r="R260" s="397"/>
      <c r="S260" s="397"/>
      <c r="T260" s="397"/>
      <c r="U260" s="397"/>
      <c r="V260" s="397"/>
      <c r="W260" s="397"/>
      <c r="X260" s="397"/>
      <c r="Y260" s="397"/>
      <c r="Z260" s="397"/>
      <c r="AA260" s="397"/>
      <c r="AB260" s="397"/>
      <c r="AC260" s="397"/>
      <c r="AD260" s="397"/>
      <c r="AE260" s="397"/>
      <c r="AF260" s="397"/>
      <c r="AG260" s="397"/>
      <c r="AH260" s="397"/>
      <c r="AI260" s="397"/>
      <c r="AJ260" s="397"/>
      <c r="AK260" s="397"/>
      <c r="AL260" s="397"/>
      <c r="AM260" s="397"/>
      <c r="AN260" s="397"/>
      <c r="AO260" s="397"/>
      <c r="AP260" s="397"/>
      <c r="AQ260" s="397"/>
      <c r="AR260" s="397"/>
      <c r="AS260" s="397"/>
      <c r="AT260" s="397"/>
      <c r="AU260" s="397"/>
    </row>
    <row r="261" customFormat="false" ht="19.5" hidden="false" customHeight="true" outlineLevel="0" collapsed="false">
      <c r="A261" s="398" t="n">
        <v>235</v>
      </c>
      <c r="B261" s="414" t="n">
        <v>235</v>
      </c>
      <c r="C261" s="414" t="s">
        <v>5158</v>
      </c>
      <c r="D261" s="414"/>
      <c r="E261" s="414" t="s">
        <v>5158</v>
      </c>
      <c r="F261" s="399" t="s">
        <v>3159</v>
      </c>
      <c r="G261" s="397" t="s">
        <v>3161</v>
      </c>
      <c r="H261" s="397"/>
      <c r="I261" s="499" t="s">
        <v>70</v>
      </c>
      <c r="J261" s="499" t="s">
        <v>70</v>
      </c>
      <c r="K261" s="397"/>
      <c r="L261" s="397"/>
      <c r="M261" s="397"/>
      <c r="N261" s="397"/>
      <c r="O261" s="397"/>
      <c r="P261" s="397"/>
      <c r="Q261" s="397"/>
      <c r="R261" s="397"/>
      <c r="S261" s="397"/>
      <c r="T261" s="397"/>
      <c r="U261" s="397"/>
      <c r="V261" s="397"/>
      <c r="W261" s="397"/>
      <c r="X261" s="397"/>
      <c r="Y261" s="397"/>
      <c r="Z261" s="397"/>
      <c r="AA261" s="397"/>
      <c r="AB261" s="397"/>
      <c r="AC261" s="397"/>
      <c r="AD261" s="397"/>
      <c r="AE261" s="397"/>
      <c r="AF261" s="397"/>
      <c r="AG261" s="397"/>
      <c r="AH261" s="397"/>
      <c r="AI261" s="397"/>
      <c r="AJ261" s="397"/>
      <c r="AK261" s="397"/>
      <c r="AL261" s="397"/>
      <c r="AM261" s="397"/>
      <c r="AN261" s="397"/>
      <c r="AO261" s="397"/>
      <c r="AP261" s="397"/>
      <c r="AQ261" s="397"/>
      <c r="AR261" s="397"/>
      <c r="AS261" s="397"/>
      <c r="AT261" s="397"/>
      <c r="AU261" s="397"/>
    </row>
    <row r="262" customFormat="false" ht="19.5" hidden="false" customHeight="true" outlineLevel="0" collapsed="false">
      <c r="A262" s="398" t="n">
        <v>236</v>
      </c>
      <c r="B262" s="414" t="n">
        <v>236</v>
      </c>
      <c r="C262" s="414" t="s">
        <v>5158</v>
      </c>
      <c r="D262" s="414"/>
      <c r="E262" s="414" t="s">
        <v>5158</v>
      </c>
      <c r="F262" s="399" t="s">
        <v>6993</v>
      </c>
      <c r="G262" s="397" t="s">
        <v>3172</v>
      </c>
      <c r="H262" s="397"/>
      <c r="I262" s="500" t="s">
        <v>118</v>
      </c>
      <c r="J262" s="501" t="s">
        <v>101</v>
      </c>
      <c r="K262" s="397"/>
      <c r="L262" s="397"/>
      <c r="M262" s="397"/>
      <c r="N262" s="397"/>
      <c r="O262" s="397"/>
      <c r="P262" s="397"/>
      <c r="Q262" s="397"/>
      <c r="R262" s="397"/>
      <c r="S262" s="397"/>
      <c r="T262" s="397"/>
      <c r="U262" s="397"/>
      <c r="V262" s="397"/>
      <c r="W262" s="397"/>
      <c r="X262" s="397"/>
      <c r="Y262" s="397"/>
      <c r="Z262" s="397"/>
      <c r="AA262" s="397"/>
      <c r="AB262" s="397"/>
      <c r="AC262" s="397"/>
      <c r="AD262" s="397"/>
      <c r="AE262" s="397"/>
      <c r="AF262" s="397"/>
      <c r="AG262" s="397"/>
      <c r="AH262" s="397"/>
      <c r="AI262" s="397"/>
      <c r="AJ262" s="397"/>
      <c r="AK262" s="397"/>
      <c r="AL262" s="397"/>
      <c r="AM262" s="397"/>
      <c r="AN262" s="397"/>
      <c r="AO262" s="397"/>
      <c r="AP262" s="397"/>
      <c r="AQ262" s="397"/>
      <c r="AR262" s="397"/>
      <c r="AS262" s="397"/>
      <c r="AT262" s="397"/>
      <c r="AU262" s="397"/>
    </row>
    <row r="263" customFormat="false" ht="19.5" hidden="false" customHeight="true" outlineLevel="0" collapsed="false">
      <c r="A263" s="398" t="n">
        <v>237</v>
      </c>
      <c r="B263" s="414" t="n">
        <v>237</v>
      </c>
      <c r="C263" s="414" t="s">
        <v>62</v>
      </c>
      <c r="D263" s="399" t="s">
        <v>748</v>
      </c>
      <c r="E263" s="399"/>
      <c r="F263" s="404"/>
      <c r="G263" s="397" t="s">
        <v>749</v>
      </c>
      <c r="H263" s="397"/>
      <c r="I263" s="397"/>
      <c r="J263" s="397"/>
      <c r="K263" s="397"/>
      <c r="L263" s="397"/>
      <c r="M263" s="397"/>
      <c r="N263" s="397"/>
      <c r="O263" s="397"/>
      <c r="P263" s="397"/>
      <c r="Q263" s="397"/>
      <c r="R263" s="397"/>
      <c r="S263" s="397"/>
      <c r="T263" s="397"/>
      <c r="U263" s="397"/>
      <c r="V263" s="397"/>
      <c r="W263" s="397"/>
      <c r="X263" s="397"/>
      <c r="Y263" s="397"/>
      <c r="Z263" s="397"/>
      <c r="AA263" s="397"/>
      <c r="AB263" s="397"/>
      <c r="AC263" s="397"/>
      <c r="AD263" s="397"/>
      <c r="AE263" s="397"/>
      <c r="AF263" s="397"/>
      <c r="AG263" s="397"/>
      <c r="AH263" s="397"/>
      <c r="AI263" s="397"/>
      <c r="AJ263" s="397"/>
      <c r="AK263" s="397"/>
      <c r="AL263" s="397"/>
      <c r="AM263" s="397"/>
      <c r="AN263" s="397"/>
      <c r="AO263" s="397"/>
      <c r="AP263" s="397"/>
      <c r="AQ263" s="397"/>
      <c r="AR263" s="397"/>
      <c r="AS263" s="397"/>
      <c r="AT263" s="397"/>
      <c r="AU263" s="397"/>
    </row>
    <row r="264" customFormat="false" ht="19.5" hidden="false" customHeight="true" outlineLevel="0" collapsed="false">
      <c r="A264" s="398" t="n">
        <v>238</v>
      </c>
      <c r="B264" s="414" t="n">
        <v>238</v>
      </c>
      <c r="C264" s="414" t="s">
        <v>5158</v>
      </c>
      <c r="D264" s="414"/>
      <c r="E264" s="414" t="s">
        <v>5158</v>
      </c>
      <c r="F264" s="399" t="s">
        <v>3187</v>
      </c>
      <c r="G264" s="397" t="s">
        <v>3190</v>
      </c>
      <c r="H264" s="397"/>
      <c r="I264" s="397" t="s">
        <v>60</v>
      </c>
      <c r="J264" s="397" t="s">
        <v>60</v>
      </c>
      <c r="K264" s="397"/>
      <c r="L264" s="397"/>
      <c r="M264" s="397"/>
      <c r="N264" s="397"/>
      <c r="O264" s="397"/>
      <c r="P264" s="397"/>
      <c r="Q264" s="397"/>
      <c r="R264" s="397"/>
      <c r="S264" s="397"/>
      <c r="T264" s="397"/>
      <c r="U264" s="397"/>
      <c r="V264" s="397"/>
      <c r="W264" s="397"/>
      <c r="X264" s="397"/>
      <c r="Y264" s="397"/>
      <c r="Z264" s="397"/>
      <c r="AA264" s="397"/>
      <c r="AB264" s="397"/>
      <c r="AC264" s="397"/>
      <c r="AD264" s="397"/>
      <c r="AE264" s="397"/>
      <c r="AF264" s="397"/>
      <c r="AG264" s="397"/>
      <c r="AH264" s="397"/>
      <c r="AI264" s="397"/>
      <c r="AJ264" s="397"/>
      <c r="AK264" s="397"/>
      <c r="AL264" s="397"/>
      <c r="AM264" s="397"/>
      <c r="AN264" s="397"/>
      <c r="AO264" s="397"/>
      <c r="AP264" s="397"/>
      <c r="AQ264" s="397"/>
      <c r="AR264" s="397"/>
      <c r="AS264" s="397"/>
      <c r="AT264" s="397"/>
      <c r="AU264" s="397"/>
    </row>
    <row r="265" customFormat="false" ht="19.5" hidden="false" customHeight="true" outlineLevel="0" collapsed="false">
      <c r="A265" s="398" t="n">
        <v>239</v>
      </c>
      <c r="B265" s="414" t="n">
        <v>239</v>
      </c>
      <c r="C265" s="414" t="s">
        <v>5158</v>
      </c>
      <c r="D265" s="414"/>
      <c r="E265" s="414" t="s">
        <v>5158</v>
      </c>
      <c r="F265" s="399" t="s">
        <v>6159</v>
      </c>
      <c r="G265" s="397" t="s">
        <v>3202</v>
      </c>
      <c r="H265" s="397"/>
      <c r="I265" s="499" t="s">
        <v>70</v>
      </c>
      <c r="J265" s="499" t="s">
        <v>70</v>
      </c>
      <c r="K265" s="397"/>
      <c r="L265" s="397"/>
      <c r="M265" s="397"/>
      <c r="N265" s="397"/>
      <c r="O265" s="397"/>
      <c r="P265" s="397"/>
      <c r="Q265" s="397"/>
      <c r="R265" s="397"/>
      <c r="S265" s="397"/>
      <c r="T265" s="397"/>
      <c r="U265" s="397"/>
      <c r="V265" s="397"/>
      <c r="W265" s="397"/>
      <c r="X265" s="397"/>
      <c r="Y265" s="397"/>
      <c r="Z265" s="397"/>
      <c r="AA265" s="397"/>
      <c r="AB265" s="397"/>
      <c r="AC265" s="397"/>
      <c r="AD265" s="397"/>
      <c r="AE265" s="397"/>
      <c r="AF265" s="397"/>
      <c r="AG265" s="397"/>
      <c r="AH265" s="397"/>
      <c r="AI265" s="397"/>
      <c r="AJ265" s="397"/>
      <c r="AK265" s="397"/>
      <c r="AL265" s="397"/>
      <c r="AM265" s="397"/>
      <c r="AN265" s="397"/>
      <c r="AO265" s="397"/>
      <c r="AP265" s="397"/>
      <c r="AQ265" s="397"/>
      <c r="AR265" s="397"/>
      <c r="AS265" s="397"/>
      <c r="AT265" s="397"/>
      <c r="AU265" s="397"/>
    </row>
    <row r="266" customFormat="false" ht="19.5" hidden="false" customHeight="true" outlineLevel="0" collapsed="false">
      <c r="A266" s="398" t="n">
        <v>240</v>
      </c>
      <c r="B266" s="414" t="n">
        <v>240</v>
      </c>
      <c r="C266" s="397" t="s">
        <v>62</v>
      </c>
      <c r="D266" s="399" t="s">
        <v>755</v>
      </c>
      <c r="E266" s="404"/>
      <c r="F266" s="399"/>
      <c r="G266" s="397" t="s">
        <v>756</v>
      </c>
      <c r="H266" s="397"/>
      <c r="I266" s="397"/>
      <c r="J266" s="397"/>
      <c r="K266" s="397"/>
      <c r="L266" s="397"/>
      <c r="M266" s="397"/>
      <c r="N266" s="397"/>
      <c r="O266" s="397"/>
      <c r="P266" s="397"/>
      <c r="Q266" s="397"/>
      <c r="R266" s="397"/>
      <c r="S266" s="397"/>
      <c r="T266" s="397"/>
      <c r="U266" s="397"/>
      <c r="V266" s="397"/>
      <c r="W266" s="397"/>
      <c r="X266" s="397"/>
      <c r="Y266" s="397"/>
      <c r="Z266" s="397"/>
      <c r="AA266" s="397"/>
      <c r="AB266" s="397"/>
      <c r="AC266" s="397"/>
      <c r="AD266" s="397"/>
      <c r="AE266" s="397"/>
      <c r="AF266" s="397"/>
      <c r="AG266" s="397"/>
      <c r="AH266" s="397"/>
      <c r="AI266" s="397"/>
      <c r="AJ266" s="397"/>
      <c r="AK266" s="397"/>
      <c r="AL266" s="397"/>
      <c r="AM266" s="397"/>
      <c r="AN266" s="397"/>
      <c r="AO266" s="397"/>
      <c r="AP266" s="397"/>
      <c r="AQ266" s="397"/>
      <c r="AR266" s="397"/>
      <c r="AS266" s="397"/>
      <c r="AT266" s="397"/>
      <c r="AU266" s="397"/>
    </row>
    <row r="267" customFormat="false" ht="19.5" hidden="false" customHeight="true" outlineLevel="0" collapsed="false">
      <c r="A267" s="398" t="n">
        <v>241</v>
      </c>
      <c r="B267" s="414" t="n">
        <v>241</v>
      </c>
      <c r="C267" s="397" t="s">
        <v>62</v>
      </c>
      <c r="D267" s="399" t="s">
        <v>759</v>
      </c>
      <c r="E267" s="404"/>
      <c r="F267" s="399"/>
      <c r="G267" s="397" t="s">
        <v>760</v>
      </c>
      <c r="H267" s="397"/>
      <c r="I267" s="397"/>
      <c r="J267" s="397"/>
      <c r="K267" s="397"/>
      <c r="L267" s="397"/>
      <c r="M267" s="397"/>
      <c r="N267" s="397"/>
      <c r="O267" s="397"/>
      <c r="P267" s="397"/>
      <c r="Q267" s="397"/>
      <c r="R267" s="397"/>
      <c r="S267" s="397"/>
      <c r="T267" s="397"/>
      <c r="U267" s="397"/>
      <c r="V267" s="397"/>
      <c r="W267" s="397"/>
      <c r="X267" s="397"/>
      <c r="Y267" s="397"/>
      <c r="Z267" s="397"/>
      <c r="AA267" s="397"/>
      <c r="AB267" s="397"/>
      <c r="AC267" s="397"/>
      <c r="AD267" s="397"/>
      <c r="AE267" s="397"/>
      <c r="AF267" s="397"/>
      <c r="AG267" s="397"/>
      <c r="AH267" s="397"/>
      <c r="AI267" s="397"/>
      <c r="AJ267" s="397"/>
      <c r="AK267" s="397"/>
      <c r="AL267" s="397"/>
      <c r="AM267" s="397"/>
      <c r="AN267" s="397"/>
      <c r="AO267" s="397"/>
      <c r="AP267" s="397"/>
      <c r="AQ267" s="397"/>
      <c r="AR267" s="397"/>
      <c r="AS267" s="397"/>
      <c r="AT267" s="397"/>
      <c r="AU267" s="397"/>
    </row>
    <row r="268" customFormat="false" ht="19.5" hidden="false" customHeight="true" outlineLevel="0" collapsed="false">
      <c r="A268" s="398" t="n">
        <v>242</v>
      </c>
      <c r="B268" s="414" t="n">
        <v>242</v>
      </c>
      <c r="C268" s="397" t="s">
        <v>62</v>
      </c>
      <c r="D268" s="399" t="s">
        <v>762</v>
      </c>
      <c r="E268" s="404"/>
      <c r="F268" s="399"/>
      <c r="G268" s="397" t="s">
        <v>763</v>
      </c>
      <c r="H268" s="397"/>
      <c r="I268" s="397"/>
      <c r="J268" s="397"/>
      <c r="K268" s="397"/>
      <c r="L268" s="397"/>
      <c r="M268" s="397"/>
      <c r="N268" s="397"/>
      <c r="O268" s="397"/>
      <c r="P268" s="397"/>
      <c r="Q268" s="397"/>
      <c r="R268" s="397"/>
      <c r="S268" s="397"/>
      <c r="T268" s="397"/>
      <c r="U268" s="397"/>
      <c r="V268" s="397"/>
      <c r="W268" s="397"/>
      <c r="X268" s="397"/>
      <c r="Y268" s="397"/>
      <c r="Z268" s="397"/>
      <c r="AA268" s="397"/>
      <c r="AB268" s="397"/>
      <c r="AC268" s="397"/>
      <c r="AD268" s="397"/>
      <c r="AE268" s="397"/>
      <c r="AF268" s="397"/>
      <c r="AG268" s="397"/>
      <c r="AH268" s="397"/>
      <c r="AI268" s="397"/>
      <c r="AJ268" s="397"/>
      <c r="AK268" s="397"/>
      <c r="AL268" s="397"/>
      <c r="AM268" s="397"/>
      <c r="AN268" s="397"/>
      <c r="AO268" s="397"/>
      <c r="AP268" s="397"/>
      <c r="AQ268" s="397"/>
      <c r="AR268" s="397"/>
      <c r="AS268" s="397"/>
      <c r="AT268" s="397"/>
      <c r="AU268" s="397"/>
    </row>
    <row r="269" customFormat="false" ht="19.5" hidden="false" customHeight="true" outlineLevel="0" collapsed="false">
      <c r="A269" s="398" t="n">
        <v>243</v>
      </c>
      <c r="B269" s="414" t="n">
        <v>243.1</v>
      </c>
      <c r="C269" s="414" t="s">
        <v>62</v>
      </c>
      <c r="D269" s="399" t="s">
        <v>765</v>
      </c>
      <c r="E269" s="399"/>
      <c r="F269" s="404"/>
      <c r="G269" s="397" t="s">
        <v>6171</v>
      </c>
      <c r="H269" s="397"/>
      <c r="I269" s="397"/>
      <c r="J269" s="397"/>
      <c r="K269" s="397"/>
      <c r="L269" s="397"/>
      <c r="M269" s="397"/>
      <c r="N269" s="397"/>
      <c r="O269" s="397"/>
      <c r="P269" s="397"/>
      <c r="Q269" s="397"/>
      <c r="R269" s="397"/>
      <c r="S269" s="397"/>
      <c r="T269" s="397"/>
      <c r="U269" s="397"/>
      <c r="V269" s="397"/>
      <c r="W269" s="397"/>
      <c r="X269" s="397"/>
      <c r="Y269" s="397"/>
      <c r="Z269" s="397"/>
      <c r="AA269" s="397"/>
      <c r="AB269" s="397"/>
      <c r="AC269" s="397"/>
      <c r="AD269" s="397"/>
      <c r="AE269" s="397"/>
      <c r="AF269" s="397"/>
      <c r="AG269" s="397"/>
      <c r="AH269" s="397"/>
      <c r="AI269" s="397"/>
      <c r="AJ269" s="397"/>
      <c r="AK269" s="397"/>
      <c r="AL269" s="397"/>
      <c r="AM269" s="397"/>
      <c r="AN269" s="397"/>
      <c r="AO269" s="397"/>
      <c r="AP269" s="397"/>
      <c r="AQ269" s="397"/>
      <c r="AR269" s="397"/>
      <c r="AS269" s="397"/>
      <c r="AT269" s="397"/>
      <c r="AU269" s="397"/>
    </row>
    <row r="270" customFormat="false" ht="19.5" hidden="false" customHeight="true" outlineLevel="0" collapsed="false">
      <c r="A270" s="398" t="n">
        <v>243</v>
      </c>
      <c r="B270" s="414" t="n">
        <v>243.2</v>
      </c>
      <c r="C270" s="397" t="s">
        <v>62</v>
      </c>
      <c r="D270" s="399" t="s">
        <v>765</v>
      </c>
      <c r="E270" s="399"/>
      <c r="F270" s="404"/>
      <c r="G270" s="405" t="s">
        <v>768</v>
      </c>
      <c r="H270" s="397"/>
      <c r="I270" s="397"/>
      <c r="J270" s="397"/>
      <c r="K270" s="397"/>
      <c r="L270" s="397"/>
      <c r="M270" s="397"/>
      <c r="N270" s="397"/>
      <c r="O270" s="397"/>
      <c r="P270" s="397"/>
      <c r="Q270" s="397"/>
      <c r="R270" s="397"/>
      <c r="S270" s="397"/>
      <c r="T270" s="397"/>
      <c r="U270" s="397"/>
      <c r="V270" s="397"/>
      <c r="W270" s="397"/>
      <c r="X270" s="397"/>
      <c r="Y270" s="397"/>
      <c r="Z270" s="397"/>
      <c r="AA270" s="397"/>
      <c r="AB270" s="397"/>
      <c r="AC270" s="397"/>
      <c r="AD270" s="397"/>
      <c r="AE270" s="397"/>
      <c r="AF270" s="397"/>
      <c r="AG270" s="397"/>
      <c r="AH270" s="397"/>
      <c r="AI270" s="397"/>
      <c r="AJ270" s="397"/>
      <c r="AK270" s="397"/>
      <c r="AL270" s="397"/>
      <c r="AM270" s="397"/>
      <c r="AN270" s="397"/>
      <c r="AO270" s="397"/>
      <c r="AP270" s="397"/>
      <c r="AQ270" s="397"/>
      <c r="AR270" s="397"/>
      <c r="AS270" s="397"/>
      <c r="AT270" s="397"/>
      <c r="AU270" s="397"/>
    </row>
    <row r="271" customFormat="false" ht="19.5" hidden="false" customHeight="true" outlineLevel="0" collapsed="false">
      <c r="A271" s="398" t="n">
        <v>244</v>
      </c>
      <c r="B271" s="414" t="n">
        <v>244</v>
      </c>
      <c r="C271" s="397" t="s">
        <v>62</v>
      </c>
      <c r="D271" s="399" t="s">
        <v>769</v>
      </c>
      <c r="E271" s="404"/>
      <c r="F271" s="399"/>
      <c r="G271" s="397" t="s">
        <v>770</v>
      </c>
      <c r="H271" s="397"/>
      <c r="I271" s="397"/>
      <c r="J271" s="397"/>
      <c r="K271" s="397"/>
      <c r="L271" s="397"/>
      <c r="M271" s="397"/>
      <c r="N271" s="397"/>
      <c r="O271" s="397"/>
      <c r="P271" s="397"/>
      <c r="Q271" s="397"/>
      <c r="R271" s="397"/>
      <c r="S271" s="397"/>
      <c r="T271" s="397"/>
      <c r="U271" s="397"/>
      <c r="V271" s="397"/>
      <c r="W271" s="397"/>
      <c r="X271" s="397"/>
      <c r="Y271" s="397"/>
      <c r="Z271" s="397"/>
      <c r="AA271" s="397"/>
      <c r="AB271" s="397"/>
      <c r="AC271" s="397"/>
      <c r="AD271" s="397"/>
      <c r="AE271" s="397"/>
      <c r="AF271" s="397"/>
      <c r="AG271" s="397"/>
      <c r="AH271" s="397"/>
      <c r="AI271" s="397"/>
      <c r="AJ271" s="397"/>
      <c r="AK271" s="397"/>
      <c r="AL271" s="397"/>
      <c r="AM271" s="397"/>
      <c r="AN271" s="397"/>
      <c r="AO271" s="397"/>
      <c r="AP271" s="397"/>
      <c r="AQ271" s="397"/>
      <c r="AR271" s="397"/>
      <c r="AS271" s="397"/>
      <c r="AT271" s="397"/>
      <c r="AU271" s="397"/>
    </row>
    <row r="272" customFormat="false" ht="19.5" hidden="false" customHeight="true" outlineLevel="0" collapsed="false">
      <c r="A272" s="398" t="n">
        <v>245</v>
      </c>
      <c r="B272" s="414" t="n">
        <v>245</v>
      </c>
      <c r="C272" s="397" t="s">
        <v>62</v>
      </c>
      <c r="D272" s="399" t="s">
        <v>771</v>
      </c>
      <c r="E272" s="404"/>
      <c r="F272" s="399"/>
      <c r="G272" s="397" t="s">
        <v>772</v>
      </c>
      <c r="H272" s="397"/>
      <c r="I272" s="397"/>
      <c r="J272" s="397"/>
      <c r="K272" s="397"/>
      <c r="L272" s="397"/>
      <c r="M272" s="397"/>
      <c r="N272" s="397"/>
      <c r="O272" s="397"/>
      <c r="P272" s="397"/>
      <c r="Q272" s="397"/>
      <c r="R272" s="397"/>
      <c r="S272" s="397"/>
      <c r="T272" s="397"/>
      <c r="U272" s="397"/>
      <c r="V272" s="397"/>
      <c r="W272" s="397"/>
      <c r="X272" s="397"/>
      <c r="Y272" s="397"/>
      <c r="Z272" s="397"/>
      <c r="AA272" s="397"/>
      <c r="AB272" s="397"/>
      <c r="AC272" s="397"/>
      <c r="AD272" s="397"/>
      <c r="AE272" s="397"/>
      <c r="AF272" s="397"/>
      <c r="AG272" s="397"/>
      <c r="AH272" s="397"/>
      <c r="AI272" s="397"/>
      <c r="AJ272" s="397"/>
      <c r="AK272" s="397"/>
      <c r="AL272" s="397"/>
      <c r="AM272" s="397"/>
      <c r="AN272" s="397"/>
      <c r="AO272" s="397"/>
      <c r="AP272" s="397"/>
      <c r="AQ272" s="397"/>
      <c r="AR272" s="397"/>
      <c r="AS272" s="397"/>
      <c r="AT272" s="397"/>
      <c r="AU272" s="397"/>
    </row>
    <row r="273" customFormat="false" ht="19.5" hidden="false" customHeight="true" outlineLevel="0" collapsed="false">
      <c r="A273" s="398" t="n">
        <v>246</v>
      </c>
      <c r="B273" s="414" t="n">
        <v>246</v>
      </c>
      <c r="C273" s="397" t="s">
        <v>62</v>
      </c>
      <c r="D273" s="399" t="s">
        <v>774</v>
      </c>
      <c r="E273" s="404"/>
      <c r="F273" s="399"/>
      <c r="G273" s="397" t="s">
        <v>775</v>
      </c>
      <c r="H273" s="397"/>
      <c r="I273" s="397"/>
      <c r="J273" s="397"/>
      <c r="K273" s="397"/>
      <c r="L273" s="397"/>
      <c r="M273" s="397"/>
      <c r="N273" s="397"/>
      <c r="O273" s="397"/>
      <c r="P273" s="397"/>
      <c r="Q273" s="397"/>
      <c r="R273" s="397"/>
      <c r="S273" s="397"/>
      <c r="T273" s="397"/>
      <c r="U273" s="397"/>
      <c r="V273" s="397"/>
      <c r="W273" s="397"/>
      <c r="X273" s="397"/>
      <c r="Y273" s="397"/>
      <c r="Z273" s="397"/>
      <c r="AA273" s="397"/>
      <c r="AB273" s="397"/>
      <c r="AC273" s="397"/>
      <c r="AD273" s="397"/>
      <c r="AE273" s="397"/>
      <c r="AF273" s="397"/>
      <c r="AG273" s="397"/>
      <c r="AH273" s="397"/>
      <c r="AI273" s="397"/>
      <c r="AJ273" s="397"/>
      <c r="AK273" s="397"/>
      <c r="AL273" s="397"/>
      <c r="AM273" s="397"/>
      <c r="AN273" s="397"/>
      <c r="AO273" s="397"/>
      <c r="AP273" s="397"/>
      <c r="AQ273" s="397"/>
      <c r="AR273" s="397"/>
      <c r="AS273" s="397"/>
      <c r="AT273" s="397"/>
      <c r="AU273" s="397"/>
    </row>
    <row r="274" customFormat="false" ht="19.5" hidden="false" customHeight="true" outlineLevel="0" collapsed="false">
      <c r="A274" s="398" t="n">
        <v>247</v>
      </c>
      <c r="B274" s="414" t="n">
        <v>247</v>
      </c>
      <c r="C274" s="397" t="s">
        <v>62</v>
      </c>
      <c r="D274" s="399" t="s">
        <v>777</v>
      </c>
      <c r="E274" s="404"/>
      <c r="F274" s="399"/>
      <c r="G274" s="397" t="s">
        <v>778</v>
      </c>
      <c r="H274" s="397"/>
      <c r="I274" s="397"/>
      <c r="J274" s="397"/>
      <c r="K274" s="397"/>
      <c r="L274" s="397"/>
      <c r="M274" s="397"/>
      <c r="N274" s="397"/>
      <c r="O274" s="397"/>
      <c r="P274" s="397"/>
      <c r="Q274" s="397"/>
      <c r="R274" s="397"/>
      <c r="S274" s="397"/>
      <c r="T274" s="397"/>
      <c r="U274" s="397"/>
      <c r="V274" s="397"/>
      <c r="W274" s="397"/>
      <c r="X274" s="397"/>
      <c r="Y274" s="397"/>
      <c r="Z274" s="397"/>
      <c r="AA274" s="397"/>
      <c r="AB274" s="397"/>
      <c r="AC274" s="397"/>
      <c r="AD274" s="397"/>
      <c r="AE274" s="397"/>
      <c r="AF274" s="397"/>
      <c r="AG274" s="397"/>
      <c r="AH274" s="397"/>
      <c r="AI274" s="397"/>
      <c r="AJ274" s="397"/>
      <c r="AK274" s="397"/>
      <c r="AL274" s="397"/>
      <c r="AM274" s="397"/>
      <c r="AN274" s="397"/>
      <c r="AO274" s="397"/>
      <c r="AP274" s="397"/>
      <c r="AQ274" s="397"/>
      <c r="AR274" s="397"/>
      <c r="AS274" s="397"/>
      <c r="AT274" s="397"/>
      <c r="AU274" s="397"/>
    </row>
    <row r="275" customFormat="false" ht="19.5" hidden="false" customHeight="true" outlineLevel="0" collapsed="false">
      <c r="A275" s="398" t="n">
        <v>248</v>
      </c>
      <c r="B275" s="414" t="n">
        <v>248</v>
      </c>
      <c r="C275" s="414" t="s">
        <v>5158</v>
      </c>
      <c r="D275" s="414"/>
      <c r="E275" s="414" t="s">
        <v>5158</v>
      </c>
      <c r="F275" s="399" t="s">
        <v>6180</v>
      </c>
      <c r="G275" s="397" t="s">
        <v>3263</v>
      </c>
      <c r="H275" s="397"/>
      <c r="I275" s="501" t="s">
        <v>101</v>
      </c>
      <c r="J275" s="501" t="s">
        <v>101</v>
      </c>
      <c r="K275" s="397"/>
      <c r="L275" s="397"/>
      <c r="M275" s="397"/>
      <c r="N275" s="397"/>
      <c r="O275" s="397"/>
      <c r="P275" s="397"/>
      <c r="Q275" s="397"/>
      <c r="R275" s="397"/>
      <c r="S275" s="397"/>
      <c r="T275" s="397"/>
      <c r="U275" s="397"/>
      <c r="V275" s="397"/>
      <c r="W275" s="397"/>
      <c r="X275" s="397"/>
      <c r="Y275" s="397"/>
      <c r="Z275" s="397"/>
      <c r="AA275" s="397"/>
      <c r="AB275" s="397"/>
      <c r="AC275" s="397"/>
      <c r="AD275" s="397"/>
      <c r="AE275" s="397"/>
      <c r="AF275" s="397"/>
      <c r="AG275" s="397"/>
      <c r="AH275" s="397"/>
      <c r="AI275" s="397"/>
      <c r="AJ275" s="397"/>
      <c r="AK275" s="397"/>
      <c r="AL275" s="397"/>
      <c r="AM275" s="397"/>
      <c r="AN275" s="397"/>
      <c r="AO275" s="397"/>
      <c r="AP275" s="397"/>
      <c r="AQ275" s="397"/>
      <c r="AR275" s="397"/>
      <c r="AS275" s="397"/>
      <c r="AT275" s="397"/>
      <c r="AU275" s="397"/>
    </row>
    <row r="276" customFormat="false" ht="19.5" hidden="false" customHeight="true" outlineLevel="0" collapsed="false">
      <c r="A276" s="398" t="n">
        <v>249</v>
      </c>
      <c r="B276" s="414" t="n">
        <v>249</v>
      </c>
      <c r="C276" s="397" t="s">
        <v>62</v>
      </c>
      <c r="D276" s="399" t="s">
        <v>781</v>
      </c>
      <c r="E276" s="404"/>
      <c r="F276" s="399"/>
      <c r="G276" s="397" t="s">
        <v>782</v>
      </c>
      <c r="H276" s="397"/>
      <c r="I276" s="397"/>
      <c r="J276" s="397"/>
      <c r="K276" s="397"/>
      <c r="L276" s="397"/>
      <c r="M276" s="397"/>
      <c r="N276" s="397"/>
      <c r="O276" s="397"/>
      <c r="P276" s="397"/>
      <c r="Q276" s="397"/>
      <c r="R276" s="397"/>
      <c r="S276" s="397"/>
      <c r="T276" s="397"/>
      <c r="U276" s="397"/>
      <c r="V276" s="397"/>
      <c r="W276" s="397"/>
      <c r="X276" s="397"/>
      <c r="Y276" s="397"/>
      <c r="Z276" s="397"/>
      <c r="AA276" s="397"/>
      <c r="AB276" s="397"/>
      <c r="AC276" s="397"/>
      <c r="AD276" s="397"/>
      <c r="AE276" s="397"/>
      <c r="AF276" s="397"/>
      <c r="AG276" s="397"/>
      <c r="AH276" s="397"/>
      <c r="AI276" s="397"/>
      <c r="AJ276" s="397"/>
      <c r="AK276" s="397"/>
      <c r="AL276" s="397"/>
      <c r="AM276" s="397"/>
      <c r="AN276" s="397"/>
      <c r="AO276" s="397"/>
      <c r="AP276" s="397"/>
      <c r="AQ276" s="397"/>
      <c r="AR276" s="397"/>
      <c r="AS276" s="397"/>
      <c r="AT276" s="397"/>
      <c r="AU276" s="397"/>
    </row>
    <row r="277" customFormat="false" ht="19.5" hidden="false" customHeight="true" outlineLevel="0" collapsed="false">
      <c r="A277" s="398" t="n">
        <v>250</v>
      </c>
      <c r="B277" s="414" t="n">
        <v>250</v>
      </c>
      <c r="C277" s="397" t="s">
        <v>62</v>
      </c>
      <c r="D277" s="399" t="s">
        <v>783</v>
      </c>
      <c r="E277" s="399"/>
      <c r="F277" s="399" t="s">
        <v>6994</v>
      </c>
      <c r="G277" s="397" t="s">
        <v>6995</v>
      </c>
      <c r="H277" s="397"/>
      <c r="I277" s="499" t="s">
        <v>70</v>
      </c>
      <c r="J277" s="499" t="s">
        <v>70</v>
      </c>
      <c r="K277" s="397"/>
      <c r="L277" s="397"/>
      <c r="M277" s="397"/>
      <c r="N277" s="397"/>
      <c r="O277" s="397"/>
      <c r="P277" s="397"/>
      <c r="Q277" s="397"/>
      <c r="R277" s="397"/>
      <c r="S277" s="397"/>
      <c r="T277" s="397"/>
      <c r="U277" s="397"/>
      <c r="V277" s="397"/>
      <c r="W277" s="397"/>
      <c r="X277" s="397"/>
      <c r="Y277" s="397"/>
      <c r="Z277" s="397"/>
      <c r="AA277" s="397"/>
      <c r="AB277" s="397"/>
      <c r="AC277" s="397"/>
      <c r="AD277" s="397"/>
      <c r="AE277" s="397"/>
      <c r="AF277" s="397"/>
      <c r="AG277" s="397"/>
      <c r="AH277" s="397"/>
      <c r="AI277" s="397"/>
      <c r="AJ277" s="397"/>
      <c r="AK277" s="397"/>
      <c r="AL277" s="397"/>
      <c r="AM277" s="397"/>
      <c r="AN277" s="397"/>
      <c r="AO277" s="397"/>
      <c r="AP277" s="397"/>
      <c r="AQ277" s="397"/>
      <c r="AR277" s="397"/>
      <c r="AS277" s="397"/>
      <c r="AT277" s="397"/>
      <c r="AU277" s="397"/>
    </row>
    <row r="278" customFormat="false" ht="19.5" hidden="false" customHeight="true" outlineLevel="0" collapsed="false">
      <c r="A278" s="398" t="n">
        <v>251</v>
      </c>
      <c r="B278" s="414" t="n">
        <v>251</v>
      </c>
      <c r="C278" s="397" t="s">
        <v>62</v>
      </c>
      <c r="D278" s="399" t="s">
        <v>785</v>
      </c>
      <c r="E278" s="404"/>
      <c r="F278" s="399"/>
      <c r="G278" s="397" t="s">
        <v>786</v>
      </c>
      <c r="H278" s="397"/>
      <c r="I278" s="397"/>
      <c r="J278" s="397"/>
      <c r="K278" s="397"/>
      <c r="L278" s="397"/>
      <c r="M278" s="397"/>
      <c r="N278" s="397"/>
      <c r="O278" s="397"/>
      <c r="P278" s="397"/>
      <c r="Q278" s="397"/>
      <c r="R278" s="397"/>
      <c r="S278" s="397"/>
      <c r="T278" s="397"/>
      <c r="U278" s="397"/>
      <c r="V278" s="397"/>
      <c r="W278" s="397"/>
      <c r="X278" s="397"/>
      <c r="Y278" s="397"/>
      <c r="Z278" s="397"/>
      <c r="AA278" s="397"/>
      <c r="AB278" s="397"/>
      <c r="AC278" s="397"/>
      <c r="AD278" s="397"/>
      <c r="AE278" s="397"/>
      <c r="AF278" s="397"/>
      <c r="AG278" s="397"/>
      <c r="AH278" s="397"/>
      <c r="AI278" s="397"/>
      <c r="AJ278" s="397"/>
      <c r="AK278" s="397"/>
      <c r="AL278" s="397"/>
      <c r="AM278" s="397"/>
      <c r="AN278" s="397"/>
      <c r="AO278" s="397"/>
      <c r="AP278" s="397"/>
      <c r="AQ278" s="397"/>
      <c r="AR278" s="397"/>
      <c r="AS278" s="397"/>
      <c r="AT278" s="397"/>
      <c r="AU278" s="397"/>
    </row>
    <row r="279" customFormat="false" ht="19.5" hidden="false" customHeight="true" outlineLevel="0" collapsed="false">
      <c r="A279" s="398" t="n">
        <v>252</v>
      </c>
      <c r="B279" s="414" t="n">
        <v>252</v>
      </c>
      <c r="C279" s="397" t="s">
        <v>62</v>
      </c>
      <c r="D279" s="399" t="s">
        <v>788</v>
      </c>
      <c r="E279" s="404"/>
      <c r="F279" s="399"/>
      <c r="G279" s="397" t="s">
        <v>789</v>
      </c>
      <c r="H279" s="397"/>
      <c r="I279" s="397"/>
      <c r="J279" s="397"/>
      <c r="K279" s="397"/>
      <c r="L279" s="397"/>
      <c r="M279" s="397"/>
      <c r="N279" s="397"/>
      <c r="O279" s="397"/>
      <c r="P279" s="397"/>
      <c r="Q279" s="397"/>
      <c r="R279" s="397"/>
      <c r="S279" s="397"/>
      <c r="T279" s="397"/>
      <c r="U279" s="397"/>
      <c r="V279" s="397"/>
      <c r="W279" s="397"/>
      <c r="X279" s="397"/>
      <c r="Y279" s="397"/>
      <c r="Z279" s="397"/>
      <c r="AA279" s="397"/>
      <c r="AB279" s="397"/>
      <c r="AC279" s="397"/>
      <c r="AD279" s="397"/>
      <c r="AE279" s="397"/>
      <c r="AF279" s="397"/>
      <c r="AG279" s="397"/>
      <c r="AH279" s="397"/>
      <c r="AI279" s="397"/>
      <c r="AJ279" s="397"/>
      <c r="AK279" s="397"/>
      <c r="AL279" s="397"/>
      <c r="AM279" s="397"/>
      <c r="AN279" s="397"/>
      <c r="AO279" s="397"/>
      <c r="AP279" s="397"/>
      <c r="AQ279" s="397"/>
      <c r="AR279" s="397"/>
      <c r="AS279" s="397"/>
      <c r="AT279" s="397"/>
      <c r="AU279" s="397"/>
    </row>
    <row r="280" customFormat="false" ht="19.5" hidden="false" customHeight="true" outlineLevel="0" collapsed="false">
      <c r="A280" s="398" t="n">
        <v>253</v>
      </c>
      <c r="B280" s="414" t="n">
        <v>253</v>
      </c>
      <c r="C280" s="414" t="s">
        <v>5211</v>
      </c>
      <c r="D280" s="414"/>
      <c r="E280" s="414" t="s">
        <v>5211</v>
      </c>
      <c r="F280" s="399" t="s">
        <v>6215</v>
      </c>
      <c r="G280" s="397" t="s">
        <v>3320</v>
      </c>
      <c r="H280" s="397"/>
      <c r="I280" s="499" t="s">
        <v>70</v>
      </c>
      <c r="J280" s="499" t="s">
        <v>70</v>
      </c>
      <c r="K280" s="397"/>
      <c r="L280" s="397"/>
      <c r="M280" s="397"/>
      <c r="N280" s="397"/>
      <c r="O280" s="397"/>
      <c r="P280" s="397"/>
      <c r="Q280" s="397"/>
      <c r="R280" s="397"/>
      <c r="S280" s="397"/>
      <c r="T280" s="397"/>
      <c r="U280" s="397"/>
      <c r="V280" s="397"/>
      <c r="W280" s="397"/>
      <c r="X280" s="397"/>
      <c r="Y280" s="397"/>
      <c r="Z280" s="397"/>
      <c r="AA280" s="397"/>
      <c r="AB280" s="397"/>
      <c r="AC280" s="397"/>
      <c r="AD280" s="397"/>
      <c r="AE280" s="397"/>
      <c r="AF280" s="397"/>
      <c r="AG280" s="397"/>
      <c r="AH280" s="397"/>
      <c r="AI280" s="397"/>
      <c r="AJ280" s="397"/>
      <c r="AK280" s="397"/>
      <c r="AL280" s="397"/>
      <c r="AM280" s="397"/>
      <c r="AN280" s="397"/>
      <c r="AO280" s="397"/>
      <c r="AP280" s="397"/>
      <c r="AQ280" s="397"/>
      <c r="AR280" s="397"/>
      <c r="AS280" s="397"/>
      <c r="AT280" s="397"/>
      <c r="AU280" s="397"/>
    </row>
    <row r="281" customFormat="false" ht="19.5" hidden="false" customHeight="true" outlineLevel="0" collapsed="false">
      <c r="A281" s="398" t="n">
        <v>254</v>
      </c>
      <c r="B281" s="414" t="n">
        <v>254</v>
      </c>
      <c r="C281" s="414" t="s">
        <v>62</v>
      </c>
      <c r="D281" s="399" t="s">
        <v>794</v>
      </c>
      <c r="E281" s="399"/>
      <c r="F281" s="404"/>
      <c r="G281" s="397" t="s">
        <v>3329</v>
      </c>
      <c r="H281" s="397"/>
      <c r="I281" s="397"/>
      <c r="J281" s="397"/>
      <c r="K281" s="397"/>
      <c r="L281" s="397"/>
      <c r="M281" s="397"/>
      <c r="N281" s="397"/>
      <c r="O281" s="397"/>
      <c r="P281" s="397"/>
      <c r="Q281" s="397"/>
      <c r="R281" s="397"/>
      <c r="S281" s="397"/>
      <c r="T281" s="397"/>
      <c r="U281" s="397"/>
      <c r="V281" s="397"/>
      <c r="W281" s="397"/>
      <c r="X281" s="397"/>
      <c r="Y281" s="397"/>
      <c r="Z281" s="397"/>
      <c r="AA281" s="397"/>
      <c r="AB281" s="397"/>
      <c r="AC281" s="397"/>
      <c r="AD281" s="397"/>
      <c r="AE281" s="397"/>
      <c r="AF281" s="397"/>
      <c r="AG281" s="397"/>
      <c r="AH281" s="397"/>
      <c r="AI281" s="397"/>
      <c r="AJ281" s="397"/>
      <c r="AK281" s="397"/>
      <c r="AL281" s="397"/>
      <c r="AM281" s="397"/>
      <c r="AN281" s="397"/>
      <c r="AO281" s="397"/>
      <c r="AP281" s="397"/>
      <c r="AQ281" s="397"/>
      <c r="AR281" s="397"/>
      <c r="AS281" s="397"/>
      <c r="AT281" s="397"/>
      <c r="AU281" s="397"/>
    </row>
    <row r="282" customFormat="false" ht="19.5" hidden="false" customHeight="true" outlineLevel="0" collapsed="false">
      <c r="A282" s="398" t="n">
        <v>255</v>
      </c>
      <c r="B282" s="414" t="n">
        <v>255</v>
      </c>
      <c r="C282" s="414" t="s">
        <v>5158</v>
      </c>
      <c r="D282" s="414"/>
      <c r="E282" s="414" t="s">
        <v>5158</v>
      </c>
      <c r="F282" s="399" t="s">
        <v>6890</v>
      </c>
      <c r="G282" s="397" t="s">
        <v>6996</v>
      </c>
      <c r="H282" s="397"/>
      <c r="I282" s="501" t="s">
        <v>101</v>
      </c>
      <c r="J282" s="501" t="s">
        <v>101</v>
      </c>
      <c r="K282" s="397"/>
      <c r="L282" s="397"/>
      <c r="M282" s="397"/>
      <c r="N282" s="397"/>
      <c r="O282" s="397"/>
      <c r="P282" s="397"/>
      <c r="Q282" s="397"/>
      <c r="R282" s="397"/>
      <c r="S282" s="397"/>
      <c r="T282" s="397"/>
      <c r="U282" s="397"/>
      <c r="V282" s="397"/>
      <c r="W282" s="397"/>
      <c r="X282" s="397"/>
      <c r="Y282" s="397"/>
      <c r="Z282" s="397"/>
      <c r="AA282" s="397"/>
      <c r="AB282" s="397"/>
      <c r="AC282" s="397"/>
      <c r="AD282" s="397"/>
      <c r="AE282" s="397"/>
      <c r="AF282" s="397"/>
      <c r="AG282" s="397"/>
      <c r="AH282" s="397"/>
      <c r="AI282" s="397"/>
      <c r="AJ282" s="397"/>
      <c r="AK282" s="397"/>
      <c r="AL282" s="397"/>
      <c r="AM282" s="397"/>
      <c r="AN282" s="397"/>
      <c r="AO282" s="397"/>
      <c r="AP282" s="397"/>
      <c r="AQ282" s="397"/>
      <c r="AR282" s="397"/>
      <c r="AS282" s="397"/>
      <c r="AT282" s="397"/>
      <c r="AU282" s="397"/>
    </row>
    <row r="283" customFormat="false" ht="19.5" hidden="false" customHeight="true" outlineLevel="0" collapsed="false">
      <c r="A283" s="398" t="n">
        <v>256</v>
      </c>
      <c r="B283" s="414" t="n">
        <v>256</v>
      </c>
      <c r="C283" s="397" t="s">
        <v>62</v>
      </c>
      <c r="D283" s="399" t="s">
        <v>798</v>
      </c>
      <c r="E283" s="404"/>
      <c r="F283" s="399"/>
      <c r="G283" s="397" t="s">
        <v>799</v>
      </c>
      <c r="H283" s="397"/>
      <c r="I283" s="397"/>
      <c r="J283" s="397"/>
      <c r="K283" s="397"/>
      <c r="L283" s="397"/>
      <c r="M283" s="397"/>
      <c r="N283" s="397"/>
      <c r="O283" s="397"/>
      <c r="P283" s="397"/>
      <c r="Q283" s="397"/>
      <c r="R283" s="397"/>
      <c r="S283" s="397"/>
      <c r="T283" s="397"/>
      <c r="U283" s="397"/>
      <c r="V283" s="397"/>
      <c r="W283" s="397"/>
      <c r="X283" s="397"/>
      <c r="Y283" s="397"/>
      <c r="Z283" s="397"/>
      <c r="AA283" s="397"/>
      <c r="AB283" s="397"/>
      <c r="AC283" s="397"/>
      <c r="AD283" s="397"/>
      <c r="AE283" s="397"/>
      <c r="AF283" s="397"/>
      <c r="AG283" s="397"/>
      <c r="AH283" s="397"/>
      <c r="AI283" s="397"/>
      <c r="AJ283" s="397"/>
      <c r="AK283" s="397"/>
      <c r="AL283" s="397"/>
      <c r="AM283" s="397"/>
      <c r="AN283" s="397"/>
      <c r="AO283" s="397"/>
      <c r="AP283" s="397"/>
      <c r="AQ283" s="397"/>
      <c r="AR283" s="397"/>
      <c r="AS283" s="397"/>
      <c r="AT283" s="397"/>
      <c r="AU283" s="397"/>
    </row>
    <row r="284" customFormat="false" ht="19.5" hidden="false" customHeight="true" outlineLevel="0" collapsed="false">
      <c r="A284" s="398" t="n">
        <v>257</v>
      </c>
      <c r="B284" s="414" t="n">
        <v>257</v>
      </c>
      <c r="C284" s="397" t="s">
        <v>62</v>
      </c>
      <c r="D284" s="399" t="s">
        <v>801</v>
      </c>
      <c r="E284" s="404"/>
      <c r="F284" s="399"/>
      <c r="G284" s="397" t="s">
        <v>322</v>
      </c>
      <c r="H284" s="397"/>
      <c r="I284" s="397"/>
      <c r="J284" s="397"/>
      <c r="K284" s="397"/>
      <c r="L284" s="397"/>
      <c r="M284" s="397"/>
      <c r="N284" s="397"/>
      <c r="O284" s="397"/>
      <c r="P284" s="397"/>
      <c r="Q284" s="397"/>
      <c r="R284" s="397"/>
      <c r="S284" s="397"/>
      <c r="T284" s="397"/>
      <c r="U284" s="397"/>
      <c r="V284" s="397"/>
      <c r="W284" s="397"/>
      <c r="X284" s="397"/>
      <c r="Y284" s="397"/>
      <c r="Z284" s="397"/>
      <c r="AA284" s="397"/>
      <c r="AB284" s="397"/>
      <c r="AC284" s="397"/>
      <c r="AD284" s="397"/>
      <c r="AE284" s="397"/>
      <c r="AF284" s="397"/>
      <c r="AG284" s="397"/>
      <c r="AH284" s="397"/>
      <c r="AI284" s="397"/>
      <c r="AJ284" s="397"/>
      <c r="AK284" s="397"/>
      <c r="AL284" s="397"/>
      <c r="AM284" s="397"/>
      <c r="AN284" s="397"/>
      <c r="AO284" s="397"/>
      <c r="AP284" s="397"/>
      <c r="AQ284" s="397"/>
      <c r="AR284" s="397"/>
      <c r="AS284" s="397"/>
      <c r="AT284" s="397"/>
      <c r="AU284" s="397"/>
    </row>
    <row r="285" customFormat="false" ht="19.5" hidden="false" customHeight="true" outlineLevel="0" collapsed="false">
      <c r="A285" s="398" t="n">
        <v>258</v>
      </c>
      <c r="B285" s="414" t="n">
        <v>258</v>
      </c>
      <c r="C285" s="397" t="s">
        <v>62</v>
      </c>
      <c r="D285" s="399" t="s">
        <v>802</v>
      </c>
      <c r="E285" s="404"/>
      <c r="F285" s="399"/>
      <c r="G285" s="397" t="s">
        <v>803</v>
      </c>
      <c r="H285" s="397"/>
      <c r="I285" s="397"/>
      <c r="J285" s="397"/>
      <c r="K285" s="397"/>
      <c r="L285" s="397"/>
      <c r="M285" s="397"/>
      <c r="N285" s="397"/>
      <c r="O285" s="397"/>
      <c r="P285" s="397"/>
      <c r="Q285" s="397"/>
      <c r="R285" s="397"/>
      <c r="S285" s="397"/>
      <c r="T285" s="397"/>
      <c r="U285" s="397"/>
      <c r="V285" s="397"/>
      <c r="W285" s="397"/>
      <c r="X285" s="397"/>
      <c r="Y285" s="397"/>
      <c r="Z285" s="397"/>
      <c r="AA285" s="397"/>
      <c r="AB285" s="397"/>
      <c r="AC285" s="397"/>
      <c r="AD285" s="397"/>
      <c r="AE285" s="397"/>
      <c r="AF285" s="397"/>
      <c r="AG285" s="397"/>
      <c r="AH285" s="397"/>
      <c r="AI285" s="397"/>
      <c r="AJ285" s="397"/>
      <c r="AK285" s="397"/>
      <c r="AL285" s="397"/>
      <c r="AM285" s="397"/>
      <c r="AN285" s="397"/>
      <c r="AO285" s="397"/>
      <c r="AP285" s="397"/>
      <c r="AQ285" s="397"/>
      <c r="AR285" s="397"/>
      <c r="AS285" s="397"/>
      <c r="AT285" s="397"/>
      <c r="AU285" s="397"/>
    </row>
    <row r="286" customFormat="false" ht="19.5" hidden="false" customHeight="true" outlineLevel="0" collapsed="false">
      <c r="A286" s="398" t="n">
        <v>259</v>
      </c>
      <c r="B286" s="414" t="n">
        <v>259.1</v>
      </c>
      <c r="C286" s="397" t="s">
        <v>62</v>
      </c>
      <c r="D286" s="399" t="s">
        <v>804</v>
      </c>
      <c r="E286" s="404"/>
      <c r="F286" s="399"/>
      <c r="G286" s="397" t="s">
        <v>805</v>
      </c>
      <c r="H286" s="397"/>
      <c r="I286" s="397"/>
      <c r="J286" s="397"/>
      <c r="K286" s="397"/>
      <c r="L286" s="397"/>
      <c r="M286" s="397"/>
      <c r="N286" s="397"/>
      <c r="O286" s="397"/>
      <c r="P286" s="397"/>
      <c r="Q286" s="397"/>
      <c r="R286" s="397"/>
      <c r="S286" s="397"/>
      <c r="T286" s="397"/>
      <c r="U286" s="397"/>
      <c r="V286" s="397"/>
      <c r="W286" s="397"/>
      <c r="X286" s="397"/>
      <c r="Y286" s="397"/>
      <c r="Z286" s="397"/>
      <c r="AA286" s="397"/>
      <c r="AB286" s="397"/>
      <c r="AC286" s="397"/>
      <c r="AD286" s="397"/>
      <c r="AE286" s="397"/>
      <c r="AF286" s="397"/>
      <c r="AG286" s="397"/>
      <c r="AH286" s="397"/>
      <c r="AI286" s="397"/>
      <c r="AJ286" s="397"/>
      <c r="AK286" s="397"/>
      <c r="AL286" s="397"/>
      <c r="AM286" s="397"/>
      <c r="AN286" s="397"/>
      <c r="AO286" s="397"/>
      <c r="AP286" s="397"/>
      <c r="AQ286" s="397"/>
      <c r="AR286" s="397"/>
      <c r="AS286" s="397"/>
      <c r="AT286" s="397"/>
      <c r="AU286" s="397"/>
    </row>
    <row r="287" customFormat="false" ht="19.5" hidden="false" customHeight="true" outlineLevel="0" collapsed="false">
      <c r="A287" s="398" t="n">
        <v>259</v>
      </c>
      <c r="B287" s="414" t="n">
        <v>259.2</v>
      </c>
      <c r="C287" s="397" t="s">
        <v>62</v>
      </c>
      <c r="D287" s="399" t="s">
        <v>804</v>
      </c>
      <c r="E287" s="404"/>
      <c r="F287" s="399"/>
      <c r="G287" s="397" t="s">
        <v>808</v>
      </c>
      <c r="H287" s="397"/>
      <c r="I287" s="397"/>
      <c r="J287" s="397"/>
      <c r="K287" s="397"/>
      <c r="L287" s="397"/>
      <c r="M287" s="397"/>
      <c r="N287" s="397"/>
      <c r="O287" s="397"/>
      <c r="P287" s="397"/>
      <c r="Q287" s="397"/>
      <c r="R287" s="397"/>
      <c r="S287" s="397"/>
      <c r="T287" s="397"/>
      <c r="U287" s="397"/>
      <c r="V287" s="397"/>
      <c r="W287" s="397"/>
      <c r="X287" s="397"/>
      <c r="Y287" s="397"/>
      <c r="Z287" s="397"/>
      <c r="AA287" s="397"/>
      <c r="AB287" s="397"/>
      <c r="AC287" s="397"/>
      <c r="AD287" s="397"/>
      <c r="AE287" s="397"/>
      <c r="AF287" s="397"/>
      <c r="AG287" s="397"/>
      <c r="AH287" s="397"/>
      <c r="AI287" s="397"/>
      <c r="AJ287" s="397"/>
      <c r="AK287" s="397"/>
      <c r="AL287" s="397"/>
      <c r="AM287" s="397"/>
      <c r="AN287" s="397"/>
      <c r="AO287" s="397"/>
      <c r="AP287" s="397"/>
      <c r="AQ287" s="397"/>
      <c r="AR287" s="397"/>
      <c r="AS287" s="397"/>
      <c r="AT287" s="397"/>
      <c r="AU287" s="397"/>
    </row>
    <row r="288" customFormat="false" ht="19.5" hidden="false" customHeight="true" outlineLevel="0" collapsed="false">
      <c r="A288" s="398" t="n">
        <v>260</v>
      </c>
      <c r="B288" s="414" t="n">
        <v>260</v>
      </c>
      <c r="C288" s="397" t="s">
        <v>62</v>
      </c>
      <c r="D288" s="399" t="s">
        <v>809</v>
      </c>
      <c r="E288" s="404"/>
      <c r="F288" s="399"/>
      <c r="G288" s="397" t="s">
        <v>470</v>
      </c>
      <c r="H288" s="397"/>
      <c r="I288" s="397"/>
      <c r="J288" s="397"/>
      <c r="K288" s="397"/>
      <c r="L288" s="397"/>
      <c r="M288" s="397"/>
      <c r="N288" s="397"/>
      <c r="O288" s="397"/>
      <c r="P288" s="397"/>
      <c r="Q288" s="397"/>
      <c r="R288" s="397"/>
      <c r="S288" s="397"/>
      <c r="T288" s="397"/>
      <c r="U288" s="397"/>
      <c r="V288" s="397"/>
      <c r="W288" s="397"/>
      <c r="X288" s="397"/>
      <c r="Y288" s="397"/>
      <c r="Z288" s="397"/>
      <c r="AA288" s="397"/>
      <c r="AB288" s="397"/>
      <c r="AC288" s="397"/>
      <c r="AD288" s="397"/>
      <c r="AE288" s="397"/>
      <c r="AF288" s="397"/>
      <c r="AG288" s="397"/>
      <c r="AH288" s="397"/>
      <c r="AI288" s="397"/>
      <c r="AJ288" s="397"/>
      <c r="AK288" s="397"/>
      <c r="AL288" s="397"/>
      <c r="AM288" s="397"/>
      <c r="AN288" s="397"/>
      <c r="AO288" s="397"/>
      <c r="AP288" s="397"/>
      <c r="AQ288" s="397"/>
      <c r="AR288" s="397"/>
      <c r="AS288" s="397"/>
      <c r="AT288" s="397"/>
      <c r="AU288" s="397"/>
    </row>
    <row r="289" customFormat="false" ht="19.5" hidden="false" customHeight="true" outlineLevel="0" collapsed="false">
      <c r="A289" s="398" t="n">
        <v>261</v>
      </c>
      <c r="B289" s="414" t="n">
        <v>261</v>
      </c>
      <c r="C289" s="397" t="s">
        <v>62</v>
      </c>
      <c r="D289" s="399" t="s">
        <v>811</v>
      </c>
      <c r="E289" s="404"/>
      <c r="F289" s="399"/>
      <c r="G289" s="397" t="s">
        <v>793</v>
      </c>
      <c r="H289" s="397"/>
      <c r="I289" s="397"/>
      <c r="J289" s="397"/>
      <c r="K289" s="397"/>
      <c r="L289" s="397"/>
      <c r="M289" s="397"/>
      <c r="N289" s="397"/>
      <c r="O289" s="397"/>
      <c r="P289" s="397"/>
      <c r="Q289" s="397"/>
      <c r="R289" s="397"/>
      <c r="S289" s="397"/>
      <c r="T289" s="397"/>
      <c r="U289" s="397"/>
      <c r="V289" s="397"/>
      <c r="W289" s="397"/>
      <c r="X289" s="397"/>
      <c r="Y289" s="397"/>
      <c r="Z289" s="397"/>
      <c r="AA289" s="397"/>
      <c r="AB289" s="397"/>
      <c r="AC289" s="397"/>
      <c r="AD289" s="397"/>
      <c r="AE289" s="397"/>
      <c r="AF289" s="397"/>
      <c r="AG289" s="397"/>
      <c r="AH289" s="397"/>
      <c r="AI289" s="397"/>
      <c r="AJ289" s="397"/>
      <c r="AK289" s="397"/>
      <c r="AL289" s="397"/>
      <c r="AM289" s="397"/>
      <c r="AN289" s="397"/>
      <c r="AO289" s="397"/>
      <c r="AP289" s="397"/>
      <c r="AQ289" s="397"/>
      <c r="AR289" s="397"/>
      <c r="AS289" s="397"/>
      <c r="AT289" s="397"/>
      <c r="AU289" s="397"/>
    </row>
    <row r="290" customFormat="false" ht="19.5" hidden="false" customHeight="true" outlineLevel="0" collapsed="false">
      <c r="A290" s="398" t="n">
        <v>262</v>
      </c>
      <c r="B290" s="414" t="n">
        <v>262</v>
      </c>
      <c r="C290" s="397" t="s">
        <v>62</v>
      </c>
      <c r="D290" s="399" t="s">
        <v>812</v>
      </c>
      <c r="E290" s="404"/>
      <c r="F290" s="399"/>
      <c r="G290" s="397" t="s">
        <v>813</v>
      </c>
      <c r="H290" s="397"/>
      <c r="I290" s="397"/>
      <c r="J290" s="397"/>
      <c r="K290" s="397"/>
      <c r="L290" s="397"/>
      <c r="M290" s="397"/>
      <c r="N290" s="397"/>
      <c r="O290" s="397"/>
      <c r="P290" s="397"/>
      <c r="Q290" s="397"/>
      <c r="R290" s="397"/>
      <c r="S290" s="397"/>
      <c r="T290" s="397"/>
      <c r="U290" s="397"/>
      <c r="V290" s="397"/>
      <c r="W290" s="397"/>
      <c r="X290" s="397"/>
      <c r="Y290" s="397"/>
      <c r="Z290" s="397"/>
      <c r="AA290" s="397"/>
      <c r="AB290" s="397"/>
      <c r="AC290" s="397"/>
      <c r="AD290" s="397"/>
      <c r="AE290" s="397"/>
      <c r="AF290" s="397"/>
      <c r="AG290" s="397"/>
      <c r="AH290" s="397"/>
      <c r="AI290" s="397"/>
      <c r="AJ290" s="397"/>
      <c r="AK290" s="397"/>
      <c r="AL290" s="397"/>
      <c r="AM290" s="397"/>
      <c r="AN290" s="397"/>
      <c r="AO290" s="397"/>
      <c r="AP290" s="397"/>
      <c r="AQ290" s="397"/>
      <c r="AR290" s="397"/>
      <c r="AS290" s="397"/>
      <c r="AT290" s="397"/>
      <c r="AU290" s="397"/>
    </row>
    <row r="291" customFormat="false" ht="19.5" hidden="false" customHeight="true" outlineLevel="0" collapsed="false">
      <c r="A291" s="398" t="n">
        <v>263</v>
      </c>
      <c r="B291" s="414" t="n">
        <v>263</v>
      </c>
      <c r="C291" s="414" t="s">
        <v>5158</v>
      </c>
      <c r="D291" s="414"/>
      <c r="E291" s="414" t="s">
        <v>5158</v>
      </c>
      <c r="F291" s="399" t="s">
        <v>6241</v>
      </c>
      <c r="G291" s="397" t="s">
        <v>3379</v>
      </c>
      <c r="H291" s="397"/>
      <c r="I291" s="397"/>
      <c r="J291" s="397"/>
      <c r="K291" s="397"/>
      <c r="L291" s="397"/>
      <c r="M291" s="397"/>
      <c r="N291" s="397"/>
      <c r="O291" s="397"/>
      <c r="P291" s="397"/>
      <c r="Q291" s="397"/>
      <c r="R291" s="397"/>
      <c r="S291" s="397"/>
      <c r="T291" s="397"/>
      <c r="U291" s="397"/>
      <c r="V291" s="397"/>
      <c r="W291" s="397"/>
      <c r="X291" s="397"/>
      <c r="Y291" s="397"/>
      <c r="Z291" s="397"/>
      <c r="AA291" s="397"/>
      <c r="AB291" s="397"/>
      <c r="AC291" s="397"/>
      <c r="AD291" s="397"/>
      <c r="AE291" s="397"/>
      <c r="AF291" s="397"/>
      <c r="AG291" s="397"/>
      <c r="AH291" s="397"/>
      <c r="AI291" s="397"/>
      <c r="AJ291" s="397"/>
      <c r="AK291" s="397"/>
      <c r="AL291" s="397"/>
      <c r="AM291" s="397"/>
      <c r="AN291" s="397"/>
      <c r="AO291" s="397"/>
      <c r="AP291" s="397"/>
      <c r="AQ291" s="397"/>
      <c r="AR291" s="397"/>
      <c r="AS291" s="397"/>
      <c r="AT291" s="397"/>
      <c r="AU291" s="397"/>
    </row>
    <row r="292" customFormat="false" ht="19.5" hidden="false" customHeight="true" outlineLevel="0" collapsed="false">
      <c r="A292" s="398" t="n">
        <v>264</v>
      </c>
      <c r="B292" s="414" t="n">
        <v>264</v>
      </c>
      <c r="C292" s="414" t="s">
        <v>5211</v>
      </c>
      <c r="D292" s="414"/>
      <c r="E292" s="414" t="s">
        <v>5211</v>
      </c>
      <c r="F292" s="399" t="s">
        <v>6247</v>
      </c>
      <c r="G292" s="397" t="s">
        <v>6997</v>
      </c>
      <c r="H292" s="397"/>
      <c r="I292" s="397"/>
      <c r="J292" s="397"/>
      <c r="K292" s="397"/>
      <c r="L292" s="397"/>
      <c r="M292" s="397"/>
      <c r="N292" s="397"/>
      <c r="O292" s="397"/>
      <c r="P292" s="397"/>
      <c r="Q292" s="397"/>
      <c r="R292" s="397"/>
      <c r="S292" s="397"/>
      <c r="T292" s="397"/>
      <c r="U292" s="397"/>
      <c r="V292" s="397"/>
      <c r="W292" s="397"/>
      <c r="X292" s="397"/>
      <c r="Y292" s="397"/>
      <c r="Z292" s="397"/>
      <c r="AA292" s="397"/>
      <c r="AB292" s="397"/>
      <c r="AC292" s="397"/>
      <c r="AD292" s="397"/>
      <c r="AE292" s="397"/>
      <c r="AF292" s="397"/>
      <c r="AG292" s="397"/>
      <c r="AH292" s="397"/>
      <c r="AI292" s="397"/>
      <c r="AJ292" s="397"/>
      <c r="AK292" s="397"/>
      <c r="AL292" s="397"/>
      <c r="AM292" s="397"/>
      <c r="AN292" s="397"/>
      <c r="AO292" s="397"/>
      <c r="AP292" s="397"/>
      <c r="AQ292" s="397"/>
      <c r="AR292" s="397"/>
      <c r="AS292" s="397"/>
      <c r="AT292" s="397"/>
      <c r="AU292" s="397"/>
    </row>
    <row r="293" customFormat="false" ht="19.5" hidden="false" customHeight="true" outlineLevel="0" collapsed="false">
      <c r="A293" s="398" t="n">
        <v>265</v>
      </c>
      <c r="B293" s="414" t="n">
        <v>265</v>
      </c>
      <c r="C293" s="397" t="s">
        <v>62</v>
      </c>
      <c r="D293" s="399" t="s">
        <v>817</v>
      </c>
      <c r="E293" s="414" t="s">
        <v>5115</v>
      </c>
      <c r="F293" s="399" t="s">
        <v>6247</v>
      </c>
      <c r="G293" s="397" t="s">
        <v>6998</v>
      </c>
      <c r="H293" s="397"/>
      <c r="I293" s="499" t="s">
        <v>70</v>
      </c>
      <c r="J293" s="499" t="s">
        <v>70</v>
      </c>
      <c r="K293" s="397" t="s">
        <v>6999</v>
      </c>
      <c r="L293" s="397"/>
      <c r="M293" s="397"/>
      <c r="N293" s="397"/>
      <c r="O293" s="397"/>
      <c r="P293" s="397"/>
      <c r="Q293" s="397"/>
      <c r="R293" s="397"/>
      <c r="S293" s="397"/>
      <c r="T293" s="397"/>
      <c r="U293" s="397"/>
      <c r="V293" s="397"/>
      <c r="W293" s="397"/>
      <c r="X293" s="397"/>
      <c r="Y293" s="397"/>
      <c r="Z293" s="397"/>
      <c r="AA293" s="397"/>
      <c r="AB293" s="397"/>
      <c r="AC293" s="397"/>
      <c r="AD293" s="397"/>
      <c r="AE293" s="397"/>
      <c r="AF293" s="397"/>
      <c r="AG293" s="397"/>
      <c r="AH293" s="397"/>
      <c r="AI293" s="397"/>
      <c r="AJ293" s="397"/>
      <c r="AK293" s="397"/>
      <c r="AL293" s="397"/>
      <c r="AM293" s="397"/>
      <c r="AN293" s="397"/>
      <c r="AO293" s="397"/>
      <c r="AP293" s="397"/>
      <c r="AQ293" s="397"/>
      <c r="AR293" s="397"/>
      <c r="AS293" s="397"/>
      <c r="AT293" s="397"/>
      <c r="AU293" s="397"/>
    </row>
    <row r="294" customFormat="false" ht="19.5" hidden="false" customHeight="true" outlineLevel="0" collapsed="false">
      <c r="A294" s="398" t="n">
        <v>266</v>
      </c>
      <c r="B294" s="414" t="n">
        <v>266</v>
      </c>
      <c r="C294" s="397" t="s">
        <v>62</v>
      </c>
      <c r="D294" s="399" t="s">
        <v>821</v>
      </c>
      <c r="E294" s="404"/>
      <c r="F294" s="399"/>
      <c r="G294" s="397" t="s">
        <v>822</v>
      </c>
      <c r="H294" s="397"/>
      <c r="I294" s="397"/>
      <c r="J294" s="397"/>
      <c r="K294" s="397"/>
      <c r="L294" s="397"/>
      <c r="M294" s="397"/>
      <c r="N294" s="397"/>
      <c r="O294" s="397"/>
      <c r="P294" s="397"/>
      <c r="Q294" s="397"/>
      <c r="R294" s="397"/>
      <c r="S294" s="397"/>
      <c r="T294" s="397"/>
      <c r="U294" s="397"/>
      <c r="V294" s="397"/>
      <c r="W294" s="397"/>
      <c r="X294" s="397"/>
      <c r="Y294" s="397"/>
      <c r="Z294" s="397"/>
      <c r="AA294" s="397"/>
      <c r="AB294" s="397"/>
      <c r="AC294" s="397"/>
      <c r="AD294" s="397"/>
      <c r="AE294" s="397"/>
      <c r="AF294" s="397"/>
      <c r="AG294" s="397"/>
      <c r="AH294" s="397"/>
      <c r="AI294" s="397"/>
      <c r="AJ294" s="397"/>
      <c r="AK294" s="397"/>
      <c r="AL294" s="397"/>
      <c r="AM294" s="397"/>
      <c r="AN294" s="397"/>
      <c r="AO294" s="397"/>
      <c r="AP294" s="397"/>
      <c r="AQ294" s="397"/>
      <c r="AR294" s="397"/>
      <c r="AS294" s="397"/>
      <c r="AT294" s="397"/>
      <c r="AU294" s="397"/>
    </row>
    <row r="295" customFormat="false" ht="19.5" hidden="false" customHeight="true" outlineLevel="0" collapsed="false">
      <c r="A295" s="398" t="n">
        <v>267</v>
      </c>
      <c r="B295" s="414" t="n">
        <v>267</v>
      </c>
      <c r="C295" s="414" t="s">
        <v>62</v>
      </c>
      <c r="D295" s="399" t="s">
        <v>823</v>
      </c>
      <c r="E295" s="399"/>
      <c r="F295" s="399" t="s">
        <v>3419</v>
      </c>
      <c r="G295" s="397" t="s">
        <v>824</v>
      </c>
      <c r="H295" s="397"/>
      <c r="I295" s="499" t="s">
        <v>70</v>
      </c>
      <c r="J295" s="499" t="s">
        <v>70</v>
      </c>
      <c r="K295" s="397"/>
      <c r="L295" s="397"/>
      <c r="M295" s="397"/>
      <c r="N295" s="397"/>
      <c r="O295" s="397"/>
      <c r="P295" s="397"/>
      <c r="Q295" s="397"/>
      <c r="R295" s="397"/>
      <c r="S295" s="397"/>
      <c r="T295" s="397"/>
      <c r="U295" s="397"/>
      <c r="V295" s="397"/>
      <c r="W295" s="397"/>
      <c r="X295" s="397"/>
      <c r="Y295" s="397"/>
      <c r="Z295" s="397"/>
      <c r="AA295" s="397"/>
      <c r="AB295" s="397"/>
      <c r="AC295" s="397"/>
      <c r="AD295" s="397"/>
      <c r="AE295" s="397"/>
      <c r="AF295" s="397"/>
      <c r="AG295" s="397"/>
      <c r="AH295" s="397"/>
      <c r="AI295" s="397"/>
      <c r="AJ295" s="397"/>
      <c r="AK295" s="397"/>
      <c r="AL295" s="397"/>
      <c r="AM295" s="397"/>
      <c r="AN295" s="397"/>
      <c r="AO295" s="397"/>
      <c r="AP295" s="397"/>
      <c r="AQ295" s="397"/>
      <c r="AR295" s="397"/>
      <c r="AS295" s="397"/>
      <c r="AT295" s="397"/>
      <c r="AU295" s="397"/>
    </row>
    <row r="296" customFormat="false" ht="19.5" hidden="false" customHeight="true" outlineLevel="0" collapsed="false">
      <c r="A296" s="398" t="n">
        <v>268</v>
      </c>
      <c r="B296" s="414" t="n">
        <v>268</v>
      </c>
      <c r="C296" s="414" t="s">
        <v>62</v>
      </c>
      <c r="D296" s="399" t="s">
        <v>825</v>
      </c>
      <c r="E296" s="399"/>
      <c r="F296" s="399" t="s">
        <v>7000</v>
      </c>
      <c r="G296" s="397" t="s">
        <v>3433</v>
      </c>
      <c r="H296" s="397"/>
      <c r="I296" s="499" t="s">
        <v>70</v>
      </c>
      <c r="J296" s="499" t="s">
        <v>70</v>
      </c>
      <c r="K296" s="397"/>
      <c r="L296" s="397"/>
      <c r="M296" s="397"/>
      <c r="N296" s="397"/>
      <c r="O296" s="397"/>
      <c r="P296" s="397"/>
      <c r="Q296" s="397"/>
      <c r="R296" s="397"/>
      <c r="S296" s="397"/>
      <c r="T296" s="397"/>
      <c r="U296" s="397"/>
      <c r="V296" s="397"/>
      <c r="W296" s="397"/>
      <c r="X296" s="397"/>
      <c r="Y296" s="397"/>
      <c r="Z296" s="397"/>
      <c r="AA296" s="397"/>
      <c r="AB296" s="397"/>
      <c r="AC296" s="397"/>
      <c r="AD296" s="397"/>
      <c r="AE296" s="397"/>
      <c r="AF296" s="397"/>
      <c r="AG296" s="397"/>
      <c r="AH296" s="397"/>
      <c r="AI296" s="397"/>
      <c r="AJ296" s="397"/>
      <c r="AK296" s="397"/>
      <c r="AL296" s="397"/>
      <c r="AM296" s="397"/>
      <c r="AN296" s="397"/>
      <c r="AO296" s="397"/>
      <c r="AP296" s="397"/>
      <c r="AQ296" s="397"/>
      <c r="AR296" s="397"/>
      <c r="AS296" s="397"/>
      <c r="AT296" s="397"/>
      <c r="AU296" s="397"/>
    </row>
    <row r="297" customFormat="false" ht="19.5" hidden="false" customHeight="true" outlineLevel="0" collapsed="false">
      <c r="A297" s="398" t="n">
        <v>269</v>
      </c>
      <c r="B297" s="414" t="n">
        <v>269</v>
      </c>
      <c r="C297" s="397" t="s">
        <v>62</v>
      </c>
      <c r="D297" s="399" t="s">
        <v>3440</v>
      </c>
      <c r="E297" s="404"/>
      <c r="F297" s="399"/>
      <c r="G297" s="397" t="s">
        <v>828</v>
      </c>
      <c r="H297" s="397"/>
      <c r="I297" s="397"/>
      <c r="J297" s="397"/>
      <c r="K297" s="397"/>
      <c r="L297" s="397"/>
      <c r="M297" s="397"/>
      <c r="N297" s="397"/>
      <c r="O297" s="397"/>
      <c r="P297" s="397"/>
      <c r="Q297" s="397"/>
      <c r="R297" s="397"/>
      <c r="S297" s="397"/>
      <c r="T297" s="397"/>
      <c r="U297" s="397"/>
      <c r="V297" s="397"/>
      <c r="W297" s="397"/>
      <c r="X297" s="397"/>
      <c r="Y297" s="397"/>
      <c r="Z297" s="397"/>
      <c r="AA297" s="397"/>
      <c r="AB297" s="397"/>
      <c r="AC297" s="397"/>
      <c r="AD297" s="397"/>
      <c r="AE297" s="397"/>
      <c r="AF297" s="397"/>
      <c r="AG297" s="397"/>
      <c r="AH297" s="397"/>
      <c r="AI297" s="397"/>
      <c r="AJ297" s="397"/>
      <c r="AK297" s="397"/>
      <c r="AL297" s="397"/>
      <c r="AM297" s="397"/>
      <c r="AN297" s="397"/>
      <c r="AO297" s="397"/>
      <c r="AP297" s="397"/>
      <c r="AQ297" s="397"/>
      <c r="AR297" s="397"/>
      <c r="AS297" s="397"/>
      <c r="AT297" s="397"/>
      <c r="AU297" s="397"/>
    </row>
    <row r="298" customFormat="false" ht="19.5" hidden="false" customHeight="true" outlineLevel="0" collapsed="false">
      <c r="A298" s="398" t="n">
        <v>270</v>
      </c>
      <c r="B298" s="414" t="n">
        <v>270</v>
      </c>
      <c r="C298" s="397" t="s">
        <v>62</v>
      </c>
      <c r="D298" s="399" t="s">
        <v>830</v>
      </c>
      <c r="E298" s="404"/>
      <c r="F298" s="399"/>
      <c r="G298" s="397" t="s">
        <v>831</v>
      </c>
      <c r="H298" s="397"/>
      <c r="I298" s="397"/>
      <c r="J298" s="397"/>
      <c r="K298" s="397"/>
      <c r="L298" s="397"/>
      <c r="M298" s="397"/>
      <c r="N298" s="397"/>
      <c r="O298" s="397"/>
      <c r="P298" s="397"/>
      <c r="Q298" s="397"/>
      <c r="R298" s="397"/>
      <c r="S298" s="397"/>
      <c r="T298" s="397"/>
      <c r="U298" s="397"/>
      <c r="V298" s="397"/>
      <c r="W298" s="397"/>
      <c r="X298" s="397"/>
      <c r="Y298" s="397"/>
      <c r="Z298" s="397"/>
      <c r="AA298" s="397"/>
      <c r="AB298" s="397"/>
      <c r="AC298" s="397"/>
      <c r="AD298" s="397"/>
      <c r="AE298" s="397"/>
      <c r="AF298" s="397"/>
      <c r="AG298" s="397"/>
      <c r="AH298" s="397"/>
      <c r="AI298" s="397"/>
      <c r="AJ298" s="397"/>
      <c r="AK298" s="397"/>
      <c r="AL298" s="397"/>
      <c r="AM298" s="397"/>
      <c r="AN298" s="397"/>
      <c r="AO298" s="397"/>
      <c r="AP298" s="397"/>
      <c r="AQ298" s="397"/>
      <c r="AR298" s="397"/>
      <c r="AS298" s="397"/>
      <c r="AT298" s="397"/>
      <c r="AU298" s="397"/>
    </row>
    <row r="299" customFormat="false" ht="19.5" hidden="false" customHeight="true" outlineLevel="0" collapsed="false">
      <c r="A299" s="398" t="n">
        <v>271</v>
      </c>
      <c r="B299" s="414" t="n">
        <v>271</v>
      </c>
      <c r="C299" s="414" t="s">
        <v>5211</v>
      </c>
      <c r="D299" s="414"/>
      <c r="E299" s="414" t="s">
        <v>5211</v>
      </c>
      <c r="F299" s="399" t="s">
        <v>6274</v>
      </c>
      <c r="G299" s="397" t="s">
        <v>3456</v>
      </c>
      <c r="H299" s="397"/>
      <c r="I299" s="501" t="s">
        <v>101</v>
      </c>
      <c r="J299" s="501" t="s">
        <v>101</v>
      </c>
      <c r="K299" s="397"/>
      <c r="L299" s="397"/>
      <c r="M299" s="397"/>
      <c r="N299" s="397"/>
      <c r="O299" s="397"/>
      <c r="P299" s="397"/>
      <c r="Q299" s="397"/>
      <c r="R299" s="397"/>
      <c r="S299" s="397"/>
      <c r="T299" s="397"/>
      <c r="U299" s="397"/>
      <c r="V299" s="397"/>
      <c r="W299" s="397"/>
      <c r="X299" s="397"/>
      <c r="Y299" s="397"/>
      <c r="Z299" s="397"/>
      <c r="AA299" s="397"/>
      <c r="AB299" s="397"/>
      <c r="AC299" s="397"/>
      <c r="AD299" s="397"/>
      <c r="AE299" s="397"/>
      <c r="AF299" s="397"/>
      <c r="AG299" s="397"/>
      <c r="AH299" s="397"/>
      <c r="AI299" s="397"/>
      <c r="AJ299" s="397"/>
      <c r="AK299" s="397"/>
      <c r="AL299" s="397"/>
      <c r="AM299" s="397"/>
      <c r="AN299" s="397"/>
      <c r="AO299" s="397"/>
      <c r="AP299" s="397"/>
      <c r="AQ299" s="397"/>
      <c r="AR299" s="397"/>
      <c r="AS299" s="397"/>
      <c r="AT299" s="397"/>
      <c r="AU299" s="397"/>
    </row>
    <row r="300" customFormat="false" ht="19.5" hidden="false" customHeight="true" outlineLevel="0" collapsed="false">
      <c r="A300" s="398" t="n">
        <v>272</v>
      </c>
      <c r="B300" s="414" t="n">
        <v>272</v>
      </c>
      <c r="C300" s="414" t="s">
        <v>5158</v>
      </c>
      <c r="D300" s="414"/>
      <c r="E300" s="414" t="s">
        <v>5158</v>
      </c>
      <c r="F300" s="399" t="s">
        <v>3464</v>
      </c>
      <c r="G300" s="397" t="s">
        <v>3466</v>
      </c>
      <c r="H300" s="397"/>
      <c r="I300" s="501" t="s">
        <v>101</v>
      </c>
      <c r="J300" s="501" t="s">
        <v>101</v>
      </c>
      <c r="K300" s="397"/>
      <c r="L300" s="397"/>
      <c r="M300" s="397"/>
      <c r="N300" s="397"/>
      <c r="O300" s="397"/>
      <c r="P300" s="397"/>
      <c r="Q300" s="397"/>
      <c r="R300" s="397"/>
      <c r="S300" s="397"/>
      <c r="T300" s="397"/>
      <c r="U300" s="397"/>
      <c r="V300" s="397"/>
      <c r="W300" s="397"/>
      <c r="X300" s="397"/>
      <c r="Y300" s="397"/>
      <c r="Z300" s="397"/>
      <c r="AA300" s="397"/>
      <c r="AB300" s="397"/>
      <c r="AC300" s="397"/>
      <c r="AD300" s="397"/>
      <c r="AE300" s="397"/>
      <c r="AF300" s="397"/>
      <c r="AG300" s="397"/>
      <c r="AH300" s="397"/>
      <c r="AI300" s="397"/>
      <c r="AJ300" s="397"/>
      <c r="AK300" s="397"/>
      <c r="AL300" s="397"/>
      <c r="AM300" s="397"/>
      <c r="AN300" s="397"/>
      <c r="AO300" s="397"/>
      <c r="AP300" s="397"/>
      <c r="AQ300" s="397"/>
      <c r="AR300" s="397"/>
      <c r="AS300" s="397"/>
      <c r="AT300" s="397"/>
      <c r="AU300" s="397"/>
    </row>
    <row r="301" customFormat="false" ht="19.5" hidden="false" customHeight="true" outlineLevel="0" collapsed="false">
      <c r="A301" s="398" t="n">
        <v>273</v>
      </c>
      <c r="B301" s="414" t="n">
        <v>273</v>
      </c>
      <c r="C301" s="397" t="s">
        <v>62</v>
      </c>
      <c r="D301" s="399" t="s">
        <v>837</v>
      </c>
      <c r="E301" s="404"/>
      <c r="F301" s="399"/>
      <c r="G301" s="397" t="s">
        <v>838</v>
      </c>
      <c r="H301" s="397"/>
      <c r="I301" s="397"/>
      <c r="J301" s="397"/>
      <c r="K301" s="397"/>
      <c r="L301" s="397"/>
      <c r="M301" s="397"/>
      <c r="N301" s="397"/>
      <c r="O301" s="397"/>
      <c r="P301" s="397"/>
      <c r="Q301" s="397"/>
      <c r="R301" s="397"/>
      <c r="S301" s="397"/>
      <c r="T301" s="397"/>
      <c r="U301" s="397"/>
      <c r="V301" s="397"/>
      <c r="W301" s="397"/>
      <c r="X301" s="397"/>
      <c r="Y301" s="397"/>
      <c r="Z301" s="397"/>
      <c r="AA301" s="397"/>
      <c r="AB301" s="397"/>
      <c r="AC301" s="397"/>
      <c r="AD301" s="397"/>
      <c r="AE301" s="397"/>
      <c r="AF301" s="397"/>
      <c r="AG301" s="397"/>
      <c r="AH301" s="397"/>
      <c r="AI301" s="397"/>
      <c r="AJ301" s="397"/>
      <c r="AK301" s="397"/>
      <c r="AL301" s="397"/>
      <c r="AM301" s="397"/>
      <c r="AN301" s="397"/>
      <c r="AO301" s="397"/>
      <c r="AP301" s="397"/>
      <c r="AQ301" s="397"/>
      <c r="AR301" s="397"/>
      <c r="AS301" s="397"/>
      <c r="AT301" s="397"/>
      <c r="AU301" s="397"/>
    </row>
    <row r="302" customFormat="false" ht="19.5" hidden="false" customHeight="true" outlineLevel="0" collapsed="false">
      <c r="A302" s="398" t="n">
        <v>274</v>
      </c>
      <c r="B302" s="414" t="n">
        <v>274</v>
      </c>
      <c r="C302" s="414" t="s">
        <v>5158</v>
      </c>
      <c r="D302" s="414"/>
      <c r="E302" s="414" t="s">
        <v>5158</v>
      </c>
      <c r="F302" s="399" t="s">
        <v>6287</v>
      </c>
      <c r="G302" s="397" t="s">
        <v>6288</v>
      </c>
      <c r="H302" s="397"/>
      <c r="I302" s="499" t="s">
        <v>70</v>
      </c>
      <c r="J302" s="499" t="s">
        <v>70</v>
      </c>
      <c r="K302" s="397" t="s">
        <v>7001</v>
      </c>
      <c r="L302" s="397"/>
      <c r="M302" s="397"/>
      <c r="N302" s="397"/>
      <c r="O302" s="397"/>
      <c r="P302" s="397"/>
      <c r="Q302" s="397"/>
      <c r="R302" s="397"/>
      <c r="S302" s="397"/>
      <c r="T302" s="397"/>
      <c r="U302" s="397"/>
      <c r="V302" s="397"/>
      <c r="W302" s="397"/>
      <c r="X302" s="397"/>
      <c r="Y302" s="397"/>
      <c r="Z302" s="397"/>
      <c r="AA302" s="397"/>
      <c r="AB302" s="397"/>
      <c r="AC302" s="397"/>
      <c r="AD302" s="397"/>
      <c r="AE302" s="397"/>
      <c r="AF302" s="397"/>
      <c r="AG302" s="397"/>
      <c r="AH302" s="397"/>
      <c r="AI302" s="397"/>
      <c r="AJ302" s="397"/>
      <c r="AK302" s="397"/>
      <c r="AL302" s="397"/>
      <c r="AM302" s="397"/>
      <c r="AN302" s="397"/>
      <c r="AO302" s="397"/>
      <c r="AP302" s="397"/>
      <c r="AQ302" s="397"/>
      <c r="AR302" s="397"/>
      <c r="AS302" s="397"/>
      <c r="AT302" s="397"/>
      <c r="AU302" s="397"/>
    </row>
    <row r="303" customFormat="false" ht="19.5" hidden="false" customHeight="true" outlineLevel="0" collapsed="false">
      <c r="A303" s="398" t="n">
        <v>275</v>
      </c>
      <c r="B303" s="414" t="n">
        <v>275</v>
      </c>
      <c r="C303" s="397" t="s">
        <v>62</v>
      </c>
      <c r="D303" s="399" t="s">
        <v>841</v>
      </c>
      <c r="E303" s="404"/>
      <c r="F303" s="399"/>
      <c r="G303" s="397" t="s">
        <v>842</v>
      </c>
      <c r="H303" s="397"/>
      <c r="I303" s="397"/>
      <c r="J303" s="397"/>
      <c r="K303" s="397"/>
      <c r="L303" s="397"/>
      <c r="M303" s="397"/>
      <c r="N303" s="397"/>
      <c r="O303" s="397"/>
      <c r="P303" s="397"/>
      <c r="Q303" s="397"/>
      <c r="R303" s="397"/>
      <c r="S303" s="397"/>
      <c r="T303" s="397"/>
      <c r="U303" s="397"/>
      <c r="V303" s="397"/>
      <c r="W303" s="397"/>
      <c r="X303" s="397"/>
      <c r="Y303" s="397"/>
      <c r="Z303" s="397"/>
      <c r="AA303" s="397"/>
      <c r="AB303" s="397"/>
      <c r="AC303" s="397"/>
      <c r="AD303" s="397"/>
      <c r="AE303" s="397"/>
      <c r="AF303" s="397"/>
      <c r="AG303" s="397"/>
      <c r="AH303" s="397"/>
      <c r="AI303" s="397"/>
      <c r="AJ303" s="397"/>
      <c r="AK303" s="397"/>
      <c r="AL303" s="397"/>
      <c r="AM303" s="397"/>
      <c r="AN303" s="397"/>
      <c r="AO303" s="397"/>
      <c r="AP303" s="397"/>
      <c r="AQ303" s="397"/>
      <c r="AR303" s="397"/>
      <c r="AS303" s="397"/>
      <c r="AT303" s="397"/>
      <c r="AU303" s="397"/>
    </row>
    <row r="304" customFormat="false" ht="19.5" hidden="false" customHeight="true" outlineLevel="0" collapsed="false">
      <c r="A304" s="398" t="n">
        <v>276</v>
      </c>
      <c r="B304" s="414" t="n">
        <v>276.1</v>
      </c>
      <c r="C304" s="414" t="s">
        <v>5158</v>
      </c>
      <c r="D304" s="414"/>
      <c r="E304" s="414" t="s">
        <v>5158</v>
      </c>
      <c r="F304" s="399" t="s">
        <v>6306</v>
      </c>
      <c r="G304" s="397" t="s">
        <v>3505</v>
      </c>
      <c r="H304" s="397"/>
      <c r="I304" s="397" t="s">
        <v>167</v>
      </c>
      <c r="J304" s="397" t="s">
        <v>167</v>
      </c>
      <c r="K304" s="397"/>
      <c r="L304" s="397"/>
      <c r="M304" s="397"/>
      <c r="N304" s="397"/>
      <c r="O304" s="397"/>
      <c r="P304" s="397"/>
      <c r="Q304" s="397"/>
      <c r="R304" s="397"/>
      <c r="S304" s="397"/>
      <c r="T304" s="397"/>
      <c r="U304" s="397"/>
      <c r="V304" s="397"/>
      <c r="W304" s="397"/>
      <c r="X304" s="397"/>
      <c r="Y304" s="397"/>
      <c r="Z304" s="397"/>
      <c r="AA304" s="397"/>
      <c r="AB304" s="397"/>
      <c r="AC304" s="397"/>
      <c r="AD304" s="397"/>
      <c r="AE304" s="397"/>
      <c r="AF304" s="397"/>
      <c r="AG304" s="397"/>
      <c r="AH304" s="397"/>
      <c r="AI304" s="397"/>
      <c r="AJ304" s="397"/>
      <c r="AK304" s="397"/>
      <c r="AL304" s="397"/>
      <c r="AM304" s="397"/>
      <c r="AN304" s="397"/>
      <c r="AO304" s="397"/>
      <c r="AP304" s="397"/>
      <c r="AQ304" s="397"/>
      <c r="AR304" s="397"/>
      <c r="AS304" s="397"/>
      <c r="AT304" s="397"/>
      <c r="AU304" s="397"/>
    </row>
    <row r="305" customFormat="false" ht="19.5" hidden="false" customHeight="true" outlineLevel="0" collapsed="false">
      <c r="A305" s="398" t="n">
        <v>276</v>
      </c>
      <c r="B305" s="414" t="n">
        <v>276.2</v>
      </c>
      <c r="C305" s="414" t="s">
        <v>5158</v>
      </c>
      <c r="D305" s="414"/>
      <c r="E305" s="414" t="s">
        <v>5158</v>
      </c>
      <c r="F305" s="399" t="s">
        <v>6306</v>
      </c>
      <c r="G305" s="397" t="s">
        <v>1058</v>
      </c>
      <c r="H305" s="397"/>
      <c r="I305" s="499" t="s">
        <v>70</v>
      </c>
      <c r="J305" s="499" t="s">
        <v>70</v>
      </c>
      <c r="K305" s="397"/>
      <c r="L305" s="397"/>
      <c r="M305" s="397"/>
      <c r="N305" s="397"/>
      <c r="O305" s="397"/>
      <c r="P305" s="397"/>
      <c r="Q305" s="397"/>
      <c r="R305" s="397"/>
      <c r="S305" s="397"/>
      <c r="T305" s="397"/>
      <c r="U305" s="397"/>
      <c r="V305" s="397"/>
      <c r="W305" s="397"/>
      <c r="X305" s="397"/>
      <c r="Y305" s="397"/>
      <c r="Z305" s="397"/>
      <c r="AA305" s="397"/>
      <c r="AB305" s="397"/>
      <c r="AC305" s="397"/>
      <c r="AD305" s="397"/>
      <c r="AE305" s="397"/>
      <c r="AF305" s="397"/>
      <c r="AG305" s="397"/>
      <c r="AH305" s="397"/>
      <c r="AI305" s="397"/>
      <c r="AJ305" s="397"/>
      <c r="AK305" s="397"/>
      <c r="AL305" s="397"/>
      <c r="AM305" s="397"/>
      <c r="AN305" s="397"/>
      <c r="AO305" s="397"/>
      <c r="AP305" s="397"/>
      <c r="AQ305" s="397"/>
      <c r="AR305" s="397"/>
      <c r="AS305" s="397"/>
      <c r="AT305" s="397"/>
      <c r="AU305" s="397"/>
    </row>
    <row r="306" customFormat="false" ht="19.5" hidden="false" customHeight="true" outlineLevel="0" collapsed="false">
      <c r="A306" s="398" t="n">
        <v>277</v>
      </c>
      <c r="B306" s="414" t="n">
        <v>277</v>
      </c>
      <c r="C306" s="397" t="s">
        <v>62</v>
      </c>
      <c r="D306" s="399" t="s">
        <v>847</v>
      </c>
      <c r="E306" s="404"/>
      <c r="F306" s="399"/>
      <c r="G306" s="397" t="s">
        <v>848</v>
      </c>
      <c r="H306" s="397"/>
      <c r="I306" s="397"/>
      <c r="J306" s="397"/>
      <c r="K306" s="397"/>
      <c r="L306" s="397"/>
      <c r="M306" s="397"/>
      <c r="N306" s="397"/>
      <c r="O306" s="397"/>
      <c r="P306" s="397"/>
      <c r="Q306" s="397"/>
      <c r="R306" s="397"/>
      <c r="S306" s="397"/>
      <c r="T306" s="397"/>
      <c r="U306" s="397"/>
      <c r="V306" s="397"/>
      <c r="W306" s="397"/>
      <c r="X306" s="397"/>
      <c r="Y306" s="397"/>
      <c r="Z306" s="397"/>
      <c r="AA306" s="397"/>
      <c r="AB306" s="397"/>
      <c r="AC306" s="397"/>
      <c r="AD306" s="397"/>
      <c r="AE306" s="397"/>
      <c r="AF306" s="397"/>
      <c r="AG306" s="397"/>
      <c r="AH306" s="397"/>
      <c r="AI306" s="397"/>
      <c r="AJ306" s="397"/>
      <c r="AK306" s="397"/>
      <c r="AL306" s="397"/>
      <c r="AM306" s="397"/>
      <c r="AN306" s="397"/>
      <c r="AO306" s="397"/>
      <c r="AP306" s="397"/>
      <c r="AQ306" s="397"/>
      <c r="AR306" s="397"/>
      <c r="AS306" s="397"/>
      <c r="AT306" s="397"/>
      <c r="AU306" s="397"/>
    </row>
    <row r="307" customFormat="false" ht="19.5" hidden="false" customHeight="true" outlineLevel="0" collapsed="false">
      <c r="A307" s="398" t="n">
        <v>278</v>
      </c>
      <c r="B307" s="414" t="n">
        <v>278</v>
      </c>
      <c r="C307" s="397" t="s">
        <v>62</v>
      </c>
      <c r="D307" s="399" t="s">
        <v>850</v>
      </c>
      <c r="E307" s="404"/>
      <c r="F307" s="399"/>
      <c r="G307" s="397" t="s">
        <v>851</v>
      </c>
      <c r="H307" s="397"/>
      <c r="I307" s="397"/>
      <c r="J307" s="397"/>
      <c r="K307" s="397"/>
      <c r="L307" s="397"/>
      <c r="M307" s="397"/>
      <c r="N307" s="397"/>
      <c r="O307" s="397"/>
      <c r="P307" s="397"/>
      <c r="Q307" s="397"/>
      <c r="R307" s="397"/>
      <c r="S307" s="397"/>
      <c r="T307" s="397"/>
      <c r="U307" s="397"/>
      <c r="V307" s="397"/>
      <c r="W307" s="397"/>
      <c r="X307" s="397"/>
      <c r="Y307" s="397"/>
      <c r="Z307" s="397"/>
      <c r="AA307" s="397"/>
      <c r="AB307" s="397"/>
      <c r="AC307" s="397"/>
      <c r="AD307" s="397"/>
      <c r="AE307" s="397"/>
      <c r="AF307" s="397"/>
      <c r="AG307" s="397"/>
      <c r="AH307" s="397"/>
      <c r="AI307" s="397"/>
      <c r="AJ307" s="397"/>
      <c r="AK307" s="397"/>
      <c r="AL307" s="397"/>
      <c r="AM307" s="397"/>
      <c r="AN307" s="397"/>
      <c r="AO307" s="397"/>
      <c r="AP307" s="397"/>
      <c r="AQ307" s="397"/>
      <c r="AR307" s="397"/>
      <c r="AS307" s="397"/>
      <c r="AT307" s="397"/>
      <c r="AU307" s="397"/>
    </row>
    <row r="308" customFormat="false" ht="19.5" hidden="false" customHeight="true" outlineLevel="0" collapsed="false">
      <c r="A308" s="398" t="n">
        <v>279</v>
      </c>
      <c r="B308" s="414" t="n">
        <v>279</v>
      </c>
      <c r="C308" s="414" t="s">
        <v>5211</v>
      </c>
      <c r="D308" s="414"/>
      <c r="E308" s="414" t="s">
        <v>5211</v>
      </c>
      <c r="F308" s="399" t="s">
        <v>6318</v>
      </c>
      <c r="G308" s="397" t="s">
        <v>3536</v>
      </c>
      <c r="H308" s="397"/>
      <c r="I308" s="397" t="s">
        <v>60</v>
      </c>
      <c r="J308" s="397" t="s">
        <v>60</v>
      </c>
      <c r="K308" s="397"/>
      <c r="L308" s="397"/>
      <c r="M308" s="397"/>
      <c r="N308" s="397"/>
      <c r="O308" s="397"/>
      <c r="P308" s="397"/>
      <c r="Q308" s="397"/>
      <c r="R308" s="397"/>
      <c r="S308" s="397"/>
      <c r="T308" s="397"/>
      <c r="U308" s="397"/>
      <c r="V308" s="397"/>
      <c r="W308" s="397"/>
      <c r="X308" s="397"/>
      <c r="Y308" s="397"/>
      <c r="Z308" s="397"/>
      <c r="AA308" s="397"/>
      <c r="AB308" s="397"/>
      <c r="AC308" s="397"/>
      <c r="AD308" s="397"/>
      <c r="AE308" s="397"/>
      <c r="AF308" s="397"/>
      <c r="AG308" s="397"/>
      <c r="AH308" s="397"/>
      <c r="AI308" s="397"/>
      <c r="AJ308" s="397"/>
      <c r="AK308" s="397"/>
      <c r="AL308" s="397"/>
      <c r="AM308" s="397"/>
      <c r="AN308" s="397"/>
      <c r="AO308" s="397"/>
      <c r="AP308" s="397"/>
      <c r="AQ308" s="397"/>
      <c r="AR308" s="397"/>
      <c r="AS308" s="397"/>
      <c r="AT308" s="397"/>
      <c r="AU308" s="397"/>
    </row>
    <row r="309" customFormat="false" ht="19.5" hidden="false" customHeight="true" outlineLevel="0" collapsed="false">
      <c r="A309" s="398" t="n">
        <v>280</v>
      </c>
      <c r="B309" s="414" t="n">
        <v>280</v>
      </c>
      <c r="C309" s="397" t="s">
        <v>62</v>
      </c>
      <c r="D309" s="399" t="s">
        <v>855</v>
      </c>
      <c r="E309" s="404"/>
      <c r="F309" s="399"/>
      <c r="G309" s="397" t="s">
        <v>856</v>
      </c>
      <c r="H309" s="397"/>
      <c r="I309" s="397"/>
      <c r="J309" s="397"/>
      <c r="K309" s="397"/>
      <c r="L309" s="397"/>
      <c r="M309" s="397"/>
      <c r="N309" s="397"/>
      <c r="O309" s="397"/>
      <c r="P309" s="397"/>
      <c r="Q309" s="397"/>
      <c r="R309" s="397"/>
      <c r="S309" s="397"/>
      <c r="T309" s="397"/>
      <c r="U309" s="397"/>
      <c r="V309" s="397"/>
      <c r="W309" s="397"/>
      <c r="X309" s="397"/>
      <c r="Y309" s="397"/>
      <c r="Z309" s="397"/>
      <c r="AA309" s="397"/>
      <c r="AB309" s="397"/>
      <c r="AC309" s="397"/>
      <c r="AD309" s="397"/>
      <c r="AE309" s="397"/>
      <c r="AF309" s="397"/>
      <c r="AG309" s="397"/>
      <c r="AH309" s="397"/>
      <c r="AI309" s="397"/>
      <c r="AJ309" s="397"/>
      <c r="AK309" s="397"/>
      <c r="AL309" s="397"/>
      <c r="AM309" s="397"/>
      <c r="AN309" s="397"/>
      <c r="AO309" s="397"/>
      <c r="AP309" s="397"/>
      <c r="AQ309" s="397"/>
      <c r="AR309" s="397"/>
      <c r="AS309" s="397"/>
      <c r="AT309" s="397"/>
      <c r="AU309" s="397"/>
    </row>
    <row r="310" customFormat="false" ht="19.5" hidden="false" customHeight="true" outlineLevel="0" collapsed="false">
      <c r="A310" s="398" t="n">
        <v>281</v>
      </c>
      <c r="B310" s="414" t="n">
        <v>281</v>
      </c>
      <c r="C310" s="397" t="s">
        <v>62</v>
      </c>
      <c r="D310" s="399" t="s">
        <v>858</v>
      </c>
      <c r="E310" s="404"/>
      <c r="F310" s="399"/>
      <c r="G310" s="397" t="s">
        <v>859</v>
      </c>
      <c r="H310" s="397"/>
      <c r="I310" s="397" t="s">
        <v>1004</v>
      </c>
      <c r="J310" s="397" t="s">
        <v>1004</v>
      </c>
      <c r="K310" s="397"/>
      <c r="L310" s="397"/>
      <c r="M310" s="397"/>
      <c r="N310" s="397"/>
      <c r="O310" s="397"/>
      <c r="P310" s="397"/>
      <c r="Q310" s="397"/>
      <c r="R310" s="397"/>
      <c r="S310" s="397"/>
      <c r="T310" s="397"/>
      <c r="U310" s="397"/>
      <c r="V310" s="397"/>
      <c r="W310" s="397"/>
      <c r="X310" s="397"/>
      <c r="Y310" s="397"/>
      <c r="Z310" s="397"/>
      <c r="AA310" s="397"/>
      <c r="AB310" s="397"/>
      <c r="AC310" s="397"/>
      <c r="AD310" s="397"/>
      <c r="AE310" s="397"/>
      <c r="AF310" s="397"/>
      <c r="AG310" s="397"/>
      <c r="AH310" s="397"/>
      <c r="AI310" s="397"/>
      <c r="AJ310" s="397"/>
      <c r="AK310" s="397"/>
      <c r="AL310" s="397"/>
      <c r="AM310" s="397"/>
      <c r="AN310" s="397"/>
      <c r="AO310" s="397"/>
      <c r="AP310" s="397"/>
      <c r="AQ310" s="397"/>
      <c r="AR310" s="397"/>
      <c r="AS310" s="397"/>
      <c r="AT310" s="397"/>
      <c r="AU310" s="397"/>
    </row>
    <row r="311" customFormat="false" ht="19.5" hidden="false" customHeight="true" outlineLevel="0" collapsed="false">
      <c r="A311" s="398" t="n">
        <v>282</v>
      </c>
      <c r="B311" s="414" t="n">
        <v>282</v>
      </c>
      <c r="C311" s="397" t="s">
        <v>62</v>
      </c>
      <c r="D311" s="399" t="s">
        <v>860</v>
      </c>
      <c r="E311" s="404"/>
      <c r="F311" s="399" t="s">
        <v>3559</v>
      </c>
      <c r="G311" s="397" t="s">
        <v>861</v>
      </c>
      <c r="H311" s="397"/>
      <c r="I311" s="499" t="s">
        <v>70</v>
      </c>
      <c r="J311" s="499" t="s">
        <v>70</v>
      </c>
      <c r="K311" s="404" t="s">
        <v>7002</v>
      </c>
      <c r="L311" s="397"/>
      <c r="M311" s="397"/>
      <c r="N311" s="397"/>
      <c r="O311" s="397"/>
      <c r="P311" s="397"/>
      <c r="Q311" s="397"/>
      <c r="R311" s="397"/>
      <c r="S311" s="397"/>
      <c r="T311" s="397"/>
      <c r="U311" s="397"/>
      <c r="V311" s="397"/>
      <c r="W311" s="397"/>
      <c r="X311" s="397"/>
      <c r="Y311" s="397"/>
      <c r="Z311" s="397"/>
      <c r="AA311" s="397"/>
      <c r="AB311" s="397"/>
      <c r="AC311" s="397"/>
      <c r="AD311" s="397"/>
      <c r="AE311" s="397"/>
      <c r="AF311" s="397"/>
      <c r="AG311" s="397"/>
      <c r="AH311" s="397"/>
      <c r="AI311" s="397"/>
      <c r="AJ311" s="397"/>
      <c r="AK311" s="397"/>
      <c r="AL311" s="397"/>
      <c r="AM311" s="397"/>
      <c r="AN311" s="397"/>
      <c r="AO311" s="397"/>
      <c r="AP311" s="397"/>
      <c r="AQ311" s="397"/>
      <c r="AR311" s="397"/>
      <c r="AS311" s="397"/>
      <c r="AT311" s="397"/>
      <c r="AU311" s="397"/>
    </row>
    <row r="312" customFormat="false" ht="19.5" hidden="false" customHeight="true" outlineLevel="0" collapsed="false">
      <c r="A312" s="398" t="n">
        <v>283</v>
      </c>
      <c r="B312" s="414" t="n">
        <v>283</v>
      </c>
      <c r="C312" s="414" t="s">
        <v>5158</v>
      </c>
      <c r="D312" s="414"/>
      <c r="E312" s="414" t="s">
        <v>5158</v>
      </c>
      <c r="F312" s="399" t="s">
        <v>6338</v>
      </c>
      <c r="G312" s="397" t="s">
        <v>3572</v>
      </c>
      <c r="H312" s="397"/>
      <c r="I312" s="500" t="s">
        <v>118</v>
      </c>
      <c r="J312" s="501" t="s">
        <v>101</v>
      </c>
      <c r="K312" s="397"/>
      <c r="L312" s="397"/>
      <c r="M312" s="397"/>
      <c r="N312" s="397"/>
      <c r="O312" s="397"/>
      <c r="P312" s="397"/>
      <c r="Q312" s="397"/>
      <c r="R312" s="397"/>
      <c r="S312" s="397"/>
      <c r="T312" s="397"/>
      <c r="U312" s="397"/>
      <c r="V312" s="397"/>
      <c r="W312" s="397"/>
      <c r="X312" s="397"/>
      <c r="Y312" s="397"/>
      <c r="Z312" s="397"/>
      <c r="AA312" s="397"/>
      <c r="AB312" s="397"/>
      <c r="AC312" s="397"/>
      <c r="AD312" s="397"/>
      <c r="AE312" s="397"/>
      <c r="AF312" s="397"/>
      <c r="AG312" s="397"/>
      <c r="AH312" s="397"/>
      <c r="AI312" s="397"/>
      <c r="AJ312" s="397"/>
      <c r="AK312" s="397"/>
      <c r="AL312" s="397"/>
      <c r="AM312" s="397"/>
      <c r="AN312" s="397"/>
      <c r="AO312" s="397"/>
      <c r="AP312" s="397"/>
      <c r="AQ312" s="397"/>
      <c r="AR312" s="397"/>
      <c r="AS312" s="397"/>
      <c r="AT312" s="397"/>
      <c r="AU312" s="397"/>
    </row>
    <row r="313" customFormat="false" ht="19.5" hidden="false" customHeight="true" outlineLevel="0" collapsed="false">
      <c r="A313" s="398" t="n">
        <v>284</v>
      </c>
      <c r="B313" s="414" t="n">
        <v>284</v>
      </c>
      <c r="C313" s="414" t="s">
        <v>5158</v>
      </c>
      <c r="D313" s="414"/>
      <c r="E313" s="414" t="s">
        <v>5158</v>
      </c>
      <c r="F313" s="399" t="s">
        <v>6344</v>
      </c>
      <c r="G313" s="397" t="s">
        <v>3585</v>
      </c>
      <c r="H313" s="397"/>
      <c r="I313" s="499" t="s">
        <v>70</v>
      </c>
      <c r="J313" s="501" t="s">
        <v>101</v>
      </c>
      <c r="K313" s="397"/>
      <c r="L313" s="397"/>
      <c r="M313" s="397"/>
      <c r="N313" s="397"/>
      <c r="O313" s="397"/>
      <c r="P313" s="397"/>
      <c r="Q313" s="397"/>
      <c r="R313" s="397"/>
      <c r="S313" s="397"/>
      <c r="T313" s="397"/>
      <c r="U313" s="397"/>
      <c r="V313" s="397"/>
      <c r="W313" s="397"/>
      <c r="X313" s="397"/>
      <c r="Y313" s="397"/>
      <c r="Z313" s="397"/>
      <c r="AA313" s="397"/>
      <c r="AB313" s="397"/>
      <c r="AC313" s="397"/>
      <c r="AD313" s="397"/>
      <c r="AE313" s="397"/>
      <c r="AF313" s="397"/>
      <c r="AG313" s="397"/>
      <c r="AH313" s="397"/>
      <c r="AI313" s="397"/>
      <c r="AJ313" s="397"/>
      <c r="AK313" s="397"/>
      <c r="AL313" s="397"/>
      <c r="AM313" s="397"/>
      <c r="AN313" s="397"/>
      <c r="AO313" s="397"/>
      <c r="AP313" s="397"/>
      <c r="AQ313" s="397"/>
      <c r="AR313" s="397"/>
      <c r="AS313" s="397"/>
      <c r="AT313" s="397"/>
      <c r="AU313" s="397"/>
    </row>
    <row r="314" customFormat="false" ht="19.5" hidden="false" customHeight="true" outlineLevel="0" collapsed="false">
      <c r="A314" s="398" t="n">
        <v>285</v>
      </c>
      <c r="B314" s="414" t="n">
        <v>285</v>
      </c>
      <c r="C314" s="414" t="s">
        <v>5158</v>
      </c>
      <c r="D314" s="414"/>
      <c r="E314" s="414" t="s">
        <v>5158</v>
      </c>
      <c r="F314" s="399" t="s">
        <v>6352</v>
      </c>
      <c r="G314" s="397" t="s">
        <v>3596</v>
      </c>
      <c r="H314" s="397"/>
      <c r="I314" s="504" t="s">
        <v>101</v>
      </c>
      <c r="J314" s="506" t="s">
        <v>7003</v>
      </c>
      <c r="K314" s="397"/>
      <c r="L314" s="397"/>
      <c r="M314" s="397"/>
      <c r="N314" s="397"/>
      <c r="O314" s="397"/>
      <c r="P314" s="397"/>
      <c r="Q314" s="397"/>
      <c r="R314" s="397"/>
      <c r="S314" s="397"/>
      <c r="T314" s="397"/>
      <c r="U314" s="397"/>
      <c r="V314" s="397"/>
      <c r="W314" s="397"/>
      <c r="X314" s="397"/>
      <c r="Y314" s="397"/>
      <c r="Z314" s="397"/>
      <c r="AA314" s="397"/>
      <c r="AB314" s="397"/>
      <c r="AC314" s="397"/>
      <c r="AD314" s="397"/>
      <c r="AE314" s="397"/>
      <c r="AF314" s="397"/>
      <c r="AG314" s="397"/>
      <c r="AH314" s="397"/>
      <c r="AI314" s="397"/>
      <c r="AJ314" s="397"/>
      <c r="AK314" s="397"/>
      <c r="AL314" s="397"/>
      <c r="AM314" s="397"/>
      <c r="AN314" s="397"/>
      <c r="AO314" s="397"/>
      <c r="AP314" s="397"/>
      <c r="AQ314" s="397"/>
      <c r="AR314" s="397"/>
      <c r="AS314" s="397"/>
      <c r="AT314" s="397"/>
      <c r="AU314" s="397"/>
    </row>
    <row r="315" customFormat="false" ht="19.5" hidden="false" customHeight="true" outlineLevel="0" collapsed="false">
      <c r="A315" s="398" t="n">
        <v>286</v>
      </c>
      <c r="B315" s="414" t="n">
        <v>286.1</v>
      </c>
      <c r="C315" s="414" t="s">
        <v>5158</v>
      </c>
      <c r="D315" s="414"/>
      <c r="E315" s="414" t="s">
        <v>5158</v>
      </c>
      <c r="F315" s="399" t="s">
        <v>6358</v>
      </c>
      <c r="G315" s="397" t="s">
        <v>7004</v>
      </c>
      <c r="H315" s="397"/>
      <c r="I315" s="500" t="s">
        <v>118</v>
      </c>
      <c r="J315" s="504" t="s">
        <v>101</v>
      </c>
      <c r="K315" s="397"/>
      <c r="L315" s="397"/>
      <c r="M315" s="397"/>
      <c r="N315" s="397"/>
      <c r="O315" s="397"/>
      <c r="P315" s="397"/>
      <c r="Q315" s="397"/>
      <c r="R315" s="397"/>
      <c r="S315" s="397"/>
      <c r="T315" s="397"/>
      <c r="U315" s="397"/>
      <c r="V315" s="397"/>
      <c r="W315" s="397"/>
      <c r="X315" s="397"/>
      <c r="Y315" s="397"/>
      <c r="Z315" s="397"/>
      <c r="AA315" s="397"/>
      <c r="AB315" s="397"/>
      <c r="AC315" s="397"/>
      <c r="AD315" s="397"/>
      <c r="AE315" s="397"/>
      <c r="AF315" s="397"/>
      <c r="AG315" s="397"/>
      <c r="AH315" s="397"/>
      <c r="AI315" s="397"/>
      <c r="AJ315" s="397"/>
      <c r="AK315" s="397"/>
      <c r="AL315" s="397"/>
      <c r="AM315" s="397"/>
      <c r="AN315" s="397"/>
      <c r="AO315" s="397"/>
      <c r="AP315" s="397"/>
      <c r="AQ315" s="397"/>
      <c r="AR315" s="397"/>
      <c r="AS315" s="397"/>
      <c r="AT315" s="397"/>
      <c r="AU315" s="397"/>
    </row>
    <row r="316" customFormat="false" ht="19.5" hidden="false" customHeight="true" outlineLevel="0" collapsed="false">
      <c r="A316" s="398" t="n">
        <v>286</v>
      </c>
      <c r="B316" s="414" t="n">
        <v>286.2</v>
      </c>
      <c r="C316" s="414" t="s">
        <v>5158</v>
      </c>
      <c r="D316" s="414"/>
      <c r="E316" s="414" t="s">
        <v>5158</v>
      </c>
      <c r="F316" s="399" t="s">
        <v>6358</v>
      </c>
      <c r="G316" s="397" t="s">
        <v>7005</v>
      </c>
      <c r="H316" s="397"/>
      <c r="I316" s="500" t="s">
        <v>118</v>
      </c>
      <c r="J316" s="499" t="s">
        <v>70</v>
      </c>
      <c r="K316" s="397"/>
      <c r="L316" s="397"/>
      <c r="M316" s="397"/>
      <c r="N316" s="397"/>
      <c r="O316" s="397"/>
      <c r="P316" s="397"/>
      <c r="Q316" s="397"/>
      <c r="R316" s="397"/>
      <c r="S316" s="397"/>
      <c r="T316" s="397"/>
      <c r="U316" s="397"/>
      <c r="V316" s="397"/>
      <c r="W316" s="397"/>
      <c r="X316" s="397"/>
      <c r="Y316" s="397"/>
      <c r="Z316" s="397"/>
      <c r="AA316" s="397"/>
      <c r="AB316" s="397"/>
      <c r="AC316" s="397"/>
      <c r="AD316" s="397"/>
      <c r="AE316" s="397"/>
      <c r="AF316" s="397"/>
      <c r="AG316" s="397"/>
      <c r="AH316" s="397"/>
      <c r="AI316" s="397"/>
      <c r="AJ316" s="397"/>
      <c r="AK316" s="397"/>
      <c r="AL316" s="397"/>
      <c r="AM316" s="397"/>
      <c r="AN316" s="397"/>
      <c r="AO316" s="397"/>
      <c r="AP316" s="397"/>
      <c r="AQ316" s="397"/>
      <c r="AR316" s="397"/>
      <c r="AS316" s="397"/>
      <c r="AT316" s="397"/>
      <c r="AU316" s="397"/>
    </row>
    <row r="317" customFormat="false" ht="19.5" hidden="false" customHeight="true" outlineLevel="0" collapsed="false">
      <c r="A317" s="398" t="n">
        <v>287</v>
      </c>
      <c r="B317" s="414" t="n">
        <v>287</v>
      </c>
      <c r="C317" s="397" t="s">
        <v>62</v>
      </c>
      <c r="D317" s="399" t="s">
        <v>872</v>
      </c>
      <c r="E317" s="404"/>
      <c r="F317" s="399"/>
      <c r="G317" s="397" t="s">
        <v>873</v>
      </c>
      <c r="H317" s="397"/>
      <c r="I317" s="397"/>
      <c r="J317" s="397"/>
      <c r="K317" s="404"/>
      <c r="L317" s="397"/>
      <c r="M317" s="397"/>
      <c r="N317" s="397"/>
      <c r="O317" s="397"/>
      <c r="P317" s="397"/>
      <c r="Q317" s="397"/>
      <c r="R317" s="397"/>
      <c r="S317" s="397"/>
      <c r="T317" s="397"/>
      <c r="U317" s="397"/>
      <c r="V317" s="397"/>
      <c r="W317" s="397"/>
      <c r="X317" s="397"/>
      <c r="Y317" s="397"/>
      <c r="Z317" s="397"/>
      <c r="AA317" s="397"/>
      <c r="AB317" s="397"/>
      <c r="AC317" s="397"/>
      <c r="AD317" s="397"/>
      <c r="AE317" s="397"/>
      <c r="AF317" s="397"/>
      <c r="AG317" s="397"/>
      <c r="AH317" s="397"/>
      <c r="AI317" s="397"/>
      <c r="AJ317" s="397"/>
      <c r="AK317" s="397"/>
      <c r="AL317" s="397"/>
      <c r="AM317" s="397"/>
      <c r="AN317" s="397"/>
      <c r="AO317" s="397"/>
      <c r="AP317" s="397"/>
      <c r="AQ317" s="397"/>
      <c r="AR317" s="397"/>
      <c r="AS317" s="397"/>
      <c r="AT317" s="397"/>
      <c r="AU317" s="397"/>
    </row>
    <row r="318" customFormat="false" ht="19.5" hidden="false" customHeight="true" outlineLevel="0" collapsed="false">
      <c r="A318" s="398" t="n">
        <v>288</v>
      </c>
      <c r="B318" s="414" t="n">
        <v>288</v>
      </c>
      <c r="C318" s="414" t="s">
        <v>5158</v>
      </c>
      <c r="D318" s="414"/>
      <c r="E318" s="414" t="s">
        <v>5158</v>
      </c>
      <c r="F318" s="399" t="s">
        <v>6385</v>
      </c>
      <c r="G318" s="397" t="s">
        <v>6386</v>
      </c>
      <c r="H318" s="397"/>
      <c r="I318" s="499" t="s">
        <v>70</v>
      </c>
      <c r="J318" s="500" t="s">
        <v>118</v>
      </c>
      <c r="K318" s="397" t="s">
        <v>7006</v>
      </c>
      <c r="L318" s="397"/>
      <c r="M318" s="397"/>
      <c r="N318" s="397"/>
      <c r="O318" s="397"/>
      <c r="P318" s="397"/>
      <c r="Q318" s="397"/>
      <c r="R318" s="397"/>
      <c r="S318" s="397"/>
      <c r="T318" s="397"/>
      <c r="U318" s="397"/>
      <c r="V318" s="397"/>
      <c r="W318" s="397"/>
      <c r="X318" s="397"/>
      <c r="Y318" s="397"/>
      <c r="Z318" s="397"/>
      <c r="AA318" s="397"/>
      <c r="AB318" s="397"/>
      <c r="AC318" s="397"/>
      <c r="AD318" s="397"/>
      <c r="AE318" s="397"/>
      <c r="AF318" s="397"/>
      <c r="AG318" s="397"/>
      <c r="AH318" s="397"/>
      <c r="AI318" s="397"/>
      <c r="AJ318" s="397"/>
      <c r="AK318" s="397"/>
      <c r="AL318" s="397"/>
      <c r="AM318" s="397"/>
      <c r="AN318" s="397"/>
      <c r="AO318" s="397"/>
      <c r="AP318" s="397"/>
      <c r="AQ318" s="397"/>
      <c r="AR318" s="397"/>
      <c r="AS318" s="397"/>
      <c r="AT318" s="397"/>
      <c r="AU318" s="397"/>
    </row>
    <row r="319" customFormat="false" ht="19.5" hidden="false" customHeight="true" outlineLevel="0" collapsed="false">
      <c r="A319" s="398" t="n">
        <v>289</v>
      </c>
      <c r="B319" s="414" t="n">
        <v>289</v>
      </c>
      <c r="C319" s="414" t="s">
        <v>5158</v>
      </c>
      <c r="D319" s="414"/>
      <c r="E319" s="414" t="s">
        <v>5158</v>
      </c>
      <c r="F319" s="399" t="s">
        <v>6400</v>
      </c>
      <c r="G319" s="397" t="s">
        <v>3650</v>
      </c>
      <c r="H319" s="397"/>
      <c r="I319" s="397"/>
      <c r="J319" s="397"/>
      <c r="K319" s="397"/>
      <c r="L319" s="397"/>
      <c r="M319" s="397"/>
      <c r="N319" s="397"/>
      <c r="O319" s="397"/>
      <c r="P319" s="397"/>
      <c r="Q319" s="397"/>
      <c r="R319" s="397"/>
      <c r="S319" s="397"/>
      <c r="T319" s="397"/>
      <c r="U319" s="397"/>
      <c r="V319" s="397"/>
      <c r="W319" s="397"/>
      <c r="X319" s="397"/>
      <c r="Y319" s="397"/>
      <c r="Z319" s="397"/>
      <c r="AA319" s="397"/>
      <c r="AB319" s="397"/>
      <c r="AC319" s="397"/>
      <c r="AD319" s="397"/>
      <c r="AE319" s="397"/>
      <c r="AF319" s="397"/>
      <c r="AG319" s="397"/>
      <c r="AH319" s="397"/>
      <c r="AI319" s="397"/>
      <c r="AJ319" s="397"/>
      <c r="AK319" s="397"/>
      <c r="AL319" s="397"/>
      <c r="AM319" s="397"/>
      <c r="AN319" s="397"/>
      <c r="AO319" s="397"/>
      <c r="AP319" s="397"/>
      <c r="AQ319" s="397"/>
      <c r="AR319" s="397"/>
      <c r="AS319" s="397"/>
      <c r="AT319" s="397"/>
      <c r="AU319" s="397"/>
    </row>
    <row r="320" customFormat="false" ht="19.5" hidden="false" customHeight="true" outlineLevel="0" collapsed="false">
      <c r="A320" s="398" t="n">
        <v>290</v>
      </c>
      <c r="B320" s="414" t="n">
        <v>290</v>
      </c>
      <c r="C320" s="414" t="s">
        <v>5158</v>
      </c>
      <c r="D320" s="414"/>
      <c r="E320" s="414" t="s">
        <v>5158</v>
      </c>
      <c r="F320" s="399" t="s">
        <v>3661</v>
      </c>
      <c r="G320" s="397" t="s">
        <v>3663</v>
      </c>
      <c r="H320" s="397"/>
      <c r="I320" s="501" t="s">
        <v>101</v>
      </c>
      <c r="J320" s="506" t="s">
        <v>7003</v>
      </c>
      <c r="K320" s="397"/>
      <c r="L320" s="397"/>
      <c r="M320" s="397"/>
      <c r="N320" s="397"/>
      <c r="O320" s="397"/>
      <c r="P320" s="397"/>
      <c r="Q320" s="397"/>
      <c r="R320" s="397"/>
      <c r="S320" s="397"/>
      <c r="T320" s="397"/>
      <c r="U320" s="397"/>
      <c r="V320" s="397"/>
      <c r="W320" s="397"/>
      <c r="X320" s="397"/>
      <c r="Y320" s="397"/>
      <c r="Z320" s="397"/>
      <c r="AA320" s="397"/>
      <c r="AB320" s="397"/>
      <c r="AC320" s="397"/>
      <c r="AD320" s="397"/>
      <c r="AE320" s="397"/>
      <c r="AF320" s="397"/>
      <c r="AG320" s="397"/>
      <c r="AH320" s="397"/>
      <c r="AI320" s="397"/>
      <c r="AJ320" s="397"/>
      <c r="AK320" s="397"/>
      <c r="AL320" s="397"/>
      <c r="AM320" s="397"/>
      <c r="AN320" s="397"/>
      <c r="AO320" s="397"/>
      <c r="AP320" s="397"/>
      <c r="AQ320" s="397"/>
      <c r="AR320" s="397"/>
      <c r="AS320" s="397"/>
      <c r="AT320" s="397"/>
      <c r="AU320" s="397"/>
    </row>
    <row r="321" customFormat="false" ht="19.5" hidden="false" customHeight="true" outlineLevel="0" collapsed="false">
      <c r="A321" s="398" t="n">
        <v>291</v>
      </c>
      <c r="B321" s="414" t="n">
        <v>291</v>
      </c>
      <c r="C321" s="414" t="s">
        <v>5158</v>
      </c>
      <c r="D321" s="414"/>
      <c r="E321" s="414" t="s">
        <v>5158</v>
      </c>
      <c r="F321" s="399" t="s">
        <v>6420</v>
      </c>
      <c r="G321" s="397" t="s">
        <v>3674</v>
      </c>
      <c r="H321" s="397"/>
      <c r="I321" s="397"/>
      <c r="J321" s="397"/>
      <c r="K321" s="397"/>
      <c r="L321" s="397"/>
      <c r="M321" s="397"/>
      <c r="N321" s="397"/>
      <c r="O321" s="397"/>
      <c r="P321" s="397"/>
      <c r="Q321" s="397"/>
      <c r="R321" s="397"/>
      <c r="S321" s="397"/>
      <c r="T321" s="397"/>
      <c r="U321" s="397"/>
      <c r="V321" s="397"/>
      <c r="W321" s="397"/>
      <c r="X321" s="397"/>
      <c r="Y321" s="397"/>
      <c r="Z321" s="397"/>
      <c r="AA321" s="397"/>
      <c r="AB321" s="397"/>
      <c r="AC321" s="397"/>
      <c r="AD321" s="397"/>
      <c r="AE321" s="397"/>
      <c r="AF321" s="397"/>
      <c r="AG321" s="397"/>
      <c r="AH321" s="397"/>
      <c r="AI321" s="397"/>
      <c r="AJ321" s="397"/>
      <c r="AK321" s="397"/>
      <c r="AL321" s="397"/>
      <c r="AM321" s="397"/>
      <c r="AN321" s="397"/>
      <c r="AO321" s="397"/>
      <c r="AP321" s="397"/>
      <c r="AQ321" s="397"/>
      <c r="AR321" s="397"/>
      <c r="AS321" s="397"/>
      <c r="AT321" s="397"/>
      <c r="AU321" s="397"/>
    </row>
    <row r="322" customFormat="false" ht="19.5" hidden="false" customHeight="true" outlineLevel="0" collapsed="false">
      <c r="A322" s="398" t="n">
        <v>292</v>
      </c>
      <c r="B322" s="414" t="n">
        <v>292</v>
      </c>
      <c r="C322" s="397" t="s">
        <v>62</v>
      </c>
      <c r="D322" s="399" t="s">
        <v>883</v>
      </c>
      <c r="E322" s="404"/>
      <c r="F322" s="399"/>
      <c r="G322" s="397" t="s">
        <v>884</v>
      </c>
      <c r="H322" s="397"/>
      <c r="I322" s="397"/>
      <c r="J322" s="397"/>
      <c r="K322" s="404"/>
      <c r="L322" s="397"/>
      <c r="M322" s="397"/>
      <c r="N322" s="397"/>
      <c r="O322" s="397"/>
      <c r="P322" s="397"/>
      <c r="Q322" s="397"/>
      <c r="R322" s="397"/>
      <c r="S322" s="397"/>
      <c r="T322" s="397"/>
      <c r="U322" s="397"/>
      <c r="V322" s="397"/>
      <c r="W322" s="397"/>
      <c r="X322" s="397"/>
      <c r="Y322" s="397"/>
      <c r="Z322" s="397"/>
      <c r="AA322" s="397"/>
      <c r="AB322" s="397"/>
      <c r="AC322" s="397"/>
      <c r="AD322" s="397"/>
      <c r="AE322" s="397"/>
      <c r="AF322" s="397"/>
      <c r="AG322" s="397"/>
      <c r="AH322" s="397"/>
      <c r="AI322" s="397"/>
      <c r="AJ322" s="397"/>
      <c r="AK322" s="397"/>
      <c r="AL322" s="397"/>
      <c r="AM322" s="397"/>
      <c r="AN322" s="397"/>
      <c r="AO322" s="397"/>
      <c r="AP322" s="397"/>
      <c r="AQ322" s="397"/>
      <c r="AR322" s="397"/>
      <c r="AS322" s="397"/>
      <c r="AT322" s="397"/>
      <c r="AU322" s="397"/>
    </row>
    <row r="323" customFormat="false" ht="19.5" hidden="false" customHeight="true" outlineLevel="0" collapsed="false">
      <c r="A323" s="398" t="n">
        <v>293</v>
      </c>
      <c r="B323" s="414" t="n">
        <v>293.1</v>
      </c>
      <c r="C323" s="414" t="s">
        <v>62</v>
      </c>
      <c r="D323" s="399" t="s">
        <v>885</v>
      </c>
      <c r="E323" s="404"/>
      <c r="F323" s="404" t="s">
        <v>3684</v>
      </c>
      <c r="G323" s="397" t="s">
        <v>886</v>
      </c>
      <c r="H323" s="422"/>
      <c r="I323" s="499" t="s">
        <v>70</v>
      </c>
      <c r="J323" s="499" t="s">
        <v>70</v>
      </c>
      <c r="K323" s="399"/>
      <c r="L323" s="397"/>
      <c r="M323" s="397"/>
      <c r="N323" s="397"/>
      <c r="O323" s="397"/>
      <c r="P323" s="397"/>
      <c r="Q323" s="397"/>
      <c r="R323" s="397"/>
      <c r="S323" s="397"/>
      <c r="T323" s="397"/>
      <c r="U323" s="397"/>
      <c r="V323" s="397"/>
      <c r="W323" s="397"/>
      <c r="X323" s="397"/>
      <c r="Y323" s="397"/>
      <c r="Z323" s="397"/>
      <c r="AA323" s="397"/>
      <c r="AB323" s="397"/>
      <c r="AC323" s="397"/>
      <c r="AD323" s="397"/>
      <c r="AE323" s="397"/>
      <c r="AF323" s="397"/>
      <c r="AG323" s="397"/>
      <c r="AH323" s="397"/>
      <c r="AI323" s="397"/>
      <c r="AJ323" s="397"/>
      <c r="AK323" s="397"/>
      <c r="AL323" s="397"/>
      <c r="AM323" s="397"/>
      <c r="AN323" s="397"/>
      <c r="AO323" s="397"/>
      <c r="AP323" s="397"/>
      <c r="AQ323" s="397"/>
      <c r="AR323" s="397"/>
      <c r="AS323" s="397"/>
      <c r="AT323" s="397"/>
      <c r="AU323" s="397"/>
    </row>
    <row r="324" customFormat="false" ht="19.5" hidden="false" customHeight="true" outlineLevel="0" collapsed="false">
      <c r="A324" s="398" t="n">
        <v>293</v>
      </c>
      <c r="B324" s="414" t="n">
        <v>293.2</v>
      </c>
      <c r="C324" s="414" t="s">
        <v>62</v>
      </c>
      <c r="D324" s="399" t="s">
        <v>885</v>
      </c>
      <c r="E324" s="404"/>
      <c r="F324" s="404"/>
      <c r="G324" s="422" t="s">
        <v>889</v>
      </c>
      <c r="H324" s="422"/>
      <c r="I324" s="397"/>
      <c r="J324" s="397"/>
      <c r="K324" s="399"/>
      <c r="L324" s="397"/>
      <c r="M324" s="397"/>
      <c r="N324" s="397"/>
      <c r="O324" s="397"/>
      <c r="P324" s="397"/>
      <c r="Q324" s="397"/>
      <c r="R324" s="397"/>
      <c r="S324" s="397"/>
      <c r="T324" s="397"/>
      <c r="U324" s="397"/>
      <c r="V324" s="397"/>
      <c r="W324" s="397"/>
      <c r="X324" s="397"/>
      <c r="Y324" s="397"/>
      <c r="Z324" s="397"/>
      <c r="AA324" s="397"/>
      <c r="AB324" s="397"/>
      <c r="AC324" s="397"/>
      <c r="AD324" s="397"/>
      <c r="AE324" s="397"/>
      <c r="AF324" s="397"/>
      <c r="AG324" s="397"/>
      <c r="AH324" s="397"/>
      <c r="AI324" s="397"/>
      <c r="AJ324" s="397"/>
      <c r="AK324" s="397"/>
      <c r="AL324" s="397"/>
      <c r="AM324" s="397"/>
      <c r="AN324" s="397"/>
      <c r="AO324" s="397"/>
      <c r="AP324" s="397"/>
      <c r="AQ324" s="397"/>
      <c r="AR324" s="397"/>
      <c r="AS324" s="397"/>
      <c r="AT324" s="397"/>
      <c r="AU324" s="397"/>
    </row>
    <row r="325" customFormat="false" ht="19.5" hidden="false" customHeight="true" outlineLevel="0" collapsed="false">
      <c r="A325" s="398" t="n">
        <v>294</v>
      </c>
      <c r="B325" s="414" t="n">
        <v>294</v>
      </c>
      <c r="C325" s="414" t="s">
        <v>62</v>
      </c>
      <c r="D325" s="399" t="s">
        <v>3701</v>
      </c>
      <c r="E325" s="404"/>
      <c r="F325" s="404"/>
      <c r="G325" s="422" t="s">
        <v>4980</v>
      </c>
      <c r="H325" s="422"/>
      <c r="I325" s="499" t="s">
        <v>70</v>
      </c>
      <c r="J325" s="499" t="s">
        <v>70</v>
      </c>
      <c r="K325" s="399" t="s">
        <v>7007</v>
      </c>
      <c r="L325" s="397"/>
      <c r="M325" s="397"/>
      <c r="N325" s="397"/>
      <c r="O325" s="397"/>
      <c r="P325" s="397"/>
      <c r="Q325" s="397"/>
      <c r="R325" s="397"/>
      <c r="S325" s="397"/>
      <c r="T325" s="397"/>
      <c r="U325" s="397"/>
      <c r="V325" s="397"/>
      <c r="W325" s="397"/>
      <c r="X325" s="397"/>
      <c r="Y325" s="397"/>
      <c r="Z325" s="397"/>
      <c r="AA325" s="397"/>
      <c r="AB325" s="397"/>
      <c r="AC325" s="397"/>
      <c r="AD325" s="397"/>
      <c r="AE325" s="397"/>
      <c r="AF325" s="397"/>
      <c r="AG325" s="397"/>
      <c r="AH325" s="397"/>
      <c r="AI325" s="397"/>
      <c r="AJ325" s="397"/>
      <c r="AK325" s="397"/>
      <c r="AL325" s="397"/>
      <c r="AM325" s="397"/>
      <c r="AN325" s="397"/>
      <c r="AO325" s="397"/>
      <c r="AP325" s="397"/>
      <c r="AQ325" s="397"/>
      <c r="AR325" s="397"/>
      <c r="AS325" s="397"/>
      <c r="AT325" s="397"/>
      <c r="AU325" s="397"/>
    </row>
    <row r="326" customFormat="false" ht="19.5" hidden="false" customHeight="true" outlineLevel="0" collapsed="false">
      <c r="A326" s="398" t="n">
        <v>295</v>
      </c>
      <c r="B326" s="414" t="n">
        <v>295</v>
      </c>
      <c r="C326" s="397" t="s">
        <v>62</v>
      </c>
      <c r="D326" s="399" t="s">
        <v>892</v>
      </c>
      <c r="E326" s="404"/>
      <c r="F326" s="399"/>
      <c r="G326" s="397" t="s">
        <v>893</v>
      </c>
      <c r="H326" s="397"/>
      <c r="I326" s="397"/>
      <c r="J326" s="397"/>
      <c r="K326" s="397"/>
      <c r="L326" s="397"/>
      <c r="M326" s="397"/>
      <c r="N326" s="397"/>
      <c r="O326" s="397"/>
      <c r="P326" s="397"/>
      <c r="Q326" s="397"/>
      <c r="R326" s="397"/>
      <c r="S326" s="397"/>
      <c r="T326" s="397"/>
      <c r="U326" s="397"/>
      <c r="V326" s="397"/>
      <c r="W326" s="397"/>
      <c r="X326" s="397"/>
      <c r="Y326" s="397"/>
      <c r="Z326" s="397"/>
      <c r="AA326" s="397"/>
      <c r="AB326" s="397"/>
      <c r="AC326" s="397"/>
      <c r="AD326" s="397"/>
      <c r="AE326" s="397"/>
      <c r="AF326" s="397"/>
      <c r="AG326" s="397"/>
      <c r="AH326" s="397"/>
      <c r="AI326" s="397"/>
      <c r="AJ326" s="397"/>
      <c r="AK326" s="397"/>
      <c r="AL326" s="397"/>
      <c r="AM326" s="397"/>
      <c r="AN326" s="397"/>
      <c r="AO326" s="397"/>
      <c r="AP326" s="397"/>
      <c r="AQ326" s="397"/>
      <c r="AR326" s="397"/>
      <c r="AS326" s="397"/>
      <c r="AT326" s="397"/>
      <c r="AU326" s="397"/>
    </row>
    <row r="327" customFormat="false" ht="19.5" hidden="false" customHeight="true" outlineLevel="0" collapsed="false">
      <c r="A327" s="398" t="n">
        <v>296</v>
      </c>
      <c r="B327" s="414" t="n">
        <v>296</v>
      </c>
      <c r="C327" s="397" t="s">
        <v>62</v>
      </c>
      <c r="D327" s="399" t="s">
        <v>894</v>
      </c>
      <c r="E327" s="404"/>
      <c r="F327" s="399"/>
      <c r="G327" s="397" t="s">
        <v>895</v>
      </c>
      <c r="H327" s="397"/>
      <c r="I327" s="397"/>
      <c r="J327" s="397"/>
      <c r="K327" s="397"/>
      <c r="L327" s="397"/>
      <c r="M327" s="397"/>
      <c r="N327" s="397"/>
      <c r="O327" s="397"/>
      <c r="P327" s="397"/>
      <c r="Q327" s="397"/>
      <c r="R327" s="397"/>
      <c r="S327" s="397"/>
      <c r="T327" s="397"/>
      <c r="U327" s="397"/>
      <c r="V327" s="397"/>
      <c r="W327" s="397"/>
      <c r="X327" s="397"/>
      <c r="Y327" s="397"/>
      <c r="Z327" s="397"/>
      <c r="AA327" s="397"/>
      <c r="AB327" s="397"/>
      <c r="AC327" s="397"/>
      <c r="AD327" s="397"/>
      <c r="AE327" s="397"/>
      <c r="AF327" s="397"/>
      <c r="AG327" s="397"/>
      <c r="AH327" s="397"/>
      <c r="AI327" s="397"/>
      <c r="AJ327" s="397"/>
      <c r="AK327" s="397"/>
      <c r="AL327" s="397"/>
      <c r="AM327" s="397"/>
      <c r="AN327" s="397"/>
      <c r="AO327" s="397"/>
      <c r="AP327" s="397"/>
      <c r="AQ327" s="397"/>
      <c r="AR327" s="397"/>
      <c r="AS327" s="397"/>
      <c r="AT327" s="397"/>
      <c r="AU327" s="397"/>
    </row>
    <row r="328" customFormat="false" ht="19.5" hidden="false" customHeight="true" outlineLevel="0" collapsed="false">
      <c r="A328" s="398" t="n">
        <v>297</v>
      </c>
      <c r="B328" s="414" t="n">
        <v>297</v>
      </c>
      <c r="C328" s="397" t="s">
        <v>62</v>
      </c>
      <c r="D328" s="399" t="s">
        <v>896</v>
      </c>
      <c r="E328" s="404"/>
      <c r="F328" s="399"/>
      <c r="G328" s="397" t="s">
        <v>897</v>
      </c>
      <c r="H328" s="397"/>
      <c r="I328" s="397"/>
      <c r="J328" s="397"/>
      <c r="K328" s="397"/>
      <c r="L328" s="397"/>
      <c r="M328" s="397"/>
      <c r="N328" s="397"/>
      <c r="O328" s="397"/>
      <c r="P328" s="397"/>
      <c r="Q328" s="397"/>
      <c r="R328" s="397"/>
      <c r="S328" s="397"/>
      <c r="T328" s="397"/>
      <c r="U328" s="397"/>
      <c r="V328" s="397"/>
      <c r="W328" s="397"/>
      <c r="X328" s="397"/>
      <c r="Y328" s="397"/>
      <c r="Z328" s="397"/>
      <c r="AA328" s="397"/>
      <c r="AB328" s="397"/>
      <c r="AC328" s="397"/>
      <c r="AD328" s="397"/>
      <c r="AE328" s="397"/>
      <c r="AF328" s="397"/>
      <c r="AG328" s="397"/>
      <c r="AH328" s="397"/>
      <c r="AI328" s="397"/>
      <c r="AJ328" s="397"/>
      <c r="AK328" s="397"/>
      <c r="AL328" s="397"/>
      <c r="AM328" s="397"/>
      <c r="AN328" s="397"/>
      <c r="AO328" s="397"/>
      <c r="AP328" s="397"/>
      <c r="AQ328" s="397"/>
      <c r="AR328" s="397"/>
      <c r="AS328" s="397"/>
      <c r="AT328" s="397"/>
      <c r="AU328" s="397"/>
    </row>
    <row r="329" customFormat="false" ht="19.5" hidden="false" customHeight="true" outlineLevel="0" collapsed="false">
      <c r="A329" s="398" t="n">
        <v>298</v>
      </c>
      <c r="B329" s="414" t="n">
        <v>298</v>
      </c>
      <c r="C329" s="397" t="s">
        <v>62</v>
      </c>
      <c r="D329" s="399" t="s">
        <v>898</v>
      </c>
      <c r="E329" s="404"/>
      <c r="F329" s="399"/>
      <c r="G329" s="397" t="s">
        <v>899</v>
      </c>
      <c r="H329" s="397"/>
      <c r="I329" s="397"/>
      <c r="J329" s="397"/>
      <c r="K329" s="397"/>
      <c r="L329" s="397"/>
      <c r="M329" s="397"/>
      <c r="N329" s="397"/>
      <c r="O329" s="397"/>
      <c r="P329" s="397"/>
      <c r="Q329" s="397"/>
      <c r="R329" s="397"/>
      <c r="S329" s="397"/>
      <c r="T329" s="397"/>
      <c r="U329" s="397"/>
      <c r="V329" s="397"/>
      <c r="W329" s="397"/>
      <c r="X329" s="397"/>
      <c r="Y329" s="397"/>
      <c r="Z329" s="397"/>
      <c r="AA329" s="397"/>
      <c r="AB329" s="397"/>
      <c r="AC329" s="397"/>
      <c r="AD329" s="397"/>
      <c r="AE329" s="397"/>
      <c r="AF329" s="397"/>
      <c r="AG329" s="397"/>
      <c r="AH329" s="397"/>
      <c r="AI329" s="397"/>
      <c r="AJ329" s="397"/>
      <c r="AK329" s="397"/>
      <c r="AL329" s="397"/>
      <c r="AM329" s="397"/>
      <c r="AN329" s="397"/>
      <c r="AO329" s="397"/>
      <c r="AP329" s="397"/>
      <c r="AQ329" s="397"/>
      <c r="AR329" s="397"/>
      <c r="AS329" s="397"/>
      <c r="AT329" s="397"/>
      <c r="AU329" s="397"/>
    </row>
    <row r="330" customFormat="false" ht="19.5" hidden="false" customHeight="true" outlineLevel="0" collapsed="false">
      <c r="A330" s="398" t="n">
        <v>299</v>
      </c>
      <c r="B330" s="414" t="n">
        <v>299</v>
      </c>
      <c r="C330" s="397" t="s">
        <v>62</v>
      </c>
      <c r="D330" s="399" t="s">
        <v>901</v>
      </c>
      <c r="E330" s="404"/>
      <c r="F330" s="399"/>
      <c r="G330" s="397" t="s">
        <v>902</v>
      </c>
      <c r="H330" s="397"/>
      <c r="I330" s="397"/>
      <c r="J330" s="397"/>
      <c r="K330" s="397"/>
      <c r="L330" s="397"/>
      <c r="M330" s="397"/>
      <c r="N330" s="397"/>
      <c r="O330" s="397"/>
      <c r="P330" s="397"/>
      <c r="Q330" s="397"/>
      <c r="R330" s="397"/>
      <c r="S330" s="397"/>
      <c r="T330" s="397"/>
      <c r="U330" s="397"/>
      <c r="V330" s="397"/>
      <c r="W330" s="397"/>
      <c r="X330" s="397"/>
      <c r="Y330" s="397"/>
      <c r="Z330" s="397"/>
      <c r="AA330" s="397"/>
      <c r="AB330" s="397"/>
      <c r="AC330" s="397"/>
      <c r="AD330" s="397"/>
      <c r="AE330" s="397"/>
      <c r="AF330" s="397"/>
      <c r="AG330" s="397"/>
      <c r="AH330" s="397"/>
      <c r="AI330" s="397"/>
      <c r="AJ330" s="397"/>
      <c r="AK330" s="397"/>
      <c r="AL330" s="397"/>
      <c r="AM330" s="397"/>
      <c r="AN330" s="397"/>
      <c r="AO330" s="397"/>
      <c r="AP330" s="397"/>
      <c r="AQ330" s="397"/>
      <c r="AR330" s="397"/>
      <c r="AS330" s="397"/>
      <c r="AT330" s="397"/>
      <c r="AU330" s="397"/>
    </row>
    <row r="331" customFormat="false" ht="19.5" hidden="false" customHeight="true" outlineLevel="0" collapsed="false">
      <c r="A331" s="398" t="n">
        <v>300</v>
      </c>
      <c r="B331" s="414" t="n">
        <v>300</v>
      </c>
      <c r="C331" s="414" t="s">
        <v>5158</v>
      </c>
      <c r="D331" s="414"/>
      <c r="E331" s="414" t="s">
        <v>5158</v>
      </c>
      <c r="F331" s="399" t="s">
        <v>3746</v>
      </c>
      <c r="G331" s="397" t="s">
        <v>3748</v>
      </c>
      <c r="H331" s="397"/>
      <c r="I331" s="500" t="s">
        <v>118</v>
      </c>
      <c r="J331" s="501" t="s">
        <v>101</v>
      </c>
      <c r="K331" s="397"/>
      <c r="L331" s="397"/>
      <c r="M331" s="397"/>
      <c r="N331" s="397"/>
      <c r="O331" s="397"/>
      <c r="P331" s="397"/>
      <c r="Q331" s="397"/>
      <c r="R331" s="397"/>
      <c r="S331" s="397"/>
      <c r="T331" s="397"/>
      <c r="U331" s="397"/>
      <c r="V331" s="397"/>
      <c r="W331" s="397"/>
      <c r="X331" s="397"/>
      <c r="Y331" s="397"/>
      <c r="Z331" s="397"/>
      <c r="AA331" s="397"/>
      <c r="AB331" s="397"/>
      <c r="AC331" s="397"/>
      <c r="AD331" s="397"/>
      <c r="AE331" s="397"/>
      <c r="AF331" s="397"/>
      <c r="AG331" s="397"/>
      <c r="AH331" s="397"/>
      <c r="AI331" s="397"/>
      <c r="AJ331" s="397"/>
      <c r="AK331" s="397"/>
      <c r="AL331" s="397"/>
      <c r="AM331" s="397"/>
      <c r="AN331" s="397"/>
      <c r="AO331" s="397"/>
      <c r="AP331" s="397"/>
      <c r="AQ331" s="397"/>
      <c r="AR331" s="397"/>
      <c r="AS331" s="397"/>
      <c r="AT331" s="397"/>
      <c r="AU331" s="397"/>
    </row>
    <row r="332" customFormat="false" ht="19.5" hidden="false" customHeight="true" outlineLevel="0" collapsed="false">
      <c r="A332" s="398" t="n">
        <v>301</v>
      </c>
      <c r="B332" s="414" t="n">
        <v>301</v>
      </c>
      <c r="C332" s="397" t="s">
        <v>62</v>
      </c>
      <c r="D332" s="399" t="s">
        <v>905</v>
      </c>
      <c r="E332" s="404"/>
      <c r="F332" s="399"/>
      <c r="G332" s="397" t="s">
        <v>906</v>
      </c>
      <c r="H332" s="397"/>
      <c r="I332" s="397"/>
      <c r="J332" s="397"/>
      <c r="K332" s="397"/>
      <c r="L332" s="397"/>
      <c r="M332" s="397"/>
      <c r="N332" s="397"/>
      <c r="O332" s="397"/>
      <c r="P332" s="397"/>
      <c r="Q332" s="397"/>
      <c r="R332" s="397"/>
      <c r="S332" s="397"/>
      <c r="T332" s="397"/>
      <c r="U332" s="397"/>
      <c r="V332" s="397"/>
      <c r="W332" s="397"/>
      <c r="X332" s="397"/>
      <c r="Y332" s="397"/>
      <c r="Z332" s="397"/>
      <c r="AA332" s="397"/>
      <c r="AB332" s="397"/>
      <c r="AC332" s="397"/>
      <c r="AD332" s="397"/>
      <c r="AE332" s="397"/>
      <c r="AF332" s="397"/>
      <c r="AG332" s="397"/>
      <c r="AH332" s="397"/>
      <c r="AI332" s="397"/>
      <c r="AJ332" s="397"/>
      <c r="AK332" s="397"/>
      <c r="AL332" s="397"/>
      <c r="AM332" s="397"/>
      <c r="AN332" s="397"/>
      <c r="AO332" s="397"/>
      <c r="AP332" s="397"/>
      <c r="AQ332" s="397"/>
      <c r="AR332" s="397"/>
      <c r="AS332" s="397"/>
      <c r="AT332" s="397"/>
      <c r="AU332" s="397"/>
    </row>
    <row r="333" customFormat="false" ht="19.5" hidden="false" customHeight="true" outlineLevel="0" collapsed="false">
      <c r="A333" s="398" t="n">
        <v>302</v>
      </c>
      <c r="B333" s="414" t="n">
        <v>302</v>
      </c>
      <c r="C333" s="397" t="s">
        <v>62</v>
      </c>
      <c r="D333" s="399" t="s">
        <v>907</v>
      </c>
      <c r="E333" s="404"/>
      <c r="F333" s="399"/>
      <c r="G333" s="397" t="s">
        <v>908</v>
      </c>
      <c r="H333" s="397"/>
      <c r="I333" s="397"/>
      <c r="J333" s="397"/>
      <c r="K333" s="397"/>
      <c r="L333" s="397"/>
      <c r="M333" s="397"/>
      <c r="N333" s="397"/>
      <c r="O333" s="397"/>
      <c r="P333" s="397"/>
      <c r="Q333" s="397"/>
      <c r="R333" s="397"/>
      <c r="S333" s="397"/>
      <c r="T333" s="397"/>
      <c r="U333" s="397"/>
      <c r="V333" s="397"/>
      <c r="W333" s="397"/>
      <c r="X333" s="397"/>
      <c r="Y333" s="397"/>
      <c r="Z333" s="397"/>
      <c r="AA333" s="397"/>
      <c r="AB333" s="397"/>
      <c r="AC333" s="397"/>
      <c r="AD333" s="397"/>
      <c r="AE333" s="397"/>
      <c r="AF333" s="397"/>
      <c r="AG333" s="397"/>
      <c r="AH333" s="397"/>
      <c r="AI333" s="397"/>
      <c r="AJ333" s="397"/>
      <c r="AK333" s="397"/>
      <c r="AL333" s="397"/>
      <c r="AM333" s="397"/>
      <c r="AN333" s="397"/>
      <c r="AO333" s="397"/>
      <c r="AP333" s="397"/>
      <c r="AQ333" s="397"/>
      <c r="AR333" s="397"/>
      <c r="AS333" s="397"/>
      <c r="AT333" s="397"/>
      <c r="AU333" s="397"/>
    </row>
    <row r="334" customFormat="false" ht="19.5" hidden="false" customHeight="true" outlineLevel="0" collapsed="false">
      <c r="A334" s="398" t="n">
        <v>303</v>
      </c>
      <c r="B334" s="414" t="n">
        <v>303</v>
      </c>
      <c r="C334" s="414" t="s">
        <v>5158</v>
      </c>
      <c r="D334" s="414"/>
      <c r="E334" s="414" t="s">
        <v>5158</v>
      </c>
      <c r="F334" s="399" t="s">
        <v>6461</v>
      </c>
      <c r="G334" s="397" t="s">
        <v>3772</v>
      </c>
      <c r="H334" s="397"/>
      <c r="I334" s="500" t="s">
        <v>118</v>
      </c>
      <c r="J334" s="501" t="s">
        <v>101</v>
      </c>
      <c r="K334" s="397"/>
      <c r="L334" s="397"/>
      <c r="M334" s="397"/>
      <c r="N334" s="397"/>
      <c r="O334" s="397"/>
      <c r="P334" s="397"/>
      <c r="Q334" s="397"/>
      <c r="R334" s="397"/>
      <c r="S334" s="397"/>
      <c r="T334" s="397"/>
      <c r="U334" s="397"/>
      <c r="V334" s="397"/>
      <c r="W334" s="397"/>
      <c r="X334" s="397"/>
      <c r="Y334" s="397"/>
      <c r="Z334" s="397"/>
      <c r="AA334" s="397"/>
      <c r="AB334" s="397"/>
      <c r="AC334" s="397"/>
      <c r="AD334" s="397"/>
      <c r="AE334" s="397"/>
      <c r="AF334" s="397"/>
      <c r="AG334" s="397"/>
      <c r="AH334" s="397"/>
      <c r="AI334" s="397"/>
      <c r="AJ334" s="397"/>
      <c r="AK334" s="397"/>
      <c r="AL334" s="397"/>
      <c r="AM334" s="397"/>
      <c r="AN334" s="397"/>
      <c r="AO334" s="397"/>
      <c r="AP334" s="397"/>
      <c r="AQ334" s="397"/>
      <c r="AR334" s="397"/>
      <c r="AS334" s="397"/>
      <c r="AT334" s="397"/>
      <c r="AU334" s="397"/>
    </row>
    <row r="335" customFormat="false" ht="19.5" hidden="false" customHeight="true" outlineLevel="0" collapsed="false">
      <c r="A335" s="398" t="n">
        <v>304</v>
      </c>
      <c r="B335" s="414" t="n">
        <v>304</v>
      </c>
      <c r="C335" s="397" t="s">
        <v>62</v>
      </c>
      <c r="D335" s="399" t="s">
        <v>911</v>
      </c>
      <c r="E335" s="404"/>
      <c r="F335" s="399"/>
      <c r="G335" s="397" t="s">
        <v>912</v>
      </c>
      <c r="H335" s="397"/>
      <c r="I335" s="397"/>
      <c r="J335" s="397"/>
      <c r="K335" s="397"/>
      <c r="L335" s="397"/>
      <c r="M335" s="397"/>
      <c r="N335" s="397"/>
      <c r="O335" s="397"/>
      <c r="P335" s="397"/>
      <c r="Q335" s="397"/>
      <c r="R335" s="397"/>
      <c r="S335" s="397"/>
      <c r="T335" s="397"/>
      <c r="U335" s="397"/>
      <c r="V335" s="397"/>
      <c r="W335" s="397"/>
      <c r="X335" s="397"/>
      <c r="Y335" s="397"/>
      <c r="Z335" s="397"/>
      <c r="AA335" s="397"/>
      <c r="AB335" s="397"/>
      <c r="AC335" s="397"/>
      <c r="AD335" s="397"/>
      <c r="AE335" s="397"/>
      <c r="AF335" s="397"/>
      <c r="AG335" s="397"/>
      <c r="AH335" s="397"/>
      <c r="AI335" s="397"/>
      <c r="AJ335" s="397"/>
      <c r="AK335" s="397"/>
      <c r="AL335" s="397"/>
      <c r="AM335" s="397"/>
      <c r="AN335" s="397"/>
      <c r="AO335" s="397"/>
      <c r="AP335" s="397"/>
      <c r="AQ335" s="397"/>
      <c r="AR335" s="397"/>
      <c r="AS335" s="397"/>
      <c r="AT335" s="397"/>
      <c r="AU335" s="397"/>
    </row>
    <row r="336" customFormat="false" ht="19.5" hidden="false" customHeight="true" outlineLevel="0" collapsed="false">
      <c r="A336" s="398" t="n">
        <v>305</v>
      </c>
      <c r="B336" s="414" t="n">
        <v>305</v>
      </c>
      <c r="C336" s="414" t="s">
        <v>5158</v>
      </c>
      <c r="D336" s="414"/>
      <c r="E336" s="414" t="s">
        <v>5158</v>
      </c>
      <c r="F336" s="399" t="s">
        <v>7008</v>
      </c>
      <c r="G336" s="397" t="s">
        <v>3785</v>
      </c>
      <c r="H336" s="397"/>
      <c r="I336" s="500" t="s">
        <v>118</v>
      </c>
      <c r="J336" s="501" t="s">
        <v>101</v>
      </c>
      <c r="K336" s="397"/>
      <c r="L336" s="397"/>
      <c r="M336" s="397"/>
      <c r="N336" s="397"/>
      <c r="O336" s="397"/>
      <c r="P336" s="397"/>
      <c r="Q336" s="397"/>
      <c r="R336" s="397"/>
      <c r="S336" s="397"/>
      <c r="T336" s="397"/>
      <c r="U336" s="397"/>
      <c r="V336" s="397"/>
      <c r="W336" s="397"/>
      <c r="X336" s="397"/>
      <c r="Y336" s="397"/>
      <c r="Z336" s="397"/>
      <c r="AA336" s="397"/>
      <c r="AB336" s="397"/>
      <c r="AC336" s="397"/>
      <c r="AD336" s="397"/>
      <c r="AE336" s="397"/>
      <c r="AF336" s="397"/>
      <c r="AG336" s="397"/>
      <c r="AH336" s="397"/>
      <c r="AI336" s="397"/>
      <c r="AJ336" s="397"/>
      <c r="AK336" s="397"/>
      <c r="AL336" s="397"/>
      <c r="AM336" s="397"/>
      <c r="AN336" s="397"/>
      <c r="AO336" s="397"/>
      <c r="AP336" s="397"/>
      <c r="AQ336" s="397"/>
      <c r="AR336" s="397"/>
      <c r="AS336" s="397"/>
      <c r="AT336" s="397"/>
      <c r="AU336" s="397"/>
    </row>
    <row r="337" customFormat="false" ht="19.5" hidden="false" customHeight="true" outlineLevel="0" collapsed="false">
      <c r="A337" s="398" t="n">
        <v>306</v>
      </c>
      <c r="B337" s="414" t="n">
        <v>306.1</v>
      </c>
      <c r="C337" s="414" t="s">
        <v>5158</v>
      </c>
      <c r="D337" s="414"/>
      <c r="E337" s="414" t="s">
        <v>5158</v>
      </c>
      <c r="F337" s="399" t="s">
        <v>7009</v>
      </c>
      <c r="G337" s="397" t="s">
        <v>3797</v>
      </c>
      <c r="H337" s="397"/>
      <c r="I337" s="500" t="s">
        <v>118</v>
      </c>
      <c r="J337" s="501" t="s">
        <v>101</v>
      </c>
      <c r="K337" s="397"/>
      <c r="L337" s="397"/>
      <c r="M337" s="397"/>
      <c r="N337" s="397"/>
      <c r="O337" s="397"/>
      <c r="P337" s="397"/>
      <c r="Q337" s="397"/>
      <c r="R337" s="397"/>
      <c r="S337" s="397"/>
      <c r="T337" s="397"/>
      <c r="U337" s="397"/>
      <c r="V337" s="397"/>
      <c r="W337" s="397"/>
      <c r="X337" s="397"/>
      <c r="Y337" s="397"/>
      <c r="Z337" s="397"/>
      <c r="AA337" s="397"/>
      <c r="AB337" s="397"/>
      <c r="AC337" s="397"/>
      <c r="AD337" s="397"/>
      <c r="AE337" s="397"/>
      <c r="AF337" s="397"/>
      <c r="AG337" s="397"/>
      <c r="AH337" s="397"/>
      <c r="AI337" s="397"/>
      <c r="AJ337" s="397"/>
      <c r="AK337" s="397"/>
      <c r="AL337" s="397"/>
      <c r="AM337" s="397"/>
      <c r="AN337" s="397"/>
      <c r="AO337" s="397"/>
      <c r="AP337" s="397"/>
      <c r="AQ337" s="397"/>
      <c r="AR337" s="397"/>
      <c r="AS337" s="397"/>
      <c r="AT337" s="397"/>
      <c r="AU337" s="397"/>
    </row>
    <row r="338" customFormat="false" ht="19.5" hidden="false" customHeight="true" outlineLevel="0" collapsed="false">
      <c r="A338" s="398" t="n">
        <v>306</v>
      </c>
      <c r="B338" s="414" t="n">
        <v>306.2</v>
      </c>
      <c r="C338" s="414" t="s">
        <v>5158</v>
      </c>
      <c r="D338" s="414"/>
      <c r="E338" s="414" t="s">
        <v>5158</v>
      </c>
      <c r="F338" s="399" t="s">
        <v>7009</v>
      </c>
      <c r="G338" s="397" t="s">
        <v>920</v>
      </c>
      <c r="H338" s="397"/>
      <c r="I338" s="397" t="s">
        <v>60</v>
      </c>
      <c r="J338" s="397" t="s">
        <v>60</v>
      </c>
      <c r="K338" s="397"/>
      <c r="L338" s="397"/>
      <c r="M338" s="397"/>
      <c r="N338" s="397"/>
      <c r="O338" s="397"/>
      <c r="P338" s="397"/>
      <c r="Q338" s="397"/>
      <c r="R338" s="397"/>
      <c r="S338" s="397"/>
      <c r="T338" s="397"/>
      <c r="U338" s="397"/>
      <c r="V338" s="397"/>
      <c r="W338" s="397"/>
      <c r="X338" s="397"/>
      <c r="Y338" s="397"/>
      <c r="Z338" s="397"/>
      <c r="AA338" s="397"/>
      <c r="AB338" s="397"/>
      <c r="AC338" s="397"/>
      <c r="AD338" s="397"/>
      <c r="AE338" s="397"/>
      <c r="AF338" s="397"/>
      <c r="AG338" s="397"/>
      <c r="AH338" s="397"/>
      <c r="AI338" s="397"/>
      <c r="AJ338" s="397"/>
      <c r="AK338" s="397"/>
      <c r="AL338" s="397"/>
      <c r="AM338" s="397"/>
      <c r="AN338" s="397"/>
      <c r="AO338" s="397"/>
      <c r="AP338" s="397"/>
      <c r="AQ338" s="397"/>
      <c r="AR338" s="397"/>
      <c r="AS338" s="397"/>
      <c r="AT338" s="397"/>
      <c r="AU338" s="397"/>
    </row>
    <row r="339" customFormat="false" ht="19.5" hidden="false" customHeight="true" outlineLevel="0" collapsed="false">
      <c r="A339" s="398" t="n">
        <v>307</v>
      </c>
      <c r="B339" s="414" t="n">
        <v>307.2</v>
      </c>
      <c r="C339" s="405" t="s">
        <v>5613</v>
      </c>
      <c r="D339" s="405"/>
      <c r="E339" s="405" t="s">
        <v>5613</v>
      </c>
      <c r="F339" s="399" t="s">
        <v>3811</v>
      </c>
      <c r="G339" s="397" t="s">
        <v>6488</v>
      </c>
      <c r="H339" s="397"/>
      <c r="I339" s="500" t="s">
        <v>118</v>
      </c>
      <c r="J339" s="501" t="s">
        <v>101</v>
      </c>
      <c r="K339" s="397"/>
      <c r="L339" s="397"/>
      <c r="M339" s="397"/>
      <c r="N339" s="397"/>
      <c r="O339" s="397"/>
      <c r="P339" s="397"/>
      <c r="Q339" s="397"/>
      <c r="R339" s="397"/>
      <c r="S339" s="397"/>
      <c r="T339" s="397"/>
      <c r="U339" s="397"/>
      <c r="V339" s="397"/>
      <c r="W339" s="397"/>
      <c r="X339" s="397"/>
      <c r="Y339" s="397"/>
      <c r="Z339" s="397"/>
      <c r="AA339" s="397"/>
      <c r="AB339" s="397"/>
      <c r="AC339" s="397"/>
      <c r="AD339" s="397"/>
      <c r="AE339" s="397"/>
      <c r="AF339" s="397"/>
      <c r="AG339" s="397"/>
      <c r="AH339" s="397"/>
      <c r="AI339" s="397"/>
      <c r="AJ339" s="397"/>
      <c r="AK339" s="397"/>
      <c r="AL339" s="397"/>
      <c r="AM339" s="397"/>
      <c r="AN339" s="397"/>
      <c r="AO339" s="397"/>
      <c r="AP339" s="397"/>
      <c r="AQ339" s="397"/>
      <c r="AR339" s="397"/>
      <c r="AS339" s="397"/>
      <c r="AT339" s="397"/>
      <c r="AU339" s="397"/>
    </row>
    <row r="340" customFormat="false" ht="19.5" hidden="false" customHeight="true" outlineLevel="0" collapsed="false">
      <c r="A340" s="398" t="n">
        <v>307</v>
      </c>
      <c r="B340" s="414" t="n">
        <v>307.1</v>
      </c>
      <c r="C340" s="405" t="s">
        <v>5613</v>
      </c>
      <c r="D340" s="405"/>
      <c r="E340" s="405" t="s">
        <v>5613</v>
      </c>
      <c r="F340" s="399" t="s">
        <v>3811</v>
      </c>
      <c r="G340" s="397" t="s">
        <v>6496</v>
      </c>
      <c r="H340" s="397"/>
      <c r="I340" s="500" t="s">
        <v>118</v>
      </c>
      <c r="J340" s="506" t="s">
        <v>7003</v>
      </c>
      <c r="K340" s="397"/>
      <c r="L340" s="397"/>
      <c r="M340" s="397"/>
      <c r="N340" s="397"/>
      <c r="O340" s="397"/>
      <c r="P340" s="397"/>
      <c r="Q340" s="397"/>
      <c r="R340" s="397"/>
      <c r="S340" s="397"/>
      <c r="T340" s="397"/>
      <c r="U340" s="397"/>
      <c r="V340" s="397"/>
      <c r="W340" s="397"/>
      <c r="X340" s="397"/>
      <c r="Y340" s="397"/>
      <c r="Z340" s="397"/>
      <c r="AA340" s="397"/>
      <c r="AB340" s="397"/>
      <c r="AC340" s="397"/>
      <c r="AD340" s="397"/>
      <c r="AE340" s="397"/>
      <c r="AF340" s="397"/>
      <c r="AG340" s="397"/>
      <c r="AH340" s="397"/>
      <c r="AI340" s="397"/>
      <c r="AJ340" s="397"/>
      <c r="AK340" s="397"/>
      <c r="AL340" s="397"/>
      <c r="AM340" s="397"/>
      <c r="AN340" s="397"/>
      <c r="AO340" s="397"/>
      <c r="AP340" s="397"/>
      <c r="AQ340" s="397"/>
      <c r="AR340" s="397"/>
      <c r="AS340" s="397"/>
      <c r="AT340" s="397"/>
      <c r="AU340" s="397"/>
    </row>
    <row r="341" customFormat="false" ht="19.5" hidden="false" customHeight="true" outlineLevel="0" collapsed="false">
      <c r="A341" s="398" t="n">
        <v>308</v>
      </c>
      <c r="B341" s="414" t="n">
        <v>308</v>
      </c>
      <c r="C341" s="397" t="s">
        <v>62</v>
      </c>
      <c r="D341" s="399" t="s">
        <v>927</v>
      </c>
      <c r="E341" s="404"/>
      <c r="F341" s="399"/>
      <c r="G341" s="397" t="s">
        <v>928</v>
      </c>
      <c r="H341" s="397"/>
      <c r="I341" s="397"/>
      <c r="J341" s="397"/>
      <c r="K341" s="397"/>
      <c r="L341" s="397"/>
      <c r="M341" s="397"/>
      <c r="N341" s="397"/>
      <c r="O341" s="397"/>
      <c r="P341" s="397"/>
      <c r="Q341" s="397"/>
      <c r="R341" s="397"/>
      <c r="S341" s="397"/>
      <c r="T341" s="397"/>
      <c r="U341" s="397"/>
      <c r="V341" s="397"/>
      <c r="W341" s="397"/>
      <c r="X341" s="397"/>
      <c r="Y341" s="397"/>
      <c r="Z341" s="397"/>
      <c r="AA341" s="397"/>
      <c r="AB341" s="397"/>
      <c r="AC341" s="397"/>
      <c r="AD341" s="397"/>
      <c r="AE341" s="397"/>
      <c r="AF341" s="397"/>
      <c r="AG341" s="397"/>
      <c r="AH341" s="397"/>
      <c r="AI341" s="397"/>
      <c r="AJ341" s="397"/>
      <c r="AK341" s="397"/>
      <c r="AL341" s="397"/>
      <c r="AM341" s="397"/>
      <c r="AN341" s="397"/>
      <c r="AO341" s="397"/>
      <c r="AP341" s="397"/>
      <c r="AQ341" s="397"/>
      <c r="AR341" s="397"/>
      <c r="AS341" s="397"/>
      <c r="AT341" s="397"/>
      <c r="AU341" s="397"/>
    </row>
    <row r="342" customFormat="false" ht="19.5" hidden="false" customHeight="true" outlineLevel="0" collapsed="false">
      <c r="A342" s="398" t="n">
        <v>309</v>
      </c>
      <c r="B342" s="414" t="n">
        <v>309</v>
      </c>
      <c r="C342" s="397" t="s">
        <v>62</v>
      </c>
      <c r="D342" s="399" t="s">
        <v>930</v>
      </c>
      <c r="E342" s="404"/>
      <c r="F342" s="399"/>
      <c r="G342" s="397" t="s">
        <v>931</v>
      </c>
      <c r="H342" s="397"/>
      <c r="I342" s="397"/>
      <c r="J342" s="397"/>
      <c r="K342" s="397"/>
      <c r="L342" s="397"/>
      <c r="M342" s="397"/>
      <c r="N342" s="397"/>
      <c r="O342" s="397"/>
      <c r="P342" s="397"/>
      <c r="Q342" s="397"/>
      <c r="R342" s="397"/>
      <c r="S342" s="397"/>
      <c r="T342" s="397"/>
      <c r="U342" s="397"/>
      <c r="V342" s="397"/>
      <c r="W342" s="397"/>
      <c r="X342" s="397"/>
      <c r="Y342" s="397"/>
      <c r="Z342" s="397"/>
      <c r="AA342" s="397"/>
      <c r="AB342" s="397"/>
      <c r="AC342" s="397"/>
      <c r="AD342" s="397"/>
      <c r="AE342" s="397"/>
      <c r="AF342" s="397"/>
      <c r="AG342" s="397"/>
      <c r="AH342" s="397"/>
      <c r="AI342" s="397"/>
      <c r="AJ342" s="397"/>
      <c r="AK342" s="397"/>
      <c r="AL342" s="397"/>
      <c r="AM342" s="397"/>
      <c r="AN342" s="397"/>
      <c r="AO342" s="397"/>
      <c r="AP342" s="397"/>
      <c r="AQ342" s="397"/>
      <c r="AR342" s="397"/>
      <c r="AS342" s="397"/>
      <c r="AT342" s="397"/>
      <c r="AU342" s="397"/>
    </row>
    <row r="343" customFormat="false" ht="19.5" hidden="false" customHeight="true" outlineLevel="0" collapsed="false">
      <c r="A343" s="398" t="n">
        <v>310</v>
      </c>
      <c r="B343" s="414" t="n">
        <v>310</v>
      </c>
      <c r="C343" s="414" t="s">
        <v>62</v>
      </c>
      <c r="D343" s="399" t="s">
        <v>932</v>
      </c>
      <c r="E343" s="399"/>
      <c r="F343" s="404"/>
      <c r="G343" s="422" t="s">
        <v>933</v>
      </c>
      <c r="H343" s="422"/>
      <c r="I343" s="397"/>
      <c r="J343" s="397"/>
      <c r="K343" s="397"/>
      <c r="L343" s="397"/>
      <c r="M343" s="397"/>
      <c r="N343" s="397"/>
      <c r="O343" s="397"/>
      <c r="P343" s="397"/>
      <c r="Q343" s="397"/>
      <c r="R343" s="397"/>
      <c r="S343" s="397"/>
      <c r="T343" s="397"/>
      <c r="U343" s="397"/>
      <c r="V343" s="397"/>
      <c r="W343" s="397"/>
      <c r="X343" s="397"/>
      <c r="Y343" s="397"/>
      <c r="Z343" s="397"/>
      <c r="AA343" s="397"/>
      <c r="AB343" s="397"/>
      <c r="AC343" s="397"/>
      <c r="AD343" s="397"/>
      <c r="AE343" s="397"/>
      <c r="AF343" s="397"/>
      <c r="AG343" s="397"/>
      <c r="AH343" s="397"/>
      <c r="AI343" s="397"/>
      <c r="AJ343" s="397"/>
      <c r="AK343" s="397"/>
      <c r="AL343" s="397"/>
      <c r="AM343" s="397"/>
      <c r="AN343" s="397"/>
      <c r="AO343" s="397"/>
      <c r="AP343" s="397"/>
      <c r="AQ343" s="397"/>
      <c r="AR343" s="397"/>
      <c r="AS343" s="397"/>
      <c r="AT343" s="397"/>
      <c r="AU343" s="397"/>
    </row>
    <row r="344" customFormat="false" ht="19.5" hidden="false" customHeight="true" outlineLevel="0" collapsed="false">
      <c r="A344" s="398" t="n">
        <v>311</v>
      </c>
      <c r="B344" s="414" t="n">
        <v>311</v>
      </c>
      <c r="C344" s="414" t="s">
        <v>5211</v>
      </c>
      <c r="D344" s="414"/>
      <c r="E344" s="414" t="s">
        <v>5211</v>
      </c>
      <c r="F344" s="399" t="s">
        <v>7010</v>
      </c>
      <c r="G344" s="397" t="s">
        <v>3850</v>
      </c>
      <c r="H344" s="397"/>
      <c r="I344" s="397"/>
      <c r="J344" s="397"/>
      <c r="K344" s="397"/>
      <c r="L344" s="397"/>
      <c r="M344" s="397"/>
      <c r="N344" s="397"/>
      <c r="O344" s="397"/>
      <c r="P344" s="397"/>
      <c r="Q344" s="397"/>
      <c r="R344" s="397"/>
      <c r="S344" s="397"/>
      <c r="T344" s="397"/>
      <c r="U344" s="397"/>
      <c r="V344" s="397"/>
      <c r="W344" s="397"/>
      <c r="X344" s="397"/>
      <c r="Y344" s="397"/>
      <c r="Z344" s="397"/>
      <c r="AA344" s="397"/>
      <c r="AB344" s="397"/>
      <c r="AC344" s="397"/>
      <c r="AD344" s="397"/>
      <c r="AE344" s="397"/>
      <c r="AF344" s="397"/>
      <c r="AG344" s="397"/>
      <c r="AH344" s="397"/>
      <c r="AI344" s="397"/>
      <c r="AJ344" s="397"/>
      <c r="AK344" s="397"/>
      <c r="AL344" s="397"/>
      <c r="AM344" s="397"/>
      <c r="AN344" s="397"/>
      <c r="AO344" s="397"/>
      <c r="AP344" s="397"/>
      <c r="AQ344" s="397"/>
      <c r="AR344" s="397"/>
      <c r="AS344" s="397"/>
      <c r="AT344" s="397"/>
      <c r="AU344" s="397"/>
    </row>
    <row r="345" customFormat="false" ht="19.5" hidden="false" customHeight="true" outlineLevel="0" collapsed="false">
      <c r="A345" s="398" t="n">
        <v>312</v>
      </c>
      <c r="B345" s="414" t="n">
        <v>312</v>
      </c>
      <c r="C345" s="397" t="s">
        <v>62</v>
      </c>
      <c r="D345" s="399" t="s">
        <v>936</v>
      </c>
      <c r="E345" s="404"/>
      <c r="F345" s="399"/>
      <c r="G345" s="397" t="s">
        <v>937</v>
      </c>
      <c r="H345" s="397"/>
      <c r="I345" s="397"/>
      <c r="J345" s="397"/>
      <c r="K345" s="397"/>
      <c r="L345" s="397"/>
      <c r="M345" s="397"/>
      <c r="N345" s="397"/>
      <c r="O345" s="397"/>
      <c r="P345" s="397"/>
      <c r="Q345" s="397"/>
      <c r="R345" s="397"/>
      <c r="S345" s="397"/>
      <c r="T345" s="397"/>
      <c r="U345" s="397"/>
      <c r="V345" s="397"/>
      <c r="W345" s="397"/>
      <c r="X345" s="397"/>
      <c r="Y345" s="397"/>
      <c r="Z345" s="397"/>
      <c r="AA345" s="397"/>
      <c r="AB345" s="397"/>
      <c r="AC345" s="397"/>
      <c r="AD345" s="397"/>
      <c r="AE345" s="397"/>
      <c r="AF345" s="397"/>
      <c r="AG345" s="397"/>
      <c r="AH345" s="397"/>
      <c r="AI345" s="397"/>
      <c r="AJ345" s="397"/>
      <c r="AK345" s="397"/>
      <c r="AL345" s="397"/>
      <c r="AM345" s="397"/>
      <c r="AN345" s="397"/>
      <c r="AO345" s="397"/>
      <c r="AP345" s="397"/>
      <c r="AQ345" s="397"/>
      <c r="AR345" s="397"/>
      <c r="AS345" s="397"/>
      <c r="AT345" s="397"/>
      <c r="AU345" s="397"/>
    </row>
    <row r="346" customFormat="false" ht="19.5" hidden="false" customHeight="true" outlineLevel="0" collapsed="false">
      <c r="A346" s="398" t="n">
        <v>313</v>
      </c>
      <c r="B346" s="414" t="n">
        <v>313</v>
      </c>
      <c r="C346" s="397" t="s">
        <v>62</v>
      </c>
      <c r="D346" s="399" t="s">
        <v>939</v>
      </c>
      <c r="E346" s="404"/>
      <c r="F346" s="399"/>
      <c r="G346" s="397" t="s">
        <v>940</v>
      </c>
      <c r="H346" s="397"/>
      <c r="I346" s="397"/>
      <c r="J346" s="397"/>
      <c r="K346" s="397"/>
      <c r="L346" s="397"/>
      <c r="M346" s="397"/>
      <c r="N346" s="397"/>
      <c r="O346" s="397"/>
      <c r="P346" s="397"/>
      <c r="Q346" s="397"/>
      <c r="R346" s="397"/>
      <c r="S346" s="397"/>
      <c r="T346" s="397"/>
      <c r="U346" s="397"/>
      <c r="V346" s="397"/>
      <c r="W346" s="397"/>
      <c r="X346" s="397"/>
      <c r="Y346" s="397"/>
      <c r="Z346" s="397"/>
      <c r="AA346" s="397"/>
      <c r="AB346" s="397"/>
      <c r="AC346" s="397"/>
      <c r="AD346" s="397"/>
      <c r="AE346" s="397"/>
      <c r="AF346" s="397"/>
      <c r="AG346" s="397"/>
      <c r="AH346" s="397"/>
      <c r="AI346" s="397"/>
      <c r="AJ346" s="397"/>
      <c r="AK346" s="397"/>
      <c r="AL346" s="397"/>
      <c r="AM346" s="397"/>
      <c r="AN346" s="397"/>
      <c r="AO346" s="397"/>
      <c r="AP346" s="397"/>
      <c r="AQ346" s="397"/>
      <c r="AR346" s="397"/>
      <c r="AS346" s="397"/>
      <c r="AT346" s="397"/>
      <c r="AU346" s="397"/>
    </row>
    <row r="347" customFormat="false" ht="19.5" hidden="false" customHeight="true" outlineLevel="0" collapsed="false">
      <c r="A347" s="398" t="n">
        <v>314</v>
      </c>
      <c r="B347" s="414" t="n">
        <v>314</v>
      </c>
      <c r="C347" s="397" t="s">
        <v>62</v>
      </c>
      <c r="D347" s="399" t="s">
        <v>941</v>
      </c>
      <c r="E347" s="404"/>
      <c r="F347" s="399"/>
      <c r="G347" s="397" t="s">
        <v>942</v>
      </c>
      <c r="H347" s="397"/>
      <c r="I347" s="397"/>
      <c r="J347" s="397"/>
      <c r="K347" s="397"/>
      <c r="L347" s="397"/>
      <c r="M347" s="397"/>
      <c r="N347" s="397"/>
      <c r="O347" s="397"/>
      <c r="P347" s="397"/>
      <c r="Q347" s="397"/>
      <c r="R347" s="397"/>
      <c r="S347" s="397"/>
      <c r="T347" s="397"/>
      <c r="U347" s="397"/>
      <c r="V347" s="397"/>
      <c r="W347" s="397"/>
      <c r="X347" s="397"/>
      <c r="Y347" s="397"/>
      <c r="Z347" s="397"/>
      <c r="AA347" s="397"/>
      <c r="AB347" s="397"/>
      <c r="AC347" s="397"/>
      <c r="AD347" s="397"/>
      <c r="AE347" s="397"/>
      <c r="AF347" s="397"/>
      <c r="AG347" s="397"/>
      <c r="AH347" s="397"/>
      <c r="AI347" s="397"/>
      <c r="AJ347" s="397"/>
      <c r="AK347" s="397"/>
      <c r="AL347" s="397"/>
      <c r="AM347" s="397"/>
      <c r="AN347" s="397"/>
      <c r="AO347" s="397"/>
      <c r="AP347" s="397"/>
      <c r="AQ347" s="397"/>
      <c r="AR347" s="397"/>
      <c r="AS347" s="397"/>
      <c r="AT347" s="397"/>
      <c r="AU347" s="397"/>
    </row>
    <row r="348" customFormat="false" ht="19.5" hidden="false" customHeight="true" outlineLevel="0" collapsed="false">
      <c r="A348" s="398" t="n">
        <v>315</v>
      </c>
      <c r="B348" s="414" t="n">
        <v>315</v>
      </c>
      <c r="C348" s="397" t="s">
        <v>62</v>
      </c>
      <c r="D348" s="399" t="s">
        <v>943</v>
      </c>
      <c r="E348" s="404"/>
      <c r="F348" s="399"/>
      <c r="G348" s="397" t="s">
        <v>944</v>
      </c>
      <c r="H348" s="397"/>
      <c r="I348" s="397"/>
      <c r="J348" s="397"/>
      <c r="K348" s="397"/>
      <c r="L348" s="397"/>
      <c r="M348" s="397"/>
      <c r="N348" s="397"/>
      <c r="O348" s="397"/>
      <c r="P348" s="397"/>
      <c r="Q348" s="397"/>
      <c r="R348" s="397"/>
      <c r="S348" s="397"/>
      <c r="T348" s="397"/>
      <c r="U348" s="397"/>
      <c r="V348" s="397"/>
      <c r="W348" s="397"/>
      <c r="X348" s="397"/>
      <c r="Y348" s="397"/>
      <c r="Z348" s="397"/>
      <c r="AA348" s="397"/>
      <c r="AB348" s="397"/>
      <c r="AC348" s="397"/>
      <c r="AD348" s="397"/>
      <c r="AE348" s="397"/>
      <c r="AF348" s="397"/>
      <c r="AG348" s="397"/>
      <c r="AH348" s="397"/>
      <c r="AI348" s="397"/>
      <c r="AJ348" s="397"/>
      <c r="AK348" s="397"/>
      <c r="AL348" s="397"/>
      <c r="AM348" s="397"/>
      <c r="AN348" s="397"/>
      <c r="AO348" s="397"/>
      <c r="AP348" s="397"/>
      <c r="AQ348" s="397"/>
      <c r="AR348" s="397"/>
      <c r="AS348" s="397"/>
      <c r="AT348" s="397"/>
      <c r="AU348" s="397"/>
    </row>
    <row r="349" customFormat="false" ht="19.5" hidden="false" customHeight="true" outlineLevel="0" collapsed="false">
      <c r="A349" s="398" t="n">
        <v>316</v>
      </c>
      <c r="B349" s="414" t="n">
        <v>316</v>
      </c>
      <c r="C349" s="414" t="s">
        <v>5158</v>
      </c>
      <c r="D349" s="414"/>
      <c r="E349" s="414" t="s">
        <v>5158</v>
      </c>
      <c r="F349" s="399" t="s">
        <v>6520</v>
      </c>
      <c r="G349" s="397" t="s">
        <v>3874</v>
      </c>
      <c r="H349" s="397"/>
      <c r="I349" s="500" t="s">
        <v>118</v>
      </c>
      <c r="J349" s="501" t="s">
        <v>101</v>
      </c>
      <c r="K349" s="397"/>
      <c r="L349" s="397"/>
      <c r="M349" s="397"/>
      <c r="N349" s="397"/>
      <c r="O349" s="397"/>
      <c r="P349" s="397"/>
      <c r="Q349" s="397"/>
      <c r="R349" s="397"/>
      <c r="S349" s="397"/>
      <c r="T349" s="397"/>
      <c r="U349" s="397"/>
      <c r="V349" s="397"/>
      <c r="W349" s="397"/>
      <c r="X349" s="397"/>
      <c r="Y349" s="397"/>
      <c r="Z349" s="397"/>
      <c r="AA349" s="397"/>
      <c r="AB349" s="397"/>
      <c r="AC349" s="397"/>
      <c r="AD349" s="397"/>
      <c r="AE349" s="397"/>
      <c r="AF349" s="397"/>
      <c r="AG349" s="397"/>
      <c r="AH349" s="397"/>
      <c r="AI349" s="397"/>
      <c r="AJ349" s="397"/>
      <c r="AK349" s="397"/>
      <c r="AL349" s="397"/>
      <c r="AM349" s="397"/>
      <c r="AN349" s="397"/>
      <c r="AO349" s="397"/>
      <c r="AP349" s="397"/>
      <c r="AQ349" s="397"/>
      <c r="AR349" s="397"/>
      <c r="AS349" s="397"/>
      <c r="AT349" s="397"/>
      <c r="AU349" s="397"/>
    </row>
    <row r="350" customFormat="false" ht="19.5" hidden="false" customHeight="true" outlineLevel="0" collapsed="false">
      <c r="A350" s="398" t="n">
        <v>317</v>
      </c>
      <c r="B350" s="414" t="n">
        <v>317</v>
      </c>
      <c r="C350" s="397" t="s">
        <v>62</v>
      </c>
      <c r="D350" s="399" t="s">
        <v>949</v>
      </c>
      <c r="E350" s="404"/>
      <c r="F350" s="399"/>
      <c r="G350" s="397" t="s">
        <v>950</v>
      </c>
      <c r="H350" s="397"/>
      <c r="I350" s="397"/>
      <c r="J350" s="397"/>
      <c r="K350" s="397"/>
      <c r="L350" s="397"/>
      <c r="M350" s="397"/>
      <c r="N350" s="397"/>
      <c r="O350" s="397"/>
      <c r="P350" s="397"/>
      <c r="Q350" s="397"/>
      <c r="R350" s="397"/>
      <c r="S350" s="397"/>
      <c r="T350" s="397"/>
      <c r="U350" s="397"/>
      <c r="V350" s="397"/>
      <c r="W350" s="397"/>
      <c r="X350" s="397"/>
      <c r="Y350" s="397"/>
      <c r="Z350" s="397"/>
      <c r="AA350" s="397"/>
      <c r="AB350" s="397"/>
      <c r="AC350" s="397"/>
      <c r="AD350" s="397"/>
      <c r="AE350" s="397"/>
      <c r="AF350" s="397"/>
      <c r="AG350" s="397"/>
      <c r="AH350" s="397"/>
      <c r="AI350" s="397"/>
      <c r="AJ350" s="397"/>
      <c r="AK350" s="397"/>
      <c r="AL350" s="397"/>
      <c r="AM350" s="397"/>
      <c r="AN350" s="397"/>
      <c r="AO350" s="397"/>
      <c r="AP350" s="397"/>
      <c r="AQ350" s="397"/>
      <c r="AR350" s="397"/>
      <c r="AS350" s="397"/>
      <c r="AT350" s="397"/>
      <c r="AU350" s="397"/>
    </row>
    <row r="351" customFormat="false" ht="19.5" hidden="false" customHeight="true" outlineLevel="0" collapsed="false">
      <c r="A351" s="398" t="n">
        <v>318</v>
      </c>
      <c r="B351" s="414" t="n">
        <v>318</v>
      </c>
      <c r="C351" s="397" t="s">
        <v>62</v>
      </c>
      <c r="D351" s="399" t="s">
        <v>952</v>
      </c>
      <c r="E351" s="404"/>
      <c r="F351" s="399"/>
      <c r="G351" s="397" t="s">
        <v>3895</v>
      </c>
      <c r="H351" s="397"/>
      <c r="I351" s="397"/>
      <c r="J351" s="397"/>
      <c r="K351" s="397"/>
      <c r="L351" s="397"/>
      <c r="M351" s="397"/>
      <c r="N351" s="397"/>
      <c r="O351" s="397"/>
      <c r="P351" s="397"/>
      <c r="Q351" s="397"/>
      <c r="R351" s="397"/>
      <c r="S351" s="397"/>
      <c r="T351" s="397"/>
      <c r="U351" s="397"/>
      <c r="V351" s="397"/>
      <c r="W351" s="397"/>
      <c r="X351" s="397"/>
      <c r="Y351" s="397"/>
      <c r="Z351" s="397"/>
      <c r="AA351" s="397"/>
      <c r="AB351" s="397"/>
      <c r="AC351" s="397"/>
      <c r="AD351" s="397"/>
      <c r="AE351" s="397"/>
      <c r="AF351" s="397"/>
      <c r="AG351" s="397"/>
      <c r="AH351" s="397"/>
      <c r="AI351" s="397"/>
      <c r="AJ351" s="397"/>
      <c r="AK351" s="397"/>
      <c r="AL351" s="397"/>
      <c r="AM351" s="397"/>
      <c r="AN351" s="397"/>
      <c r="AO351" s="397"/>
      <c r="AP351" s="397"/>
      <c r="AQ351" s="397"/>
      <c r="AR351" s="397"/>
      <c r="AS351" s="397"/>
      <c r="AT351" s="397"/>
      <c r="AU351" s="397"/>
    </row>
    <row r="352" customFormat="false" ht="19.5" hidden="false" customHeight="true" outlineLevel="0" collapsed="false">
      <c r="A352" s="398" t="n">
        <v>319</v>
      </c>
      <c r="B352" s="414" t="n">
        <v>319</v>
      </c>
      <c r="C352" s="397" t="s">
        <v>62</v>
      </c>
      <c r="D352" s="399" t="s">
        <v>954</v>
      </c>
      <c r="E352" s="404"/>
      <c r="F352" s="399"/>
      <c r="G352" s="397" t="s">
        <v>3898</v>
      </c>
      <c r="H352" s="397"/>
      <c r="I352" s="397"/>
      <c r="J352" s="397"/>
      <c r="K352" s="397"/>
      <c r="L352" s="397"/>
      <c r="M352" s="397"/>
      <c r="N352" s="397"/>
      <c r="O352" s="397"/>
      <c r="P352" s="397"/>
      <c r="Q352" s="397"/>
      <c r="R352" s="397"/>
      <c r="S352" s="397"/>
      <c r="T352" s="397"/>
      <c r="U352" s="397"/>
      <c r="V352" s="397"/>
      <c r="W352" s="397"/>
      <c r="X352" s="397"/>
      <c r="Y352" s="397"/>
      <c r="Z352" s="397"/>
      <c r="AA352" s="397"/>
      <c r="AB352" s="397"/>
      <c r="AC352" s="397"/>
      <c r="AD352" s="397"/>
      <c r="AE352" s="397"/>
      <c r="AF352" s="397"/>
      <c r="AG352" s="397"/>
      <c r="AH352" s="397"/>
      <c r="AI352" s="397"/>
      <c r="AJ352" s="397"/>
      <c r="AK352" s="397"/>
      <c r="AL352" s="397"/>
      <c r="AM352" s="397"/>
      <c r="AN352" s="397"/>
      <c r="AO352" s="397"/>
      <c r="AP352" s="397"/>
      <c r="AQ352" s="397"/>
      <c r="AR352" s="397"/>
      <c r="AS352" s="397"/>
      <c r="AT352" s="397"/>
      <c r="AU352" s="397"/>
    </row>
    <row r="353" customFormat="false" ht="19.5" hidden="false" customHeight="true" outlineLevel="0" collapsed="false">
      <c r="A353" s="398" t="n">
        <v>320</v>
      </c>
      <c r="B353" s="414" t="n">
        <v>320</v>
      </c>
      <c r="C353" s="397" t="s">
        <v>62</v>
      </c>
      <c r="D353" s="399" t="s">
        <v>958</v>
      </c>
      <c r="E353" s="404"/>
      <c r="F353" s="399"/>
      <c r="G353" s="397" t="s">
        <v>959</v>
      </c>
      <c r="H353" s="397"/>
      <c r="I353" s="397"/>
      <c r="J353" s="397"/>
      <c r="K353" s="397"/>
      <c r="L353" s="397"/>
      <c r="M353" s="397"/>
      <c r="N353" s="397"/>
      <c r="O353" s="397"/>
      <c r="P353" s="397"/>
      <c r="Q353" s="397"/>
      <c r="R353" s="397"/>
      <c r="S353" s="397"/>
      <c r="T353" s="397"/>
      <c r="U353" s="397"/>
      <c r="V353" s="397"/>
      <c r="W353" s="397"/>
      <c r="X353" s="397"/>
      <c r="Y353" s="397"/>
      <c r="Z353" s="397"/>
      <c r="AA353" s="397"/>
      <c r="AB353" s="397"/>
      <c r="AC353" s="397"/>
      <c r="AD353" s="397"/>
      <c r="AE353" s="397"/>
      <c r="AF353" s="397"/>
      <c r="AG353" s="397"/>
      <c r="AH353" s="397"/>
      <c r="AI353" s="397"/>
      <c r="AJ353" s="397"/>
      <c r="AK353" s="397"/>
      <c r="AL353" s="397"/>
      <c r="AM353" s="397"/>
      <c r="AN353" s="397"/>
      <c r="AO353" s="397"/>
      <c r="AP353" s="397"/>
      <c r="AQ353" s="397"/>
      <c r="AR353" s="397"/>
      <c r="AS353" s="397"/>
      <c r="AT353" s="397"/>
      <c r="AU353" s="397"/>
    </row>
    <row r="354" customFormat="false" ht="19.5" hidden="false" customHeight="true" outlineLevel="0" collapsed="false">
      <c r="A354" s="398" t="n">
        <v>321</v>
      </c>
      <c r="B354" s="414" t="n">
        <v>321</v>
      </c>
      <c r="C354" s="414" t="s">
        <v>5158</v>
      </c>
      <c r="D354" s="414"/>
      <c r="E354" s="414" t="s">
        <v>5158</v>
      </c>
      <c r="F354" s="399" t="s">
        <v>6538</v>
      </c>
      <c r="G354" s="397" t="s">
        <v>3908</v>
      </c>
      <c r="H354" s="397"/>
      <c r="I354" s="499" t="s">
        <v>70</v>
      </c>
      <c r="J354" s="499" t="s">
        <v>70</v>
      </c>
      <c r="K354" s="397"/>
      <c r="L354" s="397"/>
      <c r="M354" s="397"/>
      <c r="N354" s="397"/>
      <c r="O354" s="397"/>
      <c r="P354" s="397"/>
      <c r="Q354" s="397"/>
      <c r="R354" s="397"/>
      <c r="S354" s="397"/>
      <c r="T354" s="397"/>
      <c r="U354" s="397"/>
      <c r="V354" s="397"/>
      <c r="W354" s="397"/>
      <c r="X354" s="397"/>
      <c r="Y354" s="397"/>
      <c r="Z354" s="397"/>
      <c r="AA354" s="397"/>
      <c r="AB354" s="397"/>
      <c r="AC354" s="397"/>
      <c r="AD354" s="397"/>
      <c r="AE354" s="397"/>
      <c r="AF354" s="397"/>
      <c r="AG354" s="397"/>
      <c r="AH354" s="397"/>
      <c r="AI354" s="397"/>
      <c r="AJ354" s="397"/>
      <c r="AK354" s="397"/>
      <c r="AL354" s="397"/>
      <c r="AM354" s="397"/>
      <c r="AN354" s="397"/>
      <c r="AO354" s="397"/>
      <c r="AP354" s="397"/>
      <c r="AQ354" s="397"/>
      <c r="AR354" s="397"/>
      <c r="AS354" s="397"/>
      <c r="AT354" s="397"/>
      <c r="AU354" s="397"/>
    </row>
    <row r="355" customFormat="false" ht="19.5" hidden="false" customHeight="true" outlineLevel="0" collapsed="false">
      <c r="A355" s="398" t="n">
        <v>322</v>
      </c>
      <c r="B355" s="414" t="n">
        <v>322</v>
      </c>
      <c r="C355" s="397" t="s">
        <v>62</v>
      </c>
      <c r="D355" s="399" t="s">
        <v>963</v>
      </c>
      <c r="E355" s="404"/>
      <c r="F355" s="399"/>
      <c r="G355" s="397" t="s">
        <v>964</v>
      </c>
      <c r="H355" s="397"/>
      <c r="I355" s="397"/>
      <c r="J355" s="397"/>
      <c r="K355" s="397"/>
      <c r="L355" s="397"/>
      <c r="M355" s="397"/>
      <c r="N355" s="397"/>
      <c r="O355" s="397"/>
      <c r="P355" s="397"/>
      <c r="Q355" s="397"/>
      <c r="R355" s="397"/>
      <c r="S355" s="397"/>
      <c r="T355" s="397"/>
      <c r="U355" s="397"/>
      <c r="V355" s="397"/>
      <c r="W355" s="397"/>
      <c r="X355" s="397"/>
      <c r="Y355" s="397"/>
      <c r="Z355" s="397"/>
      <c r="AA355" s="397"/>
      <c r="AB355" s="397"/>
      <c r="AC355" s="397"/>
      <c r="AD355" s="397"/>
      <c r="AE355" s="397"/>
      <c r="AF355" s="397"/>
      <c r="AG355" s="397"/>
      <c r="AH355" s="397"/>
      <c r="AI355" s="397"/>
      <c r="AJ355" s="397"/>
      <c r="AK355" s="397"/>
      <c r="AL355" s="397"/>
      <c r="AM355" s="397"/>
      <c r="AN355" s="397"/>
      <c r="AO355" s="397"/>
      <c r="AP355" s="397"/>
      <c r="AQ355" s="397"/>
      <c r="AR355" s="397"/>
      <c r="AS355" s="397"/>
      <c r="AT355" s="397"/>
      <c r="AU355" s="397"/>
    </row>
    <row r="356" customFormat="false" ht="19.5" hidden="false" customHeight="true" outlineLevel="0" collapsed="false">
      <c r="A356" s="398" t="n">
        <v>323</v>
      </c>
      <c r="B356" s="414" t="n">
        <v>323.1</v>
      </c>
      <c r="C356" s="414" t="s">
        <v>5158</v>
      </c>
      <c r="D356" s="414"/>
      <c r="E356" s="414" t="s">
        <v>5158</v>
      </c>
      <c r="F356" s="399" t="s">
        <v>3927</v>
      </c>
      <c r="G356" s="397" t="s">
        <v>7011</v>
      </c>
      <c r="H356" s="397"/>
      <c r="I356" s="500" t="s">
        <v>118</v>
      </c>
      <c r="J356" s="500" t="s">
        <v>118</v>
      </c>
      <c r="K356" s="397"/>
      <c r="L356" s="397"/>
      <c r="M356" s="397"/>
      <c r="N356" s="397"/>
      <c r="O356" s="397"/>
      <c r="P356" s="397"/>
      <c r="Q356" s="397"/>
      <c r="R356" s="397"/>
      <c r="S356" s="397"/>
      <c r="T356" s="397"/>
      <c r="U356" s="397"/>
      <c r="V356" s="397"/>
      <c r="W356" s="397"/>
      <c r="X356" s="397"/>
      <c r="Y356" s="397"/>
      <c r="Z356" s="397"/>
      <c r="AA356" s="397"/>
      <c r="AB356" s="397"/>
      <c r="AC356" s="397"/>
      <c r="AD356" s="397"/>
      <c r="AE356" s="397"/>
      <c r="AF356" s="397"/>
      <c r="AG356" s="397"/>
      <c r="AH356" s="397"/>
      <c r="AI356" s="397"/>
      <c r="AJ356" s="397"/>
      <c r="AK356" s="397"/>
      <c r="AL356" s="397"/>
      <c r="AM356" s="397"/>
      <c r="AN356" s="397"/>
      <c r="AO356" s="397"/>
      <c r="AP356" s="397"/>
      <c r="AQ356" s="397"/>
      <c r="AR356" s="397"/>
      <c r="AS356" s="397"/>
      <c r="AT356" s="397"/>
      <c r="AU356" s="397"/>
    </row>
    <row r="357" customFormat="false" ht="19.5" hidden="false" customHeight="true" outlineLevel="0" collapsed="false">
      <c r="A357" s="398" t="n">
        <v>323</v>
      </c>
      <c r="B357" s="414" t="n">
        <v>323.2</v>
      </c>
      <c r="C357" s="397" t="s">
        <v>62</v>
      </c>
      <c r="D357" s="406" t="s">
        <v>965</v>
      </c>
      <c r="E357" s="405"/>
      <c r="F357" s="406" t="s">
        <v>3927</v>
      </c>
      <c r="G357" s="405" t="s">
        <v>5023</v>
      </c>
      <c r="H357" s="397"/>
      <c r="I357" s="500" t="s">
        <v>118</v>
      </c>
      <c r="J357" s="506" t="s">
        <v>7003</v>
      </c>
      <c r="K357" s="397"/>
      <c r="L357" s="397"/>
      <c r="M357" s="397"/>
      <c r="N357" s="397"/>
      <c r="O357" s="397"/>
      <c r="P357" s="397"/>
      <c r="Q357" s="397"/>
      <c r="R357" s="397"/>
      <c r="S357" s="397"/>
      <c r="T357" s="397"/>
      <c r="U357" s="397"/>
      <c r="V357" s="397"/>
      <c r="W357" s="397"/>
      <c r="X357" s="397"/>
      <c r="Y357" s="397"/>
      <c r="Z357" s="397"/>
      <c r="AA357" s="397"/>
      <c r="AB357" s="397"/>
      <c r="AC357" s="397"/>
      <c r="AD357" s="397"/>
      <c r="AE357" s="397"/>
      <c r="AF357" s="397"/>
      <c r="AG357" s="397"/>
      <c r="AH357" s="397"/>
      <c r="AI357" s="397"/>
      <c r="AJ357" s="397"/>
      <c r="AK357" s="397"/>
      <c r="AL357" s="397"/>
      <c r="AM357" s="397"/>
      <c r="AN357" s="397"/>
      <c r="AO357" s="397"/>
      <c r="AP357" s="397"/>
      <c r="AQ357" s="397"/>
      <c r="AR357" s="397"/>
      <c r="AS357" s="397"/>
      <c r="AT357" s="397"/>
      <c r="AU357" s="397"/>
    </row>
    <row r="358" customFormat="false" ht="19.5" hidden="false" customHeight="true" outlineLevel="0" collapsed="false">
      <c r="A358" s="398" t="n">
        <v>323</v>
      </c>
      <c r="B358" s="414" t="n">
        <v>323.3</v>
      </c>
      <c r="C358" s="397" t="s">
        <v>62</v>
      </c>
      <c r="D358" s="406" t="s">
        <v>965</v>
      </c>
      <c r="E358" s="405"/>
      <c r="F358" s="406" t="s">
        <v>3927</v>
      </c>
      <c r="G358" s="405" t="s">
        <v>971</v>
      </c>
      <c r="H358" s="397"/>
      <c r="I358" s="501" t="s">
        <v>101</v>
      </c>
      <c r="J358" s="506" t="s">
        <v>7003</v>
      </c>
      <c r="K358" s="397"/>
      <c r="L358" s="397"/>
      <c r="M358" s="397"/>
      <c r="N358" s="397"/>
      <c r="O358" s="397"/>
      <c r="P358" s="397"/>
      <c r="Q358" s="397"/>
      <c r="R358" s="397"/>
      <c r="S358" s="397"/>
      <c r="T358" s="397"/>
      <c r="U358" s="397"/>
      <c r="V358" s="397"/>
      <c r="W358" s="397"/>
      <c r="X358" s="397"/>
      <c r="Y358" s="397"/>
      <c r="Z358" s="397"/>
      <c r="AA358" s="397"/>
      <c r="AB358" s="397"/>
      <c r="AC358" s="397"/>
      <c r="AD358" s="397"/>
      <c r="AE358" s="397"/>
      <c r="AF358" s="397"/>
      <c r="AG358" s="397"/>
      <c r="AH358" s="397"/>
      <c r="AI358" s="397"/>
      <c r="AJ358" s="397"/>
      <c r="AK358" s="397"/>
      <c r="AL358" s="397"/>
      <c r="AM358" s="397"/>
      <c r="AN358" s="397"/>
      <c r="AO358" s="397"/>
      <c r="AP358" s="397"/>
      <c r="AQ358" s="397"/>
      <c r="AR358" s="397"/>
      <c r="AS358" s="397"/>
      <c r="AT358" s="397"/>
      <c r="AU358" s="397"/>
    </row>
    <row r="359" customFormat="false" ht="19.5" hidden="false" customHeight="true" outlineLevel="0" collapsed="false">
      <c r="A359" s="398" t="n">
        <v>324</v>
      </c>
      <c r="B359" s="414" t="n">
        <v>324</v>
      </c>
      <c r="C359" s="414" t="s">
        <v>62</v>
      </c>
      <c r="D359" s="399" t="s">
        <v>973</v>
      </c>
      <c r="E359" s="399"/>
      <c r="F359" s="404"/>
      <c r="G359" s="422" t="s">
        <v>178</v>
      </c>
      <c r="H359" s="422"/>
      <c r="I359" s="499" t="s">
        <v>70</v>
      </c>
      <c r="J359" s="499" t="s">
        <v>70</v>
      </c>
      <c r="K359" s="397"/>
      <c r="L359" s="397"/>
      <c r="M359" s="397"/>
      <c r="N359" s="397"/>
      <c r="O359" s="397"/>
      <c r="P359" s="397"/>
      <c r="Q359" s="397"/>
      <c r="R359" s="397"/>
      <c r="S359" s="397"/>
      <c r="T359" s="397"/>
      <c r="U359" s="397"/>
      <c r="V359" s="397"/>
      <c r="W359" s="397"/>
      <c r="X359" s="397"/>
      <c r="Y359" s="397"/>
      <c r="Z359" s="397"/>
      <c r="AA359" s="397"/>
      <c r="AB359" s="397"/>
      <c r="AC359" s="397"/>
      <c r="AD359" s="397"/>
      <c r="AE359" s="397"/>
      <c r="AF359" s="397"/>
      <c r="AG359" s="397"/>
      <c r="AH359" s="397"/>
      <c r="AI359" s="397"/>
      <c r="AJ359" s="397"/>
      <c r="AK359" s="397"/>
      <c r="AL359" s="397"/>
      <c r="AM359" s="397"/>
      <c r="AN359" s="397"/>
      <c r="AO359" s="397"/>
      <c r="AP359" s="397"/>
      <c r="AQ359" s="397"/>
      <c r="AR359" s="397"/>
      <c r="AS359" s="397"/>
      <c r="AT359" s="397"/>
      <c r="AU359" s="397"/>
    </row>
    <row r="360" customFormat="false" ht="19.5" hidden="false" customHeight="true" outlineLevel="0" collapsed="false">
      <c r="A360" s="398" t="n">
        <v>325</v>
      </c>
      <c r="B360" s="414" t="n">
        <v>325</v>
      </c>
      <c r="C360" s="414" t="s">
        <v>5158</v>
      </c>
      <c r="D360" s="414"/>
      <c r="E360" s="414" t="s">
        <v>5158</v>
      </c>
      <c r="F360" s="399" t="s">
        <v>6568</v>
      </c>
      <c r="G360" s="397" t="s">
        <v>3963</v>
      </c>
      <c r="H360" s="397"/>
      <c r="I360" s="500" t="s">
        <v>118</v>
      </c>
      <c r="J360" s="501" t="s">
        <v>101</v>
      </c>
      <c r="K360" s="397"/>
      <c r="L360" s="397"/>
      <c r="M360" s="397"/>
      <c r="N360" s="397"/>
      <c r="O360" s="397"/>
      <c r="P360" s="397"/>
      <c r="Q360" s="397"/>
      <c r="R360" s="397"/>
      <c r="S360" s="397"/>
      <c r="T360" s="397"/>
      <c r="U360" s="397"/>
      <c r="V360" s="397"/>
      <c r="W360" s="397"/>
      <c r="X360" s="397"/>
      <c r="Y360" s="397"/>
      <c r="Z360" s="397"/>
      <c r="AA360" s="397"/>
      <c r="AB360" s="397"/>
      <c r="AC360" s="397"/>
      <c r="AD360" s="397"/>
      <c r="AE360" s="397"/>
      <c r="AF360" s="397"/>
      <c r="AG360" s="397"/>
      <c r="AH360" s="397"/>
      <c r="AI360" s="397"/>
      <c r="AJ360" s="397"/>
      <c r="AK360" s="397"/>
      <c r="AL360" s="397"/>
      <c r="AM360" s="397"/>
      <c r="AN360" s="397"/>
      <c r="AO360" s="397"/>
      <c r="AP360" s="397"/>
      <c r="AQ360" s="397"/>
      <c r="AR360" s="397"/>
      <c r="AS360" s="397"/>
      <c r="AT360" s="397"/>
      <c r="AU360" s="397"/>
    </row>
    <row r="361" customFormat="false" ht="19.5" hidden="false" customHeight="true" outlineLevel="0" collapsed="false">
      <c r="A361" s="398" t="n">
        <v>326</v>
      </c>
      <c r="B361" s="414" t="n">
        <v>326</v>
      </c>
      <c r="C361" s="397" t="s">
        <v>62</v>
      </c>
      <c r="D361" s="399" t="s">
        <v>976</v>
      </c>
      <c r="E361" s="404"/>
      <c r="F361" s="399"/>
      <c r="G361" s="397" t="s">
        <v>977</v>
      </c>
      <c r="H361" s="397"/>
      <c r="I361" s="397"/>
      <c r="J361" s="397"/>
      <c r="K361" s="397"/>
      <c r="L361" s="397"/>
      <c r="M361" s="397"/>
      <c r="N361" s="397"/>
      <c r="O361" s="397"/>
      <c r="P361" s="397"/>
      <c r="Q361" s="397"/>
      <c r="R361" s="397"/>
      <c r="S361" s="397"/>
      <c r="T361" s="397"/>
      <c r="U361" s="397"/>
      <c r="V361" s="397"/>
      <c r="W361" s="397"/>
      <c r="X361" s="397"/>
      <c r="Y361" s="397"/>
      <c r="Z361" s="397"/>
      <c r="AA361" s="397"/>
      <c r="AB361" s="397"/>
      <c r="AC361" s="397"/>
      <c r="AD361" s="397"/>
      <c r="AE361" s="397"/>
      <c r="AF361" s="397"/>
      <c r="AG361" s="397"/>
      <c r="AH361" s="397"/>
      <c r="AI361" s="397"/>
      <c r="AJ361" s="397"/>
      <c r="AK361" s="397"/>
      <c r="AL361" s="397"/>
      <c r="AM361" s="397"/>
      <c r="AN361" s="397"/>
      <c r="AO361" s="397"/>
      <c r="AP361" s="397"/>
      <c r="AQ361" s="397"/>
      <c r="AR361" s="397"/>
      <c r="AS361" s="397"/>
      <c r="AT361" s="397"/>
      <c r="AU361" s="397"/>
    </row>
    <row r="362" customFormat="false" ht="19.5" hidden="false" customHeight="true" outlineLevel="0" collapsed="false">
      <c r="A362" s="398" t="n">
        <v>327</v>
      </c>
      <c r="B362" s="414" t="n">
        <v>327</v>
      </c>
      <c r="C362" s="414" t="s">
        <v>5211</v>
      </c>
      <c r="D362" s="414"/>
      <c r="E362" s="414" t="s">
        <v>5211</v>
      </c>
      <c r="F362" s="399" t="s">
        <v>7012</v>
      </c>
      <c r="G362" s="397" t="s">
        <v>3983</v>
      </c>
      <c r="H362" s="397"/>
      <c r="I362" s="499" t="s">
        <v>70</v>
      </c>
      <c r="J362" s="499" t="s">
        <v>70</v>
      </c>
      <c r="K362" s="397"/>
      <c r="L362" s="397"/>
      <c r="M362" s="397"/>
      <c r="N362" s="397"/>
      <c r="O362" s="397"/>
      <c r="P362" s="397"/>
      <c r="Q362" s="397"/>
      <c r="R362" s="397"/>
      <c r="S362" s="397"/>
      <c r="T362" s="397"/>
      <c r="U362" s="397"/>
      <c r="V362" s="397"/>
      <c r="W362" s="397"/>
      <c r="X362" s="397"/>
      <c r="Y362" s="397"/>
      <c r="Z362" s="397"/>
      <c r="AA362" s="397"/>
      <c r="AB362" s="397"/>
      <c r="AC362" s="397"/>
      <c r="AD362" s="397"/>
      <c r="AE362" s="397"/>
      <c r="AF362" s="397"/>
      <c r="AG362" s="397"/>
      <c r="AH362" s="397"/>
      <c r="AI362" s="397"/>
      <c r="AJ362" s="397"/>
      <c r="AK362" s="397"/>
      <c r="AL362" s="397"/>
      <c r="AM362" s="397"/>
      <c r="AN362" s="397"/>
      <c r="AO362" s="397"/>
      <c r="AP362" s="397"/>
      <c r="AQ362" s="397"/>
      <c r="AR362" s="397"/>
      <c r="AS362" s="397"/>
      <c r="AT362" s="397"/>
      <c r="AU362" s="397"/>
    </row>
    <row r="363" customFormat="false" ht="19.5" hidden="false" customHeight="true" outlineLevel="0" collapsed="false">
      <c r="A363" s="398" t="n">
        <v>328</v>
      </c>
      <c r="B363" s="414" t="n">
        <v>328</v>
      </c>
      <c r="C363" s="397" t="s">
        <v>62</v>
      </c>
      <c r="D363" s="399" t="s">
        <v>981</v>
      </c>
      <c r="E363" s="404"/>
      <c r="F363" s="399"/>
      <c r="G363" s="397" t="s">
        <v>982</v>
      </c>
      <c r="H363" s="397"/>
      <c r="I363" s="397"/>
      <c r="J363" s="397"/>
      <c r="K363" s="397"/>
      <c r="L363" s="397"/>
      <c r="M363" s="397"/>
      <c r="N363" s="397"/>
      <c r="O363" s="397"/>
      <c r="P363" s="397"/>
      <c r="Q363" s="397"/>
      <c r="R363" s="397"/>
      <c r="S363" s="397"/>
      <c r="T363" s="397"/>
      <c r="U363" s="397"/>
      <c r="V363" s="397"/>
      <c r="W363" s="397"/>
      <c r="X363" s="397"/>
      <c r="Y363" s="397"/>
      <c r="Z363" s="397"/>
      <c r="AA363" s="397"/>
      <c r="AB363" s="397"/>
      <c r="AC363" s="397"/>
      <c r="AD363" s="397"/>
      <c r="AE363" s="397"/>
      <c r="AF363" s="397"/>
      <c r="AG363" s="397"/>
      <c r="AH363" s="397"/>
      <c r="AI363" s="397"/>
      <c r="AJ363" s="397"/>
      <c r="AK363" s="397"/>
      <c r="AL363" s="397"/>
      <c r="AM363" s="397"/>
      <c r="AN363" s="397"/>
      <c r="AO363" s="397"/>
      <c r="AP363" s="397"/>
      <c r="AQ363" s="397"/>
      <c r="AR363" s="397"/>
      <c r="AS363" s="397"/>
      <c r="AT363" s="397"/>
      <c r="AU363" s="397"/>
    </row>
    <row r="364" customFormat="false" ht="19.5" hidden="false" customHeight="true" outlineLevel="0" collapsed="false">
      <c r="A364" s="398" t="n">
        <v>329</v>
      </c>
      <c r="B364" s="414" t="n">
        <v>329</v>
      </c>
      <c r="C364" s="397" t="s">
        <v>62</v>
      </c>
      <c r="D364" s="399" t="s">
        <v>983</v>
      </c>
      <c r="E364" s="404"/>
      <c r="F364" s="399"/>
      <c r="G364" s="397" t="s">
        <v>984</v>
      </c>
      <c r="H364" s="397"/>
      <c r="I364" s="397"/>
      <c r="J364" s="397"/>
      <c r="K364" s="397"/>
      <c r="L364" s="397"/>
      <c r="M364" s="397"/>
      <c r="N364" s="397"/>
      <c r="O364" s="397"/>
      <c r="P364" s="397"/>
      <c r="Q364" s="397"/>
      <c r="R364" s="397"/>
      <c r="S364" s="397"/>
      <c r="T364" s="397"/>
      <c r="U364" s="397"/>
      <c r="V364" s="397"/>
      <c r="W364" s="397"/>
      <c r="X364" s="397"/>
      <c r="Y364" s="397"/>
      <c r="Z364" s="397"/>
      <c r="AA364" s="397"/>
      <c r="AB364" s="397"/>
      <c r="AC364" s="397"/>
      <c r="AD364" s="397"/>
      <c r="AE364" s="397"/>
      <c r="AF364" s="397"/>
      <c r="AG364" s="397"/>
      <c r="AH364" s="397"/>
      <c r="AI364" s="397"/>
      <c r="AJ364" s="397"/>
      <c r="AK364" s="397"/>
      <c r="AL364" s="397"/>
      <c r="AM364" s="397"/>
      <c r="AN364" s="397"/>
      <c r="AO364" s="397"/>
      <c r="AP364" s="397"/>
      <c r="AQ364" s="397"/>
      <c r="AR364" s="397"/>
      <c r="AS364" s="397"/>
      <c r="AT364" s="397"/>
      <c r="AU364" s="397"/>
    </row>
    <row r="365" customFormat="false" ht="19.5" hidden="false" customHeight="true" outlineLevel="0" collapsed="false">
      <c r="A365" s="398" t="n">
        <v>330</v>
      </c>
      <c r="B365" s="414" t="n">
        <v>330</v>
      </c>
      <c r="C365" s="414" t="s">
        <v>62</v>
      </c>
      <c r="D365" s="399" t="s">
        <v>985</v>
      </c>
      <c r="E365" s="399"/>
      <c r="F365" s="404"/>
      <c r="G365" s="397" t="s">
        <v>6584</v>
      </c>
      <c r="H365" s="397"/>
      <c r="I365" s="397" t="s">
        <v>1004</v>
      </c>
      <c r="J365" s="397" t="s">
        <v>1004</v>
      </c>
      <c r="K365" s="397"/>
      <c r="L365" s="397"/>
      <c r="M365" s="397"/>
      <c r="N365" s="397"/>
      <c r="O365" s="397"/>
      <c r="P365" s="397"/>
      <c r="Q365" s="397"/>
      <c r="R365" s="397"/>
      <c r="S365" s="397"/>
      <c r="T365" s="397"/>
      <c r="U365" s="397"/>
      <c r="V365" s="397"/>
      <c r="W365" s="397"/>
      <c r="X365" s="397"/>
      <c r="Y365" s="397"/>
      <c r="Z365" s="397"/>
      <c r="AA365" s="397"/>
      <c r="AB365" s="397"/>
      <c r="AC365" s="397"/>
      <c r="AD365" s="397"/>
      <c r="AE365" s="397"/>
      <c r="AF365" s="397"/>
      <c r="AG365" s="397"/>
      <c r="AH365" s="397"/>
      <c r="AI365" s="397"/>
      <c r="AJ365" s="397"/>
      <c r="AK365" s="397"/>
      <c r="AL365" s="397"/>
      <c r="AM365" s="397"/>
      <c r="AN365" s="397"/>
      <c r="AO365" s="397"/>
      <c r="AP365" s="397"/>
      <c r="AQ365" s="397"/>
      <c r="AR365" s="397"/>
      <c r="AS365" s="397"/>
      <c r="AT365" s="397"/>
      <c r="AU365" s="397"/>
    </row>
    <row r="366" customFormat="false" ht="19.5" hidden="false" customHeight="true" outlineLevel="0" collapsed="false">
      <c r="A366" s="398" t="n">
        <v>331</v>
      </c>
      <c r="B366" s="414" t="n">
        <v>331</v>
      </c>
      <c r="C366" s="414" t="s">
        <v>5158</v>
      </c>
      <c r="D366" s="414"/>
      <c r="E366" s="414" t="s">
        <v>5158</v>
      </c>
      <c r="F366" s="399" t="s">
        <v>6586</v>
      </c>
      <c r="G366" s="397" t="s">
        <v>4008</v>
      </c>
      <c r="H366" s="397"/>
      <c r="I366" s="500" t="s">
        <v>118</v>
      </c>
      <c r="J366" s="501" t="s">
        <v>101</v>
      </c>
      <c r="K366" s="397"/>
      <c r="L366" s="397"/>
      <c r="M366" s="397"/>
      <c r="N366" s="397"/>
      <c r="O366" s="397"/>
      <c r="P366" s="397"/>
      <c r="Q366" s="397"/>
      <c r="R366" s="397"/>
      <c r="S366" s="397"/>
      <c r="T366" s="397"/>
      <c r="U366" s="397"/>
      <c r="V366" s="397"/>
      <c r="W366" s="397"/>
      <c r="X366" s="397"/>
      <c r="Y366" s="397"/>
      <c r="Z366" s="397"/>
      <c r="AA366" s="397"/>
      <c r="AB366" s="397"/>
      <c r="AC366" s="397"/>
      <c r="AD366" s="397"/>
      <c r="AE366" s="397"/>
      <c r="AF366" s="397"/>
      <c r="AG366" s="397"/>
      <c r="AH366" s="397"/>
      <c r="AI366" s="397"/>
      <c r="AJ366" s="397"/>
      <c r="AK366" s="397"/>
      <c r="AL366" s="397"/>
      <c r="AM366" s="397"/>
      <c r="AN366" s="397"/>
      <c r="AO366" s="397"/>
      <c r="AP366" s="397"/>
      <c r="AQ366" s="397"/>
      <c r="AR366" s="397"/>
      <c r="AS366" s="397"/>
      <c r="AT366" s="397"/>
      <c r="AU366" s="397"/>
    </row>
    <row r="367" customFormat="false" ht="19.5" hidden="false" customHeight="true" outlineLevel="0" collapsed="false">
      <c r="A367" s="398" t="n">
        <v>332</v>
      </c>
      <c r="B367" s="414" t="n">
        <v>332</v>
      </c>
      <c r="C367" s="397" t="s">
        <v>62</v>
      </c>
      <c r="D367" s="399" t="s">
        <v>989</v>
      </c>
      <c r="E367" s="404"/>
      <c r="F367" s="399"/>
      <c r="G367" s="397" t="s">
        <v>991</v>
      </c>
      <c r="H367" s="397"/>
      <c r="I367" s="397"/>
      <c r="J367" s="397"/>
      <c r="K367" s="397"/>
      <c r="L367" s="397"/>
      <c r="M367" s="397"/>
      <c r="N367" s="397"/>
      <c r="O367" s="397"/>
      <c r="P367" s="397"/>
      <c r="Q367" s="397"/>
      <c r="R367" s="397"/>
      <c r="S367" s="397"/>
      <c r="T367" s="397"/>
      <c r="U367" s="397"/>
      <c r="V367" s="397"/>
      <c r="W367" s="397"/>
      <c r="X367" s="397"/>
      <c r="Y367" s="397"/>
      <c r="Z367" s="397"/>
      <c r="AA367" s="397"/>
      <c r="AB367" s="397"/>
      <c r="AC367" s="397"/>
      <c r="AD367" s="397"/>
      <c r="AE367" s="397"/>
      <c r="AF367" s="397"/>
      <c r="AG367" s="397"/>
      <c r="AH367" s="397"/>
      <c r="AI367" s="397"/>
      <c r="AJ367" s="397"/>
      <c r="AK367" s="397"/>
      <c r="AL367" s="397"/>
      <c r="AM367" s="397"/>
      <c r="AN367" s="397"/>
      <c r="AO367" s="397"/>
      <c r="AP367" s="397"/>
      <c r="AQ367" s="397"/>
      <c r="AR367" s="397"/>
      <c r="AS367" s="397"/>
      <c r="AT367" s="397"/>
      <c r="AU367" s="397"/>
    </row>
    <row r="368" customFormat="false" ht="19.5" hidden="false" customHeight="true" outlineLevel="0" collapsed="false">
      <c r="A368" s="398" t="n">
        <v>333</v>
      </c>
      <c r="B368" s="414" t="n">
        <v>333</v>
      </c>
      <c r="C368" s="414" t="s">
        <v>5158</v>
      </c>
      <c r="D368" s="414"/>
      <c r="E368" s="414" t="s">
        <v>5158</v>
      </c>
      <c r="F368" s="399" t="s">
        <v>4028</v>
      </c>
      <c r="G368" s="397" t="s">
        <v>7013</v>
      </c>
      <c r="H368" s="397"/>
      <c r="I368" s="500" t="s">
        <v>118</v>
      </c>
      <c r="J368" s="501" t="s">
        <v>101</v>
      </c>
      <c r="K368" s="397"/>
      <c r="L368" s="397"/>
      <c r="M368" s="397"/>
      <c r="N368" s="397"/>
      <c r="O368" s="397"/>
      <c r="P368" s="397"/>
      <c r="Q368" s="397"/>
      <c r="R368" s="397"/>
      <c r="S368" s="397"/>
      <c r="T368" s="397"/>
      <c r="U368" s="397"/>
      <c r="V368" s="397"/>
      <c r="W368" s="397"/>
      <c r="X368" s="397"/>
      <c r="Y368" s="397"/>
      <c r="Z368" s="397"/>
      <c r="AA368" s="397"/>
      <c r="AB368" s="397"/>
      <c r="AC368" s="397"/>
      <c r="AD368" s="397"/>
      <c r="AE368" s="397"/>
      <c r="AF368" s="397"/>
      <c r="AG368" s="397"/>
      <c r="AH368" s="397"/>
      <c r="AI368" s="397"/>
      <c r="AJ368" s="397"/>
      <c r="AK368" s="397"/>
      <c r="AL368" s="397"/>
      <c r="AM368" s="397"/>
      <c r="AN368" s="397"/>
      <c r="AO368" s="397"/>
      <c r="AP368" s="397"/>
      <c r="AQ368" s="397"/>
      <c r="AR368" s="397"/>
      <c r="AS368" s="397"/>
      <c r="AT368" s="397"/>
      <c r="AU368" s="397"/>
    </row>
    <row r="369" customFormat="false" ht="19.5" hidden="false" customHeight="true" outlineLevel="0" collapsed="false">
      <c r="A369" s="398" t="n">
        <v>334</v>
      </c>
      <c r="B369" s="414" t="n">
        <v>334</v>
      </c>
      <c r="C369" s="397" t="s">
        <v>62</v>
      </c>
      <c r="D369" s="399" t="s">
        <v>995</v>
      </c>
      <c r="E369" s="404"/>
      <c r="F369" s="399"/>
      <c r="G369" s="397" t="s">
        <v>996</v>
      </c>
      <c r="H369" s="397"/>
      <c r="I369" s="397"/>
      <c r="J369" s="397"/>
      <c r="K369" s="397"/>
      <c r="L369" s="397"/>
      <c r="M369" s="397"/>
      <c r="N369" s="397"/>
      <c r="O369" s="397"/>
      <c r="P369" s="397"/>
      <c r="Q369" s="397"/>
      <c r="R369" s="397"/>
      <c r="S369" s="397"/>
      <c r="T369" s="397"/>
      <c r="U369" s="397"/>
      <c r="V369" s="397"/>
      <c r="W369" s="397"/>
      <c r="X369" s="397"/>
      <c r="Y369" s="397"/>
      <c r="Z369" s="397"/>
      <c r="AA369" s="397"/>
      <c r="AB369" s="397"/>
      <c r="AC369" s="397"/>
      <c r="AD369" s="397"/>
      <c r="AE369" s="397"/>
      <c r="AF369" s="397"/>
      <c r="AG369" s="397"/>
      <c r="AH369" s="397"/>
      <c r="AI369" s="397"/>
      <c r="AJ369" s="397"/>
      <c r="AK369" s="397"/>
      <c r="AL369" s="397"/>
      <c r="AM369" s="397"/>
      <c r="AN369" s="397"/>
      <c r="AO369" s="397"/>
      <c r="AP369" s="397"/>
      <c r="AQ369" s="397"/>
      <c r="AR369" s="397"/>
      <c r="AS369" s="397"/>
      <c r="AT369" s="397"/>
      <c r="AU369" s="397"/>
    </row>
    <row r="370" customFormat="false" ht="19.5" hidden="false" customHeight="true" outlineLevel="0" collapsed="false">
      <c r="A370" s="398" t="n">
        <v>335</v>
      </c>
      <c r="B370" s="414" t="n">
        <v>335</v>
      </c>
      <c r="C370" s="414" t="s">
        <v>5158</v>
      </c>
      <c r="D370" s="414"/>
      <c r="E370" s="414" t="s">
        <v>5158</v>
      </c>
      <c r="F370" s="399" t="s">
        <v>4052</v>
      </c>
      <c r="G370" s="397" t="s">
        <v>4054</v>
      </c>
      <c r="H370" s="397"/>
      <c r="I370" s="500" t="s">
        <v>118</v>
      </c>
      <c r="J370" s="501" t="s">
        <v>101</v>
      </c>
      <c r="K370" s="397"/>
      <c r="L370" s="397"/>
      <c r="M370" s="397"/>
      <c r="N370" s="397"/>
      <c r="O370" s="397"/>
      <c r="P370" s="397"/>
      <c r="Q370" s="397"/>
      <c r="R370" s="397"/>
      <c r="S370" s="397"/>
      <c r="T370" s="397"/>
      <c r="U370" s="397"/>
      <c r="V370" s="397"/>
      <c r="W370" s="397"/>
      <c r="X370" s="397"/>
      <c r="Y370" s="397"/>
      <c r="Z370" s="397"/>
      <c r="AA370" s="397"/>
      <c r="AB370" s="397"/>
      <c r="AC370" s="397"/>
      <c r="AD370" s="397"/>
      <c r="AE370" s="397"/>
      <c r="AF370" s="397"/>
      <c r="AG370" s="397"/>
      <c r="AH370" s="397"/>
      <c r="AI370" s="397"/>
      <c r="AJ370" s="397"/>
      <c r="AK370" s="397"/>
      <c r="AL370" s="397"/>
      <c r="AM370" s="397"/>
      <c r="AN370" s="397"/>
      <c r="AO370" s="397"/>
      <c r="AP370" s="397"/>
      <c r="AQ370" s="397"/>
      <c r="AR370" s="397"/>
      <c r="AS370" s="397"/>
      <c r="AT370" s="397"/>
      <c r="AU370" s="397"/>
    </row>
    <row r="371" customFormat="false" ht="19.5" hidden="false" customHeight="true" outlineLevel="0" collapsed="false">
      <c r="A371" s="398" t="n">
        <v>336</v>
      </c>
      <c r="B371" s="414" t="n">
        <v>336</v>
      </c>
      <c r="C371" s="405" t="s">
        <v>1001</v>
      </c>
      <c r="D371" s="406" t="s">
        <v>5044</v>
      </c>
      <c r="E371" s="405" t="s">
        <v>933</v>
      </c>
      <c r="F371" s="399"/>
      <c r="G371" s="397"/>
      <c r="H371" s="397"/>
      <c r="I371" s="397"/>
      <c r="J371" s="397"/>
      <c r="K371" s="397"/>
      <c r="L371" s="397"/>
      <c r="M371" s="397"/>
      <c r="N371" s="397"/>
      <c r="O371" s="397"/>
      <c r="P371" s="397"/>
      <c r="Q371" s="397"/>
      <c r="R371" s="397"/>
      <c r="S371" s="397"/>
      <c r="T371" s="397"/>
      <c r="U371" s="397"/>
      <c r="V371" s="397"/>
      <c r="W371" s="397"/>
      <c r="X371" s="397"/>
      <c r="Y371" s="397"/>
      <c r="Z371" s="397"/>
      <c r="AA371" s="397"/>
      <c r="AB371" s="397"/>
      <c r="AC371" s="397"/>
      <c r="AD371" s="397"/>
      <c r="AE371" s="397"/>
      <c r="AF371" s="397"/>
      <c r="AG371" s="397"/>
      <c r="AH371" s="397"/>
      <c r="AI371" s="397"/>
      <c r="AJ371" s="397"/>
      <c r="AK371" s="397"/>
      <c r="AL371" s="397"/>
      <c r="AM371" s="397"/>
      <c r="AN371" s="397"/>
      <c r="AO371" s="397"/>
      <c r="AP371" s="397"/>
      <c r="AQ371" s="397"/>
      <c r="AR371" s="397"/>
      <c r="AS371" s="397"/>
      <c r="AT371" s="397"/>
      <c r="AU371" s="397"/>
    </row>
    <row r="372" customFormat="false" ht="19.5" hidden="false" customHeight="true" outlineLevel="0" collapsed="false">
      <c r="A372" s="398" t="n">
        <v>337</v>
      </c>
      <c r="B372" s="414" t="n">
        <v>337</v>
      </c>
      <c r="C372" s="414" t="s">
        <v>1185</v>
      </c>
      <c r="D372" s="399" t="s">
        <v>1007</v>
      </c>
      <c r="E372" s="399"/>
      <c r="F372" s="404"/>
      <c r="G372" s="397" t="s">
        <v>4075</v>
      </c>
      <c r="H372" s="397"/>
      <c r="I372" s="397" t="s">
        <v>1004</v>
      </c>
      <c r="J372" s="397" t="s">
        <v>1004</v>
      </c>
      <c r="K372" s="397"/>
      <c r="L372" s="397"/>
      <c r="M372" s="397"/>
      <c r="N372" s="397"/>
      <c r="O372" s="397"/>
      <c r="P372" s="397"/>
      <c r="Q372" s="397"/>
      <c r="R372" s="397"/>
      <c r="S372" s="397"/>
      <c r="T372" s="397"/>
      <c r="U372" s="397"/>
      <c r="V372" s="397"/>
      <c r="W372" s="397"/>
      <c r="X372" s="397"/>
      <c r="Y372" s="397"/>
      <c r="Z372" s="397"/>
      <c r="AA372" s="397"/>
      <c r="AB372" s="397"/>
      <c r="AC372" s="397"/>
      <c r="AD372" s="397"/>
      <c r="AE372" s="397"/>
      <c r="AF372" s="397"/>
      <c r="AG372" s="397"/>
      <c r="AH372" s="397"/>
      <c r="AI372" s="397"/>
      <c r="AJ372" s="397"/>
      <c r="AK372" s="397"/>
      <c r="AL372" s="397"/>
      <c r="AM372" s="397"/>
      <c r="AN372" s="397"/>
      <c r="AO372" s="397"/>
      <c r="AP372" s="397"/>
      <c r="AQ372" s="397"/>
      <c r="AR372" s="397"/>
      <c r="AS372" s="397"/>
      <c r="AT372" s="397"/>
      <c r="AU372" s="397"/>
    </row>
    <row r="373" customFormat="false" ht="19.5" hidden="false" customHeight="true" outlineLevel="0" collapsed="false">
      <c r="A373" s="398" t="n">
        <v>338</v>
      </c>
      <c r="B373" s="414" t="n">
        <v>338</v>
      </c>
      <c r="C373" s="405" t="s">
        <v>1009</v>
      </c>
      <c r="D373" s="399" t="s">
        <v>1010</v>
      </c>
      <c r="E373" s="397" t="s">
        <v>1012</v>
      </c>
      <c r="F373" s="399"/>
      <c r="G373" s="397"/>
      <c r="H373" s="397"/>
      <c r="I373" s="397"/>
      <c r="J373" s="397"/>
      <c r="K373" s="397"/>
      <c r="L373" s="397"/>
      <c r="M373" s="397"/>
      <c r="N373" s="397"/>
      <c r="O373" s="397"/>
      <c r="P373" s="397"/>
      <c r="Q373" s="397"/>
      <c r="R373" s="397"/>
      <c r="S373" s="397"/>
      <c r="T373" s="397"/>
      <c r="U373" s="397"/>
      <c r="V373" s="397"/>
      <c r="W373" s="397"/>
      <c r="X373" s="397"/>
      <c r="Y373" s="397"/>
      <c r="Z373" s="397"/>
      <c r="AA373" s="397"/>
      <c r="AB373" s="397"/>
      <c r="AC373" s="397"/>
      <c r="AD373" s="397"/>
      <c r="AE373" s="397"/>
      <c r="AF373" s="397"/>
      <c r="AG373" s="397"/>
      <c r="AH373" s="397"/>
      <c r="AI373" s="397"/>
      <c r="AJ373" s="397"/>
      <c r="AK373" s="397"/>
      <c r="AL373" s="397"/>
      <c r="AM373" s="397"/>
      <c r="AN373" s="397"/>
      <c r="AO373" s="397"/>
      <c r="AP373" s="397"/>
      <c r="AQ373" s="397"/>
      <c r="AR373" s="397"/>
      <c r="AS373" s="397"/>
      <c r="AT373" s="397"/>
      <c r="AU373" s="397"/>
    </row>
    <row r="374" customFormat="false" ht="19.5" hidden="false" customHeight="true" outlineLevel="0" collapsed="false">
      <c r="A374" s="398" t="n">
        <v>339</v>
      </c>
      <c r="B374" s="414" t="n">
        <v>339</v>
      </c>
      <c r="C374" s="414" t="s">
        <v>1185</v>
      </c>
      <c r="D374" s="399" t="s">
        <v>1013</v>
      </c>
      <c r="E374" s="399"/>
      <c r="F374" s="404"/>
      <c r="G374" s="397" t="s">
        <v>4090</v>
      </c>
      <c r="H374" s="397"/>
      <c r="I374" s="397" t="s">
        <v>1004</v>
      </c>
      <c r="J374" s="397" t="s">
        <v>1004</v>
      </c>
      <c r="K374" s="397"/>
      <c r="L374" s="397"/>
      <c r="M374" s="397"/>
      <c r="N374" s="397"/>
      <c r="O374" s="397"/>
      <c r="P374" s="397"/>
      <c r="Q374" s="397"/>
      <c r="R374" s="397"/>
      <c r="S374" s="397"/>
      <c r="T374" s="397"/>
      <c r="U374" s="397"/>
      <c r="V374" s="397"/>
      <c r="W374" s="397"/>
      <c r="X374" s="397"/>
      <c r="Y374" s="397"/>
      <c r="Z374" s="397"/>
      <c r="AA374" s="397"/>
      <c r="AB374" s="397"/>
      <c r="AC374" s="397"/>
      <c r="AD374" s="397"/>
      <c r="AE374" s="397"/>
      <c r="AF374" s="397"/>
      <c r="AG374" s="397"/>
      <c r="AH374" s="397"/>
      <c r="AI374" s="397"/>
      <c r="AJ374" s="397"/>
      <c r="AK374" s="397"/>
      <c r="AL374" s="397"/>
      <c r="AM374" s="397"/>
      <c r="AN374" s="397"/>
      <c r="AO374" s="397"/>
      <c r="AP374" s="397"/>
      <c r="AQ374" s="397"/>
      <c r="AR374" s="397"/>
      <c r="AS374" s="397"/>
      <c r="AT374" s="397"/>
      <c r="AU374" s="397"/>
    </row>
    <row r="375" customFormat="false" ht="19.5" hidden="false" customHeight="true" outlineLevel="0" collapsed="false">
      <c r="A375" s="398" t="n">
        <v>340</v>
      </c>
      <c r="B375" s="414" t="n">
        <v>340</v>
      </c>
      <c r="C375" s="405" t="s">
        <v>1005</v>
      </c>
      <c r="D375" s="399" t="s">
        <v>1017</v>
      </c>
      <c r="E375" s="399"/>
      <c r="F375" s="404"/>
      <c r="G375" s="397" t="s">
        <v>4092</v>
      </c>
      <c r="H375" s="397"/>
      <c r="I375" s="397" t="s">
        <v>1004</v>
      </c>
      <c r="J375" s="397" t="s">
        <v>1004</v>
      </c>
      <c r="K375" s="397"/>
      <c r="L375" s="397"/>
      <c r="M375" s="397"/>
      <c r="N375" s="397"/>
      <c r="O375" s="397"/>
      <c r="P375" s="397"/>
      <c r="Q375" s="397"/>
      <c r="R375" s="397"/>
      <c r="S375" s="397"/>
      <c r="T375" s="397"/>
      <c r="U375" s="397"/>
      <c r="V375" s="397"/>
      <c r="W375" s="397"/>
      <c r="X375" s="397"/>
      <c r="Y375" s="397"/>
      <c r="Z375" s="397"/>
      <c r="AA375" s="397"/>
      <c r="AB375" s="397"/>
      <c r="AC375" s="397"/>
      <c r="AD375" s="397"/>
      <c r="AE375" s="397"/>
      <c r="AF375" s="397"/>
      <c r="AG375" s="397"/>
      <c r="AH375" s="397"/>
      <c r="AI375" s="397"/>
      <c r="AJ375" s="397"/>
      <c r="AK375" s="397"/>
      <c r="AL375" s="397"/>
      <c r="AM375" s="397"/>
      <c r="AN375" s="397"/>
      <c r="AO375" s="397"/>
      <c r="AP375" s="397"/>
      <c r="AQ375" s="397"/>
      <c r="AR375" s="397"/>
      <c r="AS375" s="397"/>
      <c r="AT375" s="397"/>
      <c r="AU375" s="397"/>
    </row>
    <row r="376" customFormat="false" ht="19.5" hidden="false" customHeight="true" outlineLevel="0" collapsed="false">
      <c r="A376" s="414"/>
      <c r="B376" s="414"/>
      <c r="C376" s="254" t="s">
        <v>7014</v>
      </c>
      <c r="D376" s="255"/>
      <c r="F376" s="253" t="s">
        <v>5484</v>
      </c>
      <c r="G376" s="253" t="s">
        <v>7015</v>
      </c>
      <c r="I376" s="253" t="s">
        <v>7016</v>
      </c>
      <c r="J376" s="279" t="s">
        <v>70</v>
      </c>
      <c r="K376" s="253" t="s">
        <v>7017</v>
      </c>
      <c r="L376" s="279" t="s">
        <v>70</v>
      </c>
      <c r="M376" s="261"/>
      <c r="N376" s="261"/>
      <c r="O376" s="255"/>
      <c r="P376" s="255"/>
      <c r="Q376" s="261"/>
      <c r="R376" s="255"/>
      <c r="S376" s="255"/>
      <c r="T376" s="255"/>
      <c r="V376" s="255"/>
      <c r="W376" s="261"/>
      <c r="X376" s="255"/>
      <c r="Y376" s="261"/>
      <c r="Z376" s="255"/>
      <c r="AA376" s="255"/>
      <c r="AB376" s="255"/>
      <c r="AC376" s="255"/>
      <c r="AD376" s="255"/>
      <c r="AE376" s="255"/>
      <c r="AJ376" s="255"/>
      <c r="AK376" s="255"/>
      <c r="AL376" s="255"/>
      <c r="AM376" s="255"/>
      <c r="AN376" s="255"/>
      <c r="AO376" s="255"/>
      <c r="AP376" s="255"/>
      <c r="AQ376" s="255"/>
      <c r="AR376" s="255"/>
      <c r="AS376" s="255"/>
      <c r="AT376" s="255"/>
      <c r="AU376" s="255"/>
    </row>
    <row r="377" customFormat="false" ht="19.5" hidden="false" customHeight="true" outlineLevel="0" collapsed="false">
      <c r="A377" s="414"/>
      <c r="B377" s="414"/>
      <c r="C377" s="254" t="s">
        <v>7014</v>
      </c>
      <c r="D377" s="255"/>
      <c r="F377" s="253" t="s">
        <v>5484</v>
      </c>
      <c r="G377" s="253" t="s">
        <v>7018</v>
      </c>
      <c r="I377" s="255"/>
      <c r="J377" s="253" t="s">
        <v>1239</v>
      </c>
      <c r="K377" s="253" t="s">
        <v>1239</v>
      </c>
      <c r="L377" s="253" t="s">
        <v>1239</v>
      </c>
      <c r="M377" s="255"/>
      <c r="N377" s="255"/>
      <c r="O377" s="255"/>
      <c r="P377" s="255"/>
      <c r="Q377" s="255"/>
      <c r="R377" s="255"/>
      <c r="S377" s="255"/>
      <c r="T377" s="255"/>
      <c r="V377" s="255"/>
      <c r="W377" s="261"/>
      <c r="X377" s="255"/>
      <c r="Y377" s="261"/>
      <c r="Z377" s="255"/>
      <c r="AA377" s="255"/>
      <c r="AB377" s="255"/>
      <c r="AC377" s="255"/>
      <c r="AD377" s="255"/>
      <c r="AE377" s="255"/>
      <c r="AJ377" s="255"/>
      <c r="AK377" s="253" t="s">
        <v>5120</v>
      </c>
      <c r="AL377" s="255"/>
      <c r="AM377" s="255"/>
      <c r="AN377" s="255"/>
      <c r="AO377" s="255"/>
      <c r="AP377" s="255"/>
      <c r="AQ377" s="255"/>
      <c r="AR377" s="255"/>
      <c r="AS377" s="255"/>
      <c r="AT377" s="255"/>
      <c r="AU377" s="255"/>
    </row>
    <row r="378" customFormat="false" ht="19.5" hidden="false" customHeight="true" outlineLevel="0" collapsed="false">
      <c r="A378" s="414"/>
      <c r="B378" s="414"/>
      <c r="C378" s="254" t="s">
        <v>7019</v>
      </c>
      <c r="D378" s="255"/>
      <c r="F378" s="253" t="s">
        <v>7020</v>
      </c>
      <c r="G378" s="253" t="s">
        <v>7021</v>
      </c>
      <c r="I378" s="253" t="s">
        <v>7022</v>
      </c>
      <c r="J378" s="261"/>
      <c r="K378" s="255"/>
      <c r="L378" s="261"/>
      <c r="M378" s="261"/>
      <c r="N378" s="261"/>
      <c r="O378" s="255"/>
      <c r="P378" s="255"/>
      <c r="Q378" s="261"/>
      <c r="R378" s="255"/>
      <c r="S378" s="255"/>
      <c r="T378" s="255"/>
      <c r="V378" s="255"/>
      <c r="W378" s="261"/>
      <c r="X378" s="255"/>
      <c r="Y378" s="261"/>
      <c r="Z378" s="255"/>
      <c r="AA378" s="255"/>
      <c r="AB378" s="255"/>
      <c r="AC378" s="255"/>
      <c r="AD378" s="255"/>
      <c r="AE378" s="255"/>
      <c r="AJ378" s="255"/>
      <c r="AK378" s="253" t="s">
        <v>5120</v>
      </c>
      <c r="AL378" s="255"/>
      <c r="AM378" s="255"/>
      <c r="AN378" s="255"/>
      <c r="AO378" s="255"/>
      <c r="AP378" s="255"/>
      <c r="AQ378" s="255"/>
      <c r="AR378" s="255"/>
      <c r="AS378" s="255"/>
      <c r="AT378" s="255"/>
      <c r="AU378" s="255"/>
    </row>
    <row r="379" customFormat="false" ht="19.5" hidden="false" customHeight="true" outlineLevel="0" collapsed="false">
      <c r="A379" s="414"/>
      <c r="B379" s="414"/>
      <c r="C379" s="254" t="s">
        <v>7019</v>
      </c>
      <c r="D379" s="255"/>
      <c r="F379" s="253" t="s">
        <v>3746</v>
      </c>
      <c r="G379" s="253" t="s">
        <v>7023</v>
      </c>
      <c r="I379" s="253" t="s">
        <v>7024</v>
      </c>
      <c r="J379" s="255"/>
      <c r="K379" s="255"/>
      <c r="L379" s="255"/>
      <c r="M379" s="255"/>
      <c r="N379" s="255"/>
      <c r="O379" s="255"/>
      <c r="P379" s="255"/>
      <c r="Q379" s="255"/>
      <c r="R379" s="255"/>
      <c r="S379" s="255"/>
      <c r="T379" s="255"/>
      <c r="V379" s="255"/>
      <c r="W379" s="255"/>
      <c r="X379" s="255"/>
      <c r="Y379" s="255"/>
      <c r="Z379" s="255"/>
      <c r="AA379" s="255"/>
      <c r="AB379" s="255"/>
      <c r="AC379" s="255"/>
      <c r="AD379" s="255"/>
      <c r="AE379" s="255"/>
      <c r="AJ379" s="255"/>
      <c r="AK379" s="253" t="s">
        <v>5120</v>
      </c>
      <c r="AL379" s="255"/>
      <c r="AM379" s="255"/>
      <c r="AN379" s="255"/>
      <c r="AO379" s="255"/>
      <c r="AP379" s="255"/>
      <c r="AQ379" s="255"/>
      <c r="AR379" s="255"/>
      <c r="AS379" s="255"/>
      <c r="AT379" s="255"/>
      <c r="AU379" s="255"/>
    </row>
    <row r="380" customFormat="false" ht="19.5" hidden="false" customHeight="true" outlineLevel="0" collapsed="false">
      <c r="A380" s="414"/>
      <c r="B380" s="414"/>
      <c r="C380" s="254" t="s">
        <v>7014</v>
      </c>
      <c r="D380" s="255"/>
      <c r="F380" s="256" t="s">
        <v>7025</v>
      </c>
      <c r="G380" s="253" t="s">
        <v>7026</v>
      </c>
      <c r="I380" s="253" t="s">
        <v>7027</v>
      </c>
      <c r="J380" s="255"/>
      <c r="K380" s="253" t="s">
        <v>7028</v>
      </c>
      <c r="L380" s="255"/>
      <c r="M380" s="255"/>
      <c r="N380" s="255"/>
      <c r="O380" s="255"/>
      <c r="P380" s="255"/>
      <c r="Q380" s="255"/>
      <c r="R380" s="255"/>
      <c r="S380" s="255"/>
      <c r="T380" s="255"/>
      <c r="V380" s="255"/>
      <c r="W380" s="255"/>
      <c r="X380" s="255"/>
      <c r="Y380" s="255"/>
      <c r="Z380" s="255"/>
      <c r="AA380" s="255"/>
      <c r="AB380" s="255"/>
      <c r="AC380" s="255"/>
      <c r="AD380" s="255"/>
      <c r="AE380" s="255"/>
      <c r="AJ380" s="255"/>
      <c r="AK380" s="253" t="s">
        <v>5120</v>
      </c>
      <c r="AL380" s="255"/>
      <c r="AM380" s="255"/>
      <c r="AN380" s="255"/>
      <c r="AO380" s="255"/>
      <c r="AP380" s="255"/>
      <c r="AQ380" s="255"/>
      <c r="AR380" s="255"/>
      <c r="AS380" s="255"/>
      <c r="AT380" s="255"/>
      <c r="AU380" s="255"/>
    </row>
    <row r="381" customFormat="false" ht="19.5" hidden="false" customHeight="true" outlineLevel="0" collapsed="false">
      <c r="A381" s="414"/>
      <c r="B381" s="414"/>
      <c r="C381" s="256" t="s">
        <v>7029</v>
      </c>
      <c r="D381" s="255"/>
      <c r="F381" s="253" t="s">
        <v>3454</v>
      </c>
      <c r="G381" s="253" t="s">
        <v>7030</v>
      </c>
      <c r="I381" s="253" t="s">
        <v>7031</v>
      </c>
      <c r="J381" s="261"/>
      <c r="K381" s="255"/>
      <c r="L381" s="261"/>
      <c r="M381" s="255"/>
      <c r="N381" s="255"/>
      <c r="O381" s="255"/>
      <c r="P381" s="255"/>
      <c r="Q381" s="255"/>
      <c r="R381" s="255"/>
      <c r="S381" s="255"/>
      <c r="T381" s="255"/>
      <c r="V381" s="255"/>
      <c r="W381" s="261"/>
      <c r="X381" s="255"/>
      <c r="Y381" s="261"/>
      <c r="Z381" s="255"/>
      <c r="AA381" s="255"/>
      <c r="AB381" s="255"/>
      <c r="AC381" s="255"/>
      <c r="AD381" s="255"/>
      <c r="AE381" s="255"/>
      <c r="AJ381" s="255"/>
      <c r="AK381" s="253" t="s">
        <v>5120</v>
      </c>
      <c r="AL381" s="255"/>
      <c r="AM381" s="255"/>
      <c r="AN381" s="255"/>
      <c r="AO381" s="255"/>
      <c r="AP381" s="255"/>
      <c r="AQ381" s="255"/>
      <c r="AR381" s="255"/>
      <c r="AS381" s="255"/>
      <c r="AT381" s="255"/>
      <c r="AU381" s="255"/>
    </row>
    <row r="382" customFormat="false" ht="19.5" hidden="false" customHeight="true" outlineLevel="0" collapsed="false">
      <c r="A382" s="414"/>
      <c r="B382" s="414"/>
      <c r="C382" s="256" t="s">
        <v>7019</v>
      </c>
      <c r="D382" s="255"/>
      <c r="F382" s="255"/>
      <c r="G382" s="253" t="s">
        <v>7032</v>
      </c>
      <c r="I382" s="253" t="s">
        <v>7033</v>
      </c>
      <c r="J382" s="255"/>
      <c r="K382" s="255"/>
      <c r="L382" s="255"/>
      <c r="M382" s="261"/>
      <c r="N382" s="261"/>
      <c r="O382" s="255"/>
      <c r="P382" s="255"/>
      <c r="Q382" s="261"/>
      <c r="R382" s="255"/>
      <c r="S382" s="255"/>
      <c r="T382" s="255"/>
      <c r="V382" s="255"/>
      <c r="W382" s="255"/>
      <c r="X382" s="255"/>
      <c r="Y382" s="255"/>
      <c r="Z382" s="255"/>
      <c r="AA382" s="255"/>
      <c r="AB382" s="255"/>
      <c r="AC382" s="255"/>
      <c r="AD382" s="255"/>
      <c r="AE382" s="255"/>
      <c r="AJ382" s="255"/>
      <c r="AK382" s="253" t="s">
        <v>5120</v>
      </c>
      <c r="AL382" s="255"/>
      <c r="AM382" s="255"/>
      <c r="AN382" s="255"/>
      <c r="AO382" s="255"/>
      <c r="AP382" s="255"/>
      <c r="AQ382" s="255"/>
      <c r="AR382" s="255"/>
      <c r="AS382" s="255"/>
      <c r="AT382" s="255"/>
      <c r="AU382" s="255"/>
    </row>
    <row r="383" customFormat="false" ht="19.5" hidden="false" customHeight="true" outlineLevel="0" collapsed="false">
      <c r="A383" s="414"/>
      <c r="B383" s="414"/>
      <c r="C383" s="256" t="s">
        <v>7029</v>
      </c>
      <c r="D383" s="255"/>
      <c r="F383" s="253" t="s">
        <v>7034</v>
      </c>
      <c r="G383" s="253" t="s">
        <v>7035</v>
      </c>
      <c r="I383" s="255"/>
      <c r="J383" s="255"/>
      <c r="K383" s="253" t="s">
        <v>7036</v>
      </c>
      <c r="L383" s="255"/>
      <c r="M383" s="255"/>
      <c r="N383" s="255"/>
      <c r="O383" s="255"/>
      <c r="P383" s="255"/>
      <c r="Q383" s="255"/>
      <c r="R383" s="255"/>
      <c r="S383" s="255"/>
      <c r="T383" s="255"/>
      <c r="V383" s="255"/>
      <c r="W383" s="353"/>
      <c r="X383" s="255"/>
      <c r="Y383" s="353"/>
      <c r="Z383" s="255"/>
      <c r="AA383" s="255"/>
      <c r="AB383" s="255"/>
      <c r="AC383" s="255"/>
      <c r="AD383" s="255"/>
      <c r="AE383" s="255"/>
      <c r="AJ383" s="255"/>
      <c r="AK383" s="253" t="s">
        <v>5120</v>
      </c>
      <c r="AL383" s="255"/>
      <c r="AM383" s="255"/>
      <c r="AN383" s="255"/>
      <c r="AO383" s="255"/>
      <c r="AP383" s="255"/>
      <c r="AQ383" s="255"/>
      <c r="AR383" s="255"/>
      <c r="AS383" s="255"/>
      <c r="AT383" s="255"/>
      <c r="AU383" s="255"/>
    </row>
    <row r="384" customFormat="false" ht="19.5" hidden="false" customHeight="true" outlineLevel="0" collapsed="false">
      <c r="A384" s="255"/>
      <c r="B384" s="255"/>
      <c r="C384" s="254" t="s">
        <v>7037</v>
      </c>
      <c r="E384" s="255"/>
      <c r="F384" s="253" t="s">
        <v>3927</v>
      </c>
      <c r="G384" s="253" t="s">
        <v>7038</v>
      </c>
      <c r="H384" s="255"/>
      <c r="I384" s="255"/>
      <c r="J384" s="255"/>
      <c r="K384" s="253" t="s">
        <v>7039</v>
      </c>
      <c r="L384" s="261"/>
      <c r="M384" s="255"/>
      <c r="N384" s="255"/>
      <c r="O384" s="255"/>
      <c r="P384" s="255"/>
      <c r="Q384" s="255"/>
      <c r="R384" s="255"/>
      <c r="T384" s="255"/>
      <c r="U384" s="261"/>
      <c r="V384" s="255"/>
      <c r="W384" s="255"/>
      <c r="X384" s="255"/>
      <c r="Y384" s="255"/>
      <c r="Z384" s="255"/>
      <c r="AA384" s="255"/>
      <c r="AB384" s="255"/>
      <c r="AC384" s="255"/>
      <c r="AG384" s="255"/>
      <c r="AH384" s="255"/>
      <c r="AI384" s="253" t="s">
        <v>5120</v>
      </c>
      <c r="AJ384" s="255"/>
      <c r="AK384" s="255"/>
      <c r="AL384" s="255"/>
      <c r="AM384" s="255"/>
      <c r="AN384" s="255"/>
      <c r="AO384" s="255"/>
      <c r="AP384" s="255"/>
      <c r="AQ384" s="255"/>
      <c r="AR384" s="255"/>
      <c r="AS384" s="255"/>
      <c r="AT384" s="397"/>
      <c r="AU384" s="397"/>
    </row>
    <row r="385" customFormat="false" ht="19.5" hidden="false" customHeight="true" outlineLevel="0" collapsed="false">
      <c r="A385" s="255"/>
      <c r="B385" s="255"/>
      <c r="C385" s="254" t="s">
        <v>7019</v>
      </c>
      <c r="E385" s="255"/>
      <c r="F385" s="256" t="s">
        <v>7040</v>
      </c>
      <c r="G385" s="253" t="s">
        <v>7041</v>
      </c>
      <c r="H385" s="255"/>
      <c r="I385" s="253" t="s">
        <v>7042</v>
      </c>
      <c r="J385" s="255"/>
      <c r="K385" s="255"/>
      <c r="L385" s="255"/>
      <c r="M385" s="255"/>
      <c r="N385" s="255"/>
      <c r="O385" s="255"/>
      <c r="P385" s="255"/>
      <c r="Q385" s="255"/>
      <c r="R385" s="255"/>
      <c r="T385" s="255"/>
      <c r="U385" s="255"/>
      <c r="V385" s="255"/>
      <c r="W385" s="255"/>
      <c r="X385" s="255"/>
      <c r="Y385" s="255"/>
      <c r="Z385" s="255"/>
      <c r="AA385" s="255"/>
      <c r="AB385" s="255"/>
      <c r="AC385" s="255"/>
      <c r="AG385" s="255"/>
      <c r="AH385" s="255"/>
      <c r="AI385" s="253" t="s">
        <v>5120</v>
      </c>
      <c r="AJ385" s="255"/>
      <c r="AK385" s="255"/>
      <c r="AL385" s="255"/>
      <c r="AM385" s="255"/>
      <c r="AN385" s="255"/>
      <c r="AO385" s="255"/>
      <c r="AP385" s="255"/>
      <c r="AQ385" s="255"/>
      <c r="AR385" s="255"/>
      <c r="AS385" s="255"/>
      <c r="AT385" s="397"/>
      <c r="AU385" s="397"/>
    </row>
    <row r="386" customFormat="false" ht="19.5" hidden="false" customHeight="true" outlineLevel="0" collapsed="false">
      <c r="A386" s="255"/>
      <c r="B386" s="255"/>
      <c r="C386" s="254" t="s">
        <v>7019</v>
      </c>
      <c r="E386" s="255"/>
      <c r="F386" s="253" t="s">
        <v>7043</v>
      </c>
      <c r="G386" s="253" t="s">
        <v>7044</v>
      </c>
      <c r="H386" s="255"/>
      <c r="I386" s="271" t="s">
        <v>7045</v>
      </c>
      <c r="J386" s="255"/>
      <c r="K386" s="255"/>
      <c r="L386" s="255"/>
      <c r="M386" s="261"/>
      <c r="N386" s="255"/>
      <c r="O386" s="255"/>
      <c r="P386" s="255"/>
      <c r="Q386" s="255"/>
      <c r="R386" s="255"/>
      <c r="T386" s="255"/>
      <c r="U386" s="261"/>
      <c r="V386" s="255"/>
      <c r="W386" s="255"/>
      <c r="X386" s="255"/>
      <c r="Y386" s="255"/>
      <c r="Z386" s="255"/>
      <c r="AA386" s="255"/>
      <c r="AB386" s="255"/>
      <c r="AC386" s="255"/>
      <c r="AG386" s="255"/>
      <c r="AH386" s="255"/>
      <c r="AI386" s="253" t="s">
        <v>5120</v>
      </c>
      <c r="AJ386" s="255"/>
      <c r="AK386" s="255"/>
      <c r="AL386" s="255"/>
      <c r="AM386" s="255"/>
      <c r="AN386" s="255"/>
      <c r="AO386" s="255"/>
      <c r="AP386" s="255"/>
      <c r="AQ386" s="255"/>
      <c r="AR386" s="255"/>
      <c r="AS386" s="255"/>
      <c r="AT386" s="397"/>
      <c r="AU386" s="397"/>
    </row>
    <row r="387" customFormat="false" ht="19.5" hidden="false" customHeight="true" outlineLevel="0" collapsed="false">
      <c r="A387" s="255"/>
      <c r="B387" s="255"/>
      <c r="C387" s="254" t="s">
        <v>7019</v>
      </c>
      <c r="E387" s="255"/>
      <c r="F387" s="253" t="s">
        <v>7043</v>
      </c>
      <c r="G387" s="253" t="s">
        <v>7046</v>
      </c>
      <c r="H387" s="255"/>
      <c r="I387" s="253" t="s">
        <v>7047</v>
      </c>
      <c r="J387" s="255"/>
      <c r="K387" s="255"/>
      <c r="L387" s="261"/>
      <c r="M387" s="255"/>
      <c r="N387" s="255"/>
      <c r="O387" s="261"/>
      <c r="P387" s="255"/>
      <c r="Q387" s="255"/>
      <c r="R387" s="255"/>
      <c r="T387" s="255"/>
      <c r="U387" s="261"/>
      <c r="V387" s="255"/>
      <c r="W387" s="261"/>
      <c r="X387" s="255"/>
      <c r="Y387" s="255"/>
      <c r="Z387" s="255"/>
      <c r="AA387" s="255"/>
      <c r="AB387" s="255"/>
      <c r="AC387" s="255"/>
      <c r="AG387" s="255"/>
      <c r="AH387" s="255"/>
      <c r="AI387" s="253" t="s">
        <v>5120</v>
      </c>
      <c r="AJ387" s="255"/>
      <c r="AK387" s="255"/>
      <c r="AL387" s="255"/>
      <c r="AM387" s="255"/>
      <c r="AN387" s="255"/>
      <c r="AO387" s="255"/>
      <c r="AP387" s="255"/>
      <c r="AQ387" s="255"/>
      <c r="AR387" s="255"/>
      <c r="AS387" s="255"/>
      <c r="AT387" s="397"/>
      <c r="AU387" s="397"/>
    </row>
    <row r="388" customFormat="false" ht="19.5" hidden="false" customHeight="true" outlineLevel="0" collapsed="false">
      <c r="A388" s="254" t="n">
        <v>176</v>
      </c>
      <c r="B388" s="254" t="n">
        <v>176</v>
      </c>
      <c r="C388" s="254" t="s">
        <v>7014</v>
      </c>
      <c r="E388" s="255"/>
      <c r="F388" s="256" t="s">
        <v>7048</v>
      </c>
      <c r="G388" s="253" t="s">
        <v>7049</v>
      </c>
      <c r="H388" s="255"/>
      <c r="I388" s="253" t="s">
        <v>7050</v>
      </c>
      <c r="J388" s="261"/>
      <c r="K388" s="253" t="s">
        <v>7051</v>
      </c>
      <c r="L388" s="261"/>
      <c r="M388" s="261"/>
      <c r="N388" s="255"/>
      <c r="O388" s="255"/>
      <c r="P388" s="261"/>
      <c r="Q388" s="255"/>
      <c r="R388" s="255"/>
      <c r="T388" s="255"/>
      <c r="U388" s="507"/>
      <c r="V388" s="255"/>
      <c r="W388" s="507"/>
      <c r="X388" s="255"/>
      <c r="Y388" s="255"/>
      <c r="Z388" s="261"/>
      <c r="AA388" s="255"/>
      <c r="AB388" s="261"/>
      <c r="AC388" s="255"/>
      <c r="AG388" s="261"/>
      <c r="AH388" s="255"/>
      <c r="AI388" s="253" t="s">
        <v>5120</v>
      </c>
      <c r="AJ388" s="255"/>
      <c r="AK388" s="255"/>
      <c r="AL388" s="255"/>
      <c r="AM388" s="255"/>
      <c r="AN388" s="255"/>
      <c r="AO388" s="255"/>
      <c r="AP388" s="255"/>
      <c r="AQ388" s="255"/>
      <c r="AR388" s="255"/>
      <c r="AS388" s="255"/>
      <c r="AT388" s="397"/>
      <c r="AU388" s="397"/>
    </row>
    <row r="389" customFormat="false" ht="19.5" hidden="false" customHeight="true" outlineLevel="0" collapsed="false">
      <c r="A389" s="255"/>
      <c r="B389" s="255"/>
      <c r="C389" s="254" t="s">
        <v>7014</v>
      </c>
      <c r="E389" s="255"/>
      <c r="F389" s="253" t="s">
        <v>5484</v>
      </c>
      <c r="G389" s="253" t="s">
        <v>7052</v>
      </c>
      <c r="H389" s="255"/>
      <c r="I389" s="253" t="s">
        <v>7053</v>
      </c>
      <c r="J389" s="261"/>
      <c r="K389" s="261"/>
      <c r="L389" s="261"/>
      <c r="M389" s="261"/>
      <c r="N389" s="255"/>
      <c r="O389" s="255"/>
      <c r="P389" s="261"/>
      <c r="Q389" s="255"/>
      <c r="R389" s="255"/>
      <c r="T389" s="255"/>
      <c r="U389" s="261"/>
      <c r="V389" s="255"/>
      <c r="W389" s="261"/>
      <c r="X389" s="255"/>
      <c r="Y389" s="255"/>
      <c r="Z389" s="261"/>
      <c r="AA389" s="255"/>
      <c r="AB389" s="261"/>
      <c r="AC389" s="255"/>
      <c r="AG389" s="261"/>
      <c r="AH389" s="255"/>
      <c r="AI389" s="253" t="s">
        <v>5120</v>
      </c>
      <c r="AJ389" s="255"/>
      <c r="AK389" s="255"/>
      <c r="AL389" s="255"/>
      <c r="AM389" s="255"/>
      <c r="AN389" s="255"/>
      <c r="AO389" s="255"/>
      <c r="AP389" s="255"/>
      <c r="AQ389" s="255"/>
      <c r="AR389" s="255"/>
      <c r="AS389" s="255"/>
      <c r="AT389" s="397"/>
      <c r="AU389" s="397"/>
    </row>
    <row r="390" customFormat="false" ht="19.5" hidden="false" customHeight="true" outlineLevel="0" collapsed="false">
      <c r="A390" s="255"/>
      <c r="B390" s="255"/>
      <c r="C390" s="254" t="s">
        <v>7014</v>
      </c>
      <c r="E390" s="255"/>
      <c r="F390" s="253" t="s">
        <v>7048</v>
      </c>
      <c r="G390" s="253" t="s">
        <v>7054</v>
      </c>
      <c r="H390" s="255"/>
      <c r="I390" s="253" t="s">
        <v>7055</v>
      </c>
      <c r="J390" s="261"/>
      <c r="K390" s="508" t="s">
        <v>7056</v>
      </c>
      <c r="L390" s="261"/>
      <c r="M390" s="261"/>
      <c r="N390" s="255"/>
      <c r="O390" s="255"/>
      <c r="P390" s="261"/>
      <c r="Q390" s="255"/>
      <c r="R390" s="255"/>
      <c r="T390" s="255"/>
      <c r="U390" s="261"/>
      <c r="V390" s="255"/>
      <c r="W390" s="261"/>
      <c r="X390" s="255"/>
      <c r="Y390" s="255"/>
      <c r="Z390" s="261"/>
      <c r="AA390" s="255"/>
      <c r="AB390" s="261"/>
      <c r="AC390" s="255"/>
      <c r="AG390" s="255"/>
      <c r="AH390" s="255"/>
      <c r="AI390" s="253" t="s">
        <v>5120</v>
      </c>
      <c r="AJ390" s="255"/>
      <c r="AK390" s="255"/>
      <c r="AL390" s="255"/>
      <c r="AM390" s="255"/>
      <c r="AN390" s="255"/>
      <c r="AO390" s="255"/>
      <c r="AP390" s="255"/>
      <c r="AQ390" s="255"/>
      <c r="AR390" s="255"/>
      <c r="AS390" s="255"/>
      <c r="AT390" s="397"/>
      <c r="AU390" s="397"/>
    </row>
    <row r="391" customFormat="false" ht="19.5" hidden="false" customHeight="true" outlineLevel="0" collapsed="false">
      <c r="A391" s="255"/>
      <c r="B391" s="255"/>
      <c r="C391" s="254" t="s">
        <v>7014</v>
      </c>
      <c r="E391" s="255"/>
      <c r="F391" s="253" t="s">
        <v>7048</v>
      </c>
      <c r="G391" s="253" t="s">
        <v>7057</v>
      </c>
      <c r="H391" s="255"/>
      <c r="I391" s="255"/>
      <c r="J391" s="255"/>
      <c r="K391" s="253" t="s">
        <v>7058</v>
      </c>
      <c r="L391" s="255"/>
      <c r="M391" s="255"/>
      <c r="N391" s="255"/>
      <c r="O391" s="255"/>
      <c r="P391" s="255"/>
      <c r="Q391" s="255"/>
      <c r="R391" s="255"/>
      <c r="T391" s="255"/>
      <c r="U391" s="255"/>
      <c r="V391" s="255"/>
      <c r="W391" s="255"/>
      <c r="X391" s="255"/>
      <c r="Y391" s="255"/>
      <c r="Z391" s="255"/>
      <c r="AA391" s="255"/>
      <c r="AB391" s="255"/>
      <c r="AC391" s="255"/>
      <c r="AG391" s="255"/>
      <c r="AH391" s="255"/>
      <c r="AI391" s="253" t="s">
        <v>5120</v>
      </c>
      <c r="AJ391" s="255"/>
      <c r="AK391" s="255"/>
      <c r="AL391" s="255"/>
      <c r="AM391" s="255"/>
      <c r="AN391" s="255"/>
      <c r="AO391" s="255"/>
      <c r="AP391" s="255"/>
      <c r="AQ391" s="255"/>
      <c r="AR391" s="255"/>
      <c r="AS391" s="255"/>
      <c r="AT391" s="397"/>
      <c r="AU391" s="397"/>
    </row>
    <row r="392" customFormat="false" ht="19.5" hidden="false" customHeight="true" outlineLevel="0" collapsed="false">
      <c r="A392" s="255"/>
      <c r="B392" s="255"/>
      <c r="C392" s="254" t="s">
        <v>7029</v>
      </c>
      <c r="E392" s="255"/>
      <c r="F392" s="256" t="s">
        <v>7059</v>
      </c>
      <c r="G392" s="253" t="s">
        <v>7060</v>
      </c>
      <c r="H392" s="255"/>
      <c r="I392" s="255"/>
      <c r="J392" s="261"/>
      <c r="K392" s="253" t="s">
        <v>7061</v>
      </c>
      <c r="L392" s="261"/>
      <c r="M392" s="255"/>
      <c r="N392" s="255"/>
      <c r="O392" s="255"/>
      <c r="P392" s="255"/>
      <c r="Q392" s="255"/>
      <c r="R392" s="255"/>
      <c r="T392" s="255"/>
      <c r="U392" s="261"/>
      <c r="V392" s="255"/>
      <c r="W392" s="261"/>
      <c r="X392" s="255"/>
      <c r="Y392" s="255"/>
      <c r="Z392" s="255"/>
      <c r="AA392" s="255"/>
      <c r="AB392" s="255"/>
      <c r="AC392" s="255"/>
      <c r="AG392" s="255"/>
      <c r="AH392" s="255"/>
      <c r="AI392" s="253" t="s">
        <v>5120</v>
      </c>
      <c r="AJ392" s="255"/>
      <c r="AK392" s="255"/>
      <c r="AL392" s="255"/>
      <c r="AM392" s="255"/>
      <c r="AN392" s="255"/>
      <c r="AO392" s="255"/>
      <c r="AP392" s="255"/>
      <c r="AQ392" s="255"/>
      <c r="AR392" s="255"/>
      <c r="AS392" s="255"/>
      <c r="AT392" s="397"/>
      <c r="AU392" s="397"/>
    </row>
    <row r="393" customFormat="false" ht="19.5" hidden="false" customHeight="true" outlineLevel="0" collapsed="false">
      <c r="A393" s="268" t="n">
        <v>59</v>
      </c>
      <c r="B393" s="267"/>
      <c r="C393" s="267"/>
      <c r="D393" s="268" t="s">
        <v>5158</v>
      </c>
      <c r="E393" s="267"/>
      <c r="F393" s="269" t="s">
        <v>7062</v>
      </c>
      <c r="G393" s="267"/>
      <c r="H393" s="327" t="s">
        <v>7063</v>
      </c>
      <c r="I393" s="267"/>
      <c r="J393" s="267"/>
      <c r="K393" s="267"/>
      <c r="L393" s="329" t="s">
        <v>167</v>
      </c>
      <c r="M393" s="329" t="s">
        <v>167</v>
      </c>
      <c r="N393" s="267"/>
      <c r="O393" s="267"/>
      <c r="P393" s="267"/>
      <c r="Q393" s="255"/>
      <c r="R393" s="267"/>
      <c r="S393" s="327" t="s">
        <v>7064</v>
      </c>
      <c r="T393" s="327" t="s">
        <v>7065</v>
      </c>
      <c r="U393" s="327" t="s">
        <v>7066</v>
      </c>
      <c r="V393" s="327" t="s">
        <v>7067</v>
      </c>
      <c r="W393" s="327" t="s">
        <v>7066</v>
      </c>
      <c r="X393" s="267"/>
      <c r="Y393" s="327" t="s">
        <v>7068</v>
      </c>
      <c r="Z393" s="327" t="s">
        <v>167</v>
      </c>
      <c r="AA393" s="267"/>
      <c r="AB393" s="327" t="s">
        <v>167</v>
      </c>
      <c r="AC393" s="267"/>
      <c r="AD393" s="267"/>
      <c r="AE393" s="328" t="s">
        <v>167</v>
      </c>
      <c r="AF393" s="267"/>
      <c r="AG393" s="328" t="s">
        <v>167</v>
      </c>
      <c r="AH393" s="267"/>
      <c r="AI393" s="267"/>
      <c r="AJ393" s="267"/>
      <c r="AK393" s="267"/>
      <c r="AL393" s="267"/>
      <c r="AM393" s="267"/>
      <c r="AN393" s="267"/>
      <c r="AO393" s="267"/>
      <c r="AP393" s="267"/>
      <c r="AQ393" s="267"/>
      <c r="AR393" s="267"/>
      <c r="AS393" s="267"/>
      <c r="AT393" s="397"/>
      <c r="AU393" s="397"/>
    </row>
    <row r="394" customFormat="false" ht="19.5" hidden="false" customHeight="true" outlineLevel="0" collapsed="false">
      <c r="A394" s="268" t="n">
        <v>15</v>
      </c>
      <c r="B394" s="267"/>
      <c r="C394" s="267"/>
      <c r="D394" s="268" t="s">
        <v>5158</v>
      </c>
      <c r="E394" s="267"/>
      <c r="F394" s="509" t="s">
        <v>7069</v>
      </c>
      <c r="G394" s="256" t="s">
        <v>5106</v>
      </c>
      <c r="H394" s="509" t="s">
        <v>7069</v>
      </c>
      <c r="I394" s="328" t="s">
        <v>7070</v>
      </c>
      <c r="J394" s="267"/>
      <c r="K394" s="328" t="s">
        <v>167</v>
      </c>
      <c r="L394" s="328" t="s">
        <v>167</v>
      </c>
      <c r="M394" s="329" t="s">
        <v>167</v>
      </c>
      <c r="N394" s="320" t="s">
        <v>167</v>
      </c>
      <c r="O394" s="329" t="s">
        <v>167</v>
      </c>
      <c r="P394" s="329" t="s">
        <v>167</v>
      </c>
      <c r="Q394" s="320" t="s">
        <v>167</v>
      </c>
      <c r="R394" s="329" t="s">
        <v>167</v>
      </c>
      <c r="S394" s="329" t="s">
        <v>167</v>
      </c>
      <c r="T394" s="327" t="s">
        <v>7071</v>
      </c>
      <c r="U394" s="327" t="s">
        <v>7072</v>
      </c>
      <c r="V394" s="328" t="s">
        <v>167</v>
      </c>
      <c r="W394" s="327" t="s">
        <v>167</v>
      </c>
      <c r="X394" s="328" t="s">
        <v>167</v>
      </c>
      <c r="Y394" s="267"/>
      <c r="Z394" s="327" t="s">
        <v>7073</v>
      </c>
      <c r="AA394" s="328" t="s">
        <v>167</v>
      </c>
      <c r="AB394" s="327" t="s">
        <v>7074</v>
      </c>
      <c r="AC394" s="328" t="s">
        <v>167</v>
      </c>
      <c r="AD394" s="267"/>
      <c r="AE394" s="267"/>
      <c r="AF394" s="274"/>
      <c r="AG394" s="267"/>
      <c r="AH394" s="274"/>
      <c r="AI394" s="267"/>
      <c r="AJ394" s="267"/>
      <c r="AK394" s="267"/>
      <c r="AL394" s="267"/>
      <c r="AM394" s="267"/>
      <c r="AN394" s="267"/>
      <c r="AO394" s="267"/>
      <c r="AP394" s="267"/>
      <c r="AQ394" s="267"/>
      <c r="AR394" s="267"/>
      <c r="AS394" s="267"/>
      <c r="AT394" s="267"/>
      <c r="AU394" s="397"/>
    </row>
    <row r="395" customFormat="false" ht="19.5" hidden="false" customHeight="true" outlineLevel="0" collapsed="false">
      <c r="A395" s="255"/>
      <c r="B395" s="254" t="n">
        <v>176</v>
      </c>
      <c r="C395" s="254" t="n">
        <v>176</v>
      </c>
      <c r="D395" s="254" t="s">
        <v>7014</v>
      </c>
      <c r="E395" s="255"/>
      <c r="F395" s="256" t="s">
        <v>7048</v>
      </c>
      <c r="G395" s="255"/>
      <c r="H395" s="324"/>
      <c r="I395" s="255"/>
      <c r="J395" s="255"/>
      <c r="K395" s="255"/>
      <c r="L395" s="255"/>
      <c r="M395" s="255"/>
      <c r="N395" s="255"/>
      <c r="O395" s="255"/>
      <c r="P395" s="255"/>
      <c r="Q395" s="255"/>
      <c r="R395" s="255"/>
      <c r="S395" s="255"/>
      <c r="T395" s="253" t="s">
        <v>7049</v>
      </c>
      <c r="U395" s="255"/>
      <c r="V395" s="353"/>
      <c r="W395" s="255"/>
      <c r="X395" s="353"/>
      <c r="Y395" s="255"/>
      <c r="Z395" s="255"/>
      <c r="AA395" s="255"/>
      <c r="AB395" s="255"/>
      <c r="AC395" s="255"/>
      <c r="AD395" s="255"/>
      <c r="AE395" s="253" t="s">
        <v>7050</v>
      </c>
      <c r="AF395" s="255"/>
      <c r="AG395" s="253" t="s">
        <v>7051</v>
      </c>
      <c r="AH395" s="255"/>
      <c r="AI395" s="255"/>
      <c r="AJ395" s="253" t="s">
        <v>5120</v>
      </c>
      <c r="AK395" s="255"/>
      <c r="AL395" s="255"/>
      <c r="AM395" s="255"/>
      <c r="AN395" s="255"/>
      <c r="AO395" s="255"/>
      <c r="AP395" s="255"/>
      <c r="AQ395" s="255"/>
      <c r="AR395" s="255"/>
      <c r="AS395" s="255"/>
      <c r="AT395" s="255"/>
      <c r="AU395" s="397"/>
    </row>
    <row r="396" customFormat="false" ht="19.5" hidden="false" customHeight="true" outlineLevel="0" collapsed="false">
      <c r="A396" s="255"/>
      <c r="B396" s="254" t="n">
        <v>239</v>
      </c>
      <c r="C396" s="254" t="n">
        <v>239</v>
      </c>
      <c r="D396" s="254" t="s">
        <v>5158</v>
      </c>
      <c r="E396" s="255"/>
      <c r="F396" s="256" t="s">
        <v>6159</v>
      </c>
      <c r="G396" s="324"/>
      <c r="H396" s="324"/>
      <c r="I396" s="253" t="s">
        <v>3202</v>
      </c>
      <c r="J396" s="255"/>
      <c r="K396" s="255"/>
      <c r="L396" s="255"/>
      <c r="M396" s="255"/>
      <c r="N396" s="255"/>
      <c r="O396" s="255"/>
      <c r="P396" s="255"/>
      <c r="Q396" s="255"/>
      <c r="R396" s="255"/>
      <c r="S396" s="255"/>
      <c r="T396" s="510" t="s">
        <v>7075</v>
      </c>
      <c r="U396" s="511"/>
      <c r="V396" s="511"/>
      <c r="W396" s="511"/>
      <c r="X396" s="511"/>
      <c r="Y396" s="511"/>
      <c r="Z396" s="511"/>
      <c r="AA396" s="511"/>
      <c r="AB396" s="511"/>
      <c r="AC396" s="511"/>
      <c r="AD396" s="511"/>
      <c r="AE396" s="510" t="s">
        <v>7076</v>
      </c>
      <c r="AF396" s="511"/>
      <c r="AG396" s="510" t="s">
        <v>7077</v>
      </c>
      <c r="AH396" s="253" t="s">
        <v>7078</v>
      </c>
      <c r="AI396" s="255"/>
      <c r="AJ396" s="255"/>
      <c r="AK396" s="255"/>
      <c r="AL396" s="254" t="s">
        <v>7078</v>
      </c>
      <c r="AM396" s="255"/>
      <c r="AN396" s="255"/>
      <c r="AO396" s="255"/>
      <c r="AP396" s="255"/>
      <c r="AQ396" s="255"/>
      <c r="AR396" s="255"/>
      <c r="AS396" s="255"/>
      <c r="AT396" s="255"/>
      <c r="AU396" s="397"/>
    </row>
    <row r="397" customFormat="false" ht="19.5" hidden="false" customHeight="true" outlineLevel="0" collapsed="false">
      <c r="A397" s="255"/>
      <c r="B397" s="254" t="n">
        <v>239</v>
      </c>
      <c r="C397" s="254" t="n">
        <v>239</v>
      </c>
      <c r="D397" s="254" t="s">
        <v>5158</v>
      </c>
      <c r="E397" s="255"/>
      <c r="F397" s="256" t="s">
        <v>6159</v>
      </c>
      <c r="G397" s="324"/>
      <c r="H397" s="324"/>
      <c r="I397" s="253" t="s">
        <v>3202</v>
      </c>
      <c r="J397" s="255"/>
      <c r="K397" s="255"/>
      <c r="L397" s="255"/>
      <c r="M397" s="255"/>
      <c r="N397" s="255"/>
      <c r="O397" s="255"/>
      <c r="P397" s="255"/>
      <c r="Q397" s="255"/>
      <c r="R397" s="255"/>
      <c r="S397" s="255"/>
      <c r="T397" s="510" t="s">
        <v>7079</v>
      </c>
      <c r="U397" s="255"/>
      <c r="V397" s="353"/>
      <c r="W397" s="255"/>
      <c r="X397" s="353"/>
      <c r="Y397" s="255"/>
      <c r="Z397" s="255"/>
      <c r="AA397" s="353"/>
      <c r="AB397" s="255"/>
      <c r="AC397" s="353"/>
      <c r="AD397" s="255"/>
      <c r="AE397" s="510" t="s">
        <v>7080</v>
      </c>
      <c r="AF397" s="512"/>
      <c r="AG397" s="253" t="s">
        <v>7081</v>
      </c>
      <c r="AH397" s="512"/>
      <c r="AI397" s="255"/>
      <c r="AJ397" s="255"/>
      <c r="AK397" s="255"/>
      <c r="AL397" s="255"/>
      <c r="AM397" s="255"/>
      <c r="AN397" s="255"/>
      <c r="AO397" s="255"/>
      <c r="AP397" s="255"/>
      <c r="AQ397" s="255"/>
      <c r="AR397" s="255"/>
      <c r="AS397" s="255"/>
      <c r="AT397" s="255"/>
      <c r="AU397" s="397"/>
    </row>
    <row r="398" customFormat="false" ht="19.5" hidden="false" customHeight="true" outlineLevel="0" collapsed="false">
      <c r="A398" s="254" t="n">
        <v>30</v>
      </c>
      <c r="B398" s="254" t="n">
        <v>153</v>
      </c>
      <c r="C398" s="254" t="n">
        <v>153</v>
      </c>
      <c r="D398" s="254" t="s">
        <v>5158</v>
      </c>
      <c r="E398" s="255"/>
      <c r="F398" s="257" t="s">
        <v>2380</v>
      </c>
      <c r="G398" s="256" t="s">
        <v>5106</v>
      </c>
      <c r="H398" s="257" t="s">
        <v>2380</v>
      </c>
      <c r="I398" s="262" t="s">
        <v>2381</v>
      </c>
      <c r="J398" s="255"/>
      <c r="K398" s="291" t="s">
        <v>70</v>
      </c>
      <c r="L398" s="262" t="s">
        <v>4609</v>
      </c>
      <c r="M398" s="272" t="n">
        <v>2</v>
      </c>
      <c r="N398" s="259" t="n">
        <v>0</v>
      </c>
      <c r="O398" s="259" t="n">
        <v>0</v>
      </c>
      <c r="P398" s="258" t="n">
        <v>0</v>
      </c>
      <c r="Q398" s="259" t="n">
        <v>0</v>
      </c>
      <c r="R398" s="259" t="n">
        <v>2</v>
      </c>
      <c r="S398" s="259" t="n">
        <v>1</v>
      </c>
      <c r="T398" s="253" t="s">
        <v>7082</v>
      </c>
      <c r="U398" s="253" t="s">
        <v>7083</v>
      </c>
      <c r="V398" s="260" t="s">
        <v>70</v>
      </c>
      <c r="W398" s="253" t="s">
        <v>7084</v>
      </c>
      <c r="X398" s="285" t="s">
        <v>101</v>
      </c>
      <c r="Y398" s="255"/>
      <c r="Z398" s="253" t="s">
        <v>7085</v>
      </c>
      <c r="AA398" s="262" t="s">
        <v>5567</v>
      </c>
      <c r="AB398" s="255"/>
      <c r="AC398" s="262" t="s">
        <v>5567</v>
      </c>
      <c r="AD398" s="255"/>
      <c r="AE398" s="253" t="s">
        <v>7086</v>
      </c>
      <c r="AF398" s="260" t="s">
        <v>70</v>
      </c>
      <c r="AG398" s="253" t="s">
        <v>1239</v>
      </c>
      <c r="AH398" s="262" t="s">
        <v>1239</v>
      </c>
      <c r="AI398" s="255"/>
      <c r="AJ398" s="255"/>
      <c r="AK398" s="255"/>
      <c r="AL398" s="255"/>
      <c r="AM398" s="255"/>
      <c r="AN398" s="255"/>
      <c r="AO398" s="255"/>
      <c r="AP398" s="255"/>
      <c r="AQ398" s="255"/>
      <c r="AR398" s="255"/>
      <c r="AS398" s="255"/>
      <c r="AT398" s="255"/>
      <c r="AU398" s="397"/>
    </row>
    <row r="399" customFormat="false" ht="19.5" hidden="false" customHeight="true" outlineLevel="0" collapsed="false">
      <c r="A399" s="414"/>
      <c r="B399" s="414"/>
      <c r="C399" s="414"/>
      <c r="D399" s="414"/>
      <c r="E399" s="414"/>
      <c r="F399" s="399"/>
      <c r="G399" s="397"/>
      <c r="H399" s="397"/>
      <c r="I399" s="397"/>
      <c r="J399" s="397"/>
      <c r="K399" s="397"/>
      <c r="L399" s="397"/>
      <c r="M399" s="397"/>
      <c r="N399" s="397"/>
      <c r="O399" s="397"/>
      <c r="P399" s="397"/>
      <c r="Q399" s="397"/>
      <c r="R399" s="397"/>
      <c r="S399" s="397"/>
      <c r="T399" s="397"/>
      <c r="U399" s="397"/>
      <c r="V399" s="397"/>
      <c r="W399" s="397"/>
      <c r="X399" s="397"/>
      <c r="Y399" s="397"/>
      <c r="Z399" s="397"/>
      <c r="AA399" s="397"/>
      <c r="AB399" s="397"/>
      <c r="AC399" s="397"/>
      <c r="AD399" s="397"/>
      <c r="AE399" s="397"/>
      <c r="AF399" s="397"/>
      <c r="AG399" s="397"/>
      <c r="AH399" s="397"/>
      <c r="AI399" s="397"/>
      <c r="AJ399" s="397"/>
      <c r="AK399" s="397"/>
      <c r="AL399" s="397"/>
      <c r="AM399" s="397"/>
      <c r="AN399" s="397"/>
      <c r="AO399" s="397"/>
      <c r="AP399" s="397"/>
      <c r="AQ399" s="397"/>
      <c r="AR399" s="397"/>
      <c r="AS399" s="397"/>
      <c r="AT399" s="397"/>
      <c r="AU399" s="397"/>
    </row>
    <row r="400" customFormat="false" ht="19.5" hidden="false" customHeight="true" outlineLevel="0" collapsed="false">
      <c r="A400" s="414"/>
      <c r="B400" s="414"/>
      <c r="C400" s="414"/>
      <c r="D400" s="414"/>
      <c r="E400" s="414"/>
      <c r="F400" s="399"/>
      <c r="G400" s="397"/>
      <c r="H400" s="397"/>
      <c r="I400" s="397"/>
      <c r="J400" s="397"/>
      <c r="K400" s="397"/>
      <c r="L400" s="397"/>
      <c r="M400" s="397"/>
      <c r="N400" s="397"/>
      <c r="O400" s="397"/>
      <c r="P400" s="397"/>
      <c r="Q400" s="397"/>
      <c r="R400" s="397"/>
      <c r="S400" s="397"/>
      <c r="T400" s="397"/>
      <c r="U400" s="397"/>
      <c r="V400" s="397"/>
      <c r="W400" s="397"/>
      <c r="X400" s="397"/>
      <c r="Y400" s="397"/>
      <c r="Z400" s="397"/>
      <c r="AA400" s="397"/>
      <c r="AB400" s="397"/>
      <c r="AC400" s="397"/>
      <c r="AD400" s="397"/>
      <c r="AE400" s="397"/>
      <c r="AF400" s="397"/>
      <c r="AG400" s="397"/>
      <c r="AH400" s="397"/>
      <c r="AI400" s="397"/>
      <c r="AJ400" s="397"/>
      <c r="AK400" s="397"/>
      <c r="AL400" s="397"/>
      <c r="AM400" s="397"/>
      <c r="AN400" s="397"/>
      <c r="AO400" s="397"/>
      <c r="AP400" s="397"/>
      <c r="AQ400" s="397"/>
      <c r="AR400" s="397"/>
      <c r="AS400" s="397"/>
      <c r="AT400" s="397"/>
      <c r="AU400" s="397"/>
    </row>
    <row r="401" customFormat="false" ht="19.5" hidden="false" customHeight="true" outlineLevel="0" collapsed="false">
      <c r="A401" s="414"/>
      <c r="B401" s="414"/>
      <c r="C401" s="414"/>
      <c r="D401" s="414"/>
      <c r="E401" s="414"/>
      <c r="F401" s="399"/>
      <c r="G401" s="397"/>
      <c r="H401" s="397"/>
      <c r="I401" s="397"/>
      <c r="J401" s="397"/>
      <c r="K401" s="397"/>
      <c r="L401" s="397"/>
      <c r="M401" s="397"/>
      <c r="N401" s="397"/>
      <c r="O401" s="397"/>
      <c r="P401" s="397"/>
      <c r="Q401" s="397"/>
      <c r="R401" s="397"/>
      <c r="S401" s="397"/>
      <c r="T401" s="397"/>
      <c r="U401" s="397"/>
      <c r="V401" s="397"/>
      <c r="W401" s="397"/>
      <c r="X401" s="397"/>
      <c r="Y401" s="397"/>
      <c r="Z401" s="397"/>
      <c r="AA401" s="397"/>
      <c r="AB401" s="397"/>
      <c r="AC401" s="397"/>
      <c r="AD401" s="397"/>
      <c r="AE401" s="397"/>
      <c r="AF401" s="397"/>
      <c r="AG401" s="397"/>
      <c r="AH401" s="397"/>
      <c r="AI401" s="397"/>
      <c r="AJ401" s="397"/>
      <c r="AK401" s="397"/>
      <c r="AL401" s="397"/>
      <c r="AM401" s="397"/>
      <c r="AN401" s="397"/>
      <c r="AO401" s="397"/>
      <c r="AP401" s="397"/>
      <c r="AQ401" s="397"/>
      <c r="AR401" s="397"/>
      <c r="AS401" s="397"/>
      <c r="AT401" s="397"/>
      <c r="AU401" s="397"/>
    </row>
    <row r="402" customFormat="false" ht="19.5" hidden="false" customHeight="true" outlineLevel="0" collapsed="false">
      <c r="A402" s="414"/>
      <c r="B402" s="414"/>
      <c r="C402" s="414"/>
      <c r="D402" s="414"/>
      <c r="E402" s="414"/>
      <c r="F402" s="399"/>
      <c r="G402" s="397"/>
      <c r="H402" s="397"/>
      <c r="I402" s="397"/>
      <c r="J402" s="397"/>
      <c r="K402" s="397"/>
      <c r="L402" s="397"/>
      <c r="M402" s="397"/>
      <c r="N402" s="397"/>
      <c r="O402" s="397"/>
      <c r="P402" s="397"/>
      <c r="Q402" s="397"/>
      <c r="R402" s="397"/>
      <c r="S402" s="397"/>
      <c r="T402" s="397"/>
      <c r="U402" s="397"/>
      <c r="V402" s="397"/>
      <c r="W402" s="397"/>
      <c r="X402" s="397"/>
      <c r="Y402" s="397"/>
      <c r="Z402" s="397"/>
      <c r="AA402" s="397"/>
      <c r="AB402" s="397"/>
      <c r="AC402" s="397"/>
      <c r="AD402" s="397"/>
      <c r="AE402" s="397"/>
      <c r="AF402" s="397"/>
      <c r="AG402" s="397"/>
      <c r="AH402" s="397"/>
      <c r="AI402" s="397"/>
      <c r="AJ402" s="397"/>
      <c r="AK402" s="397"/>
      <c r="AL402" s="397"/>
      <c r="AM402" s="397"/>
      <c r="AN402" s="397"/>
      <c r="AO402" s="397"/>
      <c r="AP402" s="397"/>
      <c r="AQ402" s="397"/>
      <c r="AR402" s="397"/>
      <c r="AS402" s="397"/>
      <c r="AT402" s="397"/>
      <c r="AU402" s="397"/>
    </row>
    <row r="403" customFormat="false" ht="19.5" hidden="false" customHeight="true" outlineLevel="0" collapsed="false">
      <c r="A403" s="414"/>
      <c r="B403" s="414"/>
      <c r="C403" s="414"/>
      <c r="D403" s="414"/>
      <c r="E403" s="414"/>
      <c r="F403" s="399"/>
      <c r="G403" s="397"/>
      <c r="H403" s="397"/>
      <c r="I403" s="397"/>
      <c r="J403" s="397"/>
      <c r="K403" s="397"/>
      <c r="L403" s="397"/>
      <c r="M403" s="397"/>
      <c r="N403" s="397"/>
      <c r="O403" s="397"/>
      <c r="P403" s="397"/>
      <c r="Q403" s="397"/>
      <c r="R403" s="397"/>
      <c r="S403" s="397"/>
      <c r="T403" s="397"/>
      <c r="U403" s="397"/>
      <c r="V403" s="397"/>
      <c r="W403" s="397"/>
      <c r="X403" s="397"/>
      <c r="Y403" s="397"/>
      <c r="Z403" s="397"/>
      <c r="AA403" s="397"/>
      <c r="AB403" s="397"/>
      <c r="AC403" s="397"/>
      <c r="AD403" s="397"/>
      <c r="AE403" s="397"/>
      <c r="AF403" s="397"/>
      <c r="AG403" s="397"/>
      <c r="AH403" s="397"/>
      <c r="AI403" s="397"/>
      <c r="AJ403" s="397"/>
      <c r="AK403" s="397"/>
      <c r="AL403" s="397"/>
      <c r="AM403" s="397"/>
      <c r="AN403" s="397"/>
      <c r="AO403" s="397"/>
      <c r="AP403" s="397"/>
      <c r="AQ403" s="397"/>
      <c r="AR403" s="397"/>
      <c r="AS403" s="397"/>
      <c r="AT403" s="397"/>
      <c r="AU403" s="397"/>
    </row>
    <row r="404" customFormat="false" ht="19.5" hidden="false" customHeight="true" outlineLevel="0" collapsed="false">
      <c r="A404" s="414"/>
      <c r="B404" s="414"/>
      <c r="C404" s="414"/>
      <c r="D404" s="414"/>
      <c r="E404" s="414"/>
      <c r="F404" s="399"/>
      <c r="G404" s="397"/>
      <c r="H404" s="397"/>
      <c r="I404" s="397"/>
      <c r="J404" s="397"/>
      <c r="K404" s="397"/>
      <c r="L404" s="397"/>
      <c r="M404" s="397"/>
      <c r="N404" s="397"/>
      <c r="O404" s="397"/>
      <c r="P404" s="397"/>
      <c r="Q404" s="397"/>
      <c r="R404" s="397"/>
      <c r="S404" s="397"/>
      <c r="T404" s="397"/>
      <c r="U404" s="397"/>
      <c r="V404" s="397"/>
      <c r="W404" s="397"/>
      <c r="X404" s="397"/>
      <c r="Y404" s="397"/>
      <c r="Z404" s="397"/>
      <c r="AA404" s="397"/>
      <c r="AB404" s="397"/>
      <c r="AC404" s="397"/>
      <c r="AD404" s="397"/>
      <c r="AE404" s="397"/>
      <c r="AF404" s="397"/>
      <c r="AG404" s="397"/>
      <c r="AH404" s="397"/>
      <c r="AI404" s="397"/>
      <c r="AJ404" s="397"/>
      <c r="AK404" s="397"/>
      <c r="AL404" s="397"/>
      <c r="AM404" s="397"/>
      <c r="AN404" s="397"/>
      <c r="AO404" s="397"/>
      <c r="AP404" s="397"/>
      <c r="AQ404" s="397"/>
      <c r="AR404" s="397"/>
      <c r="AS404" s="397"/>
      <c r="AT404" s="397"/>
      <c r="AU404" s="397"/>
    </row>
    <row r="405" customFormat="false" ht="19.5" hidden="false" customHeight="true" outlineLevel="0" collapsed="false">
      <c r="A405" s="414"/>
      <c r="B405" s="414"/>
      <c r="C405" s="414"/>
      <c r="D405" s="414"/>
      <c r="E405" s="414"/>
      <c r="F405" s="399"/>
      <c r="G405" s="397"/>
      <c r="H405" s="397"/>
      <c r="I405" s="397"/>
      <c r="J405" s="397"/>
      <c r="K405" s="397"/>
      <c r="L405" s="397"/>
      <c r="M405" s="397"/>
      <c r="N405" s="397"/>
      <c r="O405" s="397"/>
      <c r="P405" s="397"/>
      <c r="Q405" s="397"/>
      <c r="R405" s="397"/>
      <c r="S405" s="397"/>
      <c r="T405" s="397"/>
      <c r="U405" s="397"/>
      <c r="V405" s="397"/>
      <c r="W405" s="397"/>
      <c r="X405" s="397"/>
      <c r="Y405" s="397"/>
      <c r="Z405" s="397"/>
      <c r="AA405" s="397"/>
      <c r="AB405" s="397"/>
      <c r="AC405" s="397"/>
      <c r="AD405" s="397"/>
      <c r="AE405" s="397"/>
      <c r="AF405" s="397"/>
      <c r="AG405" s="397"/>
      <c r="AH405" s="397"/>
      <c r="AI405" s="397"/>
      <c r="AJ405" s="397"/>
      <c r="AK405" s="397"/>
      <c r="AL405" s="397"/>
      <c r="AM405" s="397"/>
      <c r="AN405" s="397"/>
      <c r="AO405" s="397"/>
      <c r="AP405" s="397"/>
      <c r="AQ405" s="397"/>
      <c r="AR405" s="397"/>
      <c r="AS405" s="397"/>
      <c r="AT405" s="397"/>
      <c r="AU405" s="397"/>
    </row>
    <row r="406" customFormat="false" ht="19.5" hidden="false" customHeight="true" outlineLevel="0" collapsed="false">
      <c r="A406" s="414"/>
      <c r="B406" s="414"/>
      <c r="C406" s="414"/>
      <c r="D406" s="414"/>
      <c r="E406" s="414"/>
      <c r="F406" s="399"/>
      <c r="G406" s="397"/>
      <c r="H406" s="397"/>
      <c r="I406" s="397"/>
      <c r="J406" s="397"/>
      <c r="K406" s="397"/>
      <c r="L406" s="397"/>
      <c r="M406" s="397"/>
      <c r="N406" s="397"/>
      <c r="O406" s="397"/>
      <c r="P406" s="397"/>
      <c r="Q406" s="397"/>
      <c r="R406" s="397"/>
      <c r="S406" s="397"/>
      <c r="T406" s="397"/>
      <c r="U406" s="397"/>
      <c r="V406" s="397"/>
      <c r="W406" s="397"/>
      <c r="X406" s="397"/>
      <c r="Y406" s="397"/>
      <c r="Z406" s="397"/>
      <c r="AA406" s="397"/>
      <c r="AB406" s="397"/>
      <c r="AC406" s="397"/>
      <c r="AD406" s="397"/>
      <c r="AE406" s="397"/>
      <c r="AF406" s="397"/>
      <c r="AG406" s="397"/>
      <c r="AH406" s="397"/>
      <c r="AI406" s="397"/>
      <c r="AJ406" s="397"/>
      <c r="AK406" s="397"/>
      <c r="AL406" s="397"/>
      <c r="AM406" s="397"/>
      <c r="AN406" s="397"/>
      <c r="AO406" s="397"/>
      <c r="AP406" s="397"/>
      <c r="AQ406" s="397"/>
      <c r="AR406" s="397"/>
      <c r="AS406" s="397"/>
      <c r="AT406" s="397"/>
      <c r="AU406" s="397"/>
    </row>
    <row r="407" customFormat="false" ht="19.5" hidden="false" customHeight="true" outlineLevel="0" collapsed="false">
      <c r="A407" s="414"/>
      <c r="B407" s="414"/>
      <c r="C407" s="414"/>
      <c r="D407" s="414"/>
      <c r="E407" s="414"/>
      <c r="F407" s="399"/>
      <c r="G407" s="397"/>
      <c r="H407" s="397"/>
      <c r="I407" s="397"/>
      <c r="J407" s="397"/>
      <c r="K407" s="397"/>
      <c r="L407" s="397"/>
      <c r="M407" s="397"/>
      <c r="N407" s="397"/>
      <c r="O407" s="397"/>
      <c r="P407" s="397"/>
      <c r="Q407" s="397"/>
      <c r="R407" s="397"/>
      <c r="S407" s="397"/>
      <c r="T407" s="397"/>
      <c r="U407" s="397"/>
      <c r="V407" s="397"/>
      <c r="W407" s="397"/>
      <c r="X407" s="397"/>
      <c r="Y407" s="397"/>
      <c r="Z407" s="397"/>
      <c r="AA407" s="397"/>
      <c r="AB407" s="397"/>
      <c r="AC407" s="397"/>
      <c r="AD407" s="397"/>
      <c r="AE407" s="397"/>
      <c r="AF407" s="397"/>
      <c r="AG407" s="397"/>
      <c r="AH407" s="397"/>
      <c r="AI407" s="397"/>
      <c r="AJ407" s="397"/>
      <c r="AK407" s="397"/>
      <c r="AL407" s="397"/>
      <c r="AM407" s="397"/>
      <c r="AN407" s="397"/>
      <c r="AO407" s="397"/>
      <c r="AP407" s="397"/>
      <c r="AQ407" s="397"/>
      <c r="AR407" s="397"/>
      <c r="AS407" s="397"/>
      <c r="AT407" s="397"/>
      <c r="AU407" s="397"/>
    </row>
    <row r="408" customFormat="false" ht="19.5" hidden="false" customHeight="true" outlineLevel="0" collapsed="false">
      <c r="A408" s="414"/>
      <c r="B408" s="414"/>
      <c r="C408" s="414"/>
      <c r="D408" s="414"/>
      <c r="E408" s="414"/>
      <c r="F408" s="399"/>
      <c r="G408" s="397"/>
      <c r="H408" s="397"/>
      <c r="I408" s="397"/>
      <c r="J408" s="397"/>
      <c r="K408" s="397"/>
      <c r="L408" s="397"/>
      <c r="M408" s="397"/>
      <c r="N408" s="397"/>
      <c r="O408" s="397"/>
      <c r="P408" s="397"/>
      <c r="Q408" s="397"/>
      <c r="R408" s="397"/>
      <c r="S408" s="397"/>
      <c r="T408" s="397"/>
      <c r="U408" s="397"/>
      <c r="V408" s="397"/>
      <c r="W408" s="397"/>
      <c r="X408" s="397"/>
      <c r="Y408" s="397"/>
      <c r="Z408" s="397"/>
      <c r="AA408" s="397"/>
      <c r="AB408" s="397"/>
      <c r="AC408" s="397"/>
      <c r="AD408" s="397"/>
      <c r="AE408" s="397"/>
      <c r="AF408" s="397"/>
      <c r="AG408" s="397"/>
      <c r="AH408" s="397"/>
      <c r="AI408" s="397"/>
      <c r="AJ408" s="397"/>
      <c r="AK408" s="397"/>
      <c r="AL408" s="397"/>
      <c r="AM408" s="397"/>
      <c r="AN408" s="397"/>
      <c r="AO408" s="397"/>
      <c r="AP408" s="397"/>
      <c r="AQ408" s="397"/>
      <c r="AR408" s="397"/>
      <c r="AS408" s="397"/>
      <c r="AT408" s="397"/>
      <c r="AU408" s="397"/>
    </row>
    <row r="409" customFormat="false" ht="19.5" hidden="false" customHeight="true" outlineLevel="0" collapsed="false">
      <c r="A409" s="414"/>
      <c r="B409" s="414"/>
      <c r="C409" s="414"/>
      <c r="D409" s="414"/>
      <c r="E409" s="414"/>
      <c r="F409" s="399"/>
      <c r="G409" s="397"/>
      <c r="H409" s="397"/>
      <c r="I409" s="397"/>
      <c r="J409" s="397"/>
      <c r="K409" s="397"/>
      <c r="L409" s="397"/>
      <c r="M409" s="397"/>
      <c r="N409" s="397"/>
      <c r="O409" s="397"/>
      <c r="P409" s="397"/>
      <c r="Q409" s="397"/>
      <c r="R409" s="397"/>
      <c r="S409" s="397"/>
      <c r="T409" s="397"/>
      <c r="U409" s="397"/>
      <c r="V409" s="397"/>
      <c r="W409" s="397"/>
      <c r="X409" s="397"/>
      <c r="Y409" s="397"/>
      <c r="Z409" s="397"/>
      <c r="AA409" s="397"/>
      <c r="AB409" s="397"/>
      <c r="AC409" s="397"/>
      <c r="AD409" s="397"/>
      <c r="AE409" s="397"/>
      <c r="AF409" s="397"/>
      <c r="AG409" s="397"/>
      <c r="AH409" s="397"/>
      <c r="AI409" s="397"/>
      <c r="AJ409" s="397"/>
      <c r="AK409" s="397"/>
      <c r="AL409" s="397"/>
      <c r="AM409" s="397"/>
      <c r="AN409" s="397"/>
      <c r="AO409" s="397"/>
      <c r="AP409" s="397"/>
      <c r="AQ409" s="397"/>
      <c r="AR409" s="397"/>
      <c r="AS409" s="397"/>
      <c r="AT409" s="397"/>
      <c r="AU409" s="397"/>
    </row>
    <row r="410" customFormat="false" ht="19.5" hidden="false" customHeight="true" outlineLevel="0" collapsed="false">
      <c r="A410" s="414"/>
      <c r="B410" s="414"/>
      <c r="C410" s="414"/>
      <c r="D410" s="414"/>
      <c r="E410" s="414"/>
      <c r="F410" s="399"/>
      <c r="G410" s="397"/>
      <c r="H410" s="397"/>
      <c r="I410" s="397"/>
      <c r="J410" s="397"/>
      <c r="K410" s="397"/>
      <c r="L410" s="397"/>
      <c r="M410" s="397"/>
      <c r="N410" s="397"/>
      <c r="O410" s="397"/>
      <c r="P410" s="397"/>
      <c r="Q410" s="397"/>
      <c r="R410" s="397"/>
      <c r="S410" s="397"/>
      <c r="T410" s="397"/>
      <c r="U410" s="397"/>
      <c r="V410" s="397"/>
      <c r="W410" s="397"/>
      <c r="X410" s="397"/>
      <c r="Y410" s="397"/>
      <c r="Z410" s="397"/>
      <c r="AA410" s="397"/>
      <c r="AB410" s="397"/>
      <c r="AC410" s="397"/>
      <c r="AD410" s="397"/>
      <c r="AE410" s="397"/>
      <c r="AF410" s="397"/>
      <c r="AG410" s="397"/>
      <c r="AH410" s="397"/>
      <c r="AI410" s="397"/>
      <c r="AJ410" s="397"/>
      <c r="AK410" s="397"/>
      <c r="AL410" s="397"/>
      <c r="AM410" s="397"/>
      <c r="AN410" s="397"/>
      <c r="AO410" s="397"/>
      <c r="AP410" s="397"/>
      <c r="AQ410" s="397"/>
      <c r="AR410" s="397"/>
      <c r="AS410" s="397"/>
      <c r="AT410" s="397"/>
      <c r="AU410" s="397"/>
    </row>
    <row r="411" customFormat="false" ht="19.5" hidden="false" customHeight="true" outlineLevel="0" collapsed="false">
      <c r="A411" s="414"/>
      <c r="B411" s="414"/>
      <c r="C411" s="414"/>
      <c r="D411" s="414"/>
      <c r="E411" s="414"/>
      <c r="F411" s="399"/>
      <c r="G411" s="397"/>
      <c r="H411" s="397"/>
      <c r="I411" s="397"/>
      <c r="J411" s="397"/>
      <c r="K411" s="397"/>
      <c r="L411" s="397"/>
      <c r="M411" s="397"/>
      <c r="N411" s="397"/>
      <c r="O411" s="397"/>
      <c r="P411" s="397"/>
      <c r="Q411" s="397"/>
      <c r="R411" s="397"/>
      <c r="S411" s="397"/>
      <c r="T411" s="397"/>
      <c r="U411" s="397"/>
      <c r="V411" s="397"/>
      <c r="W411" s="397"/>
      <c r="X411" s="397"/>
      <c r="Y411" s="397"/>
      <c r="Z411" s="397"/>
      <c r="AA411" s="397"/>
      <c r="AB411" s="397"/>
      <c r="AC411" s="397"/>
      <c r="AD411" s="397"/>
      <c r="AE411" s="397"/>
      <c r="AF411" s="397"/>
      <c r="AG411" s="397"/>
      <c r="AH411" s="397"/>
      <c r="AI411" s="397"/>
      <c r="AJ411" s="397"/>
      <c r="AK411" s="397"/>
      <c r="AL411" s="397"/>
      <c r="AM411" s="397"/>
      <c r="AN411" s="397"/>
      <c r="AO411" s="397"/>
      <c r="AP411" s="397"/>
      <c r="AQ411" s="397"/>
      <c r="AR411" s="397"/>
      <c r="AS411" s="397"/>
      <c r="AT411" s="397"/>
      <c r="AU411" s="397"/>
    </row>
    <row r="412" customFormat="false" ht="19.5" hidden="false" customHeight="true" outlineLevel="0" collapsed="false">
      <c r="A412" s="414"/>
      <c r="B412" s="414"/>
      <c r="C412" s="414"/>
      <c r="D412" s="414"/>
      <c r="E412" s="414"/>
      <c r="F412" s="399"/>
      <c r="G412" s="397"/>
      <c r="H412" s="397"/>
      <c r="I412" s="397"/>
      <c r="J412" s="397"/>
      <c r="K412" s="397"/>
      <c r="L412" s="397"/>
      <c r="M412" s="397"/>
      <c r="N412" s="397"/>
      <c r="O412" s="397"/>
      <c r="P412" s="397"/>
      <c r="Q412" s="397"/>
      <c r="R412" s="397"/>
      <c r="S412" s="397"/>
      <c r="T412" s="397"/>
      <c r="U412" s="397"/>
      <c r="V412" s="397"/>
      <c r="W412" s="397"/>
      <c r="X412" s="397"/>
      <c r="Y412" s="397"/>
      <c r="Z412" s="397"/>
      <c r="AA412" s="397"/>
      <c r="AB412" s="397"/>
      <c r="AC412" s="397"/>
      <c r="AD412" s="397"/>
      <c r="AE412" s="397"/>
      <c r="AF412" s="397"/>
      <c r="AG412" s="397"/>
      <c r="AH412" s="397"/>
      <c r="AI412" s="397"/>
      <c r="AJ412" s="397"/>
      <c r="AK412" s="397"/>
      <c r="AL412" s="397"/>
      <c r="AM412" s="397"/>
      <c r="AN412" s="397"/>
      <c r="AO412" s="397"/>
      <c r="AP412" s="397"/>
      <c r="AQ412" s="397"/>
      <c r="AR412" s="397"/>
      <c r="AS412" s="397"/>
      <c r="AT412" s="397"/>
      <c r="AU412" s="397"/>
    </row>
    <row r="413" customFormat="false" ht="19.5" hidden="false" customHeight="true" outlineLevel="0" collapsed="false">
      <c r="A413" s="414"/>
      <c r="B413" s="414"/>
      <c r="C413" s="414"/>
      <c r="D413" s="414"/>
      <c r="E413" s="414"/>
      <c r="F413" s="399"/>
      <c r="G413" s="397"/>
      <c r="H413" s="397"/>
      <c r="I413" s="397"/>
      <c r="J413" s="397"/>
      <c r="K413" s="397"/>
      <c r="L413" s="397"/>
      <c r="M413" s="397"/>
      <c r="N413" s="397"/>
      <c r="O413" s="397"/>
      <c r="P413" s="397"/>
      <c r="Q413" s="397"/>
      <c r="R413" s="397"/>
      <c r="S413" s="397"/>
      <c r="T413" s="397"/>
      <c r="U413" s="397"/>
      <c r="V413" s="397"/>
      <c r="W413" s="397"/>
      <c r="X413" s="397"/>
      <c r="Y413" s="397"/>
      <c r="Z413" s="397"/>
      <c r="AA413" s="397"/>
      <c r="AB413" s="397"/>
      <c r="AC413" s="397"/>
      <c r="AD413" s="397"/>
      <c r="AE413" s="397"/>
      <c r="AF413" s="397"/>
      <c r="AG413" s="397"/>
      <c r="AH413" s="397"/>
      <c r="AI413" s="397"/>
      <c r="AJ413" s="397"/>
      <c r="AK413" s="397"/>
      <c r="AL413" s="397"/>
      <c r="AM413" s="397"/>
      <c r="AN413" s="397"/>
      <c r="AO413" s="397"/>
      <c r="AP413" s="397"/>
      <c r="AQ413" s="397"/>
      <c r="AR413" s="397"/>
      <c r="AS413" s="397"/>
      <c r="AT413" s="397"/>
      <c r="AU413" s="397"/>
    </row>
    <row r="414" customFormat="false" ht="19.5" hidden="false" customHeight="true" outlineLevel="0" collapsed="false">
      <c r="A414" s="414"/>
      <c r="B414" s="414"/>
      <c r="C414" s="414"/>
      <c r="D414" s="414"/>
      <c r="E414" s="414"/>
      <c r="F414" s="399"/>
      <c r="G414" s="397"/>
      <c r="H414" s="397"/>
      <c r="I414" s="397"/>
      <c r="J414" s="397"/>
      <c r="K414" s="397"/>
      <c r="L414" s="397"/>
      <c r="M414" s="397"/>
      <c r="N414" s="397"/>
      <c r="O414" s="397"/>
      <c r="P414" s="397"/>
      <c r="Q414" s="397"/>
      <c r="R414" s="397"/>
      <c r="S414" s="397"/>
      <c r="T414" s="397"/>
      <c r="U414" s="397"/>
      <c r="V414" s="397"/>
      <c r="W414" s="397"/>
      <c r="X414" s="397"/>
      <c r="Y414" s="397"/>
      <c r="Z414" s="397"/>
      <c r="AA414" s="397"/>
      <c r="AB414" s="397"/>
      <c r="AC414" s="397"/>
      <c r="AD414" s="397"/>
      <c r="AE414" s="397"/>
      <c r="AF414" s="397"/>
      <c r="AG414" s="397"/>
      <c r="AH414" s="397"/>
      <c r="AI414" s="397"/>
      <c r="AJ414" s="397"/>
      <c r="AK414" s="397"/>
      <c r="AL414" s="397"/>
      <c r="AM414" s="397"/>
      <c r="AN414" s="397"/>
      <c r="AO414" s="397"/>
      <c r="AP414" s="397"/>
      <c r="AQ414" s="397"/>
      <c r="AR414" s="397"/>
      <c r="AS414" s="397"/>
      <c r="AT414" s="397"/>
      <c r="AU414" s="397"/>
    </row>
    <row r="415" customFormat="false" ht="19.5" hidden="false" customHeight="true" outlineLevel="0" collapsed="false">
      <c r="A415" s="414"/>
      <c r="B415" s="414"/>
      <c r="C415" s="414"/>
      <c r="D415" s="414"/>
      <c r="E415" s="414"/>
      <c r="F415" s="399"/>
      <c r="G415" s="397"/>
      <c r="H415" s="397"/>
      <c r="I415" s="397"/>
      <c r="J415" s="397"/>
      <c r="K415" s="397"/>
      <c r="L415" s="397"/>
      <c r="M415" s="397"/>
      <c r="N415" s="397"/>
      <c r="O415" s="397"/>
      <c r="P415" s="397"/>
      <c r="Q415" s="397"/>
      <c r="R415" s="397"/>
      <c r="S415" s="397"/>
      <c r="T415" s="397"/>
      <c r="U415" s="397"/>
      <c r="V415" s="397"/>
      <c r="W415" s="397"/>
      <c r="X415" s="397"/>
      <c r="Y415" s="397"/>
      <c r="Z415" s="397"/>
      <c r="AA415" s="397"/>
      <c r="AB415" s="397"/>
      <c r="AC415" s="397"/>
      <c r="AD415" s="397"/>
      <c r="AE415" s="397"/>
      <c r="AF415" s="397"/>
      <c r="AG415" s="397"/>
      <c r="AH415" s="397"/>
      <c r="AI415" s="397"/>
      <c r="AJ415" s="397"/>
      <c r="AK415" s="397"/>
      <c r="AL415" s="397"/>
      <c r="AM415" s="397"/>
      <c r="AN415" s="397"/>
      <c r="AO415" s="397"/>
      <c r="AP415" s="397"/>
      <c r="AQ415" s="397"/>
      <c r="AR415" s="397"/>
      <c r="AS415" s="397"/>
      <c r="AT415" s="397"/>
      <c r="AU415" s="397"/>
    </row>
    <row r="416" customFormat="false" ht="19.5" hidden="false" customHeight="true" outlineLevel="0" collapsed="false">
      <c r="A416" s="414"/>
      <c r="B416" s="414"/>
      <c r="C416" s="414"/>
      <c r="D416" s="414"/>
      <c r="E416" s="414"/>
      <c r="F416" s="399"/>
      <c r="G416" s="397"/>
      <c r="H416" s="397"/>
      <c r="I416" s="397"/>
      <c r="J416" s="397"/>
      <c r="K416" s="397"/>
      <c r="L416" s="397"/>
      <c r="M416" s="397"/>
      <c r="N416" s="397"/>
      <c r="O416" s="397"/>
      <c r="P416" s="397"/>
      <c r="Q416" s="397"/>
      <c r="R416" s="397"/>
      <c r="S416" s="397"/>
      <c r="T416" s="397"/>
      <c r="U416" s="397"/>
      <c r="V416" s="397"/>
      <c r="W416" s="397"/>
      <c r="X416" s="397"/>
      <c r="Y416" s="397"/>
      <c r="Z416" s="397"/>
      <c r="AA416" s="397"/>
      <c r="AB416" s="397"/>
      <c r="AC416" s="397"/>
      <c r="AD416" s="397"/>
      <c r="AE416" s="397"/>
      <c r="AF416" s="397"/>
      <c r="AG416" s="397"/>
      <c r="AH416" s="397"/>
      <c r="AI416" s="397"/>
      <c r="AJ416" s="397"/>
      <c r="AK416" s="397"/>
      <c r="AL416" s="397"/>
      <c r="AM416" s="397"/>
      <c r="AN416" s="397"/>
      <c r="AO416" s="397"/>
      <c r="AP416" s="397"/>
      <c r="AQ416" s="397"/>
      <c r="AR416" s="397"/>
      <c r="AS416" s="397"/>
      <c r="AT416" s="397"/>
      <c r="AU416" s="397"/>
    </row>
    <row r="417" customFormat="false" ht="19.5" hidden="false" customHeight="true" outlineLevel="0" collapsed="false">
      <c r="A417" s="414"/>
      <c r="B417" s="414"/>
      <c r="C417" s="414"/>
      <c r="D417" s="414"/>
      <c r="E417" s="414"/>
      <c r="F417" s="399"/>
      <c r="G417" s="397"/>
      <c r="H417" s="397"/>
      <c r="I417" s="397"/>
      <c r="J417" s="397"/>
      <c r="K417" s="397"/>
      <c r="L417" s="397"/>
      <c r="M417" s="397"/>
      <c r="N417" s="397"/>
      <c r="O417" s="397"/>
      <c r="P417" s="397"/>
      <c r="Q417" s="397"/>
      <c r="R417" s="397"/>
      <c r="S417" s="397"/>
      <c r="T417" s="397"/>
      <c r="U417" s="397"/>
      <c r="V417" s="397"/>
      <c r="W417" s="397"/>
      <c r="X417" s="397"/>
      <c r="Y417" s="397"/>
      <c r="Z417" s="397"/>
      <c r="AA417" s="397"/>
      <c r="AB417" s="397"/>
      <c r="AC417" s="397"/>
      <c r="AD417" s="397"/>
      <c r="AE417" s="397"/>
      <c r="AF417" s="397"/>
      <c r="AG417" s="397"/>
      <c r="AH417" s="397"/>
      <c r="AI417" s="397"/>
      <c r="AJ417" s="397"/>
      <c r="AK417" s="397"/>
      <c r="AL417" s="397"/>
      <c r="AM417" s="397"/>
      <c r="AN417" s="397"/>
      <c r="AO417" s="397"/>
      <c r="AP417" s="397"/>
      <c r="AQ417" s="397"/>
      <c r="AR417" s="397"/>
      <c r="AS417" s="397"/>
      <c r="AT417" s="397"/>
      <c r="AU417" s="397"/>
    </row>
    <row r="418" customFormat="false" ht="19.5" hidden="false" customHeight="true" outlineLevel="0" collapsed="false">
      <c r="A418" s="414"/>
      <c r="B418" s="414"/>
      <c r="C418" s="414"/>
      <c r="D418" s="414"/>
      <c r="E418" s="414"/>
      <c r="F418" s="399"/>
      <c r="G418" s="397"/>
      <c r="H418" s="397"/>
      <c r="I418" s="397"/>
      <c r="J418" s="397"/>
      <c r="K418" s="397"/>
      <c r="L418" s="397"/>
      <c r="M418" s="397"/>
      <c r="N418" s="397"/>
      <c r="O418" s="397"/>
      <c r="P418" s="397"/>
      <c r="Q418" s="397"/>
      <c r="R418" s="397"/>
      <c r="S418" s="397"/>
      <c r="T418" s="397"/>
      <c r="U418" s="397"/>
      <c r="V418" s="397"/>
      <c r="W418" s="397"/>
      <c r="X418" s="397"/>
      <c r="Y418" s="397"/>
      <c r="Z418" s="397"/>
      <c r="AA418" s="397"/>
      <c r="AB418" s="397"/>
      <c r="AC418" s="397"/>
      <c r="AD418" s="397"/>
      <c r="AE418" s="397"/>
      <c r="AF418" s="397"/>
      <c r="AG418" s="397"/>
      <c r="AH418" s="397"/>
      <c r="AI418" s="397"/>
      <c r="AJ418" s="397"/>
      <c r="AK418" s="397"/>
      <c r="AL418" s="397"/>
      <c r="AM418" s="397"/>
      <c r="AN418" s="397"/>
      <c r="AO418" s="397"/>
      <c r="AP418" s="397"/>
      <c r="AQ418" s="397"/>
      <c r="AR418" s="397"/>
      <c r="AS418" s="397"/>
      <c r="AT418" s="397"/>
      <c r="AU418" s="397"/>
    </row>
    <row r="419" customFormat="false" ht="19.5" hidden="false" customHeight="true" outlineLevel="0" collapsed="false">
      <c r="A419" s="414"/>
      <c r="B419" s="414"/>
      <c r="C419" s="414"/>
      <c r="D419" s="414"/>
      <c r="E419" s="414"/>
      <c r="F419" s="399"/>
      <c r="G419" s="397"/>
      <c r="H419" s="397"/>
      <c r="I419" s="397"/>
      <c r="J419" s="397"/>
      <c r="K419" s="397"/>
      <c r="L419" s="397"/>
      <c r="M419" s="397"/>
      <c r="N419" s="397"/>
      <c r="O419" s="397"/>
      <c r="P419" s="397"/>
      <c r="Q419" s="397"/>
      <c r="R419" s="397"/>
      <c r="S419" s="397"/>
      <c r="T419" s="397"/>
      <c r="U419" s="397"/>
      <c r="V419" s="397"/>
      <c r="W419" s="397"/>
      <c r="X419" s="397"/>
      <c r="Y419" s="397"/>
      <c r="Z419" s="397"/>
      <c r="AA419" s="397"/>
      <c r="AB419" s="397"/>
      <c r="AC419" s="397"/>
      <c r="AD419" s="397"/>
      <c r="AE419" s="397"/>
      <c r="AF419" s="397"/>
      <c r="AG419" s="397"/>
      <c r="AH419" s="397"/>
      <c r="AI419" s="397"/>
      <c r="AJ419" s="397"/>
      <c r="AK419" s="397"/>
      <c r="AL419" s="397"/>
      <c r="AM419" s="397"/>
      <c r="AN419" s="397"/>
      <c r="AO419" s="397"/>
      <c r="AP419" s="397"/>
      <c r="AQ419" s="397"/>
      <c r="AR419" s="397"/>
      <c r="AS419" s="397"/>
      <c r="AT419" s="397"/>
      <c r="AU419" s="397"/>
    </row>
    <row r="420" customFormat="false" ht="19.5" hidden="false" customHeight="true" outlineLevel="0" collapsed="false">
      <c r="A420" s="414"/>
      <c r="B420" s="414"/>
      <c r="C420" s="414"/>
      <c r="D420" s="414"/>
      <c r="E420" s="414"/>
      <c r="F420" s="399"/>
      <c r="G420" s="397"/>
      <c r="H420" s="397"/>
      <c r="I420" s="397"/>
      <c r="J420" s="397"/>
      <c r="K420" s="397"/>
      <c r="L420" s="397"/>
      <c r="M420" s="397"/>
      <c r="N420" s="397"/>
      <c r="O420" s="397"/>
      <c r="P420" s="397"/>
      <c r="Q420" s="397"/>
      <c r="R420" s="397"/>
      <c r="S420" s="397"/>
      <c r="T420" s="397"/>
      <c r="U420" s="397"/>
      <c r="V420" s="397"/>
      <c r="W420" s="397"/>
      <c r="X420" s="397"/>
      <c r="Y420" s="397"/>
      <c r="Z420" s="397"/>
      <c r="AA420" s="397"/>
      <c r="AB420" s="397"/>
      <c r="AC420" s="397"/>
      <c r="AD420" s="397"/>
      <c r="AE420" s="397"/>
      <c r="AF420" s="397"/>
      <c r="AG420" s="397"/>
      <c r="AH420" s="397"/>
      <c r="AI420" s="397"/>
      <c r="AJ420" s="397"/>
      <c r="AK420" s="397"/>
      <c r="AL420" s="397"/>
      <c r="AM420" s="397"/>
      <c r="AN420" s="397"/>
      <c r="AO420" s="397"/>
      <c r="AP420" s="397"/>
      <c r="AQ420" s="397"/>
      <c r="AR420" s="397"/>
      <c r="AS420" s="397"/>
      <c r="AT420" s="397"/>
      <c r="AU420" s="397"/>
    </row>
    <row r="421" customFormat="false" ht="19.5" hidden="false" customHeight="true" outlineLevel="0" collapsed="false">
      <c r="A421" s="414"/>
      <c r="B421" s="414"/>
      <c r="C421" s="414"/>
      <c r="D421" s="414"/>
      <c r="E421" s="414"/>
      <c r="F421" s="399"/>
      <c r="G421" s="397"/>
      <c r="H421" s="397"/>
      <c r="I421" s="397"/>
      <c r="J421" s="397"/>
      <c r="K421" s="397"/>
      <c r="L421" s="397"/>
      <c r="M421" s="397"/>
      <c r="N421" s="397"/>
      <c r="O421" s="397"/>
      <c r="P421" s="397"/>
      <c r="Q421" s="397"/>
      <c r="R421" s="397"/>
      <c r="S421" s="397"/>
      <c r="T421" s="397"/>
      <c r="U421" s="397"/>
      <c r="V421" s="397"/>
      <c r="W421" s="397"/>
      <c r="X421" s="397"/>
      <c r="Y421" s="397"/>
      <c r="Z421" s="397"/>
      <c r="AA421" s="397"/>
      <c r="AB421" s="397"/>
      <c r="AC421" s="397"/>
      <c r="AD421" s="397"/>
      <c r="AE421" s="397"/>
      <c r="AF421" s="397"/>
      <c r="AG421" s="397"/>
      <c r="AH421" s="397"/>
      <c r="AI421" s="397"/>
      <c r="AJ421" s="397"/>
      <c r="AK421" s="397"/>
      <c r="AL421" s="397"/>
      <c r="AM421" s="397"/>
      <c r="AN421" s="397"/>
      <c r="AO421" s="397"/>
      <c r="AP421" s="397"/>
      <c r="AQ421" s="397"/>
      <c r="AR421" s="397"/>
      <c r="AS421" s="397"/>
      <c r="AT421" s="397"/>
      <c r="AU421" s="397"/>
    </row>
    <row r="422" customFormat="false" ht="19.5" hidden="false" customHeight="true" outlineLevel="0" collapsed="false">
      <c r="A422" s="414"/>
      <c r="B422" s="414"/>
      <c r="C422" s="414"/>
      <c r="D422" s="414"/>
      <c r="E422" s="414"/>
      <c r="F422" s="399"/>
      <c r="G422" s="397"/>
      <c r="H422" s="397"/>
      <c r="I422" s="397"/>
      <c r="J422" s="397"/>
      <c r="K422" s="397"/>
      <c r="L422" s="397"/>
      <c r="M422" s="397"/>
      <c r="N422" s="397"/>
      <c r="O422" s="397"/>
      <c r="P422" s="397"/>
      <c r="Q422" s="397"/>
      <c r="R422" s="397"/>
      <c r="S422" s="397"/>
      <c r="T422" s="397"/>
      <c r="U422" s="397"/>
      <c r="V422" s="397"/>
      <c r="W422" s="397"/>
      <c r="X422" s="397"/>
      <c r="Y422" s="397"/>
      <c r="Z422" s="397"/>
      <c r="AA422" s="397"/>
      <c r="AB422" s="397"/>
      <c r="AC422" s="397"/>
      <c r="AD422" s="397"/>
      <c r="AE422" s="397"/>
      <c r="AF422" s="397"/>
      <c r="AG422" s="397"/>
      <c r="AH422" s="397"/>
      <c r="AI422" s="397"/>
      <c r="AJ422" s="397"/>
      <c r="AK422" s="397"/>
      <c r="AL422" s="397"/>
      <c r="AM422" s="397"/>
      <c r="AN422" s="397"/>
      <c r="AO422" s="397"/>
      <c r="AP422" s="397"/>
      <c r="AQ422" s="397"/>
      <c r="AR422" s="397"/>
      <c r="AS422" s="397"/>
      <c r="AT422" s="397"/>
      <c r="AU422" s="397"/>
    </row>
    <row r="423" customFormat="false" ht="19.5" hidden="false" customHeight="true" outlineLevel="0" collapsed="false">
      <c r="A423" s="414"/>
      <c r="B423" s="414"/>
      <c r="C423" s="414"/>
      <c r="D423" s="414"/>
      <c r="E423" s="414"/>
      <c r="F423" s="399"/>
      <c r="G423" s="397"/>
      <c r="H423" s="397"/>
      <c r="I423" s="397"/>
      <c r="J423" s="397"/>
      <c r="K423" s="397"/>
      <c r="L423" s="397"/>
      <c r="M423" s="397"/>
      <c r="N423" s="397"/>
      <c r="O423" s="397"/>
      <c r="P423" s="397"/>
      <c r="Q423" s="397"/>
      <c r="R423" s="397"/>
      <c r="S423" s="397"/>
      <c r="T423" s="397"/>
      <c r="U423" s="397"/>
      <c r="V423" s="397"/>
      <c r="W423" s="397"/>
      <c r="X423" s="397"/>
      <c r="Y423" s="397"/>
      <c r="Z423" s="397"/>
      <c r="AA423" s="397"/>
      <c r="AB423" s="397"/>
      <c r="AC423" s="397"/>
      <c r="AD423" s="397"/>
      <c r="AE423" s="397"/>
      <c r="AF423" s="397"/>
      <c r="AG423" s="397"/>
      <c r="AH423" s="397"/>
      <c r="AI423" s="397"/>
      <c r="AJ423" s="397"/>
      <c r="AK423" s="397"/>
      <c r="AL423" s="397"/>
      <c r="AM423" s="397"/>
      <c r="AN423" s="397"/>
      <c r="AO423" s="397"/>
      <c r="AP423" s="397"/>
      <c r="AQ423" s="397"/>
      <c r="AR423" s="397"/>
      <c r="AS423" s="397"/>
      <c r="AT423" s="397"/>
      <c r="AU423" s="397"/>
    </row>
    <row r="424" customFormat="false" ht="19.5" hidden="false" customHeight="true" outlineLevel="0" collapsed="false">
      <c r="A424" s="414"/>
      <c r="B424" s="414"/>
      <c r="C424" s="414"/>
      <c r="D424" s="414"/>
      <c r="E424" s="414"/>
      <c r="F424" s="399"/>
      <c r="G424" s="397"/>
      <c r="H424" s="397"/>
      <c r="I424" s="397"/>
      <c r="J424" s="397"/>
      <c r="K424" s="397"/>
      <c r="L424" s="397"/>
      <c r="M424" s="397"/>
      <c r="N424" s="397"/>
      <c r="O424" s="397"/>
      <c r="P424" s="397"/>
      <c r="Q424" s="397"/>
      <c r="R424" s="397"/>
      <c r="S424" s="397"/>
      <c r="T424" s="397"/>
      <c r="U424" s="397"/>
      <c r="V424" s="397"/>
      <c r="W424" s="397"/>
      <c r="X424" s="397"/>
      <c r="Y424" s="397"/>
      <c r="Z424" s="397"/>
      <c r="AA424" s="397"/>
      <c r="AB424" s="397"/>
      <c r="AC424" s="397"/>
      <c r="AD424" s="397"/>
      <c r="AE424" s="397"/>
      <c r="AF424" s="397"/>
      <c r="AG424" s="397"/>
      <c r="AH424" s="397"/>
      <c r="AI424" s="397"/>
      <c r="AJ424" s="397"/>
      <c r="AK424" s="397"/>
      <c r="AL424" s="397"/>
      <c r="AM424" s="397"/>
      <c r="AN424" s="397"/>
      <c r="AO424" s="397"/>
      <c r="AP424" s="397"/>
      <c r="AQ424" s="397"/>
      <c r="AR424" s="397"/>
      <c r="AS424" s="397"/>
      <c r="AT424" s="397"/>
      <c r="AU424" s="397"/>
    </row>
    <row r="425" customFormat="false" ht="19.5" hidden="false" customHeight="true" outlineLevel="0" collapsed="false">
      <c r="A425" s="414"/>
      <c r="B425" s="414"/>
      <c r="C425" s="414"/>
      <c r="D425" s="414"/>
      <c r="E425" s="414"/>
      <c r="F425" s="399"/>
      <c r="G425" s="397"/>
      <c r="H425" s="397"/>
      <c r="I425" s="397"/>
      <c r="J425" s="397"/>
      <c r="K425" s="397"/>
      <c r="L425" s="397"/>
      <c r="M425" s="397"/>
      <c r="N425" s="397"/>
      <c r="O425" s="397"/>
      <c r="P425" s="397"/>
      <c r="Q425" s="397"/>
      <c r="R425" s="397"/>
      <c r="S425" s="397"/>
      <c r="T425" s="397"/>
      <c r="U425" s="397"/>
      <c r="V425" s="397"/>
      <c r="W425" s="397"/>
      <c r="X425" s="397"/>
      <c r="Y425" s="397"/>
      <c r="Z425" s="397"/>
      <c r="AA425" s="397"/>
      <c r="AB425" s="397"/>
      <c r="AC425" s="397"/>
      <c r="AD425" s="397"/>
      <c r="AE425" s="397"/>
      <c r="AF425" s="397"/>
      <c r="AG425" s="397"/>
      <c r="AH425" s="397"/>
      <c r="AI425" s="397"/>
      <c r="AJ425" s="397"/>
      <c r="AK425" s="397"/>
      <c r="AL425" s="397"/>
      <c r="AM425" s="397"/>
      <c r="AN425" s="397"/>
      <c r="AO425" s="397"/>
      <c r="AP425" s="397"/>
      <c r="AQ425" s="397"/>
      <c r="AR425" s="397"/>
      <c r="AS425" s="397"/>
      <c r="AT425" s="397"/>
      <c r="AU425" s="397"/>
    </row>
    <row r="426" customFormat="false" ht="19.5" hidden="false" customHeight="true" outlineLevel="0" collapsed="false">
      <c r="A426" s="414"/>
      <c r="B426" s="414"/>
      <c r="C426" s="414"/>
      <c r="D426" s="414"/>
      <c r="E426" s="414"/>
      <c r="F426" s="399"/>
      <c r="G426" s="397"/>
      <c r="H426" s="397"/>
      <c r="I426" s="397"/>
      <c r="J426" s="397"/>
      <c r="K426" s="397"/>
      <c r="L426" s="397"/>
      <c r="M426" s="397"/>
      <c r="N426" s="397"/>
      <c r="O426" s="397"/>
      <c r="P426" s="397"/>
      <c r="Q426" s="397"/>
      <c r="R426" s="397"/>
      <c r="S426" s="397"/>
      <c r="T426" s="397"/>
      <c r="U426" s="397"/>
      <c r="V426" s="397"/>
      <c r="W426" s="397"/>
      <c r="X426" s="397"/>
      <c r="Y426" s="397"/>
      <c r="Z426" s="397"/>
      <c r="AA426" s="397"/>
      <c r="AB426" s="397"/>
      <c r="AC426" s="397"/>
      <c r="AD426" s="397"/>
      <c r="AE426" s="397"/>
      <c r="AF426" s="397"/>
      <c r="AG426" s="397"/>
      <c r="AH426" s="397"/>
      <c r="AI426" s="397"/>
      <c r="AJ426" s="397"/>
      <c r="AK426" s="397"/>
      <c r="AL426" s="397"/>
      <c r="AM426" s="397"/>
      <c r="AN426" s="397"/>
      <c r="AO426" s="397"/>
      <c r="AP426" s="397"/>
      <c r="AQ426" s="397"/>
      <c r="AR426" s="397"/>
      <c r="AS426" s="397"/>
      <c r="AT426" s="397"/>
      <c r="AU426" s="397"/>
    </row>
    <row r="427" customFormat="false" ht="19.5" hidden="false" customHeight="true" outlineLevel="0" collapsed="false">
      <c r="A427" s="414"/>
      <c r="B427" s="414"/>
      <c r="C427" s="414"/>
      <c r="D427" s="414"/>
      <c r="E427" s="414"/>
      <c r="F427" s="399"/>
      <c r="G427" s="397"/>
      <c r="H427" s="397"/>
      <c r="I427" s="397"/>
      <c r="J427" s="397"/>
      <c r="K427" s="397"/>
      <c r="L427" s="397"/>
      <c r="M427" s="397"/>
      <c r="N427" s="397"/>
      <c r="O427" s="397"/>
      <c r="P427" s="397"/>
      <c r="Q427" s="397"/>
      <c r="R427" s="397"/>
      <c r="S427" s="397"/>
      <c r="T427" s="397"/>
      <c r="U427" s="397"/>
      <c r="V427" s="397"/>
      <c r="W427" s="397"/>
      <c r="X427" s="397"/>
      <c r="Y427" s="397"/>
      <c r="Z427" s="397"/>
      <c r="AA427" s="397"/>
      <c r="AB427" s="397"/>
      <c r="AC427" s="397"/>
      <c r="AD427" s="397"/>
      <c r="AE427" s="397"/>
      <c r="AF427" s="397"/>
      <c r="AG427" s="397"/>
      <c r="AH427" s="397"/>
      <c r="AI427" s="397"/>
      <c r="AJ427" s="397"/>
      <c r="AK427" s="397"/>
      <c r="AL427" s="397"/>
      <c r="AM427" s="397"/>
      <c r="AN427" s="397"/>
      <c r="AO427" s="397"/>
      <c r="AP427" s="397"/>
      <c r="AQ427" s="397"/>
      <c r="AR427" s="397"/>
      <c r="AS427" s="397"/>
      <c r="AT427" s="397"/>
      <c r="AU427" s="397"/>
    </row>
    <row r="428" customFormat="false" ht="19.5" hidden="false" customHeight="true" outlineLevel="0" collapsed="false">
      <c r="A428" s="414"/>
      <c r="B428" s="414"/>
      <c r="C428" s="414"/>
      <c r="D428" s="414"/>
      <c r="E428" s="414"/>
      <c r="F428" s="399"/>
      <c r="G428" s="397"/>
      <c r="H428" s="397"/>
      <c r="I428" s="397"/>
      <c r="J428" s="397"/>
      <c r="K428" s="397"/>
      <c r="L428" s="397"/>
      <c r="M428" s="397"/>
      <c r="N428" s="397"/>
      <c r="O428" s="397"/>
      <c r="P428" s="397"/>
      <c r="Q428" s="397"/>
      <c r="R428" s="397"/>
      <c r="S428" s="397"/>
      <c r="T428" s="397"/>
      <c r="U428" s="397"/>
      <c r="V428" s="397"/>
      <c r="W428" s="397"/>
      <c r="X428" s="397"/>
      <c r="Y428" s="397"/>
      <c r="Z428" s="397"/>
      <c r="AA428" s="397"/>
      <c r="AB428" s="397"/>
      <c r="AC428" s="397"/>
      <c r="AD428" s="397"/>
      <c r="AE428" s="397"/>
      <c r="AF428" s="397"/>
      <c r="AG428" s="397"/>
      <c r="AH428" s="397"/>
      <c r="AI428" s="397"/>
      <c r="AJ428" s="397"/>
      <c r="AK428" s="397"/>
      <c r="AL428" s="397"/>
      <c r="AM428" s="397"/>
      <c r="AN428" s="397"/>
      <c r="AO428" s="397"/>
      <c r="AP428" s="397"/>
      <c r="AQ428" s="397"/>
      <c r="AR428" s="397"/>
      <c r="AS428" s="397"/>
      <c r="AT428" s="397"/>
      <c r="AU428" s="397"/>
    </row>
    <row r="429" customFormat="false" ht="19.5" hidden="false" customHeight="true" outlineLevel="0" collapsed="false">
      <c r="A429" s="414"/>
      <c r="B429" s="414"/>
      <c r="C429" s="414"/>
      <c r="D429" s="414"/>
      <c r="E429" s="414"/>
      <c r="F429" s="399"/>
      <c r="G429" s="397"/>
      <c r="H429" s="397"/>
      <c r="I429" s="397"/>
      <c r="J429" s="397"/>
      <c r="K429" s="397"/>
      <c r="L429" s="397"/>
      <c r="M429" s="397"/>
      <c r="N429" s="397"/>
      <c r="O429" s="397"/>
      <c r="P429" s="397"/>
      <c r="Q429" s="397"/>
      <c r="R429" s="397"/>
      <c r="S429" s="397"/>
      <c r="T429" s="397"/>
      <c r="U429" s="397"/>
      <c r="V429" s="397"/>
      <c r="W429" s="397"/>
      <c r="X429" s="397"/>
      <c r="Y429" s="397"/>
      <c r="Z429" s="397"/>
      <c r="AA429" s="397"/>
      <c r="AB429" s="397"/>
      <c r="AC429" s="397"/>
      <c r="AD429" s="397"/>
      <c r="AE429" s="397"/>
      <c r="AF429" s="397"/>
      <c r="AG429" s="397"/>
      <c r="AH429" s="397"/>
      <c r="AI429" s="397"/>
      <c r="AJ429" s="397"/>
      <c r="AK429" s="397"/>
      <c r="AL429" s="397"/>
      <c r="AM429" s="397"/>
      <c r="AN429" s="397"/>
      <c r="AO429" s="397"/>
      <c r="AP429" s="397"/>
      <c r="AQ429" s="397"/>
      <c r="AR429" s="397"/>
      <c r="AS429" s="397"/>
      <c r="AT429" s="397"/>
      <c r="AU429" s="397"/>
    </row>
    <row r="430" customFormat="false" ht="19.5" hidden="false" customHeight="true" outlineLevel="0" collapsed="false">
      <c r="A430" s="414"/>
      <c r="B430" s="414"/>
      <c r="C430" s="414"/>
      <c r="D430" s="414"/>
      <c r="E430" s="414"/>
      <c r="F430" s="399"/>
      <c r="G430" s="397"/>
      <c r="H430" s="397"/>
      <c r="I430" s="397"/>
      <c r="J430" s="397"/>
      <c r="K430" s="397"/>
      <c r="L430" s="397"/>
      <c r="M430" s="397"/>
      <c r="N430" s="397"/>
      <c r="O430" s="397"/>
      <c r="P430" s="397"/>
      <c r="Q430" s="397"/>
      <c r="R430" s="397"/>
      <c r="S430" s="397"/>
      <c r="T430" s="397"/>
      <c r="U430" s="397"/>
      <c r="V430" s="397"/>
      <c r="W430" s="397"/>
      <c r="X430" s="397"/>
      <c r="Y430" s="397"/>
      <c r="Z430" s="397"/>
      <c r="AA430" s="397"/>
      <c r="AB430" s="397"/>
      <c r="AC430" s="397"/>
      <c r="AD430" s="397"/>
      <c r="AE430" s="397"/>
      <c r="AF430" s="397"/>
      <c r="AG430" s="397"/>
      <c r="AH430" s="397"/>
      <c r="AI430" s="397"/>
      <c r="AJ430" s="397"/>
      <c r="AK430" s="397"/>
      <c r="AL430" s="397"/>
      <c r="AM430" s="397"/>
      <c r="AN430" s="397"/>
      <c r="AO430" s="397"/>
      <c r="AP430" s="397"/>
      <c r="AQ430" s="397"/>
      <c r="AR430" s="397"/>
      <c r="AS430" s="397"/>
      <c r="AT430" s="397"/>
      <c r="AU430" s="397"/>
    </row>
    <row r="431" customFormat="false" ht="19.5" hidden="false" customHeight="true" outlineLevel="0" collapsed="false">
      <c r="A431" s="414"/>
      <c r="B431" s="414"/>
      <c r="C431" s="414"/>
      <c r="D431" s="414"/>
      <c r="E431" s="414"/>
      <c r="F431" s="399"/>
      <c r="G431" s="397"/>
      <c r="H431" s="397"/>
      <c r="I431" s="397"/>
      <c r="J431" s="397"/>
      <c r="K431" s="397"/>
      <c r="L431" s="397"/>
      <c r="M431" s="397"/>
      <c r="N431" s="397"/>
      <c r="O431" s="397"/>
      <c r="P431" s="397"/>
      <c r="Q431" s="397"/>
      <c r="R431" s="397"/>
      <c r="S431" s="397"/>
      <c r="T431" s="397"/>
      <c r="U431" s="397"/>
      <c r="V431" s="397"/>
      <c r="W431" s="397"/>
      <c r="X431" s="397"/>
      <c r="Y431" s="397"/>
      <c r="Z431" s="397"/>
      <c r="AA431" s="397"/>
      <c r="AB431" s="397"/>
      <c r="AC431" s="397"/>
      <c r="AD431" s="397"/>
      <c r="AE431" s="397"/>
      <c r="AF431" s="397"/>
      <c r="AG431" s="397"/>
      <c r="AH431" s="397"/>
      <c r="AI431" s="397"/>
      <c r="AJ431" s="397"/>
      <c r="AK431" s="397"/>
      <c r="AL431" s="397"/>
      <c r="AM431" s="397"/>
      <c r="AN431" s="397"/>
      <c r="AO431" s="397"/>
      <c r="AP431" s="397"/>
      <c r="AQ431" s="397"/>
      <c r="AR431" s="397"/>
      <c r="AS431" s="397"/>
      <c r="AT431" s="397"/>
      <c r="AU431" s="397"/>
    </row>
    <row r="432" customFormat="false" ht="19.5" hidden="false" customHeight="true" outlineLevel="0" collapsed="false">
      <c r="A432" s="414"/>
      <c r="B432" s="414"/>
      <c r="C432" s="414"/>
      <c r="D432" s="414"/>
      <c r="E432" s="414"/>
      <c r="F432" s="399"/>
      <c r="G432" s="397"/>
      <c r="H432" s="397"/>
      <c r="I432" s="397"/>
      <c r="J432" s="397"/>
      <c r="K432" s="397"/>
      <c r="L432" s="397"/>
      <c r="M432" s="397"/>
      <c r="N432" s="397"/>
      <c r="O432" s="397"/>
      <c r="P432" s="397"/>
      <c r="Q432" s="397"/>
      <c r="R432" s="397"/>
      <c r="S432" s="397"/>
      <c r="T432" s="397"/>
      <c r="U432" s="397"/>
      <c r="V432" s="397"/>
      <c r="W432" s="397"/>
      <c r="X432" s="397"/>
      <c r="Y432" s="397"/>
      <c r="Z432" s="397"/>
      <c r="AA432" s="397"/>
      <c r="AB432" s="397"/>
      <c r="AC432" s="397"/>
      <c r="AD432" s="397"/>
      <c r="AE432" s="397"/>
      <c r="AF432" s="397"/>
      <c r="AG432" s="397"/>
      <c r="AH432" s="397"/>
      <c r="AI432" s="397"/>
      <c r="AJ432" s="397"/>
      <c r="AK432" s="397"/>
      <c r="AL432" s="397"/>
      <c r="AM432" s="397"/>
      <c r="AN432" s="397"/>
      <c r="AO432" s="397"/>
      <c r="AP432" s="397"/>
      <c r="AQ432" s="397"/>
      <c r="AR432" s="397"/>
      <c r="AS432" s="397"/>
      <c r="AT432" s="397"/>
      <c r="AU432" s="397"/>
    </row>
    <row r="433" customFormat="false" ht="19.5" hidden="false" customHeight="true" outlineLevel="0" collapsed="false">
      <c r="A433" s="414"/>
      <c r="B433" s="414"/>
      <c r="C433" s="414"/>
      <c r="D433" s="414"/>
      <c r="E433" s="414"/>
      <c r="F433" s="399"/>
      <c r="G433" s="397"/>
      <c r="H433" s="397"/>
      <c r="I433" s="397"/>
      <c r="J433" s="397"/>
      <c r="K433" s="397"/>
      <c r="L433" s="397"/>
      <c r="M433" s="397"/>
      <c r="N433" s="397"/>
      <c r="O433" s="397"/>
      <c r="P433" s="397"/>
      <c r="Q433" s="397"/>
      <c r="R433" s="397"/>
      <c r="S433" s="397"/>
      <c r="T433" s="397"/>
      <c r="U433" s="397"/>
      <c r="V433" s="397"/>
      <c r="W433" s="397"/>
      <c r="X433" s="397"/>
      <c r="Y433" s="397"/>
      <c r="Z433" s="397"/>
      <c r="AA433" s="397"/>
      <c r="AB433" s="397"/>
      <c r="AC433" s="397"/>
      <c r="AD433" s="397"/>
      <c r="AE433" s="397"/>
      <c r="AF433" s="397"/>
      <c r="AG433" s="397"/>
      <c r="AH433" s="397"/>
      <c r="AI433" s="397"/>
      <c r="AJ433" s="397"/>
      <c r="AK433" s="397"/>
      <c r="AL433" s="397"/>
      <c r="AM433" s="397"/>
      <c r="AN433" s="397"/>
      <c r="AO433" s="397"/>
      <c r="AP433" s="397"/>
      <c r="AQ433" s="397"/>
      <c r="AR433" s="397"/>
      <c r="AS433" s="397"/>
      <c r="AT433" s="397"/>
      <c r="AU433" s="397"/>
    </row>
    <row r="434" customFormat="false" ht="19.5" hidden="false" customHeight="true" outlineLevel="0" collapsed="false">
      <c r="A434" s="414"/>
      <c r="B434" s="414"/>
      <c r="C434" s="414"/>
      <c r="D434" s="414"/>
      <c r="E434" s="414"/>
      <c r="F434" s="399"/>
      <c r="G434" s="397"/>
      <c r="H434" s="397"/>
      <c r="I434" s="397"/>
      <c r="J434" s="397"/>
      <c r="K434" s="397"/>
      <c r="L434" s="397"/>
      <c r="M434" s="397"/>
      <c r="N434" s="397"/>
      <c r="O434" s="397"/>
      <c r="P434" s="397"/>
      <c r="Q434" s="397"/>
      <c r="R434" s="397"/>
      <c r="S434" s="397"/>
      <c r="T434" s="397"/>
      <c r="U434" s="397"/>
      <c r="V434" s="397"/>
      <c r="W434" s="397"/>
      <c r="X434" s="397"/>
      <c r="Y434" s="397"/>
      <c r="Z434" s="397"/>
      <c r="AA434" s="397"/>
      <c r="AB434" s="397"/>
      <c r="AC434" s="397"/>
      <c r="AD434" s="397"/>
      <c r="AE434" s="397"/>
      <c r="AF434" s="397"/>
      <c r="AG434" s="397"/>
      <c r="AH434" s="397"/>
      <c r="AI434" s="397"/>
      <c r="AJ434" s="397"/>
      <c r="AK434" s="397"/>
      <c r="AL434" s="397"/>
      <c r="AM434" s="397"/>
      <c r="AN434" s="397"/>
      <c r="AO434" s="397"/>
      <c r="AP434" s="397"/>
      <c r="AQ434" s="397"/>
      <c r="AR434" s="397"/>
      <c r="AS434" s="397"/>
      <c r="AT434" s="397"/>
      <c r="AU434" s="397"/>
    </row>
    <row r="435" customFormat="false" ht="19.5" hidden="false" customHeight="true" outlineLevel="0" collapsed="false">
      <c r="A435" s="414"/>
      <c r="B435" s="414"/>
      <c r="C435" s="414"/>
      <c r="D435" s="414"/>
      <c r="E435" s="414"/>
      <c r="F435" s="399"/>
      <c r="G435" s="397"/>
      <c r="H435" s="397"/>
      <c r="I435" s="397"/>
      <c r="J435" s="397"/>
      <c r="K435" s="397"/>
      <c r="L435" s="397"/>
      <c r="M435" s="397"/>
      <c r="N435" s="397"/>
      <c r="O435" s="397"/>
      <c r="P435" s="397"/>
      <c r="Q435" s="397"/>
      <c r="R435" s="397"/>
      <c r="S435" s="397"/>
      <c r="T435" s="397"/>
      <c r="U435" s="397"/>
      <c r="V435" s="397"/>
      <c r="W435" s="397"/>
      <c r="X435" s="397"/>
      <c r="Y435" s="397"/>
      <c r="Z435" s="397"/>
      <c r="AA435" s="397"/>
      <c r="AB435" s="397"/>
      <c r="AC435" s="397"/>
      <c r="AD435" s="397"/>
      <c r="AE435" s="397"/>
      <c r="AF435" s="397"/>
      <c r="AG435" s="397"/>
      <c r="AH435" s="397"/>
      <c r="AI435" s="397"/>
      <c r="AJ435" s="397"/>
      <c r="AK435" s="397"/>
      <c r="AL435" s="397"/>
      <c r="AM435" s="397"/>
      <c r="AN435" s="397"/>
      <c r="AO435" s="397"/>
      <c r="AP435" s="397"/>
      <c r="AQ435" s="397"/>
      <c r="AR435" s="397"/>
      <c r="AS435" s="397"/>
      <c r="AT435" s="397"/>
      <c r="AU435" s="397"/>
    </row>
    <row r="436" customFormat="false" ht="19.5" hidden="false" customHeight="true" outlineLevel="0" collapsed="false">
      <c r="A436" s="414"/>
      <c r="B436" s="414"/>
      <c r="C436" s="414"/>
      <c r="D436" s="414"/>
      <c r="E436" s="414"/>
      <c r="F436" s="399"/>
      <c r="G436" s="397"/>
      <c r="H436" s="397"/>
      <c r="I436" s="397"/>
      <c r="J436" s="397"/>
      <c r="K436" s="397"/>
      <c r="L436" s="397"/>
      <c r="M436" s="397"/>
      <c r="N436" s="397"/>
      <c r="O436" s="397"/>
      <c r="P436" s="397"/>
      <c r="Q436" s="397"/>
      <c r="R436" s="397"/>
      <c r="S436" s="397"/>
      <c r="T436" s="397"/>
      <c r="U436" s="397"/>
      <c r="V436" s="397"/>
      <c r="W436" s="397"/>
      <c r="X436" s="397"/>
      <c r="Y436" s="397"/>
      <c r="Z436" s="397"/>
      <c r="AA436" s="397"/>
      <c r="AB436" s="397"/>
      <c r="AC436" s="397"/>
      <c r="AD436" s="397"/>
      <c r="AE436" s="397"/>
      <c r="AF436" s="397"/>
      <c r="AG436" s="397"/>
      <c r="AH436" s="397"/>
      <c r="AI436" s="397"/>
      <c r="AJ436" s="397"/>
      <c r="AK436" s="397"/>
      <c r="AL436" s="397"/>
      <c r="AM436" s="397"/>
      <c r="AN436" s="397"/>
      <c r="AO436" s="397"/>
      <c r="AP436" s="397"/>
      <c r="AQ436" s="397"/>
      <c r="AR436" s="397"/>
      <c r="AS436" s="397"/>
      <c r="AT436" s="397"/>
      <c r="AU436" s="397"/>
    </row>
    <row r="437" customFormat="false" ht="19.5" hidden="false" customHeight="true" outlineLevel="0" collapsed="false">
      <c r="A437" s="414"/>
      <c r="B437" s="414"/>
      <c r="C437" s="414"/>
      <c r="D437" s="414"/>
      <c r="E437" s="414"/>
      <c r="F437" s="399"/>
      <c r="G437" s="397"/>
      <c r="H437" s="397"/>
      <c r="I437" s="397"/>
      <c r="J437" s="397"/>
      <c r="K437" s="397"/>
      <c r="L437" s="397"/>
      <c r="M437" s="397"/>
      <c r="N437" s="397"/>
      <c r="O437" s="397"/>
      <c r="P437" s="397"/>
      <c r="Q437" s="397"/>
      <c r="R437" s="397"/>
      <c r="S437" s="397"/>
      <c r="T437" s="397"/>
      <c r="U437" s="397"/>
      <c r="V437" s="397"/>
      <c r="W437" s="397"/>
      <c r="X437" s="397"/>
      <c r="Y437" s="397"/>
      <c r="Z437" s="397"/>
      <c r="AA437" s="397"/>
      <c r="AB437" s="397"/>
      <c r="AC437" s="397"/>
      <c r="AD437" s="397"/>
      <c r="AE437" s="397"/>
      <c r="AF437" s="397"/>
      <c r="AG437" s="397"/>
      <c r="AH437" s="397"/>
      <c r="AI437" s="397"/>
      <c r="AJ437" s="397"/>
      <c r="AK437" s="397"/>
      <c r="AL437" s="397"/>
      <c r="AM437" s="397"/>
      <c r="AN437" s="397"/>
      <c r="AO437" s="397"/>
      <c r="AP437" s="397"/>
      <c r="AQ437" s="397"/>
      <c r="AR437" s="397"/>
      <c r="AS437" s="397"/>
      <c r="AT437" s="397"/>
      <c r="AU437" s="397"/>
    </row>
    <row r="438" customFormat="false" ht="19.5" hidden="false" customHeight="true" outlineLevel="0" collapsed="false">
      <c r="A438" s="414"/>
      <c r="B438" s="414"/>
      <c r="C438" s="414"/>
      <c r="D438" s="414"/>
      <c r="E438" s="414"/>
      <c r="F438" s="399"/>
      <c r="G438" s="397"/>
      <c r="H438" s="397"/>
      <c r="I438" s="397"/>
      <c r="J438" s="397"/>
      <c r="K438" s="397"/>
      <c r="L438" s="397"/>
      <c r="M438" s="397"/>
      <c r="N438" s="397"/>
      <c r="O438" s="397"/>
      <c r="P438" s="397"/>
      <c r="Q438" s="397"/>
      <c r="R438" s="397"/>
      <c r="S438" s="397"/>
      <c r="T438" s="397"/>
      <c r="U438" s="397"/>
      <c r="V438" s="397"/>
      <c r="W438" s="397"/>
      <c r="X438" s="397"/>
      <c r="Y438" s="397"/>
      <c r="Z438" s="397"/>
      <c r="AA438" s="397"/>
      <c r="AB438" s="397"/>
      <c r="AC438" s="397"/>
      <c r="AD438" s="397"/>
      <c r="AE438" s="397"/>
      <c r="AF438" s="397"/>
      <c r="AG438" s="397"/>
      <c r="AH438" s="397"/>
      <c r="AI438" s="397"/>
      <c r="AJ438" s="397"/>
      <c r="AK438" s="397"/>
      <c r="AL438" s="397"/>
      <c r="AM438" s="397"/>
      <c r="AN438" s="397"/>
      <c r="AO438" s="397"/>
      <c r="AP438" s="397"/>
      <c r="AQ438" s="397"/>
      <c r="AR438" s="397"/>
      <c r="AS438" s="397"/>
      <c r="AT438" s="397"/>
      <c r="AU438" s="397"/>
    </row>
    <row r="439" customFormat="false" ht="19.5" hidden="false" customHeight="true" outlineLevel="0" collapsed="false">
      <c r="A439" s="414"/>
      <c r="B439" s="414"/>
      <c r="C439" s="414"/>
      <c r="D439" s="414"/>
      <c r="E439" s="414"/>
      <c r="F439" s="399"/>
      <c r="G439" s="397"/>
      <c r="H439" s="397"/>
      <c r="I439" s="397"/>
      <c r="J439" s="397"/>
      <c r="K439" s="397"/>
      <c r="L439" s="397"/>
      <c r="M439" s="397"/>
      <c r="N439" s="397"/>
      <c r="O439" s="397"/>
      <c r="P439" s="397"/>
      <c r="Q439" s="397"/>
      <c r="R439" s="397"/>
      <c r="S439" s="397"/>
      <c r="T439" s="397"/>
      <c r="U439" s="397"/>
      <c r="V439" s="397"/>
      <c r="W439" s="397"/>
      <c r="X439" s="397"/>
      <c r="Y439" s="397"/>
      <c r="Z439" s="397"/>
      <c r="AA439" s="397"/>
      <c r="AB439" s="397"/>
      <c r="AC439" s="397"/>
      <c r="AD439" s="397"/>
      <c r="AE439" s="397"/>
      <c r="AF439" s="397"/>
      <c r="AG439" s="397"/>
      <c r="AH439" s="397"/>
      <c r="AI439" s="397"/>
      <c r="AJ439" s="397"/>
      <c r="AK439" s="397"/>
      <c r="AL439" s="397"/>
      <c r="AM439" s="397"/>
      <c r="AN439" s="397"/>
      <c r="AO439" s="397"/>
      <c r="AP439" s="397"/>
      <c r="AQ439" s="397"/>
      <c r="AR439" s="397"/>
      <c r="AS439" s="397"/>
      <c r="AT439" s="397"/>
      <c r="AU439" s="397"/>
    </row>
    <row r="440" customFormat="false" ht="19.5" hidden="false" customHeight="true" outlineLevel="0" collapsed="false">
      <c r="A440" s="414"/>
      <c r="B440" s="414"/>
      <c r="C440" s="414"/>
      <c r="D440" s="414"/>
      <c r="E440" s="414"/>
      <c r="F440" s="399"/>
      <c r="G440" s="397"/>
      <c r="H440" s="397"/>
      <c r="I440" s="397"/>
      <c r="J440" s="397"/>
      <c r="K440" s="397"/>
      <c r="L440" s="397"/>
      <c r="M440" s="397"/>
      <c r="N440" s="397"/>
      <c r="O440" s="397"/>
      <c r="P440" s="397"/>
      <c r="Q440" s="397"/>
      <c r="R440" s="397"/>
      <c r="S440" s="397"/>
      <c r="T440" s="397"/>
      <c r="U440" s="397"/>
      <c r="V440" s="397"/>
      <c r="W440" s="397"/>
      <c r="X440" s="397"/>
      <c r="Y440" s="397"/>
      <c r="Z440" s="397"/>
      <c r="AA440" s="397"/>
      <c r="AB440" s="397"/>
      <c r="AC440" s="397"/>
      <c r="AD440" s="397"/>
      <c r="AE440" s="397"/>
      <c r="AF440" s="397"/>
      <c r="AG440" s="397"/>
      <c r="AH440" s="397"/>
      <c r="AI440" s="397"/>
      <c r="AJ440" s="397"/>
      <c r="AK440" s="397"/>
      <c r="AL440" s="397"/>
      <c r="AM440" s="397"/>
      <c r="AN440" s="397"/>
      <c r="AO440" s="397"/>
      <c r="AP440" s="397"/>
      <c r="AQ440" s="397"/>
      <c r="AR440" s="397"/>
      <c r="AS440" s="397"/>
      <c r="AT440" s="397"/>
      <c r="AU440" s="397"/>
    </row>
    <row r="441" customFormat="false" ht="19.5" hidden="false" customHeight="true" outlineLevel="0" collapsed="false">
      <c r="A441" s="414"/>
      <c r="B441" s="414"/>
      <c r="C441" s="414"/>
      <c r="D441" s="414"/>
      <c r="E441" s="414"/>
      <c r="F441" s="399"/>
      <c r="G441" s="397"/>
      <c r="H441" s="397"/>
      <c r="I441" s="397"/>
      <c r="J441" s="397"/>
      <c r="K441" s="397"/>
      <c r="L441" s="397"/>
      <c r="M441" s="397"/>
      <c r="N441" s="397"/>
      <c r="O441" s="397"/>
      <c r="P441" s="397"/>
      <c r="Q441" s="397"/>
      <c r="R441" s="397"/>
      <c r="S441" s="397"/>
      <c r="T441" s="397"/>
      <c r="U441" s="397"/>
      <c r="V441" s="397"/>
      <c r="W441" s="397"/>
      <c r="X441" s="397"/>
      <c r="Y441" s="397"/>
      <c r="Z441" s="397"/>
      <c r="AA441" s="397"/>
      <c r="AB441" s="397"/>
      <c r="AC441" s="397"/>
      <c r="AD441" s="397"/>
      <c r="AE441" s="397"/>
      <c r="AF441" s="397"/>
      <c r="AG441" s="397"/>
      <c r="AH441" s="397"/>
      <c r="AI441" s="397"/>
      <c r="AJ441" s="397"/>
      <c r="AK441" s="397"/>
      <c r="AL441" s="397"/>
      <c r="AM441" s="397"/>
      <c r="AN441" s="397"/>
      <c r="AO441" s="397"/>
      <c r="AP441" s="397"/>
      <c r="AQ441" s="397"/>
      <c r="AR441" s="397"/>
      <c r="AS441" s="397"/>
      <c r="AT441" s="397"/>
      <c r="AU441" s="397"/>
    </row>
    <row r="442" customFormat="false" ht="19.5" hidden="false" customHeight="true" outlineLevel="0" collapsed="false">
      <c r="A442" s="414"/>
      <c r="B442" s="414"/>
      <c r="C442" s="414"/>
      <c r="D442" s="414"/>
      <c r="E442" s="414"/>
      <c r="F442" s="399"/>
      <c r="G442" s="397"/>
      <c r="H442" s="397"/>
      <c r="I442" s="397"/>
      <c r="J442" s="397"/>
      <c r="K442" s="397"/>
      <c r="L442" s="397"/>
      <c r="M442" s="397"/>
      <c r="N442" s="397"/>
      <c r="O442" s="397"/>
      <c r="P442" s="397"/>
      <c r="Q442" s="397"/>
      <c r="R442" s="397"/>
      <c r="S442" s="397"/>
      <c r="T442" s="397"/>
      <c r="U442" s="397"/>
      <c r="V442" s="397"/>
      <c r="W442" s="397"/>
      <c r="X442" s="397"/>
      <c r="Y442" s="397"/>
      <c r="Z442" s="397"/>
      <c r="AA442" s="397"/>
      <c r="AB442" s="397"/>
      <c r="AC442" s="397"/>
      <c r="AD442" s="397"/>
      <c r="AE442" s="397"/>
      <c r="AF442" s="397"/>
      <c r="AG442" s="397"/>
      <c r="AH442" s="397"/>
      <c r="AI442" s="397"/>
      <c r="AJ442" s="397"/>
      <c r="AK442" s="397"/>
      <c r="AL442" s="397"/>
      <c r="AM442" s="397"/>
      <c r="AN442" s="397"/>
      <c r="AO442" s="397"/>
      <c r="AP442" s="397"/>
      <c r="AQ442" s="397"/>
      <c r="AR442" s="397"/>
      <c r="AS442" s="397"/>
      <c r="AT442" s="397"/>
      <c r="AU442" s="397"/>
    </row>
    <row r="443" customFormat="false" ht="19.5" hidden="false" customHeight="true" outlineLevel="0" collapsed="false">
      <c r="A443" s="414"/>
      <c r="B443" s="414"/>
      <c r="C443" s="414"/>
      <c r="D443" s="414"/>
      <c r="E443" s="414"/>
      <c r="F443" s="399"/>
      <c r="G443" s="397"/>
      <c r="H443" s="397"/>
      <c r="I443" s="397"/>
      <c r="J443" s="397"/>
      <c r="K443" s="397"/>
      <c r="L443" s="397"/>
      <c r="M443" s="397"/>
      <c r="N443" s="397"/>
      <c r="O443" s="397"/>
      <c r="P443" s="397"/>
      <c r="Q443" s="397"/>
      <c r="R443" s="397"/>
      <c r="S443" s="397"/>
      <c r="T443" s="397"/>
      <c r="U443" s="397"/>
      <c r="V443" s="397"/>
      <c r="W443" s="397"/>
      <c r="X443" s="397"/>
      <c r="Y443" s="397"/>
      <c r="Z443" s="397"/>
      <c r="AA443" s="397"/>
      <c r="AB443" s="397"/>
      <c r="AC443" s="397"/>
      <c r="AD443" s="397"/>
      <c r="AE443" s="397"/>
      <c r="AF443" s="397"/>
      <c r="AG443" s="397"/>
      <c r="AH443" s="397"/>
      <c r="AI443" s="397"/>
      <c r="AJ443" s="397"/>
      <c r="AK443" s="397"/>
      <c r="AL443" s="397"/>
      <c r="AM443" s="397"/>
      <c r="AN443" s="397"/>
      <c r="AO443" s="397"/>
      <c r="AP443" s="397"/>
      <c r="AQ443" s="397"/>
      <c r="AR443" s="397"/>
      <c r="AS443" s="397"/>
      <c r="AT443" s="397"/>
      <c r="AU443" s="397"/>
    </row>
    <row r="444" customFormat="false" ht="19.5" hidden="false" customHeight="true" outlineLevel="0" collapsed="false">
      <c r="A444" s="414"/>
      <c r="B444" s="414"/>
      <c r="C444" s="414"/>
      <c r="D444" s="414"/>
      <c r="E444" s="414"/>
      <c r="F444" s="399"/>
      <c r="G444" s="397"/>
      <c r="H444" s="397"/>
      <c r="I444" s="397"/>
      <c r="J444" s="397"/>
      <c r="K444" s="397"/>
      <c r="L444" s="397"/>
      <c r="M444" s="397"/>
      <c r="N444" s="397"/>
      <c r="O444" s="397"/>
      <c r="P444" s="397"/>
      <c r="Q444" s="397"/>
      <c r="R444" s="397"/>
      <c r="S444" s="397"/>
      <c r="T444" s="397"/>
      <c r="U444" s="397"/>
      <c r="V444" s="397"/>
      <c r="W444" s="397"/>
      <c r="X444" s="397"/>
      <c r="Y444" s="397"/>
      <c r="Z444" s="397"/>
      <c r="AA444" s="397"/>
      <c r="AB444" s="397"/>
      <c r="AC444" s="397"/>
      <c r="AD444" s="397"/>
      <c r="AE444" s="397"/>
      <c r="AF444" s="397"/>
      <c r="AG444" s="397"/>
      <c r="AH444" s="397"/>
      <c r="AI444" s="397"/>
      <c r="AJ444" s="397"/>
      <c r="AK444" s="397"/>
      <c r="AL444" s="397"/>
      <c r="AM444" s="397"/>
      <c r="AN444" s="397"/>
      <c r="AO444" s="397"/>
      <c r="AP444" s="397"/>
      <c r="AQ444" s="397"/>
      <c r="AR444" s="397"/>
      <c r="AS444" s="397"/>
      <c r="AT444" s="397"/>
      <c r="AU444" s="397"/>
    </row>
    <row r="445" customFormat="false" ht="19.5" hidden="false" customHeight="true" outlineLevel="0" collapsed="false">
      <c r="A445" s="414"/>
      <c r="B445" s="414"/>
      <c r="C445" s="414"/>
      <c r="D445" s="414"/>
      <c r="E445" s="414"/>
      <c r="F445" s="399"/>
      <c r="G445" s="397"/>
      <c r="H445" s="397"/>
      <c r="I445" s="397"/>
      <c r="J445" s="397"/>
      <c r="K445" s="397"/>
      <c r="L445" s="397"/>
      <c r="M445" s="397"/>
      <c r="N445" s="397"/>
      <c r="O445" s="397"/>
      <c r="P445" s="397"/>
      <c r="Q445" s="397"/>
      <c r="R445" s="397"/>
      <c r="S445" s="397"/>
      <c r="T445" s="397"/>
      <c r="U445" s="397"/>
      <c r="V445" s="397"/>
      <c r="W445" s="397"/>
      <c r="X445" s="397"/>
      <c r="Y445" s="397"/>
      <c r="Z445" s="397"/>
      <c r="AA445" s="397"/>
      <c r="AB445" s="397"/>
      <c r="AC445" s="397"/>
      <c r="AD445" s="397"/>
      <c r="AE445" s="397"/>
      <c r="AF445" s="397"/>
      <c r="AG445" s="397"/>
      <c r="AH445" s="397"/>
      <c r="AI445" s="397"/>
      <c r="AJ445" s="397"/>
      <c r="AK445" s="397"/>
      <c r="AL445" s="397"/>
      <c r="AM445" s="397"/>
      <c r="AN445" s="397"/>
      <c r="AO445" s="397"/>
      <c r="AP445" s="397"/>
      <c r="AQ445" s="397"/>
      <c r="AR445" s="397"/>
      <c r="AS445" s="397"/>
      <c r="AT445" s="397"/>
      <c r="AU445" s="397"/>
    </row>
    <row r="446" customFormat="false" ht="19.5" hidden="false" customHeight="true" outlineLevel="0" collapsed="false">
      <c r="A446" s="414"/>
      <c r="B446" s="414"/>
      <c r="C446" s="414"/>
      <c r="D446" s="414"/>
      <c r="E446" s="414"/>
      <c r="F446" s="399"/>
      <c r="G446" s="397"/>
      <c r="H446" s="397"/>
      <c r="I446" s="397"/>
      <c r="J446" s="397"/>
      <c r="K446" s="397"/>
      <c r="L446" s="397"/>
      <c r="M446" s="397"/>
      <c r="N446" s="397"/>
      <c r="O446" s="397"/>
      <c r="P446" s="397"/>
      <c r="Q446" s="397"/>
      <c r="R446" s="397"/>
      <c r="S446" s="397"/>
      <c r="T446" s="397"/>
      <c r="U446" s="397"/>
      <c r="V446" s="397"/>
      <c r="W446" s="397"/>
      <c r="X446" s="397"/>
      <c r="Y446" s="397"/>
      <c r="Z446" s="397"/>
      <c r="AA446" s="397"/>
      <c r="AB446" s="397"/>
      <c r="AC446" s="397"/>
      <c r="AD446" s="397"/>
      <c r="AE446" s="397"/>
      <c r="AF446" s="397"/>
      <c r="AG446" s="397"/>
      <c r="AH446" s="397"/>
      <c r="AI446" s="397"/>
      <c r="AJ446" s="397"/>
      <c r="AK446" s="397"/>
      <c r="AL446" s="397"/>
      <c r="AM446" s="397"/>
      <c r="AN446" s="397"/>
      <c r="AO446" s="397"/>
      <c r="AP446" s="397"/>
      <c r="AQ446" s="397"/>
      <c r="AR446" s="397"/>
      <c r="AS446" s="397"/>
      <c r="AT446" s="397"/>
      <c r="AU446" s="397"/>
    </row>
    <row r="447" customFormat="false" ht="19.5" hidden="false" customHeight="true" outlineLevel="0" collapsed="false">
      <c r="A447" s="414"/>
      <c r="B447" s="414"/>
      <c r="C447" s="414"/>
      <c r="D447" s="414"/>
      <c r="E447" s="414"/>
      <c r="F447" s="399"/>
      <c r="G447" s="397"/>
      <c r="H447" s="397"/>
      <c r="I447" s="397"/>
      <c r="J447" s="397"/>
      <c r="K447" s="397"/>
      <c r="L447" s="397"/>
      <c r="M447" s="397"/>
      <c r="N447" s="397"/>
      <c r="O447" s="397"/>
      <c r="P447" s="397"/>
      <c r="Q447" s="397"/>
      <c r="R447" s="397"/>
      <c r="S447" s="397"/>
      <c r="T447" s="397"/>
      <c r="U447" s="397"/>
      <c r="V447" s="397"/>
      <c r="W447" s="397"/>
      <c r="X447" s="397"/>
      <c r="Y447" s="397"/>
      <c r="Z447" s="397"/>
      <c r="AA447" s="397"/>
      <c r="AB447" s="397"/>
      <c r="AC447" s="397"/>
      <c r="AD447" s="397"/>
      <c r="AE447" s="397"/>
      <c r="AF447" s="397"/>
      <c r="AG447" s="397"/>
      <c r="AH447" s="397"/>
      <c r="AI447" s="397"/>
      <c r="AJ447" s="397"/>
      <c r="AK447" s="397"/>
      <c r="AL447" s="397"/>
      <c r="AM447" s="397"/>
      <c r="AN447" s="397"/>
      <c r="AO447" s="397"/>
      <c r="AP447" s="397"/>
      <c r="AQ447" s="397"/>
      <c r="AR447" s="397"/>
      <c r="AS447" s="397"/>
      <c r="AT447" s="397"/>
      <c r="AU447" s="397"/>
    </row>
    <row r="448" customFormat="false" ht="19.5" hidden="false" customHeight="true" outlineLevel="0" collapsed="false">
      <c r="A448" s="414"/>
      <c r="B448" s="414"/>
      <c r="C448" s="414"/>
      <c r="D448" s="414"/>
      <c r="E448" s="414"/>
      <c r="F448" s="399"/>
      <c r="G448" s="397"/>
      <c r="H448" s="397"/>
      <c r="I448" s="397"/>
      <c r="J448" s="397"/>
      <c r="K448" s="397"/>
      <c r="L448" s="397"/>
      <c r="M448" s="397"/>
      <c r="N448" s="397"/>
      <c r="O448" s="397"/>
      <c r="P448" s="397"/>
      <c r="Q448" s="397"/>
      <c r="R448" s="397"/>
      <c r="S448" s="397"/>
      <c r="T448" s="397"/>
      <c r="U448" s="397"/>
      <c r="V448" s="397"/>
      <c r="W448" s="397"/>
      <c r="X448" s="397"/>
      <c r="Y448" s="397"/>
      <c r="Z448" s="397"/>
      <c r="AA448" s="397"/>
      <c r="AB448" s="397"/>
      <c r="AC448" s="397"/>
      <c r="AD448" s="397"/>
      <c r="AE448" s="397"/>
      <c r="AF448" s="397"/>
      <c r="AG448" s="397"/>
      <c r="AH448" s="397"/>
      <c r="AI448" s="397"/>
      <c r="AJ448" s="397"/>
      <c r="AK448" s="397"/>
      <c r="AL448" s="397"/>
      <c r="AM448" s="397"/>
      <c r="AN448" s="397"/>
      <c r="AO448" s="397"/>
      <c r="AP448" s="397"/>
      <c r="AQ448" s="397"/>
      <c r="AR448" s="397"/>
      <c r="AS448" s="397"/>
      <c r="AT448" s="397"/>
      <c r="AU448" s="397"/>
    </row>
    <row r="449" customFormat="false" ht="19.5" hidden="false" customHeight="true" outlineLevel="0" collapsed="false">
      <c r="A449" s="414"/>
      <c r="B449" s="414"/>
      <c r="C449" s="414"/>
      <c r="D449" s="414"/>
      <c r="E449" s="414"/>
      <c r="F449" s="399"/>
      <c r="G449" s="397"/>
      <c r="H449" s="397"/>
      <c r="I449" s="397"/>
      <c r="J449" s="397"/>
      <c r="K449" s="397"/>
      <c r="L449" s="397"/>
      <c r="M449" s="397"/>
      <c r="N449" s="397"/>
      <c r="O449" s="397"/>
      <c r="P449" s="397"/>
      <c r="Q449" s="397"/>
      <c r="R449" s="397"/>
      <c r="S449" s="397"/>
      <c r="T449" s="397"/>
      <c r="U449" s="397"/>
      <c r="V449" s="397"/>
      <c r="W449" s="397"/>
      <c r="X449" s="397"/>
      <c r="Y449" s="397"/>
      <c r="Z449" s="397"/>
      <c r="AA449" s="397"/>
      <c r="AB449" s="397"/>
      <c r="AC449" s="397"/>
      <c r="AD449" s="397"/>
      <c r="AE449" s="397"/>
      <c r="AF449" s="397"/>
      <c r="AG449" s="397"/>
      <c r="AH449" s="397"/>
      <c r="AI449" s="397"/>
      <c r="AJ449" s="397"/>
      <c r="AK449" s="397"/>
      <c r="AL449" s="397"/>
      <c r="AM449" s="397"/>
      <c r="AN449" s="397"/>
      <c r="AO449" s="397"/>
      <c r="AP449" s="397"/>
      <c r="AQ449" s="397"/>
      <c r="AR449" s="397"/>
      <c r="AS449" s="397"/>
      <c r="AT449" s="397"/>
      <c r="AU449" s="397"/>
    </row>
    <row r="450" customFormat="false" ht="19.5" hidden="false" customHeight="true" outlineLevel="0" collapsed="false">
      <c r="A450" s="414"/>
      <c r="B450" s="414"/>
      <c r="C450" s="414"/>
      <c r="D450" s="414"/>
      <c r="E450" s="414"/>
      <c r="F450" s="399"/>
      <c r="G450" s="397"/>
      <c r="H450" s="397"/>
      <c r="I450" s="397"/>
      <c r="J450" s="397"/>
      <c r="K450" s="397"/>
      <c r="L450" s="397"/>
      <c r="M450" s="397"/>
      <c r="N450" s="397"/>
      <c r="O450" s="397"/>
      <c r="P450" s="397"/>
      <c r="Q450" s="397"/>
      <c r="R450" s="397"/>
      <c r="S450" s="397"/>
      <c r="T450" s="397"/>
      <c r="U450" s="397"/>
      <c r="V450" s="397"/>
      <c r="W450" s="397"/>
      <c r="X450" s="397"/>
      <c r="Y450" s="397"/>
      <c r="Z450" s="397"/>
      <c r="AA450" s="397"/>
      <c r="AB450" s="397"/>
      <c r="AC450" s="397"/>
      <c r="AD450" s="397"/>
      <c r="AE450" s="397"/>
      <c r="AF450" s="397"/>
      <c r="AG450" s="397"/>
      <c r="AH450" s="397"/>
      <c r="AI450" s="397"/>
      <c r="AJ450" s="397"/>
      <c r="AK450" s="397"/>
      <c r="AL450" s="397"/>
      <c r="AM450" s="397"/>
      <c r="AN450" s="397"/>
      <c r="AO450" s="397"/>
      <c r="AP450" s="397"/>
      <c r="AQ450" s="397"/>
      <c r="AR450" s="397"/>
      <c r="AS450" s="397"/>
      <c r="AT450" s="397"/>
      <c r="AU450" s="397"/>
    </row>
    <row r="451" customFormat="false" ht="19.5" hidden="false" customHeight="true" outlineLevel="0" collapsed="false">
      <c r="A451" s="414"/>
      <c r="B451" s="414"/>
      <c r="C451" s="414"/>
      <c r="D451" s="414"/>
      <c r="E451" s="414"/>
      <c r="F451" s="399"/>
      <c r="G451" s="397"/>
      <c r="H451" s="397"/>
      <c r="I451" s="397"/>
      <c r="J451" s="397"/>
      <c r="K451" s="397"/>
      <c r="L451" s="397"/>
      <c r="M451" s="397"/>
      <c r="N451" s="397"/>
      <c r="O451" s="397"/>
      <c r="P451" s="397"/>
      <c r="Q451" s="397"/>
      <c r="R451" s="397"/>
      <c r="S451" s="397"/>
      <c r="T451" s="397"/>
      <c r="U451" s="397"/>
      <c r="V451" s="397"/>
      <c r="W451" s="397"/>
      <c r="X451" s="397"/>
      <c r="Y451" s="397"/>
      <c r="Z451" s="397"/>
      <c r="AA451" s="397"/>
      <c r="AB451" s="397"/>
      <c r="AC451" s="397"/>
      <c r="AD451" s="397"/>
      <c r="AE451" s="397"/>
      <c r="AF451" s="397"/>
      <c r="AG451" s="397"/>
      <c r="AH451" s="397"/>
      <c r="AI451" s="397"/>
      <c r="AJ451" s="397"/>
      <c r="AK451" s="397"/>
      <c r="AL451" s="397"/>
      <c r="AM451" s="397"/>
      <c r="AN451" s="397"/>
      <c r="AO451" s="397"/>
      <c r="AP451" s="397"/>
      <c r="AQ451" s="397"/>
      <c r="AR451" s="397"/>
      <c r="AS451" s="397"/>
      <c r="AT451" s="397"/>
      <c r="AU451" s="397"/>
    </row>
    <row r="452" customFormat="false" ht="19.5" hidden="false" customHeight="true" outlineLevel="0" collapsed="false">
      <c r="A452" s="414"/>
      <c r="B452" s="414"/>
      <c r="C452" s="414"/>
      <c r="D452" s="414"/>
      <c r="E452" s="414"/>
      <c r="F452" s="399"/>
      <c r="G452" s="397"/>
      <c r="H452" s="397"/>
      <c r="I452" s="397"/>
      <c r="J452" s="397"/>
      <c r="K452" s="397"/>
      <c r="L452" s="397"/>
      <c r="M452" s="397"/>
      <c r="N452" s="397"/>
      <c r="O452" s="397"/>
      <c r="P452" s="397"/>
      <c r="Q452" s="397"/>
      <c r="R452" s="397"/>
      <c r="S452" s="397"/>
      <c r="T452" s="397"/>
      <c r="U452" s="397"/>
      <c r="V452" s="397"/>
      <c r="W452" s="397"/>
      <c r="X452" s="397"/>
      <c r="Y452" s="397"/>
      <c r="Z452" s="397"/>
      <c r="AA452" s="397"/>
      <c r="AB452" s="397"/>
      <c r="AC452" s="397"/>
      <c r="AD452" s="397"/>
      <c r="AE452" s="397"/>
      <c r="AF452" s="397"/>
      <c r="AG452" s="397"/>
      <c r="AH452" s="397"/>
      <c r="AI452" s="397"/>
      <c r="AJ452" s="397"/>
      <c r="AK452" s="397"/>
      <c r="AL452" s="397"/>
      <c r="AM452" s="397"/>
      <c r="AN452" s="397"/>
      <c r="AO452" s="397"/>
      <c r="AP452" s="397"/>
      <c r="AQ452" s="397"/>
      <c r="AR452" s="397"/>
      <c r="AS452" s="397"/>
      <c r="AT452" s="397"/>
      <c r="AU452" s="397"/>
    </row>
    <row r="453" customFormat="false" ht="19.5" hidden="false" customHeight="true" outlineLevel="0" collapsed="false">
      <c r="A453" s="414"/>
      <c r="B453" s="414"/>
      <c r="C453" s="414"/>
      <c r="D453" s="414"/>
      <c r="E453" s="414"/>
      <c r="F453" s="399"/>
      <c r="G453" s="397"/>
      <c r="H453" s="397"/>
      <c r="I453" s="397"/>
      <c r="J453" s="397"/>
      <c r="K453" s="397"/>
      <c r="L453" s="397"/>
      <c r="M453" s="397"/>
      <c r="N453" s="397"/>
      <c r="O453" s="397"/>
      <c r="P453" s="397"/>
      <c r="Q453" s="397"/>
      <c r="R453" s="397"/>
      <c r="S453" s="397"/>
      <c r="T453" s="397"/>
      <c r="U453" s="397"/>
      <c r="V453" s="397"/>
      <c r="W453" s="397"/>
      <c r="X453" s="397"/>
      <c r="Y453" s="397"/>
      <c r="Z453" s="397"/>
      <c r="AA453" s="397"/>
      <c r="AB453" s="397"/>
      <c r="AC453" s="397"/>
      <c r="AD453" s="397"/>
      <c r="AE453" s="397"/>
      <c r="AF453" s="397"/>
      <c r="AG453" s="397"/>
      <c r="AH453" s="397"/>
      <c r="AI453" s="397"/>
      <c r="AJ453" s="397"/>
      <c r="AK453" s="397"/>
      <c r="AL453" s="397"/>
      <c r="AM453" s="397"/>
      <c r="AN453" s="397"/>
      <c r="AO453" s="397"/>
      <c r="AP453" s="397"/>
      <c r="AQ453" s="397"/>
      <c r="AR453" s="397"/>
      <c r="AS453" s="397"/>
      <c r="AT453" s="397"/>
      <c r="AU453" s="397"/>
    </row>
    <row r="454" customFormat="false" ht="19.5" hidden="false" customHeight="true" outlineLevel="0" collapsed="false">
      <c r="A454" s="414"/>
      <c r="B454" s="414"/>
      <c r="C454" s="414"/>
      <c r="D454" s="414"/>
      <c r="E454" s="414"/>
      <c r="F454" s="399"/>
      <c r="G454" s="397"/>
      <c r="H454" s="397"/>
      <c r="I454" s="397"/>
      <c r="J454" s="397"/>
      <c r="K454" s="397"/>
      <c r="L454" s="397"/>
      <c r="M454" s="397"/>
      <c r="N454" s="397"/>
      <c r="O454" s="397"/>
      <c r="P454" s="397"/>
      <c r="Q454" s="397"/>
      <c r="R454" s="397"/>
      <c r="S454" s="397"/>
      <c r="T454" s="397"/>
      <c r="U454" s="397"/>
      <c r="V454" s="397"/>
      <c r="W454" s="397"/>
      <c r="X454" s="397"/>
      <c r="Y454" s="397"/>
      <c r="Z454" s="397"/>
      <c r="AA454" s="397"/>
      <c r="AB454" s="397"/>
      <c r="AC454" s="397"/>
      <c r="AD454" s="397"/>
      <c r="AE454" s="397"/>
      <c r="AF454" s="397"/>
      <c r="AG454" s="397"/>
      <c r="AH454" s="397"/>
      <c r="AI454" s="397"/>
      <c r="AJ454" s="397"/>
      <c r="AK454" s="397"/>
      <c r="AL454" s="397"/>
      <c r="AM454" s="397"/>
      <c r="AN454" s="397"/>
      <c r="AO454" s="397"/>
      <c r="AP454" s="397"/>
      <c r="AQ454" s="397"/>
      <c r="AR454" s="397"/>
      <c r="AS454" s="397"/>
      <c r="AT454" s="397"/>
      <c r="AU454" s="397"/>
    </row>
    <row r="455" customFormat="false" ht="19.5" hidden="false" customHeight="true" outlineLevel="0" collapsed="false">
      <c r="A455" s="414"/>
      <c r="B455" s="414"/>
      <c r="C455" s="414"/>
      <c r="D455" s="414"/>
      <c r="E455" s="414"/>
      <c r="F455" s="399"/>
      <c r="G455" s="397"/>
      <c r="H455" s="397"/>
      <c r="I455" s="397"/>
      <c r="J455" s="397"/>
      <c r="K455" s="397"/>
      <c r="L455" s="397"/>
      <c r="M455" s="397"/>
      <c r="N455" s="397"/>
      <c r="O455" s="397"/>
      <c r="P455" s="397"/>
      <c r="Q455" s="397"/>
      <c r="R455" s="397"/>
      <c r="S455" s="397"/>
      <c r="T455" s="397"/>
      <c r="U455" s="397"/>
      <c r="V455" s="397"/>
      <c r="W455" s="397"/>
      <c r="X455" s="397"/>
      <c r="Y455" s="397"/>
      <c r="Z455" s="397"/>
      <c r="AA455" s="397"/>
      <c r="AB455" s="397"/>
      <c r="AC455" s="397"/>
      <c r="AD455" s="397"/>
      <c r="AE455" s="397"/>
      <c r="AF455" s="397"/>
      <c r="AG455" s="397"/>
      <c r="AH455" s="397"/>
      <c r="AI455" s="397"/>
      <c r="AJ455" s="397"/>
      <c r="AK455" s="397"/>
      <c r="AL455" s="397"/>
      <c r="AM455" s="397"/>
      <c r="AN455" s="397"/>
      <c r="AO455" s="397"/>
      <c r="AP455" s="397"/>
      <c r="AQ455" s="397"/>
      <c r="AR455" s="397"/>
      <c r="AS455" s="397"/>
      <c r="AT455" s="397"/>
      <c r="AU455" s="397"/>
    </row>
    <row r="456" customFormat="false" ht="19.5" hidden="false" customHeight="true" outlineLevel="0" collapsed="false">
      <c r="A456" s="414"/>
      <c r="B456" s="414"/>
      <c r="C456" s="414"/>
      <c r="D456" s="414"/>
      <c r="E456" s="414"/>
      <c r="F456" s="399"/>
      <c r="G456" s="397"/>
      <c r="H456" s="397"/>
      <c r="I456" s="397"/>
      <c r="J456" s="397"/>
      <c r="K456" s="397"/>
      <c r="L456" s="397"/>
      <c r="M456" s="397"/>
      <c r="N456" s="397"/>
      <c r="O456" s="397"/>
      <c r="P456" s="397"/>
      <c r="Q456" s="397"/>
      <c r="R456" s="397"/>
      <c r="S456" s="397"/>
      <c r="T456" s="397"/>
      <c r="U456" s="397"/>
      <c r="V456" s="397"/>
      <c r="W456" s="397"/>
      <c r="X456" s="397"/>
      <c r="Y456" s="397"/>
      <c r="Z456" s="397"/>
      <c r="AA456" s="397"/>
      <c r="AB456" s="397"/>
      <c r="AC456" s="397"/>
      <c r="AD456" s="397"/>
      <c r="AE456" s="397"/>
      <c r="AF456" s="397"/>
      <c r="AG456" s="397"/>
      <c r="AH456" s="397"/>
      <c r="AI456" s="397"/>
      <c r="AJ456" s="397"/>
      <c r="AK456" s="397"/>
      <c r="AL456" s="397"/>
      <c r="AM456" s="397"/>
      <c r="AN456" s="397"/>
      <c r="AO456" s="397"/>
      <c r="AP456" s="397"/>
      <c r="AQ456" s="397"/>
      <c r="AR456" s="397"/>
      <c r="AS456" s="397"/>
      <c r="AT456" s="397"/>
      <c r="AU456" s="397"/>
    </row>
    <row r="457" customFormat="false" ht="19.5" hidden="false" customHeight="true" outlineLevel="0" collapsed="false">
      <c r="A457" s="414"/>
      <c r="B457" s="414"/>
      <c r="C457" s="414"/>
      <c r="D457" s="414"/>
      <c r="E457" s="414"/>
      <c r="F457" s="399"/>
      <c r="G457" s="397"/>
      <c r="H457" s="397"/>
      <c r="I457" s="397"/>
      <c r="J457" s="397"/>
      <c r="K457" s="397"/>
      <c r="L457" s="397"/>
      <c r="M457" s="397"/>
      <c r="N457" s="397"/>
      <c r="O457" s="397"/>
      <c r="P457" s="397"/>
      <c r="Q457" s="397"/>
      <c r="R457" s="397"/>
      <c r="S457" s="397"/>
      <c r="T457" s="397"/>
      <c r="U457" s="397"/>
      <c r="V457" s="397"/>
      <c r="W457" s="397"/>
      <c r="X457" s="397"/>
      <c r="Y457" s="397"/>
      <c r="Z457" s="397"/>
      <c r="AA457" s="397"/>
      <c r="AB457" s="397"/>
      <c r="AC457" s="397"/>
      <c r="AD457" s="397"/>
      <c r="AE457" s="397"/>
      <c r="AF457" s="397"/>
      <c r="AG457" s="397"/>
      <c r="AH457" s="397"/>
      <c r="AI457" s="397"/>
      <c r="AJ457" s="397"/>
      <c r="AK457" s="397"/>
      <c r="AL457" s="397"/>
      <c r="AM457" s="397"/>
      <c r="AN457" s="397"/>
      <c r="AO457" s="397"/>
      <c r="AP457" s="397"/>
      <c r="AQ457" s="397"/>
      <c r="AR457" s="397"/>
      <c r="AS457" s="397"/>
      <c r="AT457" s="397"/>
      <c r="AU457" s="397"/>
    </row>
    <row r="458" customFormat="false" ht="19.5" hidden="false" customHeight="true" outlineLevel="0" collapsed="false">
      <c r="A458" s="414"/>
      <c r="B458" s="414"/>
      <c r="C458" s="414"/>
      <c r="D458" s="414"/>
      <c r="E458" s="414"/>
      <c r="F458" s="399"/>
      <c r="G458" s="397"/>
      <c r="H458" s="397"/>
      <c r="I458" s="397"/>
      <c r="J458" s="397"/>
      <c r="K458" s="397"/>
      <c r="L458" s="397"/>
      <c r="M458" s="397"/>
      <c r="N458" s="397"/>
      <c r="O458" s="397"/>
      <c r="P458" s="397"/>
      <c r="Q458" s="397"/>
      <c r="R458" s="397"/>
      <c r="S458" s="397"/>
      <c r="T458" s="397"/>
      <c r="U458" s="397"/>
      <c r="V458" s="397"/>
      <c r="W458" s="397"/>
      <c r="X458" s="397"/>
      <c r="Y458" s="397"/>
      <c r="Z458" s="397"/>
      <c r="AA458" s="397"/>
      <c r="AB458" s="397"/>
      <c r="AC458" s="397"/>
      <c r="AD458" s="397"/>
      <c r="AE458" s="397"/>
      <c r="AF458" s="397"/>
      <c r="AG458" s="397"/>
      <c r="AH458" s="397"/>
      <c r="AI458" s="397"/>
      <c r="AJ458" s="397"/>
      <c r="AK458" s="397"/>
      <c r="AL458" s="397"/>
      <c r="AM458" s="397"/>
      <c r="AN458" s="397"/>
      <c r="AO458" s="397"/>
      <c r="AP458" s="397"/>
      <c r="AQ458" s="397"/>
      <c r="AR458" s="397"/>
      <c r="AS458" s="397"/>
      <c r="AT458" s="397"/>
      <c r="AU458" s="397"/>
    </row>
    <row r="459" customFormat="false" ht="19.5" hidden="false" customHeight="true" outlineLevel="0" collapsed="false">
      <c r="A459" s="414"/>
      <c r="B459" s="414"/>
      <c r="C459" s="414"/>
      <c r="D459" s="414"/>
      <c r="E459" s="414"/>
      <c r="F459" s="399"/>
      <c r="G459" s="397"/>
      <c r="H459" s="397"/>
      <c r="I459" s="397"/>
      <c r="J459" s="397"/>
      <c r="K459" s="397"/>
      <c r="L459" s="397"/>
      <c r="M459" s="397"/>
      <c r="N459" s="397"/>
      <c r="O459" s="397"/>
      <c r="P459" s="397"/>
      <c r="Q459" s="397"/>
      <c r="R459" s="397"/>
      <c r="S459" s="397"/>
      <c r="T459" s="397"/>
      <c r="U459" s="397"/>
      <c r="V459" s="397"/>
      <c r="W459" s="397"/>
      <c r="X459" s="397"/>
      <c r="Y459" s="397"/>
      <c r="Z459" s="397"/>
      <c r="AA459" s="397"/>
      <c r="AB459" s="397"/>
      <c r="AC459" s="397"/>
      <c r="AD459" s="397"/>
      <c r="AE459" s="397"/>
      <c r="AF459" s="397"/>
      <c r="AG459" s="397"/>
      <c r="AH459" s="397"/>
      <c r="AI459" s="397"/>
      <c r="AJ459" s="397"/>
      <c r="AK459" s="397"/>
      <c r="AL459" s="397"/>
      <c r="AM459" s="397"/>
      <c r="AN459" s="397"/>
      <c r="AO459" s="397"/>
      <c r="AP459" s="397"/>
      <c r="AQ459" s="397"/>
      <c r="AR459" s="397"/>
      <c r="AS459" s="397"/>
      <c r="AT459" s="397"/>
      <c r="AU459" s="397"/>
    </row>
    <row r="460" customFormat="false" ht="19.5" hidden="false" customHeight="true" outlineLevel="0" collapsed="false">
      <c r="A460" s="414"/>
      <c r="B460" s="414"/>
      <c r="C460" s="414"/>
      <c r="D460" s="414"/>
      <c r="E460" s="414"/>
      <c r="F460" s="399"/>
      <c r="G460" s="397"/>
      <c r="H460" s="397"/>
      <c r="I460" s="397"/>
      <c r="J460" s="397"/>
      <c r="K460" s="397"/>
      <c r="L460" s="397"/>
      <c r="M460" s="397"/>
      <c r="N460" s="397"/>
      <c r="O460" s="397"/>
      <c r="P460" s="397"/>
      <c r="Q460" s="397"/>
      <c r="R460" s="397"/>
      <c r="S460" s="397"/>
      <c r="T460" s="397"/>
      <c r="U460" s="397"/>
      <c r="V460" s="397"/>
      <c r="W460" s="397"/>
      <c r="X460" s="397"/>
      <c r="Y460" s="397"/>
      <c r="Z460" s="397"/>
      <c r="AA460" s="397"/>
      <c r="AB460" s="397"/>
      <c r="AC460" s="397"/>
      <c r="AD460" s="397"/>
      <c r="AE460" s="397"/>
      <c r="AF460" s="397"/>
      <c r="AG460" s="397"/>
      <c r="AH460" s="397"/>
      <c r="AI460" s="397"/>
      <c r="AJ460" s="397"/>
      <c r="AK460" s="397"/>
      <c r="AL460" s="397"/>
      <c r="AM460" s="397"/>
      <c r="AN460" s="397"/>
      <c r="AO460" s="397"/>
      <c r="AP460" s="397"/>
      <c r="AQ460" s="397"/>
      <c r="AR460" s="397"/>
      <c r="AS460" s="397"/>
      <c r="AT460" s="397"/>
      <c r="AU460" s="397"/>
    </row>
    <row r="461" customFormat="false" ht="19.5" hidden="false" customHeight="true" outlineLevel="0" collapsed="false">
      <c r="A461" s="414"/>
      <c r="B461" s="414"/>
      <c r="C461" s="414"/>
      <c r="D461" s="414"/>
      <c r="E461" s="414"/>
      <c r="F461" s="399"/>
      <c r="G461" s="397"/>
      <c r="H461" s="397"/>
      <c r="I461" s="397"/>
      <c r="J461" s="397"/>
      <c r="K461" s="397"/>
      <c r="L461" s="397"/>
      <c r="M461" s="397"/>
      <c r="N461" s="397"/>
      <c r="O461" s="397"/>
      <c r="P461" s="397"/>
      <c r="Q461" s="397"/>
      <c r="R461" s="397"/>
      <c r="S461" s="397"/>
      <c r="T461" s="397"/>
      <c r="U461" s="397"/>
      <c r="V461" s="397"/>
      <c r="W461" s="397"/>
      <c r="X461" s="397"/>
      <c r="Y461" s="397"/>
      <c r="Z461" s="397"/>
      <c r="AA461" s="397"/>
      <c r="AB461" s="397"/>
      <c r="AC461" s="397"/>
      <c r="AD461" s="397"/>
      <c r="AE461" s="397"/>
      <c r="AF461" s="397"/>
      <c r="AG461" s="397"/>
      <c r="AH461" s="397"/>
      <c r="AI461" s="397"/>
      <c r="AJ461" s="397"/>
      <c r="AK461" s="397"/>
      <c r="AL461" s="397"/>
      <c r="AM461" s="397"/>
      <c r="AN461" s="397"/>
      <c r="AO461" s="397"/>
      <c r="AP461" s="397"/>
      <c r="AQ461" s="397"/>
      <c r="AR461" s="397"/>
      <c r="AS461" s="397"/>
      <c r="AT461" s="397"/>
      <c r="AU461" s="397"/>
    </row>
    <row r="462" customFormat="false" ht="19.5" hidden="false" customHeight="true" outlineLevel="0" collapsed="false">
      <c r="A462" s="414"/>
      <c r="B462" s="414"/>
      <c r="C462" s="414"/>
      <c r="D462" s="414"/>
      <c r="E462" s="414"/>
      <c r="F462" s="399"/>
      <c r="G462" s="397"/>
      <c r="H462" s="397"/>
      <c r="I462" s="397"/>
      <c r="J462" s="397"/>
      <c r="K462" s="397"/>
      <c r="L462" s="397"/>
      <c r="M462" s="397"/>
      <c r="N462" s="397"/>
      <c r="O462" s="397"/>
      <c r="P462" s="397"/>
      <c r="Q462" s="397"/>
      <c r="R462" s="397"/>
      <c r="S462" s="397"/>
      <c r="T462" s="397"/>
      <c r="U462" s="397"/>
      <c r="V462" s="397"/>
      <c r="W462" s="397"/>
      <c r="X462" s="397"/>
      <c r="Y462" s="397"/>
      <c r="Z462" s="397"/>
      <c r="AA462" s="397"/>
      <c r="AB462" s="397"/>
      <c r="AC462" s="397"/>
      <c r="AD462" s="397"/>
      <c r="AE462" s="397"/>
      <c r="AF462" s="397"/>
      <c r="AG462" s="397"/>
      <c r="AH462" s="397"/>
      <c r="AI462" s="397"/>
      <c r="AJ462" s="397"/>
      <c r="AK462" s="397"/>
      <c r="AL462" s="397"/>
      <c r="AM462" s="397"/>
      <c r="AN462" s="397"/>
      <c r="AO462" s="397"/>
      <c r="AP462" s="397"/>
      <c r="AQ462" s="397"/>
      <c r="AR462" s="397"/>
      <c r="AS462" s="397"/>
      <c r="AT462" s="397"/>
      <c r="AU462" s="397"/>
    </row>
    <row r="463" customFormat="false" ht="19.5" hidden="false" customHeight="true" outlineLevel="0" collapsed="false">
      <c r="A463" s="414"/>
      <c r="B463" s="414"/>
      <c r="C463" s="414"/>
      <c r="D463" s="414"/>
      <c r="E463" s="414"/>
      <c r="F463" s="399"/>
      <c r="G463" s="397"/>
      <c r="H463" s="397"/>
      <c r="I463" s="397"/>
      <c r="J463" s="397"/>
      <c r="K463" s="397"/>
      <c r="L463" s="397"/>
      <c r="M463" s="397"/>
      <c r="N463" s="397"/>
      <c r="O463" s="397"/>
      <c r="P463" s="397"/>
      <c r="Q463" s="397"/>
      <c r="R463" s="397"/>
      <c r="S463" s="397"/>
      <c r="T463" s="397"/>
      <c r="U463" s="397"/>
      <c r="V463" s="397"/>
      <c r="W463" s="397"/>
      <c r="X463" s="397"/>
      <c r="Y463" s="397"/>
      <c r="Z463" s="397"/>
      <c r="AA463" s="397"/>
      <c r="AB463" s="397"/>
      <c r="AC463" s="397"/>
      <c r="AD463" s="397"/>
      <c r="AE463" s="397"/>
      <c r="AF463" s="397"/>
      <c r="AG463" s="397"/>
      <c r="AH463" s="397"/>
      <c r="AI463" s="397"/>
      <c r="AJ463" s="397"/>
      <c r="AK463" s="397"/>
      <c r="AL463" s="397"/>
      <c r="AM463" s="397"/>
      <c r="AN463" s="397"/>
      <c r="AO463" s="397"/>
      <c r="AP463" s="397"/>
      <c r="AQ463" s="397"/>
      <c r="AR463" s="397"/>
      <c r="AS463" s="397"/>
      <c r="AT463" s="397"/>
      <c r="AU463" s="397"/>
    </row>
    <row r="464" customFormat="false" ht="19.5" hidden="false" customHeight="true" outlineLevel="0" collapsed="false">
      <c r="A464" s="414"/>
      <c r="B464" s="414"/>
      <c r="C464" s="414"/>
      <c r="D464" s="414"/>
      <c r="E464" s="414"/>
      <c r="F464" s="399"/>
      <c r="G464" s="397"/>
      <c r="H464" s="397"/>
      <c r="I464" s="397"/>
      <c r="J464" s="397"/>
      <c r="K464" s="397"/>
      <c r="L464" s="397"/>
      <c r="M464" s="397"/>
      <c r="N464" s="397"/>
      <c r="O464" s="397"/>
      <c r="P464" s="397"/>
      <c r="Q464" s="397"/>
      <c r="R464" s="397"/>
      <c r="S464" s="397"/>
      <c r="T464" s="397"/>
      <c r="U464" s="397"/>
      <c r="V464" s="397"/>
      <c r="W464" s="397"/>
      <c r="X464" s="397"/>
      <c r="Y464" s="397"/>
      <c r="Z464" s="397"/>
      <c r="AA464" s="397"/>
      <c r="AB464" s="397"/>
      <c r="AC464" s="397"/>
      <c r="AD464" s="397"/>
      <c r="AE464" s="397"/>
      <c r="AF464" s="397"/>
      <c r="AG464" s="397"/>
      <c r="AH464" s="397"/>
      <c r="AI464" s="397"/>
      <c r="AJ464" s="397"/>
      <c r="AK464" s="397"/>
      <c r="AL464" s="397"/>
      <c r="AM464" s="397"/>
      <c r="AN464" s="397"/>
      <c r="AO464" s="397"/>
      <c r="AP464" s="397"/>
      <c r="AQ464" s="397"/>
      <c r="AR464" s="397"/>
      <c r="AS464" s="397"/>
      <c r="AT464" s="397"/>
      <c r="AU464" s="397"/>
    </row>
    <row r="465" customFormat="false" ht="19.5" hidden="false" customHeight="true" outlineLevel="0" collapsed="false">
      <c r="A465" s="414"/>
      <c r="B465" s="414"/>
      <c r="C465" s="414"/>
      <c r="D465" s="414"/>
      <c r="E465" s="414"/>
      <c r="F465" s="399"/>
      <c r="G465" s="397"/>
      <c r="H465" s="397"/>
      <c r="I465" s="397"/>
      <c r="J465" s="397"/>
      <c r="K465" s="397"/>
      <c r="L465" s="397"/>
      <c r="M465" s="397"/>
      <c r="N465" s="397"/>
      <c r="O465" s="397"/>
      <c r="P465" s="397"/>
      <c r="Q465" s="397"/>
      <c r="R465" s="397"/>
      <c r="S465" s="397"/>
      <c r="T465" s="397"/>
      <c r="U465" s="397"/>
      <c r="V465" s="397"/>
      <c r="W465" s="397"/>
      <c r="X465" s="397"/>
      <c r="Y465" s="397"/>
      <c r="Z465" s="397"/>
      <c r="AA465" s="397"/>
      <c r="AB465" s="397"/>
      <c r="AC465" s="397"/>
      <c r="AD465" s="397"/>
      <c r="AE465" s="397"/>
      <c r="AF465" s="397"/>
      <c r="AG465" s="397"/>
      <c r="AH465" s="397"/>
      <c r="AI465" s="397"/>
      <c r="AJ465" s="397"/>
      <c r="AK465" s="397"/>
      <c r="AL465" s="397"/>
      <c r="AM465" s="397"/>
      <c r="AN465" s="397"/>
      <c r="AO465" s="397"/>
      <c r="AP465" s="397"/>
      <c r="AQ465" s="397"/>
      <c r="AR465" s="397"/>
      <c r="AS465" s="397"/>
      <c r="AT465" s="397"/>
      <c r="AU465" s="397"/>
    </row>
    <row r="466" customFormat="false" ht="19.5" hidden="false" customHeight="true" outlineLevel="0" collapsed="false">
      <c r="A466" s="414"/>
      <c r="B466" s="414"/>
      <c r="C466" s="414"/>
      <c r="D466" s="414"/>
      <c r="E466" s="414"/>
      <c r="F466" s="399"/>
      <c r="G466" s="397"/>
      <c r="H466" s="397"/>
      <c r="I466" s="397"/>
      <c r="J466" s="397"/>
      <c r="K466" s="397"/>
      <c r="L466" s="397"/>
      <c r="M466" s="397"/>
      <c r="N466" s="397"/>
      <c r="O466" s="397"/>
      <c r="P466" s="397"/>
      <c r="Q466" s="397"/>
      <c r="R466" s="397"/>
      <c r="S466" s="397"/>
      <c r="T466" s="397"/>
      <c r="U466" s="397"/>
      <c r="V466" s="397"/>
      <c r="W466" s="397"/>
      <c r="X466" s="397"/>
      <c r="Y466" s="397"/>
      <c r="Z466" s="397"/>
      <c r="AA466" s="397"/>
      <c r="AB466" s="397"/>
      <c r="AC466" s="397"/>
      <c r="AD466" s="397"/>
      <c r="AE466" s="397"/>
      <c r="AF466" s="397"/>
      <c r="AG466" s="397"/>
      <c r="AH466" s="397"/>
      <c r="AI466" s="397"/>
      <c r="AJ466" s="397"/>
      <c r="AK466" s="397"/>
      <c r="AL466" s="397"/>
      <c r="AM466" s="397"/>
      <c r="AN466" s="397"/>
      <c r="AO466" s="397"/>
      <c r="AP466" s="397"/>
      <c r="AQ466" s="397"/>
      <c r="AR466" s="397"/>
      <c r="AS466" s="397"/>
      <c r="AT466" s="397"/>
      <c r="AU466" s="397"/>
    </row>
    <row r="467" customFormat="false" ht="19.5" hidden="false" customHeight="true" outlineLevel="0" collapsed="false">
      <c r="A467" s="414"/>
      <c r="B467" s="414"/>
      <c r="C467" s="414"/>
      <c r="D467" s="414"/>
      <c r="E467" s="414"/>
      <c r="F467" s="399"/>
      <c r="G467" s="397"/>
      <c r="H467" s="397"/>
      <c r="I467" s="397"/>
      <c r="J467" s="397"/>
      <c r="K467" s="397"/>
      <c r="L467" s="397"/>
      <c r="M467" s="397"/>
      <c r="N467" s="397"/>
      <c r="O467" s="397"/>
      <c r="P467" s="397"/>
      <c r="Q467" s="397"/>
      <c r="R467" s="397"/>
      <c r="S467" s="397"/>
      <c r="T467" s="397"/>
      <c r="U467" s="397"/>
      <c r="V467" s="397"/>
      <c r="W467" s="397"/>
      <c r="X467" s="397"/>
      <c r="Y467" s="397"/>
      <c r="Z467" s="397"/>
      <c r="AA467" s="397"/>
      <c r="AB467" s="397"/>
      <c r="AC467" s="397"/>
      <c r="AD467" s="397"/>
      <c r="AE467" s="397"/>
      <c r="AF467" s="397"/>
      <c r="AG467" s="397"/>
      <c r="AH467" s="397"/>
      <c r="AI467" s="397"/>
      <c r="AJ467" s="397"/>
      <c r="AK467" s="397"/>
      <c r="AL467" s="397"/>
      <c r="AM467" s="397"/>
      <c r="AN467" s="397"/>
      <c r="AO467" s="397"/>
      <c r="AP467" s="397"/>
      <c r="AQ467" s="397"/>
      <c r="AR467" s="397"/>
      <c r="AS467" s="397"/>
      <c r="AT467" s="397"/>
      <c r="AU467" s="397"/>
    </row>
    <row r="468" customFormat="false" ht="19.5" hidden="false" customHeight="true" outlineLevel="0" collapsed="false">
      <c r="A468" s="414"/>
      <c r="B468" s="414"/>
      <c r="C468" s="414"/>
      <c r="D468" s="414"/>
      <c r="E468" s="414"/>
      <c r="F468" s="399"/>
      <c r="G468" s="397"/>
      <c r="H468" s="397"/>
      <c r="I468" s="397"/>
      <c r="J468" s="397"/>
      <c r="K468" s="397"/>
      <c r="L468" s="397"/>
      <c r="M468" s="397"/>
      <c r="N468" s="397"/>
      <c r="O468" s="397"/>
      <c r="P468" s="397"/>
      <c r="Q468" s="397"/>
      <c r="R468" s="397"/>
      <c r="S468" s="397"/>
      <c r="T468" s="397"/>
      <c r="U468" s="397"/>
      <c r="V468" s="397"/>
      <c r="W468" s="397"/>
      <c r="X468" s="397"/>
      <c r="Y468" s="397"/>
      <c r="Z468" s="397"/>
      <c r="AA468" s="397"/>
      <c r="AB468" s="397"/>
      <c r="AC468" s="397"/>
      <c r="AD468" s="397"/>
      <c r="AE468" s="397"/>
      <c r="AF468" s="397"/>
      <c r="AG468" s="397"/>
      <c r="AH468" s="397"/>
      <c r="AI468" s="397"/>
      <c r="AJ468" s="397"/>
      <c r="AK468" s="397"/>
      <c r="AL468" s="397"/>
      <c r="AM468" s="397"/>
      <c r="AN468" s="397"/>
      <c r="AO468" s="397"/>
      <c r="AP468" s="397"/>
      <c r="AQ468" s="397"/>
      <c r="AR468" s="397"/>
      <c r="AS468" s="397"/>
      <c r="AT468" s="397"/>
      <c r="AU468" s="397"/>
    </row>
    <row r="469" customFormat="false" ht="19.5" hidden="false" customHeight="true" outlineLevel="0" collapsed="false">
      <c r="A469" s="414"/>
      <c r="B469" s="414"/>
      <c r="C469" s="414"/>
      <c r="D469" s="414"/>
      <c r="E469" s="414"/>
      <c r="F469" s="399"/>
      <c r="G469" s="397"/>
      <c r="H469" s="397"/>
      <c r="I469" s="397"/>
      <c r="J469" s="397"/>
      <c r="K469" s="397"/>
      <c r="L469" s="397"/>
      <c r="M469" s="397"/>
      <c r="N469" s="397"/>
      <c r="O469" s="397"/>
      <c r="P469" s="397"/>
      <c r="Q469" s="397"/>
      <c r="R469" s="397"/>
      <c r="S469" s="397"/>
      <c r="T469" s="397"/>
      <c r="U469" s="397"/>
      <c r="V469" s="397"/>
      <c r="W469" s="397"/>
      <c r="X469" s="397"/>
      <c r="Y469" s="397"/>
      <c r="Z469" s="397"/>
      <c r="AA469" s="397"/>
      <c r="AB469" s="397"/>
      <c r="AC469" s="397"/>
      <c r="AD469" s="397"/>
      <c r="AE469" s="397"/>
      <c r="AF469" s="397"/>
      <c r="AG469" s="397"/>
      <c r="AH469" s="397"/>
      <c r="AI469" s="397"/>
      <c r="AJ469" s="397"/>
      <c r="AK469" s="397"/>
      <c r="AL469" s="397"/>
      <c r="AM469" s="397"/>
      <c r="AN469" s="397"/>
      <c r="AO469" s="397"/>
      <c r="AP469" s="397"/>
      <c r="AQ469" s="397"/>
      <c r="AR469" s="397"/>
      <c r="AS469" s="397"/>
      <c r="AT469" s="397"/>
      <c r="AU469" s="397"/>
    </row>
    <row r="470" customFormat="false" ht="19.5" hidden="false" customHeight="true" outlineLevel="0" collapsed="false">
      <c r="A470" s="414"/>
      <c r="B470" s="414"/>
      <c r="C470" s="414"/>
      <c r="D470" s="414"/>
      <c r="E470" s="414"/>
      <c r="F470" s="399"/>
      <c r="G470" s="397"/>
      <c r="H470" s="397"/>
      <c r="I470" s="397"/>
      <c r="J470" s="397"/>
      <c r="K470" s="397"/>
      <c r="L470" s="397"/>
      <c r="M470" s="397"/>
      <c r="N470" s="397"/>
      <c r="O470" s="397"/>
      <c r="P470" s="397"/>
      <c r="Q470" s="397"/>
      <c r="R470" s="397"/>
      <c r="S470" s="397"/>
      <c r="T470" s="397"/>
      <c r="U470" s="397"/>
      <c r="V470" s="397"/>
      <c r="W470" s="397"/>
      <c r="X470" s="397"/>
      <c r="Y470" s="397"/>
      <c r="Z470" s="397"/>
      <c r="AA470" s="397"/>
      <c r="AB470" s="397"/>
      <c r="AC470" s="397"/>
      <c r="AD470" s="397"/>
      <c r="AE470" s="397"/>
      <c r="AF470" s="397"/>
      <c r="AG470" s="397"/>
      <c r="AH470" s="397"/>
      <c r="AI470" s="397"/>
      <c r="AJ470" s="397"/>
      <c r="AK470" s="397"/>
      <c r="AL470" s="397"/>
      <c r="AM470" s="397"/>
      <c r="AN470" s="397"/>
      <c r="AO470" s="397"/>
      <c r="AP470" s="397"/>
      <c r="AQ470" s="397"/>
      <c r="AR470" s="397"/>
      <c r="AS470" s="397"/>
      <c r="AT470" s="397"/>
      <c r="AU470" s="397"/>
    </row>
    <row r="471" customFormat="false" ht="19.5" hidden="false" customHeight="true" outlineLevel="0" collapsed="false">
      <c r="A471" s="414"/>
      <c r="B471" s="414"/>
      <c r="C471" s="414"/>
      <c r="D471" s="414"/>
      <c r="E471" s="414"/>
      <c r="F471" s="399"/>
      <c r="G471" s="397"/>
      <c r="H471" s="397"/>
      <c r="I471" s="397"/>
      <c r="J471" s="397"/>
      <c r="K471" s="397"/>
      <c r="L471" s="397"/>
      <c r="M471" s="397"/>
      <c r="N471" s="397"/>
      <c r="O471" s="397"/>
      <c r="P471" s="397"/>
      <c r="Q471" s="397"/>
      <c r="R471" s="397"/>
      <c r="S471" s="397"/>
      <c r="T471" s="397"/>
      <c r="U471" s="397"/>
      <c r="V471" s="397"/>
      <c r="W471" s="397"/>
      <c r="X471" s="397"/>
      <c r="Y471" s="397"/>
      <c r="Z471" s="397"/>
      <c r="AA471" s="397"/>
      <c r="AB471" s="397"/>
      <c r="AC471" s="397"/>
      <c r="AD471" s="397"/>
      <c r="AE471" s="397"/>
      <c r="AF471" s="397"/>
      <c r="AG471" s="397"/>
      <c r="AH471" s="397"/>
      <c r="AI471" s="397"/>
      <c r="AJ471" s="397"/>
      <c r="AK471" s="397"/>
      <c r="AL471" s="397"/>
      <c r="AM471" s="397"/>
      <c r="AN471" s="397"/>
      <c r="AO471" s="397"/>
      <c r="AP471" s="397"/>
      <c r="AQ471" s="397"/>
      <c r="AR471" s="397"/>
      <c r="AS471" s="397"/>
      <c r="AT471" s="397"/>
      <c r="AU471" s="397"/>
    </row>
    <row r="472" customFormat="false" ht="19.5" hidden="false" customHeight="true" outlineLevel="0" collapsed="false">
      <c r="A472" s="414"/>
      <c r="B472" s="414"/>
      <c r="C472" s="414"/>
      <c r="D472" s="414"/>
      <c r="E472" s="414"/>
      <c r="F472" s="399"/>
      <c r="G472" s="397"/>
      <c r="H472" s="397"/>
      <c r="I472" s="397"/>
      <c r="J472" s="397"/>
      <c r="K472" s="397"/>
      <c r="L472" s="397"/>
      <c r="M472" s="397"/>
      <c r="N472" s="397"/>
      <c r="O472" s="397"/>
      <c r="P472" s="397"/>
      <c r="Q472" s="397"/>
      <c r="R472" s="397"/>
      <c r="S472" s="397"/>
      <c r="T472" s="397"/>
      <c r="U472" s="397"/>
      <c r="V472" s="397"/>
      <c r="W472" s="397"/>
      <c r="X472" s="397"/>
      <c r="Y472" s="397"/>
      <c r="Z472" s="397"/>
      <c r="AA472" s="397"/>
      <c r="AB472" s="397"/>
      <c r="AC472" s="397"/>
      <c r="AD472" s="397"/>
      <c r="AE472" s="397"/>
      <c r="AF472" s="397"/>
      <c r="AG472" s="397"/>
      <c r="AH472" s="397"/>
      <c r="AI472" s="397"/>
      <c r="AJ472" s="397"/>
      <c r="AK472" s="397"/>
      <c r="AL472" s="397"/>
      <c r="AM472" s="397"/>
      <c r="AN472" s="397"/>
      <c r="AO472" s="397"/>
      <c r="AP472" s="397"/>
      <c r="AQ472" s="397"/>
      <c r="AR472" s="397"/>
      <c r="AS472" s="397"/>
      <c r="AT472" s="397"/>
      <c r="AU472" s="397"/>
    </row>
    <row r="473" customFormat="false" ht="19.5" hidden="false" customHeight="true" outlineLevel="0" collapsed="false">
      <c r="A473" s="414"/>
      <c r="B473" s="414"/>
      <c r="C473" s="414"/>
      <c r="D473" s="414"/>
      <c r="E473" s="414"/>
      <c r="F473" s="399"/>
      <c r="G473" s="397"/>
      <c r="H473" s="397"/>
      <c r="I473" s="397"/>
      <c r="J473" s="397"/>
      <c r="K473" s="397"/>
      <c r="L473" s="397"/>
      <c r="M473" s="397"/>
      <c r="N473" s="397"/>
      <c r="O473" s="397"/>
      <c r="P473" s="397"/>
      <c r="Q473" s="397"/>
      <c r="R473" s="397"/>
      <c r="S473" s="397"/>
      <c r="T473" s="397"/>
      <c r="U473" s="397"/>
      <c r="V473" s="397"/>
      <c r="W473" s="397"/>
      <c r="X473" s="397"/>
      <c r="Y473" s="397"/>
      <c r="Z473" s="397"/>
      <c r="AA473" s="397"/>
      <c r="AB473" s="397"/>
      <c r="AC473" s="397"/>
      <c r="AD473" s="397"/>
      <c r="AE473" s="397"/>
      <c r="AF473" s="397"/>
      <c r="AG473" s="397"/>
      <c r="AH473" s="397"/>
      <c r="AI473" s="397"/>
      <c r="AJ473" s="397"/>
      <c r="AK473" s="397"/>
      <c r="AL473" s="397"/>
      <c r="AM473" s="397"/>
      <c r="AN473" s="397"/>
      <c r="AO473" s="397"/>
      <c r="AP473" s="397"/>
      <c r="AQ473" s="397"/>
      <c r="AR473" s="397"/>
      <c r="AS473" s="397"/>
      <c r="AT473" s="397"/>
      <c r="AU473" s="397"/>
    </row>
    <row r="474" customFormat="false" ht="19.5" hidden="false" customHeight="true" outlineLevel="0" collapsed="false">
      <c r="A474" s="414"/>
      <c r="B474" s="414"/>
      <c r="C474" s="414"/>
      <c r="D474" s="414"/>
      <c r="E474" s="414"/>
      <c r="F474" s="399"/>
      <c r="G474" s="397"/>
      <c r="H474" s="397"/>
      <c r="I474" s="397"/>
      <c r="J474" s="397"/>
      <c r="K474" s="397"/>
      <c r="L474" s="397"/>
      <c r="M474" s="397"/>
      <c r="N474" s="397"/>
      <c r="O474" s="397"/>
      <c r="P474" s="397"/>
      <c r="Q474" s="397"/>
      <c r="R474" s="397"/>
      <c r="S474" s="397"/>
      <c r="T474" s="397"/>
      <c r="U474" s="397"/>
      <c r="V474" s="397"/>
      <c r="W474" s="397"/>
      <c r="X474" s="397"/>
      <c r="Y474" s="397"/>
      <c r="Z474" s="397"/>
      <c r="AA474" s="397"/>
      <c r="AB474" s="397"/>
      <c r="AC474" s="397"/>
      <c r="AD474" s="397"/>
      <c r="AE474" s="397"/>
      <c r="AF474" s="397"/>
      <c r="AG474" s="397"/>
      <c r="AH474" s="397"/>
      <c r="AI474" s="397"/>
      <c r="AJ474" s="397"/>
      <c r="AK474" s="397"/>
      <c r="AL474" s="397"/>
      <c r="AM474" s="397"/>
      <c r="AN474" s="397"/>
      <c r="AO474" s="397"/>
      <c r="AP474" s="397"/>
      <c r="AQ474" s="397"/>
      <c r="AR474" s="397"/>
      <c r="AS474" s="397"/>
      <c r="AT474" s="397"/>
      <c r="AU474" s="397"/>
    </row>
    <row r="475" customFormat="false" ht="19.5" hidden="false" customHeight="true" outlineLevel="0" collapsed="false">
      <c r="A475" s="414"/>
      <c r="B475" s="414"/>
      <c r="C475" s="414"/>
      <c r="D475" s="414"/>
      <c r="E475" s="414"/>
      <c r="F475" s="399"/>
      <c r="G475" s="397"/>
      <c r="H475" s="397"/>
      <c r="I475" s="397"/>
      <c r="J475" s="397"/>
      <c r="K475" s="397"/>
      <c r="L475" s="397"/>
      <c r="M475" s="397"/>
      <c r="N475" s="397"/>
      <c r="O475" s="397"/>
      <c r="P475" s="397"/>
      <c r="Q475" s="397"/>
      <c r="R475" s="397"/>
      <c r="S475" s="397"/>
      <c r="T475" s="397"/>
      <c r="U475" s="397"/>
      <c r="V475" s="397"/>
      <c r="W475" s="397"/>
      <c r="X475" s="397"/>
      <c r="Y475" s="397"/>
      <c r="Z475" s="397"/>
      <c r="AA475" s="397"/>
      <c r="AB475" s="397"/>
      <c r="AC475" s="397"/>
      <c r="AD475" s="397"/>
      <c r="AE475" s="397"/>
      <c r="AF475" s="397"/>
      <c r="AG475" s="397"/>
      <c r="AH475" s="397"/>
      <c r="AI475" s="397"/>
      <c r="AJ475" s="397"/>
      <c r="AK475" s="397"/>
      <c r="AL475" s="397"/>
      <c r="AM475" s="397"/>
      <c r="AN475" s="397"/>
      <c r="AO475" s="397"/>
      <c r="AP475" s="397"/>
      <c r="AQ475" s="397"/>
      <c r="AR475" s="397"/>
      <c r="AS475" s="397"/>
      <c r="AT475" s="397"/>
      <c r="AU475" s="397"/>
    </row>
    <row r="476" customFormat="false" ht="19.5" hidden="false" customHeight="true" outlineLevel="0" collapsed="false">
      <c r="A476" s="414"/>
      <c r="B476" s="414"/>
      <c r="C476" s="414"/>
      <c r="D476" s="414"/>
      <c r="E476" s="414"/>
      <c r="F476" s="399"/>
      <c r="G476" s="397"/>
      <c r="H476" s="397"/>
      <c r="I476" s="397"/>
      <c r="J476" s="397"/>
      <c r="K476" s="397"/>
      <c r="L476" s="397"/>
      <c r="M476" s="397"/>
      <c r="N476" s="397"/>
      <c r="O476" s="397"/>
      <c r="P476" s="397"/>
      <c r="Q476" s="397"/>
      <c r="R476" s="397"/>
      <c r="S476" s="397"/>
      <c r="T476" s="397"/>
      <c r="U476" s="397"/>
      <c r="V476" s="397"/>
      <c r="W476" s="397"/>
      <c r="X476" s="397"/>
      <c r="Y476" s="397"/>
      <c r="Z476" s="397"/>
      <c r="AA476" s="397"/>
      <c r="AB476" s="397"/>
      <c r="AC476" s="397"/>
      <c r="AD476" s="397"/>
      <c r="AE476" s="397"/>
      <c r="AF476" s="397"/>
      <c r="AG476" s="397"/>
      <c r="AH476" s="397"/>
      <c r="AI476" s="397"/>
      <c r="AJ476" s="397"/>
      <c r="AK476" s="397"/>
      <c r="AL476" s="397"/>
      <c r="AM476" s="397"/>
      <c r="AN476" s="397"/>
      <c r="AO476" s="397"/>
      <c r="AP476" s="397"/>
      <c r="AQ476" s="397"/>
      <c r="AR476" s="397"/>
      <c r="AS476" s="397"/>
      <c r="AT476" s="397"/>
      <c r="AU476" s="397"/>
    </row>
    <row r="477" customFormat="false" ht="19.5" hidden="false" customHeight="true" outlineLevel="0" collapsed="false">
      <c r="A477" s="414"/>
      <c r="B477" s="414"/>
      <c r="C477" s="414"/>
      <c r="D477" s="414"/>
      <c r="E477" s="414"/>
      <c r="F477" s="399"/>
      <c r="G477" s="397"/>
      <c r="H477" s="397"/>
      <c r="I477" s="397"/>
      <c r="J477" s="397"/>
      <c r="K477" s="397"/>
      <c r="L477" s="397"/>
      <c r="M477" s="397"/>
      <c r="N477" s="397"/>
      <c r="O477" s="397"/>
      <c r="P477" s="397"/>
      <c r="Q477" s="397"/>
      <c r="R477" s="397"/>
      <c r="S477" s="397"/>
      <c r="T477" s="397"/>
      <c r="U477" s="397"/>
      <c r="V477" s="397"/>
      <c r="W477" s="397"/>
      <c r="X477" s="397"/>
      <c r="Y477" s="397"/>
      <c r="Z477" s="397"/>
      <c r="AA477" s="397"/>
      <c r="AB477" s="397"/>
      <c r="AC477" s="397"/>
      <c r="AD477" s="397"/>
      <c r="AE477" s="397"/>
      <c r="AF477" s="397"/>
      <c r="AG477" s="397"/>
      <c r="AH477" s="397"/>
      <c r="AI477" s="397"/>
      <c r="AJ477" s="397"/>
      <c r="AK477" s="397"/>
      <c r="AL477" s="397"/>
      <c r="AM477" s="397"/>
      <c r="AN477" s="397"/>
      <c r="AO477" s="397"/>
      <c r="AP477" s="397"/>
      <c r="AQ477" s="397"/>
      <c r="AR477" s="397"/>
      <c r="AS477" s="397"/>
      <c r="AT477" s="397"/>
      <c r="AU477" s="397"/>
    </row>
    <row r="478" customFormat="false" ht="19.5" hidden="false" customHeight="true" outlineLevel="0" collapsed="false">
      <c r="A478" s="414"/>
      <c r="B478" s="414"/>
      <c r="C478" s="414"/>
      <c r="D478" s="414"/>
      <c r="E478" s="414"/>
      <c r="F478" s="399"/>
      <c r="G478" s="397"/>
      <c r="H478" s="397"/>
      <c r="I478" s="397"/>
      <c r="J478" s="397"/>
      <c r="K478" s="397"/>
      <c r="L478" s="397"/>
      <c r="M478" s="397"/>
      <c r="N478" s="397"/>
      <c r="O478" s="397"/>
      <c r="P478" s="397"/>
      <c r="Q478" s="397"/>
      <c r="R478" s="397"/>
      <c r="S478" s="397"/>
      <c r="T478" s="397"/>
      <c r="U478" s="397"/>
      <c r="V478" s="397"/>
      <c r="W478" s="397"/>
      <c r="X478" s="397"/>
      <c r="Y478" s="397"/>
      <c r="Z478" s="397"/>
      <c r="AA478" s="397"/>
      <c r="AB478" s="397"/>
      <c r="AC478" s="397"/>
      <c r="AD478" s="397"/>
      <c r="AE478" s="397"/>
      <c r="AF478" s="397"/>
      <c r="AG478" s="397"/>
      <c r="AH478" s="397"/>
      <c r="AI478" s="397"/>
      <c r="AJ478" s="397"/>
      <c r="AK478" s="397"/>
      <c r="AL478" s="397"/>
      <c r="AM478" s="397"/>
      <c r="AN478" s="397"/>
      <c r="AO478" s="397"/>
      <c r="AP478" s="397"/>
      <c r="AQ478" s="397"/>
      <c r="AR478" s="397"/>
      <c r="AS478" s="397"/>
      <c r="AT478" s="397"/>
      <c r="AU478" s="397"/>
    </row>
    <row r="479" customFormat="false" ht="19.5" hidden="false" customHeight="true" outlineLevel="0" collapsed="false">
      <c r="A479" s="414"/>
      <c r="B479" s="414"/>
      <c r="C479" s="414"/>
      <c r="D479" s="414"/>
      <c r="E479" s="414"/>
      <c r="F479" s="399"/>
      <c r="G479" s="397"/>
      <c r="H479" s="397"/>
      <c r="I479" s="397"/>
      <c r="J479" s="397"/>
      <c r="K479" s="397"/>
      <c r="L479" s="397"/>
      <c r="M479" s="397"/>
      <c r="N479" s="397"/>
      <c r="O479" s="397"/>
      <c r="P479" s="397"/>
      <c r="Q479" s="397"/>
      <c r="R479" s="397"/>
      <c r="S479" s="397"/>
      <c r="T479" s="397"/>
      <c r="U479" s="397"/>
      <c r="V479" s="397"/>
      <c r="W479" s="397"/>
      <c r="X479" s="397"/>
      <c r="Y479" s="397"/>
      <c r="Z479" s="397"/>
      <c r="AA479" s="397"/>
      <c r="AB479" s="397"/>
      <c r="AC479" s="397"/>
      <c r="AD479" s="397"/>
      <c r="AE479" s="397"/>
      <c r="AF479" s="397"/>
      <c r="AG479" s="397"/>
      <c r="AH479" s="397"/>
      <c r="AI479" s="397"/>
      <c r="AJ479" s="397"/>
      <c r="AK479" s="397"/>
      <c r="AL479" s="397"/>
      <c r="AM479" s="397"/>
      <c r="AN479" s="397"/>
      <c r="AO479" s="397"/>
      <c r="AP479" s="397"/>
      <c r="AQ479" s="397"/>
      <c r="AR479" s="397"/>
      <c r="AS479" s="397"/>
      <c r="AT479" s="397"/>
      <c r="AU479" s="397"/>
    </row>
    <row r="480" customFormat="false" ht="19.5" hidden="false" customHeight="true" outlineLevel="0" collapsed="false">
      <c r="A480" s="414"/>
      <c r="B480" s="414"/>
      <c r="C480" s="414"/>
      <c r="D480" s="414"/>
      <c r="E480" s="414"/>
      <c r="F480" s="399"/>
      <c r="G480" s="397"/>
      <c r="H480" s="397"/>
      <c r="I480" s="397"/>
      <c r="J480" s="397"/>
      <c r="K480" s="397"/>
      <c r="L480" s="397"/>
      <c r="M480" s="397"/>
      <c r="N480" s="397"/>
      <c r="O480" s="397"/>
      <c r="P480" s="397"/>
      <c r="Q480" s="397"/>
      <c r="R480" s="397"/>
      <c r="S480" s="397"/>
      <c r="T480" s="397"/>
      <c r="U480" s="397"/>
      <c r="V480" s="397"/>
      <c r="W480" s="397"/>
      <c r="X480" s="397"/>
      <c r="Y480" s="397"/>
      <c r="Z480" s="397"/>
      <c r="AA480" s="397"/>
      <c r="AB480" s="397"/>
      <c r="AC480" s="397"/>
      <c r="AD480" s="397"/>
      <c r="AE480" s="397"/>
      <c r="AF480" s="397"/>
      <c r="AG480" s="397"/>
      <c r="AH480" s="397"/>
      <c r="AI480" s="397"/>
      <c r="AJ480" s="397"/>
      <c r="AK480" s="397"/>
      <c r="AL480" s="397"/>
      <c r="AM480" s="397"/>
      <c r="AN480" s="397"/>
      <c r="AO480" s="397"/>
      <c r="AP480" s="397"/>
      <c r="AQ480" s="397"/>
      <c r="AR480" s="397"/>
      <c r="AS480" s="397"/>
      <c r="AT480" s="397"/>
      <c r="AU480" s="397"/>
    </row>
    <row r="481" customFormat="false" ht="19.5" hidden="false" customHeight="true" outlineLevel="0" collapsed="false">
      <c r="A481" s="414"/>
      <c r="B481" s="414"/>
      <c r="C481" s="414"/>
      <c r="D481" s="414"/>
      <c r="E481" s="414"/>
      <c r="F481" s="399"/>
      <c r="G481" s="397"/>
      <c r="H481" s="397"/>
      <c r="I481" s="397"/>
      <c r="J481" s="397"/>
      <c r="K481" s="397"/>
      <c r="L481" s="397"/>
      <c r="M481" s="397"/>
      <c r="N481" s="397"/>
      <c r="O481" s="397"/>
      <c r="P481" s="397"/>
      <c r="Q481" s="397"/>
      <c r="R481" s="397"/>
      <c r="S481" s="397"/>
      <c r="T481" s="397"/>
      <c r="U481" s="397"/>
      <c r="V481" s="397"/>
      <c r="W481" s="397"/>
      <c r="X481" s="397"/>
      <c r="Y481" s="397"/>
      <c r="Z481" s="397"/>
      <c r="AA481" s="397"/>
      <c r="AB481" s="397"/>
      <c r="AC481" s="397"/>
      <c r="AD481" s="397"/>
      <c r="AE481" s="397"/>
      <c r="AF481" s="397"/>
      <c r="AG481" s="397"/>
      <c r="AH481" s="397"/>
      <c r="AI481" s="397"/>
      <c r="AJ481" s="397"/>
      <c r="AK481" s="397"/>
      <c r="AL481" s="397"/>
      <c r="AM481" s="397"/>
      <c r="AN481" s="397"/>
      <c r="AO481" s="397"/>
      <c r="AP481" s="397"/>
      <c r="AQ481" s="397"/>
      <c r="AR481" s="397"/>
      <c r="AS481" s="397"/>
      <c r="AT481" s="397"/>
      <c r="AU481" s="397"/>
    </row>
    <row r="482" customFormat="false" ht="19.5" hidden="false" customHeight="true" outlineLevel="0" collapsed="false">
      <c r="A482" s="414"/>
      <c r="B482" s="414"/>
      <c r="C482" s="414"/>
      <c r="D482" s="414"/>
      <c r="E482" s="414"/>
      <c r="F482" s="399"/>
      <c r="G482" s="397"/>
      <c r="H482" s="397"/>
      <c r="I482" s="397"/>
      <c r="J482" s="397"/>
      <c r="K482" s="397"/>
      <c r="L482" s="397"/>
      <c r="M482" s="397"/>
      <c r="N482" s="397"/>
      <c r="O482" s="397"/>
      <c r="P482" s="397"/>
      <c r="Q482" s="397"/>
      <c r="R482" s="397"/>
      <c r="S482" s="397"/>
      <c r="T482" s="397"/>
      <c r="U482" s="397"/>
      <c r="V482" s="397"/>
      <c r="W482" s="397"/>
      <c r="X482" s="397"/>
      <c r="Y482" s="397"/>
      <c r="Z482" s="397"/>
      <c r="AA482" s="397"/>
      <c r="AB482" s="397"/>
      <c r="AC482" s="397"/>
      <c r="AD482" s="397"/>
      <c r="AE482" s="397"/>
      <c r="AF482" s="397"/>
      <c r="AG482" s="397"/>
      <c r="AH482" s="397"/>
      <c r="AI482" s="397"/>
      <c r="AJ482" s="397"/>
      <c r="AK482" s="397"/>
      <c r="AL482" s="397"/>
      <c r="AM482" s="397"/>
      <c r="AN482" s="397"/>
      <c r="AO482" s="397"/>
      <c r="AP482" s="397"/>
      <c r="AQ482" s="397"/>
      <c r="AR482" s="397"/>
      <c r="AS482" s="397"/>
      <c r="AT482" s="397"/>
      <c r="AU482" s="397"/>
    </row>
    <row r="483" customFormat="false" ht="19.5" hidden="false" customHeight="true" outlineLevel="0" collapsed="false">
      <c r="A483" s="414"/>
      <c r="B483" s="414"/>
      <c r="C483" s="414"/>
      <c r="D483" s="414"/>
      <c r="E483" s="414"/>
      <c r="F483" s="399"/>
      <c r="G483" s="397"/>
      <c r="H483" s="397"/>
      <c r="I483" s="397"/>
      <c r="J483" s="397"/>
      <c r="K483" s="397"/>
      <c r="L483" s="397"/>
      <c r="M483" s="397"/>
      <c r="N483" s="397"/>
      <c r="O483" s="397"/>
      <c r="P483" s="397"/>
      <c r="Q483" s="397"/>
      <c r="R483" s="397"/>
      <c r="S483" s="397"/>
      <c r="T483" s="397"/>
      <c r="U483" s="397"/>
      <c r="V483" s="397"/>
      <c r="W483" s="397"/>
      <c r="X483" s="397"/>
      <c r="Y483" s="397"/>
      <c r="Z483" s="397"/>
      <c r="AA483" s="397"/>
      <c r="AB483" s="397"/>
      <c r="AC483" s="397"/>
      <c r="AD483" s="397"/>
      <c r="AE483" s="397"/>
      <c r="AF483" s="397"/>
      <c r="AG483" s="397"/>
      <c r="AH483" s="397"/>
      <c r="AI483" s="397"/>
      <c r="AJ483" s="397"/>
      <c r="AK483" s="397"/>
      <c r="AL483" s="397"/>
      <c r="AM483" s="397"/>
      <c r="AN483" s="397"/>
      <c r="AO483" s="397"/>
      <c r="AP483" s="397"/>
      <c r="AQ483" s="397"/>
      <c r="AR483" s="397"/>
      <c r="AS483" s="397"/>
      <c r="AT483" s="397"/>
      <c r="AU483" s="397"/>
    </row>
    <row r="484" customFormat="false" ht="19.5" hidden="false" customHeight="true" outlineLevel="0" collapsed="false">
      <c r="A484" s="414"/>
      <c r="B484" s="414"/>
      <c r="C484" s="414"/>
      <c r="D484" s="414"/>
      <c r="E484" s="414"/>
      <c r="F484" s="399"/>
      <c r="G484" s="397"/>
      <c r="H484" s="397"/>
      <c r="I484" s="397"/>
      <c r="J484" s="397"/>
      <c r="K484" s="397"/>
      <c r="L484" s="397"/>
      <c r="M484" s="397"/>
      <c r="N484" s="397"/>
      <c r="O484" s="397"/>
      <c r="P484" s="397"/>
      <c r="Q484" s="397"/>
      <c r="R484" s="397"/>
      <c r="S484" s="397"/>
      <c r="T484" s="397"/>
      <c r="U484" s="397"/>
      <c r="V484" s="397"/>
      <c r="W484" s="397"/>
      <c r="X484" s="397"/>
      <c r="Y484" s="397"/>
      <c r="Z484" s="397"/>
      <c r="AA484" s="397"/>
      <c r="AB484" s="397"/>
      <c r="AC484" s="397"/>
      <c r="AD484" s="397"/>
      <c r="AE484" s="397"/>
      <c r="AF484" s="397"/>
      <c r="AG484" s="397"/>
      <c r="AH484" s="397"/>
      <c r="AI484" s="397"/>
      <c r="AJ484" s="397"/>
      <c r="AK484" s="397"/>
      <c r="AL484" s="397"/>
      <c r="AM484" s="397"/>
      <c r="AN484" s="397"/>
      <c r="AO484" s="397"/>
      <c r="AP484" s="397"/>
      <c r="AQ484" s="397"/>
      <c r="AR484" s="397"/>
      <c r="AS484" s="397"/>
      <c r="AT484" s="397"/>
      <c r="AU484" s="397"/>
    </row>
    <row r="485" customFormat="false" ht="19.5" hidden="false" customHeight="true" outlineLevel="0" collapsed="false">
      <c r="A485" s="414"/>
      <c r="B485" s="414"/>
      <c r="C485" s="414"/>
      <c r="D485" s="414"/>
      <c r="E485" s="414"/>
      <c r="F485" s="399"/>
      <c r="G485" s="397"/>
      <c r="H485" s="397"/>
      <c r="I485" s="397"/>
      <c r="J485" s="397"/>
      <c r="K485" s="397"/>
      <c r="L485" s="397"/>
      <c r="M485" s="397"/>
      <c r="N485" s="397"/>
      <c r="O485" s="397"/>
      <c r="P485" s="397"/>
      <c r="Q485" s="397"/>
      <c r="R485" s="397"/>
      <c r="S485" s="397"/>
      <c r="T485" s="397"/>
      <c r="U485" s="397"/>
      <c r="V485" s="397"/>
      <c r="W485" s="397"/>
      <c r="X485" s="397"/>
      <c r="Y485" s="397"/>
      <c r="Z485" s="397"/>
      <c r="AA485" s="397"/>
      <c r="AB485" s="397"/>
      <c r="AC485" s="397"/>
      <c r="AD485" s="397"/>
      <c r="AE485" s="397"/>
      <c r="AF485" s="397"/>
      <c r="AG485" s="397"/>
      <c r="AH485" s="397"/>
      <c r="AI485" s="397"/>
      <c r="AJ485" s="397"/>
      <c r="AK485" s="397"/>
      <c r="AL485" s="397"/>
      <c r="AM485" s="397"/>
      <c r="AN485" s="397"/>
      <c r="AO485" s="397"/>
      <c r="AP485" s="397"/>
      <c r="AQ485" s="397"/>
      <c r="AR485" s="397"/>
      <c r="AS485" s="397"/>
      <c r="AT485" s="397"/>
      <c r="AU485" s="397"/>
    </row>
    <row r="486" customFormat="false" ht="19.5" hidden="false" customHeight="true" outlineLevel="0" collapsed="false">
      <c r="A486" s="414"/>
      <c r="B486" s="414"/>
      <c r="C486" s="414"/>
      <c r="D486" s="414"/>
      <c r="E486" s="414"/>
      <c r="F486" s="399"/>
      <c r="G486" s="397"/>
      <c r="H486" s="397"/>
      <c r="I486" s="397"/>
      <c r="J486" s="397"/>
      <c r="K486" s="397"/>
      <c r="L486" s="397"/>
      <c r="M486" s="397"/>
      <c r="N486" s="397"/>
      <c r="O486" s="397"/>
      <c r="P486" s="397"/>
      <c r="Q486" s="397"/>
      <c r="R486" s="397"/>
      <c r="S486" s="397"/>
      <c r="T486" s="397"/>
      <c r="U486" s="397"/>
      <c r="V486" s="397"/>
      <c r="W486" s="397"/>
      <c r="X486" s="397"/>
      <c r="Y486" s="397"/>
      <c r="Z486" s="397"/>
      <c r="AA486" s="397"/>
      <c r="AB486" s="397"/>
      <c r="AC486" s="397"/>
      <c r="AD486" s="397"/>
      <c r="AE486" s="397"/>
      <c r="AF486" s="397"/>
      <c r="AG486" s="397"/>
      <c r="AH486" s="397"/>
      <c r="AI486" s="397"/>
      <c r="AJ486" s="397"/>
      <c r="AK486" s="397"/>
      <c r="AL486" s="397"/>
      <c r="AM486" s="397"/>
      <c r="AN486" s="397"/>
      <c r="AO486" s="397"/>
      <c r="AP486" s="397"/>
      <c r="AQ486" s="397"/>
      <c r="AR486" s="397"/>
      <c r="AS486" s="397"/>
      <c r="AT486" s="397"/>
      <c r="AU486" s="397"/>
    </row>
    <row r="487" customFormat="false" ht="19.5" hidden="false" customHeight="true" outlineLevel="0" collapsed="false">
      <c r="A487" s="414"/>
      <c r="B487" s="414"/>
      <c r="C487" s="414"/>
      <c r="D487" s="414"/>
      <c r="E487" s="414"/>
      <c r="F487" s="399"/>
      <c r="G487" s="397"/>
      <c r="H487" s="397"/>
      <c r="I487" s="397"/>
      <c r="J487" s="397"/>
      <c r="K487" s="397"/>
      <c r="L487" s="397"/>
      <c r="M487" s="397"/>
      <c r="N487" s="397"/>
      <c r="O487" s="397"/>
      <c r="P487" s="397"/>
      <c r="Q487" s="397"/>
      <c r="R487" s="397"/>
      <c r="S487" s="397"/>
      <c r="T487" s="397"/>
      <c r="U487" s="397"/>
      <c r="V487" s="397"/>
      <c r="W487" s="397"/>
      <c r="X487" s="397"/>
      <c r="Y487" s="397"/>
      <c r="Z487" s="397"/>
      <c r="AA487" s="397"/>
      <c r="AB487" s="397"/>
      <c r="AC487" s="397"/>
      <c r="AD487" s="397"/>
      <c r="AE487" s="397"/>
      <c r="AF487" s="397"/>
      <c r="AG487" s="397"/>
      <c r="AH487" s="397"/>
      <c r="AI487" s="397"/>
      <c r="AJ487" s="397"/>
      <c r="AK487" s="397"/>
      <c r="AL487" s="397"/>
      <c r="AM487" s="397"/>
      <c r="AN487" s="397"/>
      <c r="AO487" s="397"/>
      <c r="AP487" s="397"/>
      <c r="AQ487" s="397"/>
      <c r="AR487" s="397"/>
      <c r="AS487" s="397"/>
      <c r="AT487" s="397"/>
      <c r="AU487" s="397"/>
    </row>
    <row r="488" customFormat="false" ht="19.5" hidden="false" customHeight="true" outlineLevel="0" collapsed="false">
      <c r="A488" s="414"/>
      <c r="B488" s="414"/>
      <c r="C488" s="414"/>
      <c r="D488" s="414"/>
      <c r="E488" s="414"/>
      <c r="F488" s="399"/>
      <c r="G488" s="397"/>
      <c r="H488" s="397"/>
      <c r="I488" s="397"/>
      <c r="J488" s="397"/>
      <c r="K488" s="397"/>
      <c r="L488" s="397"/>
      <c r="M488" s="397"/>
      <c r="N488" s="397"/>
      <c r="O488" s="397"/>
      <c r="P488" s="397"/>
      <c r="Q488" s="397"/>
      <c r="R488" s="397"/>
      <c r="S488" s="397"/>
      <c r="T488" s="397"/>
      <c r="U488" s="397"/>
      <c r="V488" s="397"/>
      <c r="W488" s="397"/>
      <c r="X488" s="397"/>
      <c r="Y488" s="397"/>
      <c r="Z488" s="397"/>
      <c r="AA488" s="397"/>
      <c r="AB488" s="397"/>
      <c r="AC488" s="397"/>
      <c r="AD488" s="397"/>
      <c r="AE488" s="397"/>
      <c r="AF488" s="397"/>
      <c r="AG488" s="397"/>
      <c r="AH488" s="397"/>
      <c r="AI488" s="397"/>
      <c r="AJ488" s="397"/>
      <c r="AK488" s="397"/>
      <c r="AL488" s="397"/>
      <c r="AM488" s="397"/>
      <c r="AN488" s="397"/>
      <c r="AO488" s="397"/>
      <c r="AP488" s="397"/>
      <c r="AQ488" s="397"/>
      <c r="AR488" s="397"/>
      <c r="AS488" s="397"/>
      <c r="AT488" s="397"/>
      <c r="AU488" s="397"/>
    </row>
    <row r="489" customFormat="false" ht="19.5" hidden="false" customHeight="true" outlineLevel="0" collapsed="false">
      <c r="A489" s="414"/>
      <c r="B489" s="414"/>
      <c r="C489" s="414"/>
      <c r="D489" s="414"/>
      <c r="E489" s="414"/>
      <c r="F489" s="399"/>
      <c r="G489" s="397"/>
      <c r="H489" s="397"/>
      <c r="I489" s="397"/>
      <c r="J489" s="397"/>
      <c r="K489" s="397"/>
      <c r="L489" s="397"/>
      <c r="M489" s="397"/>
      <c r="N489" s="397"/>
      <c r="O489" s="397"/>
      <c r="P489" s="397"/>
      <c r="Q489" s="397"/>
      <c r="R489" s="397"/>
      <c r="S489" s="397"/>
      <c r="T489" s="397"/>
      <c r="U489" s="397"/>
      <c r="V489" s="397"/>
      <c r="W489" s="397"/>
      <c r="X489" s="397"/>
      <c r="Y489" s="397"/>
      <c r="Z489" s="397"/>
      <c r="AA489" s="397"/>
      <c r="AB489" s="397"/>
      <c r="AC489" s="397"/>
      <c r="AD489" s="397"/>
      <c r="AE489" s="397"/>
      <c r="AF489" s="397"/>
      <c r="AG489" s="397"/>
      <c r="AH489" s="397"/>
      <c r="AI489" s="397"/>
      <c r="AJ489" s="397"/>
      <c r="AK489" s="397"/>
      <c r="AL489" s="397"/>
      <c r="AM489" s="397"/>
      <c r="AN489" s="397"/>
      <c r="AO489" s="397"/>
      <c r="AP489" s="397"/>
      <c r="AQ489" s="397"/>
      <c r="AR489" s="397"/>
      <c r="AS489" s="397"/>
      <c r="AT489" s="397"/>
      <c r="AU489" s="397"/>
    </row>
    <row r="490" customFormat="false" ht="19.5" hidden="false" customHeight="true" outlineLevel="0" collapsed="false">
      <c r="A490" s="414"/>
      <c r="B490" s="414"/>
      <c r="C490" s="414"/>
      <c r="D490" s="414"/>
      <c r="E490" s="414"/>
      <c r="F490" s="399"/>
      <c r="G490" s="397"/>
      <c r="H490" s="397"/>
      <c r="I490" s="397"/>
      <c r="J490" s="397"/>
      <c r="K490" s="397"/>
      <c r="L490" s="397"/>
      <c r="M490" s="397"/>
      <c r="N490" s="397"/>
      <c r="O490" s="397"/>
      <c r="P490" s="397"/>
      <c r="Q490" s="397"/>
      <c r="R490" s="397"/>
      <c r="S490" s="397"/>
      <c r="T490" s="397"/>
      <c r="U490" s="397"/>
      <c r="V490" s="397"/>
      <c r="W490" s="397"/>
      <c r="X490" s="397"/>
      <c r="Y490" s="397"/>
      <c r="Z490" s="397"/>
      <c r="AA490" s="397"/>
      <c r="AB490" s="397"/>
      <c r="AC490" s="397"/>
      <c r="AD490" s="397"/>
      <c r="AE490" s="397"/>
      <c r="AF490" s="397"/>
      <c r="AG490" s="397"/>
      <c r="AH490" s="397"/>
      <c r="AI490" s="397"/>
      <c r="AJ490" s="397"/>
      <c r="AK490" s="397"/>
      <c r="AL490" s="397"/>
      <c r="AM490" s="397"/>
      <c r="AN490" s="397"/>
      <c r="AO490" s="397"/>
      <c r="AP490" s="397"/>
      <c r="AQ490" s="397"/>
      <c r="AR490" s="397"/>
      <c r="AS490" s="397"/>
      <c r="AT490" s="397"/>
      <c r="AU490" s="397"/>
    </row>
    <row r="491" customFormat="false" ht="19.5" hidden="false" customHeight="true" outlineLevel="0" collapsed="false">
      <c r="A491" s="414"/>
      <c r="B491" s="414"/>
      <c r="C491" s="414"/>
      <c r="D491" s="414"/>
      <c r="E491" s="414"/>
      <c r="F491" s="399"/>
      <c r="G491" s="397"/>
      <c r="H491" s="397"/>
      <c r="I491" s="397"/>
      <c r="J491" s="397"/>
      <c r="K491" s="397"/>
      <c r="L491" s="397"/>
      <c r="M491" s="397"/>
      <c r="N491" s="397"/>
      <c r="O491" s="397"/>
      <c r="P491" s="397"/>
      <c r="Q491" s="397"/>
      <c r="R491" s="397"/>
      <c r="S491" s="397"/>
      <c r="T491" s="397"/>
      <c r="U491" s="397"/>
      <c r="V491" s="397"/>
      <c r="W491" s="397"/>
      <c r="X491" s="397"/>
      <c r="Y491" s="397"/>
      <c r="Z491" s="397"/>
      <c r="AA491" s="397"/>
      <c r="AB491" s="397"/>
      <c r="AC491" s="397"/>
      <c r="AD491" s="397"/>
      <c r="AE491" s="397"/>
      <c r="AF491" s="397"/>
      <c r="AG491" s="397"/>
      <c r="AH491" s="397"/>
      <c r="AI491" s="397"/>
      <c r="AJ491" s="397"/>
      <c r="AK491" s="397"/>
      <c r="AL491" s="397"/>
      <c r="AM491" s="397"/>
      <c r="AN491" s="397"/>
      <c r="AO491" s="397"/>
      <c r="AP491" s="397"/>
      <c r="AQ491" s="397"/>
      <c r="AR491" s="397"/>
      <c r="AS491" s="397"/>
      <c r="AT491" s="397"/>
      <c r="AU491" s="397"/>
    </row>
    <row r="492" customFormat="false" ht="19.5" hidden="false" customHeight="true" outlineLevel="0" collapsed="false">
      <c r="A492" s="414"/>
      <c r="B492" s="414"/>
      <c r="C492" s="414"/>
      <c r="D492" s="414"/>
      <c r="E492" s="414"/>
      <c r="F492" s="399"/>
      <c r="G492" s="397"/>
      <c r="H492" s="397"/>
      <c r="I492" s="397"/>
      <c r="J492" s="397"/>
      <c r="K492" s="397"/>
      <c r="L492" s="397"/>
      <c r="M492" s="397"/>
      <c r="N492" s="397"/>
      <c r="O492" s="397"/>
      <c r="P492" s="397"/>
      <c r="Q492" s="397"/>
      <c r="R492" s="397"/>
      <c r="S492" s="397"/>
      <c r="T492" s="397"/>
      <c r="U492" s="397"/>
      <c r="V492" s="397"/>
      <c r="W492" s="397"/>
      <c r="X492" s="397"/>
      <c r="Y492" s="397"/>
      <c r="Z492" s="397"/>
      <c r="AA492" s="397"/>
      <c r="AB492" s="397"/>
      <c r="AC492" s="397"/>
      <c r="AD492" s="397"/>
      <c r="AE492" s="397"/>
      <c r="AF492" s="397"/>
      <c r="AG492" s="397"/>
      <c r="AH492" s="397"/>
      <c r="AI492" s="397"/>
      <c r="AJ492" s="397"/>
      <c r="AK492" s="397"/>
      <c r="AL492" s="397"/>
      <c r="AM492" s="397"/>
      <c r="AN492" s="397"/>
      <c r="AO492" s="397"/>
      <c r="AP492" s="397"/>
      <c r="AQ492" s="397"/>
      <c r="AR492" s="397"/>
      <c r="AS492" s="397"/>
      <c r="AT492" s="397"/>
      <c r="AU492" s="397"/>
    </row>
    <row r="493" customFormat="false" ht="19.5" hidden="false" customHeight="true" outlineLevel="0" collapsed="false">
      <c r="A493" s="414"/>
      <c r="B493" s="414"/>
      <c r="C493" s="414"/>
      <c r="D493" s="414"/>
      <c r="E493" s="414"/>
      <c r="F493" s="399"/>
      <c r="G493" s="397"/>
      <c r="H493" s="397"/>
      <c r="I493" s="397"/>
      <c r="J493" s="397"/>
      <c r="K493" s="397"/>
      <c r="L493" s="397"/>
      <c r="M493" s="397"/>
      <c r="N493" s="397"/>
      <c r="O493" s="397"/>
      <c r="P493" s="397"/>
      <c r="Q493" s="397"/>
      <c r="R493" s="397"/>
      <c r="S493" s="397"/>
      <c r="T493" s="397"/>
      <c r="U493" s="397"/>
      <c r="V493" s="397"/>
      <c r="W493" s="397"/>
      <c r="X493" s="397"/>
      <c r="Y493" s="397"/>
      <c r="Z493" s="397"/>
      <c r="AA493" s="397"/>
      <c r="AB493" s="397"/>
      <c r="AC493" s="397"/>
      <c r="AD493" s="397"/>
      <c r="AE493" s="397"/>
      <c r="AF493" s="397"/>
      <c r="AG493" s="397"/>
      <c r="AH493" s="397"/>
      <c r="AI493" s="397"/>
      <c r="AJ493" s="397"/>
      <c r="AK493" s="397"/>
      <c r="AL493" s="397"/>
      <c r="AM493" s="397"/>
      <c r="AN493" s="397"/>
      <c r="AO493" s="397"/>
      <c r="AP493" s="397"/>
      <c r="AQ493" s="397"/>
      <c r="AR493" s="397"/>
      <c r="AS493" s="397"/>
      <c r="AT493" s="397"/>
      <c r="AU493" s="397"/>
    </row>
    <row r="494" customFormat="false" ht="19.5" hidden="false" customHeight="true" outlineLevel="0" collapsed="false">
      <c r="A494" s="414"/>
      <c r="B494" s="414"/>
      <c r="C494" s="414"/>
      <c r="D494" s="414"/>
      <c r="E494" s="414"/>
      <c r="F494" s="399"/>
      <c r="G494" s="397"/>
      <c r="H494" s="397"/>
      <c r="I494" s="397"/>
      <c r="J494" s="397"/>
      <c r="K494" s="397"/>
      <c r="L494" s="397"/>
      <c r="M494" s="397"/>
      <c r="N494" s="397"/>
      <c r="O494" s="397"/>
      <c r="P494" s="397"/>
      <c r="Q494" s="397"/>
      <c r="R494" s="397"/>
      <c r="S494" s="397"/>
      <c r="T494" s="397"/>
      <c r="U494" s="397"/>
      <c r="V494" s="397"/>
      <c r="W494" s="397"/>
      <c r="X494" s="397"/>
      <c r="Y494" s="397"/>
      <c r="Z494" s="397"/>
      <c r="AA494" s="397"/>
      <c r="AB494" s="397"/>
      <c r="AC494" s="397"/>
      <c r="AD494" s="397"/>
      <c r="AE494" s="397"/>
      <c r="AF494" s="397"/>
      <c r="AG494" s="397"/>
      <c r="AH494" s="397"/>
      <c r="AI494" s="397"/>
      <c r="AJ494" s="397"/>
      <c r="AK494" s="397"/>
      <c r="AL494" s="397"/>
      <c r="AM494" s="397"/>
      <c r="AN494" s="397"/>
      <c r="AO494" s="397"/>
      <c r="AP494" s="397"/>
      <c r="AQ494" s="397"/>
      <c r="AR494" s="397"/>
      <c r="AS494" s="397"/>
      <c r="AT494" s="397"/>
      <c r="AU494" s="397"/>
    </row>
    <row r="495" customFormat="false" ht="19.5" hidden="false" customHeight="true" outlineLevel="0" collapsed="false">
      <c r="A495" s="414"/>
      <c r="B495" s="414"/>
      <c r="C495" s="414"/>
      <c r="D495" s="414"/>
      <c r="E495" s="414"/>
      <c r="F495" s="399"/>
      <c r="G495" s="397"/>
      <c r="H495" s="397"/>
      <c r="I495" s="397"/>
      <c r="J495" s="397"/>
      <c r="K495" s="397"/>
      <c r="L495" s="397"/>
      <c r="M495" s="397"/>
      <c r="N495" s="397"/>
      <c r="O495" s="397"/>
      <c r="P495" s="397"/>
      <c r="Q495" s="397"/>
      <c r="R495" s="397"/>
      <c r="S495" s="397"/>
      <c r="T495" s="397"/>
      <c r="U495" s="397"/>
      <c r="V495" s="397"/>
      <c r="W495" s="397"/>
      <c r="X495" s="397"/>
      <c r="Y495" s="397"/>
      <c r="Z495" s="397"/>
      <c r="AA495" s="397"/>
      <c r="AB495" s="397"/>
      <c r="AC495" s="397"/>
      <c r="AD495" s="397"/>
      <c r="AE495" s="397"/>
      <c r="AF495" s="397"/>
      <c r="AG495" s="397"/>
      <c r="AH495" s="397"/>
      <c r="AI495" s="397"/>
      <c r="AJ495" s="397"/>
      <c r="AK495" s="397"/>
      <c r="AL495" s="397"/>
      <c r="AM495" s="397"/>
      <c r="AN495" s="397"/>
      <c r="AO495" s="397"/>
      <c r="AP495" s="397"/>
      <c r="AQ495" s="397"/>
      <c r="AR495" s="397"/>
      <c r="AS495" s="397"/>
      <c r="AT495" s="397"/>
      <c r="AU495" s="397"/>
    </row>
    <row r="496" customFormat="false" ht="19.5" hidden="false" customHeight="true" outlineLevel="0" collapsed="false">
      <c r="A496" s="414"/>
      <c r="B496" s="414"/>
      <c r="C496" s="414"/>
      <c r="D496" s="414"/>
      <c r="E496" s="414"/>
      <c r="F496" s="399"/>
      <c r="G496" s="397"/>
      <c r="H496" s="397"/>
      <c r="I496" s="397"/>
      <c r="J496" s="397"/>
      <c r="K496" s="397"/>
      <c r="L496" s="397"/>
      <c r="M496" s="397"/>
      <c r="N496" s="397"/>
      <c r="O496" s="397"/>
      <c r="P496" s="397"/>
      <c r="Q496" s="397"/>
      <c r="R496" s="397"/>
      <c r="S496" s="397"/>
      <c r="T496" s="397"/>
      <c r="U496" s="397"/>
      <c r="V496" s="397"/>
      <c r="W496" s="397"/>
      <c r="X496" s="397"/>
      <c r="Y496" s="397"/>
      <c r="Z496" s="397"/>
      <c r="AA496" s="397"/>
      <c r="AB496" s="397"/>
      <c r="AC496" s="397"/>
      <c r="AD496" s="397"/>
      <c r="AE496" s="397"/>
      <c r="AF496" s="397"/>
      <c r="AG496" s="397"/>
      <c r="AH496" s="397"/>
      <c r="AI496" s="397"/>
      <c r="AJ496" s="397"/>
      <c r="AK496" s="397"/>
      <c r="AL496" s="397"/>
      <c r="AM496" s="397"/>
      <c r="AN496" s="397"/>
      <c r="AO496" s="397"/>
      <c r="AP496" s="397"/>
      <c r="AQ496" s="397"/>
      <c r="AR496" s="397"/>
      <c r="AS496" s="397"/>
      <c r="AT496" s="397"/>
      <c r="AU496" s="397"/>
    </row>
    <row r="497" customFormat="false" ht="19.5" hidden="false" customHeight="true" outlineLevel="0" collapsed="false">
      <c r="A497" s="414"/>
      <c r="B497" s="414"/>
      <c r="C497" s="414"/>
      <c r="D497" s="414"/>
      <c r="E497" s="414"/>
      <c r="F497" s="399"/>
      <c r="G497" s="397"/>
      <c r="H497" s="397"/>
      <c r="I497" s="397"/>
      <c r="J497" s="397"/>
      <c r="K497" s="397"/>
      <c r="L497" s="397"/>
      <c r="M497" s="397"/>
      <c r="N497" s="397"/>
      <c r="O497" s="397"/>
      <c r="P497" s="397"/>
      <c r="Q497" s="397"/>
      <c r="R497" s="397"/>
      <c r="S497" s="397"/>
      <c r="T497" s="397"/>
      <c r="U497" s="397"/>
      <c r="V497" s="397"/>
      <c r="W497" s="397"/>
      <c r="X497" s="397"/>
      <c r="Y497" s="397"/>
      <c r="Z497" s="397"/>
      <c r="AA497" s="397"/>
      <c r="AB497" s="397"/>
      <c r="AC497" s="397"/>
      <c r="AD497" s="397"/>
      <c r="AE497" s="397"/>
      <c r="AF497" s="397"/>
      <c r="AG497" s="397"/>
      <c r="AH497" s="397"/>
      <c r="AI497" s="397"/>
      <c r="AJ497" s="397"/>
      <c r="AK497" s="397"/>
      <c r="AL497" s="397"/>
      <c r="AM497" s="397"/>
      <c r="AN497" s="397"/>
      <c r="AO497" s="397"/>
      <c r="AP497" s="397"/>
      <c r="AQ497" s="397"/>
      <c r="AR497" s="397"/>
      <c r="AS497" s="397"/>
      <c r="AT497" s="397"/>
      <c r="AU497" s="397"/>
    </row>
    <row r="498" customFormat="false" ht="19.5" hidden="false" customHeight="true" outlineLevel="0" collapsed="false">
      <c r="A498" s="414"/>
      <c r="B498" s="414"/>
      <c r="C498" s="414"/>
      <c r="D498" s="414"/>
      <c r="E498" s="414"/>
      <c r="F498" s="399"/>
      <c r="G498" s="397"/>
      <c r="H498" s="397"/>
      <c r="I498" s="397"/>
      <c r="J498" s="397"/>
      <c r="K498" s="397"/>
      <c r="L498" s="397"/>
      <c r="M498" s="397"/>
      <c r="N498" s="397"/>
      <c r="O498" s="397"/>
      <c r="P498" s="397"/>
      <c r="Q498" s="397"/>
      <c r="R498" s="397"/>
      <c r="S498" s="397"/>
      <c r="T498" s="397"/>
      <c r="U498" s="397"/>
      <c r="V498" s="397"/>
      <c r="W498" s="397"/>
      <c r="X498" s="397"/>
      <c r="Y498" s="397"/>
      <c r="Z498" s="397"/>
      <c r="AA498" s="397"/>
      <c r="AB498" s="397"/>
      <c r="AC498" s="397"/>
      <c r="AD498" s="397"/>
      <c r="AE498" s="397"/>
      <c r="AF498" s="397"/>
      <c r="AG498" s="397"/>
      <c r="AH498" s="397"/>
      <c r="AI498" s="397"/>
      <c r="AJ498" s="397"/>
      <c r="AK498" s="397"/>
      <c r="AL498" s="397"/>
      <c r="AM498" s="397"/>
      <c r="AN498" s="397"/>
      <c r="AO498" s="397"/>
      <c r="AP498" s="397"/>
      <c r="AQ498" s="397"/>
      <c r="AR498" s="397"/>
      <c r="AS498" s="397"/>
      <c r="AT498" s="397"/>
      <c r="AU498" s="397"/>
    </row>
    <row r="499" customFormat="false" ht="19.5" hidden="false" customHeight="true" outlineLevel="0" collapsed="false">
      <c r="A499" s="414"/>
      <c r="B499" s="414"/>
      <c r="C499" s="414"/>
      <c r="D499" s="414"/>
      <c r="E499" s="414"/>
      <c r="F499" s="399"/>
      <c r="G499" s="397"/>
      <c r="H499" s="397"/>
      <c r="I499" s="397"/>
      <c r="J499" s="397"/>
      <c r="K499" s="397"/>
      <c r="L499" s="397"/>
      <c r="M499" s="397"/>
      <c r="N499" s="397"/>
      <c r="O499" s="397"/>
      <c r="P499" s="397"/>
      <c r="Q499" s="397"/>
      <c r="R499" s="397"/>
      <c r="S499" s="397"/>
      <c r="T499" s="397"/>
      <c r="U499" s="397"/>
      <c r="V499" s="397"/>
      <c r="W499" s="397"/>
      <c r="X499" s="397"/>
      <c r="Y499" s="397"/>
      <c r="Z499" s="397"/>
      <c r="AA499" s="397"/>
      <c r="AB499" s="397"/>
      <c r="AC499" s="397"/>
      <c r="AD499" s="397"/>
      <c r="AE499" s="397"/>
      <c r="AF499" s="397"/>
      <c r="AG499" s="397"/>
      <c r="AH499" s="397"/>
      <c r="AI499" s="397"/>
      <c r="AJ499" s="397"/>
      <c r="AK499" s="397"/>
      <c r="AL499" s="397"/>
      <c r="AM499" s="397"/>
      <c r="AN499" s="397"/>
      <c r="AO499" s="397"/>
      <c r="AP499" s="397"/>
      <c r="AQ499" s="397"/>
      <c r="AR499" s="397"/>
      <c r="AS499" s="397"/>
      <c r="AT499" s="397"/>
      <c r="AU499" s="397"/>
    </row>
    <row r="500" customFormat="false" ht="19.5" hidden="false" customHeight="true" outlineLevel="0" collapsed="false">
      <c r="A500" s="414"/>
      <c r="B500" s="414"/>
      <c r="C500" s="414"/>
      <c r="D500" s="414"/>
      <c r="E500" s="414"/>
      <c r="F500" s="399"/>
      <c r="G500" s="397"/>
      <c r="H500" s="397"/>
      <c r="I500" s="397"/>
      <c r="J500" s="397"/>
      <c r="K500" s="397"/>
      <c r="L500" s="397"/>
      <c r="M500" s="397"/>
      <c r="N500" s="397"/>
      <c r="O500" s="397"/>
      <c r="P500" s="397"/>
      <c r="Q500" s="397"/>
      <c r="R500" s="397"/>
      <c r="S500" s="397"/>
      <c r="T500" s="397"/>
      <c r="U500" s="397"/>
      <c r="V500" s="397"/>
      <c r="W500" s="397"/>
      <c r="X500" s="397"/>
      <c r="Y500" s="397"/>
      <c r="Z500" s="397"/>
      <c r="AA500" s="397"/>
      <c r="AB500" s="397"/>
      <c r="AC500" s="397"/>
      <c r="AD500" s="397"/>
      <c r="AE500" s="397"/>
      <c r="AF500" s="397"/>
      <c r="AG500" s="397"/>
      <c r="AH500" s="397"/>
      <c r="AI500" s="397"/>
      <c r="AJ500" s="397"/>
      <c r="AK500" s="397"/>
      <c r="AL500" s="397"/>
      <c r="AM500" s="397"/>
      <c r="AN500" s="397"/>
      <c r="AO500" s="397"/>
      <c r="AP500" s="397"/>
      <c r="AQ500" s="397"/>
      <c r="AR500" s="397"/>
      <c r="AS500" s="397"/>
      <c r="AT500" s="397"/>
      <c r="AU500" s="397"/>
    </row>
    <row r="501" customFormat="false" ht="19.5" hidden="false" customHeight="true" outlineLevel="0" collapsed="false">
      <c r="A501" s="414"/>
      <c r="B501" s="414"/>
      <c r="C501" s="414"/>
      <c r="D501" s="414"/>
      <c r="E501" s="414"/>
      <c r="F501" s="399"/>
      <c r="G501" s="397"/>
      <c r="H501" s="397"/>
      <c r="I501" s="397"/>
      <c r="J501" s="397"/>
      <c r="K501" s="397"/>
      <c r="L501" s="397"/>
      <c r="M501" s="397"/>
      <c r="N501" s="397"/>
      <c r="O501" s="397"/>
      <c r="P501" s="397"/>
      <c r="Q501" s="397"/>
      <c r="R501" s="397"/>
      <c r="S501" s="397"/>
      <c r="T501" s="397"/>
      <c r="U501" s="397"/>
      <c r="V501" s="397"/>
      <c r="W501" s="397"/>
      <c r="X501" s="397"/>
      <c r="Y501" s="397"/>
      <c r="Z501" s="397"/>
      <c r="AA501" s="397"/>
      <c r="AB501" s="397"/>
      <c r="AC501" s="397"/>
      <c r="AD501" s="397"/>
      <c r="AE501" s="397"/>
      <c r="AF501" s="397"/>
      <c r="AG501" s="397"/>
      <c r="AH501" s="397"/>
      <c r="AI501" s="397"/>
      <c r="AJ501" s="397"/>
      <c r="AK501" s="397"/>
      <c r="AL501" s="397"/>
      <c r="AM501" s="397"/>
      <c r="AN501" s="397"/>
      <c r="AO501" s="397"/>
      <c r="AP501" s="397"/>
      <c r="AQ501" s="397"/>
      <c r="AR501" s="397"/>
      <c r="AS501" s="397"/>
      <c r="AT501" s="397"/>
      <c r="AU501" s="397"/>
    </row>
    <row r="502" customFormat="false" ht="19.5" hidden="false" customHeight="true" outlineLevel="0" collapsed="false">
      <c r="A502" s="414"/>
      <c r="B502" s="414"/>
      <c r="C502" s="414"/>
      <c r="D502" s="414"/>
      <c r="E502" s="414"/>
      <c r="F502" s="399"/>
      <c r="G502" s="397"/>
      <c r="H502" s="397"/>
      <c r="I502" s="397"/>
      <c r="J502" s="397"/>
      <c r="K502" s="397"/>
      <c r="L502" s="397"/>
      <c r="M502" s="397"/>
      <c r="N502" s="397"/>
      <c r="O502" s="397"/>
      <c r="P502" s="397"/>
      <c r="Q502" s="397"/>
      <c r="R502" s="397"/>
      <c r="S502" s="397"/>
      <c r="T502" s="397"/>
      <c r="U502" s="397"/>
      <c r="V502" s="397"/>
      <c r="W502" s="397"/>
      <c r="X502" s="397"/>
      <c r="Y502" s="397"/>
      <c r="Z502" s="397"/>
      <c r="AA502" s="397"/>
      <c r="AB502" s="397"/>
      <c r="AC502" s="397"/>
      <c r="AD502" s="397"/>
      <c r="AE502" s="397"/>
      <c r="AF502" s="397"/>
      <c r="AG502" s="397"/>
      <c r="AH502" s="397"/>
      <c r="AI502" s="397"/>
      <c r="AJ502" s="397"/>
      <c r="AK502" s="397"/>
      <c r="AL502" s="397"/>
      <c r="AM502" s="397"/>
      <c r="AN502" s="397"/>
      <c r="AO502" s="397"/>
      <c r="AP502" s="397"/>
      <c r="AQ502" s="397"/>
      <c r="AR502" s="397"/>
      <c r="AS502" s="397"/>
      <c r="AT502" s="397"/>
      <c r="AU502" s="397"/>
    </row>
    <row r="503" customFormat="false" ht="19.5" hidden="false" customHeight="true" outlineLevel="0" collapsed="false">
      <c r="A503" s="414"/>
      <c r="B503" s="414"/>
      <c r="C503" s="414"/>
      <c r="D503" s="414"/>
      <c r="E503" s="414"/>
      <c r="F503" s="399"/>
      <c r="G503" s="397"/>
      <c r="H503" s="397"/>
      <c r="I503" s="397"/>
      <c r="J503" s="397"/>
      <c r="K503" s="397"/>
      <c r="L503" s="397"/>
      <c r="M503" s="397"/>
      <c r="N503" s="397"/>
      <c r="O503" s="397"/>
      <c r="P503" s="397"/>
      <c r="Q503" s="397"/>
      <c r="R503" s="397"/>
      <c r="S503" s="397"/>
      <c r="T503" s="397"/>
      <c r="U503" s="397"/>
      <c r="V503" s="397"/>
      <c r="W503" s="397"/>
      <c r="X503" s="397"/>
      <c r="Y503" s="397"/>
      <c r="Z503" s="397"/>
      <c r="AA503" s="397"/>
      <c r="AB503" s="397"/>
      <c r="AC503" s="397"/>
      <c r="AD503" s="397"/>
      <c r="AE503" s="397"/>
      <c r="AF503" s="397"/>
      <c r="AG503" s="397"/>
      <c r="AH503" s="397"/>
      <c r="AI503" s="397"/>
      <c r="AJ503" s="397"/>
      <c r="AK503" s="397"/>
      <c r="AL503" s="397"/>
      <c r="AM503" s="397"/>
      <c r="AN503" s="397"/>
      <c r="AO503" s="397"/>
      <c r="AP503" s="397"/>
      <c r="AQ503" s="397"/>
      <c r="AR503" s="397"/>
      <c r="AS503" s="397"/>
      <c r="AT503" s="397"/>
      <c r="AU503" s="397"/>
    </row>
    <row r="504" customFormat="false" ht="19.5" hidden="false" customHeight="true" outlineLevel="0" collapsed="false">
      <c r="A504" s="414"/>
      <c r="B504" s="414"/>
      <c r="C504" s="414"/>
      <c r="D504" s="414"/>
      <c r="E504" s="414"/>
      <c r="F504" s="399"/>
      <c r="G504" s="397"/>
      <c r="H504" s="397"/>
      <c r="I504" s="397"/>
      <c r="J504" s="397"/>
      <c r="K504" s="397"/>
      <c r="L504" s="397"/>
      <c r="M504" s="397"/>
      <c r="N504" s="397"/>
      <c r="O504" s="397"/>
      <c r="P504" s="397"/>
      <c r="Q504" s="397"/>
      <c r="R504" s="397"/>
      <c r="S504" s="397"/>
      <c r="T504" s="397"/>
      <c r="U504" s="397"/>
      <c r="V504" s="397"/>
      <c r="W504" s="397"/>
      <c r="X504" s="397"/>
      <c r="Y504" s="397"/>
      <c r="Z504" s="397"/>
      <c r="AA504" s="397"/>
      <c r="AB504" s="397"/>
      <c r="AC504" s="397"/>
      <c r="AD504" s="397"/>
      <c r="AE504" s="397"/>
      <c r="AF504" s="397"/>
      <c r="AG504" s="397"/>
      <c r="AH504" s="397"/>
      <c r="AI504" s="397"/>
      <c r="AJ504" s="397"/>
      <c r="AK504" s="397"/>
      <c r="AL504" s="397"/>
      <c r="AM504" s="397"/>
      <c r="AN504" s="397"/>
      <c r="AO504" s="397"/>
      <c r="AP504" s="397"/>
      <c r="AQ504" s="397"/>
      <c r="AR504" s="397"/>
      <c r="AS504" s="397"/>
      <c r="AT504" s="397"/>
      <c r="AU504" s="397"/>
    </row>
    <row r="505" customFormat="false" ht="19.5" hidden="false" customHeight="true" outlineLevel="0" collapsed="false">
      <c r="A505" s="414"/>
      <c r="B505" s="414"/>
      <c r="C505" s="414"/>
      <c r="D505" s="414"/>
      <c r="E505" s="414"/>
      <c r="F505" s="399"/>
      <c r="G505" s="397"/>
      <c r="H505" s="397"/>
      <c r="I505" s="397"/>
      <c r="J505" s="397"/>
      <c r="K505" s="397"/>
      <c r="L505" s="397"/>
      <c r="M505" s="397"/>
      <c r="N505" s="397"/>
      <c r="O505" s="397"/>
      <c r="P505" s="397"/>
      <c r="Q505" s="397"/>
      <c r="R505" s="397"/>
      <c r="S505" s="397"/>
      <c r="T505" s="397"/>
      <c r="U505" s="397"/>
      <c r="V505" s="397"/>
      <c r="W505" s="397"/>
      <c r="X505" s="397"/>
      <c r="Y505" s="397"/>
      <c r="Z505" s="397"/>
      <c r="AA505" s="397"/>
      <c r="AB505" s="397"/>
      <c r="AC505" s="397"/>
      <c r="AD505" s="397"/>
      <c r="AE505" s="397"/>
      <c r="AF505" s="397"/>
      <c r="AG505" s="397"/>
      <c r="AH505" s="397"/>
      <c r="AI505" s="397"/>
      <c r="AJ505" s="397"/>
      <c r="AK505" s="397"/>
      <c r="AL505" s="397"/>
      <c r="AM505" s="397"/>
      <c r="AN505" s="397"/>
      <c r="AO505" s="397"/>
      <c r="AP505" s="397"/>
      <c r="AQ505" s="397"/>
      <c r="AR505" s="397"/>
      <c r="AS505" s="397"/>
      <c r="AT505" s="397"/>
      <c r="AU505" s="397"/>
    </row>
    <row r="506" customFormat="false" ht="19.5" hidden="false" customHeight="true" outlineLevel="0" collapsed="false">
      <c r="A506" s="414"/>
      <c r="B506" s="414"/>
      <c r="C506" s="414"/>
      <c r="D506" s="414"/>
      <c r="E506" s="414"/>
      <c r="F506" s="399"/>
      <c r="G506" s="397"/>
      <c r="H506" s="397"/>
      <c r="I506" s="397"/>
      <c r="J506" s="397"/>
      <c r="K506" s="397"/>
      <c r="L506" s="397"/>
      <c r="M506" s="397"/>
      <c r="N506" s="397"/>
      <c r="O506" s="397"/>
      <c r="P506" s="397"/>
      <c r="Q506" s="397"/>
      <c r="R506" s="397"/>
      <c r="S506" s="397"/>
      <c r="T506" s="397"/>
      <c r="U506" s="397"/>
      <c r="V506" s="397"/>
      <c r="W506" s="397"/>
      <c r="X506" s="397"/>
      <c r="Y506" s="397"/>
      <c r="Z506" s="397"/>
      <c r="AA506" s="397"/>
      <c r="AB506" s="397"/>
      <c r="AC506" s="397"/>
      <c r="AD506" s="397"/>
      <c r="AE506" s="397"/>
      <c r="AF506" s="397"/>
      <c r="AG506" s="397"/>
      <c r="AH506" s="397"/>
      <c r="AI506" s="397"/>
      <c r="AJ506" s="397"/>
      <c r="AK506" s="397"/>
      <c r="AL506" s="397"/>
      <c r="AM506" s="397"/>
      <c r="AN506" s="397"/>
      <c r="AO506" s="397"/>
      <c r="AP506" s="397"/>
      <c r="AQ506" s="397"/>
      <c r="AR506" s="397"/>
      <c r="AS506" s="397"/>
      <c r="AT506" s="397"/>
      <c r="AU506" s="397"/>
    </row>
    <row r="507" customFormat="false" ht="19.5" hidden="false" customHeight="true" outlineLevel="0" collapsed="false">
      <c r="A507" s="414"/>
      <c r="B507" s="414"/>
      <c r="C507" s="414"/>
      <c r="D507" s="414"/>
      <c r="E507" s="414"/>
      <c r="F507" s="399"/>
      <c r="G507" s="397"/>
      <c r="H507" s="397"/>
      <c r="I507" s="397"/>
      <c r="J507" s="397"/>
      <c r="K507" s="397"/>
      <c r="L507" s="397"/>
      <c r="M507" s="397"/>
      <c r="N507" s="397"/>
      <c r="O507" s="397"/>
      <c r="P507" s="397"/>
      <c r="Q507" s="397"/>
      <c r="R507" s="397"/>
      <c r="S507" s="397"/>
      <c r="T507" s="397"/>
      <c r="U507" s="397"/>
      <c r="V507" s="397"/>
      <c r="W507" s="397"/>
      <c r="X507" s="397"/>
      <c r="Y507" s="397"/>
      <c r="Z507" s="397"/>
      <c r="AA507" s="397"/>
      <c r="AB507" s="397"/>
      <c r="AC507" s="397"/>
      <c r="AD507" s="397"/>
      <c r="AE507" s="397"/>
      <c r="AF507" s="397"/>
      <c r="AG507" s="397"/>
      <c r="AH507" s="397"/>
      <c r="AI507" s="397"/>
      <c r="AJ507" s="397"/>
      <c r="AK507" s="397"/>
      <c r="AL507" s="397"/>
      <c r="AM507" s="397"/>
      <c r="AN507" s="397"/>
      <c r="AO507" s="397"/>
      <c r="AP507" s="397"/>
      <c r="AQ507" s="397"/>
      <c r="AR507" s="397"/>
      <c r="AS507" s="397"/>
      <c r="AT507" s="397"/>
      <c r="AU507" s="397"/>
    </row>
    <row r="508" customFormat="false" ht="19.5" hidden="false" customHeight="true" outlineLevel="0" collapsed="false">
      <c r="A508" s="414"/>
      <c r="B508" s="414"/>
      <c r="C508" s="414"/>
      <c r="D508" s="414"/>
      <c r="E508" s="414"/>
      <c r="F508" s="399"/>
      <c r="G508" s="397"/>
      <c r="H508" s="397"/>
      <c r="I508" s="397"/>
      <c r="J508" s="397"/>
      <c r="K508" s="397"/>
      <c r="L508" s="397"/>
      <c r="M508" s="397"/>
      <c r="N508" s="397"/>
      <c r="O508" s="397"/>
      <c r="P508" s="397"/>
      <c r="Q508" s="397"/>
      <c r="R508" s="397"/>
      <c r="S508" s="397"/>
      <c r="T508" s="397"/>
      <c r="U508" s="397"/>
      <c r="V508" s="397"/>
      <c r="W508" s="397"/>
      <c r="X508" s="397"/>
      <c r="Y508" s="397"/>
      <c r="Z508" s="397"/>
      <c r="AA508" s="397"/>
      <c r="AB508" s="397"/>
      <c r="AC508" s="397"/>
      <c r="AD508" s="397"/>
      <c r="AE508" s="397"/>
      <c r="AF508" s="397"/>
      <c r="AG508" s="397"/>
      <c r="AH508" s="397"/>
      <c r="AI508" s="397"/>
      <c r="AJ508" s="397"/>
      <c r="AK508" s="397"/>
      <c r="AL508" s="397"/>
      <c r="AM508" s="397"/>
      <c r="AN508" s="397"/>
      <c r="AO508" s="397"/>
      <c r="AP508" s="397"/>
      <c r="AQ508" s="397"/>
      <c r="AR508" s="397"/>
      <c r="AS508" s="397"/>
      <c r="AT508" s="397"/>
      <c r="AU508" s="397"/>
    </row>
    <row r="509" customFormat="false" ht="19.5" hidden="false" customHeight="true" outlineLevel="0" collapsed="false">
      <c r="A509" s="414"/>
      <c r="B509" s="414"/>
      <c r="C509" s="414"/>
      <c r="D509" s="414"/>
      <c r="E509" s="414"/>
      <c r="F509" s="399"/>
      <c r="G509" s="397"/>
      <c r="H509" s="397"/>
      <c r="I509" s="397"/>
      <c r="J509" s="397"/>
      <c r="K509" s="397"/>
      <c r="L509" s="397"/>
      <c r="M509" s="397"/>
      <c r="N509" s="397"/>
      <c r="O509" s="397"/>
      <c r="P509" s="397"/>
      <c r="Q509" s="397"/>
      <c r="R509" s="397"/>
      <c r="S509" s="397"/>
      <c r="T509" s="397"/>
      <c r="U509" s="397"/>
      <c r="V509" s="397"/>
      <c r="W509" s="397"/>
      <c r="X509" s="397"/>
      <c r="Y509" s="397"/>
      <c r="Z509" s="397"/>
      <c r="AA509" s="397"/>
      <c r="AB509" s="397"/>
      <c r="AC509" s="397"/>
      <c r="AD509" s="397"/>
      <c r="AE509" s="397"/>
      <c r="AF509" s="397"/>
      <c r="AG509" s="397"/>
      <c r="AH509" s="397"/>
      <c r="AI509" s="397"/>
      <c r="AJ509" s="397"/>
      <c r="AK509" s="397"/>
      <c r="AL509" s="397"/>
      <c r="AM509" s="397"/>
      <c r="AN509" s="397"/>
      <c r="AO509" s="397"/>
      <c r="AP509" s="397"/>
      <c r="AQ509" s="397"/>
      <c r="AR509" s="397"/>
      <c r="AS509" s="397"/>
      <c r="AT509" s="397"/>
      <c r="AU509" s="397"/>
    </row>
    <row r="510" customFormat="false" ht="19.5" hidden="false" customHeight="true" outlineLevel="0" collapsed="false">
      <c r="A510" s="414"/>
      <c r="B510" s="414"/>
      <c r="C510" s="414"/>
      <c r="D510" s="414"/>
      <c r="E510" s="414"/>
      <c r="F510" s="399"/>
      <c r="G510" s="397"/>
      <c r="H510" s="397"/>
      <c r="I510" s="397"/>
      <c r="J510" s="397"/>
      <c r="K510" s="397"/>
      <c r="L510" s="397"/>
      <c r="M510" s="397"/>
      <c r="N510" s="397"/>
      <c r="O510" s="397"/>
      <c r="P510" s="397"/>
      <c r="Q510" s="397"/>
      <c r="R510" s="397"/>
      <c r="S510" s="397"/>
      <c r="T510" s="397"/>
      <c r="U510" s="397"/>
      <c r="V510" s="397"/>
      <c r="W510" s="397"/>
      <c r="X510" s="397"/>
      <c r="Y510" s="397"/>
      <c r="Z510" s="397"/>
      <c r="AA510" s="397"/>
      <c r="AB510" s="397"/>
      <c r="AC510" s="397"/>
      <c r="AD510" s="397"/>
      <c r="AE510" s="397"/>
      <c r="AF510" s="397"/>
      <c r="AG510" s="397"/>
      <c r="AH510" s="397"/>
      <c r="AI510" s="397"/>
      <c r="AJ510" s="397"/>
      <c r="AK510" s="397"/>
      <c r="AL510" s="397"/>
      <c r="AM510" s="397"/>
      <c r="AN510" s="397"/>
      <c r="AO510" s="397"/>
      <c r="AP510" s="397"/>
      <c r="AQ510" s="397"/>
      <c r="AR510" s="397"/>
      <c r="AS510" s="397"/>
      <c r="AT510" s="397"/>
      <c r="AU510" s="397"/>
    </row>
    <row r="511" customFormat="false" ht="19.5" hidden="false" customHeight="true" outlineLevel="0" collapsed="false">
      <c r="A511" s="414"/>
      <c r="B511" s="414"/>
      <c r="C511" s="414"/>
      <c r="D511" s="414"/>
      <c r="E511" s="414"/>
      <c r="F511" s="399"/>
      <c r="G511" s="397"/>
      <c r="H511" s="397"/>
      <c r="I511" s="397"/>
      <c r="J511" s="397"/>
      <c r="K511" s="397"/>
      <c r="L511" s="397"/>
      <c r="M511" s="397"/>
      <c r="N511" s="397"/>
      <c r="O511" s="397"/>
      <c r="P511" s="397"/>
      <c r="Q511" s="397"/>
      <c r="R511" s="397"/>
      <c r="S511" s="397"/>
      <c r="T511" s="397"/>
      <c r="U511" s="397"/>
      <c r="V511" s="397"/>
      <c r="W511" s="397"/>
      <c r="X511" s="397"/>
      <c r="Y511" s="397"/>
      <c r="Z511" s="397"/>
      <c r="AA511" s="397"/>
      <c r="AB511" s="397"/>
      <c r="AC511" s="397"/>
      <c r="AD511" s="397"/>
      <c r="AE511" s="397"/>
      <c r="AF511" s="397"/>
      <c r="AG511" s="397"/>
      <c r="AH511" s="397"/>
      <c r="AI511" s="397"/>
      <c r="AJ511" s="397"/>
      <c r="AK511" s="397"/>
      <c r="AL511" s="397"/>
      <c r="AM511" s="397"/>
      <c r="AN511" s="397"/>
      <c r="AO511" s="397"/>
      <c r="AP511" s="397"/>
      <c r="AQ511" s="397"/>
      <c r="AR511" s="397"/>
      <c r="AS511" s="397"/>
      <c r="AT511" s="397"/>
      <c r="AU511" s="397"/>
    </row>
    <row r="512" customFormat="false" ht="19.5" hidden="false" customHeight="true" outlineLevel="0" collapsed="false">
      <c r="A512" s="414"/>
      <c r="B512" s="414"/>
      <c r="C512" s="414"/>
      <c r="D512" s="414"/>
      <c r="E512" s="414"/>
      <c r="F512" s="399"/>
      <c r="G512" s="397"/>
      <c r="H512" s="397"/>
      <c r="I512" s="397"/>
      <c r="J512" s="397"/>
      <c r="K512" s="397"/>
      <c r="L512" s="397"/>
      <c r="M512" s="397"/>
      <c r="N512" s="397"/>
      <c r="O512" s="397"/>
      <c r="P512" s="397"/>
      <c r="Q512" s="397"/>
      <c r="R512" s="397"/>
      <c r="S512" s="397"/>
      <c r="T512" s="397"/>
      <c r="U512" s="397"/>
      <c r="V512" s="397"/>
      <c r="W512" s="397"/>
      <c r="X512" s="397"/>
      <c r="Y512" s="397"/>
      <c r="Z512" s="397"/>
      <c r="AA512" s="397"/>
      <c r="AB512" s="397"/>
      <c r="AC512" s="397"/>
      <c r="AD512" s="397"/>
      <c r="AE512" s="397"/>
      <c r="AF512" s="397"/>
      <c r="AG512" s="397"/>
      <c r="AH512" s="397"/>
      <c r="AI512" s="397"/>
      <c r="AJ512" s="397"/>
      <c r="AK512" s="397"/>
      <c r="AL512" s="397"/>
      <c r="AM512" s="397"/>
      <c r="AN512" s="397"/>
      <c r="AO512" s="397"/>
      <c r="AP512" s="397"/>
      <c r="AQ512" s="397"/>
      <c r="AR512" s="397"/>
      <c r="AS512" s="397"/>
      <c r="AT512" s="397"/>
      <c r="AU512" s="397"/>
    </row>
    <row r="513" customFormat="false" ht="19.5" hidden="false" customHeight="true" outlineLevel="0" collapsed="false">
      <c r="A513" s="414"/>
      <c r="B513" s="414"/>
      <c r="C513" s="414"/>
      <c r="D513" s="414"/>
      <c r="E513" s="414"/>
      <c r="F513" s="399"/>
      <c r="G513" s="397"/>
      <c r="H513" s="397"/>
      <c r="I513" s="397"/>
      <c r="J513" s="397"/>
      <c r="K513" s="397"/>
      <c r="L513" s="397"/>
      <c r="M513" s="397"/>
      <c r="N513" s="397"/>
      <c r="O513" s="397"/>
      <c r="P513" s="397"/>
      <c r="Q513" s="397"/>
      <c r="R513" s="397"/>
      <c r="S513" s="397"/>
      <c r="T513" s="397"/>
      <c r="U513" s="397"/>
      <c r="V513" s="397"/>
      <c r="W513" s="397"/>
      <c r="X513" s="397"/>
      <c r="Y513" s="397"/>
      <c r="Z513" s="397"/>
      <c r="AA513" s="397"/>
      <c r="AB513" s="397"/>
      <c r="AC513" s="397"/>
      <c r="AD513" s="397"/>
      <c r="AE513" s="397"/>
      <c r="AF513" s="397"/>
      <c r="AG513" s="397"/>
      <c r="AH513" s="397"/>
      <c r="AI513" s="397"/>
      <c r="AJ513" s="397"/>
      <c r="AK513" s="397"/>
      <c r="AL513" s="397"/>
      <c r="AM513" s="397"/>
      <c r="AN513" s="397"/>
      <c r="AO513" s="397"/>
      <c r="AP513" s="397"/>
      <c r="AQ513" s="397"/>
      <c r="AR513" s="397"/>
      <c r="AS513" s="397"/>
      <c r="AT513" s="397"/>
      <c r="AU513" s="397"/>
    </row>
    <row r="514" customFormat="false" ht="19.5" hidden="false" customHeight="true" outlineLevel="0" collapsed="false">
      <c r="A514" s="414"/>
      <c r="B514" s="414"/>
      <c r="C514" s="414"/>
      <c r="D514" s="414"/>
      <c r="E514" s="414"/>
      <c r="F514" s="399"/>
      <c r="G514" s="397"/>
      <c r="H514" s="397"/>
      <c r="I514" s="397"/>
      <c r="J514" s="397"/>
      <c r="K514" s="397"/>
      <c r="L514" s="397"/>
      <c r="M514" s="397"/>
      <c r="N514" s="397"/>
      <c r="O514" s="397"/>
      <c r="P514" s="397"/>
      <c r="Q514" s="397"/>
      <c r="R514" s="397"/>
      <c r="S514" s="397"/>
      <c r="T514" s="397"/>
      <c r="U514" s="397"/>
      <c r="V514" s="397"/>
      <c r="W514" s="397"/>
      <c r="X514" s="397"/>
      <c r="Y514" s="397"/>
      <c r="Z514" s="397"/>
      <c r="AA514" s="397"/>
      <c r="AB514" s="397"/>
      <c r="AC514" s="397"/>
      <c r="AD514" s="397"/>
      <c r="AE514" s="397"/>
      <c r="AF514" s="397"/>
      <c r="AG514" s="397"/>
      <c r="AH514" s="397"/>
      <c r="AI514" s="397"/>
      <c r="AJ514" s="397"/>
      <c r="AK514" s="397"/>
      <c r="AL514" s="397"/>
      <c r="AM514" s="397"/>
      <c r="AN514" s="397"/>
      <c r="AO514" s="397"/>
      <c r="AP514" s="397"/>
      <c r="AQ514" s="397"/>
      <c r="AR514" s="397"/>
      <c r="AS514" s="397"/>
      <c r="AT514" s="397"/>
      <c r="AU514" s="397"/>
    </row>
    <row r="515" customFormat="false" ht="19.5" hidden="false" customHeight="true" outlineLevel="0" collapsed="false">
      <c r="A515" s="414"/>
      <c r="B515" s="414"/>
      <c r="C515" s="414"/>
      <c r="D515" s="414"/>
      <c r="E515" s="414"/>
      <c r="F515" s="399"/>
      <c r="G515" s="397"/>
      <c r="H515" s="397"/>
      <c r="I515" s="397"/>
      <c r="J515" s="397"/>
      <c r="K515" s="397"/>
      <c r="L515" s="397"/>
      <c r="M515" s="397"/>
      <c r="N515" s="397"/>
      <c r="O515" s="397"/>
      <c r="P515" s="397"/>
      <c r="Q515" s="397"/>
      <c r="R515" s="397"/>
      <c r="S515" s="397"/>
      <c r="T515" s="397"/>
      <c r="U515" s="397"/>
      <c r="V515" s="397"/>
      <c r="W515" s="397"/>
      <c r="X515" s="397"/>
      <c r="Y515" s="397"/>
      <c r="Z515" s="397"/>
      <c r="AA515" s="397"/>
      <c r="AB515" s="397"/>
      <c r="AC515" s="397"/>
      <c r="AD515" s="397"/>
      <c r="AE515" s="397"/>
      <c r="AF515" s="397"/>
      <c r="AG515" s="397"/>
      <c r="AH515" s="397"/>
      <c r="AI515" s="397"/>
      <c r="AJ515" s="397"/>
      <c r="AK515" s="397"/>
      <c r="AL515" s="397"/>
      <c r="AM515" s="397"/>
      <c r="AN515" s="397"/>
      <c r="AO515" s="397"/>
      <c r="AP515" s="397"/>
      <c r="AQ515" s="397"/>
      <c r="AR515" s="397"/>
      <c r="AS515" s="397"/>
      <c r="AT515" s="397"/>
      <c r="AU515" s="397"/>
    </row>
    <row r="516" customFormat="false" ht="19.5" hidden="false" customHeight="true" outlineLevel="0" collapsed="false">
      <c r="A516" s="414"/>
      <c r="B516" s="414"/>
      <c r="C516" s="414"/>
      <c r="D516" s="414"/>
      <c r="E516" s="414"/>
      <c r="F516" s="399"/>
      <c r="G516" s="397"/>
      <c r="H516" s="397"/>
      <c r="I516" s="397"/>
      <c r="J516" s="397"/>
      <c r="K516" s="397"/>
      <c r="L516" s="397"/>
      <c r="M516" s="397"/>
      <c r="N516" s="397"/>
      <c r="O516" s="397"/>
      <c r="P516" s="397"/>
      <c r="Q516" s="397"/>
      <c r="R516" s="397"/>
      <c r="S516" s="397"/>
      <c r="T516" s="397"/>
      <c r="U516" s="397"/>
      <c r="V516" s="397"/>
      <c r="W516" s="397"/>
      <c r="X516" s="397"/>
      <c r="Y516" s="397"/>
      <c r="Z516" s="397"/>
      <c r="AA516" s="397"/>
      <c r="AB516" s="397"/>
      <c r="AC516" s="397"/>
      <c r="AD516" s="397"/>
      <c r="AE516" s="397"/>
      <c r="AF516" s="397"/>
      <c r="AG516" s="397"/>
      <c r="AH516" s="397"/>
      <c r="AI516" s="397"/>
      <c r="AJ516" s="397"/>
      <c r="AK516" s="397"/>
      <c r="AL516" s="397"/>
      <c r="AM516" s="397"/>
      <c r="AN516" s="397"/>
      <c r="AO516" s="397"/>
      <c r="AP516" s="397"/>
      <c r="AQ516" s="397"/>
      <c r="AR516" s="397"/>
      <c r="AS516" s="397"/>
      <c r="AT516" s="397"/>
      <c r="AU516" s="397"/>
    </row>
    <row r="517" customFormat="false" ht="19.5" hidden="false" customHeight="true" outlineLevel="0" collapsed="false">
      <c r="A517" s="414"/>
      <c r="B517" s="414"/>
      <c r="C517" s="414"/>
      <c r="D517" s="414"/>
      <c r="E517" s="414"/>
      <c r="F517" s="399"/>
      <c r="G517" s="397"/>
      <c r="H517" s="397"/>
      <c r="I517" s="397"/>
      <c r="J517" s="397"/>
      <c r="K517" s="397"/>
      <c r="L517" s="397"/>
      <c r="M517" s="397"/>
      <c r="N517" s="397"/>
      <c r="O517" s="397"/>
      <c r="P517" s="397"/>
      <c r="Q517" s="397"/>
      <c r="R517" s="397"/>
      <c r="S517" s="397"/>
      <c r="T517" s="397"/>
      <c r="U517" s="397"/>
      <c r="V517" s="397"/>
      <c r="W517" s="397"/>
      <c r="X517" s="397"/>
      <c r="Y517" s="397"/>
      <c r="Z517" s="397"/>
      <c r="AA517" s="397"/>
      <c r="AB517" s="397"/>
      <c r="AC517" s="397"/>
      <c r="AD517" s="397"/>
      <c r="AE517" s="397"/>
      <c r="AF517" s="397"/>
      <c r="AG517" s="397"/>
      <c r="AH517" s="397"/>
      <c r="AI517" s="397"/>
      <c r="AJ517" s="397"/>
      <c r="AK517" s="397"/>
      <c r="AL517" s="397"/>
      <c r="AM517" s="397"/>
      <c r="AN517" s="397"/>
      <c r="AO517" s="397"/>
      <c r="AP517" s="397"/>
      <c r="AQ517" s="397"/>
      <c r="AR517" s="397"/>
      <c r="AS517" s="397"/>
      <c r="AT517" s="397"/>
      <c r="AU517" s="397"/>
    </row>
    <row r="518" customFormat="false" ht="19.5" hidden="false" customHeight="true" outlineLevel="0" collapsed="false">
      <c r="A518" s="414"/>
      <c r="B518" s="414"/>
      <c r="C518" s="414"/>
      <c r="D518" s="414"/>
      <c r="E518" s="414"/>
      <c r="F518" s="399"/>
      <c r="G518" s="397"/>
      <c r="H518" s="397"/>
      <c r="I518" s="397"/>
      <c r="J518" s="397"/>
      <c r="K518" s="397"/>
      <c r="L518" s="397"/>
      <c r="M518" s="397"/>
      <c r="N518" s="397"/>
      <c r="O518" s="397"/>
      <c r="P518" s="397"/>
      <c r="Q518" s="397"/>
      <c r="R518" s="397"/>
      <c r="S518" s="397"/>
      <c r="T518" s="397"/>
      <c r="U518" s="397"/>
      <c r="V518" s="397"/>
      <c r="W518" s="397"/>
      <c r="X518" s="397"/>
      <c r="Y518" s="397"/>
      <c r="Z518" s="397"/>
      <c r="AA518" s="397"/>
      <c r="AB518" s="397"/>
      <c r="AC518" s="397"/>
      <c r="AD518" s="397"/>
      <c r="AE518" s="397"/>
      <c r="AF518" s="397"/>
      <c r="AG518" s="397"/>
      <c r="AH518" s="397"/>
      <c r="AI518" s="397"/>
      <c r="AJ518" s="397"/>
      <c r="AK518" s="397"/>
      <c r="AL518" s="397"/>
      <c r="AM518" s="397"/>
      <c r="AN518" s="397"/>
      <c r="AO518" s="397"/>
      <c r="AP518" s="397"/>
      <c r="AQ518" s="397"/>
      <c r="AR518" s="397"/>
      <c r="AS518" s="397"/>
      <c r="AT518" s="397"/>
      <c r="AU518" s="397"/>
    </row>
    <row r="519" customFormat="false" ht="19.5" hidden="false" customHeight="true" outlineLevel="0" collapsed="false">
      <c r="A519" s="414"/>
      <c r="B519" s="414"/>
      <c r="C519" s="414"/>
      <c r="D519" s="414"/>
      <c r="E519" s="414"/>
      <c r="F519" s="399"/>
      <c r="G519" s="397"/>
      <c r="H519" s="397"/>
      <c r="I519" s="397"/>
      <c r="J519" s="397"/>
      <c r="K519" s="397"/>
      <c r="L519" s="397"/>
      <c r="M519" s="397"/>
      <c r="N519" s="397"/>
      <c r="O519" s="397"/>
      <c r="P519" s="397"/>
      <c r="Q519" s="397"/>
      <c r="R519" s="397"/>
      <c r="S519" s="397"/>
      <c r="T519" s="397"/>
      <c r="U519" s="397"/>
      <c r="V519" s="397"/>
      <c r="W519" s="397"/>
      <c r="X519" s="397"/>
      <c r="Y519" s="397"/>
      <c r="Z519" s="397"/>
      <c r="AA519" s="397"/>
      <c r="AB519" s="397"/>
      <c r="AC519" s="397"/>
      <c r="AD519" s="397"/>
      <c r="AE519" s="397"/>
      <c r="AF519" s="397"/>
      <c r="AG519" s="397"/>
      <c r="AH519" s="397"/>
      <c r="AI519" s="397"/>
      <c r="AJ519" s="397"/>
      <c r="AK519" s="397"/>
      <c r="AL519" s="397"/>
      <c r="AM519" s="397"/>
      <c r="AN519" s="397"/>
      <c r="AO519" s="397"/>
      <c r="AP519" s="397"/>
      <c r="AQ519" s="397"/>
      <c r="AR519" s="397"/>
      <c r="AS519" s="397"/>
      <c r="AT519" s="397"/>
      <c r="AU519" s="397"/>
    </row>
    <row r="520" customFormat="false" ht="19.5" hidden="false" customHeight="true" outlineLevel="0" collapsed="false">
      <c r="A520" s="414"/>
      <c r="B520" s="414"/>
      <c r="C520" s="414"/>
      <c r="D520" s="414"/>
      <c r="E520" s="414"/>
      <c r="F520" s="399"/>
      <c r="G520" s="397"/>
      <c r="H520" s="397"/>
      <c r="I520" s="397"/>
      <c r="J520" s="397"/>
      <c r="K520" s="397"/>
      <c r="L520" s="397"/>
      <c r="M520" s="397"/>
      <c r="N520" s="397"/>
      <c r="O520" s="397"/>
      <c r="P520" s="397"/>
      <c r="Q520" s="397"/>
      <c r="R520" s="397"/>
      <c r="S520" s="397"/>
      <c r="T520" s="397"/>
      <c r="U520" s="397"/>
      <c r="V520" s="397"/>
      <c r="W520" s="397"/>
      <c r="X520" s="397"/>
      <c r="Y520" s="397"/>
      <c r="Z520" s="397"/>
      <c r="AA520" s="397"/>
      <c r="AB520" s="397"/>
      <c r="AC520" s="397"/>
      <c r="AD520" s="397"/>
      <c r="AE520" s="397"/>
      <c r="AF520" s="397"/>
      <c r="AG520" s="397"/>
      <c r="AH520" s="397"/>
      <c r="AI520" s="397"/>
      <c r="AJ520" s="397"/>
      <c r="AK520" s="397"/>
      <c r="AL520" s="397"/>
      <c r="AM520" s="397"/>
      <c r="AN520" s="397"/>
      <c r="AO520" s="397"/>
      <c r="AP520" s="397"/>
      <c r="AQ520" s="397"/>
      <c r="AR520" s="397"/>
      <c r="AS520" s="397"/>
      <c r="AT520" s="397"/>
      <c r="AU520" s="397"/>
    </row>
    <row r="521" customFormat="false" ht="19.5" hidden="false" customHeight="true" outlineLevel="0" collapsed="false">
      <c r="A521" s="414"/>
      <c r="B521" s="414"/>
      <c r="C521" s="414"/>
      <c r="D521" s="414"/>
      <c r="E521" s="414"/>
      <c r="F521" s="399"/>
      <c r="G521" s="397"/>
      <c r="H521" s="397"/>
      <c r="I521" s="397"/>
      <c r="J521" s="397"/>
      <c r="K521" s="397"/>
      <c r="L521" s="397"/>
      <c r="M521" s="397"/>
      <c r="N521" s="397"/>
      <c r="O521" s="397"/>
      <c r="P521" s="397"/>
      <c r="Q521" s="397"/>
      <c r="R521" s="397"/>
      <c r="S521" s="397"/>
      <c r="T521" s="397"/>
      <c r="U521" s="397"/>
      <c r="V521" s="397"/>
      <c r="W521" s="397"/>
      <c r="X521" s="397"/>
      <c r="Y521" s="397"/>
      <c r="Z521" s="397"/>
      <c r="AA521" s="397"/>
      <c r="AB521" s="397"/>
      <c r="AC521" s="397"/>
      <c r="AD521" s="397"/>
      <c r="AE521" s="397"/>
      <c r="AF521" s="397"/>
      <c r="AG521" s="397"/>
      <c r="AH521" s="397"/>
      <c r="AI521" s="397"/>
      <c r="AJ521" s="397"/>
      <c r="AK521" s="397"/>
      <c r="AL521" s="397"/>
      <c r="AM521" s="397"/>
      <c r="AN521" s="397"/>
      <c r="AO521" s="397"/>
      <c r="AP521" s="397"/>
      <c r="AQ521" s="397"/>
      <c r="AR521" s="397"/>
      <c r="AS521" s="397"/>
      <c r="AT521" s="397"/>
      <c r="AU521" s="397"/>
    </row>
    <row r="522" customFormat="false" ht="19.5" hidden="false" customHeight="true" outlineLevel="0" collapsed="false">
      <c r="A522" s="414"/>
      <c r="B522" s="414"/>
      <c r="C522" s="414"/>
      <c r="D522" s="414"/>
      <c r="E522" s="414"/>
      <c r="F522" s="399"/>
      <c r="G522" s="397"/>
      <c r="H522" s="397"/>
      <c r="I522" s="397"/>
      <c r="J522" s="397"/>
      <c r="K522" s="397"/>
      <c r="L522" s="397"/>
      <c r="M522" s="397"/>
      <c r="N522" s="397"/>
      <c r="O522" s="397"/>
      <c r="P522" s="397"/>
      <c r="Q522" s="397"/>
      <c r="R522" s="397"/>
      <c r="S522" s="397"/>
      <c r="T522" s="397"/>
      <c r="U522" s="397"/>
      <c r="V522" s="397"/>
      <c r="W522" s="397"/>
      <c r="X522" s="397"/>
      <c r="Y522" s="397"/>
      <c r="Z522" s="397"/>
      <c r="AA522" s="397"/>
      <c r="AB522" s="397"/>
      <c r="AC522" s="397"/>
      <c r="AD522" s="397"/>
      <c r="AE522" s="397"/>
      <c r="AF522" s="397"/>
      <c r="AG522" s="397"/>
      <c r="AH522" s="397"/>
      <c r="AI522" s="397"/>
      <c r="AJ522" s="397"/>
      <c r="AK522" s="397"/>
      <c r="AL522" s="397"/>
      <c r="AM522" s="397"/>
      <c r="AN522" s="397"/>
      <c r="AO522" s="397"/>
      <c r="AP522" s="397"/>
      <c r="AQ522" s="397"/>
      <c r="AR522" s="397"/>
      <c r="AS522" s="397"/>
      <c r="AT522" s="397"/>
      <c r="AU522" s="397"/>
    </row>
    <row r="523" customFormat="false" ht="19.5" hidden="false" customHeight="true" outlineLevel="0" collapsed="false">
      <c r="A523" s="414"/>
      <c r="B523" s="414"/>
      <c r="C523" s="414"/>
      <c r="D523" s="414"/>
      <c r="E523" s="414"/>
      <c r="F523" s="399"/>
      <c r="G523" s="397"/>
      <c r="H523" s="397"/>
      <c r="I523" s="397"/>
      <c r="J523" s="397"/>
      <c r="K523" s="397"/>
      <c r="L523" s="397"/>
      <c r="M523" s="397"/>
      <c r="N523" s="397"/>
      <c r="O523" s="397"/>
      <c r="P523" s="397"/>
      <c r="Q523" s="397"/>
      <c r="R523" s="397"/>
      <c r="S523" s="397"/>
      <c r="T523" s="397"/>
      <c r="U523" s="397"/>
      <c r="V523" s="397"/>
      <c r="W523" s="397"/>
      <c r="X523" s="397"/>
      <c r="Y523" s="397"/>
      <c r="Z523" s="397"/>
      <c r="AA523" s="397"/>
      <c r="AB523" s="397"/>
      <c r="AC523" s="397"/>
      <c r="AD523" s="397"/>
      <c r="AE523" s="397"/>
      <c r="AF523" s="397"/>
      <c r="AG523" s="397"/>
      <c r="AH523" s="397"/>
      <c r="AI523" s="397"/>
      <c r="AJ523" s="397"/>
      <c r="AK523" s="397"/>
      <c r="AL523" s="397"/>
      <c r="AM523" s="397"/>
      <c r="AN523" s="397"/>
      <c r="AO523" s="397"/>
      <c r="AP523" s="397"/>
      <c r="AQ523" s="397"/>
      <c r="AR523" s="397"/>
      <c r="AS523" s="397"/>
      <c r="AT523" s="397"/>
      <c r="AU523" s="397"/>
    </row>
    <row r="524" customFormat="false" ht="19.5" hidden="false" customHeight="true" outlineLevel="0" collapsed="false">
      <c r="A524" s="414"/>
      <c r="B524" s="414"/>
      <c r="C524" s="414"/>
      <c r="D524" s="414"/>
      <c r="E524" s="414"/>
      <c r="F524" s="399"/>
      <c r="G524" s="397"/>
      <c r="H524" s="397"/>
      <c r="I524" s="397"/>
      <c r="J524" s="397"/>
      <c r="K524" s="397"/>
      <c r="L524" s="397"/>
      <c r="M524" s="397"/>
      <c r="N524" s="397"/>
      <c r="O524" s="397"/>
      <c r="P524" s="397"/>
      <c r="Q524" s="397"/>
      <c r="R524" s="397"/>
      <c r="S524" s="397"/>
      <c r="T524" s="397"/>
      <c r="U524" s="397"/>
      <c r="V524" s="397"/>
      <c r="W524" s="397"/>
      <c r="X524" s="397"/>
      <c r="Y524" s="397"/>
      <c r="Z524" s="397"/>
      <c r="AA524" s="397"/>
      <c r="AB524" s="397"/>
      <c r="AC524" s="397"/>
      <c r="AD524" s="397"/>
      <c r="AE524" s="397"/>
      <c r="AF524" s="397"/>
      <c r="AG524" s="397"/>
      <c r="AH524" s="397"/>
      <c r="AI524" s="397"/>
      <c r="AJ524" s="397"/>
      <c r="AK524" s="397"/>
      <c r="AL524" s="397"/>
      <c r="AM524" s="397"/>
      <c r="AN524" s="397"/>
      <c r="AO524" s="397"/>
      <c r="AP524" s="397"/>
      <c r="AQ524" s="397"/>
      <c r="AR524" s="397"/>
      <c r="AS524" s="397"/>
      <c r="AT524" s="397"/>
      <c r="AU524" s="397"/>
    </row>
    <row r="525" customFormat="false" ht="19.5" hidden="false" customHeight="true" outlineLevel="0" collapsed="false">
      <c r="A525" s="414"/>
      <c r="B525" s="414"/>
      <c r="C525" s="414"/>
      <c r="D525" s="414"/>
      <c r="E525" s="414"/>
      <c r="F525" s="399"/>
      <c r="G525" s="397"/>
      <c r="H525" s="397"/>
      <c r="I525" s="397"/>
      <c r="J525" s="397"/>
      <c r="K525" s="397"/>
      <c r="L525" s="397"/>
      <c r="M525" s="397"/>
      <c r="N525" s="397"/>
      <c r="O525" s="397"/>
      <c r="P525" s="397"/>
      <c r="Q525" s="397"/>
      <c r="R525" s="397"/>
      <c r="S525" s="397"/>
      <c r="T525" s="397"/>
      <c r="U525" s="397"/>
      <c r="V525" s="397"/>
      <c r="W525" s="397"/>
      <c r="X525" s="397"/>
      <c r="Y525" s="397"/>
      <c r="Z525" s="397"/>
      <c r="AA525" s="397"/>
      <c r="AB525" s="397"/>
      <c r="AC525" s="397"/>
      <c r="AD525" s="397"/>
      <c r="AE525" s="397"/>
      <c r="AF525" s="397"/>
      <c r="AG525" s="397"/>
      <c r="AH525" s="397"/>
      <c r="AI525" s="397"/>
      <c r="AJ525" s="397"/>
      <c r="AK525" s="397"/>
      <c r="AL525" s="397"/>
      <c r="AM525" s="397"/>
      <c r="AN525" s="397"/>
      <c r="AO525" s="397"/>
      <c r="AP525" s="397"/>
      <c r="AQ525" s="397"/>
      <c r="AR525" s="397"/>
      <c r="AS525" s="397"/>
      <c r="AT525" s="397"/>
      <c r="AU525" s="397"/>
    </row>
    <row r="526" customFormat="false" ht="19.5" hidden="false" customHeight="true" outlineLevel="0" collapsed="false">
      <c r="A526" s="414"/>
      <c r="B526" s="414"/>
      <c r="C526" s="414"/>
      <c r="D526" s="414"/>
      <c r="E526" s="414"/>
      <c r="F526" s="399"/>
      <c r="G526" s="397"/>
      <c r="H526" s="397"/>
      <c r="I526" s="397"/>
      <c r="J526" s="397"/>
      <c r="K526" s="397"/>
      <c r="L526" s="397"/>
      <c r="M526" s="397"/>
      <c r="N526" s="397"/>
      <c r="O526" s="397"/>
      <c r="P526" s="397"/>
      <c r="Q526" s="397"/>
      <c r="R526" s="397"/>
      <c r="S526" s="397"/>
      <c r="T526" s="397"/>
      <c r="U526" s="397"/>
      <c r="V526" s="397"/>
      <c r="W526" s="397"/>
      <c r="X526" s="397"/>
      <c r="Y526" s="397"/>
      <c r="Z526" s="397"/>
      <c r="AA526" s="397"/>
      <c r="AB526" s="397"/>
      <c r="AC526" s="397"/>
      <c r="AD526" s="397"/>
      <c r="AE526" s="397"/>
      <c r="AF526" s="397"/>
      <c r="AG526" s="397"/>
      <c r="AH526" s="397"/>
      <c r="AI526" s="397"/>
      <c r="AJ526" s="397"/>
      <c r="AK526" s="397"/>
      <c r="AL526" s="397"/>
      <c r="AM526" s="397"/>
      <c r="AN526" s="397"/>
      <c r="AO526" s="397"/>
      <c r="AP526" s="397"/>
      <c r="AQ526" s="397"/>
      <c r="AR526" s="397"/>
      <c r="AS526" s="397"/>
      <c r="AT526" s="397"/>
      <c r="AU526" s="397"/>
    </row>
    <row r="527" customFormat="false" ht="19.5" hidden="false" customHeight="true" outlineLevel="0" collapsed="false">
      <c r="A527" s="414"/>
      <c r="B527" s="414"/>
      <c r="C527" s="414"/>
      <c r="D527" s="414"/>
      <c r="E527" s="414"/>
      <c r="F527" s="399"/>
      <c r="G527" s="397"/>
      <c r="H527" s="397"/>
      <c r="I527" s="397"/>
      <c r="J527" s="397"/>
      <c r="K527" s="397"/>
      <c r="L527" s="397"/>
      <c r="M527" s="397"/>
      <c r="N527" s="397"/>
      <c r="O527" s="397"/>
      <c r="P527" s="397"/>
      <c r="Q527" s="397"/>
      <c r="R527" s="397"/>
      <c r="S527" s="397"/>
      <c r="T527" s="397"/>
      <c r="U527" s="397"/>
      <c r="V527" s="397"/>
      <c r="W527" s="397"/>
      <c r="X527" s="397"/>
      <c r="Y527" s="397"/>
      <c r="Z527" s="397"/>
      <c r="AA527" s="397"/>
      <c r="AB527" s="397"/>
      <c r="AC527" s="397"/>
      <c r="AD527" s="397"/>
      <c r="AE527" s="397"/>
      <c r="AF527" s="397"/>
      <c r="AG527" s="397"/>
      <c r="AH527" s="397"/>
      <c r="AI527" s="397"/>
      <c r="AJ527" s="397"/>
      <c r="AK527" s="397"/>
      <c r="AL527" s="397"/>
      <c r="AM527" s="397"/>
      <c r="AN527" s="397"/>
      <c r="AO527" s="397"/>
      <c r="AP527" s="397"/>
      <c r="AQ527" s="397"/>
      <c r="AR527" s="397"/>
      <c r="AS527" s="397"/>
      <c r="AT527" s="397"/>
      <c r="AU527" s="397"/>
    </row>
    <row r="528" customFormat="false" ht="19.5" hidden="false" customHeight="true" outlineLevel="0" collapsed="false">
      <c r="A528" s="414"/>
      <c r="B528" s="414"/>
      <c r="C528" s="414"/>
      <c r="D528" s="414"/>
      <c r="E528" s="414"/>
      <c r="F528" s="399"/>
      <c r="G528" s="397"/>
      <c r="H528" s="397"/>
      <c r="I528" s="397"/>
      <c r="J528" s="397"/>
      <c r="K528" s="397"/>
      <c r="L528" s="397"/>
      <c r="M528" s="397"/>
      <c r="N528" s="397"/>
      <c r="O528" s="397"/>
      <c r="P528" s="397"/>
      <c r="Q528" s="397"/>
      <c r="R528" s="397"/>
      <c r="S528" s="397"/>
      <c r="T528" s="397"/>
      <c r="U528" s="397"/>
      <c r="V528" s="397"/>
      <c r="W528" s="397"/>
      <c r="X528" s="397"/>
      <c r="Y528" s="397"/>
      <c r="Z528" s="397"/>
      <c r="AA528" s="397"/>
      <c r="AB528" s="397"/>
      <c r="AC528" s="397"/>
      <c r="AD528" s="397"/>
      <c r="AE528" s="397"/>
      <c r="AF528" s="397"/>
      <c r="AG528" s="397"/>
      <c r="AH528" s="397"/>
      <c r="AI528" s="397"/>
      <c r="AJ528" s="397"/>
      <c r="AK528" s="397"/>
      <c r="AL528" s="397"/>
      <c r="AM528" s="397"/>
      <c r="AN528" s="397"/>
      <c r="AO528" s="397"/>
      <c r="AP528" s="397"/>
      <c r="AQ528" s="397"/>
      <c r="AR528" s="397"/>
      <c r="AS528" s="397"/>
      <c r="AT528" s="397"/>
      <c r="AU528" s="397"/>
    </row>
    <row r="529" customFormat="false" ht="19.5" hidden="false" customHeight="true" outlineLevel="0" collapsed="false">
      <c r="A529" s="414"/>
      <c r="B529" s="414"/>
      <c r="C529" s="414"/>
      <c r="D529" s="414"/>
      <c r="E529" s="414"/>
      <c r="F529" s="399"/>
      <c r="G529" s="397"/>
      <c r="H529" s="397"/>
      <c r="I529" s="397"/>
      <c r="J529" s="397"/>
      <c r="K529" s="397"/>
      <c r="L529" s="397"/>
      <c r="M529" s="397"/>
      <c r="N529" s="397"/>
      <c r="O529" s="397"/>
      <c r="P529" s="397"/>
      <c r="Q529" s="397"/>
      <c r="R529" s="397"/>
      <c r="S529" s="397"/>
      <c r="T529" s="397"/>
      <c r="U529" s="397"/>
      <c r="V529" s="397"/>
      <c r="W529" s="397"/>
      <c r="X529" s="397"/>
      <c r="Y529" s="397"/>
      <c r="Z529" s="397"/>
      <c r="AA529" s="397"/>
      <c r="AB529" s="397"/>
      <c r="AC529" s="397"/>
      <c r="AD529" s="397"/>
      <c r="AE529" s="397"/>
      <c r="AF529" s="397"/>
      <c r="AG529" s="397"/>
      <c r="AH529" s="397"/>
      <c r="AI529" s="397"/>
      <c r="AJ529" s="397"/>
      <c r="AK529" s="397"/>
      <c r="AL529" s="397"/>
      <c r="AM529" s="397"/>
      <c r="AN529" s="397"/>
      <c r="AO529" s="397"/>
      <c r="AP529" s="397"/>
      <c r="AQ529" s="397"/>
      <c r="AR529" s="397"/>
      <c r="AS529" s="397"/>
      <c r="AT529" s="397"/>
      <c r="AU529" s="397"/>
    </row>
    <row r="530" customFormat="false" ht="19.5" hidden="false" customHeight="true" outlineLevel="0" collapsed="false">
      <c r="A530" s="414"/>
      <c r="B530" s="414"/>
      <c r="C530" s="414"/>
      <c r="D530" s="414"/>
      <c r="E530" s="414"/>
      <c r="F530" s="399"/>
      <c r="G530" s="397"/>
      <c r="H530" s="397"/>
      <c r="I530" s="397"/>
      <c r="J530" s="397"/>
      <c r="K530" s="397"/>
      <c r="L530" s="397"/>
      <c r="M530" s="397"/>
      <c r="N530" s="397"/>
      <c r="O530" s="397"/>
      <c r="P530" s="397"/>
      <c r="Q530" s="397"/>
      <c r="R530" s="397"/>
      <c r="S530" s="397"/>
      <c r="T530" s="397"/>
      <c r="U530" s="397"/>
      <c r="V530" s="397"/>
      <c r="W530" s="397"/>
      <c r="X530" s="397"/>
      <c r="Y530" s="397"/>
      <c r="Z530" s="397"/>
      <c r="AA530" s="397"/>
      <c r="AB530" s="397"/>
      <c r="AC530" s="397"/>
      <c r="AD530" s="397"/>
      <c r="AE530" s="397"/>
      <c r="AF530" s="397"/>
      <c r="AG530" s="397"/>
      <c r="AH530" s="397"/>
      <c r="AI530" s="397"/>
      <c r="AJ530" s="397"/>
      <c r="AK530" s="397"/>
      <c r="AL530" s="397"/>
      <c r="AM530" s="397"/>
      <c r="AN530" s="397"/>
      <c r="AO530" s="397"/>
      <c r="AP530" s="397"/>
      <c r="AQ530" s="397"/>
      <c r="AR530" s="397"/>
      <c r="AS530" s="397"/>
      <c r="AT530" s="397"/>
      <c r="AU530" s="397"/>
    </row>
    <row r="531" customFormat="false" ht="19.5" hidden="false" customHeight="true" outlineLevel="0" collapsed="false">
      <c r="A531" s="414"/>
      <c r="B531" s="414"/>
      <c r="C531" s="414"/>
      <c r="D531" s="414"/>
      <c r="E531" s="414"/>
      <c r="F531" s="399"/>
      <c r="G531" s="397"/>
      <c r="H531" s="397"/>
      <c r="I531" s="397"/>
      <c r="J531" s="397"/>
      <c r="K531" s="397"/>
      <c r="L531" s="397"/>
      <c r="M531" s="397"/>
      <c r="N531" s="397"/>
      <c r="O531" s="397"/>
      <c r="P531" s="397"/>
      <c r="Q531" s="397"/>
      <c r="R531" s="397"/>
      <c r="S531" s="397"/>
      <c r="T531" s="397"/>
      <c r="U531" s="397"/>
      <c r="V531" s="397"/>
      <c r="W531" s="397"/>
      <c r="X531" s="397"/>
      <c r="Y531" s="397"/>
      <c r="Z531" s="397"/>
      <c r="AA531" s="397"/>
      <c r="AB531" s="397"/>
      <c r="AC531" s="397"/>
      <c r="AD531" s="397"/>
      <c r="AE531" s="397"/>
      <c r="AF531" s="397"/>
      <c r="AG531" s="397"/>
      <c r="AH531" s="397"/>
      <c r="AI531" s="397"/>
      <c r="AJ531" s="397"/>
      <c r="AK531" s="397"/>
      <c r="AL531" s="397"/>
      <c r="AM531" s="397"/>
      <c r="AN531" s="397"/>
      <c r="AO531" s="397"/>
      <c r="AP531" s="397"/>
      <c r="AQ531" s="397"/>
      <c r="AR531" s="397"/>
      <c r="AS531" s="397"/>
      <c r="AT531" s="397"/>
      <c r="AU531" s="397"/>
    </row>
    <row r="532" customFormat="false" ht="19.5" hidden="false" customHeight="true" outlineLevel="0" collapsed="false">
      <c r="A532" s="414"/>
      <c r="B532" s="414"/>
      <c r="C532" s="414"/>
      <c r="D532" s="414"/>
      <c r="E532" s="414"/>
      <c r="F532" s="399"/>
      <c r="G532" s="397"/>
      <c r="H532" s="397"/>
      <c r="I532" s="397"/>
      <c r="J532" s="397"/>
      <c r="K532" s="397"/>
      <c r="L532" s="397"/>
      <c r="M532" s="397"/>
      <c r="N532" s="397"/>
      <c r="O532" s="397"/>
      <c r="P532" s="397"/>
      <c r="Q532" s="397"/>
      <c r="R532" s="397"/>
      <c r="S532" s="397"/>
      <c r="T532" s="397"/>
      <c r="U532" s="397"/>
      <c r="V532" s="397"/>
      <c r="W532" s="397"/>
      <c r="X532" s="397"/>
      <c r="Y532" s="397"/>
      <c r="Z532" s="397"/>
      <c r="AA532" s="397"/>
      <c r="AB532" s="397"/>
      <c r="AC532" s="397"/>
      <c r="AD532" s="397"/>
      <c r="AE532" s="397"/>
      <c r="AF532" s="397"/>
      <c r="AG532" s="397"/>
      <c r="AH532" s="397"/>
      <c r="AI532" s="397"/>
      <c r="AJ532" s="397"/>
      <c r="AK532" s="397"/>
      <c r="AL532" s="397"/>
      <c r="AM532" s="397"/>
      <c r="AN532" s="397"/>
      <c r="AO532" s="397"/>
      <c r="AP532" s="397"/>
      <c r="AQ532" s="397"/>
      <c r="AR532" s="397"/>
      <c r="AS532" s="397"/>
      <c r="AT532" s="397"/>
      <c r="AU532" s="397"/>
    </row>
    <row r="533" customFormat="false" ht="19.5" hidden="false" customHeight="true" outlineLevel="0" collapsed="false">
      <c r="A533" s="414"/>
      <c r="B533" s="414"/>
      <c r="C533" s="414"/>
      <c r="D533" s="414"/>
      <c r="E533" s="414"/>
      <c r="F533" s="399"/>
      <c r="G533" s="397"/>
      <c r="H533" s="397"/>
      <c r="I533" s="397"/>
      <c r="J533" s="397"/>
      <c r="K533" s="397"/>
      <c r="L533" s="397"/>
      <c r="M533" s="397"/>
      <c r="N533" s="397"/>
      <c r="O533" s="397"/>
      <c r="P533" s="397"/>
      <c r="Q533" s="397"/>
      <c r="R533" s="397"/>
      <c r="S533" s="397"/>
      <c r="T533" s="397"/>
      <c r="U533" s="397"/>
      <c r="V533" s="397"/>
      <c r="W533" s="397"/>
      <c r="X533" s="397"/>
      <c r="Y533" s="397"/>
      <c r="Z533" s="397"/>
      <c r="AA533" s="397"/>
      <c r="AB533" s="397"/>
      <c r="AC533" s="397"/>
      <c r="AD533" s="397"/>
      <c r="AE533" s="397"/>
      <c r="AF533" s="397"/>
      <c r="AG533" s="397"/>
      <c r="AH533" s="397"/>
      <c r="AI533" s="397"/>
      <c r="AJ533" s="397"/>
      <c r="AK533" s="397"/>
      <c r="AL533" s="397"/>
      <c r="AM533" s="397"/>
      <c r="AN533" s="397"/>
      <c r="AO533" s="397"/>
      <c r="AP533" s="397"/>
      <c r="AQ533" s="397"/>
      <c r="AR533" s="397"/>
      <c r="AS533" s="397"/>
      <c r="AT533" s="397"/>
      <c r="AU533" s="397"/>
    </row>
    <row r="534" customFormat="false" ht="19.5" hidden="false" customHeight="true" outlineLevel="0" collapsed="false">
      <c r="A534" s="414"/>
      <c r="B534" s="414"/>
      <c r="C534" s="414"/>
      <c r="D534" s="414"/>
      <c r="E534" s="414"/>
      <c r="F534" s="399"/>
      <c r="G534" s="397"/>
      <c r="H534" s="397"/>
      <c r="I534" s="397"/>
      <c r="J534" s="397"/>
      <c r="K534" s="397"/>
      <c r="L534" s="397"/>
      <c r="M534" s="397"/>
      <c r="N534" s="397"/>
      <c r="O534" s="397"/>
      <c r="P534" s="397"/>
      <c r="Q534" s="397"/>
      <c r="R534" s="397"/>
      <c r="S534" s="397"/>
      <c r="T534" s="397"/>
      <c r="U534" s="397"/>
      <c r="V534" s="397"/>
      <c r="W534" s="397"/>
      <c r="X534" s="397"/>
      <c r="Y534" s="397"/>
      <c r="Z534" s="397"/>
      <c r="AA534" s="397"/>
      <c r="AB534" s="397"/>
      <c r="AC534" s="397"/>
      <c r="AD534" s="397"/>
      <c r="AE534" s="397"/>
      <c r="AF534" s="397"/>
      <c r="AG534" s="397"/>
      <c r="AH534" s="397"/>
      <c r="AI534" s="397"/>
      <c r="AJ534" s="397"/>
      <c r="AK534" s="397"/>
      <c r="AL534" s="397"/>
      <c r="AM534" s="397"/>
      <c r="AN534" s="397"/>
      <c r="AO534" s="397"/>
      <c r="AP534" s="397"/>
      <c r="AQ534" s="397"/>
      <c r="AR534" s="397"/>
      <c r="AS534" s="397"/>
      <c r="AT534" s="397"/>
      <c r="AU534" s="397"/>
    </row>
    <row r="535" customFormat="false" ht="19.5" hidden="false" customHeight="true" outlineLevel="0" collapsed="false">
      <c r="A535" s="414"/>
      <c r="B535" s="414"/>
      <c r="C535" s="414"/>
      <c r="D535" s="414"/>
      <c r="E535" s="414"/>
      <c r="F535" s="399"/>
      <c r="G535" s="397"/>
      <c r="H535" s="397"/>
      <c r="I535" s="397"/>
      <c r="J535" s="397"/>
      <c r="K535" s="397"/>
      <c r="L535" s="397"/>
      <c r="M535" s="397"/>
      <c r="N535" s="397"/>
      <c r="O535" s="397"/>
      <c r="P535" s="397"/>
      <c r="Q535" s="397"/>
      <c r="R535" s="397"/>
      <c r="S535" s="397"/>
      <c r="T535" s="397"/>
      <c r="U535" s="397"/>
      <c r="V535" s="397"/>
      <c r="W535" s="397"/>
      <c r="X535" s="397"/>
      <c r="Y535" s="397"/>
      <c r="Z535" s="397"/>
      <c r="AA535" s="397"/>
      <c r="AB535" s="397"/>
      <c r="AC535" s="397"/>
      <c r="AD535" s="397"/>
      <c r="AE535" s="397"/>
      <c r="AF535" s="397"/>
      <c r="AG535" s="397"/>
      <c r="AH535" s="397"/>
      <c r="AI535" s="397"/>
      <c r="AJ535" s="397"/>
      <c r="AK535" s="397"/>
      <c r="AL535" s="397"/>
      <c r="AM535" s="397"/>
      <c r="AN535" s="397"/>
      <c r="AO535" s="397"/>
      <c r="AP535" s="397"/>
      <c r="AQ535" s="397"/>
      <c r="AR535" s="397"/>
      <c r="AS535" s="397"/>
      <c r="AT535" s="397"/>
      <c r="AU535" s="397"/>
    </row>
    <row r="536" customFormat="false" ht="19.5" hidden="false" customHeight="true" outlineLevel="0" collapsed="false">
      <c r="A536" s="414"/>
      <c r="B536" s="414"/>
      <c r="C536" s="414"/>
      <c r="D536" s="414"/>
      <c r="E536" s="414"/>
      <c r="F536" s="399"/>
      <c r="G536" s="397"/>
      <c r="H536" s="397"/>
      <c r="I536" s="397"/>
      <c r="J536" s="397"/>
      <c r="K536" s="397"/>
      <c r="L536" s="397"/>
      <c r="M536" s="397"/>
      <c r="N536" s="397"/>
      <c r="O536" s="397"/>
      <c r="P536" s="397"/>
      <c r="Q536" s="397"/>
      <c r="R536" s="397"/>
      <c r="S536" s="397"/>
      <c r="T536" s="397"/>
      <c r="U536" s="397"/>
      <c r="V536" s="397"/>
      <c r="W536" s="397"/>
      <c r="X536" s="397"/>
      <c r="Y536" s="397"/>
      <c r="Z536" s="397"/>
      <c r="AA536" s="397"/>
      <c r="AB536" s="397"/>
      <c r="AC536" s="397"/>
      <c r="AD536" s="397"/>
      <c r="AE536" s="397"/>
      <c r="AF536" s="397"/>
      <c r="AG536" s="397"/>
      <c r="AH536" s="397"/>
      <c r="AI536" s="397"/>
      <c r="AJ536" s="397"/>
      <c r="AK536" s="397"/>
      <c r="AL536" s="397"/>
      <c r="AM536" s="397"/>
      <c r="AN536" s="397"/>
      <c r="AO536" s="397"/>
      <c r="AP536" s="397"/>
      <c r="AQ536" s="397"/>
      <c r="AR536" s="397"/>
      <c r="AS536" s="397"/>
      <c r="AT536" s="397"/>
      <c r="AU536" s="397"/>
    </row>
    <row r="537" customFormat="false" ht="19.5" hidden="false" customHeight="true" outlineLevel="0" collapsed="false">
      <c r="A537" s="414"/>
      <c r="B537" s="414"/>
      <c r="C537" s="414"/>
      <c r="D537" s="414"/>
      <c r="E537" s="414"/>
      <c r="F537" s="399"/>
      <c r="G537" s="397"/>
      <c r="H537" s="397"/>
      <c r="I537" s="397"/>
      <c r="J537" s="397"/>
      <c r="K537" s="397"/>
      <c r="L537" s="397"/>
      <c r="M537" s="397"/>
      <c r="N537" s="397"/>
      <c r="O537" s="397"/>
      <c r="P537" s="397"/>
      <c r="Q537" s="397"/>
      <c r="R537" s="397"/>
      <c r="S537" s="397"/>
      <c r="T537" s="397"/>
      <c r="U537" s="397"/>
      <c r="V537" s="397"/>
      <c r="W537" s="397"/>
      <c r="X537" s="397"/>
      <c r="Y537" s="397"/>
      <c r="Z537" s="397"/>
      <c r="AA537" s="397"/>
      <c r="AB537" s="397"/>
      <c r="AC537" s="397"/>
      <c r="AD537" s="397"/>
      <c r="AE537" s="397"/>
      <c r="AF537" s="397"/>
      <c r="AG537" s="397"/>
      <c r="AH537" s="397"/>
      <c r="AI537" s="397"/>
      <c r="AJ537" s="397"/>
      <c r="AK537" s="397"/>
      <c r="AL537" s="397"/>
      <c r="AM537" s="397"/>
      <c r="AN537" s="397"/>
      <c r="AO537" s="397"/>
      <c r="AP537" s="397"/>
      <c r="AQ537" s="397"/>
      <c r="AR537" s="397"/>
      <c r="AS537" s="397"/>
      <c r="AT537" s="397"/>
      <c r="AU537" s="397"/>
    </row>
    <row r="538" customFormat="false" ht="19.5" hidden="false" customHeight="true" outlineLevel="0" collapsed="false">
      <c r="A538" s="414"/>
      <c r="B538" s="414"/>
      <c r="C538" s="414"/>
      <c r="D538" s="414"/>
      <c r="E538" s="414"/>
      <c r="F538" s="399"/>
      <c r="G538" s="397"/>
      <c r="H538" s="397"/>
      <c r="I538" s="397"/>
      <c r="J538" s="397"/>
      <c r="K538" s="397"/>
      <c r="L538" s="397"/>
      <c r="M538" s="397"/>
      <c r="N538" s="397"/>
      <c r="O538" s="397"/>
      <c r="P538" s="397"/>
      <c r="Q538" s="397"/>
      <c r="R538" s="397"/>
      <c r="S538" s="397"/>
      <c r="T538" s="397"/>
      <c r="U538" s="397"/>
      <c r="V538" s="397"/>
      <c r="W538" s="397"/>
      <c r="X538" s="397"/>
      <c r="Y538" s="397"/>
      <c r="Z538" s="397"/>
      <c r="AA538" s="397"/>
      <c r="AB538" s="397"/>
      <c r="AC538" s="397"/>
      <c r="AD538" s="397"/>
      <c r="AE538" s="397"/>
      <c r="AF538" s="397"/>
      <c r="AG538" s="397"/>
      <c r="AH538" s="397"/>
      <c r="AI538" s="397"/>
      <c r="AJ538" s="397"/>
      <c r="AK538" s="397"/>
      <c r="AL538" s="397"/>
      <c r="AM538" s="397"/>
      <c r="AN538" s="397"/>
      <c r="AO538" s="397"/>
      <c r="AP538" s="397"/>
      <c r="AQ538" s="397"/>
      <c r="AR538" s="397"/>
      <c r="AS538" s="397"/>
      <c r="AT538" s="397"/>
      <c r="AU538" s="397"/>
    </row>
    <row r="539" customFormat="false" ht="19.5" hidden="false" customHeight="true" outlineLevel="0" collapsed="false">
      <c r="A539" s="414"/>
      <c r="B539" s="414"/>
      <c r="C539" s="414"/>
      <c r="D539" s="414"/>
      <c r="E539" s="414"/>
      <c r="F539" s="399"/>
      <c r="G539" s="397"/>
      <c r="H539" s="397"/>
      <c r="I539" s="397"/>
      <c r="J539" s="397"/>
      <c r="K539" s="397"/>
      <c r="L539" s="397"/>
      <c r="M539" s="397"/>
      <c r="N539" s="397"/>
      <c r="O539" s="397"/>
      <c r="P539" s="397"/>
      <c r="Q539" s="397"/>
      <c r="R539" s="397"/>
      <c r="S539" s="397"/>
      <c r="T539" s="397"/>
      <c r="U539" s="397"/>
      <c r="V539" s="397"/>
      <c r="W539" s="397"/>
      <c r="X539" s="397"/>
      <c r="Y539" s="397"/>
      <c r="Z539" s="397"/>
      <c r="AA539" s="397"/>
      <c r="AB539" s="397"/>
      <c r="AC539" s="397"/>
      <c r="AD539" s="397"/>
      <c r="AE539" s="397"/>
      <c r="AF539" s="397"/>
      <c r="AG539" s="397"/>
      <c r="AH539" s="397"/>
      <c r="AI539" s="397"/>
      <c r="AJ539" s="397"/>
      <c r="AK539" s="397"/>
      <c r="AL539" s="397"/>
      <c r="AM539" s="397"/>
      <c r="AN539" s="397"/>
      <c r="AO539" s="397"/>
      <c r="AP539" s="397"/>
      <c r="AQ539" s="397"/>
      <c r="AR539" s="397"/>
      <c r="AS539" s="397"/>
      <c r="AT539" s="397"/>
      <c r="AU539" s="397"/>
    </row>
    <row r="540" customFormat="false" ht="19.5" hidden="false" customHeight="true" outlineLevel="0" collapsed="false">
      <c r="A540" s="414"/>
      <c r="B540" s="414"/>
      <c r="C540" s="414"/>
      <c r="D540" s="414"/>
      <c r="E540" s="414"/>
      <c r="F540" s="399"/>
      <c r="G540" s="397"/>
      <c r="H540" s="397"/>
      <c r="I540" s="397"/>
      <c r="J540" s="397"/>
      <c r="K540" s="397"/>
      <c r="L540" s="397"/>
      <c r="M540" s="397"/>
      <c r="N540" s="397"/>
      <c r="O540" s="397"/>
      <c r="P540" s="397"/>
      <c r="Q540" s="397"/>
      <c r="R540" s="397"/>
      <c r="S540" s="397"/>
      <c r="T540" s="397"/>
      <c r="U540" s="397"/>
      <c r="V540" s="397"/>
      <c r="W540" s="397"/>
      <c r="X540" s="397"/>
      <c r="Y540" s="397"/>
      <c r="Z540" s="397"/>
      <c r="AA540" s="397"/>
      <c r="AB540" s="397"/>
      <c r="AC540" s="397"/>
      <c r="AD540" s="397"/>
      <c r="AE540" s="397"/>
      <c r="AF540" s="397"/>
      <c r="AG540" s="397"/>
      <c r="AH540" s="397"/>
      <c r="AI540" s="397"/>
      <c r="AJ540" s="397"/>
      <c r="AK540" s="397"/>
      <c r="AL540" s="397"/>
      <c r="AM540" s="397"/>
      <c r="AN540" s="397"/>
      <c r="AO540" s="397"/>
      <c r="AP540" s="397"/>
      <c r="AQ540" s="397"/>
      <c r="AR540" s="397"/>
      <c r="AS540" s="397"/>
      <c r="AT540" s="397"/>
      <c r="AU540" s="397"/>
    </row>
    <row r="541" customFormat="false" ht="19.5" hidden="false" customHeight="true" outlineLevel="0" collapsed="false">
      <c r="A541" s="414"/>
      <c r="B541" s="414"/>
      <c r="C541" s="414"/>
      <c r="D541" s="414"/>
      <c r="E541" s="414"/>
      <c r="F541" s="399"/>
      <c r="G541" s="397"/>
      <c r="H541" s="397"/>
      <c r="I541" s="397"/>
      <c r="J541" s="397"/>
      <c r="K541" s="397"/>
      <c r="L541" s="397"/>
      <c r="M541" s="397"/>
      <c r="N541" s="397"/>
      <c r="O541" s="397"/>
      <c r="P541" s="397"/>
      <c r="Q541" s="397"/>
      <c r="R541" s="397"/>
      <c r="S541" s="397"/>
      <c r="T541" s="397"/>
      <c r="U541" s="397"/>
      <c r="V541" s="397"/>
      <c r="W541" s="397"/>
      <c r="X541" s="397"/>
      <c r="Y541" s="397"/>
      <c r="Z541" s="397"/>
      <c r="AA541" s="397"/>
      <c r="AB541" s="397"/>
      <c r="AC541" s="397"/>
      <c r="AD541" s="397"/>
      <c r="AE541" s="397"/>
      <c r="AF541" s="397"/>
      <c r="AG541" s="397"/>
      <c r="AH541" s="397"/>
      <c r="AI541" s="397"/>
      <c r="AJ541" s="397"/>
      <c r="AK541" s="397"/>
      <c r="AL541" s="397"/>
      <c r="AM541" s="397"/>
      <c r="AN541" s="397"/>
      <c r="AO541" s="397"/>
      <c r="AP541" s="397"/>
      <c r="AQ541" s="397"/>
      <c r="AR541" s="397"/>
      <c r="AS541" s="397"/>
      <c r="AT541" s="397"/>
      <c r="AU541" s="397"/>
    </row>
    <row r="542" customFormat="false" ht="19.5" hidden="false" customHeight="true" outlineLevel="0" collapsed="false">
      <c r="A542" s="414"/>
      <c r="B542" s="414"/>
      <c r="C542" s="414"/>
      <c r="D542" s="414"/>
      <c r="E542" s="414"/>
      <c r="F542" s="399"/>
      <c r="G542" s="397"/>
      <c r="H542" s="397"/>
      <c r="I542" s="397"/>
      <c r="J542" s="397"/>
      <c r="K542" s="397"/>
      <c r="L542" s="397"/>
      <c r="M542" s="397"/>
      <c r="N542" s="397"/>
      <c r="O542" s="397"/>
      <c r="P542" s="397"/>
      <c r="Q542" s="397"/>
      <c r="R542" s="397"/>
      <c r="S542" s="397"/>
      <c r="T542" s="397"/>
      <c r="U542" s="397"/>
      <c r="V542" s="397"/>
      <c r="W542" s="397"/>
      <c r="X542" s="397"/>
      <c r="Y542" s="397"/>
      <c r="Z542" s="397"/>
      <c r="AA542" s="397"/>
      <c r="AB542" s="397"/>
      <c r="AC542" s="397"/>
      <c r="AD542" s="397"/>
      <c r="AE542" s="397"/>
      <c r="AF542" s="397"/>
      <c r="AG542" s="397"/>
      <c r="AH542" s="397"/>
      <c r="AI542" s="397"/>
      <c r="AJ542" s="397"/>
      <c r="AK542" s="397"/>
      <c r="AL542" s="397"/>
      <c r="AM542" s="397"/>
      <c r="AN542" s="397"/>
      <c r="AO542" s="397"/>
      <c r="AP542" s="397"/>
      <c r="AQ542" s="397"/>
      <c r="AR542" s="397"/>
      <c r="AS542" s="397"/>
      <c r="AT542" s="397"/>
      <c r="AU542" s="397"/>
    </row>
    <row r="543" customFormat="false" ht="19.5" hidden="false" customHeight="true" outlineLevel="0" collapsed="false">
      <c r="A543" s="414"/>
      <c r="B543" s="414"/>
      <c r="C543" s="414"/>
      <c r="D543" s="414"/>
      <c r="E543" s="414"/>
      <c r="F543" s="399"/>
      <c r="G543" s="397"/>
      <c r="H543" s="397"/>
      <c r="I543" s="397"/>
      <c r="J543" s="397"/>
      <c r="K543" s="397"/>
      <c r="L543" s="397"/>
      <c r="M543" s="397"/>
      <c r="N543" s="397"/>
      <c r="O543" s="397"/>
      <c r="P543" s="397"/>
      <c r="Q543" s="397"/>
      <c r="R543" s="397"/>
      <c r="S543" s="397"/>
      <c r="T543" s="397"/>
      <c r="U543" s="397"/>
      <c r="V543" s="397"/>
      <c r="W543" s="397"/>
      <c r="X543" s="397"/>
      <c r="Y543" s="397"/>
      <c r="Z543" s="397"/>
      <c r="AA543" s="397"/>
      <c r="AB543" s="397"/>
      <c r="AC543" s="397"/>
      <c r="AD543" s="397"/>
      <c r="AE543" s="397"/>
      <c r="AF543" s="397"/>
      <c r="AG543" s="397"/>
      <c r="AH543" s="397"/>
      <c r="AI543" s="397"/>
      <c r="AJ543" s="397"/>
      <c r="AK543" s="397"/>
      <c r="AL543" s="397"/>
      <c r="AM543" s="397"/>
      <c r="AN543" s="397"/>
      <c r="AO543" s="397"/>
      <c r="AP543" s="397"/>
      <c r="AQ543" s="397"/>
      <c r="AR543" s="397"/>
      <c r="AS543" s="397"/>
      <c r="AT543" s="397"/>
      <c r="AU543" s="397"/>
    </row>
    <row r="544" customFormat="false" ht="19.5" hidden="false" customHeight="true" outlineLevel="0" collapsed="false">
      <c r="A544" s="414"/>
      <c r="B544" s="414"/>
      <c r="C544" s="414"/>
      <c r="D544" s="414"/>
      <c r="E544" s="414"/>
      <c r="F544" s="399"/>
      <c r="G544" s="397"/>
      <c r="H544" s="397"/>
      <c r="I544" s="397"/>
      <c r="J544" s="397"/>
      <c r="K544" s="397"/>
      <c r="L544" s="397"/>
      <c r="M544" s="397"/>
      <c r="N544" s="397"/>
      <c r="O544" s="397"/>
      <c r="P544" s="397"/>
      <c r="Q544" s="397"/>
      <c r="R544" s="397"/>
      <c r="S544" s="397"/>
      <c r="T544" s="397"/>
      <c r="U544" s="397"/>
      <c r="V544" s="397"/>
      <c r="W544" s="397"/>
      <c r="X544" s="397"/>
      <c r="Y544" s="397"/>
      <c r="Z544" s="397"/>
      <c r="AA544" s="397"/>
      <c r="AB544" s="397"/>
      <c r="AC544" s="397"/>
      <c r="AD544" s="397"/>
      <c r="AE544" s="397"/>
      <c r="AF544" s="397"/>
      <c r="AG544" s="397"/>
      <c r="AH544" s="397"/>
      <c r="AI544" s="397"/>
      <c r="AJ544" s="397"/>
      <c r="AK544" s="397"/>
      <c r="AL544" s="397"/>
      <c r="AM544" s="397"/>
      <c r="AN544" s="397"/>
      <c r="AO544" s="397"/>
      <c r="AP544" s="397"/>
      <c r="AQ544" s="397"/>
      <c r="AR544" s="397"/>
      <c r="AS544" s="397"/>
      <c r="AT544" s="397"/>
      <c r="AU544" s="397"/>
    </row>
    <row r="545" customFormat="false" ht="19.5" hidden="false" customHeight="true" outlineLevel="0" collapsed="false">
      <c r="A545" s="414"/>
      <c r="B545" s="414"/>
      <c r="C545" s="414"/>
      <c r="D545" s="414"/>
      <c r="E545" s="414"/>
      <c r="F545" s="399"/>
      <c r="G545" s="397"/>
      <c r="H545" s="397"/>
      <c r="I545" s="397"/>
      <c r="J545" s="397"/>
      <c r="K545" s="397"/>
      <c r="L545" s="397"/>
      <c r="M545" s="397"/>
      <c r="N545" s="397"/>
      <c r="O545" s="397"/>
      <c r="P545" s="397"/>
      <c r="Q545" s="397"/>
      <c r="R545" s="397"/>
      <c r="S545" s="397"/>
      <c r="T545" s="397"/>
      <c r="U545" s="397"/>
      <c r="V545" s="397"/>
      <c r="W545" s="397"/>
      <c r="X545" s="397"/>
      <c r="Y545" s="397"/>
      <c r="Z545" s="397"/>
      <c r="AA545" s="397"/>
      <c r="AB545" s="397"/>
      <c r="AC545" s="397"/>
      <c r="AD545" s="397"/>
      <c r="AE545" s="397"/>
      <c r="AF545" s="397"/>
      <c r="AG545" s="397"/>
      <c r="AH545" s="397"/>
      <c r="AI545" s="397"/>
      <c r="AJ545" s="397"/>
      <c r="AK545" s="397"/>
      <c r="AL545" s="397"/>
      <c r="AM545" s="397"/>
      <c r="AN545" s="397"/>
      <c r="AO545" s="397"/>
      <c r="AP545" s="397"/>
      <c r="AQ545" s="397"/>
      <c r="AR545" s="397"/>
      <c r="AS545" s="397"/>
      <c r="AT545" s="397"/>
      <c r="AU545" s="397"/>
    </row>
    <row r="546" customFormat="false" ht="19.5" hidden="false" customHeight="true" outlineLevel="0" collapsed="false">
      <c r="A546" s="414"/>
      <c r="B546" s="414"/>
      <c r="C546" s="414"/>
      <c r="D546" s="414"/>
      <c r="E546" s="414"/>
      <c r="F546" s="399"/>
      <c r="G546" s="397"/>
      <c r="H546" s="397"/>
      <c r="I546" s="397"/>
      <c r="J546" s="397"/>
      <c r="K546" s="397"/>
      <c r="L546" s="397"/>
      <c r="M546" s="397"/>
      <c r="N546" s="397"/>
      <c r="O546" s="397"/>
      <c r="P546" s="397"/>
      <c r="Q546" s="397"/>
      <c r="R546" s="397"/>
      <c r="S546" s="397"/>
      <c r="T546" s="397"/>
      <c r="U546" s="397"/>
      <c r="V546" s="397"/>
      <c r="W546" s="397"/>
      <c r="X546" s="397"/>
      <c r="Y546" s="397"/>
      <c r="Z546" s="397"/>
      <c r="AA546" s="397"/>
      <c r="AB546" s="397"/>
      <c r="AC546" s="397"/>
      <c r="AD546" s="397"/>
      <c r="AE546" s="397"/>
      <c r="AF546" s="397"/>
      <c r="AG546" s="397"/>
      <c r="AH546" s="397"/>
      <c r="AI546" s="397"/>
      <c r="AJ546" s="397"/>
      <c r="AK546" s="397"/>
      <c r="AL546" s="397"/>
      <c r="AM546" s="397"/>
      <c r="AN546" s="397"/>
      <c r="AO546" s="397"/>
      <c r="AP546" s="397"/>
      <c r="AQ546" s="397"/>
      <c r="AR546" s="397"/>
      <c r="AS546" s="397"/>
      <c r="AT546" s="397"/>
      <c r="AU546" s="397"/>
    </row>
    <row r="547" customFormat="false" ht="19.5" hidden="false" customHeight="true" outlineLevel="0" collapsed="false">
      <c r="A547" s="414"/>
      <c r="B547" s="414"/>
      <c r="C547" s="414"/>
      <c r="D547" s="414"/>
      <c r="E547" s="414"/>
      <c r="F547" s="399"/>
      <c r="G547" s="397"/>
      <c r="H547" s="397"/>
      <c r="I547" s="397"/>
      <c r="J547" s="397"/>
      <c r="K547" s="397"/>
      <c r="L547" s="397"/>
      <c r="M547" s="397"/>
      <c r="N547" s="397"/>
      <c r="O547" s="397"/>
      <c r="P547" s="397"/>
      <c r="Q547" s="397"/>
      <c r="R547" s="397"/>
      <c r="S547" s="397"/>
      <c r="T547" s="397"/>
      <c r="U547" s="397"/>
      <c r="V547" s="397"/>
      <c r="W547" s="397"/>
      <c r="X547" s="397"/>
      <c r="Y547" s="397"/>
      <c r="Z547" s="397"/>
      <c r="AA547" s="397"/>
      <c r="AB547" s="397"/>
      <c r="AC547" s="397"/>
      <c r="AD547" s="397"/>
      <c r="AE547" s="397"/>
      <c r="AF547" s="397"/>
      <c r="AG547" s="397"/>
      <c r="AH547" s="397"/>
      <c r="AI547" s="397"/>
      <c r="AJ547" s="397"/>
      <c r="AK547" s="397"/>
      <c r="AL547" s="397"/>
      <c r="AM547" s="397"/>
      <c r="AN547" s="397"/>
      <c r="AO547" s="397"/>
      <c r="AP547" s="397"/>
      <c r="AQ547" s="397"/>
      <c r="AR547" s="397"/>
      <c r="AS547" s="397"/>
      <c r="AT547" s="397"/>
      <c r="AU547" s="397"/>
    </row>
    <row r="548" customFormat="false" ht="19.5" hidden="false" customHeight="true" outlineLevel="0" collapsed="false">
      <c r="A548" s="414"/>
      <c r="B548" s="414"/>
      <c r="C548" s="414"/>
      <c r="D548" s="414"/>
      <c r="E548" s="414"/>
      <c r="F548" s="399"/>
      <c r="G548" s="397"/>
      <c r="H548" s="397"/>
      <c r="I548" s="397"/>
      <c r="J548" s="397"/>
      <c r="K548" s="397"/>
      <c r="L548" s="397"/>
      <c r="M548" s="397"/>
      <c r="N548" s="397"/>
      <c r="O548" s="397"/>
      <c r="P548" s="397"/>
      <c r="Q548" s="397"/>
      <c r="R548" s="397"/>
      <c r="S548" s="397"/>
      <c r="T548" s="397"/>
      <c r="U548" s="397"/>
      <c r="V548" s="397"/>
      <c r="W548" s="397"/>
      <c r="X548" s="397"/>
      <c r="Y548" s="397"/>
      <c r="Z548" s="397"/>
      <c r="AA548" s="397"/>
      <c r="AB548" s="397"/>
      <c r="AC548" s="397"/>
      <c r="AD548" s="397"/>
      <c r="AE548" s="397"/>
      <c r="AF548" s="397"/>
      <c r="AG548" s="397"/>
      <c r="AH548" s="397"/>
      <c r="AI548" s="397"/>
      <c r="AJ548" s="397"/>
      <c r="AK548" s="397"/>
      <c r="AL548" s="397"/>
      <c r="AM548" s="397"/>
      <c r="AN548" s="397"/>
      <c r="AO548" s="397"/>
      <c r="AP548" s="397"/>
      <c r="AQ548" s="397"/>
      <c r="AR548" s="397"/>
      <c r="AS548" s="397"/>
      <c r="AT548" s="397"/>
      <c r="AU548" s="397"/>
    </row>
    <row r="549" customFormat="false" ht="19.5" hidden="false" customHeight="true" outlineLevel="0" collapsed="false">
      <c r="A549" s="414"/>
      <c r="B549" s="414"/>
      <c r="C549" s="414"/>
      <c r="D549" s="414"/>
      <c r="E549" s="414"/>
      <c r="F549" s="399"/>
      <c r="G549" s="397"/>
      <c r="H549" s="397"/>
      <c r="I549" s="397"/>
      <c r="J549" s="397"/>
      <c r="K549" s="397"/>
      <c r="L549" s="397"/>
      <c r="M549" s="397"/>
      <c r="N549" s="397"/>
      <c r="O549" s="397"/>
      <c r="P549" s="397"/>
      <c r="Q549" s="397"/>
      <c r="R549" s="397"/>
      <c r="S549" s="397"/>
      <c r="T549" s="397"/>
      <c r="U549" s="397"/>
      <c r="V549" s="397"/>
      <c r="W549" s="397"/>
      <c r="X549" s="397"/>
      <c r="Y549" s="397"/>
      <c r="Z549" s="397"/>
      <c r="AA549" s="397"/>
      <c r="AB549" s="397"/>
      <c r="AC549" s="397"/>
      <c r="AD549" s="397"/>
      <c r="AE549" s="397"/>
      <c r="AF549" s="397"/>
      <c r="AG549" s="397"/>
      <c r="AH549" s="397"/>
      <c r="AI549" s="397"/>
      <c r="AJ549" s="397"/>
      <c r="AK549" s="397"/>
      <c r="AL549" s="397"/>
      <c r="AM549" s="397"/>
      <c r="AN549" s="397"/>
      <c r="AO549" s="397"/>
      <c r="AP549" s="397"/>
      <c r="AQ549" s="397"/>
      <c r="AR549" s="397"/>
      <c r="AS549" s="397"/>
      <c r="AT549" s="397"/>
      <c r="AU549" s="397"/>
    </row>
    <row r="550" customFormat="false" ht="19.5" hidden="false" customHeight="true" outlineLevel="0" collapsed="false">
      <c r="A550" s="414"/>
      <c r="B550" s="414"/>
      <c r="C550" s="414"/>
      <c r="D550" s="414"/>
      <c r="E550" s="414"/>
      <c r="F550" s="399"/>
      <c r="G550" s="397"/>
      <c r="H550" s="397"/>
      <c r="I550" s="397"/>
      <c r="J550" s="397"/>
      <c r="K550" s="397"/>
      <c r="L550" s="397"/>
      <c r="M550" s="397"/>
      <c r="N550" s="397"/>
      <c r="O550" s="397"/>
      <c r="P550" s="397"/>
      <c r="Q550" s="397"/>
      <c r="R550" s="397"/>
      <c r="S550" s="397"/>
      <c r="T550" s="397"/>
      <c r="U550" s="397"/>
      <c r="V550" s="397"/>
      <c r="W550" s="397"/>
      <c r="X550" s="397"/>
      <c r="Y550" s="397"/>
      <c r="Z550" s="397"/>
      <c r="AA550" s="397"/>
      <c r="AB550" s="397"/>
      <c r="AC550" s="397"/>
      <c r="AD550" s="397"/>
      <c r="AE550" s="397"/>
      <c r="AF550" s="397"/>
      <c r="AG550" s="397"/>
      <c r="AH550" s="397"/>
      <c r="AI550" s="397"/>
      <c r="AJ550" s="397"/>
      <c r="AK550" s="397"/>
      <c r="AL550" s="397"/>
      <c r="AM550" s="397"/>
      <c r="AN550" s="397"/>
      <c r="AO550" s="397"/>
      <c r="AP550" s="397"/>
      <c r="AQ550" s="397"/>
      <c r="AR550" s="397"/>
      <c r="AS550" s="397"/>
      <c r="AT550" s="397"/>
      <c r="AU550" s="397"/>
    </row>
    <row r="551" customFormat="false" ht="19.5" hidden="false" customHeight="true" outlineLevel="0" collapsed="false">
      <c r="A551" s="414"/>
      <c r="B551" s="414"/>
      <c r="C551" s="414"/>
      <c r="D551" s="414"/>
      <c r="E551" s="414"/>
      <c r="F551" s="399"/>
      <c r="G551" s="397"/>
      <c r="H551" s="397"/>
      <c r="I551" s="397"/>
      <c r="J551" s="397"/>
      <c r="K551" s="397"/>
      <c r="L551" s="397"/>
      <c r="M551" s="397"/>
      <c r="N551" s="397"/>
      <c r="O551" s="397"/>
      <c r="P551" s="397"/>
      <c r="Q551" s="397"/>
      <c r="R551" s="397"/>
      <c r="S551" s="397"/>
      <c r="T551" s="397"/>
      <c r="U551" s="397"/>
      <c r="V551" s="397"/>
      <c r="W551" s="397"/>
      <c r="X551" s="397"/>
      <c r="Y551" s="397"/>
      <c r="Z551" s="397"/>
      <c r="AA551" s="397"/>
      <c r="AB551" s="397"/>
      <c r="AC551" s="397"/>
      <c r="AD551" s="397"/>
      <c r="AE551" s="397"/>
      <c r="AF551" s="397"/>
      <c r="AG551" s="397"/>
      <c r="AH551" s="397"/>
      <c r="AI551" s="397"/>
      <c r="AJ551" s="397"/>
      <c r="AK551" s="397"/>
      <c r="AL551" s="397"/>
      <c r="AM551" s="397"/>
      <c r="AN551" s="397"/>
      <c r="AO551" s="397"/>
      <c r="AP551" s="397"/>
      <c r="AQ551" s="397"/>
      <c r="AR551" s="397"/>
      <c r="AS551" s="397"/>
      <c r="AT551" s="397"/>
      <c r="AU551" s="397"/>
    </row>
    <row r="552" customFormat="false" ht="19.5" hidden="false" customHeight="true" outlineLevel="0" collapsed="false">
      <c r="A552" s="414"/>
      <c r="B552" s="414"/>
      <c r="C552" s="414"/>
      <c r="D552" s="414"/>
      <c r="E552" s="414"/>
      <c r="F552" s="399"/>
      <c r="G552" s="397"/>
      <c r="H552" s="397"/>
      <c r="I552" s="397"/>
      <c r="J552" s="397"/>
      <c r="K552" s="397"/>
      <c r="L552" s="397"/>
      <c r="M552" s="397"/>
      <c r="N552" s="397"/>
      <c r="O552" s="397"/>
      <c r="P552" s="397"/>
      <c r="Q552" s="397"/>
      <c r="R552" s="397"/>
      <c r="S552" s="397"/>
      <c r="T552" s="397"/>
      <c r="U552" s="397"/>
      <c r="V552" s="397"/>
      <c r="W552" s="397"/>
      <c r="X552" s="397"/>
      <c r="Y552" s="397"/>
      <c r="Z552" s="397"/>
      <c r="AA552" s="397"/>
      <c r="AB552" s="397"/>
      <c r="AC552" s="397"/>
      <c r="AD552" s="397"/>
      <c r="AE552" s="397"/>
      <c r="AF552" s="397"/>
      <c r="AG552" s="397"/>
      <c r="AH552" s="397"/>
      <c r="AI552" s="397"/>
      <c r="AJ552" s="397"/>
      <c r="AK552" s="397"/>
      <c r="AL552" s="397"/>
      <c r="AM552" s="397"/>
      <c r="AN552" s="397"/>
      <c r="AO552" s="397"/>
      <c r="AP552" s="397"/>
      <c r="AQ552" s="397"/>
      <c r="AR552" s="397"/>
      <c r="AS552" s="397"/>
      <c r="AT552" s="397"/>
      <c r="AU552" s="397"/>
    </row>
    <row r="553" customFormat="false" ht="19.5" hidden="false" customHeight="true" outlineLevel="0" collapsed="false">
      <c r="A553" s="414"/>
      <c r="B553" s="414"/>
      <c r="C553" s="414"/>
      <c r="D553" s="414"/>
      <c r="E553" s="414"/>
      <c r="F553" s="399"/>
      <c r="G553" s="397"/>
      <c r="H553" s="397"/>
      <c r="I553" s="397"/>
      <c r="J553" s="397"/>
      <c r="K553" s="397"/>
      <c r="L553" s="397"/>
      <c r="M553" s="397"/>
      <c r="N553" s="397"/>
      <c r="O553" s="397"/>
      <c r="P553" s="397"/>
      <c r="Q553" s="397"/>
      <c r="R553" s="397"/>
      <c r="S553" s="397"/>
      <c r="T553" s="397"/>
      <c r="U553" s="397"/>
      <c r="V553" s="397"/>
      <c r="W553" s="397"/>
      <c r="X553" s="397"/>
      <c r="Y553" s="397"/>
      <c r="Z553" s="397"/>
      <c r="AA553" s="397"/>
      <c r="AB553" s="397"/>
      <c r="AC553" s="397"/>
      <c r="AD553" s="397"/>
      <c r="AE553" s="397"/>
      <c r="AF553" s="397"/>
      <c r="AG553" s="397"/>
      <c r="AH553" s="397"/>
      <c r="AI553" s="397"/>
      <c r="AJ553" s="397"/>
      <c r="AK553" s="397"/>
      <c r="AL553" s="397"/>
      <c r="AM553" s="397"/>
      <c r="AN553" s="397"/>
      <c r="AO553" s="397"/>
      <c r="AP553" s="397"/>
      <c r="AQ553" s="397"/>
      <c r="AR553" s="397"/>
      <c r="AS553" s="397"/>
      <c r="AT553" s="397"/>
      <c r="AU553" s="397"/>
    </row>
    <row r="554" customFormat="false" ht="19.5" hidden="false" customHeight="true" outlineLevel="0" collapsed="false">
      <c r="A554" s="414"/>
      <c r="B554" s="414"/>
      <c r="C554" s="414"/>
      <c r="D554" s="414"/>
      <c r="E554" s="414"/>
      <c r="F554" s="399"/>
      <c r="G554" s="397"/>
      <c r="H554" s="397"/>
      <c r="I554" s="397"/>
      <c r="J554" s="397"/>
      <c r="K554" s="397"/>
      <c r="L554" s="397"/>
      <c r="M554" s="397"/>
      <c r="N554" s="397"/>
      <c r="O554" s="397"/>
      <c r="P554" s="397"/>
      <c r="Q554" s="397"/>
      <c r="R554" s="397"/>
      <c r="S554" s="397"/>
      <c r="T554" s="397"/>
      <c r="U554" s="397"/>
      <c r="V554" s="397"/>
      <c r="W554" s="397"/>
      <c r="X554" s="397"/>
      <c r="Y554" s="397"/>
      <c r="Z554" s="397"/>
      <c r="AA554" s="397"/>
      <c r="AB554" s="397"/>
      <c r="AC554" s="397"/>
      <c r="AD554" s="397"/>
      <c r="AE554" s="397"/>
      <c r="AF554" s="397"/>
      <c r="AG554" s="397"/>
      <c r="AH554" s="397"/>
      <c r="AI554" s="397"/>
      <c r="AJ554" s="397"/>
      <c r="AK554" s="397"/>
      <c r="AL554" s="397"/>
      <c r="AM554" s="397"/>
      <c r="AN554" s="397"/>
      <c r="AO554" s="397"/>
      <c r="AP554" s="397"/>
      <c r="AQ554" s="397"/>
      <c r="AR554" s="397"/>
      <c r="AS554" s="397"/>
      <c r="AT554" s="397"/>
      <c r="AU554" s="397"/>
    </row>
    <row r="555" customFormat="false" ht="19.5" hidden="false" customHeight="true" outlineLevel="0" collapsed="false">
      <c r="A555" s="414"/>
      <c r="B555" s="414"/>
      <c r="C555" s="414"/>
      <c r="D555" s="414"/>
      <c r="E555" s="414"/>
      <c r="F555" s="399"/>
      <c r="G555" s="397"/>
      <c r="H555" s="397"/>
      <c r="I555" s="397"/>
      <c r="J555" s="397"/>
      <c r="K555" s="397"/>
      <c r="L555" s="397"/>
      <c r="M555" s="397"/>
      <c r="N555" s="397"/>
      <c r="O555" s="397"/>
      <c r="P555" s="397"/>
      <c r="Q555" s="397"/>
      <c r="R555" s="397"/>
      <c r="S555" s="397"/>
      <c r="T555" s="397"/>
      <c r="U555" s="397"/>
      <c r="V555" s="397"/>
      <c r="W555" s="397"/>
      <c r="X555" s="397"/>
      <c r="Y555" s="397"/>
      <c r="Z555" s="397"/>
      <c r="AA555" s="397"/>
      <c r="AB555" s="397"/>
      <c r="AC555" s="397"/>
      <c r="AD555" s="397"/>
      <c r="AE555" s="397"/>
      <c r="AF555" s="397"/>
      <c r="AG555" s="397"/>
      <c r="AH555" s="397"/>
      <c r="AI555" s="397"/>
      <c r="AJ555" s="397"/>
      <c r="AK555" s="397"/>
      <c r="AL555" s="397"/>
      <c r="AM555" s="397"/>
      <c r="AN555" s="397"/>
      <c r="AO555" s="397"/>
      <c r="AP555" s="397"/>
      <c r="AQ555" s="397"/>
      <c r="AR555" s="397"/>
      <c r="AS555" s="397"/>
      <c r="AT555" s="397"/>
      <c r="AU555" s="397"/>
    </row>
    <row r="556" customFormat="false" ht="19.5" hidden="false" customHeight="true" outlineLevel="0" collapsed="false">
      <c r="A556" s="414"/>
      <c r="B556" s="414"/>
      <c r="C556" s="414"/>
      <c r="D556" s="414"/>
      <c r="E556" s="414"/>
      <c r="F556" s="399"/>
      <c r="G556" s="397"/>
      <c r="H556" s="397"/>
      <c r="I556" s="397"/>
      <c r="J556" s="397"/>
      <c r="K556" s="397"/>
      <c r="L556" s="397"/>
      <c r="M556" s="397"/>
      <c r="N556" s="397"/>
      <c r="O556" s="397"/>
      <c r="P556" s="397"/>
      <c r="Q556" s="397"/>
      <c r="R556" s="397"/>
      <c r="S556" s="397"/>
      <c r="T556" s="397"/>
      <c r="U556" s="397"/>
      <c r="V556" s="397"/>
      <c r="W556" s="397"/>
      <c r="X556" s="397"/>
      <c r="Y556" s="397"/>
      <c r="Z556" s="397"/>
      <c r="AA556" s="397"/>
      <c r="AB556" s="397"/>
      <c r="AC556" s="397"/>
      <c r="AD556" s="397"/>
      <c r="AE556" s="397"/>
      <c r="AF556" s="397"/>
      <c r="AG556" s="397"/>
      <c r="AH556" s="397"/>
      <c r="AI556" s="397"/>
      <c r="AJ556" s="397"/>
      <c r="AK556" s="397"/>
      <c r="AL556" s="397"/>
      <c r="AM556" s="397"/>
      <c r="AN556" s="397"/>
      <c r="AO556" s="397"/>
      <c r="AP556" s="397"/>
      <c r="AQ556" s="397"/>
      <c r="AR556" s="397"/>
      <c r="AS556" s="397"/>
      <c r="AT556" s="397"/>
      <c r="AU556" s="397"/>
    </row>
    <row r="557" customFormat="false" ht="19.5" hidden="false" customHeight="true" outlineLevel="0" collapsed="false">
      <c r="A557" s="414"/>
      <c r="B557" s="414"/>
      <c r="C557" s="414"/>
      <c r="D557" s="414"/>
      <c r="E557" s="414"/>
      <c r="F557" s="399"/>
      <c r="G557" s="397"/>
      <c r="H557" s="397"/>
      <c r="I557" s="397"/>
      <c r="J557" s="397"/>
      <c r="K557" s="397"/>
      <c r="L557" s="397"/>
      <c r="M557" s="397"/>
      <c r="N557" s="397"/>
      <c r="O557" s="397"/>
      <c r="P557" s="397"/>
      <c r="Q557" s="397"/>
      <c r="R557" s="397"/>
      <c r="S557" s="397"/>
      <c r="T557" s="397"/>
      <c r="U557" s="397"/>
      <c r="V557" s="397"/>
      <c r="W557" s="397"/>
      <c r="X557" s="397"/>
      <c r="Y557" s="397"/>
      <c r="Z557" s="397"/>
      <c r="AA557" s="397"/>
      <c r="AB557" s="397"/>
      <c r="AC557" s="397"/>
      <c r="AD557" s="397"/>
      <c r="AE557" s="397"/>
      <c r="AF557" s="397"/>
      <c r="AG557" s="397"/>
      <c r="AH557" s="397"/>
      <c r="AI557" s="397"/>
      <c r="AJ557" s="397"/>
      <c r="AK557" s="397"/>
      <c r="AL557" s="397"/>
      <c r="AM557" s="397"/>
      <c r="AN557" s="397"/>
      <c r="AO557" s="397"/>
      <c r="AP557" s="397"/>
      <c r="AQ557" s="397"/>
      <c r="AR557" s="397"/>
      <c r="AS557" s="397"/>
      <c r="AT557" s="397"/>
      <c r="AU557" s="397"/>
    </row>
    <row r="558" customFormat="false" ht="19.5" hidden="false" customHeight="true" outlineLevel="0" collapsed="false">
      <c r="A558" s="414"/>
      <c r="B558" s="414"/>
      <c r="C558" s="414"/>
      <c r="D558" s="414"/>
      <c r="E558" s="414"/>
      <c r="F558" s="399"/>
      <c r="G558" s="397"/>
      <c r="H558" s="397"/>
      <c r="I558" s="397"/>
      <c r="J558" s="397"/>
      <c r="K558" s="397"/>
      <c r="L558" s="397"/>
      <c r="M558" s="397"/>
      <c r="N558" s="397"/>
      <c r="O558" s="397"/>
      <c r="P558" s="397"/>
      <c r="Q558" s="397"/>
      <c r="R558" s="397"/>
      <c r="S558" s="397"/>
      <c r="T558" s="397"/>
      <c r="U558" s="397"/>
      <c r="V558" s="397"/>
      <c r="W558" s="397"/>
      <c r="X558" s="397"/>
      <c r="Y558" s="397"/>
      <c r="Z558" s="397"/>
      <c r="AA558" s="397"/>
      <c r="AB558" s="397"/>
      <c r="AC558" s="397"/>
      <c r="AD558" s="397"/>
      <c r="AE558" s="397"/>
      <c r="AF558" s="397"/>
      <c r="AG558" s="397"/>
      <c r="AH558" s="397"/>
      <c r="AI558" s="397"/>
      <c r="AJ558" s="397"/>
      <c r="AK558" s="397"/>
      <c r="AL558" s="397"/>
      <c r="AM558" s="397"/>
      <c r="AN558" s="397"/>
      <c r="AO558" s="397"/>
      <c r="AP558" s="397"/>
      <c r="AQ558" s="397"/>
      <c r="AR558" s="397"/>
      <c r="AS558" s="397"/>
      <c r="AT558" s="397"/>
      <c r="AU558" s="397"/>
    </row>
    <row r="559" customFormat="false" ht="19.5" hidden="false" customHeight="true" outlineLevel="0" collapsed="false">
      <c r="A559" s="414"/>
      <c r="B559" s="414"/>
      <c r="C559" s="414"/>
      <c r="D559" s="414"/>
      <c r="E559" s="414"/>
      <c r="F559" s="399"/>
      <c r="G559" s="397"/>
      <c r="H559" s="397"/>
      <c r="I559" s="397"/>
      <c r="J559" s="397"/>
      <c r="K559" s="397"/>
      <c r="L559" s="397"/>
      <c r="M559" s="397"/>
      <c r="N559" s="397"/>
      <c r="O559" s="397"/>
      <c r="P559" s="397"/>
      <c r="Q559" s="397"/>
      <c r="R559" s="397"/>
      <c r="S559" s="397"/>
      <c r="T559" s="397"/>
      <c r="U559" s="397"/>
      <c r="V559" s="397"/>
      <c r="W559" s="397"/>
      <c r="X559" s="397"/>
      <c r="Y559" s="397"/>
      <c r="Z559" s="397"/>
      <c r="AA559" s="397"/>
      <c r="AB559" s="397"/>
      <c r="AC559" s="397"/>
      <c r="AD559" s="397"/>
      <c r="AE559" s="397"/>
      <c r="AF559" s="397"/>
      <c r="AG559" s="397"/>
      <c r="AH559" s="397"/>
      <c r="AI559" s="397"/>
      <c r="AJ559" s="397"/>
      <c r="AK559" s="397"/>
      <c r="AL559" s="397"/>
      <c r="AM559" s="397"/>
      <c r="AN559" s="397"/>
      <c r="AO559" s="397"/>
      <c r="AP559" s="397"/>
      <c r="AQ559" s="397"/>
      <c r="AR559" s="397"/>
      <c r="AS559" s="397"/>
      <c r="AT559" s="397"/>
      <c r="AU559" s="397"/>
    </row>
    <row r="560" customFormat="false" ht="19.5" hidden="false" customHeight="true" outlineLevel="0" collapsed="false">
      <c r="A560" s="414"/>
      <c r="B560" s="414"/>
      <c r="C560" s="414"/>
      <c r="D560" s="414"/>
      <c r="E560" s="414"/>
      <c r="F560" s="399"/>
      <c r="G560" s="397"/>
      <c r="H560" s="397"/>
      <c r="I560" s="397"/>
      <c r="J560" s="397"/>
      <c r="K560" s="397"/>
      <c r="L560" s="397"/>
      <c r="M560" s="397"/>
      <c r="N560" s="397"/>
      <c r="O560" s="397"/>
      <c r="P560" s="397"/>
      <c r="Q560" s="397"/>
      <c r="R560" s="397"/>
      <c r="S560" s="397"/>
      <c r="T560" s="397"/>
      <c r="U560" s="397"/>
      <c r="V560" s="397"/>
      <c r="W560" s="397"/>
      <c r="X560" s="397"/>
      <c r="Y560" s="397"/>
      <c r="Z560" s="397"/>
      <c r="AA560" s="397"/>
      <c r="AB560" s="397"/>
      <c r="AC560" s="397"/>
      <c r="AD560" s="397"/>
      <c r="AE560" s="397"/>
      <c r="AF560" s="397"/>
      <c r="AG560" s="397"/>
      <c r="AH560" s="397"/>
      <c r="AI560" s="397"/>
      <c r="AJ560" s="397"/>
      <c r="AK560" s="397"/>
      <c r="AL560" s="397"/>
      <c r="AM560" s="397"/>
      <c r="AN560" s="397"/>
      <c r="AO560" s="397"/>
      <c r="AP560" s="397"/>
      <c r="AQ560" s="397"/>
      <c r="AR560" s="397"/>
      <c r="AS560" s="397"/>
      <c r="AT560" s="397"/>
      <c r="AU560" s="397"/>
    </row>
    <row r="561" customFormat="false" ht="19.5" hidden="false" customHeight="true" outlineLevel="0" collapsed="false">
      <c r="A561" s="414"/>
      <c r="B561" s="414"/>
      <c r="C561" s="414"/>
      <c r="D561" s="414"/>
      <c r="E561" s="414"/>
      <c r="F561" s="399"/>
      <c r="G561" s="397"/>
      <c r="H561" s="397"/>
      <c r="I561" s="397"/>
      <c r="J561" s="397"/>
      <c r="K561" s="397"/>
      <c r="L561" s="397"/>
      <c r="M561" s="397"/>
      <c r="N561" s="397"/>
      <c r="O561" s="397"/>
      <c r="P561" s="397"/>
      <c r="Q561" s="397"/>
      <c r="R561" s="397"/>
      <c r="S561" s="397"/>
      <c r="T561" s="397"/>
      <c r="U561" s="397"/>
      <c r="V561" s="397"/>
      <c r="W561" s="397"/>
      <c r="X561" s="397"/>
      <c r="Y561" s="397"/>
      <c r="Z561" s="397"/>
      <c r="AA561" s="397"/>
      <c r="AB561" s="397"/>
      <c r="AC561" s="397"/>
      <c r="AD561" s="397"/>
      <c r="AE561" s="397"/>
      <c r="AF561" s="397"/>
      <c r="AG561" s="397"/>
      <c r="AH561" s="397"/>
      <c r="AI561" s="397"/>
      <c r="AJ561" s="397"/>
      <c r="AK561" s="397"/>
      <c r="AL561" s="397"/>
      <c r="AM561" s="397"/>
      <c r="AN561" s="397"/>
      <c r="AO561" s="397"/>
      <c r="AP561" s="397"/>
      <c r="AQ561" s="397"/>
      <c r="AR561" s="397"/>
      <c r="AS561" s="397"/>
      <c r="AT561" s="397"/>
      <c r="AU561" s="397"/>
    </row>
    <row r="562" customFormat="false" ht="19.5" hidden="false" customHeight="true" outlineLevel="0" collapsed="false">
      <c r="A562" s="414"/>
      <c r="B562" s="414"/>
      <c r="C562" s="414"/>
      <c r="D562" s="414"/>
      <c r="E562" s="414"/>
      <c r="F562" s="399"/>
      <c r="G562" s="397"/>
      <c r="H562" s="397"/>
      <c r="I562" s="397"/>
      <c r="J562" s="397"/>
      <c r="K562" s="397"/>
      <c r="L562" s="397"/>
      <c r="M562" s="397"/>
      <c r="N562" s="397"/>
      <c r="O562" s="397"/>
      <c r="P562" s="397"/>
      <c r="Q562" s="397"/>
      <c r="R562" s="397"/>
      <c r="S562" s="397"/>
      <c r="T562" s="397"/>
      <c r="U562" s="397"/>
      <c r="V562" s="397"/>
      <c r="W562" s="397"/>
      <c r="X562" s="397"/>
      <c r="Y562" s="397"/>
      <c r="Z562" s="397"/>
      <c r="AA562" s="397"/>
      <c r="AB562" s="397"/>
      <c r="AC562" s="397"/>
      <c r="AD562" s="397"/>
      <c r="AE562" s="397"/>
      <c r="AF562" s="397"/>
      <c r="AG562" s="397"/>
      <c r="AH562" s="397"/>
      <c r="AI562" s="397"/>
      <c r="AJ562" s="397"/>
      <c r="AK562" s="397"/>
      <c r="AL562" s="397"/>
      <c r="AM562" s="397"/>
      <c r="AN562" s="397"/>
      <c r="AO562" s="397"/>
      <c r="AP562" s="397"/>
      <c r="AQ562" s="397"/>
      <c r="AR562" s="397"/>
      <c r="AS562" s="397"/>
      <c r="AT562" s="397"/>
      <c r="AU562" s="397"/>
    </row>
    <row r="563" customFormat="false" ht="19.5" hidden="false" customHeight="true" outlineLevel="0" collapsed="false">
      <c r="A563" s="414"/>
      <c r="B563" s="414"/>
      <c r="C563" s="414"/>
      <c r="D563" s="414"/>
      <c r="E563" s="414"/>
      <c r="F563" s="399"/>
      <c r="G563" s="397"/>
      <c r="H563" s="397"/>
      <c r="I563" s="397"/>
      <c r="J563" s="397"/>
      <c r="K563" s="397"/>
      <c r="L563" s="397"/>
      <c r="M563" s="397"/>
      <c r="N563" s="397"/>
      <c r="O563" s="397"/>
      <c r="P563" s="397"/>
      <c r="Q563" s="397"/>
      <c r="R563" s="397"/>
      <c r="S563" s="397"/>
      <c r="T563" s="397"/>
      <c r="U563" s="397"/>
      <c r="V563" s="397"/>
      <c r="W563" s="397"/>
      <c r="X563" s="397"/>
      <c r="Y563" s="397"/>
      <c r="Z563" s="397"/>
      <c r="AA563" s="397"/>
      <c r="AB563" s="397"/>
      <c r="AC563" s="397"/>
      <c r="AD563" s="397"/>
      <c r="AE563" s="397"/>
      <c r="AF563" s="397"/>
      <c r="AG563" s="397"/>
      <c r="AH563" s="397"/>
      <c r="AI563" s="397"/>
      <c r="AJ563" s="397"/>
      <c r="AK563" s="397"/>
      <c r="AL563" s="397"/>
      <c r="AM563" s="397"/>
      <c r="AN563" s="397"/>
      <c r="AO563" s="397"/>
      <c r="AP563" s="397"/>
      <c r="AQ563" s="397"/>
      <c r="AR563" s="397"/>
      <c r="AS563" s="397"/>
      <c r="AT563" s="397"/>
      <c r="AU563" s="397"/>
    </row>
    <row r="564" customFormat="false" ht="19.5" hidden="false" customHeight="true" outlineLevel="0" collapsed="false">
      <c r="A564" s="414"/>
      <c r="B564" s="414"/>
      <c r="C564" s="414"/>
      <c r="D564" s="414"/>
      <c r="E564" s="414"/>
      <c r="F564" s="399"/>
      <c r="G564" s="397"/>
      <c r="H564" s="397"/>
      <c r="I564" s="397"/>
      <c r="J564" s="397"/>
      <c r="K564" s="397"/>
      <c r="L564" s="397"/>
      <c r="M564" s="397"/>
      <c r="N564" s="397"/>
      <c r="O564" s="397"/>
      <c r="P564" s="397"/>
      <c r="Q564" s="397"/>
      <c r="R564" s="397"/>
      <c r="S564" s="397"/>
      <c r="T564" s="397"/>
      <c r="U564" s="397"/>
      <c r="V564" s="397"/>
      <c r="W564" s="397"/>
      <c r="X564" s="397"/>
      <c r="Y564" s="397"/>
      <c r="Z564" s="397"/>
      <c r="AA564" s="397"/>
      <c r="AB564" s="397"/>
      <c r="AC564" s="397"/>
      <c r="AD564" s="397"/>
      <c r="AE564" s="397"/>
      <c r="AF564" s="397"/>
      <c r="AG564" s="397"/>
      <c r="AH564" s="397"/>
      <c r="AI564" s="397"/>
      <c r="AJ564" s="397"/>
      <c r="AK564" s="397"/>
      <c r="AL564" s="397"/>
      <c r="AM564" s="397"/>
      <c r="AN564" s="397"/>
      <c r="AO564" s="397"/>
      <c r="AP564" s="397"/>
      <c r="AQ564" s="397"/>
      <c r="AR564" s="397"/>
      <c r="AS564" s="397"/>
      <c r="AT564" s="397"/>
      <c r="AU564" s="397"/>
    </row>
    <row r="565" customFormat="false" ht="19.5" hidden="false" customHeight="true" outlineLevel="0" collapsed="false">
      <c r="A565" s="414"/>
      <c r="B565" s="414"/>
      <c r="C565" s="414"/>
      <c r="D565" s="414"/>
      <c r="E565" s="414"/>
      <c r="F565" s="399"/>
      <c r="G565" s="397"/>
      <c r="H565" s="397"/>
      <c r="I565" s="397"/>
      <c r="J565" s="397"/>
      <c r="K565" s="397"/>
      <c r="L565" s="397"/>
      <c r="M565" s="397"/>
      <c r="N565" s="397"/>
      <c r="O565" s="397"/>
      <c r="P565" s="397"/>
      <c r="Q565" s="397"/>
      <c r="R565" s="397"/>
      <c r="S565" s="397"/>
      <c r="T565" s="397"/>
      <c r="U565" s="397"/>
      <c r="V565" s="397"/>
      <c r="W565" s="397"/>
      <c r="X565" s="397"/>
      <c r="Y565" s="397"/>
      <c r="Z565" s="397"/>
      <c r="AA565" s="397"/>
      <c r="AB565" s="397"/>
      <c r="AC565" s="397"/>
      <c r="AD565" s="397"/>
      <c r="AE565" s="397"/>
      <c r="AF565" s="397"/>
      <c r="AG565" s="397"/>
      <c r="AH565" s="397"/>
      <c r="AI565" s="397"/>
      <c r="AJ565" s="397"/>
      <c r="AK565" s="397"/>
      <c r="AL565" s="397"/>
      <c r="AM565" s="397"/>
      <c r="AN565" s="397"/>
      <c r="AO565" s="397"/>
      <c r="AP565" s="397"/>
      <c r="AQ565" s="397"/>
      <c r="AR565" s="397"/>
      <c r="AS565" s="397"/>
      <c r="AT565" s="397"/>
      <c r="AU565" s="397"/>
    </row>
    <row r="566" customFormat="false" ht="19.5" hidden="false" customHeight="true" outlineLevel="0" collapsed="false">
      <c r="A566" s="414"/>
      <c r="B566" s="414"/>
      <c r="C566" s="414"/>
      <c r="D566" s="414"/>
      <c r="E566" s="414"/>
      <c r="F566" s="399"/>
      <c r="G566" s="397"/>
      <c r="H566" s="397"/>
      <c r="I566" s="397"/>
      <c r="J566" s="397"/>
      <c r="K566" s="397"/>
      <c r="L566" s="397"/>
      <c r="M566" s="397"/>
      <c r="N566" s="397"/>
      <c r="O566" s="397"/>
      <c r="P566" s="397"/>
      <c r="Q566" s="397"/>
      <c r="R566" s="397"/>
      <c r="S566" s="397"/>
      <c r="T566" s="397"/>
      <c r="U566" s="397"/>
      <c r="V566" s="397"/>
      <c r="W566" s="397"/>
      <c r="X566" s="397"/>
      <c r="Y566" s="397"/>
      <c r="Z566" s="397"/>
      <c r="AA566" s="397"/>
      <c r="AB566" s="397"/>
      <c r="AC566" s="397"/>
      <c r="AD566" s="397"/>
      <c r="AE566" s="397"/>
      <c r="AF566" s="397"/>
      <c r="AG566" s="397"/>
      <c r="AH566" s="397"/>
      <c r="AI566" s="397"/>
      <c r="AJ566" s="397"/>
      <c r="AK566" s="397"/>
      <c r="AL566" s="397"/>
      <c r="AM566" s="397"/>
      <c r="AN566" s="397"/>
      <c r="AO566" s="397"/>
      <c r="AP566" s="397"/>
      <c r="AQ566" s="397"/>
      <c r="AR566" s="397"/>
      <c r="AS566" s="397"/>
      <c r="AT566" s="397"/>
      <c r="AU566" s="397"/>
    </row>
    <row r="567" customFormat="false" ht="19.5" hidden="false" customHeight="true" outlineLevel="0" collapsed="false">
      <c r="A567" s="414"/>
      <c r="B567" s="414"/>
      <c r="C567" s="414"/>
      <c r="D567" s="414"/>
      <c r="E567" s="414"/>
      <c r="F567" s="399"/>
      <c r="G567" s="397"/>
      <c r="H567" s="397"/>
      <c r="I567" s="397"/>
      <c r="J567" s="397"/>
      <c r="K567" s="397"/>
      <c r="L567" s="397"/>
      <c r="M567" s="397"/>
      <c r="N567" s="397"/>
      <c r="O567" s="397"/>
      <c r="P567" s="397"/>
      <c r="Q567" s="397"/>
      <c r="R567" s="397"/>
      <c r="S567" s="397"/>
      <c r="T567" s="397"/>
      <c r="U567" s="397"/>
      <c r="V567" s="397"/>
      <c r="W567" s="397"/>
      <c r="X567" s="397"/>
      <c r="Y567" s="397"/>
      <c r="Z567" s="397"/>
      <c r="AA567" s="397"/>
      <c r="AB567" s="397"/>
      <c r="AC567" s="397"/>
      <c r="AD567" s="397"/>
      <c r="AE567" s="397"/>
      <c r="AF567" s="397"/>
      <c r="AG567" s="397"/>
      <c r="AH567" s="397"/>
      <c r="AI567" s="397"/>
      <c r="AJ567" s="397"/>
      <c r="AK567" s="397"/>
      <c r="AL567" s="397"/>
      <c r="AM567" s="397"/>
      <c r="AN567" s="397"/>
      <c r="AO567" s="397"/>
      <c r="AP567" s="397"/>
      <c r="AQ567" s="397"/>
      <c r="AR567" s="397"/>
      <c r="AS567" s="397"/>
      <c r="AT567" s="397"/>
      <c r="AU567" s="397"/>
    </row>
    <row r="568" customFormat="false" ht="19.5" hidden="false" customHeight="true" outlineLevel="0" collapsed="false">
      <c r="A568" s="414"/>
      <c r="B568" s="414"/>
      <c r="C568" s="414"/>
      <c r="D568" s="414"/>
      <c r="E568" s="414"/>
      <c r="F568" s="399"/>
      <c r="G568" s="397"/>
      <c r="H568" s="397"/>
      <c r="I568" s="397"/>
      <c r="J568" s="397"/>
      <c r="K568" s="397"/>
      <c r="L568" s="397"/>
      <c r="M568" s="397"/>
      <c r="N568" s="397"/>
      <c r="O568" s="397"/>
      <c r="P568" s="397"/>
      <c r="Q568" s="397"/>
      <c r="R568" s="397"/>
      <c r="S568" s="397"/>
      <c r="T568" s="397"/>
      <c r="U568" s="397"/>
      <c r="V568" s="397"/>
      <c r="W568" s="397"/>
      <c r="X568" s="397"/>
      <c r="Y568" s="397"/>
      <c r="Z568" s="397"/>
      <c r="AA568" s="397"/>
      <c r="AB568" s="397"/>
      <c r="AC568" s="397"/>
      <c r="AD568" s="397"/>
      <c r="AE568" s="397"/>
      <c r="AF568" s="397"/>
      <c r="AG568" s="397"/>
      <c r="AH568" s="397"/>
      <c r="AI568" s="397"/>
      <c r="AJ568" s="397"/>
      <c r="AK568" s="397"/>
      <c r="AL568" s="397"/>
      <c r="AM568" s="397"/>
      <c r="AN568" s="397"/>
      <c r="AO568" s="397"/>
      <c r="AP568" s="397"/>
      <c r="AQ568" s="397"/>
      <c r="AR568" s="397"/>
      <c r="AS568" s="397"/>
      <c r="AT568" s="397"/>
      <c r="AU568" s="397"/>
    </row>
    <row r="569" customFormat="false" ht="19.5" hidden="false" customHeight="true" outlineLevel="0" collapsed="false">
      <c r="A569" s="414"/>
      <c r="B569" s="414"/>
      <c r="C569" s="414"/>
      <c r="D569" s="414"/>
      <c r="E569" s="414"/>
      <c r="F569" s="399"/>
      <c r="G569" s="397"/>
      <c r="H569" s="397"/>
      <c r="I569" s="397"/>
      <c r="J569" s="397"/>
      <c r="K569" s="397"/>
      <c r="L569" s="397"/>
      <c r="M569" s="397"/>
      <c r="N569" s="397"/>
      <c r="O569" s="397"/>
      <c r="P569" s="397"/>
      <c r="Q569" s="397"/>
      <c r="R569" s="397"/>
      <c r="S569" s="397"/>
      <c r="T569" s="397"/>
      <c r="U569" s="397"/>
      <c r="V569" s="397"/>
      <c r="W569" s="397"/>
      <c r="X569" s="397"/>
      <c r="Y569" s="397"/>
      <c r="Z569" s="397"/>
      <c r="AA569" s="397"/>
      <c r="AB569" s="397"/>
      <c r="AC569" s="397"/>
      <c r="AD569" s="397"/>
      <c r="AE569" s="397"/>
      <c r="AF569" s="397"/>
      <c r="AG569" s="397"/>
      <c r="AH569" s="397"/>
      <c r="AI569" s="397"/>
      <c r="AJ569" s="397"/>
      <c r="AK569" s="397"/>
      <c r="AL569" s="397"/>
      <c r="AM569" s="397"/>
      <c r="AN569" s="397"/>
      <c r="AO569" s="397"/>
      <c r="AP569" s="397"/>
      <c r="AQ569" s="397"/>
      <c r="AR569" s="397"/>
      <c r="AS569" s="397"/>
      <c r="AT569" s="397"/>
      <c r="AU569" s="397"/>
    </row>
    <row r="570" customFormat="false" ht="19.5" hidden="false" customHeight="true" outlineLevel="0" collapsed="false">
      <c r="A570" s="414"/>
      <c r="B570" s="414"/>
      <c r="C570" s="414"/>
      <c r="D570" s="414"/>
      <c r="E570" s="414"/>
      <c r="F570" s="399"/>
      <c r="G570" s="397"/>
      <c r="H570" s="397"/>
      <c r="I570" s="397"/>
      <c r="J570" s="397"/>
      <c r="K570" s="397"/>
      <c r="L570" s="397"/>
      <c r="M570" s="397"/>
      <c r="N570" s="397"/>
      <c r="O570" s="397"/>
      <c r="P570" s="397"/>
      <c r="Q570" s="397"/>
      <c r="R570" s="397"/>
      <c r="S570" s="397"/>
      <c r="T570" s="397"/>
      <c r="U570" s="397"/>
      <c r="V570" s="397"/>
      <c r="W570" s="397"/>
      <c r="X570" s="397"/>
      <c r="Y570" s="397"/>
      <c r="Z570" s="397"/>
      <c r="AA570" s="397"/>
      <c r="AB570" s="397"/>
      <c r="AC570" s="397"/>
      <c r="AD570" s="397"/>
      <c r="AE570" s="397"/>
      <c r="AF570" s="397"/>
      <c r="AG570" s="397"/>
      <c r="AH570" s="397"/>
      <c r="AI570" s="397"/>
      <c r="AJ570" s="397"/>
      <c r="AK570" s="397"/>
      <c r="AL570" s="397"/>
      <c r="AM570" s="397"/>
      <c r="AN570" s="397"/>
      <c r="AO570" s="397"/>
      <c r="AP570" s="397"/>
      <c r="AQ570" s="397"/>
      <c r="AR570" s="397"/>
      <c r="AS570" s="397"/>
      <c r="AT570" s="397"/>
      <c r="AU570" s="397"/>
    </row>
    <row r="571" customFormat="false" ht="19.5" hidden="false" customHeight="true" outlineLevel="0" collapsed="false">
      <c r="A571" s="414"/>
      <c r="B571" s="414"/>
      <c r="C571" s="414"/>
      <c r="D571" s="414"/>
      <c r="E571" s="414"/>
      <c r="F571" s="399"/>
      <c r="G571" s="397"/>
      <c r="H571" s="397"/>
      <c r="I571" s="397"/>
      <c r="J571" s="397"/>
      <c r="K571" s="397"/>
      <c r="L571" s="397"/>
      <c r="M571" s="397"/>
      <c r="N571" s="397"/>
      <c r="O571" s="397"/>
      <c r="P571" s="397"/>
      <c r="Q571" s="397"/>
      <c r="R571" s="397"/>
      <c r="S571" s="397"/>
      <c r="T571" s="397"/>
      <c r="U571" s="397"/>
      <c r="V571" s="397"/>
      <c r="W571" s="397"/>
      <c r="X571" s="397"/>
      <c r="Y571" s="397"/>
      <c r="Z571" s="397"/>
      <c r="AA571" s="397"/>
      <c r="AB571" s="397"/>
      <c r="AC571" s="397"/>
      <c r="AD571" s="397"/>
      <c r="AE571" s="397"/>
      <c r="AF571" s="397"/>
      <c r="AG571" s="397"/>
      <c r="AH571" s="397"/>
      <c r="AI571" s="397"/>
      <c r="AJ571" s="397"/>
      <c r="AK571" s="397"/>
      <c r="AL571" s="397"/>
      <c r="AM571" s="397"/>
      <c r="AN571" s="397"/>
      <c r="AO571" s="397"/>
      <c r="AP571" s="397"/>
      <c r="AQ571" s="397"/>
      <c r="AR571" s="397"/>
      <c r="AS571" s="397"/>
      <c r="AT571" s="397"/>
      <c r="AU571" s="397"/>
    </row>
    <row r="572" customFormat="false" ht="19.5" hidden="false" customHeight="true" outlineLevel="0" collapsed="false">
      <c r="A572" s="414"/>
      <c r="B572" s="414"/>
      <c r="C572" s="414"/>
      <c r="D572" s="414"/>
      <c r="E572" s="414"/>
      <c r="F572" s="399"/>
      <c r="G572" s="397"/>
      <c r="H572" s="397"/>
      <c r="I572" s="397"/>
      <c r="J572" s="397"/>
      <c r="K572" s="397"/>
      <c r="L572" s="397"/>
      <c r="M572" s="397"/>
      <c r="N572" s="397"/>
      <c r="O572" s="397"/>
      <c r="P572" s="397"/>
      <c r="Q572" s="397"/>
      <c r="R572" s="397"/>
      <c r="S572" s="397"/>
      <c r="T572" s="397"/>
      <c r="U572" s="397"/>
      <c r="V572" s="397"/>
      <c r="W572" s="397"/>
      <c r="X572" s="397"/>
      <c r="Y572" s="397"/>
      <c r="Z572" s="397"/>
      <c r="AA572" s="397"/>
      <c r="AB572" s="397"/>
      <c r="AC572" s="397"/>
      <c r="AD572" s="397"/>
      <c r="AE572" s="397"/>
      <c r="AF572" s="397"/>
      <c r="AG572" s="397"/>
      <c r="AH572" s="397"/>
      <c r="AI572" s="397"/>
      <c r="AJ572" s="397"/>
      <c r="AK572" s="397"/>
      <c r="AL572" s="397"/>
      <c r="AM572" s="397"/>
      <c r="AN572" s="397"/>
      <c r="AO572" s="397"/>
      <c r="AP572" s="397"/>
      <c r="AQ572" s="397"/>
      <c r="AR572" s="397"/>
      <c r="AS572" s="397"/>
      <c r="AT572" s="397"/>
      <c r="AU572" s="397"/>
    </row>
    <row r="573" customFormat="false" ht="19.5" hidden="false" customHeight="true" outlineLevel="0" collapsed="false">
      <c r="A573" s="414"/>
      <c r="B573" s="414"/>
      <c r="C573" s="414"/>
      <c r="D573" s="414"/>
      <c r="E573" s="414"/>
      <c r="F573" s="399"/>
      <c r="G573" s="397"/>
      <c r="H573" s="397"/>
      <c r="I573" s="397"/>
      <c r="J573" s="397"/>
      <c r="K573" s="397"/>
      <c r="L573" s="397"/>
      <c r="M573" s="397"/>
      <c r="N573" s="397"/>
      <c r="O573" s="397"/>
      <c r="P573" s="397"/>
      <c r="Q573" s="397"/>
      <c r="R573" s="397"/>
      <c r="S573" s="397"/>
      <c r="T573" s="397"/>
      <c r="U573" s="397"/>
      <c r="V573" s="397"/>
      <c r="W573" s="397"/>
      <c r="X573" s="397"/>
      <c r="Y573" s="397"/>
      <c r="Z573" s="397"/>
      <c r="AA573" s="397"/>
      <c r="AB573" s="397"/>
      <c r="AC573" s="397"/>
      <c r="AD573" s="397"/>
      <c r="AE573" s="397"/>
      <c r="AF573" s="397"/>
      <c r="AG573" s="397"/>
      <c r="AH573" s="397"/>
      <c r="AI573" s="397"/>
      <c r="AJ573" s="397"/>
      <c r="AK573" s="397"/>
      <c r="AL573" s="397"/>
      <c r="AM573" s="397"/>
      <c r="AN573" s="397"/>
      <c r="AO573" s="397"/>
      <c r="AP573" s="397"/>
      <c r="AQ573" s="397"/>
      <c r="AR573" s="397"/>
      <c r="AS573" s="397"/>
      <c r="AT573" s="397"/>
      <c r="AU573" s="397"/>
    </row>
    <row r="574" customFormat="false" ht="19.5" hidden="false" customHeight="true" outlineLevel="0" collapsed="false">
      <c r="A574" s="414"/>
      <c r="B574" s="414"/>
      <c r="C574" s="414"/>
      <c r="D574" s="414"/>
      <c r="E574" s="414"/>
      <c r="F574" s="399"/>
      <c r="G574" s="397"/>
      <c r="H574" s="397"/>
      <c r="I574" s="397"/>
      <c r="J574" s="397"/>
      <c r="K574" s="397"/>
      <c r="L574" s="397"/>
      <c r="M574" s="397"/>
      <c r="N574" s="397"/>
      <c r="O574" s="397"/>
      <c r="P574" s="397"/>
      <c r="Q574" s="397"/>
      <c r="R574" s="397"/>
      <c r="S574" s="397"/>
      <c r="T574" s="397"/>
      <c r="U574" s="397"/>
      <c r="V574" s="397"/>
      <c r="W574" s="397"/>
      <c r="X574" s="397"/>
      <c r="Y574" s="397"/>
      <c r="Z574" s="397"/>
      <c r="AA574" s="397"/>
      <c r="AB574" s="397"/>
      <c r="AC574" s="397"/>
      <c r="AD574" s="397"/>
      <c r="AE574" s="397"/>
      <c r="AF574" s="397"/>
      <c r="AG574" s="397"/>
      <c r="AH574" s="397"/>
      <c r="AI574" s="397"/>
      <c r="AJ574" s="397"/>
      <c r="AK574" s="397"/>
      <c r="AL574" s="397"/>
      <c r="AM574" s="397"/>
      <c r="AN574" s="397"/>
      <c r="AO574" s="397"/>
      <c r="AP574" s="397"/>
      <c r="AQ574" s="397"/>
      <c r="AR574" s="397"/>
      <c r="AS574" s="397"/>
      <c r="AT574" s="397"/>
      <c r="AU574" s="397"/>
    </row>
    <row r="575" customFormat="false" ht="19.5" hidden="false" customHeight="true" outlineLevel="0" collapsed="false">
      <c r="A575" s="414"/>
      <c r="B575" s="414"/>
      <c r="C575" s="414"/>
      <c r="D575" s="414"/>
      <c r="E575" s="414"/>
      <c r="F575" s="399"/>
      <c r="G575" s="397"/>
      <c r="H575" s="397"/>
      <c r="I575" s="397"/>
      <c r="J575" s="397"/>
      <c r="K575" s="397"/>
      <c r="L575" s="397"/>
      <c r="M575" s="397"/>
      <c r="N575" s="397"/>
      <c r="O575" s="397"/>
      <c r="P575" s="397"/>
      <c r="Q575" s="397"/>
      <c r="R575" s="397"/>
      <c r="S575" s="397"/>
      <c r="T575" s="397"/>
      <c r="U575" s="397"/>
      <c r="V575" s="397"/>
      <c r="W575" s="397"/>
      <c r="X575" s="397"/>
      <c r="Y575" s="397"/>
      <c r="Z575" s="397"/>
      <c r="AA575" s="397"/>
      <c r="AB575" s="397"/>
      <c r="AC575" s="397"/>
      <c r="AD575" s="397"/>
      <c r="AE575" s="397"/>
      <c r="AF575" s="397"/>
      <c r="AG575" s="397"/>
      <c r="AH575" s="397"/>
      <c r="AI575" s="397"/>
      <c r="AJ575" s="397"/>
      <c r="AK575" s="397"/>
      <c r="AL575" s="397"/>
      <c r="AM575" s="397"/>
      <c r="AN575" s="397"/>
      <c r="AO575" s="397"/>
      <c r="AP575" s="397"/>
      <c r="AQ575" s="397"/>
      <c r="AR575" s="397"/>
      <c r="AS575" s="397"/>
      <c r="AT575" s="397"/>
      <c r="AU575" s="397"/>
    </row>
    <row r="576" customFormat="false" ht="19.5" hidden="false" customHeight="true" outlineLevel="0" collapsed="false">
      <c r="A576" s="404"/>
      <c r="B576" s="513"/>
      <c r="C576" s="404"/>
      <c r="D576" s="404"/>
      <c r="E576" s="404"/>
      <c r="F576" s="404"/>
      <c r="G576" s="404"/>
      <c r="H576" s="404"/>
      <c r="I576" s="404"/>
      <c r="J576" s="404"/>
      <c r="K576" s="404"/>
      <c r="L576" s="404"/>
      <c r="M576" s="404"/>
      <c r="N576" s="404"/>
      <c r="O576" s="404"/>
      <c r="P576" s="404"/>
      <c r="Q576" s="404"/>
      <c r="R576" s="404"/>
      <c r="S576" s="404"/>
      <c r="T576" s="404"/>
      <c r="U576" s="404"/>
      <c r="V576" s="404"/>
      <c r="W576" s="404"/>
      <c r="X576" s="404"/>
      <c r="Y576" s="404"/>
      <c r="Z576" s="404"/>
      <c r="AA576" s="404"/>
      <c r="AB576" s="404"/>
      <c r="AC576" s="404"/>
      <c r="AD576" s="404"/>
      <c r="AE576" s="404"/>
      <c r="AF576" s="404"/>
      <c r="AG576" s="404"/>
      <c r="AH576" s="404"/>
      <c r="AI576" s="404"/>
      <c r="AJ576" s="404"/>
      <c r="AK576" s="404"/>
      <c r="AL576" s="404"/>
      <c r="AM576" s="404"/>
      <c r="AN576" s="404"/>
      <c r="AO576" s="404"/>
      <c r="AP576" s="404"/>
      <c r="AQ576" s="404"/>
      <c r="AR576" s="404"/>
      <c r="AS576" s="404"/>
      <c r="AT576" s="404"/>
      <c r="AU576" s="404"/>
    </row>
    <row r="577" customFormat="false" ht="19.5" hidden="false" customHeight="true" outlineLevel="0" collapsed="false">
      <c r="A577" s="404"/>
      <c r="B577" s="513"/>
      <c r="C577" s="404"/>
      <c r="D577" s="404"/>
      <c r="E577" s="404"/>
      <c r="F577" s="404"/>
      <c r="G577" s="404"/>
      <c r="H577" s="404"/>
      <c r="I577" s="404"/>
      <c r="J577" s="404"/>
      <c r="K577" s="404"/>
      <c r="L577" s="404"/>
      <c r="M577" s="404"/>
      <c r="N577" s="404"/>
      <c r="O577" s="404"/>
      <c r="P577" s="404"/>
      <c r="Q577" s="404"/>
      <c r="R577" s="404"/>
      <c r="S577" s="404"/>
      <c r="T577" s="404"/>
      <c r="U577" s="404"/>
      <c r="V577" s="404"/>
      <c r="W577" s="404"/>
      <c r="X577" s="404"/>
      <c r="Y577" s="404"/>
      <c r="Z577" s="404"/>
      <c r="AA577" s="404"/>
      <c r="AB577" s="404"/>
      <c r="AC577" s="404"/>
      <c r="AD577" s="404"/>
      <c r="AE577" s="404"/>
      <c r="AF577" s="404"/>
      <c r="AG577" s="404"/>
      <c r="AH577" s="404"/>
      <c r="AI577" s="404"/>
      <c r="AJ577" s="404"/>
      <c r="AK577" s="404"/>
      <c r="AL577" s="404"/>
      <c r="AM577" s="404"/>
      <c r="AN577" s="404"/>
      <c r="AO577" s="404"/>
      <c r="AP577" s="404"/>
      <c r="AQ577" s="404"/>
      <c r="AR577" s="404"/>
      <c r="AS577" s="404"/>
      <c r="AT577" s="404"/>
      <c r="AU577" s="404"/>
    </row>
    <row r="578" customFormat="false" ht="19.5" hidden="false" customHeight="true" outlineLevel="0" collapsed="false">
      <c r="A578" s="404"/>
      <c r="B578" s="513"/>
      <c r="C578" s="404"/>
      <c r="D578" s="404"/>
      <c r="E578" s="404"/>
      <c r="F578" s="404"/>
      <c r="G578" s="404"/>
      <c r="H578" s="404"/>
      <c r="I578" s="404"/>
      <c r="J578" s="404"/>
      <c r="K578" s="404"/>
      <c r="L578" s="404"/>
      <c r="M578" s="404"/>
      <c r="N578" s="404"/>
      <c r="O578" s="404"/>
      <c r="P578" s="404"/>
      <c r="Q578" s="404"/>
      <c r="R578" s="404"/>
      <c r="S578" s="404"/>
      <c r="T578" s="404"/>
      <c r="U578" s="404"/>
      <c r="V578" s="404"/>
      <c r="W578" s="404"/>
      <c r="X578" s="404"/>
      <c r="Y578" s="404"/>
      <c r="Z578" s="404"/>
      <c r="AA578" s="404"/>
      <c r="AB578" s="404"/>
      <c r="AC578" s="404"/>
      <c r="AD578" s="404"/>
      <c r="AE578" s="404"/>
      <c r="AF578" s="404"/>
      <c r="AG578" s="404"/>
      <c r="AH578" s="404"/>
      <c r="AI578" s="404"/>
      <c r="AJ578" s="404"/>
      <c r="AK578" s="404"/>
      <c r="AL578" s="404"/>
      <c r="AM578" s="404"/>
      <c r="AN578" s="404"/>
      <c r="AO578" s="404"/>
      <c r="AP578" s="404"/>
      <c r="AQ578" s="404"/>
      <c r="AR578" s="404"/>
      <c r="AS578" s="404"/>
      <c r="AT578" s="404"/>
      <c r="AU578" s="404"/>
    </row>
    <row r="579" customFormat="false" ht="19.5" hidden="false" customHeight="true" outlineLevel="0" collapsed="false">
      <c r="A579" s="404"/>
      <c r="B579" s="513"/>
      <c r="C579" s="404"/>
      <c r="D579" s="404"/>
      <c r="E579" s="404"/>
      <c r="F579" s="404"/>
      <c r="G579" s="404"/>
      <c r="H579" s="404"/>
      <c r="I579" s="404"/>
      <c r="J579" s="404"/>
      <c r="K579" s="404"/>
      <c r="L579" s="404"/>
      <c r="M579" s="404"/>
      <c r="N579" s="404"/>
      <c r="O579" s="404"/>
      <c r="P579" s="404"/>
      <c r="Q579" s="404"/>
      <c r="R579" s="404"/>
      <c r="S579" s="404"/>
      <c r="T579" s="404"/>
      <c r="U579" s="404"/>
      <c r="V579" s="404"/>
      <c r="W579" s="404"/>
      <c r="X579" s="404"/>
      <c r="Y579" s="404"/>
      <c r="Z579" s="404"/>
      <c r="AA579" s="404"/>
      <c r="AB579" s="404"/>
      <c r="AC579" s="404"/>
      <c r="AD579" s="404"/>
      <c r="AE579" s="404"/>
      <c r="AF579" s="404"/>
      <c r="AG579" s="404"/>
      <c r="AH579" s="404"/>
      <c r="AI579" s="404"/>
      <c r="AJ579" s="404"/>
      <c r="AK579" s="404"/>
      <c r="AL579" s="404"/>
      <c r="AM579" s="404"/>
      <c r="AN579" s="404"/>
      <c r="AO579" s="404"/>
      <c r="AP579" s="404"/>
      <c r="AQ579" s="404"/>
      <c r="AR579" s="404"/>
      <c r="AS579" s="404"/>
      <c r="AT579" s="404"/>
      <c r="AU579" s="404"/>
    </row>
    <row r="580" customFormat="false" ht="19.5" hidden="false" customHeight="true" outlineLevel="0" collapsed="false">
      <c r="A580" s="404"/>
      <c r="B580" s="513"/>
      <c r="C580" s="404"/>
      <c r="D580" s="404"/>
      <c r="E580" s="404"/>
      <c r="F580" s="404"/>
      <c r="G580" s="404"/>
      <c r="H580" s="404"/>
      <c r="I580" s="404"/>
      <c r="J580" s="404"/>
      <c r="K580" s="404"/>
      <c r="L580" s="404"/>
      <c r="M580" s="404"/>
      <c r="N580" s="404"/>
      <c r="O580" s="404"/>
      <c r="P580" s="404"/>
      <c r="Q580" s="404"/>
      <c r="R580" s="404"/>
      <c r="S580" s="404"/>
      <c r="T580" s="404"/>
      <c r="U580" s="404"/>
      <c r="V580" s="404"/>
      <c r="W580" s="404"/>
      <c r="X580" s="404"/>
      <c r="Y580" s="404"/>
      <c r="Z580" s="404"/>
      <c r="AA580" s="404"/>
      <c r="AB580" s="404"/>
      <c r="AC580" s="404"/>
      <c r="AD580" s="404"/>
      <c r="AE580" s="404"/>
      <c r="AF580" s="404"/>
      <c r="AG580" s="404"/>
      <c r="AH580" s="404"/>
      <c r="AI580" s="404"/>
      <c r="AJ580" s="404"/>
      <c r="AK580" s="404"/>
      <c r="AL580" s="404"/>
      <c r="AM580" s="404"/>
      <c r="AN580" s="404"/>
      <c r="AO580" s="404"/>
      <c r="AP580" s="404"/>
      <c r="AQ580" s="404"/>
      <c r="AR580" s="404"/>
      <c r="AS580" s="404"/>
      <c r="AT580" s="404"/>
      <c r="AU580" s="404"/>
    </row>
    <row r="581" customFormat="false" ht="19.5" hidden="false" customHeight="true" outlineLevel="0" collapsed="false">
      <c r="A581" s="404"/>
      <c r="B581" s="513"/>
      <c r="C581" s="404"/>
      <c r="D581" s="404"/>
      <c r="E581" s="404"/>
      <c r="F581" s="404"/>
      <c r="G581" s="404"/>
      <c r="H581" s="404"/>
      <c r="I581" s="404"/>
      <c r="J581" s="404"/>
      <c r="K581" s="404"/>
      <c r="L581" s="404"/>
      <c r="M581" s="404"/>
      <c r="N581" s="404"/>
      <c r="O581" s="404"/>
      <c r="P581" s="404"/>
      <c r="Q581" s="404"/>
      <c r="R581" s="404"/>
      <c r="S581" s="404"/>
      <c r="T581" s="404"/>
      <c r="U581" s="404"/>
      <c r="V581" s="404"/>
      <c r="W581" s="404"/>
      <c r="X581" s="404"/>
      <c r="Y581" s="404"/>
      <c r="Z581" s="404"/>
      <c r="AA581" s="404"/>
      <c r="AB581" s="404"/>
      <c r="AC581" s="404"/>
      <c r="AD581" s="404"/>
      <c r="AE581" s="404"/>
      <c r="AF581" s="404"/>
      <c r="AG581" s="404"/>
      <c r="AH581" s="404"/>
      <c r="AI581" s="404"/>
      <c r="AJ581" s="404"/>
      <c r="AK581" s="404"/>
      <c r="AL581" s="404"/>
      <c r="AM581" s="404"/>
      <c r="AN581" s="404"/>
      <c r="AO581" s="404"/>
      <c r="AP581" s="404"/>
      <c r="AQ581" s="404"/>
      <c r="AR581" s="404"/>
      <c r="AS581" s="404"/>
      <c r="AT581" s="404"/>
      <c r="AU581" s="404"/>
    </row>
    <row r="582" customFormat="false" ht="19.5" hidden="false" customHeight="true" outlineLevel="0" collapsed="false">
      <c r="A582" s="404"/>
      <c r="B582" s="513"/>
      <c r="C582" s="404"/>
      <c r="D582" s="404"/>
      <c r="E582" s="404"/>
      <c r="F582" s="404"/>
      <c r="G582" s="404"/>
      <c r="H582" s="404"/>
      <c r="I582" s="404"/>
      <c r="J582" s="404"/>
      <c r="K582" s="404"/>
      <c r="L582" s="404"/>
      <c r="M582" s="404"/>
      <c r="N582" s="404"/>
      <c r="O582" s="404"/>
      <c r="P582" s="404"/>
      <c r="Q582" s="404"/>
      <c r="R582" s="404"/>
      <c r="S582" s="404"/>
      <c r="T582" s="404"/>
      <c r="U582" s="404"/>
      <c r="V582" s="404"/>
      <c r="W582" s="404"/>
      <c r="X582" s="404"/>
      <c r="Y582" s="404"/>
      <c r="Z582" s="404"/>
      <c r="AA582" s="404"/>
      <c r="AB582" s="404"/>
      <c r="AC582" s="404"/>
      <c r="AD582" s="404"/>
      <c r="AE582" s="404"/>
      <c r="AF582" s="404"/>
      <c r="AG582" s="404"/>
      <c r="AH582" s="404"/>
      <c r="AI582" s="404"/>
      <c r="AJ582" s="404"/>
      <c r="AK582" s="404"/>
      <c r="AL582" s="404"/>
      <c r="AM582" s="404"/>
      <c r="AN582" s="404"/>
      <c r="AO582" s="404"/>
      <c r="AP582" s="404"/>
      <c r="AQ582" s="404"/>
      <c r="AR582" s="404"/>
      <c r="AS582" s="404"/>
      <c r="AT582" s="404"/>
      <c r="AU582" s="404"/>
    </row>
    <row r="583" customFormat="false" ht="19.5" hidden="false" customHeight="true" outlineLevel="0" collapsed="false">
      <c r="A583" s="404"/>
      <c r="B583" s="513"/>
      <c r="C583" s="404"/>
      <c r="D583" s="404"/>
      <c r="E583" s="404"/>
      <c r="F583" s="404"/>
      <c r="G583" s="404"/>
      <c r="H583" s="404"/>
      <c r="I583" s="404"/>
      <c r="J583" s="404"/>
      <c r="K583" s="404"/>
      <c r="L583" s="404"/>
      <c r="M583" s="404"/>
      <c r="N583" s="404"/>
      <c r="O583" s="404"/>
      <c r="P583" s="404"/>
      <c r="Q583" s="404"/>
      <c r="R583" s="404"/>
      <c r="S583" s="404"/>
      <c r="T583" s="404"/>
      <c r="U583" s="404"/>
      <c r="V583" s="404"/>
      <c r="W583" s="404"/>
      <c r="X583" s="404"/>
      <c r="Y583" s="404"/>
      <c r="Z583" s="404"/>
      <c r="AA583" s="404"/>
      <c r="AB583" s="404"/>
      <c r="AC583" s="404"/>
      <c r="AD583" s="404"/>
      <c r="AE583" s="404"/>
      <c r="AF583" s="404"/>
      <c r="AG583" s="404"/>
      <c r="AH583" s="404"/>
      <c r="AI583" s="404"/>
      <c r="AJ583" s="404"/>
      <c r="AK583" s="404"/>
      <c r="AL583" s="404"/>
      <c r="AM583" s="404"/>
      <c r="AN583" s="404"/>
      <c r="AO583" s="404"/>
      <c r="AP583" s="404"/>
      <c r="AQ583" s="404"/>
      <c r="AR583" s="404"/>
      <c r="AS583" s="404"/>
      <c r="AT583" s="404"/>
      <c r="AU583" s="404"/>
    </row>
    <row r="584" customFormat="false" ht="19.5" hidden="false" customHeight="true" outlineLevel="0" collapsed="false">
      <c r="A584" s="404"/>
      <c r="B584" s="513"/>
      <c r="C584" s="404"/>
      <c r="D584" s="404"/>
      <c r="E584" s="404"/>
      <c r="F584" s="404"/>
      <c r="G584" s="404"/>
      <c r="H584" s="404"/>
      <c r="I584" s="404"/>
      <c r="J584" s="404"/>
      <c r="K584" s="404"/>
      <c r="L584" s="404"/>
      <c r="M584" s="404"/>
      <c r="N584" s="404"/>
      <c r="O584" s="404"/>
      <c r="P584" s="404"/>
      <c r="Q584" s="404"/>
      <c r="R584" s="404"/>
      <c r="S584" s="404"/>
      <c r="T584" s="404"/>
      <c r="U584" s="404"/>
      <c r="V584" s="404"/>
      <c r="W584" s="404"/>
      <c r="X584" s="404"/>
      <c r="Y584" s="404"/>
      <c r="Z584" s="404"/>
      <c r="AA584" s="404"/>
      <c r="AB584" s="404"/>
      <c r="AC584" s="404"/>
      <c r="AD584" s="404"/>
      <c r="AE584" s="404"/>
      <c r="AF584" s="404"/>
      <c r="AG584" s="404"/>
      <c r="AH584" s="404"/>
      <c r="AI584" s="404"/>
      <c r="AJ584" s="404"/>
      <c r="AK584" s="404"/>
      <c r="AL584" s="404"/>
      <c r="AM584" s="404"/>
      <c r="AN584" s="404"/>
      <c r="AO584" s="404"/>
      <c r="AP584" s="404"/>
      <c r="AQ584" s="404"/>
      <c r="AR584" s="404"/>
      <c r="AS584" s="404"/>
      <c r="AT584" s="404"/>
      <c r="AU584" s="404"/>
    </row>
    <row r="585" customFormat="false" ht="19.5" hidden="false" customHeight="true" outlineLevel="0" collapsed="false">
      <c r="A585" s="404"/>
      <c r="B585" s="513"/>
      <c r="C585" s="404"/>
      <c r="D585" s="404"/>
      <c r="E585" s="404"/>
      <c r="F585" s="404"/>
      <c r="G585" s="404"/>
      <c r="H585" s="404"/>
      <c r="I585" s="404"/>
      <c r="J585" s="404"/>
      <c r="K585" s="404"/>
      <c r="L585" s="404"/>
      <c r="M585" s="404"/>
      <c r="N585" s="404"/>
      <c r="O585" s="404"/>
      <c r="P585" s="404"/>
      <c r="Q585" s="404"/>
      <c r="R585" s="404"/>
      <c r="S585" s="404"/>
      <c r="T585" s="404"/>
      <c r="U585" s="404"/>
      <c r="V585" s="404"/>
      <c r="W585" s="404"/>
      <c r="X585" s="404"/>
      <c r="Y585" s="404"/>
      <c r="Z585" s="404"/>
      <c r="AA585" s="404"/>
      <c r="AB585" s="404"/>
      <c r="AC585" s="404"/>
      <c r="AD585" s="404"/>
      <c r="AE585" s="404"/>
      <c r="AF585" s="404"/>
      <c r="AG585" s="404"/>
      <c r="AH585" s="404"/>
      <c r="AI585" s="404"/>
      <c r="AJ585" s="404"/>
      <c r="AK585" s="404"/>
      <c r="AL585" s="404"/>
      <c r="AM585" s="404"/>
      <c r="AN585" s="404"/>
      <c r="AO585" s="404"/>
      <c r="AP585" s="404"/>
      <c r="AQ585" s="404"/>
      <c r="AR585" s="404"/>
      <c r="AS585" s="404"/>
      <c r="AT585" s="404"/>
      <c r="AU585" s="404"/>
    </row>
    <row r="586" customFormat="false" ht="19.5" hidden="false" customHeight="true" outlineLevel="0" collapsed="false">
      <c r="A586" s="404"/>
      <c r="B586" s="513"/>
      <c r="C586" s="404"/>
      <c r="D586" s="404"/>
      <c r="E586" s="404"/>
      <c r="F586" s="404"/>
      <c r="G586" s="404"/>
      <c r="H586" s="404"/>
      <c r="I586" s="404"/>
      <c r="J586" s="404"/>
      <c r="K586" s="404"/>
      <c r="L586" s="404"/>
      <c r="M586" s="404"/>
      <c r="N586" s="404"/>
      <c r="O586" s="404"/>
      <c r="P586" s="404"/>
      <c r="Q586" s="404"/>
      <c r="R586" s="404"/>
      <c r="S586" s="404"/>
      <c r="T586" s="404"/>
      <c r="U586" s="404"/>
      <c r="V586" s="404"/>
      <c r="W586" s="404"/>
      <c r="X586" s="404"/>
      <c r="Y586" s="404"/>
      <c r="Z586" s="404"/>
      <c r="AA586" s="404"/>
      <c r="AB586" s="404"/>
      <c r="AC586" s="404"/>
      <c r="AD586" s="404"/>
      <c r="AE586" s="404"/>
      <c r="AF586" s="404"/>
      <c r="AG586" s="404"/>
      <c r="AH586" s="404"/>
      <c r="AI586" s="404"/>
      <c r="AJ586" s="404"/>
      <c r="AK586" s="404"/>
      <c r="AL586" s="404"/>
      <c r="AM586" s="404"/>
      <c r="AN586" s="404"/>
      <c r="AO586" s="404"/>
      <c r="AP586" s="404"/>
      <c r="AQ586" s="404"/>
      <c r="AR586" s="404"/>
      <c r="AS586" s="404"/>
      <c r="AT586" s="404"/>
      <c r="AU586" s="404"/>
    </row>
    <row r="587" customFormat="false" ht="19.5" hidden="false" customHeight="true" outlineLevel="0" collapsed="false">
      <c r="A587" s="404"/>
      <c r="B587" s="513"/>
      <c r="C587" s="404"/>
      <c r="D587" s="404"/>
      <c r="E587" s="404"/>
      <c r="F587" s="404"/>
      <c r="G587" s="404"/>
      <c r="H587" s="404"/>
      <c r="I587" s="404"/>
      <c r="J587" s="404"/>
      <c r="K587" s="404"/>
      <c r="L587" s="404"/>
      <c r="M587" s="404"/>
      <c r="N587" s="404"/>
      <c r="O587" s="404"/>
      <c r="P587" s="404"/>
      <c r="Q587" s="404"/>
      <c r="R587" s="404"/>
      <c r="S587" s="404"/>
      <c r="T587" s="404"/>
      <c r="U587" s="404"/>
      <c r="V587" s="404"/>
      <c r="W587" s="404"/>
      <c r="X587" s="404"/>
      <c r="Y587" s="404"/>
      <c r="Z587" s="404"/>
      <c r="AA587" s="404"/>
      <c r="AB587" s="404"/>
      <c r="AC587" s="404"/>
      <c r="AD587" s="404"/>
      <c r="AE587" s="404"/>
      <c r="AF587" s="404"/>
      <c r="AG587" s="404"/>
      <c r="AH587" s="404"/>
      <c r="AI587" s="404"/>
      <c r="AJ587" s="404"/>
      <c r="AK587" s="404"/>
      <c r="AL587" s="404"/>
      <c r="AM587" s="404"/>
      <c r="AN587" s="404"/>
      <c r="AO587" s="404"/>
      <c r="AP587" s="404"/>
      <c r="AQ587" s="404"/>
      <c r="AR587" s="404"/>
      <c r="AS587" s="404"/>
      <c r="AT587" s="404"/>
      <c r="AU587" s="404"/>
    </row>
    <row r="588" customFormat="false" ht="19.5" hidden="false" customHeight="true" outlineLevel="0" collapsed="false">
      <c r="A588" s="404"/>
      <c r="B588" s="513"/>
      <c r="C588" s="404"/>
      <c r="D588" s="404"/>
      <c r="E588" s="404"/>
      <c r="F588" s="404"/>
      <c r="G588" s="404"/>
      <c r="H588" s="404"/>
      <c r="I588" s="404"/>
      <c r="J588" s="404"/>
      <c r="K588" s="404"/>
      <c r="L588" s="404"/>
      <c r="M588" s="404"/>
      <c r="N588" s="404"/>
      <c r="O588" s="404"/>
      <c r="P588" s="404"/>
      <c r="Q588" s="404"/>
      <c r="R588" s="404"/>
      <c r="S588" s="404"/>
      <c r="T588" s="404"/>
      <c r="U588" s="404"/>
      <c r="V588" s="404"/>
      <c r="W588" s="404"/>
      <c r="X588" s="404"/>
      <c r="Y588" s="404"/>
      <c r="Z588" s="404"/>
      <c r="AA588" s="404"/>
      <c r="AB588" s="404"/>
      <c r="AC588" s="404"/>
      <c r="AD588" s="404"/>
      <c r="AE588" s="404"/>
      <c r="AF588" s="404"/>
      <c r="AG588" s="404"/>
      <c r="AH588" s="404"/>
      <c r="AI588" s="404"/>
      <c r="AJ588" s="404"/>
      <c r="AK588" s="404"/>
      <c r="AL588" s="404"/>
      <c r="AM588" s="404"/>
      <c r="AN588" s="404"/>
      <c r="AO588" s="404"/>
      <c r="AP588" s="404"/>
      <c r="AQ588" s="404"/>
      <c r="AR588" s="404"/>
      <c r="AS588" s="404"/>
      <c r="AT588" s="404"/>
      <c r="AU588" s="404"/>
    </row>
    <row r="589" customFormat="false" ht="19.5" hidden="false" customHeight="true" outlineLevel="0" collapsed="false">
      <c r="A589" s="404"/>
      <c r="B589" s="513"/>
      <c r="C589" s="404"/>
      <c r="D589" s="404"/>
      <c r="E589" s="404"/>
      <c r="F589" s="404"/>
      <c r="G589" s="404"/>
      <c r="H589" s="404"/>
      <c r="I589" s="404"/>
      <c r="J589" s="404"/>
      <c r="K589" s="404"/>
      <c r="L589" s="404"/>
      <c r="M589" s="404"/>
      <c r="N589" s="404"/>
      <c r="O589" s="404"/>
      <c r="P589" s="404"/>
      <c r="Q589" s="404"/>
      <c r="R589" s="404"/>
      <c r="S589" s="404"/>
      <c r="T589" s="404"/>
      <c r="U589" s="404"/>
      <c r="V589" s="404"/>
      <c r="W589" s="404"/>
      <c r="X589" s="404"/>
      <c r="Y589" s="404"/>
      <c r="Z589" s="404"/>
      <c r="AA589" s="404"/>
      <c r="AB589" s="404"/>
      <c r="AC589" s="404"/>
      <c r="AD589" s="404"/>
      <c r="AE589" s="404"/>
      <c r="AF589" s="404"/>
      <c r="AG589" s="404"/>
      <c r="AH589" s="404"/>
      <c r="AI589" s="404"/>
      <c r="AJ589" s="404"/>
      <c r="AK589" s="404"/>
      <c r="AL589" s="404"/>
      <c r="AM589" s="404"/>
      <c r="AN589" s="404"/>
      <c r="AO589" s="404"/>
      <c r="AP589" s="404"/>
      <c r="AQ589" s="404"/>
      <c r="AR589" s="404"/>
      <c r="AS589" s="404"/>
      <c r="AT589" s="404"/>
      <c r="AU589" s="404"/>
    </row>
    <row r="590" customFormat="false" ht="19.5" hidden="false" customHeight="true" outlineLevel="0" collapsed="false">
      <c r="A590" s="404"/>
      <c r="B590" s="513"/>
      <c r="C590" s="404"/>
      <c r="D590" s="404"/>
      <c r="E590" s="404"/>
      <c r="F590" s="404"/>
      <c r="G590" s="404"/>
      <c r="H590" s="404"/>
      <c r="I590" s="404"/>
      <c r="J590" s="404"/>
      <c r="K590" s="404"/>
      <c r="L590" s="404"/>
      <c r="M590" s="404"/>
      <c r="N590" s="404"/>
      <c r="O590" s="404"/>
      <c r="P590" s="404"/>
      <c r="Q590" s="404"/>
      <c r="R590" s="404"/>
      <c r="S590" s="404"/>
      <c r="T590" s="404"/>
      <c r="U590" s="404"/>
      <c r="V590" s="404"/>
      <c r="W590" s="404"/>
      <c r="X590" s="404"/>
      <c r="Y590" s="404"/>
      <c r="Z590" s="404"/>
      <c r="AA590" s="404"/>
      <c r="AB590" s="404"/>
      <c r="AC590" s="404"/>
      <c r="AD590" s="404"/>
      <c r="AE590" s="404"/>
      <c r="AF590" s="404"/>
      <c r="AG590" s="404"/>
      <c r="AH590" s="404"/>
      <c r="AI590" s="404"/>
      <c r="AJ590" s="404"/>
      <c r="AK590" s="404"/>
      <c r="AL590" s="404"/>
      <c r="AM590" s="404"/>
      <c r="AN590" s="404"/>
      <c r="AO590" s="404"/>
      <c r="AP590" s="404"/>
      <c r="AQ590" s="404"/>
      <c r="AR590" s="404"/>
      <c r="AS590" s="404"/>
      <c r="AT590" s="404"/>
      <c r="AU590" s="404"/>
    </row>
    <row r="591" customFormat="false" ht="19.5" hidden="false" customHeight="true" outlineLevel="0" collapsed="false">
      <c r="A591" s="404"/>
      <c r="B591" s="513"/>
      <c r="C591" s="404"/>
      <c r="D591" s="404"/>
      <c r="E591" s="404"/>
      <c r="F591" s="404"/>
      <c r="G591" s="404"/>
      <c r="H591" s="404"/>
      <c r="I591" s="404"/>
      <c r="J591" s="404"/>
      <c r="K591" s="404"/>
      <c r="L591" s="404"/>
      <c r="M591" s="404"/>
      <c r="N591" s="404"/>
      <c r="O591" s="404"/>
      <c r="P591" s="404"/>
      <c r="Q591" s="404"/>
      <c r="R591" s="404"/>
      <c r="S591" s="404"/>
      <c r="T591" s="404"/>
      <c r="U591" s="404"/>
      <c r="V591" s="404"/>
      <c r="W591" s="404"/>
      <c r="X591" s="404"/>
      <c r="Y591" s="404"/>
      <c r="Z591" s="404"/>
      <c r="AA591" s="404"/>
      <c r="AB591" s="404"/>
      <c r="AC591" s="404"/>
      <c r="AD591" s="404"/>
      <c r="AE591" s="404"/>
      <c r="AF591" s="404"/>
      <c r="AG591" s="404"/>
      <c r="AH591" s="404"/>
      <c r="AI591" s="404"/>
      <c r="AJ591" s="404"/>
      <c r="AK591" s="404"/>
      <c r="AL591" s="404"/>
      <c r="AM591" s="404"/>
      <c r="AN591" s="404"/>
      <c r="AO591" s="404"/>
      <c r="AP591" s="404"/>
      <c r="AQ591" s="404"/>
      <c r="AR591" s="404"/>
      <c r="AS591" s="404"/>
      <c r="AT591" s="404"/>
      <c r="AU591" s="404"/>
    </row>
    <row r="592" customFormat="false" ht="19.5" hidden="false" customHeight="true" outlineLevel="0" collapsed="false">
      <c r="A592" s="404"/>
      <c r="B592" s="513"/>
      <c r="C592" s="404"/>
      <c r="D592" s="404"/>
      <c r="E592" s="404"/>
      <c r="F592" s="404"/>
      <c r="G592" s="404"/>
      <c r="H592" s="404"/>
      <c r="I592" s="404"/>
      <c r="J592" s="404"/>
      <c r="K592" s="404"/>
      <c r="L592" s="404"/>
      <c r="M592" s="404"/>
      <c r="N592" s="404"/>
      <c r="O592" s="404"/>
      <c r="P592" s="404"/>
      <c r="Q592" s="404"/>
      <c r="R592" s="404"/>
      <c r="S592" s="404"/>
      <c r="T592" s="404"/>
      <c r="U592" s="404"/>
      <c r="V592" s="404"/>
      <c r="W592" s="404"/>
      <c r="X592" s="404"/>
      <c r="Y592" s="404"/>
      <c r="Z592" s="404"/>
      <c r="AA592" s="404"/>
      <c r="AB592" s="404"/>
      <c r="AC592" s="404"/>
      <c r="AD592" s="404"/>
      <c r="AE592" s="404"/>
      <c r="AF592" s="404"/>
      <c r="AG592" s="404"/>
      <c r="AH592" s="404"/>
      <c r="AI592" s="404"/>
      <c r="AJ592" s="404"/>
      <c r="AK592" s="404"/>
      <c r="AL592" s="404"/>
      <c r="AM592" s="404"/>
      <c r="AN592" s="404"/>
      <c r="AO592" s="404"/>
      <c r="AP592" s="404"/>
      <c r="AQ592" s="404"/>
      <c r="AR592" s="404"/>
      <c r="AS592" s="404"/>
      <c r="AT592" s="404"/>
      <c r="AU592" s="404"/>
    </row>
    <row r="593" customFormat="false" ht="19.5" hidden="false" customHeight="true" outlineLevel="0" collapsed="false">
      <c r="A593" s="404"/>
      <c r="B593" s="513"/>
      <c r="C593" s="404"/>
      <c r="D593" s="404"/>
      <c r="E593" s="404"/>
      <c r="F593" s="404"/>
      <c r="G593" s="404"/>
      <c r="H593" s="404"/>
      <c r="I593" s="404"/>
      <c r="J593" s="404"/>
      <c r="K593" s="404"/>
      <c r="L593" s="404"/>
      <c r="M593" s="404"/>
      <c r="N593" s="404"/>
      <c r="O593" s="404"/>
      <c r="P593" s="404"/>
      <c r="Q593" s="404"/>
      <c r="R593" s="404"/>
      <c r="S593" s="404"/>
      <c r="T593" s="404"/>
      <c r="U593" s="404"/>
      <c r="V593" s="404"/>
      <c r="W593" s="404"/>
      <c r="X593" s="404"/>
      <c r="Y593" s="404"/>
      <c r="Z593" s="404"/>
      <c r="AA593" s="404"/>
      <c r="AB593" s="404"/>
      <c r="AC593" s="404"/>
      <c r="AD593" s="404"/>
      <c r="AE593" s="404"/>
      <c r="AF593" s="404"/>
      <c r="AG593" s="404"/>
      <c r="AH593" s="404"/>
      <c r="AI593" s="404"/>
      <c r="AJ593" s="404"/>
      <c r="AK593" s="404"/>
      <c r="AL593" s="404"/>
      <c r="AM593" s="404"/>
      <c r="AN593" s="404"/>
      <c r="AO593" s="404"/>
      <c r="AP593" s="404"/>
      <c r="AQ593" s="404"/>
      <c r="AR593" s="404"/>
      <c r="AS593" s="404"/>
      <c r="AT593" s="404"/>
      <c r="AU593" s="404"/>
    </row>
    <row r="594" customFormat="false" ht="19.5" hidden="false" customHeight="true" outlineLevel="0" collapsed="false">
      <c r="A594" s="404"/>
      <c r="B594" s="513"/>
      <c r="C594" s="404"/>
      <c r="D594" s="404"/>
      <c r="E594" s="404"/>
      <c r="F594" s="404"/>
      <c r="G594" s="404"/>
      <c r="H594" s="404"/>
      <c r="I594" s="404"/>
      <c r="J594" s="404"/>
      <c r="K594" s="404"/>
      <c r="L594" s="404"/>
      <c r="M594" s="404"/>
      <c r="N594" s="404"/>
      <c r="O594" s="404"/>
      <c r="P594" s="404"/>
      <c r="Q594" s="404"/>
      <c r="R594" s="404"/>
      <c r="S594" s="404"/>
      <c r="T594" s="404"/>
      <c r="U594" s="404"/>
      <c r="V594" s="404"/>
      <c r="W594" s="404"/>
      <c r="X594" s="404"/>
      <c r="Y594" s="404"/>
      <c r="Z594" s="404"/>
      <c r="AA594" s="404"/>
      <c r="AB594" s="404"/>
      <c r="AC594" s="404"/>
      <c r="AD594" s="404"/>
      <c r="AE594" s="404"/>
      <c r="AF594" s="404"/>
      <c r="AG594" s="404"/>
      <c r="AH594" s="404"/>
      <c r="AI594" s="404"/>
      <c r="AJ594" s="404"/>
      <c r="AK594" s="404"/>
      <c r="AL594" s="404"/>
      <c r="AM594" s="404"/>
      <c r="AN594" s="404"/>
      <c r="AO594" s="404"/>
      <c r="AP594" s="404"/>
      <c r="AQ594" s="404"/>
      <c r="AR594" s="404"/>
      <c r="AS594" s="404"/>
      <c r="AT594" s="404"/>
      <c r="AU594" s="404"/>
    </row>
    <row r="595" customFormat="false" ht="19.5" hidden="false" customHeight="true" outlineLevel="0" collapsed="false">
      <c r="A595" s="404"/>
      <c r="B595" s="513"/>
      <c r="C595" s="404"/>
      <c r="D595" s="404"/>
      <c r="E595" s="404"/>
      <c r="F595" s="404"/>
      <c r="G595" s="404"/>
      <c r="H595" s="404"/>
      <c r="I595" s="404"/>
      <c r="J595" s="404"/>
      <c r="K595" s="404"/>
      <c r="L595" s="404"/>
      <c r="M595" s="404"/>
      <c r="N595" s="404"/>
      <c r="O595" s="404"/>
      <c r="P595" s="404"/>
      <c r="Q595" s="404"/>
      <c r="R595" s="404"/>
      <c r="S595" s="404"/>
      <c r="T595" s="404"/>
      <c r="U595" s="404"/>
      <c r="V595" s="404"/>
      <c r="W595" s="404"/>
      <c r="X595" s="404"/>
      <c r="Y595" s="404"/>
      <c r="Z595" s="404"/>
      <c r="AA595" s="404"/>
      <c r="AB595" s="404"/>
      <c r="AC595" s="404"/>
      <c r="AD595" s="404"/>
      <c r="AE595" s="404"/>
      <c r="AF595" s="404"/>
      <c r="AG595" s="404"/>
      <c r="AH595" s="404"/>
      <c r="AI595" s="404"/>
      <c r="AJ595" s="404"/>
      <c r="AK595" s="404"/>
      <c r="AL595" s="404"/>
      <c r="AM595" s="404"/>
      <c r="AN595" s="404"/>
      <c r="AO595" s="404"/>
      <c r="AP595" s="404"/>
      <c r="AQ595" s="404"/>
      <c r="AR595" s="404"/>
      <c r="AS595" s="404"/>
      <c r="AT595" s="404"/>
      <c r="AU595" s="404"/>
    </row>
    <row r="596" customFormat="false" ht="19.5" hidden="false" customHeight="true" outlineLevel="0" collapsed="false">
      <c r="A596" s="404"/>
      <c r="B596" s="513"/>
      <c r="C596" s="404"/>
      <c r="D596" s="404"/>
      <c r="E596" s="404"/>
      <c r="F596" s="404"/>
      <c r="G596" s="404"/>
      <c r="H596" s="404"/>
      <c r="I596" s="404"/>
      <c r="J596" s="404"/>
      <c r="K596" s="404"/>
      <c r="L596" s="404"/>
      <c r="M596" s="404"/>
      <c r="N596" s="404"/>
      <c r="O596" s="404"/>
      <c r="P596" s="404"/>
      <c r="Q596" s="404"/>
      <c r="R596" s="404"/>
      <c r="S596" s="404"/>
      <c r="T596" s="404"/>
      <c r="U596" s="404"/>
      <c r="V596" s="404"/>
      <c r="W596" s="404"/>
      <c r="X596" s="404"/>
      <c r="Y596" s="404"/>
      <c r="Z596" s="404"/>
      <c r="AA596" s="404"/>
      <c r="AB596" s="404"/>
      <c r="AC596" s="404"/>
      <c r="AD596" s="404"/>
      <c r="AE596" s="404"/>
      <c r="AF596" s="404"/>
      <c r="AG596" s="404"/>
      <c r="AH596" s="404"/>
      <c r="AI596" s="404"/>
      <c r="AJ596" s="404"/>
      <c r="AK596" s="404"/>
      <c r="AL596" s="404"/>
      <c r="AM596" s="404"/>
      <c r="AN596" s="404"/>
      <c r="AO596" s="404"/>
      <c r="AP596" s="404"/>
      <c r="AQ596" s="404"/>
      <c r="AR596" s="404"/>
      <c r="AS596" s="404"/>
      <c r="AT596" s="404"/>
      <c r="AU596" s="404"/>
    </row>
    <row r="597" customFormat="false" ht="19.5" hidden="false" customHeight="true" outlineLevel="0" collapsed="false">
      <c r="A597" s="404"/>
      <c r="B597" s="513"/>
      <c r="C597" s="404"/>
      <c r="D597" s="404"/>
      <c r="E597" s="404"/>
      <c r="F597" s="404"/>
      <c r="G597" s="404"/>
      <c r="H597" s="404"/>
      <c r="I597" s="404"/>
      <c r="J597" s="404"/>
      <c r="K597" s="404"/>
      <c r="L597" s="404"/>
      <c r="M597" s="404"/>
      <c r="N597" s="404"/>
      <c r="O597" s="404"/>
      <c r="P597" s="404"/>
      <c r="Q597" s="404"/>
      <c r="R597" s="404"/>
      <c r="S597" s="404"/>
      <c r="T597" s="404"/>
      <c r="U597" s="404"/>
      <c r="V597" s="404"/>
      <c r="W597" s="404"/>
      <c r="X597" s="404"/>
      <c r="Y597" s="404"/>
      <c r="Z597" s="404"/>
      <c r="AA597" s="404"/>
      <c r="AB597" s="404"/>
      <c r="AC597" s="404"/>
      <c r="AD597" s="404"/>
      <c r="AE597" s="404"/>
      <c r="AF597" s="404"/>
      <c r="AG597" s="404"/>
      <c r="AH597" s="404"/>
      <c r="AI597" s="404"/>
      <c r="AJ597" s="404"/>
      <c r="AK597" s="404"/>
      <c r="AL597" s="404"/>
      <c r="AM597" s="404"/>
      <c r="AN597" s="404"/>
      <c r="AO597" s="404"/>
      <c r="AP597" s="404"/>
      <c r="AQ597" s="404"/>
      <c r="AR597" s="404"/>
      <c r="AS597" s="404"/>
      <c r="AT597" s="404"/>
      <c r="AU597" s="404"/>
    </row>
    <row r="598" customFormat="false" ht="19.5" hidden="false" customHeight="true" outlineLevel="0" collapsed="false">
      <c r="A598" s="404"/>
      <c r="B598" s="513"/>
      <c r="C598" s="404"/>
      <c r="D598" s="404"/>
      <c r="E598" s="404"/>
      <c r="F598" s="404"/>
      <c r="G598" s="404"/>
      <c r="H598" s="404"/>
      <c r="I598" s="404"/>
      <c r="J598" s="404"/>
      <c r="K598" s="404"/>
      <c r="L598" s="404"/>
      <c r="M598" s="404"/>
      <c r="N598" s="404"/>
      <c r="O598" s="404"/>
      <c r="P598" s="404"/>
      <c r="Q598" s="404"/>
      <c r="R598" s="404"/>
      <c r="S598" s="404"/>
      <c r="T598" s="404"/>
      <c r="U598" s="404"/>
      <c r="V598" s="404"/>
      <c r="W598" s="404"/>
      <c r="X598" s="404"/>
      <c r="Y598" s="404"/>
      <c r="Z598" s="404"/>
      <c r="AA598" s="404"/>
      <c r="AB598" s="404"/>
      <c r="AC598" s="404"/>
      <c r="AD598" s="404"/>
      <c r="AE598" s="404"/>
      <c r="AF598" s="404"/>
      <c r="AG598" s="404"/>
      <c r="AH598" s="404"/>
      <c r="AI598" s="404"/>
      <c r="AJ598" s="404"/>
      <c r="AK598" s="404"/>
      <c r="AL598" s="404"/>
      <c r="AM598" s="404"/>
      <c r="AN598" s="404"/>
      <c r="AO598" s="404"/>
      <c r="AP598" s="404"/>
      <c r="AQ598" s="404"/>
      <c r="AR598" s="404"/>
      <c r="AS598" s="404"/>
      <c r="AT598" s="404"/>
      <c r="AU598" s="404"/>
    </row>
    <row r="599" customFormat="false" ht="19.5" hidden="false" customHeight="true" outlineLevel="0" collapsed="false">
      <c r="A599" s="404"/>
      <c r="B599" s="513"/>
      <c r="C599" s="404"/>
      <c r="D599" s="404"/>
      <c r="E599" s="404"/>
      <c r="F599" s="404"/>
      <c r="G599" s="404"/>
      <c r="H599" s="404"/>
      <c r="I599" s="404"/>
      <c r="J599" s="404"/>
      <c r="K599" s="404"/>
      <c r="L599" s="404"/>
      <c r="M599" s="404"/>
      <c r="N599" s="404"/>
      <c r="O599" s="404"/>
      <c r="P599" s="404"/>
      <c r="Q599" s="404"/>
      <c r="R599" s="404"/>
      <c r="S599" s="404"/>
      <c r="T599" s="404"/>
      <c r="U599" s="404"/>
      <c r="V599" s="404"/>
      <c r="W599" s="404"/>
      <c r="X599" s="404"/>
      <c r="Y599" s="404"/>
      <c r="Z599" s="404"/>
      <c r="AA599" s="404"/>
      <c r="AB599" s="404"/>
      <c r="AC599" s="404"/>
      <c r="AD599" s="404"/>
      <c r="AE599" s="404"/>
      <c r="AF599" s="404"/>
      <c r="AG599" s="404"/>
      <c r="AH599" s="404"/>
      <c r="AI599" s="404"/>
      <c r="AJ599" s="404"/>
      <c r="AK599" s="404"/>
      <c r="AL599" s="404"/>
      <c r="AM599" s="404"/>
      <c r="AN599" s="404"/>
      <c r="AO599" s="404"/>
      <c r="AP599" s="404"/>
      <c r="AQ599" s="404"/>
      <c r="AR599" s="404"/>
      <c r="AS599" s="404"/>
      <c r="AT599" s="404"/>
      <c r="AU599" s="404"/>
    </row>
    <row r="600" customFormat="false" ht="19.5" hidden="false" customHeight="true" outlineLevel="0" collapsed="false">
      <c r="A600" s="404"/>
      <c r="B600" s="513"/>
      <c r="C600" s="404"/>
      <c r="D600" s="404"/>
      <c r="E600" s="404"/>
      <c r="F600" s="404"/>
      <c r="G600" s="404"/>
      <c r="H600" s="404"/>
      <c r="I600" s="404"/>
      <c r="J600" s="404"/>
      <c r="K600" s="404"/>
      <c r="L600" s="404"/>
      <c r="M600" s="404"/>
      <c r="N600" s="404"/>
      <c r="O600" s="404"/>
      <c r="P600" s="404"/>
      <c r="Q600" s="404"/>
      <c r="R600" s="404"/>
      <c r="S600" s="404"/>
      <c r="T600" s="404"/>
      <c r="U600" s="404"/>
      <c r="V600" s="404"/>
      <c r="W600" s="404"/>
      <c r="X600" s="404"/>
      <c r="Y600" s="404"/>
      <c r="Z600" s="404"/>
      <c r="AA600" s="404"/>
      <c r="AB600" s="404"/>
      <c r="AC600" s="404"/>
      <c r="AD600" s="404"/>
      <c r="AE600" s="404"/>
      <c r="AF600" s="404"/>
      <c r="AG600" s="404"/>
      <c r="AH600" s="404"/>
      <c r="AI600" s="404"/>
      <c r="AJ600" s="404"/>
      <c r="AK600" s="404"/>
      <c r="AL600" s="404"/>
      <c r="AM600" s="404"/>
      <c r="AN600" s="404"/>
      <c r="AO600" s="404"/>
      <c r="AP600" s="404"/>
      <c r="AQ600" s="404"/>
      <c r="AR600" s="404"/>
      <c r="AS600" s="404"/>
      <c r="AT600" s="404"/>
      <c r="AU600" s="404"/>
    </row>
    <row r="601" customFormat="false" ht="19.5" hidden="false" customHeight="true" outlineLevel="0" collapsed="false">
      <c r="A601" s="404"/>
      <c r="B601" s="513"/>
      <c r="C601" s="404"/>
      <c r="D601" s="404"/>
      <c r="E601" s="404"/>
      <c r="F601" s="404"/>
      <c r="G601" s="404"/>
      <c r="H601" s="404"/>
      <c r="I601" s="404"/>
      <c r="J601" s="404"/>
      <c r="K601" s="404"/>
      <c r="L601" s="404"/>
      <c r="M601" s="404"/>
      <c r="N601" s="404"/>
      <c r="O601" s="404"/>
      <c r="P601" s="404"/>
      <c r="Q601" s="404"/>
      <c r="R601" s="404"/>
      <c r="S601" s="404"/>
      <c r="T601" s="404"/>
      <c r="U601" s="404"/>
      <c r="V601" s="404"/>
      <c r="W601" s="404"/>
      <c r="X601" s="404"/>
      <c r="Y601" s="404"/>
      <c r="Z601" s="404"/>
      <c r="AA601" s="404"/>
      <c r="AB601" s="404"/>
      <c r="AC601" s="404"/>
      <c r="AD601" s="404"/>
      <c r="AE601" s="404"/>
      <c r="AF601" s="404"/>
      <c r="AG601" s="404"/>
      <c r="AH601" s="404"/>
      <c r="AI601" s="404"/>
      <c r="AJ601" s="404"/>
      <c r="AK601" s="404"/>
      <c r="AL601" s="404"/>
      <c r="AM601" s="404"/>
      <c r="AN601" s="404"/>
      <c r="AO601" s="404"/>
      <c r="AP601" s="404"/>
      <c r="AQ601" s="404"/>
      <c r="AR601" s="404"/>
      <c r="AS601" s="404"/>
      <c r="AT601" s="404"/>
      <c r="AU601" s="404"/>
    </row>
    <row r="602" customFormat="false" ht="19.5" hidden="false" customHeight="true" outlineLevel="0" collapsed="false">
      <c r="A602" s="404"/>
      <c r="B602" s="513"/>
      <c r="C602" s="404"/>
      <c r="D602" s="404"/>
      <c r="E602" s="404"/>
      <c r="F602" s="404"/>
      <c r="G602" s="404"/>
      <c r="H602" s="404"/>
      <c r="I602" s="404"/>
      <c r="J602" s="404"/>
      <c r="K602" s="404"/>
      <c r="L602" s="404"/>
      <c r="M602" s="404"/>
      <c r="N602" s="404"/>
      <c r="O602" s="404"/>
      <c r="P602" s="404"/>
      <c r="Q602" s="404"/>
      <c r="R602" s="404"/>
      <c r="S602" s="404"/>
      <c r="T602" s="404"/>
      <c r="U602" s="404"/>
      <c r="V602" s="404"/>
      <c r="W602" s="404"/>
      <c r="X602" s="404"/>
      <c r="Y602" s="404"/>
      <c r="Z602" s="404"/>
      <c r="AA602" s="404"/>
      <c r="AB602" s="404"/>
      <c r="AC602" s="404"/>
      <c r="AD602" s="404"/>
      <c r="AE602" s="404"/>
      <c r="AF602" s="404"/>
      <c r="AG602" s="404"/>
      <c r="AH602" s="404"/>
      <c r="AI602" s="404"/>
      <c r="AJ602" s="404"/>
      <c r="AK602" s="404"/>
      <c r="AL602" s="404"/>
      <c r="AM602" s="404"/>
      <c r="AN602" s="404"/>
      <c r="AO602" s="404"/>
      <c r="AP602" s="404"/>
      <c r="AQ602" s="404"/>
      <c r="AR602" s="404"/>
      <c r="AS602" s="404"/>
      <c r="AT602" s="404"/>
      <c r="AU602" s="404"/>
    </row>
    <row r="603" customFormat="false" ht="19.5" hidden="false" customHeight="true" outlineLevel="0" collapsed="false">
      <c r="A603" s="404"/>
      <c r="B603" s="513"/>
      <c r="C603" s="404"/>
      <c r="D603" s="404"/>
      <c r="E603" s="404"/>
      <c r="F603" s="404"/>
      <c r="G603" s="404"/>
      <c r="H603" s="404"/>
      <c r="I603" s="404"/>
      <c r="J603" s="404"/>
      <c r="K603" s="404"/>
      <c r="L603" s="404"/>
      <c r="M603" s="404"/>
      <c r="N603" s="404"/>
      <c r="O603" s="404"/>
      <c r="P603" s="404"/>
      <c r="Q603" s="404"/>
      <c r="R603" s="404"/>
      <c r="S603" s="404"/>
      <c r="T603" s="404"/>
      <c r="U603" s="404"/>
      <c r="V603" s="404"/>
      <c r="W603" s="404"/>
      <c r="X603" s="404"/>
      <c r="Y603" s="404"/>
      <c r="Z603" s="404"/>
      <c r="AA603" s="404"/>
      <c r="AB603" s="404"/>
      <c r="AC603" s="404"/>
      <c r="AD603" s="404"/>
      <c r="AE603" s="404"/>
      <c r="AF603" s="404"/>
      <c r="AG603" s="404"/>
      <c r="AH603" s="404"/>
      <c r="AI603" s="404"/>
      <c r="AJ603" s="404"/>
      <c r="AK603" s="404"/>
      <c r="AL603" s="404"/>
      <c r="AM603" s="404"/>
      <c r="AN603" s="404"/>
      <c r="AO603" s="404"/>
      <c r="AP603" s="404"/>
      <c r="AQ603" s="404"/>
      <c r="AR603" s="404"/>
      <c r="AS603" s="404"/>
      <c r="AT603" s="404"/>
      <c r="AU603" s="404"/>
    </row>
    <row r="604" customFormat="false" ht="19.5" hidden="false" customHeight="true" outlineLevel="0" collapsed="false">
      <c r="A604" s="404"/>
      <c r="B604" s="513"/>
      <c r="C604" s="404"/>
      <c r="D604" s="404"/>
      <c r="E604" s="404"/>
      <c r="F604" s="404"/>
      <c r="G604" s="404"/>
      <c r="H604" s="404"/>
      <c r="I604" s="404"/>
      <c r="J604" s="404"/>
      <c r="K604" s="404"/>
      <c r="L604" s="404"/>
      <c r="M604" s="404"/>
      <c r="N604" s="404"/>
      <c r="O604" s="404"/>
      <c r="P604" s="404"/>
      <c r="Q604" s="404"/>
      <c r="R604" s="404"/>
      <c r="S604" s="404"/>
      <c r="T604" s="404"/>
      <c r="U604" s="404"/>
      <c r="V604" s="404"/>
      <c r="W604" s="404"/>
      <c r="X604" s="404"/>
      <c r="Y604" s="404"/>
      <c r="Z604" s="404"/>
      <c r="AA604" s="404"/>
      <c r="AB604" s="404"/>
      <c r="AC604" s="404"/>
      <c r="AD604" s="404"/>
      <c r="AE604" s="404"/>
      <c r="AF604" s="404"/>
      <c r="AG604" s="404"/>
      <c r="AH604" s="404"/>
      <c r="AI604" s="404"/>
      <c r="AJ604" s="404"/>
      <c r="AK604" s="404"/>
      <c r="AL604" s="404"/>
      <c r="AM604" s="404"/>
      <c r="AN604" s="404"/>
      <c r="AO604" s="404"/>
      <c r="AP604" s="404"/>
      <c r="AQ604" s="404"/>
      <c r="AR604" s="404"/>
      <c r="AS604" s="404"/>
      <c r="AT604" s="404"/>
      <c r="AU604" s="404"/>
    </row>
    <row r="605" customFormat="false" ht="19.5" hidden="false" customHeight="true" outlineLevel="0" collapsed="false">
      <c r="A605" s="404"/>
      <c r="B605" s="513"/>
      <c r="C605" s="404"/>
      <c r="D605" s="404"/>
      <c r="E605" s="404"/>
      <c r="F605" s="404"/>
      <c r="G605" s="404"/>
      <c r="H605" s="404"/>
      <c r="I605" s="404"/>
      <c r="J605" s="404"/>
      <c r="K605" s="404"/>
      <c r="L605" s="404"/>
      <c r="M605" s="404"/>
      <c r="N605" s="404"/>
      <c r="O605" s="404"/>
      <c r="P605" s="404"/>
      <c r="Q605" s="404"/>
      <c r="R605" s="404"/>
      <c r="S605" s="404"/>
      <c r="T605" s="404"/>
      <c r="U605" s="404"/>
      <c r="V605" s="404"/>
      <c r="W605" s="404"/>
      <c r="X605" s="404"/>
      <c r="Y605" s="404"/>
      <c r="Z605" s="404"/>
      <c r="AA605" s="404"/>
      <c r="AB605" s="404"/>
      <c r="AC605" s="404"/>
      <c r="AD605" s="404"/>
      <c r="AE605" s="404"/>
      <c r="AF605" s="404"/>
      <c r="AG605" s="404"/>
      <c r="AH605" s="404"/>
      <c r="AI605" s="404"/>
      <c r="AJ605" s="404"/>
      <c r="AK605" s="404"/>
      <c r="AL605" s="404"/>
      <c r="AM605" s="404"/>
      <c r="AN605" s="404"/>
      <c r="AO605" s="404"/>
      <c r="AP605" s="404"/>
      <c r="AQ605" s="404"/>
      <c r="AR605" s="404"/>
      <c r="AS605" s="404"/>
      <c r="AT605" s="404"/>
      <c r="AU605" s="404"/>
    </row>
    <row r="606" customFormat="false" ht="19.5" hidden="false" customHeight="true" outlineLevel="0" collapsed="false">
      <c r="A606" s="404"/>
      <c r="B606" s="513"/>
      <c r="C606" s="404"/>
      <c r="D606" s="404"/>
      <c r="E606" s="404"/>
      <c r="F606" s="404"/>
      <c r="G606" s="404"/>
      <c r="H606" s="404"/>
      <c r="I606" s="404"/>
      <c r="J606" s="404"/>
      <c r="K606" s="404"/>
      <c r="L606" s="404"/>
      <c r="M606" s="404"/>
      <c r="N606" s="404"/>
      <c r="O606" s="404"/>
      <c r="P606" s="404"/>
      <c r="Q606" s="404"/>
      <c r="R606" s="404"/>
      <c r="S606" s="404"/>
      <c r="T606" s="404"/>
      <c r="U606" s="404"/>
      <c r="V606" s="404"/>
      <c r="W606" s="404"/>
      <c r="X606" s="404"/>
      <c r="Y606" s="404"/>
      <c r="Z606" s="404"/>
      <c r="AA606" s="404"/>
      <c r="AB606" s="404"/>
      <c r="AC606" s="404"/>
      <c r="AD606" s="404"/>
      <c r="AE606" s="404"/>
      <c r="AF606" s="404"/>
      <c r="AG606" s="404"/>
      <c r="AH606" s="404"/>
      <c r="AI606" s="404"/>
      <c r="AJ606" s="404"/>
      <c r="AK606" s="404"/>
      <c r="AL606" s="404"/>
      <c r="AM606" s="404"/>
      <c r="AN606" s="404"/>
      <c r="AO606" s="404"/>
      <c r="AP606" s="404"/>
      <c r="AQ606" s="404"/>
      <c r="AR606" s="404"/>
      <c r="AS606" s="404"/>
      <c r="AT606" s="404"/>
      <c r="AU606" s="404"/>
    </row>
    <row r="607" customFormat="false" ht="19.5" hidden="false" customHeight="true" outlineLevel="0" collapsed="false">
      <c r="A607" s="404"/>
      <c r="B607" s="513"/>
      <c r="C607" s="404"/>
      <c r="D607" s="404"/>
      <c r="E607" s="404"/>
      <c r="F607" s="404"/>
      <c r="G607" s="404"/>
      <c r="H607" s="404"/>
      <c r="I607" s="404"/>
      <c r="J607" s="404"/>
      <c r="K607" s="404"/>
      <c r="L607" s="404"/>
      <c r="M607" s="404"/>
      <c r="N607" s="404"/>
      <c r="O607" s="404"/>
      <c r="P607" s="404"/>
      <c r="Q607" s="404"/>
      <c r="R607" s="404"/>
      <c r="S607" s="404"/>
      <c r="T607" s="404"/>
      <c r="U607" s="404"/>
      <c r="V607" s="404"/>
      <c r="W607" s="404"/>
      <c r="X607" s="404"/>
      <c r="Y607" s="404"/>
      <c r="Z607" s="404"/>
      <c r="AA607" s="404"/>
      <c r="AB607" s="404"/>
      <c r="AC607" s="404"/>
      <c r="AD607" s="404"/>
      <c r="AE607" s="404"/>
      <c r="AF607" s="404"/>
      <c r="AG607" s="404"/>
      <c r="AH607" s="404"/>
      <c r="AI607" s="404"/>
      <c r="AJ607" s="404"/>
      <c r="AK607" s="404"/>
      <c r="AL607" s="404"/>
      <c r="AM607" s="404"/>
      <c r="AN607" s="404"/>
      <c r="AO607" s="404"/>
      <c r="AP607" s="404"/>
      <c r="AQ607" s="404"/>
      <c r="AR607" s="404"/>
      <c r="AS607" s="404"/>
      <c r="AT607" s="404"/>
      <c r="AU607" s="404"/>
    </row>
    <row r="608" customFormat="false" ht="19.5" hidden="false" customHeight="true" outlineLevel="0" collapsed="false">
      <c r="A608" s="404"/>
      <c r="B608" s="513"/>
      <c r="C608" s="404"/>
      <c r="D608" s="404"/>
      <c r="E608" s="404"/>
      <c r="F608" s="404"/>
      <c r="G608" s="404"/>
      <c r="H608" s="404"/>
      <c r="I608" s="404"/>
      <c r="J608" s="404"/>
      <c r="K608" s="404"/>
      <c r="L608" s="404"/>
      <c r="M608" s="404"/>
      <c r="N608" s="404"/>
      <c r="O608" s="404"/>
      <c r="P608" s="404"/>
      <c r="Q608" s="404"/>
      <c r="R608" s="404"/>
      <c r="S608" s="404"/>
      <c r="T608" s="404"/>
      <c r="U608" s="404"/>
      <c r="V608" s="404"/>
      <c r="W608" s="404"/>
      <c r="X608" s="404"/>
      <c r="Y608" s="404"/>
      <c r="Z608" s="404"/>
      <c r="AA608" s="404"/>
      <c r="AB608" s="404"/>
      <c r="AC608" s="404"/>
      <c r="AD608" s="404"/>
      <c r="AE608" s="404"/>
      <c r="AF608" s="404"/>
      <c r="AG608" s="404"/>
      <c r="AH608" s="404"/>
      <c r="AI608" s="404"/>
      <c r="AJ608" s="404"/>
      <c r="AK608" s="404"/>
      <c r="AL608" s="404"/>
      <c r="AM608" s="404"/>
      <c r="AN608" s="404"/>
      <c r="AO608" s="404"/>
      <c r="AP608" s="404"/>
      <c r="AQ608" s="404"/>
      <c r="AR608" s="404"/>
      <c r="AS608" s="404"/>
      <c r="AT608" s="404"/>
      <c r="AU608" s="404"/>
    </row>
    <row r="609" customFormat="false" ht="19.5" hidden="false" customHeight="true" outlineLevel="0" collapsed="false">
      <c r="A609" s="404"/>
      <c r="B609" s="513"/>
      <c r="C609" s="404"/>
      <c r="D609" s="404"/>
      <c r="E609" s="404"/>
      <c r="F609" s="404"/>
      <c r="G609" s="404"/>
      <c r="H609" s="404"/>
      <c r="I609" s="404"/>
      <c r="J609" s="404"/>
      <c r="K609" s="404"/>
      <c r="L609" s="404"/>
      <c r="M609" s="404"/>
      <c r="N609" s="404"/>
      <c r="O609" s="404"/>
      <c r="P609" s="404"/>
      <c r="Q609" s="404"/>
      <c r="R609" s="404"/>
      <c r="S609" s="404"/>
      <c r="T609" s="404"/>
      <c r="U609" s="404"/>
      <c r="V609" s="404"/>
      <c r="W609" s="404"/>
      <c r="X609" s="404"/>
      <c r="Y609" s="404"/>
      <c r="Z609" s="404"/>
      <c r="AA609" s="404"/>
      <c r="AB609" s="404"/>
      <c r="AC609" s="404"/>
      <c r="AD609" s="404"/>
      <c r="AE609" s="404"/>
      <c r="AF609" s="404"/>
      <c r="AG609" s="404"/>
      <c r="AH609" s="404"/>
      <c r="AI609" s="404"/>
      <c r="AJ609" s="404"/>
      <c r="AK609" s="404"/>
      <c r="AL609" s="404"/>
      <c r="AM609" s="404"/>
      <c r="AN609" s="404"/>
      <c r="AO609" s="404"/>
      <c r="AP609" s="404"/>
      <c r="AQ609" s="404"/>
      <c r="AR609" s="404"/>
      <c r="AS609" s="404"/>
      <c r="AT609" s="404"/>
      <c r="AU609" s="404"/>
    </row>
    <row r="610" customFormat="false" ht="19.5" hidden="false" customHeight="true" outlineLevel="0" collapsed="false">
      <c r="A610" s="404"/>
      <c r="B610" s="513"/>
      <c r="C610" s="404"/>
      <c r="D610" s="404"/>
      <c r="E610" s="404"/>
      <c r="F610" s="404"/>
      <c r="G610" s="404"/>
      <c r="H610" s="404"/>
      <c r="I610" s="404"/>
      <c r="J610" s="404"/>
      <c r="K610" s="404"/>
      <c r="L610" s="404"/>
      <c r="M610" s="404"/>
      <c r="N610" s="404"/>
      <c r="O610" s="404"/>
      <c r="P610" s="404"/>
      <c r="Q610" s="404"/>
      <c r="R610" s="404"/>
      <c r="S610" s="404"/>
      <c r="T610" s="404"/>
      <c r="U610" s="404"/>
      <c r="V610" s="404"/>
      <c r="W610" s="404"/>
      <c r="X610" s="404"/>
      <c r="Y610" s="404"/>
      <c r="Z610" s="404"/>
      <c r="AA610" s="404"/>
      <c r="AB610" s="404"/>
      <c r="AC610" s="404"/>
      <c r="AD610" s="404"/>
      <c r="AE610" s="404"/>
      <c r="AF610" s="404"/>
      <c r="AG610" s="404"/>
      <c r="AH610" s="404"/>
      <c r="AI610" s="404"/>
      <c r="AJ610" s="404"/>
      <c r="AK610" s="404"/>
      <c r="AL610" s="404"/>
      <c r="AM610" s="404"/>
      <c r="AN610" s="404"/>
      <c r="AO610" s="404"/>
      <c r="AP610" s="404"/>
      <c r="AQ610" s="404"/>
      <c r="AR610" s="404"/>
      <c r="AS610" s="404"/>
      <c r="AT610" s="404"/>
      <c r="AU610" s="404"/>
    </row>
    <row r="611" customFormat="false" ht="19.5" hidden="false" customHeight="true" outlineLevel="0" collapsed="false">
      <c r="A611" s="404"/>
      <c r="B611" s="513"/>
      <c r="C611" s="404"/>
      <c r="D611" s="404"/>
      <c r="E611" s="404"/>
      <c r="F611" s="404"/>
      <c r="G611" s="404"/>
      <c r="H611" s="404"/>
      <c r="I611" s="404"/>
      <c r="J611" s="404"/>
      <c r="K611" s="404"/>
      <c r="L611" s="404"/>
      <c r="M611" s="404"/>
      <c r="N611" s="404"/>
      <c r="O611" s="404"/>
      <c r="P611" s="404"/>
      <c r="Q611" s="404"/>
      <c r="R611" s="404"/>
      <c r="S611" s="404"/>
      <c r="T611" s="404"/>
      <c r="U611" s="404"/>
      <c r="V611" s="404"/>
      <c r="W611" s="404"/>
      <c r="X611" s="404"/>
      <c r="Y611" s="404"/>
      <c r="Z611" s="404"/>
      <c r="AA611" s="404"/>
      <c r="AB611" s="404"/>
      <c r="AC611" s="404"/>
      <c r="AD611" s="404"/>
      <c r="AE611" s="404"/>
      <c r="AF611" s="404"/>
      <c r="AG611" s="404"/>
      <c r="AH611" s="404"/>
      <c r="AI611" s="404"/>
      <c r="AJ611" s="404"/>
      <c r="AK611" s="404"/>
      <c r="AL611" s="404"/>
      <c r="AM611" s="404"/>
      <c r="AN611" s="404"/>
      <c r="AO611" s="404"/>
      <c r="AP611" s="404"/>
      <c r="AQ611" s="404"/>
      <c r="AR611" s="404"/>
      <c r="AS611" s="404"/>
      <c r="AT611" s="404"/>
      <c r="AU611" s="404"/>
    </row>
    <row r="612" customFormat="false" ht="19.5" hidden="false" customHeight="true" outlineLevel="0" collapsed="false">
      <c r="A612" s="404"/>
      <c r="B612" s="513"/>
      <c r="C612" s="404"/>
      <c r="D612" s="404"/>
      <c r="E612" s="404"/>
      <c r="F612" s="404"/>
      <c r="G612" s="404"/>
      <c r="H612" s="404"/>
      <c r="I612" s="404"/>
      <c r="J612" s="404"/>
      <c r="K612" s="404"/>
      <c r="L612" s="404"/>
      <c r="M612" s="404"/>
      <c r="N612" s="404"/>
      <c r="O612" s="404"/>
      <c r="P612" s="404"/>
      <c r="Q612" s="404"/>
      <c r="R612" s="404"/>
      <c r="S612" s="404"/>
      <c r="T612" s="404"/>
      <c r="U612" s="404"/>
      <c r="V612" s="404"/>
      <c r="W612" s="404"/>
      <c r="X612" s="404"/>
      <c r="Y612" s="404"/>
      <c r="Z612" s="404"/>
      <c r="AA612" s="404"/>
      <c r="AB612" s="404"/>
      <c r="AC612" s="404"/>
      <c r="AD612" s="404"/>
      <c r="AE612" s="404"/>
      <c r="AF612" s="404"/>
      <c r="AG612" s="404"/>
      <c r="AH612" s="404"/>
      <c r="AI612" s="404"/>
      <c r="AJ612" s="404"/>
      <c r="AK612" s="404"/>
      <c r="AL612" s="404"/>
      <c r="AM612" s="404"/>
      <c r="AN612" s="404"/>
      <c r="AO612" s="404"/>
      <c r="AP612" s="404"/>
      <c r="AQ612" s="404"/>
      <c r="AR612" s="404"/>
      <c r="AS612" s="404"/>
      <c r="AT612" s="404"/>
      <c r="AU612" s="404"/>
    </row>
    <row r="613" customFormat="false" ht="19.5" hidden="false" customHeight="true" outlineLevel="0" collapsed="false">
      <c r="A613" s="404"/>
      <c r="B613" s="513"/>
      <c r="C613" s="404"/>
      <c r="D613" s="404"/>
      <c r="E613" s="404"/>
      <c r="F613" s="404"/>
      <c r="G613" s="404"/>
      <c r="H613" s="404"/>
      <c r="I613" s="404"/>
      <c r="J613" s="404"/>
      <c r="K613" s="404"/>
      <c r="L613" s="404"/>
      <c r="M613" s="404"/>
      <c r="N613" s="404"/>
      <c r="O613" s="404"/>
      <c r="P613" s="404"/>
      <c r="Q613" s="404"/>
      <c r="R613" s="404"/>
      <c r="S613" s="404"/>
      <c r="T613" s="404"/>
      <c r="U613" s="404"/>
      <c r="V613" s="404"/>
      <c r="W613" s="404"/>
      <c r="X613" s="404"/>
      <c r="Y613" s="404"/>
      <c r="Z613" s="404"/>
      <c r="AA613" s="404"/>
      <c r="AB613" s="404"/>
      <c r="AC613" s="404"/>
      <c r="AD613" s="404"/>
      <c r="AE613" s="404"/>
      <c r="AF613" s="404"/>
      <c r="AG613" s="404"/>
      <c r="AH613" s="404"/>
      <c r="AI613" s="404"/>
      <c r="AJ613" s="404"/>
      <c r="AK613" s="404"/>
      <c r="AL613" s="404"/>
      <c r="AM613" s="404"/>
      <c r="AN613" s="404"/>
      <c r="AO613" s="404"/>
      <c r="AP613" s="404"/>
      <c r="AQ613" s="404"/>
      <c r="AR613" s="404"/>
      <c r="AS613" s="404"/>
      <c r="AT613" s="404"/>
      <c r="AU613" s="404"/>
    </row>
    <row r="614" customFormat="false" ht="19.5" hidden="false" customHeight="true" outlineLevel="0" collapsed="false">
      <c r="A614" s="404"/>
      <c r="B614" s="513"/>
      <c r="C614" s="404"/>
      <c r="D614" s="404"/>
      <c r="E614" s="404"/>
      <c r="F614" s="404"/>
      <c r="G614" s="404"/>
      <c r="H614" s="404"/>
      <c r="I614" s="404"/>
      <c r="J614" s="404"/>
      <c r="K614" s="404"/>
      <c r="L614" s="404"/>
      <c r="M614" s="404"/>
      <c r="N614" s="404"/>
      <c r="O614" s="404"/>
      <c r="P614" s="404"/>
      <c r="Q614" s="404"/>
      <c r="R614" s="404"/>
      <c r="S614" s="404"/>
      <c r="T614" s="404"/>
      <c r="U614" s="404"/>
      <c r="V614" s="404"/>
      <c r="W614" s="404"/>
      <c r="X614" s="404"/>
      <c r="Y614" s="404"/>
      <c r="Z614" s="404"/>
      <c r="AA614" s="404"/>
      <c r="AB614" s="404"/>
      <c r="AC614" s="404"/>
      <c r="AD614" s="404"/>
      <c r="AE614" s="404"/>
      <c r="AF614" s="404"/>
      <c r="AG614" s="404"/>
      <c r="AH614" s="404"/>
      <c r="AI614" s="404"/>
      <c r="AJ614" s="404"/>
      <c r="AK614" s="404"/>
      <c r="AL614" s="404"/>
      <c r="AM614" s="404"/>
      <c r="AN614" s="404"/>
      <c r="AO614" s="404"/>
      <c r="AP614" s="404"/>
      <c r="AQ614" s="404"/>
      <c r="AR614" s="404"/>
      <c r="AS614" s="404"/>
      <c r="AT614" s="404"/>
      <c r="AU614" s="404"/>
    </row>
    <row r="615" customFormat="false" ht="19.5" hidden="false" customHeight="true" outlineLevel="0" collapsed="false">
      <c r="A615" s="404"/>
      <c r="B615" s="513"/>
      <c r="C615" s="404"/>
      <c r="D615" s="404"/>
      <c r="E615" s="404"/>
      <c r="F615" s="404"/>
      <c r="G615" s="404"/>
      <c r="H615" s="404"/>
      <c r="I615" s="404"/>
      <c r="J615" s="404"/>
      <c r="K615" s="404"/>
      <c r="L615" s="404"/>
      <c r="M615" s="404"/>
      <c r="N615" s="404"/>
      <c r="O615" s="404"/>
      <c r="P615" s="404"/>
      <c r="Q615" s="404"/>
      <c r="R615" s="404"/>
      <c r="S615" s="404"/>
      <c r="T615" s="404"/>
      <c r="U615" s="404"/>
      <c r="V615" s="404"/>
      <c r="W615" s="404"/>
      <c r="X615" s="404"/>
      <c r="Y615" s="404"/>
      <c r="Z615" s="404"/>
      <c r="AA615" s="404"/>
      <c r="AB615" s="404"/>
      <c r="AC615" s="404"/>
      <c r="AD615" s="404"/>
      <c r="AE615" s="404"/>
      <c r="AF615" s="404"/>
      <c r="AG615" s="404"/>
      <c r="AH615" s="404"/>
      <c r="AI615" s="404"/>
      <c r="AJ615" s="404"/>
      <c r="AK615" s="404"/>
      <c r="AL615" s="404"/>
      <c r="AM615" s="404"/>
      <c r="AN615" s="404"/>
      <c r="AO615" s="404"/>
      <c r="AP615" s="404"/>
      <c r="AQ615" s="404"/>
      <c r="AR615" s="404"/>
      <c r="AS615" s="404"/>
      <c r="AT615" s="404"/>
      <c r="AU615" s="404"/>
    </row>
    <row r="616" customFormat="false" ht="19.5" hidden="false" customHeight="true" outlineLevel="0" collapsed="false">
      <c r="A616" s="404"/>
      <c r="B616" s="513"/>
      <c r="C616" s="404"/>
      <c r="D616" s="404"/>
      <c r="E616" s="404"/>
      <c r="F616" s="404"/>
      <c r="G616" s="404"/>
      <c r="H616" s="404"/>
      <c r="I616" s="404"/>
      <c r="J616" s="404"/>
      <c r="K616" s="404"/>
      <c r="L616" s="404"/>
      <c r="M616" s="404"/>
      <c r="N616" s="404"/>
      <c r="O616" s="404"/>
      <c r="P616" s="404"/>
      <c r="Q616" s="404"/>
      <c r="R616" s="404"/>
      <c r="S616" s="404"/>
      <c r="T616" s="404"/>
      <c r="U616" s="404"/>
      <c r="V616" s="404"/>
      <c r="W616" s="404"/>
      <c r="X616" s="404"/>
      <c r="Y616" s="404"/>
      <c r="Z616" s="404"/>
      <c r="AA616" s="404"/>
      <c r="AB616" s="404"/>
      <c r="AC616" s="404"/>
      <c r="AD616" s="404"/>
      <c r="AE616" s="404"/>
      <c r="AF616" s="404"/>
      <c r="AG616" s="404"/>
      <c r="AH616" s="404"/>
      <c r="AI616" s="404"/>
      <c r="AJ616" s="404"/>
      <c r="AK616" s="404"/>
      <c r="AL616" s="404"/>
      <c r="AM616" s="404"/>
      <c r="AN616" s="404"/>
      <c r="AO616" s="404"/>
      <c r="AP616" s="404"/>
      <c r="AQ616" s="404"/>
      <c r="AR616" s="404"/>
      <c r="AS616" s="404"/>
      <c r="AT616" s="404"/>
      <c r="AU616" s="404"/>
    </row>
    <row r="617" customFormat="false" ht="19.5" hidden="false" customHeight="true" outlineLevel="0" collapsed="false">
      <c r="A617" s="404"/>
      <c r="B617" s="513"/>
      <c r="C617" s="404"/>
      <c r="D617" s="404"/>
      <c r="E617" s="404"/>
      <c r="F617" s="404"/>
      <c r="G617" s="404"/>
      <c r="H617" s="404"/>
      <c r="I617" s="404"/>
      <c r="J617" s="404"/>
      <c r="K617" s="404"/>
      <c r="L617" s="404"/>
      <c r="M617" s="404"/>
      <c r="N617" s="404"/>
      <c r="O617" s="404"/>
      <c r="P617" s="404"/>
      <c r="Q617" s="404"/>
      <c r="R617" s="404"/>
      <c r="S617" s="404"/>
      <c r="T617" s="404"/>
      <c r="U617" s="404"/>
      <c r="V617" s="404"/>
      <c r="W617" s="404"/>
      <c r="X617" s="404"/>
      <c r="Y617" s="404"/>
      <c r="Z617" s="404"/>
      <c r="AA617" s="404"/>
      <c r="AB617" s="404"/>
      <c r="AC617" s="404"/>
      <c r="AD617" s="404"/>
      <c r="AE617" s="404"/>
      <c r="AF617" s="404"/>
      <c r="AG617" s="404"/>
      <c r="AH617" s="404"/>
      <c r="AI617" s="404"/>
      <c r="AJ617" s="404"/>
      <c r="AK617" s="404"/>
      <c r="AL617" s="404"/>
      <c r="AM617" s="404"/>
      <c r="AN617" s="404"/>
      <c r="AO617" s="404"/>
      <c r="AP617" s="404"/>
      <c r="AQ617" s="404"/>
      <c r="AR617" s="404"/>
      <c r="AS617" s="404"/>
      <c r="AT617" s="404"/>
      <c r="AU617" s="404"/>
    </row>
    <row r="618" customFormat="false" ht="19.5" hidden="false" customHeight="true" outlineLevel="0" collapsed="false">
      <c r="A618" s="404"/>
      <c r="B618" s="513"/>
      <c r="C618" s="404"/>
      <c r="D618" s="404"/>
      <c r="E618" s="404"/>
      <c r="F618" s="404"/>
      <c r="G618" s="404"/>
      <c r="H618" s="404"/>
      <c r="I618" s="404"/>
      <c r="J618" s="404"/>
      <c r="K618" s="404"/>
      <c r="L618" s="404"/>
      <c r="M618" s="404"/>
      <c r="N618" s="404"/>
      <c r="O618" s="404"/>
      <c r="P618" s="404"/>
      <c r="Q618" s="404"/>
      <c r="R618" s="404"/>
      <c r="S618" s="404"/>
      <c r="T618" s="404"/>
      <c r="U618" s="404"/>
      <c r="V618" s="404"/>
      <c r="W618" s="404"/>
      <c r="X618" s="404"/>
      <c r="Y618" s="404"/>
      <c r="Z618" s="404"/>
      <c r="AA618" s="404"/>
      <c r="AB618" s="404"/>
      <c r="AC618" s="404"/>
      <c r="AD618" s="404"/>
      <c r="AE618" s="404"/>
      <c r="AF618" s="404"/>
      <c r="AG618" s="404"/>
      <c r="AH618" s="404"/>
      <c r="AI618" s="404"/>
      <c r="AJ618" s="404"/>
      <c r="AK618" s="404"/>
      <c r="AL618" s="404"/>
      <c r="AM618" s="404"/>
      <c r="AN618" s="404"/>
      <c r="AO618" s="404"/>
      <c r="AP618" s="404"/>
      <c r="AQ618" s="404"/>
      <c r="AR618" s="404"/>
      <c r="AS618" s="404"/>
      <c r="AT618" s="404"/>
      <c r="AU618" s="404"/>
    </row>
    <row r="619" customFormat="false" ht="19.5" hidden="false" customHeight="true" outlineLevel="0" collapsed="false">
      <c r="A619" s="404"/>
      <c r="B619" s="513"/>
      <c r="C619" s="404"/>
      <c r="D619" s="404"/>
      <c r="E619" s="404"/>
      <c r="F619" s="404"/>
      <c r="G619" s="404"/>
      <c r="H619" s="404"/>
      <c r="I619" s="404"/>
      <c r="J619" s="404"/>
      <c r="K619" s="404"/>
      <c r="L619" s="404"/>
      <c r="M619" s="404"/>
      <c r="N619" s="404"/>
      <c r="O619" s="404"/>
      <c r="P619" s="404"/>
      <c r="Q619" s="404"/>
      <c r="R619" s="404"/>
      <c r="S619" s="404"/>
      <c r="T619" s="404"/>
      <c r="U619" s="404"/>
      <c r="V619" s="404"/>
      <c r="W619" s="404"/>
      <c r="X619" s="404"/>
      <c r="Y619" s="404"/>
      <c r="Z619" s="404"/>
      <c r="AA619" s="404"/>
      <c r="AB619" s="404"/>
      <c r="AC619" s="404"/>
      <c r="AD619" s="404"/>
      <c r="AE619" s="404"/>
      <c r="AF619" s="404"/>
      <c r="AG619" s="404"/>
      <c r="AH619" s="404"/>
      <c r="AI619" s="404"/>
      <c r="AJ619" s="404"/>
      <c r="AK619" s="404"/>
      <c r="AL619" s="404"/>
      <c r="AM619" s="404"/>
      <c r="AN619" s="404"/>
      <c r="AO619" s="404"/>
      <c r="AP619" s="404"/>
      <c r="AQ619" s="404"/>
      <c r="AR619" s="404"/>
      <c r="AS619" s="404"/>
      <c r="AT619" s="404"/>
      <c r="AU619" s="404"/>
    </row>
    <row r="620" customFormat="false" ht="19.5" hidden="false" customHeight="true" outlineLevel="0" collapsed="false">
      <c r="A620" s="404"/>
      <c r="B620" s="513"/>
      <c r="C620" s="404"/>
      <c r="D620" s="404"/>
      <c r="E620" s="404"/>
      <c r="F620" s="404"/>
      <c r="G620" s="404"/>
      <c r="H620" s="404"/>
      <c r="I620" s="404"/>
      <c r="J620" s="404"/>
      <c r="K620" s="404"/>
      <c r="L620" s="404"/>
      <c r="M620" s="404"/>
      <c r="N620" s="404"/>
      <c r="O620" s="404"/>
      <c r="P620" s="404"/>
      <c r="Q620" s="404"/>
      <c r="R620" s="404"/>
      <c r="S620" s="404"/>
      <c r="T620" s="404"/>
      <c r="U620" s="404"/>
      <c r="V620" s="404"/>
      <c r="W620" s="404"/>
      <c r="X620" s="404"/>
      <c r="Y620" s="404"/>
      <c r="Z620" s="404"/>
      <c r="AA620" s="404"/>
      <c r="AB620" s="404"/>
      <c r="AC620" s="404"/>
      <c r="AD620" s="404"/>
      <c r="AE620" s="404"/>
      <c r="AF620" s="404"/>
      <c r="AG620" s="404"/>
      <c r="AH620" s="404"/>
      <c r="AI620" s="404"/>
      <c r="AJ620" s="404"/>
      <c r="AK620" s="404"/>
      <c r="AL620" s="404"/>
      <c r="AM620" s="404"/>
      <c r="AN620" s="404"/>
      <c r="AO620" s="404"/>
      <c r="AP620" s="404"/>
      <c r="AQ620" s="404"/>
      <c r="AR620" s="404"/>
      <c r="AS620" s="404"/>
      <c r="AT620" s="404"/>
      <c r="AU620" s="404"/>
    </row>
    <row r="621" customFormat="false" ht="19.5" hidden="false" customHeight="true" outlineLevel="0" collapsed="false">
      <c r="A621" s="404"/>
      <c r="B621" s="513"/>
      <c r="C621" s="404"/>
      <c r="D621" s="404"/>
      <c r="E621" s="404"/>
      <c r="F621" s="404"/>
      <c r="G621" s="404"/>
      <c r="H621" s="404"/>
      <c r="I621" s="404"/>
      <c r="J621" s="404"/>
      <c r="K621" s="404"/>
      <c r="L621" s="404"/>
      <c r="M621" s="404"/>
      <c r="N621" s="404"/>
      <c r="O621" s="404"/>
      <c r="P621" s="404"/>
      <c r="Q621" s="404"/>
      <c r="R621" s="404"/>
      <c r="S621" s="404"/>
      <c r="T621" s="404"/>
      <c r="U621" s="404"/>
      <c r="V621" s="404"/>
      <c r="W621" s="404"/>
      <c r="X621" s="404"/>
      <c r="Y621" s="404"/>
      <c r="Z621" s="404"/>
      <c r="AA621" s="404"/>
      <c r="AB621" s="404"/>
      <c r="AC621" s="404"/>
      <c r="AD621" s="404"/>
      <c r="AE621" s="404"/>
      <c r="AF621" s="404"/>
      <c r="AG621" s="404"/>
      <c r="AH621" s="404"/>
      <c r="AI621" s="404"/>
      <c r="AJ621" s="404"/>
      <c r="AK621" s="404"/>
      <c r="AL621" s="404"/>
      <c r="AM621" s="404"/>
      <c r="AN621" s="404"/>
      <c r="AO621" s="404"/>
      <c r="AP621" s="404"/>
      <c r="AQ621" s="404"/>
      <c r="AR621" s="404"/>
      <c r="AS621" s="404"/>
      <c r="AT621" s="404"/>
      <c r="AU621" s="404"/>
    </row>
    <row r="622" customFormat="false" ht="19.5" hidden="false" customHeight="true" outlineLevel="0" collapsed="false">
      <c r="A622" s="404"/>
      <c r="B622" s="513"/>
      <c r="C622" s="404"/>
      <c r="D622" s="404"/>
      <c r="E622" s="404"/>
      <c r="F622" s="404"/>
      <c r="G622" s="404"/>
      <c r="H622" s="404"/>
      <c r="I622" s="404"/>
      <c r="J622" s="404"/>
      <c r="K622" s="404"/>
      <c r="L622" s="404"/>
      <c r="M622" s="404"/>
      <c r="N622" s="404"/>
      <c r="O622" s="404"/>
      <c r="P622" s="404"/>
      <c r="Q622" s="404"/>
      <c r="R622" s="404"/>
      <c r="S622" s="404"/>
      <c r="T622" s="404"/>
      <c r="U622" s="404"/>
      <c r="V622" s="404"/>
      <c r="W622" s="404"/>
      <c r="X622" s="404"/>
      <c r="Y622" s="404"/>
      <c r="Z622" s="404"/>
      <c r="AA622" s="404"/>
      <c r="AB622" s="404"/>
      <c r="AC622" s="404"/>
      <c r="AD622" s="404"/>
      <c r="AE622" s="404"/>
      <c r="AF622" s="404"/>
      <c r="AG622" s="404"/>
      <c r="AH622" s="404"/>
      <c r="AI622" s="404"/>
      <c r="AJ622" s="404"/>
      <c r="AK622" s="404"/>
      <c r="AL622" s="404"/>
      <c r="AM622" s="404"/>
      <c r="AN622" s="404"/>
      <c r="AO622" s="404"/>
      <c r="AP622" s="404"/>
      <c r="AQ622" s="404"/>
      <c r="AR622" s="404"/>
      <c r="AS622" s="404"/>
      <c r="AT622" s="404"/>
      <c r="AU622" s="404"/>
    </row>
    <row r="623" customFormat="false" ht="19.5" hidden="false" customHeight="true" outlineLevel="0" collapsed="false">
      <c r="A623" s="404"/>
      <c r="B623" s="513"/>
      <c r="C623" s="404"/>
      <c r="D623" s="404"/>
      <c r="E623" s="404"/>
      <c r="F623" s="404"/>
      <c r="G623" s="404"/>
      <c r="H623" s="404"/>
      <c r="I623" s="404"/>
      <c r="J623" s="404"/>
      <c r="K623" s="404"/>
      <c r="L623" s="404"/>
      <c r="M623" s="404"/>
      <c r="N623" s="404"/>
      <c r="O623" s="404"/>
      <c r="P623" s="404"/>
      <c r="Q623" s="404"/>
      <c r="R623" s="404"/>
      <c r="S623" s="404"/>
      <c r="T623" s="404"/>
      <c r="U623" s="404"/>
      <c r="V623" s="404"/>
      <c r="W623" s="404"/>
      <c r="X623" s="404"/>
      <c r="Y623" s="404"/>
      <c r="Z623" s="404"/>
      <c r="AA623" s="404"/>
      <c r="AB623" s="404"/>
      <c r="AC623" s="404"/>
      <c r="AD623" s="404"/>
      <c r="AE623" s="404"/>
      <c r="AF623" s="404"/>
      <c r="AG623" s="404"/>
      <c r="AH623" s="404"/>
      <c r="AI623" s="404"/>
      <c r="AJ623" s="404"/>
      <c r="AK623" s="404"/>
      <c r="AL623" s="404"/>
      <c r="AM623" s="404"/>
      <c r="AN623" s="404"/>
      <c r="AO623" s="404"/>
      <c r="AP623" s="404"/>
      <c r="AQ623" s="404"/>
      <c r="AR623" s="404"/>
      <c r="AS623" s="404"/>
      <c r="AT623" s="404"/>
      <c r="AU623" s="404"/>
    </row>
    <row r="624" customFormat="false" ht="19.5" hidden="false" customHeight="true" outlineLevel="0" collapsed="false">
      <c r="A624" s="404"/>
      <c r="B624" s="513"/>
      <c r="C624" s="404"/>
      <c r="D624" s="404"/>
      <c r="E624" s="404"/>
      <c r="F624" s="404"/>
      <c r="G624" s="404"/>
      <c r="H624" s="404"/>
      <c r="I624" s="404"/>
      <c r="J624" s="404"/>
      <c r="K624" s="404"/>
      <c r="L624" s="404"/>
      <c r="M624" s="404"/>
      <c r="N624" s="404"/>
      <c r="O624" s="404"/>
      <c r="P624" s="404"/>
      <c r="Q624" s="404"/>
      <c r="R624" s="404"/>
      <c r="S624" s="404"/>
      <c r="T624" s="404"/>
      <c r="U624" s="404"/>
      <c r="V624" s="404"/>
      <c r="W624" s="404"/>
      <c r="X624" s="404"/>
      <c r="Y624" s="404"/>
      <c r="Z624" s="404"/>
      <c r="AA624" s="404"/>
      <c r="AB624" s="404"/>
      <c r="AC624" s="404"/>
      <c r="AD624" s="404"/>
      <c r="AE624" s="404"/>
      <c r="AF624" s="404"/>
      <c r="AG624" s="404"/>
      <c r="AH624" s="404"/>
      <c r="AI624" s="404"/>
      <c r="AJ624" s="404"/>
      <c r="AK624" s="404"/>
      <c r="AL624" s="404"/>
      <c r="AM624" s="404"/>
      <c r="AN624" s="404"/>
      <c r="AO624" s="404"/>
      <c r="AP624" s="404"/>
      <c r="AQ624" s="404"/>
      <c r="AR624" s="404"/>
      <c r="AS624" s="404"/>
      <c r="AT624" s="404"/>
      <c r="AU624" s="404"/>
    </row>
    <row r="625" customFormat="false" ht="19.5" hidden="false" customHeight="true" outlineLevel="0" collapsed="false">
      <c r="A625" s="404"/>
      <c r="B625" s="513"/>
      <c r="C625" s="404"/>
      <c r="D625" s="404"/>
      <c r="E625" s="404"/>
      <c r="F625" s="404"/>
      <c r="G625" s="404"/>
      <c r="H625" s="404"/>
      <c r="I625" s="404"/>
      <c r="J625" s="404"/>
      <c r="K625" s="404"/>
      <c r="L625" s="404"/>
      <c r="M625" s="404"/>
      <c r="N625" s="404"/>
      <c r="O625" s="404"/>
      <c r="P625" s="404"/>
      <c r="Q625" s="404"/>
      <c r="R625" s="404"/>
      <c r="S625" s="404"/>
      <c r="T625" s="404"/>
      <c r="U625" s="404"/>
      <c r="V625" s="404"/>
      <c r="W625" s="404"/>
      <c r="X625" s="404"/>
      <c r="Y625" s="404"/>
      <c r="Z625" s="404"/>
      <c r="AA625" s="404"/>
      <c r="AB625" s="404"/>
      <c r="AC625" s="404"/>
      <c r="AD625" s="404"/>
      <c r="AE625" s="404"/>
      <c r="AF625" s="404"/>
      <c r="AG625" s="404"/>
      <c r="AH625" s="404"/>
      <c r="AI625" s="404"/>
      <c r="AJ625" s="404"/>
      <c r="AK625" s="404"/>
      <c r="AL625" s="404"/>
      <c r="AM625" s="404"/>
      <c r="AN625" s="404"/>
      <c r="AO625" s="404"/>
      <c r="AP625" s="404"/>
      <c r="AQ625" s="404"/>
      <c r="AR625" s="404"/>
      <c r="AS625" s="404"/>
      <c r="AT625" s="404"/>
      <c r="AU625" s="404"/>
    </row>
    <row r="626" customFormat="false" ht="19.5" hidden="false" customHeight="true" outlineLevel="0" collapsed="false">
      <c r="A626" s="404"/>
      <c r="B626" s="513"/>
      <c r="C626" s="404"/>
      <c r="D626" s="404"/>
      <c r="E626" s="404"/>
      <c r="F626" s="404"/>
      <c r="G626" s="404"/>
      <c r="H626" s="404"/>
      <c r="I626" s="404"/>
      <c r="J626" s="404"/>
      <c r="K626" s="404"/>
      <c r="L626" s="404"/>
      <c r="M626" s="404"/>
      <c r="N626" s="404"/>
      <c r="O626" s="404"/>
      <c r="P626" s="404"/>
      <c r="Q626" s="404"/>
      <c r="R626" s="404"/>
      <c r="S626" s="404"/>
      <c r="T626" s="404"/>
      <c r="U626" s="404"/>
      <c r="V626" s="404"/>
      <c r="W626" s="404"/>
      <c r="X626" s="404"/>
      <c r="Y626" s="404"/>
      <c r="Z626" s="404"/>
      <c r="AA626" s="404"/>
      <c r="AB626" s="404"/>
      <c r="AC626" s="404"/>
      <c r="AD626" s="404"/>
      <c r="AE626" s="404"/>
      <c r="AF626" s="404"/>
      <c r="AG626" s="404"/>
      <c r="AH626" s="404"/>
      <c r="AI626" s="404"/>
      <c r="AJ626" s="404"/>
      <c r="AK626" s="404"/>
      <c r="AL626" s="404"/>
      <c r="AM626" s="404"/>
      <c r="AN626" s="404"/>
      <c r="AO626" s="404"/>
      <c r="AP626" s="404"/>
      <c r="AQ626" s="404"/>
      <c r="AR626" s="404"/>
      <c r="AS626" s="404"/>
      <c r="AT626" s="404"/>
      <c r="AU626" s="404"/>
    </row>
    <row r="627" customFormat="false" ht="19.5" hidden="false" customHeight="true" outlineLevel="0" collapsed="false">
      <c r="A627" s="404"/>
      <c r="B627" s="513"/>
      <c r="C627" s="404"/>
      <c r="D627" s="404"/>
      <c r="E627" s="404"/>
      <c r="F627" s="404"/>
      <c r="G627" s="404"/>
      <c r="H627" s="404"/>
      <c r="I627" s="404"/>
      <c r="J627" s="404"/>
      <c r="K627" s="404"/>
      <c r="L627" s="404"/>
      <c r="M627" s="404"/>
      <c r="N627" s="404"/>
      <c r="O627" s="404"/>
      <c r="P627" s="404"/>
      <c r="Q627" s="404"/>
      <c r="R627" s="404"/>
      <c r="S627" s="404"/>
      <c r="T627" s="404"/>
      <c r="U627" s="404"/>
      <c r="V627" s="404"/>
      <c r="W627" s="404"/>
      <c r="X627" s="404"/>
      <c r="Y627" s="404"/>
      <c r="Z627" s="404"/>
      <c r="AA627" s="404"/>
      <c r="AB627" s="404"/>
      <c r="AC627" s="404"/>
      <c r="AD627" s="404"/>
      <c r="AE627" s="404"/>
      <c r="AF627" s="404"/>
      <c r="AG627" s="404"/>
      <c r="AH627" s="404"/>
      <c r="AI627" s="404"/>
      <c r="AJ627" s="404"/>
      <c r="AK627" s="404"/>
      <c r="AL627" s="404"/>
      <c r="AM627" s="404"/>
      <c r="AN627" s="404"/>
      <c r="AO627" s="404"/>
      <c r="AP627" s="404"/>
      <c r="AQ627" s="404"/>
      <c r="AR627" s="404"/>
      <c r="AS627" s="404"/>
      <c r="AT627" s="404"/>
      <c r="AU627" s="404"/>
    </row>
    <row r="628" customFormat="false" ht="19.5" hidden="false" customHeight="true" outlineLevel="0" collapsed="false">
      <c r="A628" s="404"/>
      <c r="B628" s="513"/>
      <c r="C628" s="404"/>
      <c r="D628" s="404"/>
      <c r="E628" s="404"/>
      <c r="F628" s="404"/>
      <c r="G628" s="404"/>
      <c r="H628" s="404"/>
      <c r="I628" s="404"/>
      <c r="J628" s="404"/>
      <c r="K628" s="404"/>
      <c r="L628" s="404"/>
      <c r="M628" s="404"/>
      <c r="N628" s="404"/>
      <c r="O628" s="404"/>
      <c r="P628" s="404"/>
      <c r="Q628" s="404"/>
      <c r="R628" s="404"/>
      <c r="S628" s="404"/>
      <c r="T628" s="404"/>
      <c r="U628" s="404"/>
      <c r="V628" s="404"/>
      <c r="W628" s="404"/>
      <c r="X628" s="404"/>
      <c r="Y628" s="404"/>
      <c r="Z628" s="404"/>
      <c r="AA628" s="404"/>
      <c r="AB628" s="404"/>
      <c r="AC628" s="404"/>
      <c r="AD628" s="404"/>
      <c r="AE628" s="404"/>
      <c r="AF628" s="404"/>
      <c r="AG628" s="404"/>
      <c r="AH628" s="404"/>
      <c r="AI628" s="404"/>
      <c r="AJ628" s="404"/>
      <c r="AK628" s="404"/>
      <c r="AL628" s="404"/>
      <c r="AM628" s="404"/>
      <c r="AN628" s="404"/>
      <c r="AO628" s="404"/>
      <c r="AP628" s="404"/>
      <c r="AQ628" s="404"/>
      <c r="AR628" s="404"/>
      <c r="AS628" s="404"/>
      <c r="AT628" s="404"/>
      <c r="AU628" s="404"/>
    </row>
    <row r="629" customFormat="false" ht="19.5" hidden="false" customHeight="true" outlineLevel="0" collapsed="false">
      <c r="A629" s="404"/>
      <c r="B629" s="513"/>
      <c r="C629" s="404"/>
      <c r="D629" s="404"/>
      <c r="E629" s="404"/>
      <c r="F629" s="404"/>
      <c r="G629" s="404"/>
      <c r="H629" s="404"/>
      <c r="I629" s="404"/>
      <c r="J629" s="404"/>
      <c r="K629" s="404"/>
      <c r="L629" s="404"/>
      <c r="M629" s="404"/>
      <c r="N629" s="404"/>
      <c r="O629" s="404"/>
      <c r="P629" s="404"/>
      <c r="Q629" s="404"/>
      <c r="R629" s="404"/>
      <c r="S629" s="404"/>
      <c r="T629" s="404"/>
      <c r="U629" s="404"/>
      <c r="V629" s="404"/>
      <c r="W629" s="404"/>
      <c r="X629" s="404"/>
      <c r="Y629" s="404"/>
      <c r="Z629" s="404"/>
      <c r="AA629" s="404"/>
      <c r="AB629" s="404"/>
      <c r="AC629" s="404"/>
      <c r="AD629" s="404"/>
      <c r="AE629" s="404"/>
      <c r="AF629" s="404"/>
      <c r="AG629" s="404"/>
      <c r="AH629" s="404"/>
      <c r="AI629" s="404"/>
      <c r="AJ629" s="404"/>
      <c r="AK629" s="404"/>
      <c r="AL629" s="404"/>
      <c r="AM629" s="404"/>
      <c r="AN629" s="404"/>
      <c r="AO629" s="404"/>
      <c r="AP629" s="404"/>
      <c r="AQ629" s="404"/>
      <c r="AR629" s="404"/>
      <c r="AS629" s="404"/>
      <c r="AT629" s="404"/>
      <c r="AU629" s="404"/>
    </row>
    <row r="630" customFormat="false" ht="19.5" hidden="false" customHeight="true" outlineLevel="0" collapsed="false">
      <c r="A630" s="404"/>
      <c r="B630" s="513"/>
      <c r="C630" s="404"/>
      <c r="D630" s="404"/>
      <c r="E630" s="404"/>
      <c r="F630" s="404"/>
      <c r="G630" s="404"/>
      <c r="H630" s="404"/>
      <c r="I630" s="404"/>
      <c r="J630" s="404"/>
      <c r="K630" s="404"/>
      <c r="L630" s="404"/>
      <c r="M630" s="404"/>
      <c r="N630" s="404"/>
      <c r="O630" s="404"/>
      <c r="P630" s="404"/>
      <c r="Q630" s="404"/>
      <c r="R630" s="404"/>
      <c r="S630" s="404"/>
      <c r="T630" s="404"/>
      <c r="U630" s="404"/>
      <c r="V630" s="404"/>
      <c r="W630" s="404"/>
      <c r="X630" s="404"/>
      <c r="Y630" s="404"/>
      <c r="Z630" s="404"/>
      <c r="AA630" s="404"/>
      <c r="AB630" s="404"/>
      <c r="AC630" s="404"/>
      <c r="AD630" s="404"/>
      <c r="AE630" s="404"/>
      <c r="AF630" s="404"/>
      <c r="AG630" s="404"/>
      <c r="AH630" s="404"/>
      <c r="AI630" s="404"/>
      <c r="AJ630" s="404"/>
      <c r="AK630" s="404"/>
      <c r="AL630" s="404"/>
      <c r="AM630" s="404"/>
      <c r="AN630" s="404"/>
      <c r="AO630" s="404"/>
      <c r="AP630" s="404"/>
      <c r="AQ630" s="404"/>
      <c r="AR630" s="404"/>
      <c r="AS630" s="404"/>
      <c r="AT630" s="404"/>
      <c r="AU630" s="404"/>
    </row>
    <row r="631" customFormat="false" ht="19.5" hidden="false" customHeight="true" outlineLevel="0" collapsed="false">
      <c r="A631" s="404"/>
      <c r="B631" s="513"/>
      <c r="C631" s="404"/>
      <c r="D631" s="404"/>
      <c r="E631" s="404"/>
      <c r="F631" s="404"/>
      <c r="G631" s="404"/>
      <c r="H631" s="404"/>
      <c r="I631" s="404"/>
      <c r="J631" s="404"/>
      <c r="K631" s="404"/>
      <c r="L631" s="404"/>
      <c r="M631" s="404"/>
      <c r="N631" s="404"/>
      <c r="O631" s="404"/>
      <c r="P631" s="404"/>
      <c r="Q631" s="404"/>
      <c r="R631" s="404"/>
      <c r="S631" s="404"/>
      <c r="T631" s="404"/>
      <c r="U631" s="404"/>
      <c r="V631" s="404"/>
      <c r="W631" s="404"/>
      <c r="X631" s="404"/>
      <c r="Y631" s="404"/>
      <c r="Z631" s="404"/>
      <c r="AA631" s="404"/>
      <c r="AB631" s="404"/>
      <c r="AC631" s="404"/>
      <c r="AD631" s="404"/>
      <c r="AE631" s="404"/>
      <c r="AF631" s="404"/>
      <c r="AG631" s="404"/>
      <c r="AH631" s="404"/>
      <c r="AI631" s="404"/>
      <c r="AJ631" s="404"/>
      <c r="AK631" s="404"/>
      <c r="AL631" s="404"/>
      <c r="AM631" s="404"/>
      <c r="AN631" s="404"/>
      <c r="AO631" s="404"/>
      <c r="AP631" s="404"/>
      <c r="AQ631" s="404"/>
      <c r="AR631" s="404"/>
      <c r="AS631" s="404"/>
      <c r="AT631" s="404"/>
      <c r="AU631" s="404"/>
    </row>
    <row r="632" customFormat="false" ht="19.5" hidden="false" customHeight="true" outlineLevel="0" collapsed="false">
      <c r="A632" s="404"/>
      <c r="B632" s="513"/>
      <c r="C632" s="404"/>
      <c r="D632" s="404"/>
      <c r="E632" s="404"/>
      <c r="F632" s="404"/>
      <c r="G632" s="404"/>
      <c r="H632" s="404"/>
      <c r="I632" s="404"/>
      <c r="J632" s="404"/>
      <c r="K632" s="404"/>
      <c r="L632" s="404"/>
      <c r="M632" s="404"/>
      <c r="N632" s="404"/>
      <c r="O632" s="404"/>
      <c r="P632" s="404"/>
      <c r="Q632" s="404"/>
      <c r="R632" s="404"/>
      <c r="S632" s="404"/>
      <c r="T632" s="404"/>
      <c r="U632" s="404"/>
      <c r="V632" s="404"/>
      <c r="W632" s="404"/>
      <c r="X632" s="404"/>
      <c r="Y632" s="404"/>
      <c r="Z632" s="404"/>
      <c r="AA632" s="404"/>
      <c r="AB632" s="404"/>
      <c r="AC632" s="404"/>
      <c r="AD632" s="404"/>
      <c r="AE632" s="404"/>
      <c r="AF632" s="404"/>
      <c r="AG632" s="404"/>
      <c r="AH632" s="404"/>
      <c r="AI632" s="404"/>
      <c r="AJ632" s="404"/>
      <c r="AK632" s="404"/>
      <c r="AL632" s="404"/>
      <c r="AM632" s="404"/>
      <c r="AN632" s="404"/>
      <c r="AO632" s="404"/>
      <c r="AP632" s="404"/>
      <c r="AQ632" s="404"/>
      <c r="AR632" s="404"/>
      <c r="AS632" s="404"/>
      <c r="AT632" s="404"/>
      <c r="AU632" s="404"/>
    </row>
    <row r="633" customFormat="false" ht="19.5" hidden="false" customHeight="true" outlineLevel="0" collapsed="false">
      <c r="A633" s="404"/>
      <c r="B633" s="513"/>
      <c r="C633" s="404"/>
      <c r="D633" s="404"/>
      <c r="E633" s="404"/>
      <c r="F633" s="404"/>
      <c r="G633" s="404"/>
      <c r="H633" s="404"/>
      <c r="I633" s="404"/>
      <c r="J633" s="404"/>
      <c r="K633" s="404"/>
      <c r="L633" s="404"/>
      <c r="M633" s="404"/>
      <c r="N633" s="404"/>
      <c r="O633" s="404"/>
      <c r="P633" s="404"/>
      <c r="Q633" s="404"/>
      <c r="R633" s="404"/>
      <c r="S633" s="404"/>
      <c r="T633" s="404"/>
      <c r="U633" s="404"/>
      <c r="V633" s="404"/>
      <c r="W633" s="404"/>
      <c r="X633" s="404"/>
      <c r="Y633" s="404"/>
      <c r="Z633" s="404"/>
      <c r="AA633" s="404"/>
      <c r="AB633" s="404"/>
      <c r="AC633" s="404"/>
      <c r="AD633" s="404"/>
      <c r="AE633" s="404"/>
      <c r="AF633" s="404"/>
      <c r="AG633" s="404"/>
      <c r="AH633" s="404"/>
      <c r="AI633" s="404"/>
      <c r="AJ633" s="404"/>
      <c r="AK633" s="404"/>
      <c r="AL633" s="404"/>
      <c r="AM633" s="404"/>
      <c r="AN633" s="404"/>
      <c r="AO633" s="404"/>
      <c r="AP633" s="404"/>
      <c r="AQ633" s="404"/>
      <c r="AR633" s="404"/>
      <c r="AS633" s="404"/>
      <c r="AT633" s="404"/>
      <c r="AU633" s="404"/>
    </row>
    <row r="634" customFormat="false" ht="19.5" hidden="false" customHeight="true" outlineLevel="0" collapsed="false">
      <c r="A634" s="404"/>
      <c r="B634" s="513"/>
      <c r="C634" s="404"/>
      <c r="D634" s="404"/>
      <c r="E634" s="404"/>
      <c r="F634" s="404"/>
      <c r="G634" s="404"/>
      <c r="H634" s="404"/>
      <c r="I634" s="404"/>
      <c r="J634" s="404"/>
      <c r="K634" s="404"/>
      <c r="L634" s="404"/>
      <c r="M634" s="404"/>
      <c r="N634" s="404"/>
      <c r="O634" s="404"/>
      <c r="P634" s="404"/>
      <c r="Q634" s="404"/>
      <c r="R634" s="404"/>
      <c r="S634" s="404"/>
      <c r="T634" s="404"/>
      <c r="U634" s="404"/>
      <c r="V634" s="404"/>
      <c r="W634" s="404"/>
      <c r="X634" s="404"/>
      <c r="Y634" s="404"/>
      <c r="Z634" s="404"/>
      <c r="AA634" s="404"/>
      <c r="AB634" s="404"/>
      <c r="AC634" s="404"/>
      <c r="AD634" s="404"/>
      <c r="AE634" s="404"/>
      <c r="AF634" s="404"/>
      <c r="AG634" s="404"/>
      <c r="AH634" s="404"/>
      <c r="AI634" s="404"/>
      <c r="AJ634" s="404"/>
      <c r="AK634" s="404"/>
      <c r="AL634" s="404"/>
      <c r="AM634" s="404"/>
      <c r="AN634" s="404"/>
      <c r="AO634" s="404"/>
      <c r="AP634" s="404"/>
      <c r="AQ634" s="404"/>
      <c r="AR634" s="404"/>
      <c r="AS634" s="404"/>
      <c r="AT634" s="404"/>
      <c r="AU634" s="404"/>
    </row>
    <row r="635" customFormat="false" ht="19.5" hidden="false" customHeight="true" outlineLevel="0" collapsed="false">
      <c r="A635" s="404"/>
      <c r="B635" s="513"/>
      <c r="C635" s="404"/>
      <c r="D635" s="404"/>
      <c r="E635" s="404"/>
      <c r="F635" s="404"/>
      <c r="G635" s="404"/>
      <c r="H635" s="404"/>
      <c r="I635" s="404"/>
      <c r="J635" s="404"/>
      <c r="K635" s="404"/>
      <c r="L635" s="404"/>
      <c r="M635" s="404"/>
      <c r="N635" s="404"/>
      <c r="O635" s="404"/>
      <c r="P635" s="404"/>
      <c r="Q635" s="404"/>
      <c r="R635" s="404"/>
      <c r="S635" s="404"/>
      <c r="T635" s="404"/>
      <c r="U635" s="404"/>
      <c r="V635" s="404"/>
      <c r="W635" s="404"/>
      <c r="X635" s="404"/>
      <c r="Y635" s="404"/>
      <c r="Z635" s="404"/>
      <c r="AA635" s="404"/>
      <c r="AB635" s="404"/>
      <c r="AC635" s="404"/>
      <c r="AD635" s="404"/>
      <c r="AE635" s="404"/>
      <c r="AF635" s="404"/>
      <c r="AG635" s="404"/>
      <c r="AH635" s="404"/>
      <c r="AI635" s="404"/>
      <c r="AJ635" s="404"/>
      <c r="AK635" s="404"/>
      <c r="AL635" s="404"/>
      <c r="AM635" s="404"/>
      <c r="AN635" s="404"/>
      <c r="AO635" s="404"/>
      <c r="AP635" s="404"/>
      <c r="AQ635" s="404"/>
      <c r="AR635" s="404"/>
      <c r="AS635" s="404"/>
      <c r="AT635" s="404"/>
      <c r="AU635" s="404"/>
    </row>
    <row r="636" customFormat="false" ht="19.5" hidden="false" customHeight="true" outlineLevel="0" collapsed="false">
      <c r="A636" s="404"/>
      <c r="B636" s="513"/>
      <c r="C636" s="404"/>
      <c r="D636" s="404"/>
      <c r="E636" s="404"/>
      <c r="F636" s="404"/>
      <c r="G636" s="404"/>
      <c r="H636" s="404"/>
      <c r="I636" s="404"/>
      <c r="J636" s="404"/>
      <c r="K636" s="404"/>
      <c r="L636" s="404"/>
      <c r="M636" s="404"/>
      <c r="N636" s="404"/>
      <c r="O636" s="404"/>
      <c r="P636" s="404"/>
      <c r="Q636" s="404"/>
      <c r="R636" s="404"/>
      <c r="S636" s="404"/>
      <c r="T636" s="404"/>
      <c r="U636" s="404"/>
      <c r="V636" s="404"/>
      <c r="W636" s="404"/>
      <c r="X636" s="404"/>
      <c r="Y636" s="404"/>
      <c r="Z636" s="404"/>
      <c r="AA636" s="404"/>
      <c r="AB636" s="404"/>
      <c r="AC636" s="404"/>
      <c r="AD636" s="404"/>
      <c r="AE636" s="404"/>
      <c r="AF636" s="404"/>
      <c r="AG636" s="404"/>
      <c r="AH636" s="404"/>
      <c r="AI636" s="404"/>
      <c r="AJ636" s="404"/>
      <c r="AK636" s="404"/>
      <c r="AL636" s="404"/>
      <c r="AM636" s="404"/>
      <c r="AN636" s="404"/>
      <c r="AO636" s="404"/>
      <c r="AP636" s="404"/>
      <c r="AQ636" s="404"/>
      <c r="AR636" s="404"/>
      <c r="AS636" s="404"/>
      <c r="AT636" s="404"/>
      <c r="AU636" s="404"/>
    </row>
    <row r="637" customFormat="false" ht="19.5" hidden="false" customHeight="true" outlineLevel="0" collapsed="false">
      <c r="A637" s="404"/>
      <c r="B637" s="513"/>
      <c r="C637" s="404"/>
      <c r="D637" s="404"/>
      <c r="E637" s="404"/>
      <c r="F637" s="404"/>
      <c r="G637" s="404"/>
      <c r="H637" s="404"/>
      <c r="I637" s="404"/>
      <c r="J637" s="404"/>
      <c r="K637" s="404"/>
      <c r="L637" s="404"/>
      <c r="M637" s="404"/>
      <c r="N637" s="404"/>
      <c r="O637" s="404"/>
      <c r="P637" s="404"/>
      <c r="Q637" s="404"/>
      <c r="R637" s="404"/>
      <c r="S637" s="404"/>
      <c r="T637" s="404"/>
      <c r="U637" s="404"/>
      <c r="V637" s="404"/>
      <c r="W637" s="404"/>
      <c r="X637" s="404"/>
      <c r="Y637" s="404"/>
      <c r="Z637" s="404"/>
      <c r="AA637" s="404"/>
      <c r="AB637" s="404"/>
      <c r="AC637" s="404"/>
      <c r="AD637" s="404"/>
      <c r="AE637" s="404"/>
      <c r="AF637" s="404"/>
      <c r="AG637" s="404"/>
      <c r="AH637" s="404"/>
      <c r="AI637" s="404"/>
      <c r="AJ637" s="404"/>
      <c r="AK637" s="404"/>
      <c r="AL637" s="404"/>
      <c r="AM637" s="404"/>
      <c r="AN637" s="404"/>
      <c r="AO637" s="404"/>
      <c r="AP637" s="404"/>
      <c r="AQ637" s="404"/>
      <c r="AR637" s="404"/>
      <c r="AS637" s="404"/>
      <c r="AT637" s="404"/>
      <c r="AU637" s="404"/>
    </row>
    <row r="638" customFormat="false" ht="19.5" hidden="false" customHeight="true" outlineLevel="0" collapsed="false">
      <c r="A638" s="404"/>
      <c r="B638" s="513"/>
      <c r="C638" s="404"/>
      <c r="D638" s="404"/>
      <c r="E638" s="404"/>
      <c r="F638" s="404"/>
      <c r="G638" s="404"/>
      <c r="H638" s="404"/>
      <c r="I638" s="404"/>
      <c r="J638" s="404"/>
      <c r="K638" s="404"/>
      <c r="L638" s="404"/>
      <c r="M638" s="404"/>
      <c r="N638" s="404"/>
      <c r="O638" s="404"/>
      <c r="P638" s="404"/>
      <c r="Q638" s="404"/>
      <c r="R638" s="404"/>
      <c r="S638" s="404"/>
      <c r="T638" s="404"/>
      <c r="U638" s="404"/>
      <c r="V638" s="404"/>
      <c r="W638" s="404"/>
      <c r="X638" s="404"/>
      <c r="Y638" s="404"/>
      <c r="Z638" s="404"/>
      <c r="AA638" s="404"/>
      <c r="AB638" s="404"/>
      <c r="AC638" s="404"/>
      <c r="AD638" s="404"/>
      <c r="AE638" s="404"/>
      <c r="AF638" s="404"/>
      <c r="AG638" s="404"/>
      <c r="AH638" s="404"/>
      <c r="AI638" s="404"/>
      <c r="AJ638" s="404"/>
      <c r="AK638" s="404"/>
      <c r="AL638" s="404"/>
      <c r="AM638" s="404"/>
      <c r="AN638" s="404"/>
      <c r="AO638" s="404"/>
      <c r="AP638" s="404"/>
      <c r="AQ638" s="404"/>
      <c r="AR638" s="404"/>
      <c r="AS638" s="404"/>
      <c r="AT638" s="404"/>
      <c r="AU638" s="404"/>
    </row>
    <row r="639" customFormat="false" ht="19.5" hidden="false" customHeight="true" outlineLevel="0" collapsed="false">
      <c r="A639" s="404"/>
      <c r="B639" s="513"/>
      <c r="C639" s="404"/>
      <c r="D639" s="404"/>
      <c r="E639" s="404"/>
      <c r="F639" s="404"/>
      <c r="G639" s="404"/>
      <c r="H639" s="404"/>
      <c r="I639" s="404"/>
      <c r="J639" s="404"/>
      <c r="K639" s="404"/>
      <c r="L639" s="404"/>
      <c r="M639" s="404"/>
      <c r="N639" s="404"/>
      <c r="O639" s="404"/>
      <c r="P639" s="404"/>
      <c r="Q639" s="404"/>
      <c r="R639" s="404"/>
      <c r="S639" s="404"/>
      <c r="T639" s="404"/>
      <c r="U639" s="404"/>
      <c r="V639" s="404"/>
      <c r="W639" s="404"/>
      <c r="X639" s="404"/>
      <c r="Y639" s="404"/>
      <c r="Z639" s="404"/>
      <c r="AA639" s="404"/>
      <c r="AB639" s="404"/>
      <c r="AC639" s="404"/>
      <c r="AD639" s="404"/>
      <c r="AE639" s="404"/>
      <c r="AF639" s="404"/>
      <c r="AG639" s="404"/>
      <c r="AH639" s="404"/>
      <c r="AI639" s="404"/>
      <c r="AJ639" s="404"/>
      <c r="AK639" s="404"/>
      <c r="AL639" s="404"/>
      <c r="AM639" s="404"/>
      <c r="AN639" s="404"/>
      <c r="AO639" s="404"/>
      <c r="AP639" s="404"/>
      <c r="AQ639" s="404"/>
      <c r="AR639" s="404"/>
      <c r="AS639" s="404"/>
      <c r="AT639" s="404"/>
      <c r="AU639" s="404"/>
    </row>
    <row r="640" customFormat="false" ht="19.5" hidden="false" customHeight="true" outlineLevel="0" collapsed="false">
      <c r="A640" s="404"/>
      <c r="B640" s="513"/>
      <c r="C640" s="404"/>
      <c r="D640" s="404"/>
      <c r="E640" s="404"/>
      <c r="F640" s="404"/>
      <c r="G640" s="404"/>
      <c r="H640" s="404"/>
      <c r="I640" s="404"/>
      <c r="J640" s="404"/>
      <c r="K640" s="404"/>
      <c r="L640" s="404"/>
      <c r="M640" s="404"/>
      <c r="N640" s="404"/>
      <c r="O640" s="404"/>
      <c r="P640" s="404"/>
      <c r="Q640" s="404"/>
      <c r="R640" s="404"/>
      <c r="S640" s="404"/>
      <c r="T640" s="404"/>
      <c r="U640" s="404"/>
      <c r="V640" s="404"/>
      <c r="W640" s="404"/>
      <c r="X640" s="404"/>
      <c r="Y640" s="404"/>
      <c r="Z640" s="404"/>
      <c r="AA640" s="404"/>
      <c r="AB640" s="404"/>
      <c r="AC640" s="404"/>
      <c r="AD640" s="404"/>
      <c r="AE640" s="404"/>
      <c r="AF640" s="404"/>
      <c r="AG640" s="404"/>
      <c r="AH640" s="404"/>
      <c r="AI640" s="404"/>
      <c r="AJ640" s="404"/>
      <c r="AK640" s="404"/>
      <c r="AL640" s="404"/>
      <c r="AM640" s="404"/>
      <c r="AN640" s="404"/>
      <c r="AO640" s="404"/>
      <c r="AP640" s="404"/>
      <c r="AQ640" s="404"/>
      <c r="AR640" s="404"/>
      <c r="AS640" s="404"/>
      <c r="AT640" s="404"/>
      <c r="AU640" s="404"/>
    </row>
    <row r="641" customFormat="false" ht="19.5" hidden="false" customHeight="true" outlineLevel="0" collapsed="false">
      <c r="A641" s="404"/>
      <c r="B641" s="513"/>
      <c r="C641" s="404"/>
      <c r="D641" s="404"/>
      <c r="E641" s="404"/>
      <c r="F641" s="404"/>
      <c r="G641" s="404"/>
      <c r="H641" s="404"/>
      <c r="I641" s="404"/>
      <c r="J641" s="404"/>
      <c r="K641" s="404"/>
      <c r="L641" s="404"/>
      <c r="M641" s="404"/>
      <c r="N641" s="404"/>
      <c r="O641" s="404"/>
      <c r="P641" s="404"/>
      <c r="Q641" s="404"/>
      <c r="R641" s="404"/>
      <c r="S641" s="404"/>
      <c r="T641" s="404"/>
      <c r="U641" s="404"/>
      <c r="V641" s="404"/>
      <c r="W641" s="404"/>
      <c r="X641" s="404"/>
      <c r="Y641" s="404"/>
      <c r="Z641" s="404"/>
      <c r="AA641" s="404"/>
      <c r="AB641" s="404"/>
      <c r="AC641" s="404"/>
      <c r="AD641" s="404"/>
      <c r="AE641" s="404"/>
      <c r="AF641" s="404"/>
      <c r="AG641" s="404"/>
      <c r="AH641" s="404"/>
      <c r="AI641" s="404"/>
      <c r="AJ641" s="404"/>
      <c r="AK641" s="404"/>
      <c r="AL641" s="404"/>
      <c r="AM641" s="404"/>
      <c r="AN641" s="404"/>
      <c r="AO641" s="404"/>
      <c r="AP641" s="404"/>
      <c r="AQ641" s="404"/>
      <c r="AR641" s="404"/>
      <c r="AS641" s="404"/>
      <c r="AT641" s="404"/>
      <c r="AU641" s="404"/>
    </row>
    <row r="642" customFormat="false" ht="19.5" hidden="false" customHeight="true" outlineLevel="0" collapsed="false">
      <c r="A642" s="404"/>
      <c r="B642" s="513"/>
      <c r="C642" s="404"/>
      <c r="D642" s="404"/>
      <c r="E642" s="404"/>
      <c r="F642" s="404"/>
      <c r="G642" s="404"/>
      <c r="H642" s="404"/>
      <c r="I642" s="404"/>
      <c r="J642" s="404"/>
      <c r="K642" s="404"/>
      <c r="L642" s="404"/>
      <c r="M642" s="404"/>
      <c r="N642" s="404"/>
      <c r="O642" s="404"/>
      <c r="P642" s="404"/>
      <c r="Q642" s="404"/>
      <c r="R642" s="404"/>
      <c r="S642" s="404"/>
      <c r="T642" s="404"/>
      <c r="U642" s="404"/>
      <c r="V642" s="404"/>
      <c r="W642" s="404"/>
      <c r="X642" s="404"/>
      <c r="Y642" s="404"/>
      <c r="Z642" s="404"/>
      <c r="AA642" s="404"/>
      <c r="AB642" s="404"/>
      <c r="AC642" s="404"/>
      <c r="AD642" s="404"/>
      <c r="AE642" s="404"/>
      <c r="AF642" s="404"/>
      <c r="AG642" s="404"/>
      <c r="AH642" s="404"/>
      <c r="AI642" s="404"/>
      <c r="AJ642" s="404"/>
      <c r="AK642" s="404"/>
      <c r="AL642" s="404"/>
      <c r="AM642" s="404"/>
      <c r="AN642" s="404"/>
      <c r="AO642" s="404"/>
      <c r="AP642" s="404"/>
      <c r="AQ642" s="404"/>
      <c r="AR642" s="404"/>
      <c r="AS642" s="404"/>
      <c r="AT642" s="404"/>
      <c r="AU642" s="404"/>
    </row>
    <row r="643" customFormat="false" ht="19.5" hidden="false" customHeight="true" outlineLevel="0" collapsed="false">
      <c r="A643" s="404"/>
      <c r="B643" s="513"/>
      <c r="C643" s="404"/>
      <c r="D643" s="404"/>
      <c r="E643" s="404"/>
      <c r="F643" s="404"/>
      <c r="G643" s="404"/>
      <c r="H643" s="404"/>
      <c r="I643" s="404"/>
      <c r="J643" s="404"/>
      <c r="K643" s="404"/>
      <c r="L643" s="404"/>
      <c r="M643" s="404"/>
      <c r="N643" s="404"/>
      <c r="O643" s="404"/>
      <c r="P643" s="404"/>
      <c r="Q643" s="404"/>
      <c r="R643" s="404"/>
      <c r="S643" s="404"/>
      <c r="T643" s="404"/>
      <c r="U643" s="404"/>
      <c r="V643" s="404"/>
      <c r="W643" s="404"/>
      <c r="X643" s="404"/>
      <c r="Y643" s="404"/>
      <c r="Z643" s="404"/>
      <c r="AA643" s="404"/>
      <c r="AB643" s="404"/>
      <c r="AC643" s="404"/>
      <c r="AD643" s="404"/>
      <c r="AE643" s="404"/>
      <c r="AF643" s="404"/>
      <c r="AG643" s="404"/>
      <c r="AH643" s="404"/>
      <c r="AI643" s="404"/>
      <c r="AJ643" s="404"/>
      <c r="AK643" s="404"/>
      <c r="AL643" s="404"/>
      <c r="AM643" s="404"/>
      <c r="AN643" s="404"/>
      <c r="AO643" s="404"/>
      <c r="AP643" s="404"/>
      <c r="AQ643" s="404"/>
      <c r="AR643" s="404"/>
      <c r="AS643" s="404"/>
      <c r="AT643" s="404"/>
      <c r="AU643" s="404"/>
    </row>
    <row r="644" customFormat="false" ht="19.5" hidden="false" customHeight="true" outlineLevel="0" collapsed="false">
      <c r="A644" s="404"/>
      <c r="B644" s="513"/>
      <c r="C644" s="404"/>
      <c r="D644" s="404"/>
      <c r="E644" s="404"/>
      <c r="F644" s="404"/>
      <c r="G644" s="404"/>
      <c r="H644" s="404"/>
      <c r="I644" s="404"/>
      <c r="J644" s="404"/>
      <c r="K644" s="404"/>
      <c r="L644" s="404"/>
      <c r="M644" s="404"/>
      <c r="N644" s="404"/>
      <c r="O644" s="404"/>
      <c r="P644" s="404"/>
      <c r="Q644" s="404"/>
      <c r="R644" s="404"/>
      <c r="S644" s="404"/>
      <c r="T644" s="404"/>
      <c r="U644" s="404"/>
      <c r="V644" s="404"/>
      <c r="W644" s="404"/>
      <c r="X644" s="404"/>
      <c r="Y644" s="404"/>
      <c r="Z644" s="404"/>
      <c r="AA644" s="404"/>
      <c r="AB644" s="404"/>
      <c r="AC644" s="404"/>
      <c r="AD644" s="404"/>
      <c r="AE644" s="404"/>
      <c r="AF644" s="404"/>
      <c r="AG644" s="404"/>
      <c r="AH644" s="404"/>
      <c r="AI644" s="404"/>
      <c r="AJ644" s="404"/>
      <c r="AK644" s="404"/>
      <c r="AL644" s="404"/>
      <c r="AM644" s="404"/>
      <c r="AN644" s="404"/>
      <c r="AO644" s="404"/>
      <c r="AP644" s="404"/>
      <c r="AQ644" s="404"/>
      <c r="AR644" s="404"/>
      <c r="AS644" s="404"/>
      <c r="AT644" s="404"/>
      <c r="AU644" s="404"/>
    </row>
    <row r="645" customFormat="false" ht="19.5" hidden="false" customHeight="true" outlineLevel="0" collapsed="false">
      <c r="A645" s="404"/>
      <c r="B645" s="513"/>
      <c r="C645" s="404"/>
      <c r="D645" s="404"/>
      <c r="E645" s="404"/>
      <c r="F645" s="404"/>
      <c r="G645" s="404"/>
      <c r="H645" s="404"/>
      <c r="I645" s="404"/>
      <c r="J645" s="404"/>
      <c r="K645" s="404"/>
      <c r="L645" s="404"/>
      <c r="M645" s="404"/>
      <c r="N645" s="404"/>
      <c r="O645" s="404"/>
      <c r="P645" s="404"/>
      <c r="Q645" s="404"/>
      <c r="R645" s="404"/>
      <c r="S645" s="404"/>
      <c r="T645" s="404"/>
      <c r="U645" s="404"/>
      <c r="V645" s="404"/>
      <c r="W645" s="404"/>
      <c r="X645" s="404"/>
      <c r="Y645" s="404"/>
      <c r="Z645" s="404"/>
      <c r="AA645" s="404"/>
      <c r="AB645" s="404"/>
      <c r="AC645" s="404"/>
      <c r="AD645" s="404"/>
      <c r="AE645" s="404"/>
      <c r="AF645" s="404"/>
      <c r="AG645" s="404"/>
      <c r="AH645" s="404"/>
      <c r="AI645" s="404"/>
      <c r="AJ645" s="404"/>
      <c r="AK645" s="404"/>
      <c r="AL645" s="404"/>
      <c r="AM645" s="404"/>
      <c r="AN645" s="404"/>
      <c r="AO645" s="404"/>
      <c r="AP645" s="404"/>
      <c r="AQ645" s="404"/>
      <c r="AR645" s="404"/>
      <c r="AS645" s="404"/>
      <c r="AT645" s="404"/>
      <c r="AU645" s="404"/>
    </row>
    <row r="646" customFormat="false" ht="19.5" hidden="false" customHeight="true" outlineLevel="0" collapsed="false">
      <c r="A646" s="404"/>
      <c r="B646" s="513"/>
      <c r="C646" s="404"/>
      <c r="D646" s="404"/>
      <c r="E646" s="404"/>
      <c r="F646" s="404"/>
      <c r="G646" s="404"/>
      <c r="H646" s="404"/>
      <c r="I646" s="404"/>
      <c r="J646" s="404"/>
      <c r="K646" s="404"/>
      <c r="L646" s="404"/>
      <c r="M646" s="404"/>
      <c r="N646" s="404"/>
      <c r="O646" s="404"/>
      <c r="P646" s="404"/>
      <c r="Q646" s="404"/>
      <c r="R646" s="404"/>
      <c r="S646" s="404"/>
      <c r="T646" s="404"/>
      <c r="U646" s="404"/>
      <c r="V646" s="404"/>
      <c r="W646" s="404"/>
      <c r="X646" s="404"/>
      <c r="Y646" s="404"/>
      <c r="Z646" s="404"/>
      <c r="AA646" s="404"/>
      <c r="AB646" s="404"/>
      <c r="AC646" s="404"/>
      <c r="AD646" s="404"/>
      <c r="AE646" s="404"/>
      <c r="AF646" s="404"/>
      <c r="AG646" s="404"/>
      <c r="AH646" s="404"/>
      <c r="AI646" s="404"/>
      <c r="AJ646" s="404"/>
      <c r="AK646" s="404"/>
      <c r="AL646" s="404"/>
      <c r="AM646" s="404"/>
      <c r="AN646" s="404"/>
      <c r="AO646" s="404"/>
      <c r="AP646" s="404"/>
      <c r="AQ646" s="404"/>
      <c r="AR646" s="404"/>
      <c r="AS646" s="404"/>
      <c r="AT646" s="404"/>
      <c r="AU646" s="404"/>
    </row>
    <row r="647" customFormat="false" ht="19.5" hidden="false" customHeight="true" outlineLevel="0" collapsed="false">
      <c r="A647" s="404"/>
      <c r="B647" s="513"/>
      <c r="C647" s="404"/>
      <c r="D647" s="404"/>
      <c r="E647" s="404"/>
      <c r="F647" s="404"/>
      <c r="G647" s="404"/>
      <c r="H647" s="404"/>
      <c r="I647" s="404"/>
      <c r="J647" s="404"/>
      <c r="K647" s="404"/>
      <c r="L647" s="404"/>
      <c r="M647" s="404"/>
      <c r="N647" s="404"/>
      <c r="O647" s="404"/>
      <c r="P647" s="404"/>
      <c r="Q647" s="404"/>
      <c r="R647" s="404"/>
      <c r="S647" s="404"/>
      <c r="T647" s="404"/>
      <c r="U647" s="404"/>
      <c r="V647" s="404"/>
      <c r="W647" s="404"/>
      <c r="X647" s="404"/>
      <c r="Y647" s="404"/>
      <c r="Z647" s="404"/>
      <c r="AA647" s="404"/>
      <c r="AB647" s="404"/>
      <c r="AC647" s="404"/>
      <c r="AD647" s="404"/>
      <c r="AE647" s="404"/>
      <c r="AF647" s="404"/>
      <c r="AG647" s="404"/>
      <c r="AH647" s="404"/>
      <c r="AI647" s="404"/>
      <c r="AJ647" s="404"/>
      <c r="AK647" s="404"/>
      <c r="AL647" s="404"/>
      <c r="AM647" s="404"/>
      <c r="AN647" s="404"/>
      <c r="AO647" s="404"/>
      <c r="AP647" s="404"/>
      <c r="AQ647" s="404"/>
      <c r="AR647" s="404"/>
      <c r="AS647" s="404"/>
      <c r="AT647" s="404"/>
      <c r="AU647" s="404"/>
    </row>
    <row r="648" customFormat="false" ht="19.5" hidden="false" customHeight="true" outlineLevel="0" collapsed="false">
      <c r="A648" s="404"/>
      <c r="B648" s="513"/>
      <c r="C648" s="404"/>
      <c r="D648" s="404"/>
      <c r="E648" s="404"/>
      <c r="F648" s="404"/>
      <c r="G648" s="404"/>
      <c r="H648" s="404"/>
      <c r="I648" s="404"/>
      <c r="J648" s="404"/>
      <c r="K648" s="404"/>
      <c r="L648" s="404"/>
      <c r="M648" s="404"/>
      <c r="N648" s="404"/>
      <c r="O648" s="404"/>
      <c r="P648" s="404"/>
      <c r="Q648" s="404"/>
      <c r="R648" s="404"/>
      <c r="S648" s="404"/>
      <c r="T648" s="404"/>
      <c r="U648" s="404"/>
      <c r="V648" s="404"/>
      <c r="W648" s="404"/>
      <c r="X648" s="404"/>
      <c r="Y648" s="404"/>
      <c r="Z648" s="404"/>
      <c r="AA648" s="404"/>
      <c r="AB648" s="404"/>
      <c r="AC648" s="404"/>
      <c r="AD648" s="404"/>
      <c r="AE648" s="404"/>
      <c r="AF648" s="404"/>
      <c r="AG648" s="404"/>
      <c r="AH648" s="404"/>
      <c r="AI648" s="404"/>
      <c r="AJ648" s="404"/>
      <c r="AK648" s="404"/>
      <c r="AL648" s="404"/>
      <c r="AM648" s="404"/>
      <c r="AN648" s="404"/>
      <c r="AO648" s="404"/>
      <c r="AP648" s="404"/>
      <c r="AQ648" s="404"/>
      <c r="AR648" s="404"/>
      <c r="AS648" s="404"/>
      <c r="AT648" s="404"/>
      <c r="AU648" s="404"/>
    </row>
    <row r="649" customFormat="false" ht="19.5" hidden="false" customHeight="true" outlineLevel="0" collapsed="false">
      <c r="A649" s="404"/>
      <c r="B649" s="513"/>
      <c r="C649" s="404"/>
      <c r="D649" s="404"/>
      <c r="E649" s="404"/>
      <c r="F649" s="404"/>
      <c r="G649" s="404"/>
      <c r="H649" s="404"/>
      <c r="I649" s="404"/>
      <c r="J649" s="404"/>
      <c r="K649" s="404"/>
      <c r="L649" s="404"/>
      <c r="M649" s="404"/>
      <c r="N649" s="404"/>
      <c r="O649" s="404"/>
      <c r="P649" s="404"/>
      <c r="Q649" s="404"/>
      <c r="R649" s="404"/>
      <c r="S649" s="404"/>
      <c r="T649" s="404"/>
      <c r="U649" s="404"/>
      <c r="V649" s="404"/>
      <c r="W649" s="404"/>
      <c r="X649" s="404"/>
      <c r="Y649" s="404"/>
      <c r="Z649" s="404"/>
      <c r="AA649" s="404"/>
      <c r="AB649" s="404"/>
      <c r="AC649" s="404"/>
      <c r="AD649" s="404"/>
      <c r="AE649" s="404"/>
      <c r="AF649" s="404"/>
      <c r="AG649" s="404"/>
      <c r="AH649" s="404"/>
      <c r="AI649" s="404"/>
      <c r="AJ649" s="404"/>
      <c r="AK649" s="404"/>
      <c r="AL649" s="404"/>
      <c r="AM649" s="404"/>
      <c r="AN649" s="404"/>
      <c r="AO649" s="404"/>
      <c r="AP649" s="404"/>
      <c r="AQ649" s="404"/>
      <c r="AR649" s="404"/>
      <c r="AS649" s="404"/>
      <c r="AT649" s="404"/>
      <c r="AU649" s="404"/>
    </row>
    <row r="650" customFormat="false" ht="19.5" hidden="false" customHeight="true" outlineLevel="0" collapsed="false">
      <c r="A650" s="404"/>
      <c r="B650" s="513"/>
      <c r="C650" s="404"/>
      <c r="D650" s="404"/>
      <c r="E650" s="404"/>
      <c r="F650" s="404"/>
      <c r="G650" s="404"/>
      <c r="H650" s="404"/>
      <c r="I650" s="404"/>
      <c r="J650" s="404"/>
      <c r="K650" s="404"/>
      <c r="L650" s="404"/>
      <c r="M650" s="404"/>
      <c r="N650" s="404"/>
      <c r="O650" s="404"/>
      <c r="P650" s="404"/>
      <c r="Q650" s="404"/>
      <c r="R650" s="404"/>
      <c r="S650" s="404"/>
      <c r="T650" s="404"/>
      <c r="U650" s="404"/>
      <c r="V650" s="404"/>
      <c r="W650" s="404"/>
      <c r="X650" s="404"/>
      <c r="Y650" s="404"/>
      <c r="Z650" s="404"/>
      <c r="AA650" s="404"/>
      <c r="AB650" s="404"/>
      <c r="AC650" s="404"/>
      <c r="AD650" s="404"/>
      <c r="AE650" s="404"/>
      <c r="AF650" s="404"/>
      <c r="AG650" s="404"/>
      <c r="AH650" s="404"/>
      <c r="AI650" s="404"/>
      <c r="AJ650" s="404"/>
      <c r="AK650" s="404"/>
      <c r="AL650" s="404"/>
      <c r="AM650" s="404"/>
      <c r="AN650" s="404"/>
      <c r="AO650" s="404"/>
      <c r="AP650" s="404"/>
      <c r="AQ650" s="404"/>
      <c r="AR650" s="404"/>
      <c r="AS650" s="404"/>
      <c r="AT650" s="404"/>
      <c r="AU650" s="404"/>
    </row>
    <row r="651" customFormat="false" ht="19.5" hidden="false" customHeight="true" outlineLevel="0" collapsed="false">
      <c r="A651" s="404"/>
      <c r="B651" s="513"/>
      <c r="C651" s="404"/>
      <c r="D651" s="404"/>
      <c r="E651" s="404"/>
      <c r="F651" s="404"/>
      <c r="G651" s="404"/>
      <c r="H651" s="404"/>
      <c r="I651" s="404"/>
      <c r="J651" s="404"/>
      <c r="K651" s="404"/>
      <c r="L651" s="404"/>
      <c r="M651" s="404"/>
      <c r="N651" s="404"/>
      <c r="O651" s="404"/>
      <c r="P651" s="404"/>
      <c r="Q651" s="404"/>
      <c r="R651" s="404"/>
      <c r="S651" s="404"/>
      <c r="T651" s="404"/>
      <c r="U651" s="404"/>
      <c r="V651" s="404"/>
      <c r="W651" s="404"/>
      <c r="X651" s="404"/>
      <c r="Y651" s="404"/>
      <c r="Z651" s="404"/>
      <c r="AA651" s="404"/>
      <c r="AB651" s="404"/>
      <c r="AC651" s="404"/>
      <c r="AD651" s="404"/>
      <c r="AE651" s="404"/>
      <c r="AF651" s="404"/>
      <c r="AG651" s="404"/>
      <c r="AH651" s="404"/>
      <c r="AI651" s="404"/>
      <c r="AJ651" s="404"/>
      <c r="AK651" s="404"/>
      <c r="AL651" s="404"/>
      <c r="AM651" s="404"/>
      <c r="AN651" s="404"/>
      <c r="AO651" s="404"/>
      <c r="AP651" s="404"/>
      <c r="AQ651" s="404"/>
      <c r="AR651" s="404"/>
      <c r="AS651" s="404"/>
      <c r="AT651" s="404"/>
      <c r="AU651" s="404"/>
    </row>
    <row r="652" customFormat="false" ht="19.5" hidden="false" customHeight="true" outlineLevel="0" collapsed="false">
      <c r="A652" s="404"/>
      <c r="B652" s="513"/>
      <c r="C652" s="404"/>
      <c r="D652" s="404"/>
      <c r="E652" s="404"/>
      <c r="F652" s="404"/>
      <c r="G652" s="404"/>
      <c r="H652" s="404"/>
      <c r="I652" s="404"/>
      <c r="J652" s="404"/>
      <c r="K652" s="404"/>
      <c r="L652" s="404"/>
      <c r="M652" s="404"/>
      <c r="N652" s="404"/>
      <c r="O652" s="404"/>
      <c r="P652" s="404"/>
      <c r="Q652" s="404"/>
      <c r="R652" s="404"/>
      <c r="S652" s="404"/>
      <c r="T652" s="404"/>
      <c r="U652" s="404"/>
      <c r="V652" s="404"/>
      <c r="W652" s="404"/>
      <c r="X652" s="404"/>
      <c r="Y652" s="404"/>
      <c r="Z652" s="404"/>
      <c r="AA652" s="404"/>
      <c r="AB652" s="404"/>
      <c r="AC652" s="404"/>
      <c r="AD652" s="404"/>
      <c r="AE652" s="404"/>
      <c r="AF652" s="404"/>
      <c r="AG652" s="404"/>
      <c r="AH652" s="404"/>
      <c r="AI652" s="404"/>
      <c r="AJ652" s="404"/>
      <c r="AK652" s="404"/>
      <c r="AL652" s="404"/>
      <c r="AM652" s="404"/>
      <c r="AN652" s="404"/>
      <c r="AO652" s="404"/>
      <c r="AP652" s="404"/>
      <c r="AQ652" s="404"/>
      <c r="AR652" s="404"/>
      <c r="AS652" s="404"/>
      <c r="AT652" s="404"/>
      <c r="AU652" s="404"/>
    </row>
    <row r="653" customFormat="false" ht="19.5" hidden="false" customHeight="true" outlineLevel="0" collapsed="false">
      <c r="A653" s="404"/>
      <c r="B653" s="513"/>
      <c r="C653" s="404"/>
      <c r="D653" s="404"/>
      <c r="E653" s="404"/>
      <c r="F653" s="404"/>
      <c r="G653" s="404"/>
      <c r="H653" s="404"/>
      <c r="I653" s="404"/>
      <c r="J653" s="404"/>
      <c r="K653" s="404"/>
      <c r="L653" s="404"/>
      <c r="M653" s="404"/>
      <c r="N653" s="404"/>
      <c r="O653" s="404"/>
      <c r="P653" s="404"/>
      <c r="Q653" s="404"/>
      <c r="R653" s="404"/>
      <c r="S653" s="404"/>
      <c r="T653" s="404"/>
      <c r="U653" s="404"/>
      <c r="V653" s="404"/>
      <c r="W653" s="404"/>
      <c r="X653" s="404"/>
      <c r="Y653" s="404"/>
      <c r="Z653" s="404"/>
      <c r="AA653" s="404"/>
      <c r="AB653" s="404"/>
      <c r="AC653" s="404"/>
      <c r="AD653" s="404"/>
      <c r="AE653" s="404"/>
      <c r="AF653" s="404"/>
      <c r="AG653" s="404"/>
      <c r="AH653" s="404"/>
      <c r="AI653" s="404"/>
      <c r="AJ653" s="404"/>
      <c r="AK653" s="404"/>
      <c r="AL653" s="404"/>
      <c r="AM653" s="404"/>
      <c r="AN653" s="404"/>
      <c r="AO653" s="404"/>
      <c r="AP653" s="404"/>
      <c r="AQ653" s="404"/>
      <c r="AR653" s="404"/>
      <c r="AS653" s="404"/>
      <c r="AT653" s="404"/>
      <c r="AU653" s="404"/>
    </row>
    <row r="654" customFormat="false" ht="19.5" hidden="false" customHeight="true" outlineLevel="0" collapsed="false">
      <c r="A654" s="404"/>
      <c r="B654" s="513"/>
      <c r="C654" s="404"/>
      <c r="D654" s="404"/>
      <c r="E654" s="404"/>
      <c r="F654" s="404"/>
      <c r="G654" s="404"/>
      <c r="H654" s="404"/>
      <c r="I654" s="404"/>
      <c r="J654" s="404"/>
      <c r="K654" s="404"/>
      <c r="L654" s="404"/>
      <c r="M654" s="404"/>
      <c r="N654" s="404"/>
      <c r="O654" s="404"/>
      <c r="P654" s="404"/>
      <c r="Q654" s="404"/>
      <c r="R654" s="404"/>
      <c r="S654" s="404"/>
      <c r="T654" s="404"/>
      <c r="U654" s="404"/>
      <c r="V654" s="404"/>
      <c r="W654" s="404"/>
      <c r="X654" s="404"/>
      <c r="Y654" s="404"/>
      <c r="Z654" s="404"/>
      <c r="AA654" s="404"/>
      <c r="AB654" s="404"/>
      <c r="AC654" s="404"/>
      <c r="AD654" s="404"/>
      <c r="AE654" s="404"/>
      <c r="AF654" s="404"/>
      <c r="AG654" s="404"/>
      <c r="AH654" s="404"/>
      <c r="AI654" s="404"/>
      <c r="AJ654" s="404"/>
      <c r="AK654" s="404"/>
      <c r="AL654" s="404"/>
      <c r="AM654" s="404"/>
      <c r="AN654" s="404"/>
      <c r="AO654" s="404"/>
      <c r="AP654" s="404"/>
      <c r="AQ654" s="404"/>
      <c r="AR654" s="404"/>
      <c r="AS654" s="404"/>
      <c r="AT654" s="404"/>
      <c r="AU654" s="404"/>
    </row>
    <row r="655" customFormat="false" ht="19.5" hidden="false" customHeight="true" outlineLevel="0" collapsed="false">
      <c r="A655" s="404"/>
      <c r="B655" s="513"/>
      <c r="C655" s="404"/>
      <c r="D655" s="404"/>
      <c r="E655" s="404"/>
      <c r="F655" s="404"/>
      <c r="G655" s="404"/>
      <c r="H655" s="404"/>
      <c r="I655" s="404"/>
      <c r="J655" s="404"/>
      <c r="K655" s="404"/>
      <c r="L655" s="404"/>
      <c r="M655" s="404"/>
      <c r="N655" s="404"/>
      <c r="O655" s="404"/>
      <c r="P655" s="404"/>
      <c r="Q655" s="404"/>
      <c r="R655" s="404"/>
      <c r="S655" s="404"/>
      <c r="T655" s="404"/>
      <c r="U655" s="404"/>
      <c r="V655" s="404"/>
      <c r="W655" s="404"/>
      <c r="X655" s="404"/>
      <c r="Y655" s="404"/>
      <c r="Z655" s="404"/>
      <c r="AA655" s="404"/>
      <c r="AB655" s="404"/>
      <c r="AC655" s="404"/>
      <c r="AD655" s="404"/>
      <c r="AE655" s="404"/>
      <c r="AF655" s="404"/>
      <c r="AG655" s="404"/>
      <c r="AH655" s="404"/>
      <c r="AI655" s="404"/>
      <c r="AJ655" s="404"/>
      <c r="AK655" s="404"/>
      <c r="AL655" s="404"/>
      <c r="AM655" s="404"/>
      <c r="AN655" s="404"/>
      <c r="AO655" s="404"/>
      <c r="AP655" s="404"/>
      <c r="AQ655" s="404"/>
      <c r="AR655" s="404"/>
      <c r="AS655" s="404"/>
      <c r="AT655" s="404"/>
      <c r="AU655" s="404"/>
    </row>
    <row r="656" customFormat="false" ht="19.5" hidden="false" customHeight="true" outlineLevel="0" collapsed="false">
      <c r="A656" s="404"/>
      <c r="B656" s="513"/>
      <c r="C656" s="404"/>
      <c r="D656" s="404"/>
      <c r="E656" s="404"/>
      <c r="F656" s="404"/>
      <c r="G656" s="404"/>
      <c r="H656" s="404"/>
      <c r="I656" s="404"/>
      <c r="J656" s="404"/>
      <c r="K656" s="404"/>
      <c r="L656" s="404"/>
      <c r="M656" s="404"/>
      <c r="N656" s="404"/>
      <c r="O656" s="404"/>
      <c r="P656" s="404"/>
      <c r="Q656" s="404"/>
      <c r="R656" s="404"/>
      <c r="S656" s="404"/>
      <c r="T656" s="404"/>
      <c r="U656" s="404"/>
      <c r="V656" s="404"/>
      <c r="W656" s="404"/>
      <c r="X656" s="404"/>
      <c r="Y656" s="404"/>
      <c r="Z656" s="404"/>
      <c r="AA656" s="404"/>
      <c r="AB656" s="404"/>
      <c r="AC656" s="404"/>
      <c r="AD656" s="404"/>
      <c r="AE656" s="404"/>
      <c r="AF656" s="404"/>
      <c r="AG656" s="404"/>
      <c r="AH656" s="404"/>
      <c r="AI656" s="404"/>
      <c r="AJ656" s="404"/>
      <c r="AK656" s="404"/>
      <c r="AL656" s="404"/>
      <c r="AM656" s="404"/>
      <c r="AN656" s="404"/>
      <c r="AO656" s="404"/>
      <c r="AP656" s="404"/>
      <c r="AQ656" s="404"/>
      <c r="AR656" s="404"/>
      <c r="AS656" s="404"/>
      <c r="AT656" s="404"/>
      <c r="AU656" s="404"/>
    </row>
    <row r="657" customFormat="false" ht="19.5" hidden="false" customHeight="true" outlineLevel="0" collapsed="false">
      <c r="A657" s="404"/>
      <c r="B657" s="513"/>
      <c r="C657" s="404"/>
      <c r="D657" s="404"/>
      <c r="E657" s="404"/>
      <c r="F657" s="404"/>
      <c r="G657" s="404"/>
      <c r="H657" s="404"/>
      <c r="I657" s="404"/>
      <c r="J657" s="404"/>
      <c r="K657" s="404"/>
      <c r="L657" s="404"/>
      <c r="M657" s="404"/>
      <c r="N657" s="404"/>
      <c r="O657" s="404"/>
      <c r="P657" s="404"/>
      <c r="Q657" s="404"/>
      <c r="R657" s="404"/>
      <c r="S657" s="404"/>
      <c r="T657" s="404"/>
      <c r="U657" s="404"/>
      <c r="V657" s="404"/>
      <c r="W657" s="404"/>
      <c r="X657" s="404"/>
      <c r="Y657" s="404"/>
      <c r="Z657" s="404"/>
      <c r="AA657" s="404"/>
      <c r="AB657" s="404"/>
      <c r="AC657" s="404"/>
      <c r="AD657" s="404"/>
      <c r="AE657" s="404"/>
      <c r="AF657" s="404"/>
      <c r="AG657" s="404"/>
      <c r="AH657" s="404"/>
      <c r="AI657" s="404"/>
      <c r="AJ657" s="404"/>
      <c r="AK657" s="404"/>
      <c r="AL657" s="404"/>
      <c r="AM657" s="404"/>
      <c r="AN657" s="404"/>
      <c r="AO657" s="404"/>
      <c r="AP657" s="404"/>
      <c r="AQ657" s="404"/>
      <c r="AR657" s="404"/>
      <c r="AS657" s="404"/>
      <c r="AT657" s="404"/>
      <c r="AU657" s="404"/>
    </row>
    <row r="658" customFormat="false" ht="19.5" hidden="false" customHeight="true" outlineLevel="0" collapsed="false">
      <c r="A658" s="404"/>
      <c r="B658" s="513"/>
      <c r="C658" s="404"/>
      <c r="D658" s="404"/>
      <c r="E658" s="404"/>
      <c r="F658" s="404"/>
      <c r="G658" s="404"/>
      <c r="H658" s="404"/>
      <c r="I658" s="404"/>
      <c r="J658" s="404"/>
      <c r="K658" s="404"/>
      <c r="L658" s="404"/>
      <c r="M658" s="404"/>
      <c r="N658" s="404"/>
      <c r="O658" s="404"/>
      <c r="P658" s="404"/>
      <c r="Q658" s="404"/>
      <c r="R658" s="404"/>
      <c r="S658" s="404"/>
      <c r="T658" s="404"/>
      <c r="U658" s="404"/>
      <c r="V658" s="404"/>
      <c r="W658" s="404"/>
      <c r="X658" s="404"/>
      <c r="Y658" s="404"/>
      <c r="Z658" s="404"/>
      <c r="AA658" s="404"/>
      <c r="AB658" s="404"/>
      <c r="AC658" s="404"/>
      <c r="AD658" s="404"/>
      <c r="AE658" s="404"/>
      <c r="AF658" s="404"/>
      <c r="AG658" s="404"/>
      <c r="AH658" s="404"/>
      <c r="AI658" s="404"/>
      <c r="AJ658" s="404"/>
      <c r="AK658" s="404"/>
      <c r="AL658" s="404"/>
      <c r="AM658" s="404"/>
      <c r="AN658" s="404"/>
      <c r="AO658" s="404"/>
      <c r="AP658" s="404"/>
      <c r="AQ658" s="404"/>
      <c r="AR658" s="404"/>
      <c r="AS658" s="404"/>
      <c r="AT658" s="404"/>
      <c r="AU658" s="404"/>
    </row>
    <row r="659" customFormat="false" ht="19.5" hidden="false" customHeight="true" outlineLevel="0" collapsed="false">
      <c r="A659" s="404"/>
      <c r="B659" s="513"/>
      <c r="C659" s="404"/>
      <c r="D659" s="404"/>
      <c r="E659" s="404"/>
      <c r="F659" s="404"/>
      <c r="G659" s="404"/>
      <c r="H659" s="404"/>
      <c r="I659" s="404"/>
      <c r="J659" s="404"/>
      <c r="K659" s="404"/>
      <c r="L659" s="404"/>
      <c r="M659" s="404"/>
      <c r="N659" s="404"/>
      <c r="O659" s="404"/>
      <c r="P659" s="404"/>
      <c r="Q659" s="404"/>
      <c r="R659" s="404"/>
      <c r="S659" s="404"/>
      <c r="T659" s="404"/>
      <c r="U659" s="404"/>
      <c r="V659" s="404"/>
      <c r="W659" s="404"/>
      <c r="X659" s="404"/>
      <c r="Y659" s="404"/>
      <c r="Z659" s="404"/>
      <c r="AA659" s="404"/>
      <c r="AB659" s="404"/>
      <c r="AC659" s="404"/>
      <c r="AD659" s="404"/>
      <c r="AE659" s="404"/>
      <c r="AF659" s="404"/>
      <c r="AG659" s="404"/>
      <c r="AH659" s="404"/>
      <c r="AI659" s="404"/>
      <c r="AJ659" s="404"/>
      <c r="AK659" s="404"/>
      <c r="AL659" s="404"/>
      <c r="AM659" s="404"/>
      <c r="AN659" s="404"/>
      <c r="AO659" s="404"/>
      <c r="AP659" s="404"/>
      <c r="AQ659" s="404"/>
      <c r="AR659" s="404"/>
      <c r="AS659" s="404"/>
      <c r="AT659" s="404"/>
      <c r="AU659" s="404"/>
    </row>
    <row r="660" customFormat="false" ht="19.5" hidden="false" customHeight="true" outlineLevel="0" collapsed="false">
      <c r="A660" s="404"/>
      <c r="B660" s="513"/>
      <c r="C660" s="404"/>
      <c r="D660" s="404"/>
      <c r="E660" s="404"/>
      <c r="F660" s="404"/>
      <c r="G660" s="404"/>
      <c r="H660" s="404"/>
      <c r="I660" s="404"/>
      <c r="J660" s="404"/>
      <c r="K660" s="404"/>
      <c r="L660" s="404"/>
      <c r="M660" s="404"/>
      <c r="N660" s="404"/>
      <c r="O660" s="404"/>
      <c r="P660" s="404"/>
      <c r="Q660" s="404"/>
      <c r="R660" s="404"/>
      <c r="S660" s="404"/>
      <c r="T660" s="404"/>
      <c r="U660" s="404"/>
      <c r="V660" s="404"/>
      <c r="W660" s="404"/>
      <c r="X660" s="404"/>
      <c r="Y660" s="404"/>
      <c r="Z660" s="404"/>
      <c r="AA660" s="404"/>
      <c r="AB660" s="404"/>
      <c r="AC660" s="404"/>
      <c r="AD660" s="404"/>
      <c r="AE660" s="404"/>
      <c r="AF660" s="404"/>
      <c r="AG660" s="404"/>
      <c r="AH660" s="404"/>
      <c r="AI660" s="404"/>
      <c r="AJ660" s="404"/>
      <c r="AK660" s="404"/>
      <c r="AL660" s="404"/>
      <c r="AM660" s="404"/>
      <c r="AN660" s="404"/>
      <c r="AO660" s="404"/>
      <c r="AP660" s="404"/>
      <c r="AQ660" s="404"/>
      <c r="AR660" s="404"/>
      <c r="AS660" s="404"/>
      <c r="AT660" s="404"/>
      <c r="AU660" s="404"/>
    </row>
    <row r="661" customFormat="false" ht="19.5" hidden="false" customHeight="true" outlineLevel="0" collapsed="false">
      <c r="A661" s="404"/>
      <c r="B661" s="513"/>
      <c r="C661" s="404"/>
      <c r="D661" s="404"/>
      <c r="E661" s="404"/>
      <c r="F661" s="404"/>
      <c r="G661" s="404"/>
      <c r="H661" s="404"/>
      <c r="I661" s="404"/>
      <c r="J661" s="404"/>
      <c r="K661" s="404"/>
      <c r="L661" s="404"/>
      <c r="M661" s="404"/>
      <c r="N661" s="404"/>
      <c r="O661" s="404"/>
      <c r="P661" s="404"/>
      <c r="Q661" s="404"/>
      <c r="R661" s="404"/>
      <c r="S661" s="404"/>
      <c r="T661" s="404"/>
      <c r="U661" s="404"/>
      <c r="V661" s="404"/>
      <c r="W661" s="404"/>
      <c r="X661" s="404"/>
      <c r="Y661" s="404"/>
      <c r="Z661" s="404"/>
      <c r="AA661" s="404"/>
      <c r="AB661" s="404"/>
      <c r="AC661" s="404"/>
      <c r="AD661" s="404"/>
      <c r="AE661" s="404"/>
      <c r="AF661" s="404"/>
      <c r="AG661" s="404"/>
      <c r="AH661" s="404"/>
      <c r="AI661" s="404"/>
      <c r="AJ661" s="404"/>
      <c r="AK661" s="404"/>
      <c r="AL661" s="404"/>
      <c r="AM661" s="404"/>
      <c r="AN661" s="404"/>
      <c r="AO661" s="404"/>
      <c r="AP661" s="404"/>
      <c r="AQ661" s="404"/>
      <c r="AR661" s="404"/>
      <c r="AS661" s="404"/>
      <c r="AT661" s="404"/>
      <c r="AU661" s="404"/>
    </row>
    <row r="662" customFormat="false" ht="19.5" hidden="false" customHeight="true" outlineLevel="0" collapsed="false">
      <c r="A662" s="404"/>
      <c r="B662" s="513"/>
      <c r="C662" s="404"/>
      <c r="D662" s="404"/>
      <c r="E662" s="404"/>
      <c r="F662" s="404"/>
      <c r="G662" s="404"/>
      <c r="H662" s="404"/>
      <c r="I662" s="404"/>
      <c r="J662" s="404"/>
      <c r="K662" s="404"/>
      <c r="L662" s="404"/>
      <c r="M662" s="404"/>
      <c r="N662" s="404"/>
      <c r="O662" s="404"/>
      <c r="P662" s="404"/>
      <c r="Q662" s="404"/>
      <c r="R662" s="404"/>
      <c r="S662" s="404"/>
      <c r="T662" s="404"/>
      <c r="U662" s="404"/>
      <c r="V662" s="404"/>
      <c r="W662" s="404"/>
      <c r="X662" s="404"/>
      <c r="Y662" s="404"/>
      <c r="Z662" s="404"/>
      <c r="AA662" s="404"/>
      <c r="AB662" s="404"/>
      <c r="AC662" s="404"/>
      <c r="AD662" s="404"/>
      <c r="AE662" s="404"/>
      <c r="AF662" s="404"/>
      <c r="AG662" s="404"/>
      <c r="AH662" s="404"/>
      <c r="AI662" s="404"/>
      <c r="AJ662" s="404"/>
      <c r="AK662" s="404"/>
      <c r="AL662" s="404"/>
      <c r="AM662" s="404"/>
      <c r="AN662" s="404"/>
      <c r="AO662" s="404"/>
      <c r="AP662" s="404"/>
      <c r="AQ662" s="404"/>
      <c r="AR662" s="404"/>
      <c r="AS662" s="404"/>
      <c r="AT662" s="404"/>
      <c r="AU662" s="404"/>
    </row>
    <row r="663" customFormat="false" ht="19.5" hidden="false" customHeight="true" outlineLevel="0" collapsed="false">
      <c r="A663" s="404"/>
      <c r="B663" s="513"/>
      <c r="C663" s="404"/>
      <c r="D663" s="404"/>
      <c r="E663" s="404"/>
      <c r="F663" s="404"/>
      <c r="G663" s="404"/>
      <c r="H663" s="404"/>
      <c r="I663" s="404"/>
      <c r="J663" s="404"/>
      <c r="K663" s="404"/>
      <c r="L663" s="404"/>
      <c r="M663" s="404"/>
      <c r="N663" s="404"/>
      <c r="O663" s="404"/>
      <c r="P663" s="404"/>
      <c r="Q663" s="404"/>
      <c r="R663" s="404"/>
      <c r="S663" s="404"/>
      <c r="T663" s="404"/>
      <c r="U663" s="404"/>
      <c r="V663" s="404"/>
      <c r="W663" s="404"/>
      <c r="X663" s="404"/>
      <c r="Y663" s="404"/>
      <c r="Z663" s="404"/>
      <c r="AA663" s="404"/>
      <c r="AB663" s="404"/>
      <c r="AC663" s="404"/>
      <c r="AD663" s="404"/>
      <c r="AE663" s="404"/>
      <c r="AF663" s="404"/>
      <c r="AG663" s="404"/>
      <c r="AH663" s="404"/>
      <c r="AI663" s="404"/>
      <c r="AJ663" s="404"/>
      <c r="AK663" s="404"/>
      <c r="AL663" s="404"/>
      <c r="AM663" s="404"/>
      <c r="AN663" s="404"/>
      <c r="AO663" s="404"/>
      <c r="AP663" s="404"/>
      <c r="AQ663" s="404"/>
      <c r="AR663" s="404"/>
      <c r="AS663" s="404"/>
      <c r="AT663" s="404"/>
      <c r="AU663" s="404"/>
    </row>
    <row r="664" customFormat="false" ht="19.5" hidden="false" customHeight="true" outlineLevel="0" collapsed="false">
      <c r="A664" s="404"/>
      <c r="B664" s="513"/>
      <c r="C664" s="404"/>
      <c r="D664" s="404"/>
      <c r="E664" s="404"/>
      <c r="F664" s="404"/>
      <c r="G664" s="404"/>
      <c r="H664" s="404"/>
      <c r="I664" s="404"/>
      <c r="J664" s="404"/>
      <c r="K664" s="404"/>
      <c r="L664" s="404"/>
      <c r="M664" s="404"/>
      <c r="N664" s="404"/>
      <c r="O664" s="404"/>
      <c r="P664" s="404"/>
      <c r="Q664" s="404"/>
      <c r="R664" s="404"/>
      <c r="S664" s="404"/>
      <c r="T664" s="404"/>
      <c r="U664" s="404"/>
      <c r="V664" s="404"/>
      <c r="W664" s="404"/>
      <c r="X664" s="404"/>
      <c r="Y664" s="404"/>
      <c r="Z664" s="404"/>
      <c r="AA664" s="404"/>
      <c r="AB664" s="404"/>
      <c r="AC664" s="404"/>
      <c r="AD664" s="404"/>
      <c r="AE664" s="404"/>
      <c r="AF664" s="404"/>
      <c r="AG664" s="404"/>
      <c r="AH664" s="404"/>
      <c r="AI664" s="404"/>
      <c r="AJ664" s="404"/>
      <c r="AK664" s="404"/>
      <c r="AL664" s="404"/>
      <c r="AM664" s="404"/>
      <c r="AN664" s="404"/>
      <c r="AO664" s="404"/>
      <c r="AP664" s="404"/>
      <c r="AQ664" s="404"/>
      <c r="AR664" s="404"/>
      <c r="AS664" s="404"/>
      <c r="AT664" s="404"/>
      <c r="AU664" s="404"/>
    </row>
    <row r="665" customFormat="false" ht="19.5" hidden="false" customHeight="true" outlineLevel="0" collapsed="false">
      <c r="A665" s="404"/>
      <c r="B665" s="513"/>
      <c r="C665" s="404"/>
      <c r="D665" s="404"/>
      <c r="E665" s="404"/>
      <c r="F665" s="404"/>
      <c r="G665" s="404"/>
      <c r="H665" s="404"/>
      <c r="I665" s="404"/>
      <c r="J665" s="404"/>
      <c r="K665" s="404"/>
      <c r="L665" s="404"/>
      <c r="M665" s="404"/>
      <c r="N665" s="404"/>
      <c r="O665" s="404"/>
      <c r="P665" s="404"/>
      <c r="Q665" s="404"/>
      <c r="R665" s="404"/>
      <c r="S665" s="404"/>
      <c r="T665" s="404"/>
      <c r="U665" s="404"/>
      <c r="V665" s="404"/>
      <c r="W665" s="404"/>
      <c r="X665" s="404"/>
      <c r="Y665" s="404"/>
      <c r="Z665" s="404"/>
      <c r="AA665" s="404"/>
      <c r="AB665" s="404"/>
      <c r="AC665" s="404"/>
      <c r="AD665" s="404"/>
      <c r="AE665" s="404"/>
      <c r="AF665" s="404"/>
      <c r="AG665" s="404"/>
      <c r="AH665" s="404"/>
      <c r="AI665" s="404"/>
      <c r="AJ665" s="404"/>
      <c r="AK665" s="404"/>
      <c r="AL665" s="404"/>
      <c r="AM665" s="404"/>
      <c r="AN665" s="404"/>
      <c r="AO665" s="404"/>
      <c r="AP665" s="404"/>
      <c r="AQ665" s="404"/>
      <c r="AR665" s="404"/>
      <c r="AS665" s="404"/>
      <c r="AT665" s="404"/>
      <c r="AU665" s="404"/>
    </row>
    <row r="666" customFormat="false" ht="19.5" hidden="false" customHeight="true" outlineLevel="0" collapsed="false">
      <c r="A666" s="404"/>
      <c r="B666" s="513"/>
      <c r="C666" s="404"/>
      <c r="D666" s="404"/>
      <c r="E666" s="404"/>
      <c r="F666" s="404"/>
      <c r="G666" s="404"/>
      <c r="H666" s="404"/>
      <c r="I666" s="404"/>
      <c r="J666" s="404"/>
      <c r="K666" s="404"/>
      <c r="L666" s="404"/>
      <c r="M666" s="404"/>
      <c r="N666" s="404"/>
      <c r="O666" s="404"/>
      <c r="P666" s="404"/>
      <c r="Q666" s="404"/>
      <c r="R666" s="404"/>
      <c r="S666" s="404"/>
      <c r="T666" s="404"/>
      <c r="U666" s="404"/>
      <c r="V666" s="404"/>
      <c r="W666" s="404"/>
      <c r="X666" s="404"/>
      <c r="Y666" s="404"/>
      <c r="Z666" s="404"/>
      <c r="AA666" s="404"/>
      <c r="AB666" s="404"/>
      <c r="AC666" s="404"/>
      <c r="AD666" s="404"/>
      <c r="AE666" s="404"/>
      <c r="AF666" s="404"/>
      <c r="AG666" s="404"/>
      <c r="AH666" s="404"/>
      <c r="AI666" s="404"/>
      <c r="AJ666" s="404"/>
      <c r="AK666" s="404"/>
      <c r="AL666" s="404"/>
      <c r="AM666" s="404"/>
      <c r="AN666" s="404"/>
      <c r="AO666" s="404"/>
      <c r="AP666" s="404"/>
      <c r="AQ666" s="404"/>
      <c r="AR666" s="404"/>
      <c r="AS666" s="404"/>
      <c r="AT666" s="404"/>
      <c r="AU666" s="404"/>
    </row>
    <row r="667" customFormat="false" ht="19.5" hidden="false" customHeight="true" outlineLevel="0" collapsed="false">
      <c r="A667" s="404"/>
      <c r="B667" s="513"/>
      <c r="C667" s="404"/>
      <c r="D667" s="404"/>
      <c r="E667" s="404"/>
      <c r="F667" s="404"/>
      <c r="G667" s="404"/>
      <c r="H667" s="404"/>
      <c r="I667" s="404"/>
      <c r="J667" s="404"/>
      <c r="K667" s="404"/>
      <c r="L667" s="404"/>
      <c r="M667" s="404"/>
      <c r="N667" s="404"/>
      <c r="O667" s="404"/>
      <c r="P667" s="404"/>
      <c r="Q667" s="404"/>
      <c r="R667" s="404"/>
      <c r="S667" s="404"/>
      <c r="T667" s="404"/>
      <c r="U667" s="404"/>
      <c r="V667" s="404"/>
      <c r="W667" s="404"/>
      <c r="X667" s="404"/>
      <c r="Y667" s="404"/>
      <c r="Z667" s="404"/>
      <c r="AA667" s="404"/>
      <c r="AB667" s="404"/>
      <c r="AC667" s="404"/>
      <c r="AD667" s="404"/>
      <c r="AE667" s="404"/>
      <c r="AF667" s="404"/>
      <c r="AG667" s="404"/>
      <c r="AH667" s="404"/>
      <c r="AI667" s="404"/>
      <c r="AJ667" s="404"/>
      <c r="AK667" s="404"/>
      <c r="AL667" s="404"/>
      <c r="AM667" s="404"/>
      <c r="AN667" s="404"/>
      <c r="AO667" s="404"/>
      <c r="AP667" s="404"/>
      <c r="AQ667" s="404"/>
      <c r="AR667" s="404"/>
      <c r="AS667" s="404"/>
      <c r="AT667" s="404"/>
      <c r="AU667" s="404"/>
    </row>
    <row r="668" customFormat="false" ht="19.5" hidden="false" customHeight="true" outlineLevel="0" collapsed="false">
      <c r="A668" s="404"/>
      <c r="B668" s="513"/>
      <c r="C668" s="404"/>
      <c r="D668" s="404"/>
      <c r="E668" s="404"/>
      <c r="F668" s="404"/>
      <c r="G668" s="404"/>
      <c r="H668" s="404"/>
      <c r="I668" s="404"/>
      <c r="J668" s="404"/>
      <c r="K668" s="404"/>
      <c r="L668" s="404"/>
      <c r="M668" s="404"/>
      <c r="N668" s="404"/>
      <c r="O668" s="404"/>
      <c r="P668" s="404"/>
      <c r="Q668" s="404"/>
      <c r="R668" s="404"/>
      <c r="S668" s="404"/>
      <c r="T668" s="404"/>
      <c r="U668" s="404"/>
      <c r="V668" s="404"/>
      <c r="W668" s="404"/>
      <c r="X668" s="404"/>
      <c r="Y668" s="404"/>
      <c r="Z668" s="404"/>
      <c r="AA668" s="404"/>
      <c r="AB668" s="404"/>
      <c r="AC668" s="404"/>
      <c r="AD668" s="404"/>
      <c r="AE668" s="404"/>
      <c r="AF668" s="404"/>
      <c r="AG668" s="404"/>
      <c r="AH668" s="404"/>
      <c r="AI668" s="404"/>
      <c r="AJ668" s="404"/>
      <c r="AK668" s="404"/>
      <c r="AL668" s="404"/>
      <c r="AM668" s="404"/>
      <c r="AN668" s="404"/>
      <c r="AO668" s="404"/>
      <c r="AP668" s="404"/>
      <c r="AQ668" s="404"/>
      <c r="AR668" s="404"/>
      <c r="AS668" s="404"/>
      <c r="AT668" s="404"/>
      <c r="AU668" s="404"/>
    </row>
    <row r="669" customFormat="false" ht="19.5" hidden="false" customHeight="true" outlineLevel="0" collapsed="false">
      <c r="A669" s="404"/>
      <c r="B669" s="513"/>
      <c r="C669" s="404"/>
      <c r="D669" s="404"/>
      <c r="E669" s="404"/>
      <c r="F669" s="404"/>
      <c r="G669" s="404"/>
      <c r="H669" s="404"/>
      <c r="I669" s="404"/>
      <c r="J669" s="404"/>
      <c r="K669" s="404"/>
      <c r="L669" s="404"/>
      <c r="M669" s="404"/>
      <c r="N669" s="404"/>
      <c r="O669" s="404"/>
      <c r="P669" s="404"/>
      <c r="Q669" s="404"/>
      <c r="R669" s="404"/>
      <c r="S669" s="404"/>
      <c r="T669" s="404"/>
      <c r="U669" s="404"/>
      <c r="V669" s="404"/>
      <c r="W669" s="404"/>
      <c r="X669" s="404"/>
      <c r="Y669" s="404"/>
      <c r="Z669" s="404"/>
      <c r="AA669" s="404"/>
      <c r="AB669" s="404"/>
      <c r="AC669" s="404"/>
      <c r="AD669" s="404"/>
      <c r="AE669" s="404"/>
      <c r="AF669" s="404"/>
      <c r="AG669" s="404"/>
      <c r="AH669" s="404"/>
      <c r="AI669" s="404"/>
      <c r="AJ669" s="404"/>
      <c r="AK669" s="404"/>
      <c r="AL669" s="404"/>
      <c r="AM669" s="404"/>
      <c r="AN669" s="404"/>
      <c r="AO669" s="404"/>
      <c r="AP669" s="404"/>
      <c r="AQ669" s="404"/>
      <c r="AR669" s="404"/>
      <c r="AS669" s="404"/>
      <c r="AT669" s="404"/>
      <c r="AU669" s="404"/>
    </row>
    <row r="670" customFormat="false" ht="19.5" hidden="false" customHeight="true" outlineLevel="0" collapsed="false">
      <c r="A670" s="404"/>
      <c r="B670" s="513"/>
      <c r="C670" s="404"/>
      <c r="D670" s="404"/>
      <c r="E670" s="404"/>
      <c r="F670" s="404"/>
      <c r="G670" s="404"/>
      <c r="H670" s="404"/>
      <c r="I670" s="404"/>
      <c r="J670" s="404"/>
      <c r="K670" s="404"/>
      <c r="L670" s="404"/>
      <c r="M670" s="404"/>
      <c r="N670" s="404"/>
      <c r="O670" s="404"/>
      <c r="P670" s="404"/>
      <c r="Q670" s="404"/>
      <c r="R670" s="404"/>
      <c r="S670" s="404"/>
      <c r="T670" s="404"/>
      <c r="U670" s="404"/>
      <c r="V670" s="404"/>
      <c r="W670" s="404"/>
      <c r="X670" s="404"/>
      <c r="Y670" s="404"/>
      <c r="Z670" s="404"/>
      <c r="AA670" s="404"/>
      <c r="AB670" s="404"/>
      <c r="AC670" s="404"/>
      <c r="AD670" s="404"/>
      <c r="AE670" s="404"/>
      <c r="AF670" s="404"/>
      <c r="AG670" s="404"/>
      <c r="AH670" s="404"/>
      <c r="AI670" s="404"/>
      <c r="AJ670" s="404"/>
      <c r="AK670" s="404"/>
      <c r="AL670" s="404"/>
      <c r="AM670" s="404"/>
      <c r="AN670" s="404"/>
      <c r="AO670" s="404"/>
      <c r="AP670" s="404"/>
      <c r="AQ670" s="404"/>
      <c r="AR670" s="404"/>
      <c r="AS670" s="404"/>
      <c r="AT670" s="404"/>
      <c r="AU670" s="404"/>
    </row>
    <row r="671" customFormat="false" ht="19.5" hidden="false" customHeight="true" outlineLevel="0" collapsed="false">
      <c r="A671" s="404"/>
      <c r="B671" s="513"/>
      <c r="C671" s="404"/>
      <c r="D671" s="404"/>
      <c r="E671" s="404"/>
      <c r="F671" s="404"/>
      <c r="G671" s="404"/>
      <c r="H671" s="404"/>
      <c r="I671" s="404"/>
      <c r="J671" s="404"/>
      <c r="K671" s="404"/>
      <c r="L671" s="404"/>
      <c r="M671" s="404"/>
      <c r="N671" s="404"/>
      <c r="O671" s="404"/>
      <c r="P671" s="404"/>
      <c r="Q671" s="404"/>
      <c r="R671" s="404"/>
      <c r="S671" s="404"/>
      <c r="T671" s="404"/>
      <c r="U671" s="404"/>
      <c r="V671" s="404"/>
      <c r="W671" s="404"/>
      <c r="X671" s="404"/>
      <c r="Y671" s="404"/>
      <c r="Z671" s="404"/>
      <c r="AA671" s="404"/>
      <c r="AB671" s="404"/>
      <c r="AC671" s="404"/>
      <c r="AD671" s="404"/>
      <c r="AE671" s="404"/>
      <c r="AF671" s="404"/>
      <c r="AG671" s="404"/>
      <c r="AH671" s="404"/>
      <c r="AI671" s="404"/>
      <c r="AJ671" s="404"/>
      <c r="AK671" s="404"/>
      <c r="AL671" s="404"/>
      <c r="AM671" s="404"/>
      <c r="AN671" s="404"/>
      <c r="AO671" s="404"/>
      <c r="AP671" s="404"/>
      <c r="AQ671" s="404"/>
      <c r="AR671" s="404"/>
      <c r="AS671" s="404"/>
      <c r="AT671" s="404"/>
      <c r="AU671" s="404"/>
    </row>
    <row r="672" customFormat="false" ht="19.5" hidden="false" customHeight="true" outlineLevel="0" collapsed="false">
      <c r="A672" s="404"/>
      <c r="B672" s="513"/>
      <c r="C672" s="404"/>
      <c r="D672" s="404"/>
      <c r="E672" s="404"/>
      <c r="F672" s="404"/>
      <c r="G672" s="404"/>
      <c r="H672" s="404"/>
      <c r="I672" s="404"/>
      <c r="J672" s="404"/>
      <c r="K672" s="404"/>
      <c r="L672" s="404"/>
      <c r="M672" s="404"/>
      <c r="N672" s="404"/>
      <c r="O672" s="404"/>
      <c r="P672" s="404"/>
      <c r="Q672" s="404"/>
      <c r="R672" s="404"/>
      <c r="S672" s="404"/>
      <c r="T672" s="404"/>
      <c r="U672" s="404"/>
      <c r="V672" s="404"/>
      <c r="W672" s="404"/>
      <c r="X672" s="404"/>
      <c r="Y672" s="404"/>
      <c r="Z672" s="404"/>
      <c r="AA672" s="404"/>
      <c r="AB672" s="404"/>
      <c r="AC672" s="404"/>
      <c r="AD672" s="404"/>
      <c r="AE672" s="404"/>
      <c r="AF672" s="404"/>
      <c r="AG672" s="404"/>
      <c r="AH672" s="404"/>
      <c r="AI672" s="404"/>
      <c r="AJ672" s="404"/>
      <c r="AK672" s="404"/>
      <c r="AL672" s="404"/>
      <c r="AM672" s="404"/>
      <c r="AN672" s="404"/>
      <c r="AO672" s="404"/>
      <c r="AP672" s="404"/>
      <c r="AQ672" s="404"/>
      <c r="AR672" s="404"/>
      <c r="AS672" s="404"/>
      <c r="AT672" s="404"/>
      <c r="AU672" s="404"/>
    </row>
    <row r="673" customFormat="false" ht="19.5" hidden="false" customHeight="true" outlineLevel="0" collapsed="false">
      <c r="A673" s="404"/>
      <c r="B673" s="513"/>
      <c r="C673" s="404"/>
      <c r="D673" s="404"/>
      <c r="E673" s="404"/>
      <c r="F673" s="404"/>
      <c r="G673" s="404"/>
      <c r="H673" s="404"/>
      <c r="I673" s="404"/>
      <c r="J673" s="404"/>
      <c r="K673" s="404"/>
      <c r="L673" s="404"/>
      <c r="M673" s="404"/>
      <c r="N673" s="404"/>
      <c r="O673" s="404"/>
      <c r="P673" s="404"/>
      <c r="Q673" s="404"/>
      <c r="R673" s="404"/>
      <c r="S673" s="404"/>
      <c r="T673" s="404"/>
      <c r="U673" s="404"/>
      <c r="V673" s="404"/>
      <c r="W673" s="404"/>
      <c r="X673" s="404"/>
      <c r="Y673" s="404"/>
      <c r="Z673" s="404"/>
      <c r="AA673" s="404"/>
      <c r="AB673" s="404"/>
      <c r="AC673" s="404"/>
      <c r="AD673" s="404"/>
      <c r="AE673" s="404"/>
      <c r="AF673" s="404"/>
      <c r="AG673" s="404"/>
      <c r="AH673" s="404"/>
      <c r="AI673" s="404"/>
      <c r="AJ673" s="404"/>
      <c r="AK673" s="404"/>
      <c r="AL673" s="404"/>
      <c r="AM673" s="404"/>
      <c r="AN673" s="404"/>
      <c r="AO673" s="404"/>
      <c r="AP673" s="404"/>
      <c r="AQ673" s="404"/>
      <c r="AR673" s="404"/>
      <c r="AS673" s="404"/>
      <c r="AT673" s="404"/>
      <c r="AU673" s="404"/>
    </row>
    <row r="674" customFormat="false" ht="19.5" hidden="false" customHeight="true" outlineLevel="0" collapsed="false">
      <c r="A674" s="404"/>
      <c r="B674" s="513"/>
      <c r="C674" s="404"/>
      <c r="D674" s="404"/>
      <c r="E674" s="404"/>
      <c r="F674" s="404"/>
      <c r="G674" s="404"/>
      <c r="H674" s="404"/>
      <c r="I674" s="404"/>
      <c r="J674" s="404"/>
      <c r="K674" s="404"/>
      <c r="L674" s="404"/>
      <c r="M674" s="404"/>
      <c r="N674" s="404"/>
      <c r="O674" s="404"/>
      <c r="P674" s="404"/>
      <c r="Q674" s="404"/>
      <c r="R674" s="404"/>
      <c r="S674" s="404"/>
      <c r="T674" s="404"/>
      <c r="U674" s="404"/>
      <c r="V674" s="404"/>
      <c r="W674" s="404"/>
      <c r="X674" s="404"/>
      <c r="Y674" s="404"/>
      <c r="Z674" s="404"/>
      <c r="AA674" s="404"/>
      <c r="AB674" s="404"/>
      <c r="AC674" s="404"/>
      <c r="AD674" s="404"/>
      <c r="AE674" s="404"/>
      <c r="AF674" s="404"/>
      <c r="AG674" s="404"/>
      <c r="AH674" s="404"/>
      <c r="AI674" s="404"/>
      <c r="AJ674" s="404"/>
      <c r="AK674" s="404"/>
      <c r="AL674" s="404"/>
      <c r="AM674" s="404"/>
      <c r="AN674" s="404"/>
      <c r="AO674" s="404"/>
      <c r="AP674" s="404"/>
      <c r="AQ674" s="404"/>
      <c r="AR674" s="404"/>
      <c r="AS674" s="404"/>
      <c r="AT674" s="404"/>
      <c r="AU674" s="404"/>
    </row>
    <row r="675" customFormat="false" ht="19.5" hidden="false" customHeight="true" outlineLevel="0" collapsed="false">
      <c r="A675" s="404"/>
      <c r="B675" s="513"/>
      <c r="C675" s="404"/>
      <c r="D675" s="404"/>
      <c r="E675" s="404"/>
      <c r="F675" s="404"/>
      <c r="G675" s="404"/>
      <c r="H675" s="404"/>
      <c r="I675" s="404"/>
      <c r="J675" s="404"/>
      <c r="K675" s="404"/>
      <c r="L675" s="404"/>
      <c r="M675" s="404"/>
      <c r="N675" s="404"/>
      <c r="O675" s="404"/>
      <c r="P675" s="404"/>
      <c r="Q675" s="404"/>
      <c r="R675" s="404"/>
      <c r="S675" s="404"/>
      <c r="T675" s="404"/>
      <c r="U675" s="404"/>
      <c r="V675" s="404"/>
      <c r="W675" s="404"/>
      <c r="X675" s="404"/>
      <c r="Y675" s="404"/>
      <c r="Z675" s="404"/>
      <c r="AA675" s="404"/>
      <c r="AB675" s="404"/>
      <c r="AC675" s="404"/>
      <c r="AD675" s="404"/>
      <c r="AE675" s="404"/>
      <c r="AF675" s="404"/>
      <c r="AG675" s="404"/>
      <c r="AH675" s="404"/>
      <c r="AI675" s="404"/>
      <c r="AJ675" s="404"/>
      <c r="AK675" s="404"/>
      <c r="AL675" s="404"/>
      <c r="AM675" s="404"/>
      <c r="AN675" s="404"/>
      <c r="AO675" s="404"/>
      <c r="AP675" s="404"/>
      <c r="AQ675" s="404"/>
      <c r="AR675" s="404"/>
      <c r="AS675" s="404"/>
      <c r="AT675" s="404"/>
      <c r="AU675" s="404"/>
    </row>
    <row r="676" customFormat="false" ht="19.5" hidden="false" customHeight="true" outlineLevel="0" collapsed="false">
      <c r="A676" s="404"/>
      <c r="B676" s="513"/>
      <c r="C676" s="404"/>
      <c r="D676" s="404"/>
      <c r="E676" s="404"/>
      <c r="F676" s="404"/>
      <c r="G676" s="404"/>
      <c r="H676" s="404"/>
      <c r="I676" s="404"/>
      <c r="J676" s="404"/>
      <c r="K676" s="404"/>
      <c r="L676" s="404"/>
      <c r="M676" s="404"/>
      <c r="N676" s="404"/>
      <c r="O676" s="404"/>
      <c r="P676" s="404"/>
      <c r="Q676" s="404"/>
      <c r="R676" s="404"/>
      <c r="S676" s="404"/>
      <c r="T676" s="404"/>
      <c r="U676" s="404"/>
      <c r="V676" s="404"/>
      <c r="W676" s="404"/>
      <c r="X676" s="404"/>
      <c r="Y676" s="404"/>
      <c r="Z676" s="404"/>
      <c r="AA676" s="404"/>
      <c r="AB676" s="404"/>
      <c r="AC676" s="404"/>
      <c r="AD676" s="404"/>
      <c r="AE676" s="404"/>
      <c r="AF676" s="404"/>
      <c r="AG676" s="404"/>
      <c r="AH676" s="404"/>
      <c r="AI676" s="404"/>
      <c r="AJ676" s="404"/>
      <c r="AK676" s="404"/>
      <c r="AL676" s="404"/>
      <c r="AM676" s="404"/>
      <c r="AN676" s="404"/>
      <c r="AO676" s="404"/>
      <c r="AP676" s="404"/>
      <c r="AQ676" s="404"/>
      <c r="AR676" s="404"/>
      <c r="AS676" s="404"/>
      <c r="AT676" s="404"/>
      <c r="AU676" s="404"/>
    </row>
    <row r="677" customFormat="false" ht="19.5" hidden="false" customHeight="true" outlineLevel="0" collapsed="false">
      <c r="A677" s="404"/>
      <c r="B677" s="513"/>
      <c r="C677" s="404"/>
      <c r="D677" s="404"/>
      <c r="E677" s="404"/>
      <c r="F677" s="404"/>
      <c r="G677" s="404"/>
      <c r="H677" s="404"/>
      <c r="I677" s="404"/>
      <c r="J677" s="404"/>
      <c r="K677" s="404"/>
      <c r="L677" s="404"/>
      <c r="M677" s="404"/>
      <c r="N677" s="404"/>
      <c r="O677" s="404"/>
      <c r="P677" s="404"/>
      <c r="Q677" s="404"/>
      <c r="R677" s="404"/>
      <c r="S677" s="404"/>
      <c r="T677" s="404"/>
      <c r="U677" s="404"/>
      <c r="V677" s="404"/>
      <c r="W677" s="404"/>
      <c r="X677" s="404"/>
      <c r="Y677" s="404"/>
      <c r="Z677" s="404"/>
      <c r="AA677" s="404"/>
      <c r="AB677" s="404"/>
      <c r="AC677" s="404"/>
      <c r="AD677" s="404"/>
      <c r="AE677" s="404"/>
      <c r="AF677" s="404"/>
      <c r="AG677" s="404"/>
      <c r="AH677" s="404"/>
      <c r="AI677" s="404"/>
      <c r="AJ677" s="404"/>
      <c r="AK677" s="404"/>
      <c r="AL677" s="404"/>
      <c r="AM677" s="404"/>
      <c r="AN677" s="404"/>
      <c r="AO677" s="404"/>
      <c r="AP677" s="404"/>
      <c r="AQ677" s="404"/>
      <c r="AR677" s="404"/>
      <c r="AS677" s="404"/>
      <c r="AT677" s="404"/>
      <c r="AU677" s="404"/>
    </row>
    <row r="678" customFormat="false" ht="19.5" hidden="false" customHeight="true" outlineLevel="0" collapsed="false">
      <c r="A678" s="404"/>
      <c r="B678" s="513"/>
      <c r="C678" s="404"/>
      <c r="D678" s="404"/>
      <c r="E678" s="404"/>
      <c r="F678" s="404"/>
      <c r="G678" s="404"/>
      <c r="H678" s="404"/>
      <c r="I678" s="404"/>
      <c r="J678" s="404"/>
      <c r="K678" s="404"/>
      <c r="L678" s="404"/>
      <c r="M678" s="404"/>
      <c r="N678" s="404"/>
      <c r="O678" s="404"/>
      <c r="P678" s="404"/>
      <c r="Q678" s="404"/>
      <c r="R678" s="404"/>
      <c r="S678" s="404"/>
      <c r="T678" s="404"/>
      <c r="U678" s="404"/>
      <c r="V678" s="404"/>
      <c r="W678" s="404"/>
      <c r="X678" s="404"/>
      <c r="Y678" s="404"/>
      <c r="Z678" s="404"/>
      <c r="AA678" s="404"/>
      <c r="AB678" s="404"/>
      <c r="AC678" s="404"/>
      <c r="AD678" s="404"/>
      <c r="AE678" s="404"/>
      <c r="AF678" s="404"/>
      <c r="AG678" s="404"/>
      <c r="AH678" s="404"/>
      <c r="AI678" s="404"/>
      <c r="AJ678" s="404"/>
      <c r="AK678" s="404"/>
      <c r="AL678" s="404"/>
      <c r="AM678" s="404"/>
      <c r="AN678" s="404"/>
      <c r="AO678" s="404"/>
      <c r="AP678" s="404"/>
      <c r="AQ678" s="404"/>
      <c r="AR678" s="404"/>
      <c r="AS678" s="404"/>
      <c r="AT678" s="404"/>
      <c r="AU678" s="404"/>
    </row>
    <row r="679" customFormat="false" ht="19.5" hidden="false" customHeight="true" outlineLevel="0" collapsed="false">
      <c r="A679" s="404"/>
      <c r="B679" s="513"/>
      <c r="C679" s="404"/>
      <c r="D679" s="404"/>
      <c r="E679" s="404"/>
      <c r="F679" s="404"/>
      <c r="G679" s="404"/>
      <c r="H679" s="404"/>
      <c r="I679" s="404"/>
      <c r="J679" s="404"/>
      <c r="K679" s="404"/>
      <c r="L679" s="404"/>
      <c r="M679" s="404"/>
      <c r="N679" s="404"/>
      <c r="O679" s="404"/>
      <c r="P679" s="404"/>
      <c r="Q679" s="404"/>
      <c r="R679" s="404"/>
      <c r="S679" s="404"/>
      <c r="T679" s="404"/>
      <c r="U679" s="404"/>
      <c r="V679" s="404"/>
      <c r="W679" s="404"/>
      <c r="X679" s="404"/>
      <c r="Y679" s="404"/>
      <c r="Z679" s="404"/>
      <c r="AA679" s="404"/>
      <c r="AB679" s="404"/>
      <c r="AC679" s="404"/>
      <c r="AD679" s="404"/>
      <c r="AE679" s="404"/>
      <c r="AF679" s="404"/>
      <c r="AG679" s="404"/>
      <c r="AH679" s="404"/>
      <c r="AI679" s="404"/>
      <c r="AJ679" s="404"/>
      <c r="AK679" s="404"/>
      <c r="AL679" s="404"/>
      <c r="AM679" s="404"/>
      <c r="AN679" s="404"/>
      <c r="AO679" s="404"/>
      <c r="AP679" s="404"/>
      <c r="AQ679" s="404"/>
      <c r="AR679" s="404"/>
      <c r="AS679" s="404"/>
      <c r="AT679" s="404"/>
      <c r="AU679" s="404"/>
    </row>
    <row r="680" customFormat="false" ht="19.5" hidden="false" customHeight="true" outlineLevel="0" collapsed="false">
      <c r="A680" s="404"/>
      <c r="B680" s="513"/>
      <c r="C680" s="404"/>
      <c r="D680" s="404"/>
      <c r="E680" s="404"/>
      <c r="F680" s="404"/>
      <c r="G680" s="404"/>
      <c r="H680" s="404"/>
      <c r="I680" s="404"/>
      <c r="J680" s="404"/>
      <c r="K680" s="404"/>
      <c r="L680" s="404"/>
      <c r="M680" s="404"/>
      <c r="N680" s="404"/>
      <c r="O680" s="404"/>
      <c r="P680" s="404"/>
      <c r="Q680" s="404"/>
      <c r="R680" s="404"/>
      <c r="S680" s="404"/>
      <c r="T680" s="404"/>
      <c r="U680" s="404"/>
      <c r="V680" s="404"/>
      <c r="W680" s="404"/>
      <c r="X680" s="404"/>
      <c r="Y680" s="404"/>
      <c r="Z680" s="404"/>
      <c r="AA680" s="404"/>
      <c r="AB680" s="404"/>
      <c r="AC680" s="404"/>
      <c r="AD680" s="404"/>
      <c r="AE680" s="404"/>
      <c r="AF680" s="404"/>
      <c r="AG680" s="404"/>
      <c r="AH680" s="404"/>
      <c r="AI680" s="404"/>
      <c r="AJ680" s="404"/>
      <c r="AK680" s="404"/>
      <c r="AL680" s="404"/>
      <c r="AM680" s="404"/>
      <c r="AN680" s="404"/>
      <c r="AO680" s="404"/>
      <c r="AP680" s="404"/>
      <c r="AQ680" s="404"/>
      <c r="AR680" s="404"/>
      <c r="AS680" s="404"/>
      <c r="AT680" s="404"/>
      <c r="AU680" s="404"/>
    </row>
    <row r="681" customFormat="false" ht="19.5" hidden="false" customHeight="true" outlineLevel="0" collapsed="false">
      <c r="A681" s="404"/>
      <c r="B681" s="513"/>
      <c r="C681" s="404"/>
      <c r="D681" s="404"/>
      <c r="E681" s="404"/>
      <c r="F681" s="404"/>
      <c r="G681" s="404"/>
      <c r="H681" s="404"/>
      <c r="I681" s="404"/>
      <c r="J681" s="404"/>
      <c r="K681" s="404"/>
      <c r="L681" s="404"/>
      <c r="M681" s="404"/>
      <c r="N681" s="404"/>
      <c r="O681" s="404"/>
      <c r="P681" s="404"/>
      <c r="Q681" s="404"/>
      <c r="R681" s="404"/>
      <c r="S681" s="404"/>
      <c r="T681" s="404"/>
      <c r="U681" s="404"/>
      <c r="V681" s="404"/>
      <c r="W681" s="404"/>
      <c r="X681" s="404"/>
      <c r="Y681" s="404"/>
      <c r="Z681" s="404"/>
      <c r="AA681" s="404"/>
      <c r="AB681" s="404"/>
      <c r="AC681" s="404"/>
      <c r="AD681" s="404"/>
      <c r="AE681" s="404"/>
      <c r="AF681" s="404"/>
      <c r="AG681" s="404"/>
      <c r="AH681" s="404"/>
      <c r="AI681" s="404"/>
      <c r="AJ681" s="404"/>
      <c r="AK681" s="404"/>
      <c r="AL681" s="404"/>
      <c r="AM681" s="404"/>
      <c r="AN681" s="404"/>
      <c r="AO681" s="404"/>
      <c r="AP681" s="404"/>
      <c r="AQ681" s="404"/>
      <c r="AR681" s="404"/>
      <c r="AS681" s="404"/>
      <c r="AT681" s="404"/>
      <c r="AU681" s="404"/>
    </row>
    <row r="682" customFormat="false" ht="19.5" hidden="false" customHeight="true" outlineLevel="0" collapsed="false">
      <c r="A682" s="404"/>
      <c r="B682" s="513"/>
      <c r="C682" s="404"/>
      <c r="D682" s="404"/>
      <c r="E682" s="404"/>
      <c r="F682" s="404"/>
      <c r="G682" s="404"/>
      <c r="H682" s="404"/>
      <c r="I682" s="404"/>
      <c r="J682" s="404"/>
      <c r="K682" s="404"/>
      <c r="L682" s="404"/>
      <c r="M682" s="404"/>
      <c r="N682" s="404"/>
      <c r="O682" s="404"/>
      <c r="P682" s="404"/>
      <c r="Q682" s="404"/>
      <c r="R682" s="404"/>
      <c r="S682" s="404"/>
      <c r="T682" s="404"/>
      <c r="U682" s="404"/>
      <c r="V682" s="404"/>
      <c r="W682" s="404"/>
      <c r="X682" s="404"/>
      <c r="Y682" s="404"/>
      <c r="Z682" s="404"/>
      <c r="AA682" s="404"/>
      <c r="AB682" s="404"/>
      <c r="AC682" s="404"/>
      <c r="AD682" s="404"/>
      <c r="AE682" s="404"/>
      <c r="AF682" s="404"/>
      <c r="AG682" s="404"/>
      <c r="AH682" s="404"/>
      <c r="AI682" s="404"/>
      <c r="AJ682" s="404"/>
      <c r="AK682" s="404"/>
      <c r="AL682" s="404"/>
      <c r="AM682" s="404"/>
      <c r="AN682" s="404"/>
      <c r="AO682" s="404"/>
      <c r="AP682" s="404"/>
      <c r="AQ682" s="404"/>
      <c r="AR682" s="404"/>
      <c r="AS682" s="404"/>
      <c r="AT682" s="404"/>
      <c r="AU682" s="404"/>
    </row>
    <row r="683" customFormat="false" ht="19.5" hidden="false" customHeight="true" outlineLevel="0" collapsed="false">
      <c r="A683" s="404"/>
      <c r="B683" s="513"/>
      <c r="C683" s="404"/>
      <c r="D683" s="404"/>
      <c r="E683" s="404"/>
      <c r="F683" s="404"/>
      <c r="G683" s="404"/>
      <c r="H683" s="404"/>
      <c r="I683" s="404"/>
      <c r="J683" s="404"/>
      <c r="K683" s="404"/>
      <c r="L683" s="404"/>
      <c r="M683" s="404"/>
      <c r="N683" s="404"/>
      <c r="O683" s="404"/>
      <c r="P683" s="404"/>
      <c r="Q683" s="404"/>
      <c r="R683" s="404"/>
      <c r="S683" s="404"/>
      <c r="T683" s="404"/>
      <c r="U683" s="404"/>
      <c r="V683" s="404"/>
      <c r="W683" s="404"/>
      <c r="X683" s="404"/>
      <c r="Y683" s="404"/>
      <c r="Z683" s="404"/>
      <c r="AA683" s="404"/>
      <c r="AB683" s="404"/>
      <c r="AC683" s="404"/>
      <c r="AD683" s="404"/>
      <c r="AE683" s="404"/>
      <c r="AF683" s="404"/>
      <c r="AG683" s="404"/>
      <c r="AH683" s="404"/>
      <c r="AI683" s="404"/>
      <c r="AJ683" s="404"/>
      <c r="AK683" s="404"/>
      <c r="AL683" s="404"/>
      <c r="AM683" s="404"/>
      <c r="AN683" s="404"/>
      <c r="AO683" s="404"/>
      <c r="AP683" s="404"/>
      <c r="AQ683" s="404"/>
      <c r="AR683" s="404"/>
      <c r="AS683" s="404"/>
      <c r="AT683" s="404"/>
      <c r="AU683" s="404"/>
    </row>
    <row r="684" customFormat="false" ht="19.5" hidden="false" customHeight="true" outlineLevel="0" collapsed="false">
      <c r="A684" s="404"/>
      <c r="B684" s="513"/>
      <c r="C684" s="404"/>
      <c r="D684" s="404"/>
      <c r="E684" s="404"/>
      <c r="F684" s="404"/>
      <c r="G684" s="404"/>
      <c r="H684" s="404"/>
      <c r="I684" s="404"/>
      <c r="J684" s="404"/>
      <c r="K684" s="404"/>
      <c r="L684" s="404"/>
      <c r="M684" s="404"/>
      <c r="N684" s="404"/>
      <c r="O684" s="404"/>
      <c r="P684" s="404"/>
      <c r="Q684" s="404"/>
      <c r="R684" s="404"/>
      <c r="S684" s="404"/>
      <c r="T684" s="404"/>
      <c r="U684" s="404"/>
      <c r="V684" s="404"/>
      <c r="W684" s="404"/>
      <c r="X684" s="404"/>
      <c r="Y684" s="404"/>
      <c r="Z684" s="404"/>
      <c r="AA684" s="404"/>
      <c r="AB684" s="404"/>
      <c r="AC684" s="404"/>
      <c r="AD684" s="404"/>
      <c r="AE684" s="404"/>
      <c r="AF684" s="404"/>
      <c r="AG684" s="404"/>
      <c r="AH684" s="404"/>
      <c r="AI684" s="404"/>
      <c r="AJ684" s="404"/>
      <c r="AK684" s="404"/>
      <c r="AL684" s="404"/>
      <c r="AM684" s="404"/>
      <c r="AN684" s="404"/>
      <c r="AO684" s="404"/>
      <c r="AP684" s="404"/>
      <c r="AQ684" s="404"/>
      <c r="AR684" s="404"/>
      <c r="AS684" s="404"/>
      <c r="AT684" s="404"/>
      <c r="AU684" s="404"/>
    </row>
    <row r="685" customFormat="false" ht="19.5" hidden="false" customHeight="true" outlineLevel="0" collapsed="false">
      <c r="A685" s="404"/>
      <c r="B685" s="513"/>
      <c r="C685" s="404"/>
      <c r="D685" s="404"/>
      <c r="E685" s="404"/>
      <c r="F685" s="404"/>
      <c r="G685" s="404"/>
      <c r="H685" s="404"/>
      <c r="I685" s="404"/>
      <c r="J685" s="404"/>
      <c r="K685" s="404"/>
      <c r="L685" s="404"/>
      <c r="M685" s="404"/>
      <c r="N685" s="404"/>
      <c r="O685" s="404"/>
      <c r="P685" s="404"/>
      <c r="Q685" s="404"/>
      <c r="R685" s="404"/>
      <c r="S685" s="404"/>
      <c r="T685" s="404"/>
      <c r="U685" s="404"/>
      <c r="V685" s="404"/>
      <c r="W685" s="404"/>
      <c r="X685" s="404"/>
      <c r="Y685" s="404"/>
      <c r="Z685" s="404"/>
      <c r="AA685" s="404"/>
      <c r="AB685" s="404"/>
      <c r="AC685" s="404"/>
      <c r="AD685" s="404"/>
      <c r="AE685" s="404"/>
      <c r="AF685" s="404"/>
      <c r="AG685" s="404"/>
      <c r="AH685" s="404"/>
      <c r="AI685" s="404"/>
      <c r="AJ685" s="404"/>
      <c r="AK685" s="404"/>
      <c r="AL685" s="404"/>
      <c r="AM685" s="404"/>
      <c r="AN685" s="404"/>
      <c r="AO685" s="404"/>
      <c r="AP685" s="404"/>
      <c r="AQ685" s="404"/>
      <c r="AR685" s="404"/>
      <c r="AS685" s="404"/>
      <c r="AT685" s="404"/>
      <c r="AU685" s="404"/>
    </row>
    <row r="686" customFormat="false" ht="19.5" hidden="false" customHeight="true" outlineLevel="0" collapsed="false">
      <c r="A686" s="404"/>
      <c r="B686" s="513"/>
      <c r="C686" s="404"/>
      <c r="D686" s="404"/>
      <c r="E686" s="404"/>
      <c r="F686" s="404"/>
      <c r="G686" s="404"/>
      <c r="H686" s="404"/>
      <c r="I686" s="404"/>
      <c r="J686" s="404"/>
      <c r="K686" s="404"/>
      <c r="L686" s="404"/>
      <c r="M686" s="404"/>
      <c r="N686" s="404"/>
      <c r="O686" s="404"/>
      <c r="P686" s="404"/>
      <c r="Q686" s="404"/>
      <c r="R686" s="404"/>
      <c r="S686" s="404"/>
      <c r="T686" s="404"/>
      <c r="U686" s="404"/>
      <c r="V686" s="404"/>
      <c r="W686" s="404"/>
      <c r="X686" s="404"/>
      <c r="Y686" s="404"/>
      <c r="Z686" s="404"/>
      <c r="AA686" s="404"/>
      <c r="AB686" s="404"/>
      <c r="AC686" s="404"/>
      <c r="AD686" s="404"/>
      <c r="AE686" s="404"/>
      <c r="AF686" s="404"/>
      <c r="AG686" s="404"/>
      <c r="AH686" s="404"/>
      <c r="AI686" s="404"/>
      <c r="AJ686" s="404"/>
      <c r="AK686" s="404"/>
      <c r="AL686" s="404"/>
      <c r="AM686" s="404"/>
      <c r="AN686" s="404"/>
      <c r="AO686" s="404"/>
      <c r="AP686" s="404"/>
      <c r="AQ686" s="404"/>
      <c r="AR686" s="404"/>
      <c r="AS686" s="404"/>
      <c r="AT686" s="404"/>
      <c r="AU686" s="404"/>
    </row>
    <row r="687" customFormat="false" ht="19.5" hidden="false" customHeight="true" outlineLevel="0" collapsed="false">
      <c r="A687" s="404"/>
      <c r="B687" s="513"/>
      <c r="C687" s="404"/>
      <c r="D687" s="404"/>
      <c r="E687" s="404"/>
      <c r="F687" s="404"/>
      <c r="G687" s="404"/>
      <c r="H687" s="404"/>
      <c r="I687" s="404"/>
      <c r="J687" s="404"/>
      <c r="K687" s="404"/>
      <c r="L687" s="404"/>
      <c r="M687" s="404"/>
      <c r="N687" s="404"/>
      <c r="O687" s="404"/>
      <c r="P687" s="404"/>
      <c r="Q687" s="404"/>
      <c r="R687" s="404"/>
      <c r="S687" s="404"/>
      <c r="T687" s="404"/>
      <c r="U687" s="404"/>
      <c r="V687" s="404"/>
      <c r="W687" s="404"/>
      <c r="X687" s="404"/>
      <c r="Y687" s="404"/>
      <c r="Z687" s="404"/>
      <c r="AA687" s="404"/>
      <c r="AB687" s="404"/>
      <c r="AC687" s="404"/>
      <c r="AD687" s="404"/>
      <c r="AE687" s="404"/>
      <c r="AF687" s="404"/>
      <c r="AG687" s="404"/>
      <c r="AH687" s="404"/>
      <c r="AI687" s="404"/>
      <c r="AJ687" s="404"/>
      <c r="AK687" s="404"/>
      <c r="AL687" s="404"/>
      <c r="AM687" s="404"/>
      <c r="AN687" s="404"/>
      <c r="AO687" s="404"/>
      <c r="AP687" s="404"/>
      <c r="AQ687" s="404"/>
      <c r="AR687" s="404"/>
      <c r="AS687" s="404"/>
      <c r="AT687" s="404"/>
      <c r="AU687" s="404"/>
    </row>
    <row r="688" customFormat="false" ht="19.5" hidden="false" customHeight="true" outlineLevel="0" collapsed="false">
      <c r="A688" s="404"/>
      <c r="B688" s="513"/>
      <c r="C688" s="404"/>
      <c r="D688" s="404"/>
      <c r="E688" s="404"/>
      <c r="F688" s="404"/>
      <c r="G688" s="404"/>
      <c r="H688" s="404"/>
      <c r="I688" s="404"/>
      <c r="J688" s="404"/>
      <c r="K688" s="404"/>
      <c r="L688" s="404"/>
      <c r="M688" s="404"/>
      <c r="N688" s="404"/>
      <c r="O688" s="404"/>
      <c r="P688" s="404"/>
      <c r="Q688" s="404"/>
      <c r="R688" s="404"/>
      <c r="S688" s="404"/>
      <c r="T688" s="404"/>
      <c r="U688" s="404"/>
      <c r="V688" s="404"/>
      <c r="W688" s="404"/>
      <c r="X688" s="404"/>
      <c r="Y688" s="404"/>
      <c r="Z688" s="404"/>
      <c r="AA688" s="404"/>
      <c r="AB688" s="404"/>
      <c r="AC688" s="404"/>
      <c r="AD688" s="404"/>
      <c r="AE688" s="404"/>
      <c r="AF688" s="404"/>
      <c r="AG688" s="404"/>
      <c r="AH688" s="404"/>
      <c r="AI688" s="404"/>
      <c r="AJ688" s="404"/>
      <c r="AK688" s="404"/>
      <c r="AL688" s="404"/>
      <c r="AM688" s="404"/>
      <c r="AN688" s="404"/>
      <c r="AO688" s="404"/>
      <c r="AP688" s="404"/>
      <c r="AQ688" s="404"/>
      <c r="AR688" s="404"/>
      <c r="AS688" s="404"/>
      <c r="AT688" s="404"/>
      <c r="AU688" s="404"/>
    </row>
    <row r="689" customFormat="false" ht="19.5" hidden="false" customHeight="true" outlineLevel="0" collapsed="false">
      <c r="A689" s="404"/>
      <c r="B689" s="513"/>
      <c r="C689" s="404"/>
      <c r="D689" s="404"/>
      <c r="E689" s="404"/>
      <c r="F689" s="404"/>
      <c r="G689" s="404"/>
      <c r="H689" s="404"/>
      <c r="I689" s="404"/>
      <c r="J689" s="404"/>
      <c r="K689" s="404"/>
      <c r="L689" s="404"/>
      <c r="M689" s="404"/>
      <c r="N689" s="404"/>
      <c r="O689" s="404"/>
      <c r="P689" s="404"/>
      <c r="Q689" s="404"/>
      <c r="R689" s="404"/>
      <c r="S689" s="404"/>
      <c r="T689" s="404"/>
      <c r="U689" s="404"/>
      <c r="V689" s="404"/>
      <c r="W689" s="404"/>
      <c r="X689" s="404"/>
      <c r="Y689" s="404"/>
      <c r="Z689" s="404"/>
      <c r="AA689" s="404"/>
      <c r="AB689" s="404"/>
      <c r="AC689" s="404"/>
      <c r="AD689" s="404"/>
      <c r="AE689" s="404"/>
      <c r="AF689" s="404"/>
      <c r="AG689" s="404"/>
      <c r="AH689" s="404"/>
      <c r="AI689" s="404"/>
      <c r="AJ689" s="404"/>
      <c r="AK689" s="404"/>
      <c r="AL689" s="404"/>
      <c r="AM689" s="404"/>
      <c r="AN689" s="404"/>
      <c r="AO689" s="404"/>
      <c r="AP689" s="404"/>
      <c r="AQ689" s="404"/>
      <c r="AR689" s="404"/>
      <c r="AS689" s="404"/>
      <c r="AT689" s="404"/>
      <c r="AU689" s="404"/>
    </row>
    <row r="690" customFormat="false" ht="19.5" hidden="false" customHeight="true" outlineLevel="0" collapsed="false">
      <c r="A690" s="404"/>
      <c r="B690" s="513"/>
      <c r="C690" s="404"/>
      <c r="D690" s="404"/>
      <c r="E690" s="404"/>
      <c r="F690" s="404"/>
      <c r="G690" s="404"/>
      <c r="H690" s="404"/>
      <c r="I690" s="404"/>
      <c r="J690" s="404"/>
      <c r="K690" s="404"/>
      <c r="L690" s="404"/>
      <c r="M690" s="404"/>
      <c r="N690" s="404"/>
      <c r="O690" s="404"/>
      <c r="P690" s="404"/>
      <c r="Q690" s="404"/>
      <c r="R690" s="404"/>
      <c r="S690" s="404"/>
      <c r="T690" s="404"/>
      <c r="U690" s="404"/>
      <c r="V690" s="404"/>
      <c r="W690" s="404"/>
      <c r="X690" s="404"/>
      <c r="Y690" s="404"/>
      <c r="Z690" s="404"/>
      <c r="AA690" s="404"/>
      <c r="AB690" s="404"/>
      <c r="AC690" s="404"/>
      <c r="AD690" s="404"/>
      <c r="AE690" s="404"/>
      <c r="AF690" s="404"/>
      <c r="AG690" s="404"/>
      <c r="AH690" s="404"/>
      <c r="AI690" s="404"/>
      <c r="AJ690" s="404"/>
      <c r="AK690" s="404"/>
      <c r="AL690" s="404"/>
      <c r="AM690" s="404"/>
      <c r="AN690" s="404"/>
      <c r="AO690" s="404"/>
      <c r="AP690" s="404"/>
      <c r="AQ690" s="404"/>
      <c r="AR690" s="404"/>
      <c r="AS690" s="404"/>
      <c r="AT690" s="404"/>
      <c r="AU690" s="404"/>
    </row>
    <row r="691" customFormat="false" ht="19.5" hidden="false" customHeight="true" outlineLevel="0" collapsed="false">
      <c r="A691" s="404"/>
      <c r="B691" s="513"/>
      <c r="C691" s="404"/>
      <c r="D691" s="404"/>
      <c r="E691" s="404"/>
      <c r="F691" s="404"/>
      <c r="G691" s="404"/>
      <c r="H691" s="404"/>
      <c r="I691" s="404"/>
      <c r="J691" s="404"/>
      <c r="K691" s="404"/>
      <c r="L691" s="404"/>
      <c r="M691" s="404"/>
      <c r="N691" s="404"/>
      <c r="O691" s="404"/>
      <c r="P691" s="404"/>
      <c r="Q691" s="404"/>
      <c r="R691" s="404"/>
      <c r="S691" s="404"/>
      <c r="T691" s="404"/>
      <c r="U691" s="404"/>
      <c r="V691" s="404"/>
      <c r="W691" s="404"/>
      <c r="X691" s="404"/>
      <c r="Y691" s="404"/>
      <c r="Z691" s="404"/>
      <c r="AA691" s="404"/>
      <c r="AB691" s="404"/>
      <c r="AC691" s="404"/>
      <c r="AD691" s="404"/>
      <c r="AE691" s="404"/>
      <c r="AF691" s="404"/>
      <c r="AG691" s="404"/>
      <c r="AH691" s="404"/>
      <c r="AI691" s="404"/>
      <c r="AJ691" s="404"/>
      <c r="AK691" s="404"/>
      <c r="AL691" s="404"/>
      <c r="AM691" s="404"/>
      <c r="AN691" s="404"/>
      <c r="AO691" s="404"/>
      <c r="AP691" s="404"/>
      <c r="AQ691" s="404"/>
      <c r="AR691" s="404"/>
      <c r="AS691" s="404"/>
      <c r="AT691" s="404"/>
      <c r="AU691" s="404"/>
    </row>
    <row r="692" customFormat="false" ht="19.5" hidden="false" customHeight="true" outlineLevel="0" collapsed="false">
      <c r="A692" s="404"/>
      <c r="B692" s="513"/>
      <c r="C692" s="404"/>
      <c r="D692" s="404"/>
      <c r="E692" s="404"/>
      <c r="F692" s="404"/>
      <c r="G692" s="404"/>
      <c r="H692" s="404"/>
      <c r="I692" s="404"/>
      <c r="J692" s="404"/>
      <c r="K692" s="404"/>
      <c r="L692" s="404"/>
      <c r="M692" s="404"/>
      <c r="N692" s="404"/>
      <c r="O692" s="404"/>
      <c r="P692" s="404"/>
      <c r="Q692" s="404"/>
      <c r="R692" s="404"/>
      <c r="S692" s="404"/>
      <c r="T692" s="404"/>
      <c r="U692" s="404"/>
      <c r="V692" s="404"/>
      <c r="W692" s="404"/>
      <c r="X692" s="404"/>
      <c r="Y692" s="404"/>
      <c r="Z692" s="404"/>
      <c r="AA692" s="404"/>
      <c r="AB692" s="404"/>
      <c r="AC692" s="404"/>
      <c r="AD692" s="404"/>
      <c r="AE692" s="404"/>
      <c r="AF692" s="404"/>
      <c r="AG692" s="404"/>
      <c r="AH692" s="404"/>
      <c r="AI692" s="404"/>
      <c r="AJ692" s="404"/>
      <c r="AK692" s="404"/>
      <c r="AL692" s="404"/>
      <c r="AM692" s="404"/>
      <c r="AN692" s="404"/>
      <c r="AO692" s="404"/>
      <c r="AP692" s="404"/>
      <c r="AQ692" s="404"/>
      <c r="AR692" s="404"/>
      <c r="AS692" s="404"/>
      <c r="AT692" s="404"/>
      <c r="AU692" s="404"/>
    </row>
    <row r="693" customFormat="false" ht="19.5" hidden="false" customHeight="true" outlineLevel="0" collapsed="false">
      <c r="A693" s="404"/>
      <c r="B693" s="513"/>
      <c r="C693" s="404"/>
      <c r="D693" s="404"/>
      <c r="E693" s="404"/>
      <c r="F693" s="404"/>
      <c r="G693" s="404"/>
      <c r="H693" s="404"/>
      <c r="I693" s="404"/>
      <c r="J693" s="404"/>
      <c r="K693" s="404"/>
      <c r="L693" s="404"/>
      <c r="M693" s="404"/>
      <c r="N693" s="404"/>
      <c r="O693" s="404"/>
      <c r="P693" s="404"/>
      <c r="Q693" s="404"/>
      <c r="R693" s="404"/>
      <c r="S693" s="404"/>
      <c r="T693" s="404"/>
      <c r="U693" s="404"/>
      <c r="V693" s="404"/>
      <c r="W693" s="404"/>
      <c r="X693" s="404"/>
      <c r="Y693" s="404"/>
      <c r="Z693" s="404"/>
      <c r="AA693" s="404"/>
      <c r="AB693" s="404"/>
      <c r="AC693" s="404"/>
      <c r="AD693" s="404"/>
      <c r="AE693" s="404"/>
      <c r="AF693" s="404"/>
      <c r="AG693" s="404"/>
      <c r="AH693" s="404"/>
      <c r="AI693" s="404"/>
      <c r="AJ693" s="404"/>
      <c r="AK693" s="404"/>
      <c r="AL693" s="404"/>
      <c r="AM693" s="404"/>
      <c r="AN693" s="404"/>
      <c r="AO693" s="404"/>
      <c r="AP693" s="404"/>
      <c r="AQ693" s="404"/>
      <c r="AR693" s="404"/>
      <c r="AS693" s="404"/>
      <c r="AT693" s="404"/>
      <c r="AU693" s="404"/>
    </row>
    <row r="694" customFormat="false" ht="19.5" hidden="false" customHeight="true" outlineLevel="0" collapsed="false">
      <c r="A694" s="404"/>
      <c r="B694" s="513"/>
      <c r="C694" s="404"/>
      <c r="D694" s="404"/>
      <c r="E694" s="404"/>
      <c r="F694" s="404"/>
      <c r="G694" s="404"/>
      <c r="H694" s="404"/>
      <c r="I694" s="404"/>
      <c r="J694" s="404"/>
      <c r="K694" s="404"/>
      <c r="L694" s="404"/>
      <c r="M694" s="404"/>
      <c r="N694" s="404"/>
      <c r="O694" s="404"/>
      <c r="P694" s="404"/>
      <c r="Q694" s="404"/>
      <c r="R694" s="404"/>
      <c r="S694" s="404"/>
      <c r="T694" s="404"/>
      <c r="U694" s="404"/>
      <c r="V694" s="404"/>
      <c r="W694" s="404"/>
      <c r="X694" s="404"/>
      <c r="Y694" s="404"/>
      <c r="Z694" s="404"/>
      <c r="AA694" s="404"/>
      <c r="AB694" s="404"/>
      <c r="AC694" s="404"/>
      <c r="AD694" s="404"/>
      <c r="AE694" s="404"/>
      <c r="AF694" s="404"/>
      <c r="AG694" s="404"/>
      <c r="AH694" s="404"/>
      <c r="AI694" s="404"/>
      <c r="AJ694" s="404"/>
      <c r="AK694" s="404"/>
      <c r="AL694" s="404"/>
      <c r="AM694" s="404"/>
      <c r="AN694" s="404"/>
      <c r="AO694" s="404"/>
      <c r="AP694" s="404"/>
      <c r="AQ694" s="404"/>
      <c r="AR694" s="404"/>
      <c r="AS694" s="404"/>
      <c r="AT694" s="404"/>
      <c r="AU694" s="404"/>
    </row>
    <row r="695" customFormat="false" ht="19.5" hidden="false" customHeight="true" outlineLevel="0" collapsed="false">
      <c r="A695" s="404"/>
      <c r="B695" s="513"/>
      <c r="C695" s="404"/>
      <c r="D695" s="404"/>
      <c r="E695" s="404"/>
      <c r="F695" s="404"/>
      <c r="G695" s="404"/>
      <c r="H695" s="404"/>
      <c r="I695" s="404"/>
      <c r="J695" s="404"/>
      <c r="K695" s="404"/>
      <c r="L695" s="404"/>
      <c r="M695" s="404"/>
      <c r="N695" s="404"/>
      <c r="O695" s="404"/>
      <c r="P695" s="404"/>
      <c r="Q695" s="404"/>
      <c r="R695" s="404"/>
      <c r="S695" s="404"/>
      <c r="T695" s="404"/>
      <c r="U695" s="404"/>
      <c r="V695" s="404"/>
      <c r="W695" s="404"/>
      <c r="X695" s="404"/>
      <c r="Y695" s="404"/>
      <c r="Z695" s="404"/>
      <c r="AA695" s="404"/>
      <c r="AB695" s="404"/>
      <c r="AC695" s="404"/>
      <c r="AD695" s="404"/>
      <c r="AE695" s="404"/>
      <c r="AF695" s="404"/>
      <c r="AG695" s="404"/>
      <c r="AH695" s="404"/>
      <c r="AI695" s="404"/>
      <c r="AJ695" s="404"/>
      <c r="AK695" s="404"/>
      <c r="AL695" s="404"/>
      <c r="AM695" s="404"/>
      <c r="AN695" s="404"/>
      <c r="AO695" s="404"/>
      <c r="AP695" s="404"/>
      <c r="AQ695" s="404"/>
      <c r="AR695" s="404"/>
      <c r="AS695" s="404"/>
      <c r="AT695" s="404"/>
      <c r="AU695" s="404"/>
    </row>
    <row r="696" customFormat="false" ht="19.5" hidden="false" customHeight="true" outlineLevel="0" collapsed="false">
      <c r="A696" s="404"/>
      <c r="B696" s="513"/>
      <c r="C696" s="404"/>
      <c r="D696" s="404"/>
      <c r="E696" s="404"/>
      <c r="F696" s="404"/>
      <c r="G696" s="404"/>
      <c r="H696" s="404"/>
      <c r="I696" s="404"/>
      <c r="J696" s="404"/>
      <c r="K696" s="404"/>
      <c r="L696" s="404"/>
      <c r="M696" s="404"/>
      <c r="N696" s="404"/>
      <c r="O696" s="404"/>
      <c r="P696" s="404"/>
      <c r="Q696" s="404"/>
      <c r="R696" s="404"/>
      <c r="S696" s="404"/>
      <c r="T696" s="404"/>
      <c r="U696" s="404"/>
      <c r="V696" s="404"/>
      <c r="W696" s="404"/>
      <c r="X696" s="404"/>
      <c r="Y696" s="404"/>
      <c r="Z696" s="404"/>
      <c r="AA696" s="404"/>
      <c r="AB696" s="404"/>
      <c r="AC696" s="404"/>
      <c r="AD696" s="404"/>
      <c r="AE696" s="404"/>
      <c r="AF696" s="404"/>
      <c r="AG696" s="404"/>
      <c r="AH696" s="404"/>
      <c r="AI696" s="404"/>
      <c r="AJ696" s="404"/>
      <c r="AK696" s="404"/>
      <c r="AL696" s="404"/>
      <c r="AM696" s="404"/>
      <c r="AN696" s="404"/>
      <c r="AO696" s="404"/>
      <c r="AP696" s="404"/>
      <c r="AQ696" s="404"/>
      <c r="AR696" s="404"/>
      <c r="AS696" s="404"/>
      <c r="AT696" s="404"/>
      <c r="AU696" s="404"/>
    </row>
    <row r="697" customFormat="false" ht="19.5" hidden="false" customHeight="true" outlineLevel="0" collapsed="false">
      <c r="A697" s="404"/>
      <c r="B697" s="513"/>
      <c r="C697" s="404"/>
      <c r="D697" s="404"/>
      <c r="E697" s="404"/>
      <c r="F697" s="404"/>
      <c r="G697" s="404"/>
      <c r="H697" s="404"/>
      <c r="I697" s="404"/>
      <c r="J697" s="404"/>
      <c r="K697" s="404"/>
      <c r="L697" s="404"/>
      <c r="M697" s="404"/>
      <c r="N697" s="404"/>
      <c r="O697" s="404"/>
      <c r="P697" s="404"/>
      <c r="Q697" s="404"/>
      <c r="R697" s="404"/>
      <c r="S697" s="404"/>
      <c r="T697" s="404"/>
      <c r="U697" s="404"/>
      <c r="V697" s="404"/>
      <c r="W697" s="404"/>
      <c r="X697" s="404"/>
      <c r="Y697" s="404"/>
      <c r="Z697" s="404"/>
      <c r="AA697" s="404"/>
      <c r="AB697" s="404"/>
      <c r="AC697" s="404"/>
      <c r="AD697" s="404"/>
      <c r="AE697" s="404"/>
      <c r="AF697" s="404"/>
      <c r="AG697" s="404"/>
      <c r="AH697" s="404"/>
      <c r="AI697" s="404"/>
      <c r="AJ697" s="404"/>
      <c r="AK697" s="404"/>
      <c r="AL697" s="404"/>
      <c r="AM697" s="404"/>
      <c r="AN697" s="404"/>
      <c r="AO697" s="404"/>
      <c r="AP697" s="404"/>
      <c r="AQ697" s="404"/>
      <c r="AR697" s="404"/>
      <c r="AS697" s="404"/>
      <c r="AT697" s="404"/>
      <c r="AU697" s="404"/>
    </row>
    <row r="698" customFormat="false" ht="19.5" hidden="false" customHeight="true" outlineLevel="0" collapsed="false">
      <c r="A698" s="404"/>
      <c r="B698" s="513"/>
      <c r="C698" s="404"/>
      <c r="D698" s="404"/>
      <c r="E698" s="404"/>
      <c r="F698" s="404"/>
      <c r="G698" s="404"/>
      <c r="H698" s="404"/>
      <c r="I698" s="404"/>
      <c r="J698" s="404"/>
      <c r="K698" s="404"/>
      <c r="L698" s="404"/>
      <c r="M698" s="404"/>
      <c r="N698" s="404"/>
      <c r="O698" s="404"/>
      <c r="P698" s="404"/>
      <c r="Q698" s="404"/>
      <c r="R698" s="404"/>
      <c r="S698" s="404"/>
      <c r="T698" s="404"/>
      <c r="U698" s="404"/>
      <c r="V698" s="404"/>
      <c r="W698" s="404"/>
      <c r="X698" s="404"/>
      <c r="Y698" s="404"/>
      <c r="Z698" s="404"/>
      <c r="AA698" s="404"/>
      <c r="AB698" s="404"/>
      <c r="AC698" s="404"/>
      <c r="AD698" s="404"/>
      <c r="AE698" s="404"/>
      <c r="AF698" s="404"/>
      <c r="AG698" s="404"/>
      <c r="AH698" s="404"/>
      <c r="AI698" s="404"/>
      <c r="AJ698" s="404"/>
      <c r="AK698" s="404"/>
      <c r="AL698" s="404"/>
      <c r="AM698" s="404"/>
      <c r="AN698" s="404"/>
      <c r="AO698" s="404"/>
      <c r="AP698" s="404"/>
      <c r="AQ698" s="404"/>
      <c r="AR698" s="404"/>
      <c r="AS698" s="404"/>
      <c r="AT698" s="404"/>
      <c r="AU698" s="404"/>
    </row>
    <row r="699" customFormat="false" ht="19.5" hidden="false" customHeight="true" outlineLevel="0" collapsed="false">
      <c r="A699" s="404"/>
      <c r="B699" s="513"/>
      <c r="C699" s="404"/>
      <c r="D699" s="404"/>
      <c r="E699" s="404"/>
      <c r="F699" s="404"/>
      <c r="G699" s="404"/>
      <c r="H699" s="404"/>
      <c r="I699" s="404"/>
      <c r="J699" s="404"/>
      <c r="K699" s="404"/>
      <c r="L699" s="404"/>
      <c r="M699" s="404"/>
      <c r="N699" s="404"/>
      <c r="O699" s="404"/>
      <c r="P699" s="404"/>
      <c r="Q699" s="404"/>
      <c r="R699" s="404"/>
      <c r="S699" s="404"/>
      <c r="T699" s="404"/>
      <c r="U699" s="404"/>
      <c r="V699" s="404"/>
      <c r="W699" s="404"/>
      <c r="X699" s="404"/>
      <c r="Y699" s="404"/>
      <c r="Z699" s="404"/>
      <c r="AA699" s="404"/>
      <c r="AB699" s="404"/>
      <c r="AC699" s="404"/>
      <c r="AD699" s="404"/>
      <c r="AE699" s="404"/>
      <c r="AF699" s="404"/>
      <c r="AG699" s="404"/>
      <c r="AH699" s="404"/>
      <c r="AI699" s="404"/>
      <c r="AJ699" s="404"/>
      <c r="AK699" s="404"/>
      <c r="AL699" s="404"/>
      <c r="AM699" s="404"/>
      <c r="AN699" s="404"/>
      <c r="AO699" s="404"/>
      <c r="AP699" s="404"/>
      <c r="AQ699" s="404"/>
      <c r="AR699" s="404"/>
      <c r="AS699" s="404"/>
      <c r="AT699" s="404"/>
      <c r="AU699" s="404"/>
    </row>
    <row r="700" customFormat="false" ht="19.5" hidden="false" customHeight="true" outlineLevel="0" collapsed="false">
      <c r="A700" s="404"/>
      <c r="B700" s="513"/>
      <c r="C700" s="404"/>
      <c r="D700" s="404"/>
      <c r="E700" s="404"/>
      <c r="F700" s="404"/>
      <c r="G700" s="404"/>
      <c r="H700" s="404"/>
      <c r="I700" s="404"/>
      <c r="J700" s="404"/>
      <c r="K700" s="404"/>
      <c r="L700" s="404"/>
      <c r="M700" s="404"/>
      <c r="N700" s="404"/>
      <c r="O700" s="404"/>
      <c r="P700" s="404"/>
      <c r="Q700" s="404"/>
      <c r="R700" s="404"/>
      <c r="S700" s="404"/>
      <c r="T700" s="404"/>
      <c r="U700" s="404"/>
      <c r="V700" s="404"/>
      <c r="W700" s="404"/>
      <c r="X700" s="404"/>
      <c r="Y700" s="404"/>
      <c r="Z700" s="404"/>
      <c r="AA700" s="404"/>
      <c r="AB700" s="404"/>
      <c r="AC700" s="404"/>
      <c r="AD700" s="404"/>
      <c r="AE700" s="404"/>
      <c r="AF700" s="404"/>
      <c r="AG700" s="404"/>
      <c r="AH700" s="404"/>
      <c r="AI700" s="404"/>
      <c r="AJ700" s="404"/>
      <c r="AK700" s="404"/>
      <c r="AL700" s="404"/>
      <c r="AM700" s="404"/>
      <c r="AN700" s="404"/>
      <c r="AO700" s="404"/>
      <c r="AP700" s="404"/>
      <c r="AQ700" s="404"/>
      <c r="AR700" s="404"/>
      <c r="AS700" s="404"/>
      <c r="AT700" s="404"/>
      <c r="AU700" s="404"/>
    </row>
    <row r="701" customFormat="false" ht="19.5" hidden="false" customHeight="true" outlineLevel="0" collapsed="false">
      <c r="A701" s="404"/>
      <c r="B701" s="513"/>
      <c r="C701" s="404"/>
      <c r="D701" s="404"/>
      <c r="E701" s="404"/>
      <c r="F701" s="404"/>
      <c r="G701" s="404"/>
      <c r="H701" s="404"/>
      <c r="I701" s="404"/>
      <c r="J701" s="404"/>
      <c r="K701" s="404"/>
      <c r="L701" s="404"/>
      <c r="M701" s="404"/>
      <c r="N701" s="404"/>
      <c r="O701" s="404"/>
      <c r="P701" s="404"/>
      <c r="Q701" s="404"/>
      <c r="R701" s="404"/>
      <c r="S701" s="404"/>
      <c r="T701" s="404"/>
      <c r="U701" s="404"/>
      <c r="V701" s="404"/>
      <c r="W701" s="404"/>
      <c r="X701" s="404"/>
      <c r="Y701" s="404"/>
      <c r="Z701" s="404"/>
      <c r="AA701" s="404"/>
      <c r="AB701" s="404"/>
      <c r="AC701" s="404"/>
      <c r="AD701" s="404"/>
      <c r="AE701" s="404"/>
      <c r="AF701" s="404"/>
      <c r="AG701" s="404"/>
      <c r="AH701" s="404"/>
      <c r="AI701" s="404"/>
      <c r="AJ701" s="404"/>
      <c r="AK701" s="404"/>
      <c r="AL701" s="404"/>
      <c r="AM701" s="404"/>
      <c r="AN701" s="404"/>
      <c r="AO701" s="404"/>
      <c r="AP701" s="404"/>
      <c r="AQ701" s="404"/>
      <c r="AR701" s="404"/>
      <c r="AS701" s="404"/>
      <c r="AT701" s="404"/>
      <c r="AU701" s="404"/>
    </row>
    <row r="702" customFormat="false" ht="19.5" hidden="false" customHeight="true" outlineLevel="0" collapsed="false">
      <c r="A702" s="404"/>
      <c r="B702" s="513"/>
      <c r="C702" s="404"/>
      <c r="D702" s="404"/>
      <c r="E702" s="404"/>
      <c r="F702" s="404"/>
      <c r="G702" s="404"/>
      <c r="H702" s="404"/>
      <c r="I702" s="404"/>
      <c r="J702" s="404"/>
      <c r="K702" s="404"/>
      <c r="L702" s="404"/>
      <c r="M702" s="404"/>
      <c r="N702" s="404"/>
      <c r="O702" s="404"/>
      <c r="P702" s="404"/>
      <c r="Q702" s="404"/>
      <c r="R702" s="404"/>
      <c r="S702" s="404"/>
      <c r="T702" s="404"/>
      <c r="U702" s="404"/>
      <c r="V702" s="404"/>
      <c r="W702" s="404"/>
      <c r="X702" s="404"/>
      <c r="Y702" s="404"/>
      <c r="Z702" s="404"/>
      <c r="AA702" s="404"/>
      <c r="AB702" s="404"/>
      <c r="AC702" s="404"/>
      <c r="AD702" s="404"/>
      <c r="AE702" s="404"/>
      <c r="AF702" s="404"/>
      <c r="AG702" s="404"/>
      <c r="AH702" s="404"/>
      <c r="AI702" s="404"/>
      <c r="AJ702" s="404"/>
      <c r="AK702" s="404"/>
      <c r="AL702" s="404"/>
      <c r="AM702" s="404"/>
      <c r="AN702" s="404"/>
      <c r="AO702" s="404"/>
      <c r="AP702" s="404"/>
      <c r="AQ702" s="404"/>
      <c r="AR702" s="404"/>
      <c r="AS702" s="404"/>
      <c r="AT702" s="404"/>
      <c r="AU702" s="404"/>
    </row>
    <row r="703" customFormat="false" ht="19.5" hidden="false" customHeight="true" outlineLevel="0" collapsed="false">
      <c r="A703" s="404"/>
      <c r="B703" s="513"/>
      <c r="C703" s="404"/>
      <c r="D703" s="404"/>
      <c r="E703" s="404"/>
      <c r="F703" s="404"/>
      <c r="G703" s="404"/>
      <c r="H703" s="404"/>
      <c r="I703" s="404"/>
      <c r="J703" s="404"/>
      <c r="K703" s="404"/>
      <c r="L703" s="404"/>
      <c r="M703" s="404"/>
      <c r="N703" s="404"/>
      <c r="O703" s="404"/>
      <c r="P703" s="404"/>
      <c r="Q703" s="404"/>
      <c r="R703" s="404"/>
      <c r="S703" s="404"/>
      <c r="T703" s="404"/>
      <c r="U703" s="404"/>
      <c r="V703" s="404"/>
      <c r="W703" s="404"/>
      <c r="X703" s="404"/>
      <c r="Y703" s="404"/>
      <c r="Z703" s="404"/>
      <c r="AA703" s="404"/>
      <c r="AB703" s="404"/>
      <c r="AC703" s="404"/>
      <c r="AD703" s="404"/>
      <c r="AE703" s="404"/>
      <c r="AF703" s="404"/>
      <c r="AG703" s="404"/>
      <c r="AH703" s="404"/>
      <c r="AI703" s="404"/>
      <c r="AJ703" s="404"/>
      <c r="AK703" s="404"/>
      <c r="AL703" s="404"/>
      <c r="AM703" s="404"/>
      <c r="AN703" s="404"/>
      <c r="AO703" s="404"/>
      <c r="AP703" s="404"/>
      <c r="AQ703" s="404"/>
      <c r="AR703" s="404"/>
      <c r="AS703" s="404"/>
      <c r="AT703" s="404"/>
      <c r="AU703" s="404"/>
    </row>
    <row r="704" customFormat="false" ht="19.5" hidden="false" customHeight="true" outlineLevel="0" collapsed="false">
      <c r="A704" s="404"/>
      <c r="B704" s="513"/>
      <c r="C704" s="404"/>
      <c r="D704" s="404"/>
      <c r="E704" s="404"/>
      <c r="F704" s="404"/>
      <c r="G704" s="404"/>
      <c r="H704" s="404"/>
      <c r="I704" s="404"/>
      <c r="J704" s="404"/>
      <c r="K704" s="404"/>
      <c r="L704" s="404"/>
      <c r="M704" s="404"/>
      <c r="N704" s="404"/>
      <c r="O704" s="404"/>
      <c r="P704" s="404"/>
      <c r="Q704" s="404"/>
      <c r="R704" s="404"/>
      <c r="S704" s="404"/>
      <c r="T704" s="404"/>
      <c r="U704" s="404"/>
      <c r="V704" s="404"/>
      <c r="W704" s="404"/>
      <c r="X704" s="404"/>
      <c r="Y704" s="404"/>
      <c r="Z704" s="404"/>
      <c r="AA704" s="404"/>
      <c r="AB704" s="404"/>
      <c r="AC704" s="404"/>
      <c r="AD704" s="404"/>
      <c r="AE704" s="404"/>
      <c r="AF704" s="404"/>
      <c r="AG704" s="404"/>
      <c r="AH704" s="404"/>
      <c r="AI704" s="404"/>
      <c r="AJ704" s="404"/>
      <c r="AK704" s="404"/>
      <c r="AL704" s="404"/>
      <c r="AM704" s="404"/>
      <c r="AN704" s="404"/>
      <c r="AO704" s="404"/>
      <c r="AP704" s="404"/>
      <c r="AQ704" s="404"/>
      <c r="AR704" s="404"/>
      <c r="AS704" s="404"/>
      <c r="AT704" s="404"/>
      <c r="AU704" s="404"/>
    </row>
    <row r="705" customFormat="false" ht="19.5" hidden="false" customHeight="true" outlineLevel="0" collapsed="false">
      <c r="A705" s="404"/>
      <c r="B705" s="513"/>
      <c r="C705" s="404"/>
      <c r="D705" s="404"/>
      <c r="E705" s="404"/>
      <c r="F705" s="404"/>
      <c r="G705" s="404"/>
      <c r="H705" s="404"/>
      <c r="I705" s="404"/>
      <c r="J705" s="404"/>
      <c r="K705" s="404"/>
      <c r="L705" s="404"/>
      <c r="M705" s="404"/>
      <c r="N705" s="404"/>
      <c r="O705" s="404"/>
      <c r="P705" s="404"/>
      <c r="Q705" s="404"/>
      <c r="R705" s="404"/>
      <c r="S705" s="404"/>
      <c r="T705" s="404"/>
      <c r="U705" s="404"/>
      <c r="V705" s="404"/>
      <c r="W705" s="404"/>
      <c r="X705" s="404"/>
      <c r="Y705" s="404"/>
      <c r="Z705" s="404"/>
      <c r="AA705" s="404"/>
      <c r="AB705" s="404"/>
      <c r="AC705" s="404"/>
      <c r="AD705" s="404"/>
      <c r="AE705" s="404"/>
      <c r="AF705" s="404"/>
      <c r="AG705" s="404"/>
      <c r="AH705" s="404"/>
      <c r="AI705" s="404"/>
      <c r="AJ705" s="404"/>
      <c r="AK705" s="404"/>
      <c r="AL705" s="404"/>
      <c r="AM705" s="404"/>
      <c r="AN705" s="404"/>
      <c r="AO705" s="404"/>
      <c r="AP705" s="404"/>
      <c r="AQ705" s="404"/>
      <c r="AR705" s="404"/>
      <c r="AS705" s="404"/>
      <c r="AT705" s="404"/>
      <c r="AU705" s="404"/>
    </row>
    <row r="706" customFormat="false" ht="19.5" hidden="false" customHeight="true" outlineLevel="0" collapsed="false">
      <c r="A706" s="404"/>
      <c r="B706" s="513"/>
      <c r="C706" s="404"/>
      <c r="D706" s="404"/>
      <c r="E706" s="404"/>
      <c r="F706" s="404"/>
      <c r="G706" s="404"/>
      <c r="H706" s="404"/>
      <c r="I706" s="404"/>
      <c r="J706" s="404"/>
      <c r="K706" s="404"/>
      <c r="L706" s="404"/>
      <c r="M706" s="404"/>
      <c r="N706" s="404"/>
      <c r="O706" s="404"/>
      <c r="P706" s="404"/>
      <c r="Q706" s="404"/>
      <c r="R706" s="404"/>
      <c r="S706" s="404"/>
      <c r="T706" s="404"/>
      <c r="U706" s="404"/>
      <c r="V706" s="404"/>
      <c r="W706" s="404"/>
      <c r="X706" s="404"/>
      <c r="Y706" s="404"/>
      <c r="Z706" s="404"/>
      <c r="AA706" s="404"/>
      <c r="AB706" s="404"/>
      <c r="AC706" s="404"/>
      <c r="AD706" s="404"/>
      <c r="AE706" s="404"/>
      <c r="AF706" s="404"/>
      <c r="AG706" s="404"/>
      <c r="AH706" s="404"/>
      <c r="AI706" s="404"/>
      <c r="AJ706" s="404"/>
      <c r="AK706" s="404"/>
      <c r="AL706" s="404"/>
      <c r="AM706" s="404"/>
      <c r="AN706" s="404"/>
      <c r="AO706" s="404"/>
      <c r="AP706" s="404"/>
      <c r="AQ706" s="404"/>
      <c r="AR706" s="404"/>
      <c r="AS706" s="404"/>
      <c r="AT706" s="404"/>
      <c r="AU706" s="404"/>
    </row>
    <row r="707" customFormat="false" ht="19.5" hidden="false" customHeight="true" outlineLevel="0" collapsed="false">
      <c r="A707" s="404"/>
      <c r="B707" s="513"/>
      <c r="C707" s="404"/>
      <c r="D707" s="404"/>
      <c r="E707" s="404"/>
      <c r="F707" s="404"/>
      <c r="G707" s="404"/>
      <c r="H707" s="404"/>
      <c r="I707" s="404"/>
      <c r="J707" s="404"/>
      <c r="K707" s="404"/>
      <c r="L707" s="404"/>
      <c r="M707" s="404"/>
      <c r="N707" s="404"/>
      <c r="O707" s="404"/>
      <c r="P707" s="404"/>
      <c r="Q707" s="404"/>
      <c r="R707" s="404"/>
      <c r="S707" s="404"/>
      <c r="T707" s="404"/>
      <c r="U707" s="404"/>
      <c r="V707" s="404"/>
      <c r="W707" s="404"/>
      <c r="X707" s="404"/>
      <c r="Y707" s="404"/>
      <c r="Z707" s="404"/>
      <c r="AA707" s="404"/>
      <c r="AB707" s="404"/>
      <c r="AC707" s="404"/>
      <c r="AD707" s="404"/>
      <c r="AE707" s="404"/>
      <c r="AF707" s="404"/>
      <c r="AG707" s="404"/>
      <c r="AH707" s="404"/>
      <c r="AI707" s="404"/>
      <c r="AJ707" s="404"/>
      <c r="AK707" s="404"/>
      <c r="AL707" s="404"/>
      <c r="AM707" s="404"/>
      <c r="AN707" s="404"/>
      <c r="AO707" s="404"/>
      <c r="AP707" s="404"/>
      <c r="AQ707" s="404"/>
      <c r="AR707" s="404"/>
      <c r="AS707" s="404"/>
      <c r="AT707" s="404"/>
      <c r="AU707" s="404"/>
    </row>
    <row r="708" customFormat="false" ht="19.5" hidden="false" customHeight="true" outlineLevel="0" collapsed="false">
      <c r="A708" s="404"/>
      <c r="B708" s="513"/>
      <c r="C708" s="404"/>
      <c r="D708" s="404"/>
      <c r="E708" s="404"/>
      <c r="F708" s="404"/>
      <c r="G708" s="404"/>
      <c r="H708" s="404"/>
      <c r="I708" s="404"/>
      <c r="J708" s="404"/>
      <c r="K708" s="404"/>
      <c r="L708" s="404"/>
      <c r="M708" s="404"/>
      <c r="N708" s="404"/>
      <c r="O708" s="404"/>
      <c r="P708" s="404"/>
      <c r="Q708" s="404"/>
      <c r="R708" s="404"/>
      <c r="S708" s="404"/>
      <c r="T708" s="404"/>
      <c r="U708" s="404"/>
      <c r="V708" s="404"/>
      <c r="W708" s="404"/>
      <c r="X708" s="404"/>
      <c r="Y708" s="404"/>
      <c r="Z708" s="404"/>
      <c r="AA708" s="404"/>
      <c r="AB708" s="404"/>
      <c r="AC708" s="404"/>
      <c r="AD708" s="404"/>
      <c r="AE708" s="404"/>
      <c r="AF708" s="404"/>
      <c r="AG708" s="404"/>
      <c r="AH708" s="404"/>
      <c r="AI708" s="404"/>
      <c r="AJ708" s="404"/>
      <c r="AK708" s="404"/>
      <c r="AL708" s="404"/>
      <c r="AM708" s="404"/>
      <c r="AN708" s="404"/>
      <c r="AO708" s="404"/>
      <c r="AP708" s="404"/>
      <c r="AQ708" s="404"/>
      <c r="AR708" s="404"/>
      <c r="AS708" s="404"/>
      <c r="AT708" s="404"/>
      <c r="AU708" s="404"/>
    </row>
    <row r="709" customFormat="false" ht="19.5" hidden="false" customHeight="true" outlineLevel="0" collapsed="false">
      <c r="A709" s="404"/>
      <c r="B709" s="513"/>
      <c r="C709" s="404"/>
      <c r="D709" s="404"/>
      <c r="E709" s="404"/>
      <c r="F709" s="404"/>
      <c r="G709" s="404"/>
      <c r="H709" s="404"/>
      <c r="I709" s="404"/>
      <c r="J709" s="404"/>
      <c r="K709" s="404"/>
      <c r="L709" s="404"/>
      <c r="M709" s="404"/>
      <c r="N709" s="404"/>
      <c r="O709" s="404"/>
      <c r="P709" s="404"/>
      <c r="Q709" s="404"/>
      <c r="R709" s="404"/>
      <c r="S709" s="404"/>
      <c r="T709" s="404"/>
      <c r="U709" s="404"/>
      <c r="V709" s="404"/>
      <c r="W709" s="404"/>
      <c r="X709" s="404"/>
      <c r="Y709" s="404"/>
      <c r="Z709" s="404"/>
      <c r="AA709" s="404"/>
      <c r="AB709" s="404"/>
      <c r="AC709" s="404"/>
      <c r="AD709" s="404"/>
      <c r="AE709" s="404"/>
      <c r="AF709" s="404"/>
      <c r="AG709" s="404"/>
      <c r="AH709" s="404"/>
      <c r="AI709" s="404"/>
      <c r="AJ709" s="404"/>
      <c r="AK709" s="404"/>
      <c r="AL709" s="404"/>
      <c r="AM709" s="404"/>
      <c r="AN709" s="404"/>
      <c r="AO709" s="404"/>
      <c r="AP709" s="404"/>
      <c r="AQ709" s="404"/>
      <c r="AR709" s="404"/>
      <c r="AS709" s="404"/>
      <c r="AT709" s="404"/>
      <c r="AU709" s="404"/>
    </row>
    <row r="710" customFormat="false" ht="19.5" hidden="false" customHeight="true" outlineLevel="0" collapsed="false">
      <c r="A710" s="404"/>
      <c r="B710" s="513"/>
      <c r="C710" s="404"/>
      <c r="D710" s="404"/>
      <c r="E710" s="404"/>
      <c r="F710" s="404"/>
      <c r="G710" s="404"/>
      <c r="H710" s="404"/>
      <c r="I710" s="404"/>
      <c r="J710" s="404"/>
      <c r="K710" s="404"/>
      <c r="L710" s="404"/>
      <c r="M710" s="404"/>
      <c r="N710" s="404"/>
      <c r="O710" s="404"/>
      <c r="P710" s="404"/>
      <c r="Q710" s="404"/>
      <c r="R710" s="404"/>
      <c r="S710" s="404"/>
      <c r="T710" s="404"/>
      <c r="U710" s="404"/>
      <c r="V710" s="404"/>
      <c r="W710" s="404"/>
      <c r="X710" s="404"/>
      <c r="Y710" s="404"/>
      <c r="Z710" s="404"/>
      <c r="AA710" s="404"/>
      <c r="AB710" s="404"/>
      <c r="AC710" s="404"/>
      <c r="AD710" s="404"/>
      <c r="AE710" s="404"/>
      <c r="AF710" s="404"/>
      <c r="AG710" s="404"/>
      <c r="AH710" s="404"/>
      <c r="AI710" s="404"/>
      <c r="AJ710" s="404"/>
      <c r="AK710" s="404"/>
      <c r="AL710" s="404"/>
      <c r="AM710" s="404"/>
      <c r="AN710" s="404"/>
      <c r="AO710" s="404"/>
      <c r="AP710" s="404"/>
      <c r="AQ710" s="404"/>
      <c r="AR710" s="404"/>
      <c r="AS710" s="404"/>
      <c r="AT710" s="404"/>
      <c r="AU710" s="404"/>
    </row>
    <row r="711" customFormat="false" ht="19.5" hidden="false" customHeight="true" outlineLevel="0" collapsed="false">
      <c r="A711" s="404"/>
      <c r="B711" s="513"/>
      <c r="C711" s="404"/>
      <c r="D711" s="404"/>
      <c r="E711" s="404"/>
      <c r="F711" s="404"/>
      <c r="G711" s="404"/>
      <c r="H711" s="404"/>
      <c r="I711" s="404"/>
      <c r="J711" s="404"/>
      <c r="K711" s="404"/>
      <c r="L711" s="404"/>
      <c r="M711" s="404"/>
      <c r="N711" s="404"/>
      <c r="O711" s="404"/>
      <c r="P711" s="404"/>
      <c r="Q711" s="404"/>
      <c r="R711" s="404"/>
      <c r="S711" s="404"/>
      <c r="T711" s="404"/>
      <c r="U711" s="404"/>
      <c r="V711" s="404"/>
      <c r="W711" s="404"/>
      <c r="X711" s="404"/>
      <c r="Y711" s="404"/>
      <c r="Z711" s="404"/>
      <c r="AA711" s="404"/>
      <c r="AB711" s="404"/>
      <c r="AC711" s="404"/>
      <c r="AD711" s="404"/>
      <c r="AE711" s="404"/>
      <c r="AF711" s="404"/>
      <c r="AG711" s="404"/>
      <c r="AH711" s="404"/>
      <c r="AI711" s="404"/>
      <c r="AJ711" s="404"/>
      <c r="AK711" s="404"/>
      <c r="AL711" s="404"/>
      <c r="AM711" s="404"/>
      <c r="AN711" s="404"/>
      <c r="AO711" s="404"/>
      <c r="AP711" s="404"/>
      <c r="AQ711" s="404"/>
      <c r="AR711" s="404"/>
      <c r="AS711" s="404"/>
      <c r="AT711" s="404"/>
      <c r="AU711" s="404"/>
    </row>
    <row r="712" customFormat="false" ht="19.5" hidden="false" customHeight="true" outlineLevel="0" collapsed="false">
      <c r="A712" s="404"/>
      <c r="B712" s="513"/>
      <c r="C712" s="404"/>
      <c r="D712" s="404"/>
      <c r="E712" s="404"/>
      <c r="F712" s="404"/>
      <c r="G712" s="404"/>
      <c r="H712" s="404"/>
      <c r="I712" s="404"/>
      <c r="J712" s="404"/>
      <c r="K712" s="404"/>
      <c r="L712" s="404"/>
      <c r="M712" s="404"/>
      <c r="N712" s="404"/>
      <c r="O712" s="404"/>
      <c r="P712" s="404"/>
      <c r="Q712" s="404"/>
      <c r="R712" s="404"/>
      <c r="S712" s="404"/>
      <c r="T712" s="404"/>
      <c r="U712" s="404"/>
      <c r="V712" s="404"/>
      <c r="W712" s="404"/>
      <c r="X712" s="404"/>
      <c r="Y712" s="404"/>
      <c r="Z712" s="404"/>
      <c r="AA712" s="404"/>
      <c r="AB712" s="404"/>
      <c r="AC712" s="404"/>
      <c r="AD712" s="404"/>
      <c r="AE712" s="404"/>
      <c r="AF712" s="404"/>
      <c r="AG712" s="404"/>
      <c r="AH712" s="404"/>
      <c r="AI712" s="404"/>
      <c r="AJ712" s="404"/>
      <c r="AK712" s="404"/>
      <c r="AL712" s="404"/>
      <c r="AM712" s="404"/>
      <c r="AN712" s="404"/>
      <c r="AO712" s="404"/>
      <c r="AP712" s="404"/>
      <c r="AQ712" s="404"/>
      <c r="AR712" s="404"/>
      <c r="AS712" s="404"/>
      <c r="AT712" s="404"/>
      <c r="AU712" s="404"/>
    </row>
    <row r="713" customFormat="false" ht="19.5" hidden="false" customHeight="true" outlineLevel="0" collapsed="false">
      <c r="A713" s="404"/>
      <c r="B713" s="513"/>
      <c r="C713" s="404"/>
      <c r="D713" s="404"/>
      <c r="E713" s="404"/>
      <c r="F713" s="404"/>
      <c r="G713" s="404"/>
      <c r="H713" s="404"/>
      <c r="I713" s="404"/>
      <c r="J713" s="404"/>
      <c r="K713" s="404"/>
      <c r="L713" s="404"/>
      <c r="M713" s="404"/>
      <c r="N713" s="404"/>
      <c r="O713" s="404"/>
      <c r="P713" s="404"/>
      <c r="Q713" s="404"/>
      <c r="R713" s="404"/>
      <c r="S713" s="404"/>
      <c r="T713" s="404"/>
      <c r="U713" s="404"/>
      <c r="V713" s="404"/>
      <c r="W713" s="404"/>
      <c r="X713" s="404"/>
      <c r="Y713" s="404"/>
      <c r="Z713" s="404"/>
      <c r="AA713" s="404"/>
      <c r="AB713" s="404"/>
      <c r="AC713" s="404"/>
      <c r="AD713" s="404"/>
      <c r="AE713" s="404"/>
      <c r="AF713" s="404"/>
      <c r="AG713" s="404"/>
      <c r="AH713" s="404"/>
      <c r="AI713" s="404"/>
      <c r="AJ713" s="404"/>
      <c r="AK713" s="404"/>
      <c r="AL713" s="404"/>
      <c r="AM713" s="404"/>
      <c r="AN713" s="404"/>
      <c r="AO713" s="404"/>
      <c r="AP713" s="404"/>
      <c r="AQ713" s="404"/>
      <c r="AR713" s="404"/>
      <c r="AS713" s="404"/>
      <c r="AT713" s="404"/>
      <c r="AU713" s="404"/>
    </row>
    <row r="714" customFormat="false" ht="19.5" hidden="false" customHeight="true" outlineLevel="0" collapsed="false">
      <c r="A714" s="404"/>
      <c r="B714" s="513"/>
      <c r="C714" s="404"/>
      <c r="D714" s="404"/>
      <c r="E714" s="404"/>
      <c r="F714" s="404"/>
      <c r="G714" s="404"/>
      <c r="H714" s="404"/>
      <c r="I714" s="404"/>
      <c r="J714" s="404"/>
      <c r="K714" s="404"/>
      <c r="L714" s="404"/>
      <c r="M714" s="404"/>
      <c r="N714" s="404"/>
      <c r="O714" s="404"/>
      <c r="P714" s="404"/>
      <c r="Q714" s="404"/>
      <c r="R714" s="404"/>
      <c r="S714" s="404"/>
      <c r="T714" s="404"/>
      <c r="U714" s="404"/>
      <c r="V714" s="404"/>
      <c r="W714" s="404"/>
      <c r="X714" s="404"/>
      <c r="Y714" s="404"/>
      <c r="Z714" s="404"/>
      <c r="AA714" s="404"/>
      <c r="AB714" s="404"/>
      <c r="AC714" s="404"/>
      <c r="AD714" s="404"/>
      <c r="AE714" s="404"/>
      <c r="AF714" s="404"/>
      <c r="AG714" s="404"/>
      <c r="AH714" s="404"/>
      <c r="AI714" s="404"/>
      <c r="AJ714" s="404"/>
      <c r="AK714" s="404"/>
      <c r="AL714" s="404"/>
      <c r="AM714" s="404"/>
      <c r="AN714" s="404"/>
      <c r="AO714" s="404"/>
      <c r="AP714" s="404"/>
      <c r="AQ714" s="404"/>
      <c r="AR714" s="404"/>
      <c r="AS714" s="404"/>
      <c r="AT714" s="404"/>
      <c r="AU714" s="404"/>
    </row>
    <row r="715" customFormat="false" ht="19.5" hidden="false" customHeight="true" outlineLevel="0" collapsed="false">
      <c r="A715" s="404"/>
      <c r="B715" s="513"/>
      <c r="C715" s="404"/>
      <c r="D715" s="404"/>
      <c r="E715" s="404"/>
      <c r="F715" s="404"/>
      <c r="G715" s="404"/>
      <c r="H715" s="404"/>
      <c r="I715" s="404"/>
      <c r="J715" s="404"/>
      <c r="K715" s="404"/>
      <c r="L715" s="404"/>
      <c r="M715" s="404"/>
      <c r="N715" s="404"/>
      <c r="O715" s="404"/>
      <c r="P715" s="404"/>
      <c r="Q715" s="404"/>
      <c r="R715" s="404"/>
      <c r="S715" s="404"/>
      <c r="T715" s="404"/>
      <c r="U715" s="404"/>
      <c r="V715" s="404"/>
      <c r="W715" s="404"/>
      <c r="X715" s="404"/>
      <c r="Y715" s="404"/>
      <c r="Z715" s="404"/>
      <c r="AA715" s="404"/>
      <c r="AB715" s="404"/>
      <c r="AC715" s="404"/>
      <c r="AD715" s="404"/>
      <c r="AE715" s="404"/>
      <c r="AF715" s="404"/>
      <c r="AG715" s="404"/>
      <c r="AH715" s="404"/>
      <c r="AI715" s="404"/>
      <c r="AJ715" s="404"/>
      <c r="AK715" s="404"/>
      <c r="AL715" s="404"/>
      <c r="AM715" s="404"/>
      <c r="AN715" s="404"/>
      <c r="AO715" s="404"/>
      <c r="AP715" s="404"/>
      <c r="AQ715" s="404"/>
      <c r="AR715" s="404"/>
      <c r="AS715" s="404"/>
      <c r="AT715" s="404"/>
      <c r="AU715" s="404"/>
    </row>
    <row r="716" customFormat="false" ht="19.5" hidden="false" customHeight="true" outlineLevel="0" collapsed="false">
      <c r="A716" s="404"/>
      <c r="B716" s="513"/>
      <c r="C716" s="404"/>
      <c r="D716" s="404"/>
      <c r="E716" s="404"/>
      <c r="F716" s="404"/>
      <c r="G716" s="404"/>
      <c r="H716" s="404"/>
      <c r="I716" s="404"/>
      <c r="J716" s="404"/>
      <c r="K716" s="404"/>
      <c r="L716" s="404"/>
      <c r="M716" s="404"/>
      <c r="N716" s="404"/>
      <c r="O716" s="404"/>
      <c r="P716" s="404"/>
      <c r="Q716" s="404"/>
      <c r="R716" s="404"/>
      <c r="S716" s="404"/>
      <c r="T716" s="404"/>
      <c r="U716" s="404"/>
      <c r="V716" s="404"/>
      <c r="W716" s="404"/>
      <c r="X716" s="404"/>
      <c r="Y716" s="404"/>
      <c r="Z716" s="404"/>
      <c r="AA716" s="404"/>
      <c r="AB716" s="404"/>
      <c r="AC716" s="404"/>
      <c r="AD716" s="404"/>
      <c r="AE716" s="404"/>
      <c r="AF716" s="404"/>
      <c r="AG716" s="404"/>
      <c r="AH716" s="404"/>
      <c r="AI716" s="404"/>
      <c r="AJ716" s="404"/>
      <c r="AK716" s="404"/>
      <c r="AL716" s="404"/>
      <c r="AM716" s="404"/>
      <c r="AN716" s="404"/>
      <c r="AO716" s="404"/>
      <c r="AP716" s="404"/>
      <c r="AQ716" s="404"/>
      <c r="AR716" s="404"/>
      <c r="AS716" s="404"/>
      <c r="AT716" s="404"/>
      <c r="AU716" s="404"/>
    </row>
    <row r="717" customFormat="false" ht="19.5" hidden="false" customHeight="true" outlineLevel="0" collapsed="false">
      <c r="A717" s="404"/>
      <c r="B717" s="513"/>
      <c r="C717" s="404"/>
      <c r="D717" s="404"/>
      <c r="E717" s="404"/>
      <c r="F717" s="404"/>
      <c r="G717" s="404"/>
      <c r="H717" s="404"/>
      <c r="I717" s="404"/>
      <c r="J717" s="404"/>
      <c r="K717" s="404"/>
      <c r="L717" s="404"/>
      <c r="M717" s="404"/>
      <c r="N717" s="404"/>
      <c r="O717" s="404"/>
      <c r="P717" s="404"/>
      <c r="Q717" s="404"/>
      <c r="R717" s="404"/>
      <c r="S717" s="404"/>
      <c r="T717" s="404"/>
      <c r="U717" s="404"/>
      <c r="V717" s="404"/>
      <c r="W717" s="404"/>
      <c r="X717" s="404"/>
      <c r="Y717" s="404"/>
      <c r="Z717" s="404"/>
      <c r="AA717" s="404"/>
      <c r="AB717" s="404"/>
      <c r="AC717" s="404"/>
      <c r="AD717" s="404"/>
      <c r="AE717" s="404"/>
      <c r="AF717" s="404"/>
      <c r="AG717" s="404"/>
      <c r="AH717" s="404"/>
      <c r="AI717" s="404"/>
      <c r="AJ717" s="404"/>
      <c r="AK717" s="404"/>
      <c r="AL717" s="404"/>
      <c r="AM717" s="404"/>
      <c r="AN717" s="404"/>
      <c r="AO717" s="404"/>
      <c r="AP717" s="404"/>
      <c r="AQ717" s="404"/>
      <c r="AR717" s="404"/>
      <c r="AS717" s="404"/>
      <c r="AT717" s="404"/>
      <c r="AU717" s="404"/>
    </row>
    <row r="718" customFormat="false" ht="19.5" hidden="false" customHeight="true" outlineLevel="0" collapsed="false">
      <c r="A718" s="404"/>
      <c r="B718" s="513"/>
      <c r="C718" s="404"/>
      <c r="D718" s="404"/>
      <c r="E718" s="404"/>
      <c r="F718" s="404"/>
      <c r="G718" s="404"/>
      <c r="H718" s="404"/>
      <c r="I718" s="404"/>
      <c r="J718" s="404"/>
      <c r="K718" s="404"/>
      <c r="L718" s="404"/>
      <c r="M718" s="404"/>
      <c r="N718" s="404"/>
      <c r="O718" s="404"/>
      <c r="P718" s="404"/>
      <c r="Q718" s="404"/>
      <c r="R718" s="404"/>
      <c r="S718" s="404"/>
      <c r="T718" s="404"/>
      <c r="U718" s="404"/>
      <c r="V718" s="404"/>
      <c r="W718" s="404"/>
      <c r="X718" s="404"/>
      <c r="Y718" s="404"/>
      <c r="Z718" s="404"/>
      <c r="AA718" s="404"/>
      <c r="AB718" s="404"/>
      <c r="AC718" s="404"/>
      <c r="AD718" s="404"/>
      <c r="AE718" s="404"/>
      <c r="AF718" s="404"/>
      <c r="AG718" s="404"/>
      <c r="AH718" s="404"/>
      <c r="AI718" s="404"/>
      <c r="AJ718" s="404"/>
      <c r="AK718" s="404"/>
      <c r="AL718" s="404"/>
      <c r="AM718" s="404"/>
      <c r="AN718" s="404"/>
      <c r="AO718" s="404"/>
      <c r="AP718" s="404"/>
      <c r="AQ718" s="404"/>
      <c r="AR718" s="404"/>
      <c r="AS718" s="404"/>
      <c r="AT718" s="404"/>
      <c r="AU718" s="404"/>
    </row>
    <row r="719" customFormat="false" ht="19.5" hidden="false" customHeight="true" outlineLevel="0" collapsed="false">
      <c r="A719" s="404"/>
      <c r="B719" s="513"/>
      <c r="C719" s="404"/>
      <c r="D719" s="404"/>
      <c r="E719" s="404"/>
      <c r="F719" s="404"/>
      <c r="G719" s="404"/>
      <c r="H719" s="404"/>
      <c r="I719" s="404"/>
      <c r="J719" s="404"/>
      <c r="K719" s="404"/>
      <c r="L719" s="404"/>
      <c r="M719" s="404"/>
      <c r="N719" s="404"/>
      <c r="O719" s="404"/>
      <c r="P719" s="404"/>
      <c r="Q719" s="404"/>
      <c r="R719" s="404"/>
      <c r="S719" s="404"/>
      <c r="T719" s="404"/>
      <c r="U719" s="404"/>
      <c r="V719" s="404"/>
      <c r="W719" s="404"/>
      <c r="X719" s="404"/>
      <c r="Y719" s="404"/>
      <c r="Z719" s="404"/>
      <c r="AA719" s="404"/>
      <c r="AB719" s="404"/>
      <c r="AC719" s="404"/>
      <c r="AD719" s="404"/>
      <c r="AE719" s="404"/>
      <c r="AF719" s="404"/>
      <c r="AG719" s="404"/>
      <c r="AH719" s="404"/>
      <c r="AI719" s="404"/>
      <c r="AJ719" s="404"/>
      <c r="AK719" s="404"/>
      <c r="AL719" s="404"/>
      <c r="AM719" s="404"/>
      <c r="AN719" s="404"/>
      <c r="AO719" s="404"/>
      <c r="AP719" s="404"/>
      <c r="AQ719" s="404"/>
      <c r="AR719" s="404"/>
      <c r="AS719" s="404"/>
      <c r="AT719" s="404"/>
      <c r="AU719" s="404"/>
    </row>
    <row r="720" customFormat="false" ht="19.5" hidden="false" customHeight="true" outlineLevel="0" collapsed="false">
      <c r="A720" s="404"/>
      <c r="B720" s="513"/>
      <c r="C720" s="404"/>
      <c r="D720" s="404"/>
      <c r="E720" s="404"/>
      <c r="F720" s="404"/>
      <c r="G720" s="404"/>
      <c r="H720" s="404"/>
      <c r="I720" s="404"/>
      <c r="J720" s="404"/>
      <c r="K720" s="404"/>
      <c r="L720" s="404"/>
      <c r="M720" s="404"/>
      <c r="N720" s="404"/>
      <c r="O720" s="404"/>
      <c r="P720" s="404"/>
      <c r="Q720" s="404"/>
      <c r="R720" s="404"/>
      <c r="S720" s="404"/>
      <c r="T720" s="404"/>
      <c r="U720" s="404"/>
      <c r="V720" s="404"/>
      <c r="W720" s="404"/>
      <c r="X720" s="404"/>
      <c r="Y720" s="404"/>
      <c r="Z720" s="404"/>
      <c r="AA720" s="404"/>
      <c r="AB720" s="404"/>
      <c r="AC720" s="404"/>
      <c r="AD720" s="404"/>
      <c r="AE720" s="404"/>
      <c r="AF720" s="404"/>
      <c r="AG720" s="404"/>
      <c r="AH720" s="404"/>
      <c r="AI720" s="404"/>
      <c r="AJ720" s="404"/>
      <c r="AK720" s="404"/>
      <c r="AL720" s="404"/>
      <c r="AM720" s="404"/>
      <c r="AN720" s="404"/>
      <c r="AO720" s="404"/>
      <c r="AP720" s="404"/>
      <c r="AQ720" s="404"/>
      <c r="AR720" s="404"/>
      <c r="AS720" s="404"/>
      <c r="AT720" s="404"/>
      <c r="AU720" s="404"/>
    </row>
    <row r="721" customFormat="false" ht="19.5" hidden="false" customHeight="true" outlineLevel="0" collapsed="false">
      <c r="A721" s="404"/>
      <c r="B721" s="513"/>
      <c r="C721" s="404"/>
      <c r="D721" s="404"/>
      <c r="E721" s="404"/>
      <c r="F721" s="404"/>
      <c r="G721" s="404"/>
      <c r="H721" s="404"/>
      <c r="I721" s="404"/>
      <c r="J721" s="404"/>
      <c r="K721" s="404"/>
      <c r="L721" s="404"/>
      <c r="M721" s="404"/>
      <c r="N721" s="404"/>
      <c r="O721" s="404"/>
      <c r="P721" s="404"/>
      <c r="Q721" s="404"/>
      <c r="R721" s="404"/>
      <c r="S721" s="404"/>
      <c r="T721" s="404"/>
      <c r="U721" s="404"/>
      <c r="V721" s="404"/>
      <c r="W721" s="404"/>
      <c r="X721" s="404"/>
      <c r="Y721" s="404"/>
      <c r="Z721" s="404"/>
      <c r="AA721" s="404"/>
      <c r="AB721" s="404"/>
      <c r="AC721" s="404"/>
      <c r="AD721" s="404"/>
      <c r="AE721" s="404"/>
      <c r="AF721" s="404"/>
      <c r="AG721" s="404"/>
      <c r="AH721" s="404"/>
      <c r="AI721" s="404"/>
      <c r="AJ721" s="404"/>
      <c r="AK721" s="404"/>
      <c r="AL721" s="404"/>
      <c r="AM721" s="404"/>
      <c r="AN721" s="404"/>
      <c r="AO721" s="404"/>
      <c r="AP721" s="404"/>
      <c r="AQ721" s="404"/>
      <c r="AR721" s="404"/>
      <c r="AS721" s="404"/>
      <c r="AT721" s="404"/>
      <c r="AU721" s="404"/>
    </row>
    <row r="722" customFormat="false" ht="19.5" hidden="false" customHeight="true" outlineLevel="0" collapsed="false">
      <c r="A722" s="404"/>
      <c r="B722" s="513"/>
      <c r="C722" s="404"/>
      <c r="D722" s="404"/>
      <c r="E722" s="404"/>
      <c r="F722" s="404"/>
      <c r="G722" s="404"/>
      <c r="H722" s="404"/>
      <c r="I722" s="404"/>
      <c r="J722" s="404"/>
      <c r="K722" s="404"/>
      <c r="L722" s="404"/>
      <c r="M722" s="404"/>
      <c r="N722" s="404"/>
      <c r="O722" s="404"/>
      <c r="P722" s="404"/>
      <c r="Q722" s="404"/>
      <c r="R722" s="404"/>
      <c r="S722" s="404"/>
      <c r="T722" s="404"/>
      <c r="U722" s="404"/>
      <c r="V722" s="404"/>
      <c r="W722" s="404"/>
      <c r="X722" s="404"/>
      <c r="Y722" s="404"/>
      <c r="Z722" s="404"/>
      <c r="AA722" s="404"/>
      <c r="AB722" s="404"/>
      <c r="AC722" s="404"/>
      <c r="AD722" s="404"/>
      <c r="AE722" s="404"/>
      <c r="AF722" s="404"/>
      <c r="AG722" s="404"/>
      <c r="AH722" s="404"/>
      <c r="AI722" s="404"/>
      <c r="AJ722" s="404"/>
      <c r="AK722" s="404"/>
      <c r="AL722" s="404"/>
      <c r="AM722" s="404"/>
      <c r="AN722" s="404"/>
      <c r="AO722" s="404"/>
      <c r="AP722" s="404"/>
      <c r="AQ722" s="404"/>
      <c r="AR722" s="404"/>
      <c r="AS722" s="404"/>
      <c r="AT722" s="404"/>
      <c r="AU722" s="404"/>
    </row>
    <row r="723" customFormat="false" ht="19.5" hidden="false" customHeight="true" outlineLevel="0" collapsed="false">
      <c r="A723" s="404"/>
      <c r="B723" s="513"/>
      <c r="C723" s="404"/>
      <c r="D723" s="404"/>
      <c r="E723" s="404"/>
      <c r="F723" s="404"/>
      <c r="G723" s="404"/>
      <c r="H723" s="404"/>
      <c r="I723" s="404"/>
      <c r="J723" s="404"/>
      <c r="K723" s="404"/>
      <c r="L723" s="404"/>
      <c r="M723" s="404"/>
      <c r="N723" s="404"/>
      <c r="O723" s="404"/>
      <c r="P723" s="404"/>
      <c r="Q723" s="404"/>
      <c r="R723" s="404"/>
      <c r="S723" s="404"/>
      <c r="T723" s="404"/>
      <c r="U723" s="404"/>
      <c r="V723" s="404"/>
      <c r="W723" s="404"/>
      <c r="X723" s="404"/>
      <c r="Y723" s="404"/>
      <c r="Z723" s="404"/>
      <c r="AA723" s="404"/>
      <c r="AB723" s="404"/>
      <c r="AC723" s="404"/>
      <c r="AD723" s="404"/>
      <c r="AE723" s="404"/>
      <c r="AF723" s="404"/>
      <c r="AG723" s="404"/>
      <c r="AH723" s="404"/>
      <c r="AI723" s="404"/>
      <c r="AJ723" s="404"/>
      <c r="AK723" s="404"/>
      <c r="AL723" s="404"/>
      <c r="AM723" s="404"/>
      <c r="AN723" s="404"/>
      <c r="AO723" s="404"/>
      <c r="AP723" s="404"/>
      <c r="AQ723" s="404"/>
      <c r="AR723" s="404"/>
      <c r="AS723" s="404"/>
      <c r="AT723" s="404"/>
      <c r="AU723" s="404"/>
    </row>
    <row r="724" customFormat="false" ht="19.5" hidden="false" customHeight="true" outlineLevel="0" collapsed="false">
      <c r="A724" s="404"/>
      <c r="B724" s="513"/>
      <c r="C724" s="404"/>
      <c r="D724" s="404"/>
      <c r="E724" s="404"/>
      <c r="F724" s="404"/>
      <c r="G724" s="404"/>
      <c r="H724" s="404"/>
      <c r="I724" s="404"/>
      <c r="J724" s="404"/>
      <c r="K724" s="404"/>
      <c r="L724" s="404"/>
      <c r="M724" s="404"/>
      <c r="N724" s="404"/>
      <c r="O724" s="404"/>
      <c r="P724" s="404"/>
      <c r="Q724" s="404"/>
      <c r="R724" s="404"/>
      <c r="S724" s="404"/>
      <c r="T724" s="404"/>
      <c r="U724" s="404"/>
      <c r="V724" s="404"/>
      <c r="W724" s="404"/>
      <c r="X724" s="404"/>
      <c r="Y724" s="404"/>
      <c r="Z724" s="404"/>
      <c r="AA724" s="404"/>
      <c r="AB724" s="404"/>
      <c r="AC724" s="404"/>
      <c r="AD724" s="404"/>
      <c r="AE724" s="404"/>
      <c r="AF724" s="404"/>
      <c r="AG724" s="404"/>
      <c r="AH724" s="404"/>
      <c r="AI724" s="404"/>
      <c r="AJ724" s="404"/>
      <c r="AK724" s="404"/>
      <c r="AL724" s="404"/>
      <c r="AM724" s="404"/>
      <c r="AN724" s="404"/>
      <c r="AO724" s="404"/>
      <c r="AP724" s="404"/>
      <c r="AQ724" s="404"/>
      <c r="AR724" s="404"/>
      <c r="AS724" s="404"/>
      <c r="AT724" s="404"/>
      <c r="AU724" s="404"/>
    </row>
    <row r="725" customFormat="false" ht="19.5" hidden="false" customHeight="true" outlineLevel="0" collapsed="false">
      <c r="A725" s="404"/>
      <c r="B725" s="513"/>
      <c r="C725" s="404"/>
      <c r="D725" s="404"/>
      <c r="E725" s="404"/>
      <c r="F725" s="404"/>
      <c r="G725" s="404"/>
      <c r="H725" s="404"/>
      <c r="I725" s="404"/>
      <c r="J725" s="404"/>
      <c r="K725" s="404"/>
      <c r="L725" s="404"/>
      <c r="M725" s="404"/>
      <c r="N725" s="404"/>
      <c r="O725" s="404"/>
      <c r="P725" s="404"/>
      <c r="Q725" s="404"/>
      <c r="R725" s="404"/>
      <c r="S725" s="404"/>
      <c r="T725" s="404"/>
      <c r="U725" s="404"/>
      <c r="V725" s="404"/>
      <c r="W725" s="404"/>
      <c r="X725" s="404"/>
      <c r="Y725" s="404"/>
      <c r="Z725" s="404"/>
      <c r="AA725" s="404"/>
      <c r="AB725" s="404"/>
      <c r="AC725" s="404"/>
      <c r="AD725" s="404"/>
      <c r="AE725" s="404"/>
      <c r="AF725" s="404"/>
      <c r="AG725" s="404"/>
      <c r="AH725" s="404"/>
      <c r="AI725" s="404"/>
      <c r="AJ725" s="404"/>
      <c r="AK725" s="404"/>
      <c r="AL725" s="404"/>
      <c r="AM725" s="404"/>
      <c r="AN725" s="404"/>
      <c r="AO725" s="404"/>
      <c r="AP725" s="404"/>
      <c r="AQ725" s="404"/>
      <c r="AR725" s="404"/>
      <c r="AS725" s="404"/>
      <c r="AT725" s="404"/>
      <c r="AU725" s="404"/>
    </row>
    <row r="726" customFormat="false" ht="19.5" hidden="false" customHeight="true" outlineLevel="0" collapsed="false">
      <c r="A726" s="404"/>
      <c r="B726" s="513"/>
      <c r="C726" s="404"/>
      <c r="D726" s="404"/>
      <c r="E726" s="404"/>
      <c r="F726" s="404"/>
      <c r="G726" s="404"/>
      <c r="H726" s="404"/>
      <c r="I726" s="404"/>
      <c r="J726" s="404"/>
      <c r="K726" s="404"/>
      <c r="L726" s="404"/>
      <c r="M726" s="404"/>
      <c r="N726" s="404"/>
      <c r="O726" s="404"/>
      <c r="P726" s="404"/>
      <c r="Q726" s="404"/>
      <c r="R726" s="404"/>
      <c r="S726" s="404"/>
      <c r="T726" s="404"/>
      <c r="U726" s="404"/>
      <c r="V726" s="404"/>
      <c r="W726" s="404"/>
      <c r="X726" s="404"/>
      <c r="Y726" s="404"/>
      <c r="Z726" s="404"/>
      <c r="AA726" s="404"/>
      <c r="AB726" s="404"/>
      <c r="AC726" s="404"/>
      <c r="AD726" s="404"/>
      <c r="AE726" s="404"/>
      <c r="AF726" s="404"/>
      <c r="AG726" s="404"/>
      <c r="AH726" s="404"/>
      <c r="AI726" s="404"/>
      <c r="AJ726" s="404"/>
      <c r="AK726" s="404"/>
      <c r="AL726" s="404"/>
      <c r="AM726" s="404"/>
      <c r="AN726" s="404"/>
      <c r="AO726" s="404"/>
      <c r="AP726" s="404"/>
      <c r="AQ726" s="404"/>
      <c r="AR726" s="404"/>
      <c r="AS726" s="404"/>
      <c r="AT726" s="404"/>
      <c r="AU726" s="404"/>
    </row>
    <row r="727" customFormat="false" ht="19.5" hidden="false" customHeight="true" outlineLevel="0" collapsed="false">
      <c r="A727" s="404"/>
      <c r="B727" s="513"/>
      <c r="C727" s="404"/>
      <c r="D727" s="404"/>
      <c r="E727" s="404"/>
      <c r="F727" s="404"/>
      <c r="G727" s="404"/>
      <c r="H727" s="404"/>
      <c r="I727" s="404"/>
      <c r="J727" s="404"/>
      <c r="K727" s="404"/>
      <c r="L727" s="404"/>
      <c r="M727" s="404"/>
      <c r="N727" s="404"/>
      <c r="O727" s="404"/>
      <c r="P727" s="404"/>
      <c r="Q727" s="404"/>
      <c r="R727" s="404"/>
      <c r="S727" s="404"/>
      <c r="T727" s="404"/>
      <c r="U727" s="404"/>
      <c r="V727" s="404"/>
      <c r="W727" s="404"/>
      <c r="X727" s="404"/>
      <c r="Y727" s="404"/>
      <c r="Z727" s="404"/>
      <c r="AA727" s="404"/>
      <c r="AB727" s="404"/>
      <c r="AC727" s="404"/>
      <c r="AD727" s="404"/>
      <c r="AE727" s="404"/>
      <c r="AF727" s="404"/>
      <c r="AG727" s="404"/>
      <c r="AH727" s="404"/>
      <c r="AI727" s="404"/>
      <c r="AJ727" s="404"/>
      <c r="AK727" s="404"/>
      <c r="AL727" s="404"/>
      <c r="AM727" s="404"/>
      <c r="AN727" s="404"/>
      <c r="AO727" s="404"/>
      <c r="AP727" s="404"/>
      <c r="AQ727" s="404"/>
      <c r="AR727" s="404"/>
      <c r="AS727" s="404"/>
      <c r="AT727" s="404"/>
      <c r="AU727" s="404"/>
    </row>
    <row r="728" customFormat="false" ht="19.5" hidden="false" customHeight="true" outlineLevel="0" collapsed="false">
      <c r="A728" s="404"/>
      <c r="B728" s="513"/>
      <c r="C728" s="404"/>
      <c r="D728" s="404"/>
      <c r="E728" s="404"/>
      <c r="F728" s="404"/>
      <c r="G728" s="404"/>
      <c r="H728" s="404"/>
      <c r="I728" s="404"/>
      <c r="J728" s="404"/>
      <c r="K728" s="404"/>
      <c r="L728" s="404"/>
      <c r="M728" s="404"/>
      <c r="N728" s="404"/>
      <c r="O728" s="404"/>
      <c r="P728" s="404"/>
      <c r="Q728" s="404"/>
      <c r="R728" s="404"/>
      <c r="S728" s="404"/>
      <c r="T728" s="404"/>
      <c r="U728" s="404"/>
      <c r="V728" s="404"/>
      <c r="W728" s="404"/>
      <c r="X728" s="404"/>
      <c r="Y728" s="404"/>
      <c r="Z728" s="404"/>
      <c r="AA728" s="404"/>
      <c r="AB728" s="404"/>
      <c r="AC728" s="404"/>
      <c r="AD728" s="404"/>
      <c r="AE728" s="404"/>
      <c r="AF728" s="404"/>
      <c r="AG728" s="404"/>
      <c r="AH728" s="404"/>
      <c r="AI728" s="404"/>
      <c r="AJ728" s="404"/>
      <c r="AK728" s="404"/>
      <c r="AL728" s="404"/>
      <c r="AM728" s="404"/>
      <c r="AN728" s="404"/>
      <c r="AO728" s="404"/>
      <c r="AP728" s="404"/>
      <c r="AQ728" s="404"/>
      <c r="AR728" s="404"/>
      <c r="AS728" s="404"/>
      <c r="AT728" s="404"/>
      <c r="AU728" s="404"/>
    </row>
    <row r="729" customFormat="false" ht="19.5" hidden="false" customHeight="true" outlineLevel="0" collapsed="false">
      <c r="A729" s="404"/>
      <c r="B729" s="513"/>
      <c r="C729" s="404"/>
      <c r="D729" s="404"/>
      <c r="E729" s="404"/>
      <c r="F729" s="404"/>
      <c r="G729" s="404"/>
      <c r="H729" s="404"/>
      <c r="I729" s="404"/>
      <c r="J729" s="404"/>
      <c r="K729" s="404"/>
      <c r="L729" s="404"/>
      <c r="M729" s="404"/>
      <c r="N729" s="404"/>
      <c r="O729" s="404"/>
      <c r="P729" s="404"/>
      <c r="Q729" s="404"/>
      <c r="R729" s="404"/>
      <c r="S729" s="404"/>
      <c r="T729" s="404"/>
      <c r="U729" s="404"/>
      <c r="V729" s="404"/>
      <c r="W729" s="404"/>
      <c r="X729" s="404"/>
      <c r="Y729" s="404"/>
      <c r="Z729" s="404"/>
      <c r="AA729" s="404"/>
      <c r="AB729" s="404"/>
      <c r="AC729" s="404"/>
      <c r="AD729" s="404"/>
      <c r="AE729" s="404"/>
      <c r="AF729" s="404"/>
      <c r="AG729" s="404"/>
      <c r="AH729" s="404"/>
      <c r="AI729" s="404"/>
      <c r="AJ729" s="404"/>
      <c r="AK729" s="404"/>
      <c r="AL729" s="404"/>
      <c r="AM729" s="404"/>
      <c r="AN729" s="404"/>
      <c r="AO729" s="404"/>
      <c r="AP729" s="404"/>
      <c r="AQ729" s="404"/>
      <c r="AR729" s="404"/>
      <c r="AS729" s="404"/>
      <c r="AT729" s="404"/>
      <c r="AU729" s="404"/>
    </row>
    <row r="730" customFormat="false" ht="19.5" hidden="false" customHeight="true" outlineLevel="0" collapsed="false">
      <c r="A730" s="404"/>
      <c r="B730" s="513"/>
      <c r="C730" s="404"/>
      <c r="D730" s="404"/>
      <c r="E730" s="404"/>
      <c r="F730" s="404"/>
      <c r="G730" s="404"/>
      <c r="H730" s="404"/>
      <c r="I730" s="404"/>
      <c r="J730" s="404"/>
      <c r="K730" s="404"/>
      <c r="L730" s="404"/>
      <c r="M730" s="404"/>
      <c r="N730" s="404"/>
      <c r="O730" s="404"/>
      <c r="P730" s="404"/>
      <c r="Q730" s="404"/>
      <c r="R730" s="404"/>
      <c r="S730" s="404"/>
      <c r="T730" s="404"/>
      <c r="U730" s="404"/>
      <c r="V730" s="404"/>
      <c r="W730" s="404"/>
      <c r="X730" s="404"/>
      <c r="Y730" s="404"/>
      <c r="Z730" s="404"/>
      <c r="AA730" s="404"/>
      <c r="AB730" s="404"/>
      <c r="AC730" s="404"/>
      <c r="AD730" s="404"/>
      <c r="AE730" s="404"/>
      <c r="AF730" s="404"/>
      <c r="AG730" s="404"/>
      <c r="AH730" s="404"/>
      <c r="AI730" s="404"/>
      <c r="AJ730" s="404"/>
      <c r="AK730" s="404"/>
      <c r="AL730" s="404"/>
      <c r="AM730" s="404"/>
      <c r="AN730" s="404"/>
      <c r="AO730" s="404"/>
      <c r="AP730" s="404"/>
      <c r="AQ730" s="404"/>
      <c r="AR730" s="404"/>
      <c r="AS730" s="404"/>
      <c r="AT730" s="404"/>
      <c r="AU730" s="404"/>
    </row>
    <row r="731" customFormat="false" ht="19.5" hidden="false" customHeight="true" outlineLevel="0" collapsed="false">
      <c r="A731" s="404"/>
      <c r="B731" s="513"/>
      <c r="C731" s="404"/>
      <c r="D731" s="404"/>
      <c r="E731" s="404"/>
      <c r="F731" s="404"/>
      <c r="G731" s="404"/>
      <c r="H731" s="404"/>
      <c r="I731" s="404"/>
      <c r="J731" s="404"/>
      <c r="K731" s="404"/>
      <c r="L731" s="404"/>
      <c r="M731" s="404"/>
      <c r="N731" s="404"/>
      <c r="O731" s="404"/>
      <c r="P731" s="404"/>
      <c r="Q731" s="404"/>
      <c r="R731" s="404"/>
      <c r="S731" s="404"/>
      <c r="T731" s="404"/>
      <c r="U731" s="404"/>
      <c r="V731" s="404"/>
      <c r="W731" s="404"/>
      <c r="X731" s="404"/>
      <c r="Y731" s="404"/>
      <c r="Z731" s="404"/>
      <c r="AA731" s="404"/>
      <c r="AB731" s="404"/>
      <c r="AC731" s="404"/>
      <c r="AD731" s="404"/>
      <c r="AE731" s="404"/>
      <c r="AF731" s="404"/>
      <c r="AG731" s="404"/>
      <c r="AH731" s="404"/>
      <c r="AI731" s="404"/>
      <c r="AJ731" s="404"/>
      <c r="AK731" s="404"/>
      <c r="AL731" s="404"/>
      <c r="AM731" s="404"/>
      <c r="AN731" s="404"/>
      <c r="AO731" s="404"/>
      <c r="AP731" s="404"/>
      <c r="AQ731" s="404"/>
      <c r="AR731" s="404"/>
      <c r="AS731" s="404"/>
      <c r="AT731" s="404"/>
      <c r="AU731" s="404"/>
    </row>
    <row r="732" customFormat="false" ht="19.5" hidden="false" customHeight="true" outlineLevel="0" collapsed="false">
      <c r="A732" s="404"/>
      <c r="B732" s="513"/>
      <c r="C732" s="404"/>
      <c r="D732" s="404"/>
      <c r="E732" s="404"/>
      <c r="F732" s="404"/>
      <c r="G732" s="404"/>
      <c r="H732" s="404"/>
      <c r="I732" s="404"/>
      <c r="J732" s="404"/>
      <c r="K732" s="404"/>
      <c r="L732" s="404"/>
      <c r="M732" s="404"/>
      <c r="N732" s="404"/>
      <c r="O732" s="404"/>
      <c r="P732" s="404"/>
      <c r="Q732" s="404"/>
      <c r="R732" s="404"/>
      <c r="S732" s="404"/>
      <c r="T732" s="404"/>
      <c r="U732" s="404"/>
      <c r="V732" s="404"/>
      <c r="W732" s="404"/>
      <c r="X732" s="404"/>
      <c r="Y732" s="404"/>
      <c r="Z732" s="404"/>
      <c r="AA732" s="404"/>
      <c r="AB732" s="404"/>
      <c r="AC732" s="404"/>
      <c r="AD732" s="404"/>
      <c r="AE732" s="404"/>
      <c r="AF732" s="404"/>
      <c r="AG732" s="404"/>
      <c r="AH732" s="404"/>
      <c r="AI732" s="404"/>
      <c r="AJ732" s="404"/>
      <c r="AK732" s="404"/>
      <c r="AL732" s="404"/>
      <c r="AM732" s="404"/>
      <c r="AN732" s="404"/>
      <c r="AO732" s="404"/>
      <c r="AP732" s="404"/>
      <c r="AQ732" s="404"/>
      <c r="AR732" s="404"/>
      <c r="AS732" s="404"/>
      <c r="AT732" s="404"/>
      <c r="AU732" s="404"/>
    </row>
    <row r="733" customFormat="false" ht="19.5" hidden="false" customHeight="true" outlineLevel="0" collapsed="false">
      <c r="A733" s="404"/>
      <c r="B733" s="513"/>
      <c r="C733" s="404"/>
      <c r="D733" s="404"/>
      <c r="E733" s="404"/>
      <c r="F733" s="404"/>
      <c r="G733" s="404"/>
      <c r="H733" s="404"/>
      <c r="I733" s="404"/>
      <c r="J733" s="404"/>
      <c r="K733" s="404"/>
      <c r="L733" s="404"/>
      <c r="M733" s="404"/>
      <c r="N733" s="404"/>
      <c r="O733" s="404"/>
      <c r="P733" s="404"/>
      <c r="Q733" s="404"/>
      <c r="R733" s="404"/>
      <c r="S733" s="404"/>
      <c r="T733" s="404"/>
      <c r="U733" s="404"/>
      <c r="V733" s="404"/>
      <c r="W733" s="404"/>
      <c r="X733" s="404"/>
      <c r="Y733" s="404"/>
      <c r="Z733" s="404"/>
      <c r="AA733" s="404"/>
      <c r="AB733" s="404"/>
      <c r="AC733" s="404"/>
      <c r="AD733" s="404"/>
      <c r="AE733" s="404"/>
      <c r="AF733" s="404"/>
      <c r="AG733" s="404"/>
      <c r="AH733" s="404"/>
      <c r="AI733" s="404"/>
      <c r="AJ733" s="404"/>
      <c r="AK733" s="404"/>
      <c r="AL733" s="404"/>
      <c r="AM733" s="404"/>
      <c r="AN733" s="404"/>
      <c r="AO733" s="404"/>
      <c r="AP733" s="404"/>
      <c r="AQ733" s="404"/>
      <c r="AR733" s="404"/>
      <c r="AS733" s="404"/>
      <c r="AT733" s="404"/>
      <c r="AU733" s="404"/>
    </row>
    <row r="734" customFormat="false" ht="19.5" hidden="false" customHeight="true" outlineLevel="0" collapsed="false">
      <c r="A734" s="404"/>
      <c r="B734" s="513"/>
      <c r="C734" s="404"/>
      <c r="D734" s="404"/>
      <c r="E734" s="404"/>
      <c r="F734" s="404"/>
      <c r="G734" s="404"/>
      <c r="H734" s="404"/>
      <c r="I734" s="404"/>
      <c r="J734" s="404"/>
      <c r="K734" s="404"/>
      <c r="L734" s="404"/>
      <c r="M734" s="404"/>
      <c r="N734" s="404"/>
      <c r="O734" s="404"/>
      <c r="P734" s="404"/>
      <c r="Q734" s="404"/>
      <c r="R734" s="404"/>
      <c r="S734" s="404"/>
      <c r="T734" s="404"/>
      <c r="U734" s="404"/>
      <c r="V734" s="404"/>
      <c r="W734" s="404"/>
      <c r="X734" s="404"/>
      <c r="Y734" s="404"/>
      <c r="Z734" s="404"/>
      <c r="AA734" s="404"/>
      <c r="AB734" s="404"/>
      <c r="AC734" s="404"/>
      <c r="AD734" s="404"/>
      <c r="AE734" s="404"/>
      <c r="AF734" s="404"/>
      <c r="AG734" s="404"/>
      <c r="AH734" s="404"/>
      <c r="AI734" s="404"/>
      <c r="AJ734" s="404"/>
      <c r="AK734" s="404"/>
      <c r="AL734" s="404"/>
      <c r="AM734" s="404"/>
      <c r="AN734" s="404"/>
      <c r="AO734" s="404"/>
      <c r="AP734" s="404"/>
      <c r="AQ734" s="404"/>
      <c r="AR734" s="404"/>
      <c r="AS734" s="404"/>
      <c r="AT734" s="404"/>
      <c r="AU734" s="404"/>
    </row>
    <row r="735" customFormat="false" ht="19.5" hidden="false" customHeight="true" outlineLevel="0" collapsed="false">
      <c r="A735" s="404"/>
      <c r="B735" s="513"/>
      <c r="C735" s="404"/>
      <c r="D735" s="404"/>
      <c r="E735" s="404"/>
      <c r="F735" s="404"/>
      <c r="G735" s="404"/>
      <c r="H735" s="404"/>
      <c r="I735" s="404"/>
      <c r="J735" s="404"/>
      <c r="K735" s="404"/>
      <c r="L735" s="404"/>
      <c r="M735" s="404"/>
      <c r="N735" s="404"/>
      <c r="O735" s="404"/>
      <c r="P735" s="404"/>
      <c r="Q735" s="404"/>
      <c r="R735" s="404"/>
      <c r="S735" s="404"/>
      <c r="T735" s="404"/>
      <c r="U735" s="404"/>
      <c r="V735" s="404"/>
      <c r="W735" s="404"/>
      <c r="X735" s="404"/>
      <c r="Y735" s="404"/>
      <c r="Z735" s="404"/>
      <c r="AA735" s="404"/>
      <c r="AB735" s="404"/>
      <c r="AC735" s="404"/>
      <c r="AD735" s="404"/>
      <c r="AE735" s="404"/>
      <c r="AF735" s="404"/>
      <c r="AG735" s="404"/>
      <c r="AH735" s="404"/>
      <c r="AI735" s="404"/>
      <c r="AJ735" s="404"/>
      <c r="AK735" s="404"/>
      <c r="AL735" s="404"/>
      <c r="AM735" s="404"/>
      <c r="AN735" s="404"/>
      <c r="AO735" s="404"/>
      <c r="AP735" s="404"/>
      <c r="AQ735" s="404"/>
      <c r="AR735" s="404"/>
      <c r="AS735" s="404"/>
      <c r="AT735" s="404"/>
      <c r="AU735" s="404"/>
    </row>
    <row r="736" customFormat="false" ht="19.5" hidden="false" customHeight="true" outlineLevel="0" collapsed="false">
      <c r="A736" s="404"/>
      <c r="B736" s="513"/>
      <c r="C736" s="404"/>
      <c r="D736" s="404"/>
      <c r="E736" s="404"/>
      <c r="F736" s="404"/>
      <c r="G736" s="404"/>
      <c r="H736" s="404"/>
      <c r="I736" s="404"/>
      <c r="J736" s="404"/>
      <c r="K736" s="404"/>
      <c r="L736" s="404"/>
      <c r="M736" s="404"/>
      <c r="N736" s="404"/>
      <c r="O736" s="404"/>
      <c r="P736" s="404"/>
      <c r="Q736" s="404"/>
      <c r="R736" s="404"/>
      <c r="S736" s="404"/>
      <c r="T736" s="404"/>
      <c r="U736" s="404"/>
      <c r="V736" s="404"/>
      <c r="W736" s="404"/>
      <c r="X736" s="404"/>
      <c r="Y736" s="404"/>
      <c r="Z736" s="404"/>
      <c r="AA736" s="404"/>
      <c r="AB736" s="404"/>
      <c r="AC736" s="404"/>
      <c r="AD736" s="404"/>
      <c r="AE736" s="404"/>
      <c r="AF736" s="404"/>
      <c r="AG736" s="404"/>
      <c r="AH736" s="404"/>
      <c r="AI736" s="404"/>
      <c r="AJ736" s="404"/>
      <c r="AK736" s="404"/>
      <c r="AL736" s="404"/>
      <c r="AM736" s="404"/>
      <c r="AN736" s="404"/>
      <c r="AO736" s="404"/>
      <c r="AP736" s="404"/>
      <c r="AQ736" s="404"/>
      <c r="AR736" s="404"/>
      <c r="AS736" s="404"/>
      <c r="AT736" s="404"/>
      <c r="AU736" s="404"/>
    </row>
    <row r="737" customFormat="false" ht="19.5" hidden="false" customHeight="true" outlineLevel="0" collapsed="false">
      <c r="A737" s="404"/>
      <c r="B737" s="513"/>
      <c r="C737" s="404"/>
      <c r="D737" s="404"/>
      <c r="E737" s="404"/>
      <c r="F737" s="404"/>
      <c r="G737" s="404"/>
      <c r="H737" s="404"/>
      <c r="I737" s="404"/>
      <c r="J737" s="404"/>
      <c r="K737" s="404"/>
      <c r="L737" s="404"/>
      <c r="M737" s="404"/>
      <c r="N737" s="404"/>
      <c r="O737" s="404"/>
      <c r="P737" s="404"/>
      <c r="Q737" s="404"/>
      <c r="R737" s="404"/>
      <c r="S737" s="404"/>
      <c r="T737" s="404"/>
      <c r="U737" s="404"/>
      <c r="V737" s="404"/>
      <c r="W737" s="404"/>
      <c r="X737" s="404"/>
      <c r="Y737" s="404"/>
      <c r="Z737" s="404"/>
      <c r="AA737" s="404"/>
      <c r="AB737" s="404"/>
      <c r="AC737" s="404"/>
      <c r="AD737" s="404"/>
      <c r="AE737" s="404"/>
      <c r="AF737" s="404"/>
      <c r="AG737" s="404"/>
      <c r="AH737" s="404"/>
      <c r="AI737" s="404"/>
      <c r="AJ737" s="404"/>
      <c r="AK737" s="404"/>
      <c r="AL737" s="404"/>
      <c r="AM737" s="404"/>
      <c r="AN737" s="404"/>
      <c r="AO737" s="404"/>
      <c r="AP737" s="404"/>
      <c r="AQ737" s="404"/>
      <c r="AR737" s="404"/>
      <c r="AS737" s="404"/>
      <c r="AT737" s="404"/>
      <c r="AU737" s="404"/>
    </row>
    <row r="738" customFormat="false" ht="19.5" hidden="false" customHeight="true" outlineLevel="0" collapsed="false">
      <c r="A738" s="404"/>
      <c r="B738" s="513"/>
      <c r="C738" s="404"/>
      <c r="D738" s="404"/>
      <c r="E738" s="404"/>
      <c r="F738" s="404"/>
      <c r="G738" s="404"/>
      <c r="H738" s="404"/>
      <c r="I738" s="404"/>
      <c r="J738" s="404"/>
      <c r="K738" s="404"/>
      <c r="L738" s="404"/>
      <c r="M738" s="404"/>
      <c r="N738" s="404"/>
      <c r="O738" s="404"/>
      <c r="P738" s="404"/>
      <c r="Q738" s="404"/>
      <c r="R738" s="404"/>
      <c r="S738" s="404"/>
      <c r="T738" s="404"/>
      <c r="U738" s="404"/>
      <c r="V738" s="404"/>
      <c r="W738" s="404"/>
      <c r="X738" s="404"/>
      <c r="Y738" s="404"/>
      <c r="Z738" s="404"/>
      <c r="AA738" s="404"/>
      <c r="AB738" s="404"/>
      <c r="AC738" s="404"/>
      <c r="AD738" s="404"/>
      <c r="AE738" s="404"/>
      <c r="AF738" s="404"/>
      <c r="AG738" s="404"/>
      <c r="AH738" s="404"/>
      <c r="AI738" s="404"/>
      <c r="AJ738" s="404"/>
      <c r="AK738" s="404"/>
      <c r="AL738" s="404"/>
      <c r="AM738" s="404"/>
      <c r="AN738" s="404"/>
      <c r="AO738" s="404"/>
      <c r="AP738" s="404"/>
      <c r="AQ738" s="404"/>
      <c r="AR738" s="404"/>
      <c r="AS738" s="404"/>
      <c r="AT738" s="404"/>
      <c r="AU738" s="404"/>
    </row>
    <row r="739" customFormat="false" ht="19.5" hidden="false" customHeight="true" outlineLevel="0" collapsed="false">
      <c r="A739" s="404"/>
      <c r="B739" s="513"/>
      <c r="C739" s="404"/>
      <c r="D739" s="404"/>
      <c r="E739" s="404"/>
      <c r="F739" s="404"/>
      <c r="G739" s="404"/>
      <c r="H739" s="404"/>
      <c r="I739" s="404"/>
      <c r="J739" s="404"/>
      <c r="K739" s="404"/>
      <c r="L739" s="404"/>
      <c r="M739" s="404"/>
      <c r="N739" s="404"/>
      <c r="O739" s="404"/>
      <c r="P739" s="404"/>
      <c r="Q739" s="404"/>
      <c r="R739" s="404"/>
      <c r="S739" s="404"/>
      <c r="T739" s="404"/>
      <c r="U739" s="404"/>
      <c r="V739" s="404"/>
      <c r="W739" s="404"/>
      <c r="X739" s="404"/>
      <c r="Y739" s="404"/>
      <c r="Z739" s="404"/>
      <c r="AA739" s="404"/>
      <c r="AB739" s="404"/>
      <c r="AC739" s="404"/>
      <c r="AD739" s="404"/>
      <c r="AE739" s="404"/>
      <c r="AF739" s="404"/>
      <c r="AG739" s="404"/>
      <c r="AH739" s="404"/>
      <c r="AI739" s="404"/>
      <c r="AJ739" s="404"/>
      <c r="AK739" s="404"/>
      <c r="AL739" s="404"/>
      <c r="AM739" s="404"/>
      <c r="AN739" s="404"/>
      <c r="AO739" s="404"/>
      <c r="AP739" s="404"/>
      <c r="AQ739" s="404"/>
      <c r="AR739" s="404"/>
      <c r="AS739" s="404"/>
      <c r="AT739" s="404"/>
      <c r="AU739" s="404"/>
    </row>
    <row r="740" customFormat="false" ht="19.5" hidden="false" customHeight="true" outlineLevel="0" collapsed="false">
      <c r="A740" s="404"/>
      <c r="B740" s="513"/>
      <c r="C740" s="404"/>
      <c r="D740" s="404"/>
      <c r="E740" s="404"/>
      <c r="F740" s="404"/>
      <c r="G740" s="404"/>
      <c r="H740" s="404"/>
      <c r="I740" s="404"/>
      <c r="J740" s="404"/>
      <c r="K740" s="404"/>
      <c r="L740" s="404"/>
      <c r="M740" s="404"/>
      <c r="N740" s="404"/>
      <c r="O740" s="404"/>
      <c r="P740" s="404"/>
      <c r="Q740" s="404"/>
      <c r="R740" s="404"/>
      <c r="S740" s="404"/>
      <c r="T740" s="404"/>
      <c r="U740" s="404"/>
      <c r="V740" s="404"/>
      <c r="W740" s="404"/>
      <c r="X740" s="404"/>
      <c r="Y740" s="404"/>
      <c r="Z740" s="404"/>
      <c r="AA740" s="404"/>
      <c r="AB740" s="404"/>
      <c r="AC740" s="404"/>
      <c r="AD740" s="404"/>
      <c r="AE740" s="404"/>
      <c r="AF740" s="404"/>
      <c r="AG740" s="404"/>
      <c r="AH740" s="404"/>
      <c r="AI740" s="404"/>
      <c r="AJ740" s="404"/>
      <c r="AK740" s="404"/>
      <c r="AL740" s="404"/>
      <c r="AM740" s="404"/>
      <c r="AN740" s="404"/>
      <c r="AO740" s="404"/>
      <c r="AP740" s="404"/>
      <c r="AQ740" s="404"/>
      <c r="AR740" s="404"/>
      <c r="AS740" s="404"/>
      <c r="AT740" s="404"/>
      <c r="AU740" s="404"/>
    </row>
    <row r="741" customFormat="false" ht="19.5" hidden="false" customHeight="true" outlineLevel="0" collapsed="false">
      <c r="A741" s="404"/>
      <c r="B741" s="513"/>
      <c r="C741" s="404"/>
      <c r="D741" s="404"/>
      <c r="E741" s="404"/>
      <c r="F741" s="404"/>
      <c r="G741" s="404"/>
      <c r="H741" s="404"/>
      <c r="I741" s="404"/>
      <c r="J741" s="404"/>
      <c r="K741" s="404"/>
      <c r="L741" s="404"/>
      <c r="M741" s="404"/>
      <c r="N741" s="404"/>
      <c r="O741" s="404"/>
      <c r="P741" s="404"/>
      <c r="Q741" s="404"/>
      <c r="R741" s="404"/>
      <c r="S741" s="404"/>
      <c r="T741" s="404"/>
      <c r="U741" s="404"/>
      <c r="V741" s="404"/>
      <c r="W741" s="404"/>
      <c r="X741" s="404"/>
      <c r="Y741" s="404"/>
      <c r="Z741" s="404"/>
      <c r="AA741" s="404"/>
      <c r="AB741" s="404"/>
      <c r="AC741" s="404"/>
      <c r="AD741" s="404"/>
      <c r="AE741" s="404"/>
      <c r="AF741" s="404"/>
      <c r="AG741" s="404"/>
      <c r="AH741" s="404"/>
      <c r="AI741" s="404"/>
      <c r="AJ741" s="404"/>
      <c r="AK741" s="404"/>
      <c r="AL741" s="404"/>
      <c r="AM741" s="404"/>
      <c r="AN741" s="404"/>
      <c r="AO741" s="404"/>
      <c r="AP741" s="404"/>
      <c r="AQ741" s="404"/>
      <c r="AR741" s="404"/>
      <c r="AS741" s="404"/>
      <c r="AT741" s="404"/>
      <c r="AU741" s="404"/>
    </row>
    <row r="742" customFormat="false" ht="19.5" hidden="false" customHeight="true" outlineLevel="0" collapsed="false">
      <c r="A742" s="404"/>
      <c r="B742" s="513"/>
      <c r="C742" s="404"/>
      <c r="D742" s="404"/>
      <c r="E742" s="404"/>
      <c r="F742" s="404"/>
      <c r="G742" s="404"/>
      <c r="H742" s="404"/>
      <c r="I742" s="404"/>
      <c r="J742" s="404"/>
      <c r="K742" s="404"/>
      <c r="L742" s="404"/>
      <c r="M742" s="404"/>
      <c r="N742" s="404"/>
      <c r="O742" s="404"/>
      <c r="P742" s="404"/>
      <c r="Q742" s="404"/>
      <c r="R742" s="404"/>
      <c r="S742" s="404"/>
      <c r="T742" s="404"/>
      <c r="U742" s="404"/>
      <c r="V742" s="404"/>
      <c r="W742" s="404"/>
      <c r="X742" s="404"/>
      <c r="Y742" s="404"/>
      <c r="Z742" s="404"/>
      <c r="AA742" s="404"/>
      <c r="AB742" s="404"/>
      <c r="AC742" s="404"/>
      <c r="AD742" s="404"/>
      <c r="AE742" s="404"/>
      <c r="AF742" s="404"/>
      <c r="AG742" s="404"/>
      <c r="AH742" s="404"/>
      <c r="AI742" s="404"/>
      <c r="AJ742" s="404"/>
      <c r="AK742" s="404"/>
      <c r="AL742" s="404"/>
      <c r="AM742" s="404"/>
      <c r="AN742" s="404"/>
      <c r="AO742" s="404"/>
      <c r="AP742" s="404"/>
      <c r="AQ742" s="404"/>
      <c r="AR742" s="404"/>
      <c r="AS742" s="404"/>
      <c r="AT742" s="404"/>
      <c r="AU742" s="404"/>
    </row>
    <row r="743" customFormat="false" ht="19.5" hidden="false" customHeight="true" outlineLevel="0" collapsed="false">
      <c r="A743" s="404"/>
      <c r="B743" s="513"/>
      <c r="C743" s="404"/>
      <c r="D743" s="404"/>
      <c r="E743" s="404"/>
      <c r="F743" s="404"/>
      <c r="G743" s="404"/>
      <c r="H743" s="404"/>
      <c r="I743" s="404"/>
      <c r="J743" s="404"/>
      <c r="K743" s="404"/>
      <c r="L743" s="404"/>
      <c r="M743" s="404"/>
      <c r="N743" s="404"/>
      <c r="O743" s="404"/>
      <c r="P743" s="404"/>
      <c r="Q743" s="404"/>
      <c r="R743" s="404"/>
      <c r="S743" s="404"/>
      <c r="T743" s="404"/>
      <c r="U743" s="404"/>
      <c r="V743" s="404"/>
      <c r="W743" s="404"/>
      <c r="X743" s="404"/>
      <c r="Y743" s="404"/>
      <c r="Z743" s="404"/>
      <c r="AA743" s="404"/>
      <c r="AB743" s="404"/>
      <c r="AC743" s="404"/>
      <c r="AD743" s="404"/>
      <c r="AE743" s="404"/>
      <c r="AF743" s="404"/>
      <c r="AG743" s="404"/>
      <c r="AH743" s="404"/>
      <c r="AI743" s="404"/>
      <c r="AJ743" s="404"/>
      <c r="AK743" s="404"/>
      <c r="AL743" s="404"/>
      <c r="AM743" s="404"/>
      <c r="AN743" s="404"/>
      <c r="AO743" s="404"/>
      <c r="AP743" s="404"/>
      <c r="AQ743" s="404"/>
      <c r="AR743" s="404"/>
      <c r="AS743" s="404"/>
      <c r="AT743" s="404"/>
      <c r="AU743" s="404"/>
    </row>
    <row r="744" customFormat="false" ht="19.5" hidden="false" customHeight="true" outlineLevel="0" collapsed="false">
      <c r="A744" s="404"/>
      <c r="B744" s="513"/>
      <c r="C744" s="404"/>
      <c r="D744" s="404"/>
      <c r="E744" s="404"/>
      <c r="F744" s="404"/>
      <c r="G744" s="404"/>
      <c r="H744" s="404"/>
      <c r="I744" s="404"/>
      <c r="J744" s="404"/>
      <c r="K744" s="404"/>
      <c r="L744" s="404"/>
      <c r="M744" s="404"/>
      <c r="N744" s="404"/>
      <c r="O744" s="404"/>
      <c r="P744" s="404"/>
      <c r="Q744" s="404"/>
      <c r="R744" s="404"/>
      <c r="S744" s="404"/>
      <c r="T744" s="404"/>
      <c r="U744" s="404"/>
      <c r="V744" s="404"/>
      <c r="W744" s="404"/>
      <c r="X744" s="404"/>
      <c r="Y744" s="404"/>
      <c r="Z744" s="404"/>
      <c r="AA744" s="404"/>
      <c r="AB744" s="404"/>
      <c r="AC744" s="404"/>
      <c r="AD744" s="404"/>
      <c r="AE744" s="404"/>
      <c r="AF744" s="404"/>
      <c r="AG744" s="404"/>
      <c r="AH744" s="404"/>
      <c r="AI744" s="404"/>
      <c r="AJ744" s="404"/>
      <c r="AK744" s="404"/>
      <c r="AL744" s="404"/>
      <c r="AM744" s="404"/>
      <c r="AN744" s="404"/>
      <c r="AO744" s="404"/>
      <c r="AP744" s="404"/>
      <c r="AQ744" s="404"/>
      <c r="AR744" s="404"/>
      <c r="AS744" s="404"/>
      <c r="AT744" s="404"/>
      <c r="AU744" s="404"/>
    </row>
    <row r="745" customFormat="false" ht="19.5" hidden="false" customHeight="true" outlineLevel="0" collapsed="false">
      <c r="A745" s="404"/>
      <c r="B745" s="513"/>
      <c r="C745" s="404"/>
      <c r="D745" s="404"/>
      <c r="E745" s="404"/>
      <c r="F745" s="404"/>
      <c r="G745" s="404"/>
      <c r="H745" s="404"/>
      <c r="I745" s="404"/>
      <c r="J745" s="404"/>
      <c r="K745" s="404"/>
      <c r="L745" s="404"/>
      <c r="M745" s="404"/>
      <c r="N745" s="404"/>
      <c r="O745" s="404"/>
      <c r="P745" s="404"/>
      <c r="Q745" s="404"/>
      <c r="R745" s="404"/>
      <c r="S745" s="404"/>
      <c r="T745" s="404"/>
      <c r="U745" s="404"/>
      <c r="V745" s="404"/>
      <c r="W745" s="404"/>
      <c r="X745" s="404"/>
      <c r="Y745" s="404"/>
      <c r="Z745" s="404"/>
      <c r="AA745" s="404"/>
      <c r="AB745" s="404"/>
      <c r="AC745" s="404"/>
      <c r="AD745" s="404"/>
      <c r="AE745" s="404"/>
      <c r="AF745" s="404"/>
      <c r="AG745" s="404"/>
      <c r="AH745" s="404"/>
      <c r="AI745" s="404"/>
      <c r="AJ745" s="404"/>
      <c r="AK745" s="404"/>
      <c r="AL745" s="404"/>
      <c r="AM745" s="404"/>
      <c r="AN745" s="404"/>
      <c r="AO745" s="404"/>
      <c r="AP745" s="404"/>
      <c r="AQ745" s="404"/>
      <c r="AR745" s="404"/>
      <c r="AS745" s="404"/>
      <c r="AT745" s="404"/>
      <c r="AU745" s="404"/>
    </row>
    <row r="746" customFormat="false" ht="19.5" hidden="false" customHeight="true" outlineLevel="0" collapsed="false">
      <c r="A746" s="404"/>
      <c r="B746" s="513"/>
      <c r="C746" s="404"/>
      <c r="D746" s="404"/>
      <c r="E746" s="404"/>
      <c r="F746" s="404"/>
      <c r="G746" s="404"/>
      <c r="H746" s="404"/>
      <c r="I746" s="404"/>
      <c r="J746" s="404"/>
      <c r="K746" s="404"/>
      <c r="L746" s="404"/>
      <c r="M746" s="404"/>
      <c r="N746" s="404"/>
      <c r="O746" s="404"/>
      <c r="P746" s="404"/>
      <c r="Q746" s="404"/>
      <c r="R746" s="404"/>
      <c r="S746" s="404"/>
      <c r="T746" s="404"/>
      <c r="U746" s="404"/>
      <c r="V746" s="404"/>
      <c r="W746" s="404"/>
      <c r="X746" s="404"/>
      <c r="Y746" s="404"/>
      <c r="Z746" s="404"/>
      <c r="AA746" s="404"/>
      <c r="AB746" s="404"/>
      <c r="AC746" s="404"/>
      <c r="AD746" s="404"/>
      <c r="AE746" s="404"/>
      <c r="AF746" s="404"/>
      <c r="AG746" s="404"/>
      <c r="AH746" s="404"/>
      <c r="AI746" s="404"/>
      <c r="AJ746" s="404"/>
      <c r="AK746" s="404"/>
      <c r="AL746" s="404"/>
      <c r="AM746" s="404"/>
      <c r="AN746" s="404"/>
      <c r="AO746" s="404"/>
      <c r="AP746" s="404"/>
      <c r="AQ746" s="404"/>
      <c r="AR746" s="404"/>
      <c r="AS746" s="404"/>
      <c r="AT746" s="404"/>
      <c r="AU746" s="404"/>
    </row>
    <row r="747" customFormat="false" ht="19.5" hidden="false" customHeight="true" outlineLevel="0" collapsed="false">
      <c r="A747" s="404"/>
      <c r="B747" s="513"/>
      <c r="C747" s="404"/>
      <c r="D747" s="404"/>
      <c r="E747" s="404"/>
      <c r="F747" s="404"/>
      <c r="G747" s="404"/>
      <c r="H747" s="404"/>
      <c r="I747" s="404"/>
      <c r="J747" s="404"/>
      <c r="K747" s="404"/>
      <c r="L747" s="404"/>
      <c r="M747" s="404"/>
      <c r="N747" s="404"/>
      <c r="O747" s="404"/>
      <c r="P747" s="404"/>
      <c r="Q747" s="404"/>
      <c r="R747" s="404"/>
      <c r="S747" s="404"/>
      <c r="T747" s="404"/>
      <c r="U747" s="404"/>
      <c r="V747" s="404"/>
      <c r="W747" s="404"/>
      <c r="X747" s="404"/>
      <c r="Y747" s="404"/>
      <c r="Z747" s="404"/>
      <c r="AA747" s="404"/>
      <c r="AB747" s="404"/>
      <c r="AC747" s="404"/>
      <c r="AD747" s="404"/>
      <c r="AE747" s="404"/>
      <c r="AF747" s="404"/>
      <c r="AG747" s="404"/>
      <c r="AH747" s="404"/>
      <c r="AI747" s="404"/>
      <c r="AJ747" s="404"/>
      <c r="AK747" s="404"/>
      <c r="AL747" s="404"/>
      <c r="AM747" s="404"/>
      <c r="AN747" s="404"/>
      <c r="AO747" s="404"/>
      <c r="AP747" s="404"/>
      <c r="AQ747" s="404"/>
      <c r="AR747" s="404"/>
      <c r="AS747" s="404"/>
      <c r="AT747" s="404"/>
      <c r="AU747" s="404"/>
    </row>
    <row r="748" customFormat="false" ht="19.5" hidden="false" customHeight="true" outlineLevel="0" collapsed="false">
      <c r="A748" s="404"/>
      <c r="B748" s="513"/>
      <c r="C748" s="404"/>
      <c r="D748" s="404"/>
      <c r="E748" s="404"/>
      <c r="F748" s="404"/>
      <c r="G748" s="404"/>
      <c r="H748" s="404"/>
      <c r="I748" s="404"/>
      <c r="J748" s="404"/>
      <c r="K748" s="404"/>
      <c r="L748" s="404"/>
      <c r="M748" s="404"/>
      <c r="N748" s="404"/>
      <c r="O748" s="404"/>
      <c r="P748" s="404"/>
      <c r="Q748" s="404"/>
      <c r="R748" s="404"/>
      <c r="S748" s="404"/>
      <c r="T748" s="404"/>
      <c r="U748" s="404"/>
      <c r="V748" s="404"/>
      <c r="W748" s="404"/>
      <c r="X748" s="404"/>
      <c r="Y748" s="404"/>
      <c r="Z748" s="404"/>
      <c r="AA748" s="404"/>
      <c r="AB748" s="404"/>
      <c r="AC748" s="404"/>
      <c r="AD748" s="404"/>
      <c r="AE748" s="404"/>
      <c r="AF748" s="404"/>
      <c r="AG748" s="404"/>
      <c r="AH748" s="404"/>
      <c r="AI748" s="404"/>
      <c r="AJ748" s="404"/>
      <c r="AK748" s="404"/>
      <c r="AL748" s="404"/>
      <c r="AM748" s="404"/>
      <c r="AN748" s="404"/>
      <c r="AO748" s="404"/>
      <c r="AP748" s="404"/>
      <c r="AQ748" s="404"/>
      <c r="AR748" s="404"/>
      <c r="AS748" s="404"/>
      <c r="AT748" s="404"/>
      <c r="AU748" s="404"/>
    </row>
    <row r="749" customFormat="false" ht="19.5" hidden="false" customHeight="true" outlineLevel="0" collapsed="false">
      <c r="A749" s="404"/>
      <c r="B749" s="513"/>
      <c r="C749" s="404"/>
      <c r="D749" s="404"/>
      <c r="E749" s="404"/>
      <c r="F749" s="404"/>
      <c r="G749" s="404"/>
      <c r="H749" s="404"/>
      <c r="I749" s="404"/>
      <c r="J749" s="404"/>
      <c r="K749" s="404"/>
      <c r="L749" s="404"/>
      <c r="M749" s="404"/>
      <c r="N749" s="404"/>
      <c r="O749" s="404"/>
      <c r="P749" s="404"/>
      <c r="Q749" s="404"/>
      <c r="R749" s="404"/>
      <c r="S749" s="404"/>
      <c r="T749" s="404"/>
      <c r="U749" s="404"/>
      <c r="V749" s="404"/>
      <c r="W749" s="404"/>
      <c r="X749" s="404"/>
      <c r="Y749" s="404"/>
      <c r="Z749" s="404"/>
      <c r="AA749" s="404"/>
      <c r="AB749" s="404"/>
      <c r="AC749" s="404"/>
      <c r="AD749" s="404"/>
      <c r="AE749" s="404"/>
      <c r="AF749" s="404"/>
      <c r="AG749" s="404"/>
      <c r="AH749" s="404"/>
      <c r="AI749" s="404"/>
      <c r="AJ749" s="404"/>
      <c r="AK749" s="404"/>
      <c r="AL749" s="404"/>
      <c r="AM749" s="404"/>
      <c r="AN749" s="404"/>
      <c r="AO749" s="404"/>
      <c r="AP749" s="404"/>
      <c r="AQ749" s="404"/>
      <c r="AR749" s="404"/>
      <c r="AS749" s="404"/>
      <c r="AT749" s="404"/>
      <c r="AU749" s="404"/>
    </row>
    <row r="750" customFormat="false" ht="19.5" hidden="false" customHeight="true" outlineLevel="0" collapsed="false">
      <c r="A750" s="404"/>
      <c r="B750" s="513"/>
      <c r="C750" s="404"/>
      <c r="D750" s="404"/>
      <c r="E750" s="404"/>
      <c r="F750" s="404"/>
      <c r="G750" s="404"/>
      <c r="H750" s="404"/>
      <c r="I750" s="404"/>
      <c r="J750" s="404"/>
      <c r="K750" s="404"/>
      <c r="L750" s="404"/>
      <c r="M750" s="404"/>
      <c r="N750" s="404"/>
      <c r="O750" s="404"/>
      <c r="P750" s="404"/>
      <c r="Q750" s="404"/>
      <c r="R750" s="404"/>
      <c r="S750" s="404"/>
      <c r="T750" s="404"/>
      <c r="U750" s="404"/>
      <c r="V750" s="404"/>
      <c r="W750" s="404"/>
      <c r="X750" s="404"/>
      <c r="Y750" s="404"/>
      <c r="Z750" s="404"/>
      <c r="AA750" s="404"/>
      <c r="AB750" s="404"/>
      <c r="AC750" s="404"/>
      <c r="AD750" s="404"/>
      <c r="AE750" s="404"/>
      <c r="AF750" s="404"/>
      <c r="AG750" s="404"/>
      <c r="AH750" s="404"/>
      <c r="AI750" s="404"/>
      <c r="AJ750" s="404"/>
      <c r="AK750" s="404"/>
      <c r="AL750" s="404"/>
      <c r="AM750" s="404"/>
      <c r="AN750" s="404"/>
      <c r="AO750" s="404"/>
      <c r="AP750" s="404"/>
      <c r="AQ750" s="404"/>
      <c r="AR750" s="404"/>
      <c r="AS750" s="404"/>
      <c r="AT750" s="404"/>
      <c r="AU750" s="404"/>
    </row>
    <row r="751" customFormat="false" ht="19.5" hidden="false" customHeight="true" outlineLevel="0" collapsed="false">
      <c r="A751" s="404"/>
      <c r="B751" s="513"/>
      <c r="C751" s="404"/>
      <c r="D751" s="404"/>
      <c r="E751" s="404"/>
      <c r="F751" s="404"/>
      <c r="G751" s="404"/>
      <c r="H751" s="404"/>
      <c r="I751" s="404"/>
      <c r="J751" s="404"/>
      <c r="K751" s="404"/>
      <c r="L751" s="404"/>
      <c r="M751" s="404"/>
      <c r="N751" s="404"/>
      <c r="O751" s="404"/>
      <c r="P751" s="404"/>
      <c r="Q751" s="404"/>
      <c r="R751" s="404"/>
      <c r="S751" s="404"/>
      <c r="T751" s="404"/>
      <c r="U751" s="404"/>
      <c r="V751" s="404"/>
      <c r="W751" s="404"/>
      <c r="X751" s="404"/>
      <c r="Y751" s="404"/>
      <c r="Z751" s="404"/>
      <c r="AA751" s="404"/>
      <c r="AB751" s="404"/>
      <c r="AC751" s="404"/>
      <c r="AD751" s="404"/>
      <c r="AE751" s="404"/>
      <c r="AF751" s="404"/>
      <c r="AG751" s="404"/>
      <c r="AH751" s="404"/>
      <c r="AI751" s="404"/>
      <c r="AJ751" s="404"/>
      <c r="AK751" s="404"/>
      <c r="AL751" s="404"/>
      <c r="AM751" s="404"/>
      <c r="AN751" s="404"/>
      <c r="AO751" s="404"/>
      <c r="AP751" s="404"/>
      <c r="AQ751" s="404"/>
      <c r="AR751" s="404"/>
      <c r="AS751" s="404"/>
      <c r="AT751" s="404"/>
      <c r="AU751" s="404"/>
    </row>
    <row r="752" customFormat="false" ht="19.5" hidden="false" customHeight="true" outlineLevel="0" collapsed="false">
      <c r="A752" s="404"/>
      <c r="B752" s="513"/>
      <c r="C752" s="404"/>
      <c r="D752" s="404"/>
      <c r="E752" s="404"/>
      <c r="F752" s="404"/>
      <c r="G752" s="404"/>
      <c r="H752" s="404"/>
      <c r="I752" s="404"/>
      <c r="J752" s="404"/>
      <c r="K752" s="404"/>
      <c r="L752" s="404"/>
      <c r="M752" s="404"/>
      <c r="N752" s="404"/>
      <c r="O752" s="404"/>
      <c r="P752" s="404"/>
      <c r="Q752" s="404"/>
      <c r="R752" s="404"/>
      <c r="S752" s="404"/>
      <c r="T752" s="404"/>
      <c r="U752" s="404"/>
      <c r="V752" s="404"/>
      <c r="W752" s="404"/>
      <c r="X752" s="404"/>
      <c r="Y752" s="404"/>
      <c r="Z752" s="404"/>
      <c r="AA752" s="404"/>
      <c r="AB752" s="404"/>
      <c r="AC752" s="404"/>
      <c r="AD752" s="404"/>
      <c r="AE752" s="404"/>
      <c r="AF752" s="404"/>
      <c r="AG752" s="404"/>
      <c r="AH752" s="404"/>
      <c r="AI752" s="404"/>
      <c r="AJ752" s="404"/>
      <c r="AK752" s="404"/>
      <c r="AL752" s="404"/>
      <c r="AM752" s="404"/>
      <c r="AN752" s="404"/>
      <c r="AO752" s="404"/>
      <c r="AP752" s="404"/>
      <c r="AQ752" s="404"/>
      <c r="AR752" s="404"/>
      <c r="AS752" s="404"/>
      <c r="AT752" s="404"/>
      <c r="AU752" s="404"/>
    </row>
    <row r="753" customFormat="false" ht="19.5" hidden="false" customHeight="true" outlineLevel="0" collapsed="false">
      <c r="A753" s="404"/>
      <c r="B753" s="513"/>
      <c r="C753" s="404"/>
      <c r="D753" s="404"/>
      <c r="E753" s="404"/>
      <c r="F753" s="404"/>
      <c r="G753" s="404"/>
      <c r="H753" s="404"/>
      <c r="I753" s="404"/>
      <c r="J753" s="404"/>
      <c r="K753" s="404"/>
      <c r="L753" s="404"/>
      <c r="M753" s="404"/>
      <c r="N753" s="404"/>
      <c r="O753" s="404"/>
      <c r="P753" s="404"/>
      <c r="Q753" s="404"/>
      <c r="R753" s="404"/>
      <c r="S753" s="404"/>
      <c r="T753" s="404"/>
      <c r="U753" s="404"/>
      <c r="V753" s="404"/>
      <c r="W753" s="404"/>
      <c r="X753" s="404"/>
      <c r="Y753" s="404"/>
      <c r="Z753" s="404"/>
      <c r="AA753" s="404"/>
      <c r="AB753" s="404"/>
      <c r="AC753" s="404"/>
      <c r="AD753" s="404"/>
      <c r="AE753" s="404"/>
      <c r="AF753" s="404"/>
      <c r="AG753" s="404"/>
      <c r="AH753" s="404"/>
      <c r="AI753" s="404"/>
      <c r="AJ753" s="404"/>
      <c r="AK753" s="404"/>
      <c r="AL753" s="404"/>
      <c r="AM753" s="404"/>
      <c r="AN753" s="404"/>
      <c r="AO753" s="404"/>
      <c r="AP753" s="404"/>
      <c r="AQ753" s="404"/>
      <c r="AR753" s="404"/>
      <c r="AS753" s="404"/>
      <c r="AT753" s="404"/>
      <c r="AU753" s="404"/>
    </row>
    <row r="754" customFormat="false" ht="19.5" hidden="false" customHeight="true" outlineLevel="0" collapsed="false">
      <c r="A754" s="404"/>
      <c r="B754" s="513"/>
      <c r="C754" s="404"/>
      <c r="D754" s="404"/>
      <c r="E754" s="404"/>
      <c r="F754" s="404"/>
      <c r="G754" s="404"/>
      <c r="H754" s="404"/>
      <c r="I754" s="404"/>
      <c r="J754" s="404"/>
      <c r="K754" s="404"/>
      <c r="L754" s="404"/>
      <c r="M754" s="404"/>
      <c r="N754" s="404"/>
      <c r="O754" s="404"/>
      <c r="P754" s="404"/>
      <c r="Q754" s="404"/>
      <c r="R754" s="404"/>
      <c r="S754" s="404"/>
      <c r="T754" s="404"/>
      <c r="U754" s="404"/>
      <c r="V754" s="404"/>
      <c r="W754" s="404"/>
      <c r="X754" s="404"/>
      <c r="Y754" s="404"/>
      <c r="Z754" s="404"/>
      <c r="AA754" s="404"/>
      <c r="AB754" s="404"/>
      <c r="AC754" s="404"/>
      <c r="AD754" s="404"/>
      <c r="AE754" s="404"/>
      <c r="AF754" s="404"/>
      <c r="AG754" s="404"/>
      <c r="AH754" s="404"/>
      <c r="AI754" s="404"/>
      <c r="AJ754" s="404"/>
      <c r="AK754" s="404"/>
      <c r="AL754" s="404"/>
      <c r="AM754" s="404"/>
      <c r="AN754" s="404"/>
      <c r="AO754" s="404"/>
      <c r="AP754" s="404"/>
      <c r="AQ754" s="404"/>
      <c r="AR754" s="404"/>
      <c r="AS754" s="404"/>
      <c r="AT754" s="404"/>
      <c r="AU754" s="404"/>
    </row>
    <row r="755" customFormat="false" ht="19.5" hidden="false" customHeight="true" outlineLevel="0" collapsed="false">
      <c r="A755" s="404"/>
      <c r="B755" s="513"/>
      <c r="C755" s="404"/>
      <c r="D755" s="404"/>
      <c r="E755" s="404"/>
      <c r="F755" s="404"/>
      <c r="G755" s="404"/>
      <c r="H755" s="404"/>
      <c r="I755" s="404"/>
      <c r="J755" s="404"/>
      <c r="K755" s="404"/>
      <c r="L755" s="404"/>
      <c r="M755" s="404"/>
      <c r="N755" s="404"/>
      <c r="O755" s="404"/>
      <c r="P755" s="404"/>
      <c r="Q755" s="404"/>
      <c r="R755" s="404"/>
      <c r="S755" s="404"/>
      <c r="T755" s="404"/>
      <c r="U755" s="404"/>
      <c r="V755" s="404"/>
      <c r="W755" s="404"/>
      <c r="X755" s="404"/>
      <c r="Y755" s="404"/>
      <c r="Z755" s="404"/>
      <c r="AA755" s="404"/>
      <c r="AB755" s="404"/>
      <c r="AC755" s="404"/>
      <c r="AD755" s="404"/>
      <c r="AE755" s="404"/>
      <c r="AF755" s="404"/>
      <c r="AG755" s="404"/>
      <c r="AH755" s="404"/>
      <c r="AI755" s="404"/>
      <c r="AJ755" s="404"/>
      <c r="AK755" s="404"/>
      <c r="AL755" s="404"/>
      <c r="AM755" s="404"/>
      <c r="AN755" s="404"/>
      <c r="AO755" s="404"/>
      <c r="AP755" s="404"/>
      <c r="AQ755" s="404"/>
      <c r="AR755" s="404"/>
      <c r="AS755" s="404"/>
      <c r="AT755" s="404"/>
      <c r="AU755" s="404"/>
    </row>
    <row r="756" customFormat="false" ht="19.5" hidden="false" customHeight="true" outlineLevel="0" collapsed="false">
      <c r="A756" s="404"/>
      <c r="B756" s="513"/>
      <c r="C756" s="404"/>
      <c r="D756" s="404"/>
      <c r="E756" s="404"/>
      <c r="F756" s="404"/>
      <c r="G756" s="404"/>
      <c r="H756" s="404"/>
      <c r="I756" s="404"/>
      <c r="J756" s="404"/>
      <c r="K756" s="404"/>
      <c r="L756" s="404"/>
      <c r="M756" s="404"/>
      <c r="N756" s="404"/>
      <c r="O756" s="404"/>
      <c r="P756" s="404"/>
      <c r="Q756" s="404"/>
      <c r="R756" s="404"/>
      <c r="S756" s="404"/>
      <c r="T756" s="404"/>
      <c r="U756" s="404"/>
      <c r="V756" s="404"/>
      <c r="W756" s="404"/>
      <c r="X756" s="404"/>
      <c r="Y756" s="404"/>
      <c r="Z756" s="404"/>
      <c r="AA756" s="404"/>
      <c r="AB756" s="404"/>
      <c r="AC756" s="404"/>
      <c r="AD756" s="404"/>
      <c r="AE756" s="404"/>
      <c r="AF756" s="404"/>
      <c r="AG756" s="404"/>
      <c r="AH756" s="404"/>
      <c r="AI756" s="404"/>
      <c r="AJ756" s="404"/>
      <c r="AK756" s="404"/>
      <c r="AL756" s="404"/>
      <c r="AM756" s="404"/>
      <c r="AN756" s="404"/>
      <c r="AO756" s="404"/>
      <c r="AP756" s="404"/>
      <c r="AQ756" s="404"/>
      <c r="AR756" s="404"/>
      <c r="AS756" s="404"/>
      <c r="AT756" s="404"/>
      <c r="AU756" s="404"/>
    </row>
    <row r="757" customFormat="false" ht="19.5" hidden="false" customHeight="true" outlineLevel="0" collapsed="false">
      <c r="A757" s="404"/>
      <c r="B757" s="513"/>
      <c r="C757" s="404"/>
      <c r="D757" s="404"/>
      <c r="E757" s="404"/>
      <c r="F757" s="404"/>
      <c r="G757" s="404"/>
      <c r="H757" s="404"/>
      <c r="I757" s="404"/>
      <c r="J757" s="404"/>
      <c r="K757" s="404"/>
      <c r="L757" s="404"/>
      <c r="M757" s="404"/>
      <c r="N757" s="404"/>
      <c r="O757" s="404"/>
      <c r="P757" s="404"/>
      <c r="Q757" s="404"/>
      <c r="R757" s="404"/>
      <c r="S757" s="404"/>
      <c r="T757" s="404"/>
      <c r="U757" s="404"/>
      <c r="V757" s="404"/>
      <c r="W757" s="404"/>
      <c r="X757" s="404"/>
      <c r="Y757" s="404"/>
      <c r="Z757" s="404"/>
      <c r="AA757" s="404"/>
      <c r="AB757" s="404"/>
      <c r="AC757" s="404"/>
      <c r="AD757" s="404"/>
      <c r="AE757" s="404"/>
      <c r="AF757" s="404"/>
      <c r="AG757" s="404"/>
      <c r="AH757" s="404"/>
      <c r="AI757" s="404"/>
      <c r="AJ757" s="404"/>
      <c r="AK757" s="404"/>
      <c r="AL757" s="404"/>
      <c r="AM757" s="404"/>
      <c r="AN757" s="404"/>
      <c r="AO757" s="404"/>
      <c r="AP757" s="404"/>
      <c r="AQ757" s="404"/>
      <c r="AR757" s="404"/>
      <c r="AS757" s="404"/>
      <c r="AT757" s="404"/>
      <c r="AU757" s="404"/>
    </row>
    <row r="758" customFormat="false" ht="19.5" hidden="false" customHeight="true" outlineLevel="0" collapsed="false">
      <c r="A758" s="404"/>
      <c r="B758" s="513"/>
      <c r="C758" s="404"/>
      <c r="D758" s="404"/>
      <c r="E758" s="404"/>
      <c r="F758" s="404"/>
      <c r="G758" s="404"/>
      <c r="H758" s="404"/>
      <c r="I758" s="404"/>
      <c r="J758" s="404"/>
      <c r="K758" s="404"/>
      <c r="L758" s="404"/>
      <c r="M758" s="404"/>
      <c r="N758" s="404"/>
      <c r="O758" s="404"/>
      <c r="P758" s="404"/>
      <c r="Q758" s="404"/>
      <c r="R758" s="404"/>
      <c r="S758" s="404"/>
      <c r="T758" s="404"/>
      <c r="U758" s="404"/>
      <c r="V758" s="404"/>
      <c r="W758" s="404"/>
      <c r="X758" s="404"/>
      <c r="Y758" s="404"/>
      <c r="Z758" s="404"/>
      <c r="AA758" s="404"/>
      <c r="AB758" s="404"/>
      <c r="AC758" s="404"/>
      <c r="AD758" s="404"/>
      <c r="AE758" s="404"/>
      <c r="AF758" s="404"/>
      <c r="AG758" s="404"/>
      <c r="AH758" s="404"/>
      <c r="AI758" s="404"/>
      <c r="AJ758" s="404"/>
      <c r="AK758" s="404"/>
      <c r="AL758" s="404"/>
      <c r="AM758" s="404"/>
      <c r="AN758" s="404"/>
      <c r="AO758" s="404"/>
      <c r="AP758" s="404"/>
      <c r="AQ758" s="404"/>
      <c r="AR758" s="404"/>
      <c r="AS758" s="404"/>
      <c r="AT758" s="404"/>
      <c r="AU758" s="404"/>
    </row>
    <row r="759" customFormat="false" ht="19.5" hidden="false" customHeight="true" outlineLevel="0" collapsed="false">
      <c r="A759" s="404"/>
      <c r="B759" s="513"/>
      <c r="C759" s="404"/>
      <c r="D759" s="404"/>
      <c r="E759" s="404"/>
      <c r="F759" s="404"/>
      <c r="G759" s="404"/>
      <c r="H759" s="404"/>
      <c r="I759" s="404"/>
      <c r="J759" s="404"/>
      <c r="K759" s="404"/>
      <c r="L759" s="404"/>
      <c r="M759" s="404"/>
      <c r="N759" s="404"/>
      <c r="O759" s="404"/>
      <c r="P759" s="404"/>
      <c r="Q759" s="404"/>
      <c r="R759" s="404"/>
      <c r="S759" s="404"/>
      <c r="T759" s="404"/>
      <c r="U759" s="404"/>
      <c r="V759" s="404"/>
      <c r="W759" s="404"/>
      <c r="X759" s="404"/>
      <c r="Y759" s="404"/>
      <c r="Z759" s="404"/>
      <c r="AA759" s="404"/>
      <c r="AB759" s="404"/>
      <c r="AC759" s="404"/>
      <c r="AD759" s="404"/>
      <c r="AE759" s="404"/>
      <c r="AF759" s="404"/>
      <c r="AG759" s="404"/>
      <c r="AH759" s="404"/>
      <c r="AI759" s="404"/>
      <c r="AJ759" s="404"/>
      <c r="AK759" s="404"/>
      <c r="AL759" s="404"/>
      <c r="AM759" s="404"/>
      <c r="AN759" s="404"/>
      <c r="AO759" s="404"/>
      <c r="AP759" s="404"/>
      <c r="AQ759" s="404"/>
      <c r="AR759" s="404"/>
      <c r="AS759" s="404"/>
      <c r="AT759" s="404"/>
      <c r="AU759" s="404"/>
    </row>
    <row r="760" customFormat="false" ht="19.5" hidden="false" customHeight="true" outlineLevel="0" collapsed="false">
      <c r="A760" s="404"/>
      <c r="B760" s="513"/>
      <c r="C760" s="404"/>
      <c r="D760" s="404"/>
      <c r="E760" s="404"/>
      <c r="F760" s="404"/>
      <c r="G760" s="404"/>
      <c r="H760" s="404"/>
      <c r="I760" s="404"/>
      <c r="J760" s="404"/>
      <c r="K760" s="404"/>
      <c r="L760" s="404"/>
      <c r="M760" s="404"/>
      <c r="N760" s="404"/>
      <c r="O760" s="404"/>
      <c r="P760" s="404"/>
      <c r="Q760" s="404"/>
      <c r="R760" s="404"/>
      <c r="S760" s="404"/>
      <c r="T760" s="404"/>
      <c r="U760" s="404"/>
      <c r="V760" s="404"/>
      <c r="W760" s="404"/>
      <c r="X760" s="404"/>
      <c r="Y760" s="404"/>
      <c r="Z760" s="404"/>
      <c r="AA760" s="404"/>
      <c r="AB760" s="404"/>
      <c r="AC760" s="404"/>
      <c r="AD760" s="404"/>
      <c r="AE760" s="404"/>
      <c r="AF760" s="404"/>
      <c r="AG760" s="404"/>
      <c r="AH760" s="404"/>
      <c r="AI760" s="404"/>
      <c r="AJ760" s="404"/>
      <c r="AK760" s="404"/>
      <c r="AL760" s="404"/>
      <c r="AM760" s="404"/>
      <c r="AN760" s="404"/>
      <c r="AO760" s="404"/>
      <c r="AP760" s="404"/>
      <c r="AQ760" s="404"/>
      <c r="AR760" s="404"/>
      <c r="AS760" s="404"/>
      <c r="AT760" s="404"/>
      <c r="AU760" s="404"/>
    </row>
    <row r="761" customFormat="false" ht="19.5" hidden="false" customHeight="true" outlineLevel="0" collapsed="false">
      <c r="A761" s="404"/>
      <c r="B761" s="513"/>
      <c r="C761" s="404"/>
      <c r="D761" s="404"/>
      <c r="E761" s="404"/>
      <c r="F761" s="404"/>
      <c r="G761" s="404"/>
      <c r="H761" s="404"/>
      <c r="I761" s="404"/>
      <c r="J761" s="404"/>
      <c r="K761" s="404"/>
      <c r="L761" s="404"/>
      <c r="M761" s="404"/>
      <c r="N761" s="404"/>
      <c r="O761" s="404"/>
      <c r="P761" s="404"/>
      <c r="Q761" s="404"/>
      <c r="R761" s="404"/>
      <c r="S761" s="404"/>
      <c r="T761" s="404"/>
      <c r="U761" s="404"/>
      <c r="V761" s="404"/>
      <c r="W761" s="404"/>
      <c r="X761" s="404"/>
      <c r="Y761" s="404"/>
      <c r="Z761" s="404"/>
      <c r="AA761" s="404"/>
      <c r="AB761" s="404"/>
      <c r="AC761" s="404"/>
      <c r="AD761" s="404"/>
      <c r="AE761" s="404"/>
      <c r="AF761" s="404"/>
      <c r="AG761" s="404"/>
      <c r="AH761" s="404"/>
      <c r="AI761" s="404"/>
      <c r="AJ761" s="404"/>
      <c r="AK761" s="404"/>
      <c r="AL761" s="404"/>
      <c r="AM761" s="404"/>
      <c r="AN761" s="404"/>
      <c r="AO761" s="404"/>
      <c r="AP761" s="404"/>
      <c r="AQ761" s="404"/>
      <c r="AR761" s="404"/>
      <c r="AS761" s="404"/>
      <c r="AT761" s="404"/>
      <c r="AU761" s="404"/>
    </row>
    <row r="762" customFormat="false" ht="19.5" hidden="false" customHeight="true" outlineLevel="0" collapsed="false">
      <c r="A762" s="404"/>
      <c r="B762" s="513"/>
      <c r="C762" s="404"/>
      <c r="D762" s="404"/>
      <c r="E762" s="404"/>
      <c r="F762" s="404"/>
      <c r="G762" s="404"/>
      <c r="H762" s="404"/>
      <c r="I762" s="404"/>
      <c r="J762" s="404"/>
      <c r="K762" s="404"/>
      <c r="L762" s="404"/>
      <c r="M762" s="404"/>
      <c r="N762" s="404"/>
      <c r="O762" s="404"/>
      <c r="P762" s="404"/>
      <c r="Q762" s="404"/>
      <c r="R762" s="404"/>
      <c r="S762" s="404"/>
      <c r="T762" s="404"/>
      <c r="U762" s="404"/>
      <c r="V762" s="404"/>
      <c r="W762" s="404"/>
      <c r="X762" s="404"/>
      <c r="Y762" s="404"/>
      <c r="Z762" s="404"/>
      <c r="AA762" s="404"/>
      <c r="AB762" s="404"/>
      <c r="AC762" s="404"/>
      <c r="AD762" s="404"/>
      <c r="AE762" s="404"/>
      <c r="AF762" s="404"/>
      <c r="AG762" s="404"/>
      <c r="AH762" s="404"/>
      <c r="AI762" s="404"/>
      <c r="AJ762" s="404"/>
      <c r="AK762" s="404"/>
      <c r="AL762" s="404"/>
      <c r="AM762" s="404"/>
      <c r="AN762" s="404"/>
      <c r="AO762" s="404"/>
      <c r="AP762" s="404"/>
      <c r="AQ762" s="404"/>
      <c r="AR762" s="404"/>
      <c r="AS762" s="404"/>
      <c r="AT762" s="404"/>
      <c r="AU762" s="404"/>
    </row>
    <row r="763" customFormat="false" ht="19.5" hidden="false" customHeight="true" outlineLevel="0" collapsed="false">
      <c r="A763" s="404"/>
      <c r="B763" s="513"/>
      <c r="C763" s="404"/>
      <c r="D763" s="404"/>
      <c r="E763" s="404"/>
      <c r="F763" s="404"/>
      <c r="G763" s="404"/>
      <c r="H763" s="404"/>
      <c r="I763" s="404"/>
      <c r="J763" s="404"/>
      <c r="K763" s="404"/>
      <c r="L763" s="404"/>
      <c r="M763" s="404"/>
      <c r="N763" s="404"/>
      <c r="O763" s="404"/>
      <c r="P763" s="404"/>
      <c r="Q763" s="404"/>
      <c r="R763" s="404"/>
      <c r="S763" s="404"/>
      <c r="T763" s="404"/>
      <c r="U763" s="404"/>
      <c r="V763" s="404"/>
      <c r="W763" s="404"/>
      <c r="X763" s="404"/>
      <c r="Y763" s="404"/>
      <c r="Z763" s="404"/>
      <c r="AA763" s="404"/>
      <c r="AB763" s="404"/>
      <c r="AC763" s="404"/>
      <c r="AD763" s="404"/>
      <c r="AE763" s="404"/>
      <c r="AF763" s="404"/>
      <c r="AG763" s="404"/>
      <c r="AH763" s="404"/>
      <c r="AI763" s="404"/>
      <c r="AJ763" s="404"/>
      <c r="AK763" s="404"/>
      <c r="AL763" s="404"/>
      <c r="AM763" s="404"/>
      <c r="AN763" s="404"/>
      <c r="AO763" s="404"/>
      <c r="AP763" s="404"/>
      <c r="AQ763" s="404"/>
      <c r="AR763" s="404"/>
      <c r="AS763" s="404"/>
      <c r="AT763" s="404"/>
      <c r="AU763" s="404"/>
    </row>
    <row r="764" customFormat="false" ht="19.5" hidden="false" customHeight="true" outlineLevel="0" collapsed="false">
      <c r="A764" s="404"/>
      <c r="B764" s="513"/>
      <c r="C764" s="404"/>
      <c r="D764" s="404"/>
      <c r="E764" s="404"/>
      <c r="F764" s="404"/>
      <c r="G764" s="404"/>
      <c r="H764" s="404"/>
      <c r="I764" s="404"/>
      <c r="J764" s="404"/>
      <c r="K764" s="404"/>
      <c r="L764" s="404"/>
      <c r="M764" s="404"/>
      <c r="N764" s="404"/>
      <c r="O764" s="404"/>
      <c r="P764" s="404"/>
      <c r="Q764" s="404"/>
      <c r="R764" s="404"/>
      <c r="S764" s="404"/>
      <c r="T764" s="404"/>
      <c r="U764" s="404"/>
      <c r="V764" s="404"/>
      <c r="W764" s="404"/>
      <c r="X764" s="404"/>
      <c r="Y764" s="404"/>
      <c r="Z764" s="404"/>
      <c r="AA764" s="404"/>
      <c r="AB764" s="404"/>
      <c r="AC764" s="404"/>
      <c r="AD764" s="404"/>
      <c r="AE764" s="404"/>
      <c r="AF764" s="404"/>
      <c r="AG764" s="404"/>
      <c r="AH764" s="404"/>
      <c r="AI764" s="404"/>
      <c r="AJ764" s="404"/>
      <c r="AK764" s="404"/>
      <c r="AL764" s="404"/>
      <c r="AM764" s="404"/>
      <c r="AN764" s="404"/>
      <c r="AO764" s="404"/>
      <c r="AP764" s="404"/>
      <c r="AQ764" s="404"/>
      <c r="AR764" s="404"/>
      <c r="AS764" s="404"/>
      <c r="AT764" s="404"/>
      <c r="AU764" s="404"/>
    </row>
    <row r="765" customFormat="false" ht="19.5" hidden="false" customHeight="true" outlineLevel="0" collapsed="false">
      <c r="A765" s="404"/>
      <c r="B765" s="513"/>
      <c r="C765" s="404"/>
      <c r="D765" s="404"/>
      <c r="E765" s="404"/>
      <c r="F765" s="404"/>
      <c r="G765" s="404"/>
      <c r="H765" s="404"/>
      <c r="I765" s="404"/>
      <c r="J765" s="404"/>
      <c r="K765" s="404"/>
      <c r="L765" s="404"/>
      <c r="M765" s="404"/>
      <c r="N765" s="404"/>
      <c r="O765" s="404"/>
      <c r="P765" s="404"/>
      <c r="Q765" s="404"/>
      <c r="R765" s="404"/>
      <c r="S765" s="404"/>
      <c r="T765" s="404"/>
      <c r="U765" s="404"/>
      <c r="V765" s="404"/>
      <c r="W765" s="404"/>
      <c r="X765" s="404"/>
      <c r="Y765" s="404"/>
      <c r="Z765" s="404"/>
      <c r="AA765" s="404"/>
      <c r="AB765" s="404"/>
      <c r="AC765" s="404"/>
      <c r="AD765" s="404"/>
      <c r="AE765" s="404"/>
      <c r="AF765" s="404"/>
      <c r="AG765" s="404"/>
      <c r="AH765" s="404"/>
      <c r="AI765" s="404"/>
      <c r="AJ765" s="404"/>
      <c r="AK765" s="404"/>
      <c r="AL765" s="404"/>
      <c r="AM765" s="404"/>
      <c r="AN765" s="404"/>
      <c r="AO765" s="404"/>
      <c r="AP765" s="404"/>
      <c r="AQ765" s="404"/>
      <c r="AR765" s="404"/>
      <c r="AS765" s="404"/>
      <c r="AT765" s="404"/>
      <c r="AU765" s="404"/>
    </row>
    <row r="766" customFormat="false" ht="19.5" hidden="false" customHeight="true" outlineLevel="0" collapsed="false">
      <c r="A766" s="404"/>
      <c r="B766" s="513"/>
      <c r="C766" s="404"/>
      <c r="D766" s="404"/>
      <c r="E766" s="404"/>
      <c r="F766" s="404"/>
      <c r="G766" s="404"/>
      <c r="H766" s="404"/>
      <c r="I766" s="404"/>
      <c r="J766" s="404"/>
      <c r="K766" s="404"/>
      <c r="L766" s="404"/>
      <c r="M766" s="404"/>
      <c r="N766" s="404"/>
      <c r="O766" s="404"/>
      <c r="P766" s="404"/>
      <c r="Q766" s="404"/>
      <c r="R766" s="404"/>
      <c r="S766" s="404"/>
      <c r="T766" s="404"/>
      <c r="U766" s="404"/>
      <c r="V766" s="404"/>
      <c r="W766" s="404"/>
      <c r="X766" s="404"/>
      <c r="Y766" s="404"/>
      <c r="Z766" s="404"/>
      <c r="AA766" s="404"/>
      <c r="AB766" s="404"/>
      <c r="AC766" s="404"/>
      <c r="AD766" s="404"/>
      <c r="AE766" s="404"/>
      <c r="AF766" s="404"/>
      <c r="AG766" s="404"/>
      <c r="AH766" s="404"/>
      <c r="AI766" s="404"/>
      <c r="AJ766" s="404"/>
      <c r="AK766" s="404"/>
      <c r="AL766" s="404"/>
      <c r="AM766" s="404"/>
      <c r="AN766" s="404"/>
      <c r="AO766" s="404"/>
      <c r="AP766" s="404"/>
      <c r="AQ766" s="404"/>
      <c r="AR766" s="404"/>
      <c r="AS766" s="404"/>
      <c r="AT766" s="404"/>
      <c r="AU766" s="404"/>
    </row>
    <row r="767" customFormat="false" ht="19.5" hidden="false" customHeight="true" outlineLevel="0" collapsed="false">
      <c r="A767" s="404"/>
      <c r="B767" s="513"/>
      <c r="C767" s="404"/>
      <c r="D767" s="404"/>
      <c r="E767" s="404"/>
      <c r="F767" s="404"/>
      <c r="G767" s="404"/>
      <c r="H767" s="404"/>
      <c r="I767" s="404"/>
      <c r="J767" s="404"/>
      <c r="K767" s="404"/>
      <c r="L767" s="404"/>
      <c r="M767" s="404"/>
      <c r="N767" s="404"/>
      <c r="O767" s="404"/>
      <c r="P767" s="404"/>
      <c r="Q767" s="404"/>
      <c r="R767" s="404"/>
      <c r="S767" s="404"/>
      <c r="T767" s="404"/>
      <c r="U767" s="404"/>
      <c r="V767" s="404"/>
      <c r="W767" s="404"/>
      <c r="X767" s="404"/>
      <c r="Y767" s="404"/>
      <c r="Z767" s="404"/>
      <c r="AA767" s="404"/>
      <c r="AB767" s="404"/>
      <c r="AC767" s="404"/>
      <c r="AD767" s="404"/>
      <c r="AE767" s="404"/>
      <c r="AF767" s="404"/>
      <c r="AG767" s="404"/>
      <c r="AH767" s="404"/>
      <c r="AI767" s="404"/>
      <c r="AJ767" s="404"/>
      <c r="AK767" s="404"/>
      <c r="AL767" s="404"/>
      <c r="AM767" s="404"/>
      <c r="AN767" s="404"/>
      <c r="AO767" s="404"/>
      <c r="AP767" s="404"/>
      <c r="AQ767" s="404"/>
      <c r="AR767" s="404"/>
      <c r="AS767" s="404"/>
      <c r="AT767" s="404"/>
      <c r="AU767" s="404"/>
    </row>
    <row r="768" customFormat="false" ht="19.5" hidden="false" customHeight="true" outlineLevel="0" collapsed="false">
      <c r="A768" s="404"/>
      <c r="B768" s="513"/>
      <c r="C768" s="404"/>
      <c r="D768" s="404"/>
      <c r="E768" s="404"/>
      <c r="F768" s="404"/>
      <c r="G768" s="404"/>
      <c r="H768" s="404"/>
      <c r="I768" s="404"/>
      <c r="J768" s="404"/>
      <c r="K768" s="404"/>
      <c r="L768" s="404"/>
      <c r="M768" s="404"/>
      <c r="N768" s="404"/>
      <c r="O768" s="404"/>
      <c r="P768" s="404"/>
      <c r="Q768" s="404"/>
      <c r="R768" s="404"/>
      <c r="S768" s="404"/>
      <c r="T768" s="404"/>
      <c r="U768" s="404"/>
      <c r="V768" s="404"/>
      <c r="W768" s="404"/>
      <c r="X768" s="404"/>
      <c r="Y768" s="404"/>
      <c r="Z768" s="404"/>
      <c r="AA768" s="404"/>
      <c r="AB768" s="404"/>
      <c r="AC768" s="404"/>
      <c r="AD768" s="404"/>
      <c r="AE768" s="404"/>
      <c r="AF768" s="404"/>
      <c r="AG768" s="404"/>
      <c r="AH768" s="404"/>
      <c r="AI768" s="404"/>
      <c r="AJ768" s="404"/>
      <c r="AK768" s="404"/>
      <c r="AL768" s="404"/>
      <c r="AM768" s="404"/>
      <c r="AN768" s="404"/>
      <c r="AO768" s="404"/>
      <c r="AP768" s="404"/>
      <c r="AQ768" s="404"/>
      <c r="AR768" s="404"/>
      <c r="AS768" s="404"/>
      <c r="AT768" s="404"/>
      <c r="AU768" s="404"/>
    </row>
    <row r="769" customFormat="false" ht="19.5" hidden="false" customHeight="true" outlineLevel="0" collapsed="false">
      <c r="A769" s="404"/>
      <c r="B769" s="513"/>
      <c r="C769" s="404"/>
      <c r="D769" s="404"/>
      <c r="E769" s="404"/>
      <c r="F769" s="404"/>
      <c r="G769" s="404"/>
      <c r="H769" s="404"/>
      <c r="I769" s="404"/>
      <c r="J769" s="404"/>
      <c r="K769" s="404"/>
      <c r="L769" s="404"/>
      <c r="M769" s="404"/>
      <c r="N769" s="404"/>
      <c r="O769" s="404"/>
      <c r="P769" s="404"/>
      <c r="Q769" s="404"/>
      <c r="R769" s="404"/>
      <c r="S769" s="404"/>
      <c r="T769" s="404"/>
      <c r="U769" s="404"/>
      <c r="V769" s="404"/>
      <c r="W769" s="404"/>
      <c r="X769" s="404"/>
      <c r="Y769" s="404"/>
      <c r="Z769" s="404"/>
      <c r="AA769" s="404"/>
      <c r="AB769" s="404"/>
      <c r="AC769" s="404"/>
      <c r="AD769" s="404"/>
      <c r="AE769" s="404"/>
      <c r="AF769" s="404"/>
      <c r="AG769" s="404"/>
      <c r="AH769" s="404"/>
      <c r="AI769" s="404"/>
      <c r="AJ769" s="404"/>
      <c r="AK769" s="404"/>
      <c r="AL769" s="404"/>
      <c r="AM769" s="404"/>
      <c r="AN769" s="404"/>
      <c r="AO769" s="404"/>
      <c r="AP769" s="404"/>
      <c r="AQ769" s="404"/>
      <c r="AR769" s="404"/>
      <c r="AS769" s="404"/>
      <c r="AT769" s="404"/>
      <c r="AU769" s="404"/>
    </row>
    <row r="770" customFormat="false" ht="19.5" hidden="false" customHeight="true" outlineLevel="0" collapsed="false">
      <c r="A770" s="404"/>
      <c r="B770" s="513"/>
      <c r="C770" s="404"/>
      <c r="D770" s="404"/>
      <c r="E770" s="404"/>
      <c r="F770" s="404"/>
      <c r="G770" s="404"/>
      <c r="H770" s="404"/>
      <c r="I770" s="404"/>
      <c r="J770" s="404"/>
      <c r="K770" s="404"/>
      <c r="L770" s="404"/>
      <c r="M770" s="404"/>
      <c r="N770" s="404"/>
      <c r="O770" s="404"/>
      <c r="P770" s="404"/>
      <c r="Q770" s="404"/>
      <c r="R770" s="404"/>
      <c r="S770" s="404"/>
      <c r="T770" s="404"/>
      <c r="U770" s="404"/>
      <c r="V770" s="404"/>
      <c r="W770" s="404"/>
      <c r="X770" s="404"/>
      <c r="Y770" s="404"/>
      <c r="Z770" s="404"/>
      <c r="AA770" s="404"/>
      <c r="AB770" s="404"/>
      <c r="AC770" s="404"/>
      <c r="AD770" s="404"/>
      <c r="AE770" s="404"/>
      <c r="AF770" s="404"/>
      <c r="AG770" s="404"/>
      <c r="AH770" s="404"/>
      <c r="AI770" s="404"/>
      <c r="AJ770" s="404"/>
      <c r="AK770" s="404"/>
      <c r="AL770" s="404"/>
      <c r="AM770" s="404"/>
      <c r="AN770" s="404"/>
      <c r="AO770" s="404"/>
      <c r="AP770" s="404"/>
      <c r="AQ770" s="404"/>
      <c r="AR770" s="404"/>
      <c r="AS770" s="404"/>
      <c r="AT770" s="404"/>
      <c r="AU770" s="404"/>
    </row>
    <row r="771" customFormat="false" ht="19.5" hidden="false" customHeight="true" outlineLevel="0" collapsed="false">
      <c r="A771" s="404"/>
      <c r="B771" s="513"/>
      <c r="C771" s="404"/>
      <c r="D771" s="404"/>
      <c r="E771" s="404"/>
      <c r="F771" s="404"/>
      <c r="G771" s="404"/>
      <c r="H771" s="404"/>
      <c r="I771" s="404"/>
      <c r="J771" s="404"/>
      <c r="K771" s="404"/>
      <c r="L771" s="404"/>
      <c r="M771" s="404"/>
      <c r="N771" s="404"/>
      <c r="O771" s="404"/>
      <c r="P771" s="404"/>
      <c r="Q771" s="404"/>
      <c r="R771" s="404"/>
      <c r="S771" s="404"/>
      <c r="T771" s="404"/>
      <c r="U771" s="404"/>
      <c r="V771" s="404"/>
      <c r="W771" s="404"/>
      <c r="X771" s="404"/>
      <c r="Y771" s="404"/>
      <c r="Z771" s="404"/>
      <c r="AA771" s="404"/>
      <c r="AB771" s="404"/>
      <c r="AC771" s="404"/>
      <c r="AD771" s="404"/>
      <c r="AE771" s="404"/>
      <c r="AF771" s="404"/>
      <c r="AG771" s="404"/>
      <c r="AH771" s="404"/>
      <c r="AI771" s="404"/>
      <c r="AJ771" s="404"/>
      <c r="AK771" s="404"/>
      <c r="AL771" s="404"/>
      <c r="AM771" s="404"/>
      <c r="AN771" s="404"/>
      <c r="AO771" s="404"/>
      <c r="AP771" s="404"/>
      <c r="AQ771" s="404"/>
      <c r="AR771" s="404"/>
      <c r="AS771" s="404"/>
      <c r="AT771" s="404"/>
      <c r="AU771" s="404"/>
    </row>
    <row r="772" customFormat="false" ht="19.5" hidden="false" customHeight="true" outlineLevel="0" collapsed="false">
      <c r="A772" s="404"/>
      <c r="B772" s="513"/>
      <c r="C772" s="404"/>
      <c r="D772" s="404"/>
      <c r="E772" s="404"/>
      <c r="F772" s="404"/>
      <c r="G772" s="404"/>
      <c r="H772" s="404"/>
      <c r="I772" s="404"/>
      <c r="J772" s="404"/>
      <c r="K772" s="404"/>
      <c r="L772" s="404"/>
      <c r="M772" s="404"/>
      <c r="N772" s="404"/>
      <c r="O772" s="404"/>
      <c r="P772" s="404"/>
      <c r="Q772" s="404"/>
      <c r="R772" s="404"/>
      <c r="S772" s="404"/>
      <c r="T772" s="404"/>
      <c r="U772" s="404"/>
      <c r="V772" s="404"/>
      <c r="W772" s="404"/>
      <c r="X772" s="404"/>
      <c r="Y772" s="404"/>
      <c r="Z772" s="404"/>
      <c r="AA772" s="404"/>
      <c r="AB772" s="404"/>
      <c r="AC772" s="404"/>
      <c r="AD772" s="404"/>
      <c r="AE772" s="404"/>
      <c r="AF772" s="404"/>
      <c r="AG772" s="404"/>
      <c r="AH772" s="404"/>
      <c r="AI772" s="404"/>
      <c r="AJ772" s="404"/>
      <c r="AK772" s="404"/>
      <c r="AL772" s="404"/>
      <c r="AM772" s="404"/>
      <c r="AN772" s="404"/>
      <c r="AO772" s="404"/>
      <c r="AP772" s="404"/>
      <c r="AQ772" s="404"/>
      <c r="AR772" s="404"/>
      <c r="AS772" s="404"/>
      <c r="AT772" s="404"/>
      <c r="AU772" s="404"/>
    </row>
    <row r="773" customFormat="false" ht="19.5" hidden="false" customHeight="true" outlineLevel="0" collapsed="false">
      <c r="A773" s="404"/>
      <c r="B773" s="513"/>
      <c r="C773" s="404"/>
      <c r="D773" s="404"/>
      <c r="E773" s="404"/>
      <c r="F773" s="404"/>
      <c r="G773" s="404"/>
      <c r="H773" s="404"/>
      <c r="I773" s="404"/>
      <c r="J773" s="404"/>
      <c r="K773" s="404"/>
      <c r="L773" s="404"/>
      <c r="M773" s="404"/>
      <c r="N773" s="404"/>
      <c r="O773" s="404"/>
      <c r="P773" s="404"/>
      <c r="Q773" s="404"/>
      <c r="R773" s="404"/>
      <c r="S773" s="404"/>
      <c r="T773" s="404"/>
      <c r="U773" s="404"/>
      <c r="V773" s="404"/>
      <c r="W773" s="404"/>
      <c r="X773" s="404"/>
      <c r="Y773" s="404"/>
      <c r="Z773" s="404"/>
      <c r="AA773" s="404"/>
      <c r="AB773" s="404"/>
      <c r="AC773" s="404"/>
      <c r="AD773" s="404"/>
      <c r="AE773" s="404"/>
      <c r="AF773" s="404"/>
      <c r="AG773" s="404"/>
      <c r="AH773" s="404"/>
      <c r="AI773" s="404"/>
      <c r="AJ773" s="404"/>
      <c r="AK773" s="404"/>
      <c r="AL773" s="404"/>
      <c r="AM773" s="404"/>
      <c r="AN773" s="404"/>
      <c r="AO773" s="404"/>
      <c r="AP773" s="404"/>
      <c r="AQ773" s="404"/>
      <c r="AR773" s="404"/>
      <c r="AS773" s="404"/>
      <c r="AT773" s="404"/>
      <c r="AU773" s="404"/>
    </row>
    <row r="774" customFormat="false" ht="19.5" hidden="false" customHeight="true" outlineLevel="0" collapsed="false">
      <c r="A774" s="404"/>
      <c r="B774" s="513"/>
      <c r="C774" s="404"/>
      <c r="D774" s="404"/>
      <c r="E774" s="404"/>
      <c r="F774" s="404"/>
      <c r="G774" s="404"/>
      <c r="H774" s="404"/>
      <c r="I774" s="404"/>
      <c r="J774" s="404"/>
      <c r="K774" s="404"/>
      <c r="L774" s="404"/>
      <c r="M774" s="404"/>
      <c r="N774" s="404"/>
      <c r="O774" s="404"/>
      <c r="P774" s="404"/>
      <c r="Q774" s="404"/>
      <c r="R774" s="404"/>
      <c r="S774" s="404"/>
      <c r="T774" s="404"/>
      <c r="U774" s="404"/>
      <c r="V774" s="404"/>
      <c r="W774" s="404"/>
      <c r="X774" s="404"/>
      <c r="Y774" s="404"/>
      <c r="Z774" s="404"/>
      <c r="AA774" s="404"/>
      <c r="AB774" s="404"/>
      <c r="AC774" s="404"/>
      <c r="AD774" s="404"/>
      <c r="AE774" s="404"/>
      <c r="AF774" s="404"/>
      <c r="AG774" s="404"/>
      <c r="AH774" s="404"/>
      <c r="AI774" s="404"/>
      <c r="AJ774" s="404"/>
      <c r="AK774" s="404"/>
      <c r="AL774" s="404"/>
      <c r="AM774" s="404"/>
      <c r="AN774" s="404"/>
      <c r="AO774" s="404"/>
      <c r="AP774" s="404"/>
      <c r="AQ774" s="404"/>
      <c r="AR774" s="404"/>
      <c r="AS774" s="404"/>
      <c r="AT774" s="404"/>
      <c r="AU774" s="404"/>
    </row>
    <row r="775" customFormat="false" ht="19.5" hidden="false" customHeight="true" outlineLevel="0" collapsed="false">
      <c r="A775" s="404"/>
      <c r="B775" s="513"/>
      <c r="C775" s="404"/>
      <c r="D775" s="404"/>
      <c r="E775" s="404"/>
      <c r="F775" s="404"/>
      <c r="G775" s="404"/>
      <c r="H775" s="404"/>
      <c r="I775" s="404"/>
      <c r="J775" s="404"/>
      <c r="K775" s="404"/>
      <c r="L775" s="404"/>
      <c r="M775" s="404"/>
      <c r="N775" s="404"/>
      <c r="O775" s="404"/>
      <c r="P775" s="404"/>
      <c r="Q775" s="404"/>
      <c r="R775" s="404"/>
      <c r="S775" s="404"/>
      <c r="T775" s="404"/>
      <c r="U775" s="404"/>
      <c r="V775" s="404"/>
      <c r="W775" s="404"/>
      <c r="X775" s="404"/>
      <c r="Y775" s="404"/>
      <c r="Z775" s="404"/>
      <c r="AA775" s="404"/>
      <c r="AB775" s="404"/>
      <c r="AC775" s="404"/>
      <c r="AD775" s="404"/>
      <c r="AE775" s="404"/>
      <c r="AF775" s="404"/>
      <c r="AG775" s="404"/>
      <c r="AH775" s="404"/>
      <c r="AI775" s="404"/>
      <c r="AJ775" s="404"/>
      <c r="AK775" s="404"/>
      <c r="AL775" s="404"/>
      <c r="AM775" s="404"/>
      <c r="AN775" s="404"/>
      <c r="AO775" s="404"/>
      <c r="AP775" s="404"/>
      <c r="AQ775" s="404"/>
      <c r="AR775" s="404"/>
      <c r="AS775" s="404"/>
      <c r="AT775" s="404"/>
      <c r="AU775" s="404"/>
    </row>
    <row r="776" customFormat="false" ht="19.5" hidden="false" customHeight="true" outlineLevel="0" collapsed="false">
      <c r="A776" s="404"/>
      <c r="B776" s="513"/>
      <c r="C776" s="404"/>
      <c r="D776" s="404"/>
      <c r="E776" s="404"/>
      <c r="F776" s="404"/>
      <c r="G776" s="404"/>
      <c r="H776" s="404"/>
      <c r="I776" s="404"/>
      <c r="J776" s="404"/>
      <c r="K776" s="404"/>
      <c r="L776" s="404"/>
      <c r="M776" s="404"/>
      <c r="N776" s="404"/>
      <c r="O776" s="404"/>
      <c r="P776" s="404"/>
      <c r="Q776" s="404"/>
      <c r="R776" s="404"/>
      <c r="S776" s="404"/>
      <c r="T776" s="404"/>
      <c r="U776" s="404"/>
      <c r="V776" s="404"/>
      <c r="W776" s="404"/>
      <c r="X776" s="404"/>
      <c r="Y776" s="404"/>
      <c r="Z776" s="404"/>
      <c r="AA776" s="404"/>
      <c r="AB776" s="404"/>
      <c r="AC776" s="404"/>
      <c r="AD776" s="404"/>
      <c r="AE776" s="404"/>
      <c r="AF776" s="404"/>
      <c r="AG776" s="404"/>
      <c r="AH776" s="404"/>
      <c r="AI776" s="404"/>
      <c r="AJ776" s="404"/>
      <c r="AK776" s="404"/>
      <c r="AL776" s="404"/>
      <c r="AM776" s="404"/>
      <c r="AN776" s="404"/>
      <c r="AO776" s="404"/>
      <c r="AP776" s="404"/>
      <c r="AQ776" s="404"/>
      <c r="AR776" s="404"/>
      <c r="AS776" s="404"/>
      <c r="AT776" s="404"/>
      <c r="AU776" s="404"/>
    </row>
    <row r="777" customFormat="false" ht="19.5" hidden="false" customHeight="true" outlineLevel="0" collapsed="false">
      <c r="A777" s="404"/>
      <c r="B777" s="513"/>
      <c r="C777" s="404"/>
      <c r="D777" s="404"/>
      <c r="E777" s="404"/>
      <c r="F777" s="404"/>
      <c r="G777" s="404"/>
      <c r="H777" s="404"/>
      <c r="I777" s="404"/>
      <c r="J777" s="404"/>
      <c r="K777" s="404"/>
      <c r="L777" s="404"/>
      <c r="M777" s="404"/>
      <c r="N777" s="404"/>
      <c r="O777" s="404"/>
      <c r="P777" s="404"/>
      <c r="Q777" s="404"/>
      <c r="R777" s="404"/>
      <c r="S777" s="404"/>
      <c r="T777" s="404"/>
      <c r="U777" s="404"/>
      <c r="V777" s="404"/>
      <c r="W777" s="404"/>
      <c r="X777" s="404"/>
      <c r="Y777" s="404"/>
      <c r="Z777" s="404"/>
      <c r="AA777" s="404"/>
      <c r="AB777" s="404"/>
      <c r="AC777" s="404"/>
      <c r="AD777" s="404"/>
      <c r="AE777" s="404"/>
      <c r="AF777" s="404"/>
      <c r="AG777" s="404"/>
      <c r="AH777" s="404"/>
      <c r="AI777" s="404"/>
      <c r="AJ777" s="404"/>
      <c r="AK777" s="404"/>
      <c r="AL777" s="404"/>
      <c r="AM777" s="404"/>
      <c r="AN777" s="404"/>
      <c r="AO777" s="404"/>
      <c r="AP777" s="404"/>
      <c r="AQ777" s="404"/>
      <c r="AR777" s="404"/>
      <c r="AS777" s="404"/>
      <c r="AT777" s="404"/>
      <c r="AU777" s="404"/>
    </row>
    <row r="778" customFormat="false" ht="19.5" hidden="false" customHeight="true" outlineLevel="0" collapsed="false">
      <c r="A778" s="404"/>
      <c r="B778" s="513"/>
      <c r="C778" s="404"/>
      <c r="D778" s="404"/>
      <c r="E778" s="404"/>
      <c r="F778" s="404"/>
      <c r="G778" s="404"/>
      <c r="H778" s="404"/>
      <c r="I778" s="404"/>
      <c r="J778" s="404"/>
      <c r="K778" s="404"/>
      <c r="L778" s="404"/>
      <c r="M778" s="404"/>
      <c r="N778" s="404"/>
      <c r="O778" s="404"/>
      <c r="P778" s="404"/>
      <c r="Q778" s="404"/>
      <c r="R778" s="404"/>
      <c r="S778" s="404"/>
      <c r="T778" s="404"/>
      <c r="U778" s="404"/>
      <c r="V778" s="404"/>
      <c r="W778" s="404"/>
      <c r="X778" s="404"/>
      <c r="Y778" s="404"/>
      <c r="Z778" s="404"/>
      <c r="AA778" s="404"/>
      <c r="AB778" s="404"/>
      <c r="AC778" s="404"/>
      <c r="AD778" s="404"/>
      <c r="AE778" s="404"/>
      <c r="AF778" s="404"/>
      <c r="AG778" s="404"/>
      <c r="AH778" s="404"/>
      <c r="AI778" s="404"/>
      <c r="AJ778" s="404"/>
      <c r="AK778" s="404"/>
      <c r="AL778" s="404"/>
      <c r="AM778" s="404"/>
      <c r="AN778" s="404"/>
      <c r="AO778" s="404"/>
      <c r="AP778" s="404"/>
      <c r="AQ778" s="404"/>
      <c r="AR778" s="404"/>
      <c r="AS778" s="404"/>
      <c r="AT778" s="404"/>
      <c r="AU778" s="404"/>
    </row>
    <row r="779" customFormat="false" ht="19.5" hidden="false" customHeight="true" outlineLevel="0" collapsed="false">
      <c r="A779" s="404"/>
      <c r="B779" s="513"/>
      <c r="C779" s="404"/>
      <c r="D779" s="404"/>
      <c r="E779" s="404"/>
      <c r="F779" s="404"/>
      <c r="G779" s="404"/>
      <c r="H779" s="404"/>
      <c r="I779" s="404"/>
      <c r="J779" s="404"/>
      <c r="K779" s="404"/>
      <c r="L779" s="404"/>
      <c r="M779" s="404"/>
      <c r="N779" s="404"/>
      <c r="O779" s="404"/>
      <c r="P779" s="404"/>
      <c r="Q779" s="404"/>
      <c r="R779" s="404"/>
      <c r="S779" s="404"/>
      <c r="T779" s="404"/>
      <c r="U779" s="404"/>
      <c r="V779" s="404"/>
      <c r="W779" s="404"/>
      <c r="X779" s="404"/>
      <c r="Y779" s="404"/>
      <c r="Z779" s="404"/>
      <c r="AA779" s="404"/>
      <c r="AB779" s="404"/>
      <c r="AC779" s="404"/>
      <c r="AD779" s="404"/>
      <c r="AE779" s="404"/>
      <c r="AF779" s="404"/>
      <c r="AG779" s="404"/>
      <c r="AH779" s="404"/>
      <c r="AI779" s="404"/>
      <c r="AJ779" s="404"/>
      <c r="AK779" s="404"/>
      <c r="AL779" s="404"/>
      <c r="AM779" s="404"/>
      <c r="AN779" s="404"/>
      <c r="AO779" s="404"/>
      <c r="AP779" s="404"/>
      <c r="AQ779" s="404"/>
      <c r="AR779" s="404"/>
      <c r="AS779" s="404"/>
      <c r="AT779" s="404"/>
      <c r="AU779" s="404"/>
    </row>
    <row r="780" customFormat="false" ht="19.5" hidden="false" customHeight="true" outlineLevel="0" collapsed="false">
      <c r="A780" s="404"/>
      <c r="B780" s="513"/>
      <c r="C780" s="404"/>
      <c r="D780" s="404"/>
      <c r="E780" s="404"/>
      <c r="F780" s="404"/>
      <c r="G780" s="404"/>
      <c r="H780" s="404"/>
      <c r="I780" s="404"/>
      <c r="J780" s="404"/>
      <c r="K780" s="404"/>
      <c r="L780" s="404"/>
      <c r="M780" s="404"/>
      <c r="N780" s="404"/>
      <c r="O780" s="404"/>
      <c r="P780" s="404"/>
      <c r="Q780" s="404"/>
      <c r="R780" s="404"/>
      <c r="S780" s="404"/>
      <c r="T780" s="404"/>
      <c r="U780" s="404"/>
      <c r="V780" s="404"/>
      <c r="W780" s="404"/>
      <c r="X780" s="404"/>
      <c r="Y780" s="404"/>
      <c r="Z780" s="404"/>
      <c r="AA780" s="404"/>
      <c r="AB780" s="404"/>
      <c r="AC780" s="404"/>
      <c r="AD780" s="404"/>
      <c r="AE780" s="404"/>
      <c r="AF780" s="404"/>
      <c r="AG780" s="404"/>
      <c r="AH780" s="404"/>
      <c r="AI780" s="404"/>
      <c r="AJ780" s="404"/>
      <c r="AK780" s="404"/>
      <c r="AL780" s="404"/>
      <c r="AM780" s="404"/>
      <c r="AN780" s="404"/>
      <c r="AO780" s="404"/>
      <c r="AP780" s="404"/>
      <c r="AQ780" s="404"/>
      <c r="AR780" s="404"/>
      <c r="AS780" s="404"/>
      <c r="AT780" s="404"/>
      <c r="AU780" s="404"/>
    </row>
    <row r="781" customFormat="false" ht="19.5" hidden="false" customHeight="true" outlineLevel="0" collapsed="false">
      <c r="A781" s="404"/>
      <c r="B781" s="513"/>
      <c r="C781" s="404"/>
      <c r="D781" s="404"/>
      <c r="E781" s="404"/>
      <c r="F781" s="404"/>
      <c r="G781" s="404"/>
      <c r="H781" s="404"/>
      <c r="I781" s="404"/>
      <c r="J781" s="404"/>
      <c r="K781" s="404"/>
      <c r="L781" s="404"/>
      <c r="M781" s="404"/>
      <c r="N781" s="404"/>
      <c r="O781" s="404"/>
      <c r="P781" s="404"/>
      <c r="Q781" s="404"/>
      <c r="R781" s="404"/>
      <c r="S781" s="404"/>
      <c r="T781" s="404"/>
      <c r="U781" s="404"/>
      <c r="V781" s="404"/>
      <c r="W781" s="404"/>
      <c r="X781" s="404"/>
      <c r="Y781" s="404"/>
      <c r="Z781" s="404"/>
      <c r="AA781" s="404"/>
      <c r="AB781" s="404"/>
      <c r="AC781" s="404"/>
      <c r="AD781" s="404"/>
      <c r="AE781" s="404"/>
      <c r="AF781" s="404"/>
      <c r="AG781" s="404"/>
      <c r="AH781" s="404"/>
      <c r="AI781" s="404"/>
      <c r="AJ781" s="404"/>
      <c r="AK781" s="404"/>
      <c r="AL781" s="404"/>
      <c r="AM781" s="404"/>
      <c r="AN781" s="404"/>
      <c r="AO781" s="404"/>
      <c r="AP781" s="404"/>
      <c r="AQ781" s="404"/>
      <c r="AR781" s="404"/>
      <c r="AS781" s="404"/>
      <c r="AT781" s="404"/>
      <c r="AU781" s="404"/>
    </row>
    <row r="782" customFormat="false" ht="19.5" hidden="false" customHeight="true" outlineLevel="0" collapsed="false">
      <c r="A782" s="404"/>
      <c r="B782" s="513"/>
      <c r="C782" s="404"/>
      <c r="D782" s="404"/>
      <c r="E782" s="404"/>
      <c r="F782" s="404"/>
      <c r="G782" s="404"/>
      <c r="H782" s="404"/>
      <c r="I782" s="404"/>
      <c r="J782" s="404"/>
      <c r="K782" s="404"/>
      <c r="L782" s="404"/>
      <c r="M782" s="404"/>
      <c r="N782" s="404"/>
      <c r="O782" s="404"/>
      <c r="P782" s="404"/>
      <c r="Q782" s="404"/>
      <c r="R782" s="404"/>
      <c r="S782" s="404"/>
      <c r="T782" s="404"/>
      <c r="U782" s="404"/>
      <c r="V782" s="404"/>
      <c r="W782" s="404"/>
      <c r="X782" s="404"/>
      <c r="Y782" s="404"/>
      <c r="Z782" s="404"/>
      <c r="AA782" s="404"/>
      <c r="AB782" s="404"/>
      <c r="AC782" s="404"/>
      <c r="AD782" s="404"/>
      <c r="AE782" s="404"/>
      <c r="AF782" s="404"/>
      <c r="AG782" s="404"/>
      <c r="AH782" s="404"/>
      <c r="AI782" s="404"/>
      <c r="AJ782" s="404"/>
      <c r="AK782" s="404"/>
      <c r="AL782" s="404"/>
      <c r="AM782" s="404"/>
      <c r="AN782" s="404"/>
      <c r="AO782" s="404"/>
      <c r="AP782" s="404"/>
      <c r="AQ782" s="404"/>
      <c r="AR782" s="404"/>
      <c r="AS782" s="404"/>
      <c r="AT782" s="404"/>
      <c r="AU782" s="404"/>
    </row>
    <row r="783" customFormat="false" ht="19.5" hidden="false" customHeight="true" outlineLevel="0" collapsed="false">
      <c r="A783" s="404"/>
      <c r="B783" s="513"/>
      <c r="C783" s="404"/>
      <c r="D783" s="404"/>
      <c r="E783" s="404"/>
      <c r="F783" s="404"/>
      <c r="G783" s="404"/>
      <c r="H783" s="404"/>
      <c r="I783" s="404"/>
      <c r="J783" s="404"/>
      <c r="K783" s="404"/>
      <c r="L783" s="404"/>
      <c r="M783" s="404"/>
      <c r="N783" s="404"/>
      <c r="O783" s="404"/>
      <c r="P783" s="404"/>
      <c r="Q783" s="404"/>
      <c r="R783" s="404"/>
      <c r="S783" s="404"/>
      <c r="T783" s="404"/>
      <c r="U783" s="404"/>
      <c r="V783" s="404"/>
      <c r="W783" s="404"/>
      <c r="X783" s="404"/>
      <c r="Y783" s="404"/>
      <c r="Z783" s="404"/>
      <c r="AA783" s="404"/>
      <c r="AB783" s="404"/>
      <c r="AC783" s="404"/>
      <c r="AD783" s="404"/>
      <c r="AE783" s="404"/>
      <c r="AF783" s="404"/>
      <c r="AG783" s="404"/>
      <c r="AH783" s="404"/>
      <c r="AI783" s="404"/>
      <c r="AJ783" s="404"/>
      <c r="AK783" s="404"/>
      <c r="AL783" s="404"/>
      <c r="AM783" s="404"/>
      <c r="AN783" s="404"/>
      <c r="AO783" s="404"/>
      <c r="AP783" s="404"/>
      <c r="AQ783" s="404"/>
      <c r="AR783" s="404"/>
      <c r="AS783" s="404"/>
      <c r="AT783" s="404"/>
      <c r="AU783" s="404"/>
    </row>
    <row r="784" customFormat="false" ht="19.5" hidden="false" customHeight="true" outlineLevel="0" collapsed="false">
      <c r="A784" s="404"/>
      <c r="B784" s="513"/>
      <c r="C784" s="404"/>
      <c r="D784" s="404"/>
      <c r="E784" s="404"/>
      <c r="F784" s="404"/>
      <c r="G784" s="404"/>
      <c r="H784" s="404"/>
      <c r="I784" s="404"/>
      <c r="J784" s="404"/>
      <c r="K784" s="404"/>
      <c r="L784" s="404"/>
      <c r="M784" s="404"/>
      <c r="N784" s="404"/>
      <c r="O784" s="404"/>
      <c r="P784" s="404"/>
      <c r="Q784" s="404"/>
      <c r="R784" s="404"/>
      <c r="S784" s="404"/>
      <c r="T784" s="404"/>
      <c r="U784" s="404"/>
      <c r="V784" s="404"/>
      <c r="W784" s="404"/>
      <c r="X784" s="404"/>
      <c r="Y784" s="404"/>
      <c r="Z784" s="404"/>
      <c r="AA784" s="404"/>
      <c r="AB784" s="404"/>
      <c r="AC784" s="404"/>
      <c r="AD784" s="404"/>
      <c r="AE784" s="404"/>
      <c r="AF784" s="404"/>
      <c r="AG784" s="404"/>
      <c r="AH784" s="404"/>
      <c r="AI784" s="404"/>
      <c r="AJ784" s="404"/>
      <c r="AK784" s="404"/>
      <c r="AL784" s="404"/>
      <c r="AM784" s="404"/>
      <c r="AN784" s="404"/>
      <c r="AO784" s="404"/>
      <c r="AP784" s="404"/>
      <c r="AQ784" s="404"/>
      <c r="AR784" s="404"/>
      <c r="AS784" s="404"/>
      <c r="AT784" s="404"/>
      <c r="AU784" s="404"/>
    </row>
    <row r="785" customFormat="false" ht="19.5" hidden="false" customHeight="true" outlineLevel="0" collapsed="false">
      <c r="A785" s="404"/>
      <c r="B785" s="513"/>
      <c r="C785" s="404"/>
      <c r="D785" s="404"/>
      <c r="E785" s="404"/>
      <c r="F785" s="404"/>
      <c r="G785" s="404"/>
      <c r="H785" s="404"/>
      <c r="I785" s="404"/>
      <c r="J785" s="404"/>
      <c r="K785" s="404"/>
      <c r="L785" s="404"/>
      <c r="M785" s="404"/>
      <c r="N785" s="404"/>
      <c r="O785" s="404"/>
      <c r="P785" s="404"/>
      <c r="Q785" s="404"/>
      <c r="R785" s="404"/>
      <c r="S785" s="404"/>
      <c r="T785" s="404"/>
      <c r="U785" s="404"/>
      <c r="V785" s="404"/>
      <c r="W785" s="404"/>
      <c r="X785" s="404"/>
      <c r="Y785" s="404"/>
      <c r="Z785" s="404"/>
      <c r="AA785" s="404"/>
      <c r="AB785" s="404"/>
      <c r="AC785" s="404"/>
      <c r="AD785" s="404"/>
      <c r="AE785" s="404"/>
      <c r="AF785" s="404"/>
      <c r="AG785" s="404"/>
      <c r="AH785" s="404"/>
      <c r="AI785" s="404"/>
      <c r="AJ785" s="404"/>
      <c r="AK785" s="404"/>
      <c r="AL785" s="404"/>
      <c r="AM785" s="404"/>
      <c r="AN785" s="404"/>
      <c r="AO785" s="404"/>
      <c r="AP785" s="404"/>
      <c r="AQ785" s="404"/>
      <c r="AR785" s="404"/>
      <c r="AS785" s="404"/>
      <c r="AT785" s="404"/>
      <c r="AU785" s="404"/>
    </row>
    <row r="786" customFormat="false" ht="19.5" hidden="false" customHeight="true" outlineLevel="0" collapsed="false">
      <c r="A786" s="404"/>
      <c r="B786" s="513"/>
      <c r="C786" s="404"/>
      <c r="D786" s="404"/>
      <c r="E786" s="404"/>
      <c r="F786" s="404"/>
      <c r="G786" s="404"/>
      <c r="H786" s="404"/>
      <c r="I786" s="404"/>
      <c r="J786" s="404"/>
      <c r="K786" s="404"/>
      <c r="L786" s="404"/>
      <c r="M786" s="404"/>
      <c r="N786" s="404"/>
      <c r="O786" s="404"/>
      <c r="P786" s="404"/>
      <c r="Q786" s="404"/>
      <c r="R786" s="404"/>
      <c r="S786" s="404"/>
      <c r="T786" s="404"/>
      <c r="U786" s="404"/>
      <c r="V786" s="404"/>
      <c r="W786" s="404"/>
      <c r="X786" s="404"/>
      <c r="Y786" s="404"/>
      <c r="Z786" s="404"/>
      <c r="AA786" s="404"/>
      <c r="AB786" s="404"/>
      <c r="AC786" s="404"/>
      <c r="AD786" s="404"/>
      <c r="AE786" s="404"/>
      <c r="AF786" s="404"/>
      <c r="AG786" s="404"/>
      <c r="AH786" s="404"/>
      <c r="AI786" s="404"/>
      <c r="AJ786" s="404"/>
      <c r="AK786" s="404"/>
      <c r="AL786" s="404"/>
      <c r="AM786" s="404"/>
      <c r="AN786" s="404"/>
      <c r="AO786" s="404"/>
      <c r="AP786" s="404"/>
      <c r="AQ786" s="404"/>
      <c r="AR786" s="404"/>
      <c r="AS786" s="404"/>
      <c r="AT786" s="404"/>
      <c r="AU786" s="404"/>
    </row>
    <row r="787" customFormat="false" ht="19.5" hidden="false" customHeight="true" outlineLevel="0" collapsed="false">
      <c r="A787" s="404"/>
      <c r="B787" s="513"/>
      <c r="C787" s="404"/>
      <c r="D787" s="404"/>
      <c r="E787" s="404"/>
      <c r="F787" s="404"/>
      <c r="G787" s="404"/>
      <c r="H787" s="404"/>
      <c r="I787" s="404"/>
      <c r="J787" s="404"/>
      <c r="K787" s="404"/>
      <c r="L787" s="404"/>
      <c r="M787" s="404"/>
      <c r="N787" s="404"/>
      <c r="O787" s="404"/>
      <c r="P787" s="404"/>
      <c r="Q787" s="404"/>
      <c r="R787" s="404"/>
      <c r="S787" s="404"/>
      <c r="T787" s="404"/>
      <c r="U787" s="404"/>
      <c r="V787" s="404"/>
      <c r="W787" s="404"/>
      <c r="X787" s="404"/>
      <c r="Y787" s="404"/>
      <c r="Z787" s="404"/>
      <c r="AA787" s="404"/>
      <c r="AB787" s="404"/>
      <c r="AC787" s="404"/>
      <c r="AD787" s="404"/>
      <c r="AE787" s="404"/>
      <c r="AF787" s="404"/>
      <c r="AG787" s="404"/>
      <c r="AH787" s="404"/>
      <c r="AI787" s="404"/>
      <c r="AJ787" s="404"/>
      <c r="AK787" s="404"/>
      <c r="AL787" s="404"/>
      <c r="AM787" s="404"/>
      <c r="AN787" s="404"/>
      <c r="AO787" s="404"/>
      <c r="AP787" s="404"/>
      <c r="AQ787" s="404"/>
      <c r="AR787" s="404"/>
      <c r="AS787" s="404"/>
      <c r="AT787" s="404"/>
      <c r="AU787" s="404"/>
    </row>
    <row r="788" customFormat="false" ht="19.5" hidden="false" customHeight="true" outlineLevel="0" collapsed="false">
      <c r="A788" s="404"/>
      <c r="B788" s="513"/>
      <c r="C788" s="404"/>
      <c r="D788" s="404"/>
      <c r="E788" s="404"/>
      <c r="F788" s="404"/>
      <c r="G788" s="404"/>
      <c r="H788" s="404"/>
      <c r="I788" s="404"/>
      <c r="J788" s="404"/>
      <c r="K788" s="404"/>
      <c r="L788" s="404"/>
      <c r="M788" s="404"/>
      <c r="N788" s="404"/>
      <c r="O788" s="404"/>
      <c r="P788" s="404"/>
      <c r="Q788" s="404"/>
      <c r="R788" s="404"/>
      <c r="S788" s="404"/>
      <c r="T788" s="404"/>
      <c r="U788" s="404"/>
      <c r="V788" s="404"/>
      <c r="W788" s="404"/>
      <c r="X788" s="404"/>
      <c r="Y788" s="404"/>
      <c r="Z788" s="404"/>
      <c r="AA788" s="404"/>
      <c r="AB788" s="404"/>
      <c r="AC788" s="404"/>
      <c r="AD788" s="404"/>
      <c r="AE788" s="404"/>
      <c r="AF788" s="404"/>
      <c r="AG788" s="404"/>
      <c r="AH788" s="404"/>
      <c r="AI788" s="404"/>
      <c r="AJ788" s="404"/>
      <c r="AK788" s="404"/>
      <c r="AL788" s="404"/>
      <c r="AM788" s="404"/>
      <c r="AN788" s="404"/>
      <c r="AO788" s="404"/>
      <c r="AP788" s="404"/>
      <c r="AQ788" s="404"/>
      <c r="AR788" s="404"/>
      <c r="AS788" s="404"/>
      <c r="AT788" s="404"/>
      <c r="AU788" s="404"/>
    </row>
    <row r="789" customFormat="false" ht="19.5" hidden="false" customHeight="true" outlineLevel="0" collapsed="false">
      <c r="A789" s="404"/>
      <c r="B789" s="513"/>
      <c r="C789" s="404"/>
      <c r="D789" s="404"/>
      <c r="E789" s="404"/>
      <c r="F789" s="404"/>
      <c r="G789" s="404"/>
      <c r="H789" s="404"/>
      <c r="I789" s="404"/>
      <c r="J789" s="404"/>
      <c r="K789" s="404"/>
      <c r="L789" s="404"/>
      <c r="M789" s="404"/>
      <c r="N789" s="404"/>
      <c r="O789" s="404"/>
      <c r="P789" s="404"/>
      <c r="Q789" s="404"/>
      <c r="R789" s="404"/>
      <c r="S789" s="404"/>
      <c r="T789" s="404"/>
      <c r="U789" s="404"/>
      <c r="V789" s="404"/>
      <c r="W789" s="404"/>
      <c r="X789" s="404"/>
      <c r="Y789" s="404"/>
      <c r="Z789" s="404"/>
      <c r="AA789" s="404"/>
      <c r="AB789" s="404"/>
      <c r="AC789" s="404"/>
      <c r="AD789" s="404"/>
      <c r="AE789" s="404"/>
      <c r="AF789" s="404"/>
      <c r="AG789" s="404"/>
      <c r="AH789" s="404"/>
      <c r="AI789" s="404"/>
      <c r="AJ789" s="404"/>
      <c r="AK789" s="404"/>
      <c r="AL789" s="404"/>
      <c r="AM789" s="404"/>
      <c r="AN789" s="404"/>
      <c r="AO789" s="404"/>
      <c r="AP789" s="404"/>
      <c r="AQ789" s="404"/>
      <c r="AR789" s="404"/>
      <c r="AS789" s="404"/>
      <c r="AT789" s="404"/>
      <c r="AU789" s="404"/>
    </row>
    <row r="790" customFormat="false" ht="19.5" hidden="false" customHeight="true" outlineLevel="0" collapsed="false">
      <c r="A790" s="404"/>
      <c r="B790" s="513"/>
      <c r="C790" s="404"/>
      <c r="D790" s="404"/>
      <c r="E790" s="404"/>
      <c r="F790" s="404"/>
      <c r="G790" s="404"/>
      <c r="H790" s="404"/>
      <c r="I790" s="404"/>
      <c r="J790" s="404"/>
      <c r="K790" s="404"/>
      <c r="L790" s="404"/>
      <c r="M790" s="404"/>
      <c r="N790" s="404"/>
      <c r="O790" s="404"/>
      <c r="P790" s="404"/>
      <c r="Q790" s="404"/>
      <c r="R790" s="404"/>
      <c r="S790" s="404"/>
      <c r="T790" s="404"/>
      <c r="U790" s="404"/>
      <c r="V790" s="404"/>
      <c r="W790" s="404"/>
      <c r="X790" s="404"/>
      <c r="Y790" s="404"/>
      <c r="Z790" s="404"/>
      <c r="AA790" s="404"/>
      <c r="AB790" s="404"/>
      <c r="AC790" s="404"/>
      <c r="AD790" s="404"/>
      <c r="AE790" s="404"/>
      <c r="AF790" s="404"/>
      <c r="AG790" s="404"/>
      <c r="AH790" s="404"/>
      <c r="AI790" s="404"/>
      <c r="AJ790" s="404"/>
      <c r="AK790" s="404"/>
      <c r="AL790" s="404"/>
      <c r="AM790" s="404"/>
      <c r="AN790" s="404"/>
      <c r="AO790" s="404"/>
      <c r="AP790" s="404"/>
      <c r="AQ790" s="404"/>
      <c r="AR790" s="404"/>
      <c r="AS790" s="404"/>
      <c r="AT790" s="404"/>
      <c r="AU790" s="404"/>
    </row>
    <row r="791" customFormat="false" ht="19.5" hidden="false" customHeight="true" outlineLevel="0" collapsed="false">
      <c r="A791" s="404"/>
      <c r="B791" s="513"/>
      <c r="C791" s="404"/>
      <c r="D791" s="404"/>
      <c r="E791" s="404"/>
      <c r="F791" s="404"/>
      <c r="G791" s="404"/>
      <c r="H791" s="404"/>
      <c r="I791" s="404"/>
      <c r="J791" s="404"/>
      <c r="K791" s="404"/>
      <c r="L791" s="404"/>
      <c r="M791" s="404"/>
      <c r="N791" s="404"/>
      <c r="O791" s="404"/>
      <c r="P791" s="404"/>
      <c r="Q791" s="404"/>
      <c r="R791" s="404"/>
      <c r="S791" s="404"/>
      <c r="T791" s="404"/>
      <c r="U791" s="404"/>
      <c r="V791" s="404"/>
      <c r="W791" s="404"/>
      <c r="X791" s="404"/>
      <c r="Y791" s="404"/>
      <c r="Z791" s="404"/>
      <c r="AA791" s="404"/>
      <c r="AB791" s="404"/>
      <c r="AC791" s="404"/>
      <c r="AD791" s="404"/>
      <c r="AE791" s="404"/>
      <c r="AF791" s="404"/>
      <c r="AG791" s="404"/>
      <c r="AH791" s="404"/>
      <c r="AI791" s="404"/>
      <c r="AJ791" s="404"/>
      <c r="AK791" s="404"/>
      <c r="AL791" s="404"/>
      <c r="AM791" s="404"/>
      <c r="AN791" s="404"/>
      <c r="AO791" s="404"/>
      <c r="AP791" s="404"/>
      <c r="AQ791" s="404"/>
      <c r="AR791" s="404"/>
      <c r="AS791" s="404"/>
      <c r="AT791" s="404"/>
      <c r="AU791" s="404"/>
    </row>
    <row r="792" customFormat="false" ht="19.5" hidden="false" customHeight="true" outlineLevel="0" collapsed="false">
      <c r="A792" s="404"/>
      <c r="B792" s="513"/>
      <c r="C792" s="404"/>
      <c r="D792" s="404"/>
      <c r="E792" s="404"/>
      <c r="F792" s="404"/>
      <c r="G792" s="404"/>
      <c r="H792" s="404"/>
      <c r="I792" s="404"/>
      <c r="J792" s="404"/>
      <c r="K792" s="404"/>
      <c r="L792" s="404"/>
      <c r="M792" s="404"/>
      <c r="N792" s="404"/>
      <c r="O792" s="404"/>
      <c r="P792" s="404"/>
      <c r="Q792" s="404"/>
      <c r="R792" s="404"/>
      <c r="S792" s="404"/>
      <c r="T792" s="404"/>
      <c r="U792" s="404"/>
      <c r="V792" s="404"/>
      <c r="W792" s="404"/>
      <c r="X792" s="404"/>
      <c r="Y792" s="404"/>
      <c r="Z792" s="404"/>
      <c r="AA792" s="404"/>
      <c r="AB792" s="404"/>
      <c r="AC792" s="404"/>
      <c r="AD792" s="404"/>
      <c r="AE792" s="404"/>
      <c r="AF792" s="404"/>
      <c r="AG792" s="404"/>
      <c r="AH792" s="404"/>
      <c r="AI792" s="404"/>
      <c r="AJ792" s="404"/>
      <c r="AK792" s="404"/>
      <c r="AL792" s="404"/>
      <c r="AM792" s="404"/>
      <c r="AN792" s="404"/>
      <c r="AO792" s="404"/>
      <c r="AP792" s="404"/>
      <c r="AQ792" s="404"/>
      <c r="AR792" s="404"/>
      <c r="AS792" s="404"/>
      <c r="AT792" s="404"/>
      <c r="AU792" s="404"/>
    </row>
    <row r="793" customFormat="false" ht="19.5" hidden="false" customHeight="true" outlineLevel="0" collapsed="false">
      <c r="A793" s="404"/>
      <c r="B793" s="513"/>
      <c r="C793" s="404"/>
      <c r="D793" s="404"/>
      <c r="E793" s="404"/>
      <c r="F793" s="404"/>
      <c r="G793" s="404"/>
      <c r="H793" s="404"/>
      <c r="I793" s="404"/>
      <c r="J793" s="404"/>
      <c r="K793" s="404"/>
      <c r="L793" s="404"/>
      <c r="M793" s="404"/>
      <c r="N793" s="404"/>
      <c r="O793" s="404"/>
      <c r="P793" s="404"/>
      <c r="Q793" s="404"/>
      <c r="R793" s="404"/>
      <c r="S793" s="404"/>
      <c r="T793" s="404"/>
      <c r="U793" s="404"/>
      <c r="V793" s="404"/>
      <c r="W793" s="404"/>
      <c r="X793" s="404"/>
      <c r="Y793" s="404"/>
      <c r="Z793" s="404"/>
      <c r="AA793" s="404"/>
      <c r="AB793" s="404"/>
      <c r="AC793" s="404"/>
      <c r="AD793" s="404"/>
      <c r="AE793" s="404"/>
      <c r="AF793" s="404"/>
      <c r="AG793" s="404"/>
      <c r="AH793" s="404"/>
      <c r="AI793" s="404"/>
      <c r="AJ793" s="404"/>
      <c r="AK793" s="404"/>
      <c r="AL793" s="404"/>
      <c r="AM793" s="404"/>
      <c r="AN793" s="404"/>
      <c r="AO793" s="404"/>
      <c r="AP793" s="404"/>
      <c r="AQ793" s="404"/>
      <c r="AR793" s="404"/>
      <c r="AS793" s="404"/>
      <c r="AT793" s="404"/>
      <c r="AU793" s="404"/>
    </row>
    <row r="794" customFormat="false" ht="19.5" hidden="false" customHeight="true" outlineLevel="0" collapsed="false">
      <c r="A794" s="404"/>
      <c r="B794" s="513"/>
      <c r="C794" s="404"/>
      <c r="D794" s="404"/>
      <c r="E794" s="404"/>
      <c r="F794" s="404"/>
      <c r="G794" s="404"/>
      <c r="H794" s="404"/>
      <c r="I794" s="404"/>
      <c r="J794" s="404"/>
      <c r="K794" s="404"/>
      <c r="L794" s="404"/>
      <c r="M794" s="404"/>
      <c r="N794" s="404"/>
      <c r="O794" s="404"/>
      <c r="P794" s="404"/>
      <c r="Q794" s="404"/>
      <c r="R794" s="404"/>
      <c r="S794" s="404"/>
      <c r="T794" s="404"/>
      <c r="U794" s="404"/>
      <c r="V794" s="404"/>
      <c r="W794" s="404"/>
      <c r="X794" s="404"/>
      <c r="Y794" s="404"/>
      <c r="Z794" s="404"/>
      <c r="AA794" s="404"/>
      <c r="AB794" s="404"/>
      <c r="AC794" s="404"/>
      <c r="AD794" s="404"/>
      <c r="AE794" s="404"/>
      <c r="AF794" s="404"/>
      <c r="AG794" s="404"/>
      <c r="AH794" s="404"/>
      <c r="AI794" s="404"/>
      <c r="AJ794" s="404"/>
      <c r="AK794" s="404"/>
      <c r="AL794" s="404"/>
      <c r="AM794" s="404"/>
      <c r="AN794" s="404"/>
      <c r="AO794" s="404"/>
      <c r="AP794" s="404"/>
      <c r="AQ794" s="404"/>
      <c r="AR794" s="404"/>
      <c r="AS794" s="404"/>
      <c r="AT794" s="404"/>
      <c r="AU794" s="404"/>
    </row>
    <row r="795" customFormat="false" ht="19.5" hidden="false" customHeight="true" outlineLevel="0" collapsed="false">
      <c r="A795" s="404"/>
      <c r="B795" s="513"/>
      <c r="C795" s="404"/>
      <c r="D795" s="404"/>
      <c r="E795" s="404"/>
      <c r="F795" s="404"/>
      <c r="G795" s="404"/>
      <c r="H795" s="404"/>
      <c r="I795" s="404"/>
      <c r="J795" s="404"/>
      <c r="K795" s="404"/>
      <c r="L795" s="404"/>
      <c r="M795" s="404"/>
      <c r="N795" s="404"/>
      <c r="O795" s="404"/>
      <c r="P795" s="404"/>
      <c r="Q795" s="404"/>
      <c r="R795" s="404"/>
      <c r="S795" s="404"/>
      <c r="T795" s="404"/>
      <c r="U795" s="404"/>
      <c r="V795" s="404"/>
      <c r="W795" s="404"/>
      <c r="X795" s="404"/>
      <c r="Y795" s="404"/>
      <c r="Z795" s="404"/>
      <c r="AA795" s="404"/>
      <c r="AB795" s="404"/>
      <c r="AC795" s="404"/>
      <c r="AD795" s="404"/>
      <c r="AE795" s="404"/>
      <c r="AF795" s="404"/>
      <c r="AG795" s="404"/>
      <c r="AH795" s="404"/>
      <c r="AI795" s="404"/>
      <c r="AJ795" s="404"/>
      <c r="AK795" s="404"/>
      <c r="AL795" s="404"/>
      <c r="AM795" s="404"/>
      <c r="AN795" s="404"/>
      <c r="AO795" s="404"/>
      <c r="AP795" s="404"/>
      <c r="AQ795" s="404"/>
      <c r="AR795" s="404"/>
      <c r="AS795" s="404"/>
      <c r="AT795" s="404"/>
      <c r="AU795" s="404"/>
    </row>
    <row r="796" customFormat="false" ht="19.5" hidden="false" customHeight="true" outlineLevel="0" collapsed="false">
      <c r="A796" s="404"/>
      <c r="B796" s="513"/>
      <c r="C796" s="404"/>
      <c r="D796" s="404"/>
      <c r="E796" s="404"/>
      <c r="F796" s="404"/>
      <c r="G796" s="404"/>
      <c r="H796" s="404"/>
      <c r="I796" s="404"/>
      <c r="J796" s="404"/>
      <c r="K796" s="404"/>
      <c r="L796" s="404"/>
      <c r="M796" s="404"/>
      <c r="N796" s="404"/>
      <c r="O796" s="404"/>
      <c r="P796" s="404"/>
      <c r="Q796" s="404"/>
      <c r="R796" s="404"/>
      <c r="S796" s="404"/>
      <c r="T796" s="404"/>
      <c r="U796" s="404"/>
      <c r="V796" s="404"/>
      <c r="W796" s="404"/>
      <c r="X796" s="404"/>
      <c r="Y796" s="404"/>
      <c r="Z796" s="404"/>
      <c r="AA796" s="404"/>
      <c r="AB796" s="404"/>
      <c r="AC796" s="404"/>
      <c r="AD796" s="404"/>
      <c r="AE796" s="404"/>
      <c r="AF796" s="404"/>
      <c r="AG796" s="404"/>
      <c r="AH796" s="404"/>
      <c r="AI796" s="404"/>
      <c r="AJ796" s="404"/>
      <c r="AK796" s="404"/>
      <c r="AL796" s="404"/>
      <c r="AM796" s="404"/>
      <c r="AN796" s="404"/>
      <c r="AO796" s="404"/>
      <c r="AP796" s="404"/>
      <c r="AQ796" s="404"/>
      <c r="AR796" s="404"/>
      <c r="AS796" s="404"/>
      <c r="AT796" s="404"/>
      <c r="AU796" s="404"/>
    </row>
    <row r="797" customFormat="false" ht="19.5" hidden="false" customHeight="true" outlineLevel="0" collapsed="false">
      <c r="A797" s="404"/>
      <c r="B797" s="513"/>
      <c r="C797" s="404"/>
      <c r="D797" s="404"/>
      <c r="E797" s="404"/>
      <c r="F797" s="404"/>
      <c r="G797" s="404"/>
      <c r="H797" s="404"/>
      <c r="I797" s="404"/>
      <c r="J797" s="404"/>
      <c r="K797" s="404"/>
      <c r="L797" s="404"/>
      <c r="M797" s="404"/>
      <c r="N797" s="404"/>
      <c r="O797" s="404"/>
      <c r="P797" s="404"/>
      <c r="Q797" s="404"/>
      <c r="R797" s="404"/>
      <c r="S797" s="404"/>
      <c r="T797" s="404"/>
      <c r="U797" s="404"/>
      <c r="V797" s="404"/>
      <c r="W797" s="404"/>
      <c r="X797" s="404"/>
      <c r="Y797" s="404"/>
      <c r="Z797" s="404"/>
      <c r="AA797" s="404"/>
      <c r="AB797" s="404"/>
      <c r="AC797" s="404"/>
      <c r="AD797" s="404"/>
      <c r="AE797" s="404"/>
      <c r="AF797" s="404"/>
      <c r="AG797" s="404"/>
      <c r="AH797" s="404"/>
      <c r="AI797" s="404"/>
      <c r="AJ797" s="404"/>
      <c r="AK797" s="404"/>
      <c r="AL797" s="404"/>
      <c r="AM797" s="404"/>
      <c r="AN797" s="404"/>
      <c r="AO797" s="404"/>
      <c r="AP797" s="404"/>
      <c r="AQ797" s="404"/>
      <c r="AR797" s="404"/>
      <c r="AS797" s="404"/>
      <c r="AT797" s="404"/>
      <c r="AU797" s="404"/>
    </row>
    <row r="798" customFormat="false" ht="19.5" hidden="false" customHeight="true" outlineLevel="0" collapsed="false">
      <c r="A798" s="404"/>
      <c r="B798" s="513"/>
      <c r="C798" s="404"/>
      <c r="D798" s="404"/>
      <c r="E798" s="404"/>
      <c r="F798" s="404"/>
      <c r="G798" s="404"/>
      <c r="H798" s="404"/>
      <c r="I798" s="404"/>
      <c r="J798" s="404"/>
      <c r="K798" s="404"/>
      <c r="L798" s="404"/>
      <c r="M798" s="404"/>
      <c r="N798" s="404"/>
      <c r="O798" s="404"/>
      <c r="P798" s="404"/>
      <c r="Q798" s="404"/>
      <c r="R798" s="404"/>
      <c r="S798" s="404"/>
      <c r="T798" s="404"/>
      <c r="U798" s="404"/>
      <c r="V798" s="404"/>
      <c r="W798" s="404"/>
      <c r="X798" s="404"/>
      <c r="Y798" s="404"/>
      <c r="Z798" s="404"/>
      <c r="AA798" s="404"/>
      <c r="AB798" s="404"/>
      <c r="AC798" s="404"/>
      <c r="AD798" s="404"/>
      <c r="AE798" s="404"/>
      <c r="AF798" s="404"/>
      <c r="AG798" s="404"/>
      <c r="AH798" s="404"/>
      <c r="AI798" s="404"/>
      <c r="AJ798" s="404"/>
      <c r="AK798" s="404"/>
      <c r="AL798" s="404"/>
      <c r="AM798" s="404"/>
      <c r="AN798" s="404"/>
      <c r="AO798" s="404"/>
      <c r="AP798" s="404"/>
      <c r="AQ798" s="404"/>
      <c r="AR798" s="404"/>
      <c r="AS798" s="404"/>
      <c r="AT798" s="404"/>
      <c r="AU798" s="404"/>
    </row>
    <row r="799" customFormat="false" ht="19.5" hidden="false" customHeight="true" outlineLevel="0" collapsed="false">
      <c r="A799" s="404"/>
      <c r="B799" s="513"/>
      <c r="C799" s="404"/>
      <c r="D799" s="404"/>
      <c r="E799" s="404"/>
      <c r="F799" s="404"/>
      <c r="G799" s="404"/>
      <c r="H799" s="404"/>
      <c r="I799" s="404"/>
      <c r="J799" s="404"/>
      <c r="K799" s="404"/>
      <c r="L799" s="404"/>
      <c r="M799" s="404"/>
      <c r="N799" s="404"/>
      <c r="O799" s="404"/>
      <c r="P799" s="404"/>
      <c r="Q799" s="404"/>
      <c r="R799" s="404"/>
      <c r="S799" s="404"/>
      <c r="T799" s="404"/>
      <c r="U799" s="404"/>
      <c r="V799" s="404"/>
      <c r="W799" s="404"/>
      <c r="X799" s="404"/>
      <c r="Y799" s="404"/>
      <c r="Z799" s="404"/>
      <c r="AA799" s="404"/>
      <c r="AB799" s="404"/>
      <c r="AC799" s="404"/>
      <c r="AD799" s="404"/>
      <c r="AE799" s="404"/>
      <c r="AF799" s="404"/>
      <c r="AG799" s="404"/>
      <c r="AH799" s="404"/>
      <c r="AI799" s="404"/>
      <c r="AJ799" s="404"/>
      <c r="AK799" s="404"/>
      <c r="AL799" s="404"/>
      <c r="AM799" s="404"/>
      <c r="AN799" s="404"/>
      <c r="AO799" s="404"/>
      <c r="AP799" s="404"/>
      <c r="AQ799" s="404"/>
      <c r="AR799" s="404"/>
      <c r="AS799" s="404"/>
      <c r="AT799" s="404"/>
      <c r="AU799" s="404"/>
    </row>
    <row r="800" customFormat="false" ht="19.5" hidden="false" customHeight="true" outlineLevel="0" collapsed="false">
      <c r="A800" s="404"/>
      <c r="B800" s="513"/>
      <c r="C800" s="404"/>
      <c r="D800" s="404"/>
      <c r="E800" s="404"/>
      <c r="F800" s="404"/>
      <c r="G800" s="404"/>
      <c r="H800" s="404"/>
      <c r="I800" s="404"/>
      <c r="J800" s="404"/>
      <c r="K800" s="404"/>
      <c r="L800" s="404"/>
      <c r="M800" s="404"/>
      <c r="N800" s="404"/>
      <c r="O800" s="404"/>
      <c r="P800" s="404"/>
      <c r="Q800" s="404"/>
      <c r="R800" s="404"/>
      <c r="S800" s="404"/>
      <c r="T800" s="404"/>
      <c r="U800" s="404"/>
      <c r="V800" s="404"/>
      <c r="W800" s="404"/>
      <c r="X800" s="404"/>
      <c r="Y800" s="404"/>
      <c r="Z800" s="404"/>
      <c r="AA800" s="404"/>
      <c r="AB800" s="404"/>
      <c r="AC800" s="404"/>
      <c r="AD800" s="404"/>
      <c r="AE800" s="404"/>
      <c r="AF800" s="404"/>
      <c r="AG800" s="404"/>
      <c r="AH800" s="404"/>
      <c r="AI800" s="404"/>
      <c r="AJ800" s="404"/>
      <c r="AK800" s="404"/>
      <c r="AL800" s="404"/>
      <c r="AM800" s="404"/>
      <c r="AN800" s="404"/>
      <c r="AO800" s="404"/>
      <c r="AP800" s="404"/>
      <c r="AQ800" s="404"/>
      <c r="AR800" s="404"/>
      <c r="AS800" s="404"/>
      <c r="AT800" s="404"/>
      <c r="AU800" s="404"/>
    </row>
    <row r="801" customFormat="false" ht="19.5" hidden="false" customHeight="true" outlineLevel="0" collapsed="false">
      <c r="A801" s="404"/>
      <c r="B801" s="513"/>
      <c r="C801" s="404"/>
      <c r="D801" s="404"/>
      <c r="E801" s="404"/>
      <c r="F801" s="404"/>
      <c r="G801" s="404"/>
      <c r="H801" s="404"/>
      <c r="I801" s="404"/>
      <c r="J801" s="404"/>
      <c r="K801" s="404"/>
      <c r="L801" s="404"/>
      <c r="M801" s="404"/>
      <c r="N801" s="404"/>
      <c r="O801" s="404"/>
      <c r="P801" s="404"/>
      <c r="Q801" s="404"/>
      <c r="R801" s="404"/>
      <c r="S801" s="404"/>
      <c r="T801" s="404"/>
      <c r="U801" s="404"/>
      <c r="V801" s="404"/>
      <c r="W801" s="404"/>
      <c r="X801" s="404"/>
      <c r="Y801" s="404"/>
      <c r="Z801" s="404"/>
      <c r="AA801" s="404"/>
      <c r="AB801" s="404"/>
      <c r="AC801" s="404"/>
      <c r="AD801" s="404"/>
      <c r="AE801" s="404"/>
      <c r="AF801" s="404"/>
      <c r="AG801" s="404"/>
      <c r="AH801" s="404"/>
      <c r="AI801" s="404"/>
      <c r="AJ801" s="404"/>
      <c r="AK801" s="404"/>
      <c r="AL801" s="404"/>
      <c r="AM801" s="404"/>
      <c r="AN801" s="404"/>
      <c r="AO801" s="404"/>
      <c r="AP801" s="404"/>
      <c r="AQ801" s="404"/>
      <c r="AR801" s="404"/>
      <c r="AS801" s="404"/>
      <c r="AT801" s="404"/>
      <c r="AU801" s="404"/>
    </row>
    <row r="802" customFormat="false" ht="19.5" hidden="false" customHeight="true" outlineLevel="0" collapsed="false">
      <c r="A802" s="404"/>
      <c r="B802" s="513"/>
      <c r="C802" s="404"/>
      <c r="D802" s="404"/>
      <c r="E802" s="404"/>
      <c r="F802" s="404"/>
      <c r="G802" s="404"/>
      <c r="H802" s="404"/>
      <c r="I802" s="404"/>
      <c r="J802" s="404"/>
      <c r="K802" s="404"/>
      <c r="L802" s="404"/>
      <c r="M802" s="404"/>
      <c r="N802" s="404"/>
      <c r="O802" s="404"/>
      <c r="P802" s="404"/>
      <c r="Q802" s="404"/>
      <c r="R802" s="404"/>
      <c r="S802" s="404"/>
      <c r="T802" s="404"/>
      <c r="U802" s="404"/>
      <c r="V802" s="404"/>
      <c r="W802" s="404"/>
      <c r="X802" s="404"/>
      <c r="Y802" s="404"/>
      <c r="Z802" s="404"/>
      <c r="AA802" s="404"/>
      <c r="AB802" s="404"/>
      <c r="AC802" s="404"/>
      <c r="AD802" s="404"/>
      <c r="AE802" s="404"/>
      <c r="AF802" s="404"/>
      <c r="AG802" s="404"/>
      <c r="AH802" s="404"/>
      <c r="AI802" s="404"/>
      <c r="AJ802" s="404"/>
      <c r="AK802" s="404"/>
      <c r="AL802" s="404"/>
      <c r="AM802" s="404"/>
      <c r="AN802" s="404"/>
      <c r="AO802" s="404"/>
      <c r="AP802" s="404"/>
      <c r="AQ802" s="404"/>
      <c r="AR802" s="404"/>
      <c r="AS802" s="404"/>
      <c r="AT802" s="404"/>
      <c r="AU802" s="404"/>
    </row>
    <row r="803" customFormat="false" ht="19.5" hidden="false" customHeight="true" outlineLevel="0" collapsed="false">
      <c r="A803" s="404"/>
      <c r="B803" s="513"/>
      <c r="C803" s="404"/>
      <c r="D803" s="404"/>
      <c r="E803" s="404"/>
      <c r="F803" s="404"/>
      <c r="G803" s="404"/>
      <c r="H803" s="404"/>
      <c r="I803" s="404"/>
      <c r="J803" s="404"/>
      <c r="K803" s="404"/>
      <c r="L803" s="404"/>
      <c r="M803" s="404"/>
      <c r="N803" s="404"/>
      <c r="O803" s="404"/>
      <c r="P803" s="404"/>
      <c r="Q803" s="404"/>
      <c r="R803" s="404"/>
      <c r="S803" s="404"/>
      <c r="T803" s="404"/>
      <c r="U803" s="404"/>
      <c r="V803" s="404"/>
      <c r="W803" s="404"/>
      <c r="X803" s="404"/>
      <c r="Y803" s="404"/>
      <c r="Z803" s="404"/>
      <c r="AA803" s="404"/>
      <c r="AB803" s="404"/>
      <c r="AC803" s="404"/>
      <c r="AD803" s="404"/>
      <c r="AE803" s="404"/>
      <c r="AF803" s="404"/>
      <c r="AG803" s="404"/>
      <c r="AH803" s="404"/>
      <c r="AI803" s="404"/>
      <c r="AJ803" s="404"/>
      <c r="AK803" s="404"/>
      <c r="AL803" s="404"/>
      <c r="AM803" s="404"/>
      <c r="AN803" s="404"/>
      <c r="AO803" s="404"/>
      <c r="AP803" s="404"/>
      <c r="AQ803" s="404"/>
      <c r="AR803" s="404"/>
      <c r="AS803" s="404"/>
      <c r="AT803" s="404"/>
      <c r="AU803" s="404"/>
    </row>
    <row r="804" customFormat="false" ht="19.5" hidden="false" customHeight="true" outlineLevel="0" collapsed="false">
      <c r="A804" s="404"/>
      <c r="B804" s="513"/>
      <c r="C804" s="404"/>
      <c r="D804" s="404"/>
      <c r="E804" s="404"/>
      <c r="F804" s="404"/>
      <c r="G804" s="404"/>
      <c r="H804" s="404"/>
      <c r="I804" s="404"/>
      <c r="J804" s="404"/>
      <c r="K804" s="404"/>
      <c r="L804" s="404"/>
      <c r="M804" s="404"/>
      <c r="N804" s="404"/>
      <c r="O804" s="404"/>
      <c r="P804" s="404"/>
      <c r="Q804" s="404"/>
      <c r="R804" s="404"/>
      <c r="S804" s="404"/>
      <c r="T804" s="404"/>
      <c r="U804" s="404"/>
      <c r="V804" s="404"/>
      <c r="W804" s="404"/>
      <c r="X804" s="404"/>
      <c r="Y804" s="404"/>
      <c r="Z804" s="404"/>
      <c r="AA804" s="404"/>
      <c r="AB804" s="404"/>
      <c r="AC804" s="404"/>
      <c r="AD804" s="404"/>
      <c r="AE804" s="404"/>
      <c r="AF804" s="404"/>
      <c r="AG804" s="404"/>
      <c r="AH804" s="404"/>
      <c r="AI804" s="404"/>
      <c r="AJ804" s="404"/>
      <c r="AK804" s="404"/>
      <c r="AL804" s="404"/>
      <c r="AM804" s="404"/>
      <c r="AN804" s="404"/>
      <c r="AO804" s="404"/>
      <c r="AP804" s="404"/>
      <c r="AQ804" s="404"/>
      <c r="AR804" s="404"/>
      <c r="AS804" s="404"/>
      <c r="AT804" s="404"/>
      <c r="AU804" s="404"/>
    </row>
    <row r="805" customFormat="false" ht="19.5" hidden="false" customHeight="true" outlineLevel="0" collapsed="false">
      <c r="A805" s="404"/>
      <c r="B805" s="513"/>
      <c r="C805" s="404"/>
      <c r="D805" s="404"/>
      <c r="E805" s="404"/>
      <c r="F805" s="404"/>
      <c r="G805" s="404"/>
      <c r="H805" s="404"/>
      <c r="I805" s="404"/>
      <c r="J805" s="404"/>
      <c r="K805" s="404"/>
      <c r="L805" s="404"/>
      <c r="M805" s="404"/>
      <c r="N805" s="404"/>
      <c r="O805" s="404"/>
      <c r="P805" s="404"/>
      <c r="Q805" s="404"/>
      <c r="R805" s="404"/>
      <c r="S805" s="404"/>
      <c r="T805" s="404"/>
      <c r="U805" s="404"/>
      <c r="V805" s="404"/>
      <c r="W805" s="404"/>
      <c r="X805" s="404"/>
      <c r="Y805" s="404"/>
      <c r="Z805" s="404"/>
      <c r="AA805" s="404"/>
      <c r="AB805" s="404"/>
      <c r="AC805" s="404"/>
      <c r="AD805" s="404"/>
      <c r="AE805" s="404"/>
      <c r="AF805" s="404"/>
      <c r="AG805" s="404"/>
      <c r="AH805" s="404"/>
      <c r="AI805" s="404"/>
      <c r="AJ805" s="404"/>
      <c r="AK805" s="404"/>
      <c r="AL805" s="404"/>
      <c r="AM805" s="404"/>
      <c r="AN805" s="404"/>
      <c r="AO805" s="404"/>
      <c r="AP805" s="404"/>
      <c r="AQ805" s="404"/>
      <c r="AR805" s="404"/>
      <c r="AS805" s="404"/>
      <c r="AT805" s="404"/>
      <c r="AU805" s="404"/>
    </row>
    <row r="806" customFormat="false" ht="19.5" hidden="false" customHeight="true" outlineLevel="0" collapsed="false">
      <c r="A806" s="404"/>
      <c r="B806" s="513"/>
      <c r="C806" s="404"/>
      <c r="D806" s="404"/>
      <c r="E806" s="404"/>
      <c r="F806" s="404"/>
      <c r="G806" s="404"/>
      <c r="H806" s="404"/>
      <c r="I806" s="404"/>
      <c r="J806" s="404"/>
      <c r="K806" s="404"/>
      <c r="L806" s="404"/>
      <c r="M806" s="404"/>
      <c r="N806" s="404"/>
      <c r="O806" s="404"/>
      <c r="P806" s="404"/>
      <c r="Q806" s="404"/>
      <c r="R806" s="404"/>
      <c r="S806" s="404"/>
      <c r="T806" s="404"/>
      <c r="U806" s="404"/>
      <c r="V806" s="404"/>
      <c r="W806" s="404"/>
      <c r="X806" s="404"/>
      <c r="Y806" s="404"/>
      <c r="Z806" s="404"/>
      <c r="AA806" s="404"/>
      <c r="AB806" s="404"/>
      <c r="AC806" s="404"/>
      <c r="AD806" s="404"/>
      <c r="AE806" s="404"/>
      <c r="AF806" s="404"/>
      <c r="AG806" s="404"/>
      <c r="AH806" s="404"/>
      <c r="AI806" s="404"/>
      <c r="AJ806" s="404"/>
      <c r="AK806" s="404"/>
      <c r="AL806" s="404"/>
      <c r="AM806" s="404"/>
      <c r="AN806" s="404"/>
      <c r="AO806" s="404"/>
      <c r="AP806" s="404"/>
      <c r="AQ806" s="404"/>
      <c r="AR806" s="404"/>
      <c r="AS806" s="404"/>
      <c r="AT806" s="404"/>
      <c r="AU806" s="404"/>
    </row>
    <row r="807" customFormat="false" ht="19.5" hidden="false" customHeight="true" outlineLevel="0" collapsed="false">
      <c r="A807" s="404"/>
      <c r="B807" s="513"/>
      <c r="C807" s="404"/>
      <c r="D807" s="404"/>
      <c r="E807" s="404"/>
      <c r="F807" s="404"/>
      <c r="G807" s="404"/>
      <c r="H807" s="404"/>
      <c r="I807" s="404"/>
      <c r="J807" s="404"/>
      <c r="K807" s="404"/>
      <c r="L807" s="404"/>
      <c r="M807" s="404"/>
      <c r="N807" s="404"/>
      <c r="O807" s="404"/>
      <c r="P807" s="404"/>
      <c r="Q807" s="404"/>
      <c r="R807" s="404"/>
      <c r="S807" s="404"/>
      <c r="T807" s="404"/>
      <c r="U807" s="404"/>
      <c r="V807" s="404"/>
      <c r="W807" s="404"/>
      <c r="X807" s="404"/>
      <c r="Y807" s="404"/>
      <c r="Z807" s="404"/>
      <c r="AA807" s="404"/>
      <c r="AB807" s="404"/>
      <c r="AC807" s="404"/>
      <c r="AD807" s="404"/>
      <c r="AE807" s="404"/>
      <c r="AF807" s="404"/>
      <c r="AG807" s="404"/>
      <c r="AH807" s="404"/>
      <c r="AI807" s="404"/>
      <c r="AJ807" s="404"/>
      <c r="AK807" s="404"/>
      <c r="AL807" s="404"/>
      <c r="AM807" s="404"/>
      <c r="AN807" s="404"/>
      <c r="AO807" s="404"/>
      <c r="AP807" s="404"/>
      <c r="AQ807" s="404"/>
      <c r="AR807" s="404"/>
      <c r="AS807" s="404"/>
      <c r="AT807" s="404"/>
      <c r="AU807" s="404"/>
    </row>
    <row r="808" customFormat="false" ht="19.5" hidden="false" customHeight="true" outlineLevel="0" collapsed="false">
      <c r="A808" s="404"/>
      <c r="B808" s="513"/>
      <c r="C808" s="404"/>
      <c r="D808" s="404"/>
      <c r="E808" s="404"/>
      <c r="F808" s="404"/>
      <c r="G808" s="404"/>
      <c r="H808" s="404"/>
      <c r="I808" s="404"/>
      <c r="J808" s="404"/>
      <c r="K808" s="404"/>
      <c r="L808" s="404"/>
      <c r="M808" s="404"/>
      <c r="N808" s="404"/>
      <c r="O808" s="404"/>
      <c r="P808" s="404"/>
      <c r="Q808" s="404"/>
      <c r="R808" s="404"/>
      <c r="S808" s="404"/>
      <c r="T808" s="404"/>
      <c r="U808" s="404"/>
      <c r="V808" s="404"/>
      <c r="W808" s="404"/>
      <c r="X808" s="404"/>
      <c r="Y808" s="404"/>
      <c r="Z808" s="404"/>
      <c r="AA808" s="404"/>
      <c r="AB808" s="404"/>
      <c r="AC808" s="404"/>
      <c r="AD808" s="404"/>
      <c r="AE808" s="404"/>
      <c r="AF808" s="404"/>
      <c r="AG808" s="404"/>
      <c r="AH808" s="404"/>
      <c r="AI808" s="404"/>
      <c r="AJ808" s="404"/>
      <c r="AK808" s="404"/>
      <c r="AL808" s="404"/>
      <c r="AM808" s="404"/>
      <c r="AN808" s="404"/>
      <c r="AO808" s="404"/>
      <c r="AP808" s="404"/>
      <c r="AQ808" s="404"/>
      <c r="AR808" s="404"/>
      <c r="AS808" s="404"/>
      <c r="AT808" s="404"/>
      <c r="AU808" s="404"/>
    </row>
    <row r="809" customFormat="false" ht="19.5" hidden="false" customHeight="true" outlineLevel="0" collapsed="false">
      <c r="A809" s="404"/>
      <c r="B809" s="513"/>
      <c r="C809" s="404"/>
      <c r="D809" s="404"/>
      <c r="E809" s="404"/>
      <c r="F809" s="404"/>
      <c r="G809" s="404"/>
      <c r="H809" s="404"/>
      <c r="I809" s="404"/>
      <c r="J809" s="404"/>
      <c r="K809" s="404"/>
      <c r="L809" s="404"/>
      <c r="M809" s="404"/>
      <c r="N809" s="404"/>
      <c r="O809" s="404"/>
      <c r="P809" s="404"/>
      <c r="Q809" s="404"/>
      <c r="R809" s="404"/>
      <c r="S809" s="404"/>
      <c r="T809" s="404"/>
      <c r="U809" s="404"/>
      <c r="V809" s="404"/>
      <c r="W809" s="404"/>
      <c r="X809" s="404"/>
      <c r="Y809" s="404"/>
      <c r="Z809" s="404"/>
      <c r="AA809" s="404"/>
      <c r="AB809" s="404"/>
      <c r="AC809" s="404"/>
      <c r="AD809" s="404"/>
      <c r="AE809" s="404"/>
      <c r="AF809" s="404"/>
      <c r="AG809" s="404"/>
      <c r="AH809" s="404"/>
      <c r="AI809" s="404"/>
      <c r="AJ809" s="404"/>
      <c r="AK809" s="404"/>
      <c r="AL809" s="404"/>
      <c r="AM809" s="404"/>
      <c r="AN809" s="404"/>
      <c r="AO809" s="404"/>
      <c r="AP809" s="404"/>
      <c r="AQ809" s="404"/>
      <c r="AR809" s="404"/>
      <c r="AS809" s="404"/>
      <c r="AT809" s="404"/>
      <c r="AU809" s="404"/>
    </row>
    <row r="810" customFormat="false" ht="19.5" hidden="false" customHeight="true" outlineLevel="0" collapsed="false">
      <c r="A810" s="404"/>
      <c r="B810" s="513"/>
      <c r="C810" s="404"/>
      <c r="D810" s="404"/>
      <c r="E810" s="404"/>
      <c r="F810" s="404"/>
      <c r="G810" s="404"/>
      <c r="H810" s="404"/>
      <c r="I810" s="404"/>
      <c r="J810" s="404"/>
      <c r="K810" s="404"/>
      <c r="L810" s="404"/>
      <c r="M810" s="404"/>
      <c r="N810" s="404"/>
      <c r="O810" s="404"/>
      <c r="P810" s="404"/>
      <c r="Q810" s="404"/>
      <c r="R810" s="404"/>
      <c r="S810" s="404"/>
      <c r="T810" s="404"/>
      <c r="U810" s="404"/>
      <c r="V810" s="404"/>
      <c r="W810" s="404"/>
      <c r="X810" s="404"/>
      <c r="Y810" s="404"/>
      <c r="Z810" s="404"/>
      <c r="AA810" s="404"/>
      <c r="AB810" s="404"/>
      <c r="AC810" s="404"/>
      <c r="AD810" s="404"/>
      <c r="AE810" s="404"/>
      <c r="AF810" s="404"/>
      <c r="AG810" s="404"/>
      <c r="AH810" s="404"/>
      <c r="AI810" s="404"/>
      <c r="AJ810" s="404"/>
      <c r="AK810" s="404"/>
      <c r="AL810" s="404"/>
      <c r="AM810" s="404"/>
      <c r="AN810" s="404"/>
      <c r="AO810" s="404"/>
      <c r="AP810" s="404"/>
      <c r="AQ810" s="404"/>
      <c r="AR810" s="404"/>
      <c r="AS810" s="404"/>
      <c r="AT810" s="404"/>
      <c r="AU810" s="404"/>
    </row>
    <row r="811" customFormat="false" ht="19.5" hidden="false" customHeight="true" outlineLevel="0" collapsed="false">
      <c r="A811" s="404"/>
      <c r="B811" s="513"/>
      <c r="C811" s="404"/>
      <c r="D811" s="404"/>
      <c r="E811" s="404"/>
      <c r="F811" s="404"/>
      <c r="G811" s="404"/>
      <c r="H811" s="404"/>
      <c r="I811" s="404"/>
      <c r="J811" s="404"/>
      <c r="K811" s="404"/>
      <c r="L811" s="404"/>
      <c r="M811" s="404"/>
      <c r="N811" s="404"/>
      <c r="O811" s="404"/>
      <c r="P811" s="404"/>
      <c r="Q811" s="404"/>
      <c r="R811" s="404"/>
      <c r="S811" s="404"/>
      <c r="T811" s="404"/>
      <c r="U811" s="404"/>
      <c r="V811" s="404"/>
      <c r="W811" s="404"/>
      <c r="X811" s="404"/>
      <c r="Y811" s="404"/>
      <c r="Z811" s="404"/>
      <c r="AA811" s="404"/>
      <c r="AB811" s="404"/>
      <c r="AC811" s="404"/>
      <c r="AD811" s="404"/>
      <c r="AE811" s="404"/>
      <c r="AF811" s="404"/>
      <c r="AG811" s="404"/>
      <c r="AH811" s="404"/>
      <c r="AI811" s="404"/>
      <c r="AJ811" s="404"/>
      <c r="AK811" s="404"/>
      <c r="AL811" s="404"/>
      <c r="AM811" s="404"/>
      <c r="AN811" s="404"/>
      <c r="AO811" s="404"/>
      <c r="AP811" s="404"/>
      <c r="AQ811" s="404"/>
      <c r="AR811" s="404"/>
      <c r="AS811" s="404"/>
      <c r="AT811" s="404"/>
      <c r="AU811" s="404"/>
    </row>
    <row r="812" customFormat="false" ht="19.5" hidden="false" customHeight="true" outlineLevel="0" collapsed="false">
      <c r="A812" s="404"/>
      <c r="B812" s="513"/>
      <c r="C812" s="404"/>
      <c r="D812" s="404"/>
      <c r="E812" s="404"/>
      <c r="F812" s="404"/>
      <c r="G812" s="404"/>
      <c r="H812" s="404"/>
      <c r="I812" s="404"/>
      <c r="J812" s="404"/>
      <c r="K812" s="404"/>
      <c r="L812" s="404"/>
      <c r="M812" s="404"/>
      <c r="N812" s="404"/>
      <c r="O812" s="404"/>
      <c r="P812" s="404"/>
      <c r="Q812" s="404"/>
      <c r="R812" s="404"/>
      <c r="S812" s="404"/>
      <c r="T812" s="404"/>
      <c r="U812" s="404"/>
      <c r="V812" s="404"/>
      <c r="W812" s="404"/>
      <c r="X812" s="404"/>
      <c r="Y812" s="404"/>
      <c r="Z812" s="404"/>
      <c r="AA812" s="404"/>
      <c r="AB812" s="404"/>
      <c r="AC812" s="404"/>
      <c r="AD812" s="404"/>
      <c r="AE812" s="404"/>
      <c r="AF812" s="404"/>
      <c r="AG812" s="404"/>
      <c r="AH812" s="404"/>
      <c r="AI812" s="404"/>
      <c r="AJ812" s="404"/>
      <c r="AK812" s="404"/>
      <c r="AL812" s="404"/>
      <c r="AM812" s="404"/>
      <c r="AN812" s="404"/>
      <c r="AO812" s="404"/>
      <c r="AP812" s="404"/>
      <c r="AQ812" s="404"/>
      <c r="AR812" s="404"/>
      <c r="AS812" s="404"/>
      <c r="AT812" s="404"/>
      <c r="AU812" s="404"/>
    </row>
    <row r="813" customFormat="false" ht="19.5" hidden="false" customHeight="true" outlineLevel="0" collapsed="false">
      <c r="A813" s="404"/>
      <c r="B813" s="513"/>
      <c r="C813" s="404"/>
      <c r="D813" s="404"/>
      <c r="E813" s="404"/>
      <c r="F813" s="404"/>
      <c r="G813" s="404"/>
      <c r="H813" s="404"/>
      <c r="I813" s="404"/>
      <c r="J813" s="404"/>
      <c r="K813" s="404"/>
      <c r="L813" s="404"/>
      <c r="M813" s="404"/>
      <c r="N813" s="404"/>
      <c r="O813" s="404"/>
      <c r="P813" s="404"/>
      <c r="Q813" s="404"/>
      <c r="R813" s="404"/>
      <c r="S813" s="404"/>
      <c r="T813" s="404"/>
      <c r="U813" s="404"/>
      <c r="V813" s="404"/>
      <c r="W813" s="404"/>
      <c r="X813" s="404"/>
      <c r="Y813" s="404"/>
      <c r="Z813" s="404"/>
      <c r="AA813" s="404"/>
      <c r="AB813" s="404"/>
      <c r="AC813" s="404"/>
      <c r="AD813" s="404"/>
      <c r="AE813" s="404"/>
      <c r="AF813" s="404"/>
      <c r="AG813" s="404"/>
      <c r="AH813" s="404"/>
      <c r="AI813" s="404"/>
      <c r="AJ813" s="404"/>
      <c r="AK813" s="404"/>
      <c r="AL813" s="404"/>
      <c r="AM813" s="404"/>
      <c r="AN813" s="404"/>
      <c r="AO813" s="404"/>
      <c r="AP813" s="404"/>
      <c r="AQ813" s="404"/>
      <c r="AR813" s="404"/>
      <c r="AS813" s="404"/>
      <c r="AT813" s="404"/>
      <c r="AU813" s="404"/>
    </row>
    <row r="814" customFormat="false" ht="19.5" hidden="false" customHeight="true" outlineLevel="0" collapsed="false">
      <c r="A814" s="404"/>
      <c r="B814" s="513"/>
      <c r="C814" s="404"/>
      <c r="D814" s="404"/>
      <c r="E814" s="404"/>
      <c r="F814" s="404"/>
      <c r="G814" s="404"/>
      <c r="H814" s="404"/>
      <c r="I814" s="404"/>
      <c r="J814" s="404"/>
      <c r="K814" s="404"/>
      <c r="L814" s="404"/>
      <c r="M814" s="404"/>
      <c r="N814" s="404"/>
      <c r="O814" s="404"/>
      <c r="P814" s="404"/>
      <c r="Q814" s="404"/>
      <c r="R814" s="404"/>
      <c r="S814" s="404"/>
      <c r="T814" s="404"/>
      <c r="U814" s="404"/>
      <c r="V814" s="404"/>
      <c r="W814" s="404"/>
      <c r="X814" s="404"/>
      <c r="Y814" s="404"/>
      <c r="Z814" s="404"/>
      <c r="AA814" s="404"/>
      <c r="AB814" s="404"/>
      <c r="AC814" s="404"/>
      <c r="AD814" s="404"/>
      <c r="AE814" s="404"/>
      <c r="AF814" s="404"/>
      <c r="AG814" s="404"/>
      <c r="AH814" s="404"/>
      <c r="AI814" s="404"/>
      <c r="AJ814" s="404"/>
      <c r="AK814" s="404"/>
      <c r="AL814" s="404"/>
      <c r="AM814" s="404"/>
      <c r="AN814" s="404"/>
      <c r="AO814" s="404"/>
      <c r="AP814" s="404"/>
      <c r="AQ814" s="404"/>
      <c r="AR814" s="404"/>
      <c r="AS814" s="404"/>
      <c r="AT814" s="404"/>
      <c r="AU814" s="404"/>
    </row>
    <row r="815" customFormat="false" ht="19.5" hidden="false" customHeight="true" outlineLevel="0" collapsed="false">
      <c r="A815" s="404"/>
      <c r="B815" s="513"/>
      <c r="C815" s="404"/>
      <c r="D815" s="404"/>
      <c r="E815" s="404"/>
      <c r="F815" s="404"/>
      <c r="G815" s="404"/>
      <c r="H815" s="404"/>
      <c r="I815" s="404"/>
      <c r="J815" s="404"/>
      <c r="K815" s="404"/>
      <c r="L815" s="404"/>
      <c r="M815" s="404"/>
      <c r="N815" s="404"/>
      <c r="O815" s="404"/>
      <c r="P815" s="404"/>
      <c r="Q815" s="404"/>
      <c r="R815" s="404"/>
      <c r="S815" s="404"/>
      <c r="T815" s="404"/>
      <c r="U815" s="404"/>
      <c r="V815" s="404"/>
      <c r="W815" s="404"/>
      <c r="X815" s="404"/>
      <c r="Y815" s="404"/>
      <c r="Z815" s="404"/>
      <c r="AA815" s="404"/>
      <c r="AB815" s="404"/>
      <c r="AC815" s="404"/>
      <c r="AD815" s="404"/>
      <c r="AE815" s="404"/>
      <c r="AF815" s="404"/>
      <c r="AG815" s="404"/>
      <c r="AH815" s="404"/>
      <c r="AI815" s="404"/>
      <c r="AJ815" s="404"/>
      <c r="AK815" s="404"/>
      <c r="AL815" s="404"/>
      <c r="AM815" s="404"/>
      <c r="AN815" s="404"/>
      <c r="AO815" s="404"/>
      <c r="AP815" s="404"/>
      <c r="AQ815" s="404"/>
      <c r="AR815" s="404"/>
      <c r="AS815" s="404"/>
      <c r="AT815" s="404"/>
      <c r="AU815" s="404"/>
    </row>
    <row r="816" customFormat="false" ht="19.5" hidden="false" customHeight="true" outlineLevel="0" collapsed="false">
      <c r="A816" s="404"/>
      <c r="B816" s="513"/>
      <c r="C816" s="404"/>
      <c r="D816" s="404"/>
      <c r="E816" s="404"/>
      <c r="F816" s="404"/>
      <c r="G816" s="404"/>
      <c r="H816" s="404"/>
      <c r="I816" s="404"/>
      <c r="J816" s="404"/>
      <c r="K816" s="404"/>
      <c r="L816" s="404"/>
      <c r="M816" s="404"/>
      <c r="N816" s="404"/>
      <c r="O816" s="404"/>
      <c r="P816" s="404"/>
      <c r="Q816" s="404"/>
      <c r="R816" s="404"/>
      <c r="S816" s="404"/>
      <c r="T816" s="404"/>
      <c r="U816" s="404"/>
      <c r="V816" s="404"/>
      <c r="W816" s="404"/>
      <c r="X816" s="404"/>
      <c r="Y816" s="404"/>
      <c r="Z816" s="404"/>
      <c r="AA816" s="404"/>
      <c r="AB816" s="404"/>
      <c r="AC816" s="404"/>
      <c r="AD816" s="404"/>
      <c r="AE816" s="404"/>
      <c r="AF816" s="404"/>
      <c r="AG816" s="404"/>
      <c r="AH816" s="404"/>
      <c r="AI816" s="404"/>
      <c r="AJ816" s="404"/>
      <c r="AK816" s="404"/>
      <c r="AL816" s="404"/>
      <c r="AM816" s="404"/>
      <c r="AN816" s="404"/>
      <c r="AO816" s="404"/>
      <c r="AP816" s="404"/>
      <c r="AQ816" s="404"/>
      <c r="AR816" s="404"/>
      <c r="AS816" s="404"/>
      <c r="AT816" s="404"/>
      <c r="AU816" s="404"/>
    </row>
    <row r="817" customFormat="false" ht="19.5" hidden="false" customHeight="true" outlineLevel="0" collapsed="false">
      <c r="A817" s="404"/>
      <c r="B817" s="513"/>
      <c r="C817" s="404"/>
      <c r="D817" s="404"/>
      <c r="E817" s="404"/>
      <c r="F817" s="404"/>
      <c r="G817" s="404"/>
      <c r="H817" s="404"/>
      <c r="I817" s="404"/>
      <c r="J817" s="404"/>
      <c r="K817" s="404"/>
      <c r="L817" s="404"/>
      <c r="M817" s="404"/>
      <c r="N817" s="404"/>
      <c r="O817" s="404"/>
      <c r="P817" s="404"/>
      <c r="Q817" s="404"/>
      <c r="R817" s="404"/>
      <c r="S817" s="404"/>
      <c r="T817" s="404"/>
      <c r="U817" s="404"/>
      <c r="V817" s="404"/>
      <c r="W817" s="404"/>
      <c r="X817" s="404"/>
      <c r="Y817" s="404"/>
      <c r="Z817" s="404"/>
      <c r="AA817" s="404"/>
      <c r="AB817" s="404"/>
      <c r="AC817" s="404"/>
      <c r="AD817" s="404"/>
      <c r="AE817" s="404"/>
      <c r="AF817" s="404"/>
      <c r="AG817" s="404"/>
      <c r="AH817" s="404"/>
      <c r="AI817" s="404"/>
      <c r="AJ817" s="404"/>
      <c r="AK817" s="404"/>
      <c r="AL817" s="404"/>
      <c r="AM817" s="404"/>
      <c r="AN817" s="404"/>
      <c r="AO817" s="404"/>
      <c r="AP817" s="404"/>
      <c r="AQ817" s="404"/>
      <c r="AR817" s="404"/>
      <c r="AS817" s="404"/>
      <c r="AT817" s="404"/>
      <c r="AU817" s="404"/>
    </row>
    <row r="818" customFormat="false" ht="19.5" hidden="false" customHeight="true" outlineLevel="0" collapsed="false">
      <c r="A818" s="404"/>
      <c r="B818" s="513"/>
      <c r="C818" s="404"/>
      <c r="D818" s="404"/>
      <c r="E818" s="404"/>
      <c r="F818" s="404"/>
      <c r="G818" s="404"/>
      <c r="H818" s="404"/>
      <c r="I818" s="404"/>
      <c r="J818" s="404"/>
      <c r="K818" s="404"/>
      <c r="L818" s="404"/>
      <c r="M818" s="404"/>
      <c r="N818" s="404"/>
      <c r="O818" s="404"/>
      <c r="P818" s="404"/>
      <c r="Q818" s="404"/>
      <c r="R818" s="404"/>
      <c r="S818" s="404"/>
      <c r="T818" s="404"/>
      <c r="U818" s="404"/>
      <c r="V818" s="404"/>
      <c r="W818" s="404"/>
      <c r="X818" s="404"/>
      <c r="Y818" s="404"/>
      <c r="Z818" s="404"/>
      <c r="AA818" s="404"/>
      <c r="AB818" s="404"/>
      <c r="AC818" s="404"/>
      <c r="AD818" s="404"/>
      <c r="AE818" s="404"/>
      <c r="AF818" s="404"/>
      <c r="AG818" s="404"/>
      <c r="AH818" s="404"/>
      <c r="AI818" s="404"/>
      <c r="AJ818" s="404"/>
      <c r="AK818" s="404"/>
      <c r="AL818" s="404"/>
      <c r="AM818" s="404"/>
      <c r="AN818" s="404"/>
      <c r="AO818" s="404"/>
      <c r="AP818" s="404"/>
      <c r="AQ818" s="404"/>
      <c r="AR818" s="404"/>
      <c r="AS818" s="404"/>
      <c r="AT818" s="404"/>
      <c r="AU818" s="404"/>
    </row>
    <row r="819" customFormat="false" ht="19.5" hidden="false" customHeight="true" outlineLevel="0" collapsed="false">
      <c r="A819" s="404"/>
      <c r="B819" s="513"/>
      <c r="C819" s="404"/>
      <c r="D819" s="404"/>
      <c r="E819" s="404"/>
      <c r="F819" s="404"/>
      <c r="G819" s="404"/>
      <c r="H819" s="404"/>
      <c r="I819" s="404"/>
      <c r="J819" s="404"/>
      <c r="K819" s="404"/>
      <c r="L819" s="404"/>
      <c r="M819" s="404"/>
      <c r="N819" s="404"/>
      <c r="O819" s="404"/>
      <c r="P819" s="404"/>
      <c r="Q819" s="404"/>
      <c r="R819" s="404"/>
      <c r="S819" s="404"/>
      <c r="T819" s="404"/>
      <c r="U819" s="404"/>
      <c r="V819" s="404"/>
      <c r="W819" s="404"/>
      <c r="X819" s="404"/>
      <c r="Y819" s="404"/>
      <c r="Z819" s="404"/>
      <c r="AA819" s="404"/>
      <c r="AB819" s="404"/>
      <c r="AC819" s="404"/>
      <c r="AD819" s="404"/>
      <c r="AE819" s="404"/>
      <c r="AF819" s="404"/>
      <c r="AG819" s="404"/>
      <c r="AH819" s="404"/>
      <c r="AI819" s="404"/>
      <c r="AJ819" s="404"/>
      <c r="AK819" s="404"/>
      <c r="AL819" s="404"/>
      <c r="AM819" s="404"/>
      <c r="AN819" s="404"/>
      <c r="AO819" s="404"/>
      <c r="AP819" s="404"/>
      <c r="AQ819" s="404"/>
      <c r="AR819" s="404"/>
      <c r="AS819" s="404"/>
      <c r="AT819" s="404"/>
      <c r="AU819" s="404"/>
    </row>
    <row r="820" customFormat="false" ht="19.5" hidden="false" customHeight="true" outlineLevel="0" collapsed="false">
      <c r="A820" s="404"/>
      <c r="B820" s="513"/>
      <c r="C820" s="404"/>
      <c r="D820" s="404"/>
      <c r="E820" s="404"/>
      <c r="F820" s="404"/>
      <c r="G820" s="404"/>
      <c r="H820" s="404"/>
      <c r="I820" s="404"/>
      <c r="J820" s="404"/>
      <c r="K820" s="404"/>
      <c r="L820" s="404"/>
      <c r="M820" s="404"/>
      <c r="N820" s="404"/>
      <c r="O820" s="404"/>
      <c r="P820" s="404"/>
      <c r="Q820" s="404"/>
      <c r="R820" s="404"/>
      <c r="S820" s="404"/>
      <c r="T820" s="404"/>
      <c r="U820" s="404"/>
      <c r="V820" s="404"/>
      <c r="W820" s="404"/>
      <c r="X820" s="404"/>
      <c r="Y820" s="404"/>
      <c r="Z820" s="404"/>
      <c r="AA820" s="404"/>
      <c r="AB820" s="404"/>
      <c r="AC820" s="404"/>
      <c r="AD820" s="404"/>
      <c r="AE820" s="404"/>
      <c r="AF820" s="404"/>
      <c r="AG820" s="404"/>
      <c r="AH820" s="404"/>
      <c r="AI820" s="404"/>
      <c r="AJ820" s="404"/>
      <c r="AK820" s="404"/>
      <c r="AL820" s="404"/>
      <c r="AM820" s="404"/>
      <c r="AN820" s="404"/>
      <c r="AO820" s="404"/>
      <c r="AP820" s="404"/>
      <c r="AQ820" s="404"/>
      <c r="AR820" s="404"/>
      <c r="AS820" s="404"/>
      <c r="AT820" s="404"/>
      <c r="AU820" s="404"/>
    </row>
    <row r="821" customFormat="false" ht="19.5" hidden="false" customHeight="true" outlineLevel="0" collapsed="false">
      <c r="A821" s="404"/>
      <c r="B821" s="513"/>
      <c r="C821" s="404"/>
      <c r="D821" s="404"/>
      <c r="E821" s="404"/>
      <c r="F821" s="404"/>
      <c r="G821" s="404"/>
      <c r="H821" s="404"/>
      <c r="I821" s="404"/>
      <c r="J821" s="404"/>
      <c r="K821" s="404"/>
      <c r="L821" s="404"/>
      <c r="M821" s="404"/>
      <c r="N821" s="404"/>
      <c r="O821" s="404"/>
      <c r="P821" s="404"/>
      <c r="Q821" s="404"/>
      <c r="R821" s="404"/>
      <c r="S821" s="404"/>
      <c r="T821" s="404"/>
      <c r="U821" s="404"/>
      <c r="V821" s="404"/>
      <c r="W821" s="404"/>
      <c r="X821" s="404"/>
      <c r="Y821" s="404"/>
      <c r="Z821" s="404"/>
      <c r="AA821" s="404"/>
      <c r="AB821" s="404"/>
      <c r="AC821" s="404"/>
      <c r="AD821" s="404"/>
      <c r="AE821" s="404"/>
      <c r="AF821" s="404"/>
      <c r="AG821" s="404"/>
      <c r="AH821" s="404"/>
      <c r="AI821" s="404"/>
      <c r="AJ821" s="404"/>
      <c r="AK821" s="404"/>
      <c r="AL821" s="404"/>
      <c r="AM821" s="404"/>
      <c r="AN821" s="404"/>
      <c r="AO821" s="404"/>
      <c r="AP821" s="404"/>
      <c r="AQ821" s="404"/>
      <c r="AR821" s="404"/>
      <c r="AS821" s="404"/>
      <c r="AT821" s="404"/>
      <c r="AU821" s="404"/>
    </row>
    <row r="822" customFormat="false" ht="19.5" hidden="false" customHeight="true" outlineLevel="0" collapsed="false">
      <c r="A822" s="404"/>
      <c r="B822" s="513"/>
      <c r="C822" s="404"/>
      <c r="D822" s="404"/>
      <c r="E822" s="404"/>
      <c r="F822" s="404"/>
      <c r="G822" s="404"/>
      <c r="H822" s="404"/>
      <c r="I822" s="404"/>
      <c r="J822" s="404"/>
      <c r="K822" s="404"/>
      <c r="L822" s="404"/>
      <c r="M822" s="404"/>
      <c r="N822" s="404"/>
      <c r="O822" s="404"/>
      <c r="P822" s="404"/>
      <c r="Q822" s="404"/>
      <c r="R822" s="404"/>
      <c r="S822" s="404"/>
      <c r="T822" s="404"/>
      <c r="U822" s="404"/>
      <c r="V822" s="404"/>
      <c r="W822" s="404"/>
      <c r="X822" s="404"/>
      <c r="Y822" s="404"/>
      <c r="Z822" s="404"/>
      <c r="AA822" s="404"/>
      <c r="AB822" s="404"/>
      <c r="AC822" s="404"/>
      <c r="AD822" s="404"/>
      <c r="AE822" s="404"/>
      <c r="AF822" s="404"/>
      <c r="AG822" s="404"/>
      <c r="AH822" s="404"/>
      <c r="AI822" s="404"/>
      <c r="AJ822" s="404"/>
      <c r="AK822" s="404"/>
      <c r="AL822" s="404"/>
      <c r="AM822" s="404"/>
      <c r="AN822" s="404"/>
      <c r="AO822" s="404"/>
      <c r="AP822" s="404"/>
      <c r="AQ822" s="404"/>
      <c r="AR822" s="404"/>
      <c r="AS822" s="404"/>
      <c r="AT822" s="404"/>
      <c r="AU822" s="404"/>
    </row>
    <row r="823" customFormat="false" ht="19.5" hidden="false" customHeight="true" outlineLevel="0" collapsed="false">
      <c r="A823" s="404"/>
      <c r="B823" s="513"/>
      <c r="C823" s="404"/>
      <c r="D823" s="404"/>
      <c r="E823" s="404"/>
      <c r="F823" s="404"/>
      <c r="G823" s="404"/>
      <c r="H823" s="404"/>
      <c r="I823" s="404"/>
      <c r="J823" s="404"/>
      <c r="K823" s="404"/>
      <c r="L823" s="404"/>
      <c r="M823" s="404"/>
      <c r="N823" s="404"/>
      <c r="O823" s="404"/>
      <c r="P823" s="404"/>
      <c r="Q823" s="404"/>
      <c r="R823" s="404"/>
      <c r="S823" s="404"/>
      <c r="T823" s="404"/>
      <c r="U823" s="404"/>
      <c r="V823" s="404"/>
      <c r="W823" s="404"/>
      <c r="X823" s="404"/>
      <c r="Y823" s="404"/>
      <c r="Z823" s="404"/>
      <c r="AA823" s="404"/>
      <c r="AB823" s="404"/>
      <c r="AC823" s="404"/>
      <c r="AD823" s="404"/>
      <c r="AE823" s="404"/>
      <c r="AF823" s="404"/>
      <c r="AG823" s="404"/>
      <c r="AH823" s="404"/>
      <c r="AI823" s="404"/>
      <c r="AJ823" s="404"/>
      <c r="AK823" s="404"/>
      <c r="AL823" s="404"/>
      <c r="AM823" s="404"/>
      <c r="AN823" s="404"/>
      <c r="AO823" s="404"/>
      <c r="AP823" s="404"/>
      <c r="AQ823" s="404"/>
      <c r="AR823" s="404"/>
      <c r="AS823" s="404"/>
      <c r="AT823" s="404"/>
      <c r="AU823" s="404"/>
    </row>
    <row r="824" customFormat="false" ht="19.5" hidden="false" customHeight="true" outlineLevel="0" collapsed="false">
      <c r="A824" s="404"/>
      <c r="B824" s="513"/>
      <c r="C824" s="404"/>
      <c r="D824" s="404"/>
      <c r="E824" s="404"/>
      <c r="F824" s="404"/>
      <c r="G824" s="404"/>
      <c r="H824" s="404"/>
      <c r="I824" s="404"/>
      <c r="J824" s="404"/>
      <c r="K824" s="404"/>
      <c r="L824" s="404"/>
      <c r="M824" s="404"/>
      <c r="N824" s="404"/>
      <c r="O824" s="404"/>
      <c r="P824" s="404"/>
      <c r="Q824" s="404"/>
      <c r="R824" s="404"/>
      <c r="S824" s="404"/>
      <c r="T824" s="404"/>
      <c r="U824" s="404"/>
      <c r="V824" s="404"/>
      <c r="W824" s="404"/>
      <c r="X824" s="404"/>
      <c r="Y824" s="404"/>
      <c r="Z824" s="404"/>
      <c r="AA824" s="404"/>
      <c r="AB824" s="404"/>
      <c r="AC824" s="404"/>
      <c r="AD824" s="404"/>
      <c r="AE824" s="404"/>
      <c r="AF824" s="404"/>
      <c r="AG824" s="404"/>
      <c r="AH824" s="404"/>
      <c r="AI824" s="404"/>
      <c r="AJ824" s="404"/>
      <c r="AK824" s="404"/>
      <c r="AL824" s="404"/>
      <c r="AM824" s="404"/>
      <c r="AN824" s="404"/>
      <c r="AO824" s="404"/>
      <c r="AP824" s="404"/>
      <c r="AQ824" s="404"/>
      <c r="AR824" s="404"/>
      <c r="AS824" s="404"/>
      <c r="AT824" s="404"/>
      <c r="AU824" s="404"/>
    </row>
    <row r="825" customFormat="false" ht="19.5" hidden="false" customHeight="true" outlineLevel="0" collapsed="false">
      <c r="A825" s="404"/>
      <c r="B825" s="513"/>
      <c r="C825" s="404"/>
      <c r="D825" s="404"/>
      <c r="E825" s="404"/>
      <c r="F825" s="404"/>
      <c r="G825" s="404"/>
      <c r="H825" s="404"/>
      <c r="I825" s="404"/>
      <c r="J825" s="404"/>
      <c r="K825" s="404"/>
      <c r="L825" s="404"/>
      <c r="M825" s="404"/>
      <c r="N825" s="404"/>
      <c r="O825" s="404"/>
      <c r="P825" s="404"/>
      <c r="Q825" s="404"/>
      <c r="R825" s="404"/>
      <c r="S825" s="404"/>
      <c r="T825" s="404"/>
      <c r="U825" s="404"/>
      <c r="V825" s="404"/>
      <c r="W825" s="404"/>
      <c r="X825" s="404"/>
      <c r="Y825" s="404"/>
      <c r="Z825" s="404"/>
      <c r="AA825" s="404"/>
      <c r="AB825" s="404"/>
      <c r="AC825" s="404"/>
      <c r="AD825" s="404"/>
      <c r="AE825" s="404"/>
      <c r="AF825" s="404"/>
      <c r="AG825" s="404"/>
      <c r="AH825" s="404"/>
      <c r="AI825" s="404"/>
      <c r="AJ825" s="404"/>
      <c r="AK825" s="404"/>
      <c r="AL825" s="404"/>
      <c r="AM825" s="404"/>
      <c r="AN825" s="404"/>
      <c r="AO825" s="404"/>
      <c r="AP825" s="404"/>
      <c r="AQ825" s="404"/>
      <c r="AR825" s="404"/>
      <c r="AS825" s="404"/>
      <c r="AT825" s="404"/>
      <c r="AU825" s="404"/>
    </row>
    <row r="826" customFormat="false" ht="19.5" hidden="false" customHeight="true" outlineLevel="0" collapsed="false">
      <c r="A826" s="404"/>
      <c r="B826" s="513"/>
      <c r="C826" s="404"/>
      <c r="D826" s="404"/>
      <c r="E826" s="404"/>
      <c r="F826" s="404"/>
      <c r="G826" s="404"/>
      <c r="H826" s="404"/>
      <c r="I826" s="404"/>
      <c r="J826" s="404"/>
      <c r="K826" s="404"/>
      <c r="L826" s="404"/>
      <c r="M826" s="404"/>
      <c r="N826" s="404"/>
      <c r="O826" s="404"/>
      <c r="P826" s="404"/>
      <c r="Q826" s="404"/>
      <c r="R826" s="404"/>
      <c r="S826" s="404"/>
      <c r="T826" s="404"/>
      <c r="U826" s="404"/>
      <c r="V826" s="404"/>
      <c r="W826" s="404"/>
      <c r="X826" s="404"/>
      <c r="Y826" s="404"/>
      <c r="Z826" s="404"/>
      <c r="AA826" s="404"/>
      <c r="AB826" s="404"/>
      <c r="AC826" s="404"/>
      <c r="AD826" s="404"/>
      <c r="AE826" s="404"/>
      <c r="AF826" s="404"/>
      <c r="AG826" s="404"/>
      <c r="AH826" s="404"/>
      <c r="AI826" s="404"/>
      <c r="AJ826" s="404"/>
      <c r="AK826" s="404"/>
      <c r="AL826" s="404"/>
      <c r="AM826" s="404"/>
      <c r="AN826" s="404"/>
      <c r="AO826" s="404"/>
      <c r="AP826" s="404"/>
      <c r="AQ826" s="404"/>
      <c r="AR826" s="404"/>
      <c r="AS826" s="404"/>
      <c r="AT826" s="404"/>
      <c r="AU826" s="404"/>
    </row>
    <row r="827" customFormat="false" ht="19.5" hidden="false" customHeight="true" outlineLevel="0" collapsed="false">
      <c r="A827" s="404"/>
      <c r="B827" s="513"/>
      <c r="C827" s="404"/>
      <c r="D827" s="404"/>
      <c r="E827" s="404"/>
      <c r="F827" s="404"/>
      <c r="G827" s="404"/>
      <c r="H827" s="404"/>
      <c r="I827" s="404"/>
      <c r="J827" s="404"/>
      <c r="K827" s="404"/>
      <c r="L827" s="404"/>
      <c r="M827" s="404"/>
      <c r="N827" s="404"/>
      <c r="O827" s="404"/>
      <c r="P827" s="404"/>
      <c r="Q827" s="404"/>
      <c r="R827" s="404"/>
      <c r="S827" s="404"/>
      <c r="T827" s="404"/>
      <c r="U827" s="404"/>
      <c r="V827" s="404"/>
      <c r="W827" s="404"/>
      <c r="X827" s="404"/>
      <c r="Y827" s="404"/>
      <c r="Z827" s="404"/>
      <c r="AA827" s="404"/>
      <c r="AB827" s="404"/>
      <c r="AC827" s="404"/>
      <c r="AD827" s="404"/>
      <c r="AE827" s="404"/>
      <c r="AF827" s="404"/>
      <c r="AG827" s="404"/>
      <c r="AH827" s="404"/>
      <c r="AI827" s="404"/>
      <c r="AJ827" s="404"/>
      <c r="AK827" s="404"/>
      <c r="AL827" s="404"/>
      <c r="AM827" s="404"/>
      <c r="AN827" s="404"/>
      <c r="AO827" s="404"/>
      <c r="AP827" s="404"/>
      <c r="AQ827" s="404"/>
      <c r="AR827" s="404"/>
      <c r="AS827" s="404"/>
      <c r="AT827" s="404"/>
      <c r="AU827" s="404"/>
    </row>
    <row r="828" customFormat="false" ht="19.5" hidden="false" customHeight="true" outlineLevel="0" collapsed="false">
      <c r="A828" s="404"/>
      <c r="B828" s="513"/>
      <c r="C828" s="404"/>
      <c r="D828" s="404"/>
      <c r="E828" s="404"/>
      <c r="F828" s="404"/>
      <c r="G828" s="404"/>
      <c r="H828" s="404"/>
      <c r="I828" s="404"/>
      <c r="J828" s="404"/>
      <c r="K828" s="404"/>
      <c r="L828" s="404"/>
      <c r="M828" s="404"/>
      <c r="N828" s="404"/>
      <c r="O828" s="404"/>
      <c r="P828" s="404"/>
      <c r="Q828" s="404"/>
      <c r="R828" s="404"/>
      <c r="S828" s="404"/>
      <c r="T828" s="404"/>
      <c r="U828" s="404"/>
      <c r="V828" s="404"/>
      <c r="W828" s="404"/>
      <c r="X828" s="404"/>
      <c r="Y828" s="404"/>
      <c r="Z828" s="404"/>
      <c r="AA828" s="404"/>
      <c r="AB828" s="404"/>
      <c r="AC828" s="404"/>
      <c r="AD828" s="404"/>
      <c r="AE828" s="404"/>
      <c r="AF828" s="404"/>
      <c r="AG828" s="404"/>
      <c r="AH828" s="404"/>
      <c r="AI828" s="404"/>
      <c r="AJ828" s="404"/>
      <c r="AK828" s="404"/>
      <c r="AL828" s="404"/>
      <c r="AM828" s="404"/>
      <c r="AN828" s="404"/>
      <c r="AO828" s="404"/>
      <c r="AP828" s="404"/>
      <c r="AQ828" s="404"/>
      <c r="AR828" s="404"/>
      <c r="AS828" s="404"/>
      <c r="AT828" s="404"/>
      <c r="AU828" s="404"/>
    </row>
    <row r="829" customFormat="false" ht="19.5" hidden="false" customHeight="true" outlineLevel="0" collapsed="false">
      <c r="A829" s="404"/>
      <c r="B829" s="513"/>
      <c r="C829" s="404"/>
      <c r="D829" s="404"/>
      <c r="E829" s="404"/>
      <c r="F829" s="404"/>
      <c r="G829" s="404"/>
      <c r="H829" s="404"/>
      <c r="I829" s="404"/>
      <c r="J829" s="404"/>
      <c r="K829" s="404"/>
      <c r="L829" s="404"/>
      <c r="M829" s="404"/>
      <c r="N829" s="404"/>
      <c r="O829" s="404"/>
      <c r="P829" s="404"/>
      <c r="Q829" s="404"/>
      <c r="R829" s="404"/>
      <c r="S829" s="404"/>
      <c r="T829" s="404"/>
      <c r="U829" s="404"/>
      <c r="V829" s="404"/>
      <c r="W829" s="404"/>
      <c r="X829" s="404"/>
      <c r="Y829" s="404"/>
      <c r="Z829" s="404"/>
      <c r="AA829" s="404"/>
      <c r="AB829" s="404"/>
      <c r="AC829" s="404"/>
      <c r="AD829" s="404"/>
      <c r="AE829" s="404"/>
      <c r="AF829" s="404"/>
      <c r="AG829" s="404"/>
      <c r="AH829" s="404"/>
      <c r="AI829" s="404"/>
      <c r="AJ829" s="404"/>
      <c r="AK829" s="404"/>
      <c r="AL829" s="404"/>
      <c r="AM829" s="404"/>
      <c r="AN829" s="404"/>
      <c r="AO829" s="404"/>
      <c r="AP829" s="404"/>
      <c r="AQ829" s="404"/>
      <c r="AR829" s="404"/>
      <c r="AS829" s="404"/>
      <c r="AT829" s="404"/>
      <c r="AU829" s="404"/>
    </row>
    <row r="830" customFormat="false" ht="19.5" hidden="false" customHeight="true" outlineLevel="0" collapsed="false">
      <c r="A830" s="404"/>
      <c r="B830" s="513"/>
      <c r="C830" s="404"/>
      <c r="D830" s="404"/>
      <c r="E830" s="404"/>
      <c r="F830" s="404"/>
      <c r="G830" s="404"/>
      <c r="H830" s="404"/>
      <c r="I830" s="404"/>
      <c r="J830" s="404"/>
      <c r="K830" s="404"/>
      <c r="L830" s="404"/>
      <c r="M830" s="404"/>
      <c r="N830" s="404"/>
      <c r="O830" s="404"/>
      <c r="P830" s="404"/>
      <c r="Q830" s="404"/>
      <c r="R830" s="404"/>
      <c r="S830" s="404"/>
      <c r="T830" s="404"/>
      <c r="U830" s="404"/>
      <c r="V830" s="404"/>
      <c r="W830" s="404"/>
      <c r="X830" s="404"/>
      <c r="Y830" s="404"/>
      <c r="Z830" s="404"/>
      <c r="AA830" s="404"/>
      <c r="AB830" s="404"/>
      <c r="AC830" s="404"/>
      <c r="AD830" s="404"/>
      <c r="AE830" s="404"/>
      <c r="AF830" s="404"/>
      <c r="AG830" s="404"/>
      <c r="AH830" s="404"/>
      <c r="AI830" s="404"/>
      <c r="AJ830" s="404"/>
      <c r="AK830" s="404"/>
      <c r="AL830" s="404"/>
      <c r="AM830" s="404"/>
      <c r="AN830" s="404"/>
      <c r="AO830" s="404"/>
      <c r="AP830" s="404"/>
      <c r="AQ830" s="404"/>
      <c r="AR830" s="404"/>
      <c r="AS830" s="404"/>
      <c r="AT830" s="404"/>
      <c r="AU830" s="404"/>
    </row>
    <row r="831" customFormat="false" ht="19.5" hidden="false" customHeight="true" outlineLevel="0" collapsed="false">
      <c r="A831" s="404"/>
      <c r="B831" s="513"/>
      <c r="C831" s="404"/>
      <c r="D831" s="404"/>
      <c r="E831" s="404"/>
      <c r="F831" s="404"/>
      <c r="G831" s="404"/>
      <c r="H831" s="404"/>
      <c r="I831" s="404"/>
      <c r="J831" s="404"/>
      <c r="K831" s="404"/>
      <c r="L831" s="404"/>
      <c r="M831" s="404"/>
      <c r="N831" s="404"/>
      <c r="O831" s="404"/>
      <c r="P831" s="404"/>
      <c r="Q831" s="404"/>
      <c r="R831" s="404"/>
      <c r="S831" s="404"/>
      <c r="T831" s="404"/>
      <c r="U831" s="404"/>
      <c r="V831" s="404"/>
      <c r="W831" s="404"/>
      <c r="X831" s="404"/>
      <c r="Y831" s="404"/>
      <c r="Z831" s="404"/>
      <c r="AA831" s="404"/>
      <c r="AB831" s="404"/>
      <c r="AC831" s="404"/>
      <c r="AD831" s="404"/>
      <c r="AE831" s="404"/>
      <c r="AF831" s="404"/>
      <c r="AG831" s="404"/>
      <c r="AH831" s="404"/>
      <c r="AI831" s="404"/>
      <c r="AJ831" s="404"/>
      <c r="AK831" s="404"/>
      <c r="AL831" s="404"/>
      <c r="AM831" s="404"/>
      <c r="AN831" s="404"/>
      <c r="AO831" s="404"/>
      <c r="AP831" s="404"/>
      <c r="AQ831" s="404"/>
      <c r="AR831" s="404"/>
      <c r="AS831" s="404"/>
      <c r="AT831" s="404"/>
      <c r="AU831" s="404"/>
    </row>
    <row r="832" customFormat="false" ht="19.5" hidden="false" customHeight="true" outlineLevel="0" collapsed="false">
      <c r="A832" s="404"/>
      <c r="B832" s="513"/>
      <c r="C832" s="404"/>
      <c r="D832" s="404"/>
      <c r="E832" s="404"/>
      <c r="F832" s="404"/>
      <c r="G832" s="404"/>
      <c r="H832" s="404"/>
      <c r="I832" s="404"/>
      <c r="J832" s="404"/>
      <c r="K832" s="404"/>
      <c r="L832" s="404"/>
      <c r="M832" s="404"/>
      <c r="N832" s="404"/>
      <c r="O832" s="404"/>
      <c r="P832" s="404"/>
      <c r="Q832" s="404"/>
      <c r="R832" s="404"/>
      <c r="S832" s="404"/>
      <c r="T832" s="404"/>
      <c r="U832" s="404"/>
      <c r="V832" s="404"/>
      <c r="W832" s="404"/>
      <c r="X832" s="404"/>
      <c r="Y832" s="404"/>
      <c r="Z832" s="404"/>
      <c r="AA832" s="404"/>
      <c r="AB832" s="404"/>
      <c r="AC832" s="404"/>
      <c r="AD832" s="404"/>
      <c r="AE832" s="404"/>
      <c r="AF832" s="404"/>
      <c r="AG832" s="404"/>
      <c r="AH832" s="404"/>
      <c r="AI832" s="404"/>
      <c r="AJ832" s="404"/>
      <c r="AK832" s="404"/>
      <c r="AL832" s="404"/>
      <c r="AM832" s="404"/>
      <c r="AN832" s="404"/>
      <c r="AO832" s="404"/>
      <c r="AP832" s="404"/>
      <c r="AQ832" s="404"/>
      <c r="AR832" s="404"/>
      <c r="AS832" s="404"/>
      <c r="AT832" s="404"/>
      <c r="AU832" s="404"/>
    </row>
    <row r="833" customFormat="false" ht="19.5" hidden="false" customHeight="true" outlineLevel="0" collapsed="false">
      <c r="A833" s="404"/>
      <c r="B833" s="513"/>
      <c r="C833" s="404"/>
      <c r="D833" s="404"/>
      <c r="E833" s="404"/>
      <c r="F833" s="404"/>
      <c r="G833" s="404"/>
      <c r="H833" s="404"/>
      <c r="I833" s="404"/>
      <c r="J833" s="404"/>
      <c r="K833" s="404"/>
      <c r="L833" s="404"/>
      <c r="M833" s="404"/>
      <c r="N833" s="404"/>
      <c r="O833" s="404"/>
      <c r="P833" s="404"/>
      <c r="Q833" s="404"/>
      <c r="R833" s="404"/>
      <c r="S833" s="404"/>
      <c r="T833" s="404"/>
      <c r="U833" s="404"/>
      <c r="V833" s="404"/>
      <c r="W833" s="404"/>
      <c r="X833" s="404"/>
      <c r="Y833" s="404"/>
      <c r="Z833" s="404"/>
      <c r="AA833" s="404"/>
      <c r="AB833" s="404"/>
      <c r="AC833" s="404"/>
      <c r="AD833" s="404"/>
      <c r="AE833" s="404"/>
      <c r="AF833" s="404"/>
      <c r="AG833" s="404"/>
      <c r="AH833" s="404"/>
      <c r="AI833" s="404"/>
      <c r="AJ833" s="404"/>
      <c r="AK833" s="404"/>
      <c r="AL833" s="404"/>
      <c r="AM833" s="404"/>
      <c r="AN833" s="404"/>
      <c r="AO833" s="404"/>
      <c r="AP833" s="404"/>
      <c r="AQ833" s="404"/>
      <c r="AR833" s="404"/>
      <c r="AS833" s="404"/>
      <c r="AT833" s="404"/>
      <c r="AU833" s="404"/>
    </row>
    <row r="834" customFormat="false" ht="19.5" hidden="false" customHeight="true" outlineLevel="0" collapsed="false">
      <c r="A834" s="404"/>
      <c r="B834" s="513"/>
      <c r="C834" s="404"/>
      <c r="D834" s="404"/>
      <c r="E834" s="404"/>
      <c r="F834" s="404"/>
      <c r="G834" s="404"/>
      <c r="H834" s="404"/>
      <c r="I834" s="404"/>
      <c r="J834" s="404"/>
      <c r="K834" s="404"/>
      <c r="L834" s="404"/>
      <c r="M834" s="404"/>
      <c r="N834" s="404"/>
      <c r="O834" s="404"/>
      <c r="P834" s="404"/>
      <c r="Q834" s="404"/>
      <c r="R834" s="404"/>
      <c r="S834" s="404"/>
      <c r="T834" s="404"/>
      <c r="U834" s="404"/>
      <c r="V834" s="404"/>
      <c r="W834" s="404"/>
      <c r="X834" s="404"/>
      <c r="Y834" s="404"/>
      <c r="Z834" s="404"/>
      <c r="AA834" s="404"/>
      <c r="AB834" s="404"/>
      <c r="AC834" s="404"/>
      <c r="AD834" s="404"/>
      <c r="AE834" s="404"/>
      <c r="AF834" s="404"/>
      <c r="AG834" s="404"/>
      <c r="AH834" s="404"/>
      <c r="AI834" s="404"/>
      <c r="AJ834" s="404"/>
      <c r="AK834" s="404"/>
      <c r="AL834" s="404"/>
      <c r="AM834" s="404"/>
      <c r="AN834" s="404"/>
      <c r="AO834" s="404"/>
      <c r="AP834" s="404"/>
      <c r="AQ834" s="404"/>
      <c r="AR834" s="404"/>
      <c r="AS834" s="404"/>
      <c r="AT834" s="404"/>
      <c r="AU834" s="404"/>
    </row>
    <row r="835" customFormat="false" ht="19.5" hidden="false" customHeight="true" outlineLevel="0" collapsed="false">
      <c r="A835" s="404"/>
      <c r="B835" s="513"/>
      <c r="C835" s="404"/>
      <c r="D835" s="404"/>
      <c r="E835" s="404"/>
      <c r="F835" s="404"/>
      <c r="G835" s="404"/>
      <c r="H835" s="404"/>
      <c r="I835" s="404"/>
      <c r="J835" s="404"/>
      <c r="K835" s="404"/>
      <c r="L835" s="404"/>
      <c r="M835" s="404"/>
      <c r="N835" s="404"/>
      <c r="O835" s="404"/>
      <c r="P835" s="404"/>
      <c r="Q835" s="404"/>
      <c r="R835" s="404"/>
      <c r="S835" s="404"/>
      <c r="T835" s="404"/>
      <c r="U835" s="404"/>
      <c r="V835" s="404"/>
      <c r="W835" s="404"/>
      <c r="X835" s="404"/>
      <c r="Y835" s="404"/>
      <c r="Z835" s="404"/>
      <c r="AA835" s="404"/>
      <c r="AB835" s="404"/>
      <c r="AC835" s="404"/>
      <c r="AD835" s="404"/>
      <c r="AE835" s="404"/>
      <c r="AF835" s="404"/>
      <c r="AG835" s="404"/>
      <c r="AH835" s="404"/>
      <c r="AI835" s="404"/>
      <c r="AJ835" s="404"/>
      <c r="AK835" s="404"/>
      <c r="AL835" s="404"/>
      <c r="AM835" s="404"/>
      <c r="AN835" s="404"/>
      <c r="AO835" s="404"/>
      <c r="AP835" s="404"/>
      <c r="AQ835" s="404"/>
      <c r="AR835" s="404"/>
      <c r="AS835" s="404"/>
      <c r="AT835" s="404"/>
      <c r="AU835" s="404"/>
    </row>
    <row r="836" customFormat="false" ht="19.5" hidden="false" customHeight="true" outlineLevel="0" collapsed="false">
      <c r="A836" s="404"/>
      <c r="B836" s="513"/>
      <c r="C836" s="404"/>
      <c r="D836" s="404"/>
      <c r="E836" s="404"/>
      <c r="F836" s="404"/>
      <c r="G836" s="404"/>
      <c r="H836" s="404"/>
      <c r="I836" s="404"/>
      <c r="J836" s="404"/>
      <c r="K836" s="404"/>
      <c r="L836" s="404"/>
      <c r="M836" s="404"/>
      <c r="N836" s="404"/>
      <c r="O836" s="404"/>
      <c r="P836" s="404"/>
      <c r="Q836" s="404"/>
      <c r="R836" s="404"/>
      <c r="S836" s="404"/>
      <c r="T836" s="404"/>
      <c r="U836" s="404"/>
      <c r="V836" s="404"/>
      <c r="W836" s="404"/>
      <c r="X836" s="404"/>
      <c r="Y836" s="404"/>
      <c r="Z836" s="404"/>
      <c r="AA836" s="404"/>
      <c r="AB836" s="404"/>
      <c r="AC836" s="404"/>
      <c r="AD836" s="404"/>
      <c r="AE836" s="404"/>
      <c r="AF836" s="404"/>
      <c r="AG836" s="404"/>
      <c r="AH836" s="404"/>
      <c r="AI836" s="404"/>
      <c r="AJ836" s="404"/>
      <c r="AK836" s="404"/>
      <c r="AL836" s="404"/>
      <c r="AM836" s="404"/>
      <c r="AN836" s="404"/>
      <c r="AO836" s="404"/>
      <c r="AP836" s="404"/>
      <c r="AQ836" s="404"/>
      <c r="AR836" s="404"/>
      <c r="AS836" s="404"/>
      <c r="AT836" s="404"/>
      <c r="AU836" s="404"/>
    </row>
    <row r="837" customFormat="false" ht="19.5" hidden="false" customHeight="true" outlineLevel="0" collapsed="false">
      <c r="A837" s="404"/>
      <c r="B837" s="513"/>
      <c r="C837" s="404"/>
      <c r="D837" s="404"/>
      <c r="E837" s="404"/>
      <c r="F837" s="404"/>
      <c r="G837" s="404"/>
      <c r="H837" s="404"/>
      <c r="I837" s="404"/>
      <c r="J837" s="404"/>
      <c r="K837" s="404"/>
      <c r="L837" s="404"/>
      <c r="M837" s="404"/>
      <c r="N837" s="404"/>
      <c r="O837" s="404"/>
      <c r="P837" s="404"/>
      <c r="Q837" s="404"/>
      <c r="R837" s="404"/>
      <c r="S837" s="404"/>
      <c r="T837" s="404"/>
      <c r="U837" s="404"/>
      <c r="V837" s="404"/>
      <c r="W837" s="404"/>
      <c r="X837" s="404"/>
      <c r="Y837" s="404"/>
      <c r="Z837" s="404"/>
      <c r="AA837" s="404"/>
      <c r="AB837" s="404"/>
      <c r="AC837" s="404"/>
      <c r="AD837" s="404"/>
      <c r="AE837" s="404"/>
      <c r="AF837" s="404"/>
      <c r="AG837" s="404"/>
      <c r="AH837" s="404"/>
      <c r="AI837" s="404"/>
      <c r="AJ837" s="404"/>
      <c r="AK837" s="404"/>
      <c r="AL837" s="404"/>
      <c r="AM837" s="404"/>
      <c r="AN837" s="404"/>
      <c r="AO837" s="404"/>
      <c r="AP837" s="404"/>
      <c r="AQ837" s="404"/>
      <c r="AR837" s="404"/>
      <c r="AS837" s="404"/>
      <c r="AT837" s="404"/>
      <c r="AU837" s="404"/>
    </row>
    <row r="838" customFormat="false" ht="19.5" hidden="false" customHeight="true" outlineLevel="0" collapsed="false">
      <c r="A838" s="404"/>
      <c r="B838" s="513"/>
      <c r="C838" s="404"/>
      <c r="D838" s="404"/>
      <c r="E838" s="404"/>
      <c r="F838" s="404"/>
      <c r="G838" s="404"/>
      <c r="H838" s="404"/>
      <c r="I838" s="404"/>
      <c r="J838" s="404"/>
      <c r="K838" s="404"/>
      <c r="L838" s="404"/>
      <c r="M838" s="404"/>
      <c r="N838" s="404"/>
      <c r="O838" s="404"/>
      <c r="P838" s="404"/>
      <c r="Q838" s="404"/>
      <c r="R838" s="404"/>
      <c r="S838" s="404"/>
      <c r="T838" s="404"/>
      <c r="U838" s="404"/>
      <c r="V838" s="404"/>
      <c r="W838" s="404"/>
      <c r="X838" s="404"/>
      <c r="Y838" s="404"/>
      <c r="Z838" s="404"/>
      <c r="AA838" s="404"/>
      <c r="AB838" s="404"/>
      <c r="AC838" s="404"/>
      <c r="AD838" s="404"/>
      <c r="AE838" s="404"/>
      <c r="AF838" s="404"/>
      <c r="AG838" s="404"/>
      <c r="AH838" s="404"/>
      <c r="AI838" s="404"/>
      <c r="AJ838" s="404"/>
      <c r="AK838" s="404"/>
      <c r="AL838" s="404"/>
      <c r="AM838" s="404"/>
      <c r="AN838" s="404"/>
      <c r="AO838" s="404"/>
      <c r="AP838" s="404"/>
      <c r="AQ838" s="404"/>
      <c r="AR838" s="404"/>
      <c r="AS838" s="404"/>
      <c r="AT838" s="404"/>
      <c r="AU838" s="404"/>
    </row>
    <row r="839" customFormat="false" ht="19.5" hidden="false" customHeight="true" outlineLevel="0" collapsed="false">
      <c r="A839" s="404"/>
      <c r="B839" s="513"/>
      <c r="C839" s="404"/>
      <c r="D839" s="404"/>
      <c r="E839" s="404"/>
      <c r="F839" s="404"/>
      <c r="G839" s="404"/>
      <c r="H839" s="404"/>
      <c r="I839" s="404"/>
      <c r="J839" s="404"/>
      <c r="K839" s="404"/>
      <c r="L839" s="404"/>
      <c r="M839" s="404"/>
      <c r="N839" s="404"/>
      <c r="O839" s="404"/>
      <c r="P839" s="404"/>
      <c r="Q839" s="404"/>
      <c r="R839" s="404"/>
      <c r="S839" s="404"/>
      <c r="T839" s="404"/>
      <c r="U839" s="404"/>
      <c r="V839" s="404"/>
      <c r="W839" s="404"/>
      <c r="X839" s="404"/>
      <c r="Y839" s="404"/>
      <c r="Z839" s="404"/>
      <c r="AA839" s="404"/>
      <c r="AB839" s="404"/>
      <c r="AC839" s="404"/>
      <c r="AD839" s="404"/>
      <c r="AE839" s="404"/>
      <c r="AF839" s="404"/>
      <c r="AG839" s="404"/>
      <c r="AH839" s="404"/>
      <c r="AI839" s="404"/>
      <c r="AJ839" s="404"/>
      <c r="AK839" s="404"/>
      <c r="AL839" s="404"/>
      <c r="AM839" s="404"/>
      <c r="AN839" s="404"/>
      <c r="AO839" s="404"/>
      <c r="AP839" s="404"/>
      <c r="AQ839" s="404"/>
      <c r="AR839" s="404"/>
      <c r="AS839" s="404"/>
      <c r="AT839" s="404"/>
      <c r="AU839" s="404"/>
    </row>
    <row r="840" customFormat="false" ht="19.5" hidden="false" customHeight="true" outlineLevel="0" collapsed="false">
      <c r="A840" s="404"/>
      <c r="B840" s="513"/>
      <c r="C840" s="404"/>
      <c r="D840" s="404"/>
      <c r="E840" s="404"/>
      <c r="F840" s="404"/>
      <c r="G840" s="404"/>
      <c r="H840" s="404"/>
      <c r="I840" s="404"/>
      <c r="J840" s="404"/>
      <c r="K840" s="404"/>
      <c r="L840" s="404"/>
      <c r="M840" s="404"/>
      <c r="N840" s="404"/>
      <c r="O840" s="404"/>
      <c r="P840" s="404"/>
      <c r="Q840" s="404"/>
      <c r="R840" s="404"/>
      <c r="S840" s="404"/>
      <c r="T840" s="404"/>
      <c r="U840" s="404"/>
      <c r="V840" s="404"/>
      <c r="W840" s="404"/>
      <c r="X840" s="404"/>
      <c r="Y840" s="404"/>
      <c r="Z840" s="404"/>
      <c r="AA840" s="404"/>
      <c r="AB840" s="404"/>
      <c r="AC840" s="404"/>
      <c r="AD840" s="404"/>
      <c r="AE840" s="404"/>
      <c r="AF840" s="404"/>
      <c r="AG840" s="404"/>
      <c r="AH840" s="404"/>
      <c r="AI840" s="404"/>
      <c r="AJ840" s="404"/>
      <c r="AK840" s="404"/>
      <c r="AL840" s="404"/>
      <c r="AM840" s="404"/>
      <c r="AN840" s="404"/>
      <c r="AO840" s="404"/>
      <c r="AP840" s="404"/>
      <c r="AQ840" s="404"/>
      <c r="AR840" s="404"/>
      <c r="AS840" s="404"/>
      <c r="AT840" s="404"/>
      <c r="AU840" s="404"/>
    </row>
    <row r="841" customFormat="false" ht="19.5" hidden="false" customHeight="true" outlineLevel="0" collapsed="false">
      <c r="A841" s="404"/>
      <c r="B841" s="513"/>
      <c r="C841" s="404"/>
      <c r="D841" s="404"/>
      <c r="E841" s="404"/>
      <c r="F841" s="404"/>
      <c r="G841" s="404"/>
      <c r="H841" s="404"/>
      <c r="I841" s="404"/>
      <c r="J841" s="404"/>
      <c r="K841" s="404"/>
      <c r="L841" s="404"/>
      <c r="M841" s="404"/>
      <c r="N841" s="404"/>
      <c r="O841" s="404"/>
      <c r="P841" s="404"/>
      <c r="Q841" s="404"/>
      <c r="R841" s="404"/>
      <c r="S841" s="404"/>
      <c r="T841" s="404"/>
      <c r="U841" s="404"/>
      <c r="V841" s="404"/>
      <c r="W841" s="404"/>
      <c r="X841" s="404"/>
      <c r="Y841" s="404"/>
      <c r="Z841" s="404"/>
      <c r="AA841" s="404"/>
      <c r="AB841" s="404"/>
      <c r="AC841" s="404"/>
      <c r="AD841" s="404"/>
      <c r="AE841" s="404"/>
      <c r="AF841" s="404"/>
      <c r="AG841" s="404"/>
      <c r="AH841" s="404"/>
      <c r="AI841" s="404"/>
      <c r="AJ841" s="404"/>
      <c r="AK841" s="404"/>
      <c r="AL841" s="404"/>
      <c r="AM841" s="404"/>
      <c r="AN841" s="404"/>
      <c r="AO841" s="404"/>
      <c r="AP841" s="404"/>
      <c r="AQ841" s="404"/>
      <c r="AR841" s="404"/>
      <c r="AS841" s="404"/>
      <c r="AT841" s="404"/>
      <c r="AU841" s="404"/>
    </row>
    <row r="842" customFormat="false" ht="19.5" hidden="false" customHeight="true" outlineLevel="0" collapsed="false">
      <c r="A842" s="404"/>
      <c r="B842" s="513"/>
      <c r="C842" s="404"/>
      <c r="D842" s="404"/>
      <c r="E842" s="404"/>
      <c r="F842" s="404"/>
      <c r="G842" s="404"/>
      <c r="H842" s="404"/>
      <c r="I842" s="404"/>
      <c r="J842" s="404"/>
      <c r="K842" s="404"/>
      <c r="L842" s="404"/>
      <c r="M842" s="404"/>
      <c r="N842" s="404"/>
      <c r="O842" s="404"/>
      <c r="P842" s="404"/>
      <c r="Q842" s="404"/>
      <c r="R842" s="404"/>
      <c r="S842" s="404"/>
      <c r="T842" s="404"/>
      <c r="U842" s="404"/>
      <c r="V842" s="404"/>
      <c r="W842" s="404"/>
      <c r="X842" s="404"/>
      <c r="Y842" s="404"/>
      <c r="Z842" s="404"/>
      <c r="AA842" s="404"/>
      <c r="AB842" s="404"/>
      <c r="AC842" s="404"/>
      <c r="AD842" s="404"/>
      <c r="AE842" s="404"/>
      <c r="AF842" s="404"/>
      <c r="AG842" s="404"/>
      <c r="AH842" s="404"/>
      <c r="AI842" s="404"/>
      <c r="AJ842" s="404"/>
      <c r="AK842" s="404"/>
      <c r="AL842" s="404"/>
      <c r="AM842" s="404"/>
      <c r="AN842" s="404"/>
      <c r="AO842" s="404"/>
      <c r="AP842" s="404"/>
      <c r="AQ842" s="404"/>
      <c r="AR842" s="404"/>
      <c r="AS842" s="404"/>
      <c r="AT842" s="404"/>
      <c r="AU842" s="404"/>
    </row>
    <row r="843" customFormat="false" ht="19.5" hidden="false" customHeight="true" outlineLevel="0" collapsed="false">
      <c r="A843" s="404"/>
      <c r="B843" s="513"/>
      <c r="C843" s="404"/>
      <c r="D843" s="404"/>
      <c r="E843" s="404"/>
      <c r="F843" s="404"/>
      <c r="G843" s="404"/>
      <c r="H843" s="404"/>
      <c r="I843" s="404"/>
      <c r="J843" s="404"/>
      <c r="K843" s="404"/>
      <c r="L843" s="404"/>
      <c r="M843" s="404"/>
      <c r="N843" s="404"/>
      <c r="O843" s="404"/>
      <c r="P843" s="404"/>
      <c r="Q843" s="404"/>
      <c r="R843" s="404"/>
      <c r="S843" s="404"/>
      <c r="T843" s="404"/>
      <c r="U843" s="404"/>
      <c r="V843" s="404"/>
      <c r="W843" s="404"/>
      <c r="X843" s="404"/>
      <c r="Y843" s="404"/>
      <c r="Z843" s="404"/>
      <c r="AA843" s="404"/>
      <c r="AB843" s="404"/>
      <c r="AC843" s="404"/>
      <c r="AD843" s="404"/>
      <c r="AE843" s="404"/>
      <c r="AF843" s="404"/>
      <c r="AG843" s="404"/>
      <c r="AH843" s="404"/>
      <c r="AI843" s="404"/>
      <c r="AJ843" s="404"/>
      <c r="AK843" s="404"/>
      <c r="AL843" s="404"/>
      <c r="AM843" s="404"/>
      <c r="AN843" s="404"/>
      <c r="AO843" s="404"/>
      <c r="AP843" s="404"/>
      <c r="AQ843" s="404"/>
      <c r="AR843" s="404"/>
      <c r="AS843" s="404"/>
      <c r="AT843" s="404"/>
      <c r="AU843" s="404"/>
    </row>
    <row r="844" customFormat="false" ht="19.5" hidden="false" customHeight="true" outlineLevel="0" collapsed="false">
      <c r="A844" s="404"/>
      <c r="B844" s="513"/>
      <c r="C844" s="404"/>
      <c r="D844" s="404"/>
      <c r="E844" s="404"/>
      <c r="F844" s="404"/>
      <c r="G844" s="404"/>
      <c r="H844" s="404"/>
      <c r="I844" s="404"/>
      <c r="J844" s="404"/>
      <c r="K844" s="404"/>
      <c r="L844" s="404"/>
      <c r="M844" s="404"/>
      <c r="N844" s="404"/>
      <c r="O844" s="404"/>
      <c r="P844" s="404"/>
      <c r="Q844" s="404"/>
      <c r="R844" s="404"/>
      <c r="S844" s="404"/>
      <c r="T844" s="404"/>
      <c r="U844" s="404"/>
      <c r="V844" s="404"/>
      <c r="W844" s="404"/>
      <c r="X844" s="404"/>
      <c r="Y844" s="404"/>
      <c r="Z844" s="404"/>
      <c r="AA844" s="404"/>
      <c r="AB844" s="404"/>
      <c r="AC844" s="404"/>
      <c r="AD844" s="404"/>
      <c r="AE844" s="404"/>
      <c r="AF844" s="404"/>
      <c r="AG844" s="404"/>
      <c r="AH844" s="404"/>
      <c r="AI844" s="404"/>
      <c r="AJ844" s="404"/>
      <c r="AK844" s="404"/>
      <c r="AL844" s="404"/>
      <c r="AM844" s="404"/>
      <c r="AN844" s="404"/>
      <c r="AO844" s="404"/>
      <c r="AP844" s="404"/>
      <c r="AQ844" s="404"/>
      <c r="AR844" s="404"/>
      <c r="AS844" s="404"/>
      <c r="AT844" s="404"/>
      <c r="AU844" s="404"/>
    </row>
    <row r="845" customFormat="false" ht="19.5" hidden="false" customHeight="true" outlineLevel="0" collapsed="false">
      <c r="A845" s="404"/>
      <c r="B845" s="513"/>
      <c r="C845" s="404"/>
      <c r="D845" s="404"/>
      <c r="E845" s="404"/>
      <c r="F845" s="404"/>
      <c r="G845" s="404"/>
      <c r="H845" s="404"/>
      <c r="I845" s="404"/>
      <c r="J845" s="404"/>
      <c r="K845" s="404"/>
      <c r="L845" s="404"/>
      <c r="M845" s="404"/>
      <c r="N845" s="404"/>
      <c r="O845" s="404"/>
      <c r="P845" s="404"/>
      <c r="Q845" s="404"/>
      <c r="R845" s="404"/>
      <c r="S845" s="404"/>
      <c r="T845" s="404"/>
      <c r="U845" s="404"/>
      <c r="V845" s="404"/>
      <c r="W845" s="404"/>
      <c r="X845" s="404"/>
      <c r="Y845" s="404"/>
      <c r="Z845" s="404"/>
      <c r="AA845" s="404"/>
      <c r="AB845" s="404"/>
      <c r="AC845" s="404"/>
      <c r="AD845" s="404"/>
      <c r="AE845" s="404"/>
      <c r="AF845" s="404"/>
      <c r="AG845" s="404"/>
      <c r="AH845" s="404"/>
      <c r="AI845" s="404"/>
      <c r="AJ845" s="404"/>
      <c r="AK845" s="404"/>
      <c r="AL845" s="404"/>
      <c r="AM845" s="404"/>
      <c r="AN845" s="404"/>
      <c r="AO845" s="404"/>
      <c r="AP845" s="404"/>
      <c r="AQ845" s="404"/>
      <c r="AR845" s="404"/>
      <c r="AS845" s="404"/>
      <c r="AT845" s="404"/>
      <c r="AU845" s="404"/>
    </row>
    <row r="846" customFormat="false" ht="19.5" hidden="false" customHeight="true" outlineLevel="0" collapsed="false">
      <c r="A846" s="404"/>
      <c r="B846" s="513"/>
      <c r="C846" s="404"/>
      <c r="D846" s="404"/>
      <c r="E846" s="404"/>
      <c r="F846" s="404"/>
      <c r="G846" s="404"/>
      <c r="H846" s="404"/>
      <c r="I846" s="404"/>
      <c r="J846" s="404"/>
      <c r="K846" s="404"/>
      <c r="L846" s="404"/>
      <c r="M846" s="404"/>
      <c r="N846" s="404"/>
      <c r="O846" s="404"/>
      <c r="P846" s="404"/>
      <c r="Q846" s="404"/>
      <c r="R846" s="404"/>
      <c r="S846" s="404"/>
      <c r="T846" s="404"/>
      <c r="U846" s="404"/>
      <c r="V846" s="404"/>
      <c r="W846" s="404"/>
      <c r="X846" s="404"/>
      <c r="Y846" s="404"/>
      <c r="Z846" s="404"/>
      <c r="AA846" s="404"/>
      <c r="AB846" s="404"/>
      <c r="AC846" s="404"/>
      <c r="AD846" s="404"/>
      <c r="AE846" s="404"/>
      <c r="AF846" s="404"/>
      <c r="AG846" s="404"/>
      <c r="AH846" s="404"/>
      <c r="AI846" s="404"/>
      <c r="AJ846" s="404"/>
      <c r="AK846" s="404"/>
      <c r="AL846" s="404"/>
      <c r="AM846" s="404"/>
      <c r="AN846" s="404"/>
      <c r="AO846" s="404"/>
      <c r="AP846" s="404"/>
      <c r="AQ846" s="404"/>
      <c r="AR846" s="404"/>
      <c r="AS846" s="404"/>
      <c r="AT846" s="404"/>
      <c r="AU846" s="404"/>
    </row>
    <row r="847" customFormat="false" ht="19.5" hidden="false" customHeight="true" outlineLevel="0" collapsed="false">
      <c r="A847" s="404"/>
      <c r="B847" s="513"/>
      <c r="C847" s="404"/>
      <c r="D847" s="404"/>
      <c r="E847" s="404"/>
      <c r="F847" s="404"/>
      <c r="G847" s="404"/>
      <c r="H847" s="404"/>
      <c r="I847" s="404"/>
      <c r="J847" s="404"/>
      <c r="K847" s="404"/>
      <c r="L847" s="404"/>
      <c r="M847" s="404"/>
      <c r="N847" s="404"/>
      <c r="O847" s="404"/>
      <c r="P847" s="404"/>
      <c r="Q847" s="404"/>
      <c r="R847" s="404"/>
      <c r="S847" s="404"/>
      <c r="T847" s="404"/>
      <c r="U847" s="404"/>
      <c r="V847" s="404"/>
      <c r="W847" s="404"/>
      <c r="X847" s="404"/>
      <c r="Y847" s="404"/>
      <c r="Z847" s="404"/>
      <c r="AA847" s="404"/>
      <c r="AB847" s="404"/>
      <c r="AC847" s="404"/>
      <c r="AD847" s="404"/>
      <c r="AE847" s="404"/>
      <c r="AF847" s="404"/>
      <c r="AG847" s="404"/>
      <c r="AH847" s="404"/>
      <c r="AI847" s="404"/>
      <c r="AJ847" s="404"/>
      <c r="AK847" s="404"/>
      <c r="AL847" s="404"/>
      <c r="AM847" s="404"/>
      <c r="AN847" s="404"/>
      <c r="AO847" s="404"/>
      <c r="AP847" s="404"/>
      <c r="AQ847" s="404"/>
      <c r="AR847" s="404"/>
      <c r="AS847" s="404"/>
      <c r="AT847" s="404"/>
      <c r="AU847" s="404"/>
    </row>
    <row r="848" customFormat="false" ht="19.5" hidden="false" customHeight="true" outlineLevel="0" collapsed="false">
      <c r="A848" s="404"/>
      <c r="B848" s="513"/>
      <c r="C848" s="404"/>
      <c r="D848" s="404"/>
      <c r="E848" s="404"/>
      <c r="F848" s="404"/>
      <c r="G848" s="404"/>
      <c r="H848" s="404"/>
      <c r="I848" s="404"/>
      <c r="J848" s="404"/>
      <c r="K848" s="404"/>
      <c r="L848" s="404"/>
      <c r="M848" s="404"/>
      <c r="N848" s="404"/>
      <c r="O848" s="404"/>
      <c r="P848" s="404"/>
      <c r="Q848" s="404"/>
      <c r="R848" s="404"/>
      <c r="S848" s="404"/>
      <c r="T848" s="404"/>
      <c r="U848" s="404"/>
      <c r="V848" s="404"/>
      <c r="W848" s="404"/>
      <c r="X848" s="404"/>
      <c r="Y848" s="404"/>
      <c r="Z848" s="404"/>
      <c r="AA848" s="404"/>
      <c r="AB848" s="404"/>
      <c r="AC848" s="404"/>
      <c r="AD848" s="404"/>
      <c r="AE848" s="404"/>
      <c r="AF848" s="404"/>
      <c r="AG848" s="404"/>
      <c r="AH848" s="404"/>
      <c r="AI848" s="404"/>
      <c r="AJ848" s="404"/>
      <c r="AK848" s="404"/>
      <c r="AL848" s="404"/>
      <c r="AM848" s="404"/>
      <c r="AN848" s="404"/>
      <c r="AO848" s="404"/>
      <c r="AP848" s="404"/>
      <c r="AQ848" s="404"/>
      <c r="AR848" s="404"/>
      <c r="AS848" s="404"/>
      <c r="AT848" s="404"/>
      <c r="AU848" s="404"/>
    </row>
    <row r="849" customFormat="false" ht="19.5" hidden="false" customHeight="true" outlineLevel="0" collapsed="false">
      <c r="A849" s="404"/>
      <c r="B849" s="513"/>
      <c r="C849" s="404"/>
      <c r="D849" s="404"/>
      <c r="E849" s="404"/>
      <c r="F849" s="404"/>
      <c r="G849" s="404"/>
      <c r="H849" s="404"/>
      <c r="I849" s="404"/>
      <c r="J849" s="404"/>
      <c r="K849" s="404"/>
      <c r="L849" s="404"/>
      <c r="M849" s="404"/>
      <c r="N849" s="404"/>
      <c r="O849" s="404"/>
      <c r="P849" s="404"/>
      <c r="Q849" s="404"/>
      <c r="R849" s="404"/>
      <c r="S849" s="404"/>
      <c r="T849" s="404"/>
      <c r="U849" s="404"/>
      <c r="V849" s="404"/>
      <c r="W849" s="404"/>
      <c r="X849" s="404"/>
      <c r="Y849" s="404"/>
      <c r="Z849" s="404"/>
      <c r="AA849" s="404"/>
      <c r="AB849" s="404"/>
      <c r="AC849" s="404"/>
      <c r="AD849" s="404"/>
      <c r="AE849" s="404"/>
      <c r="AF849" s="404"/>
      <c r="AG849" s="404"/>
      <c r="AH849" s="404"/>
      <c r="AI849" s="404"/>
      <c r="AJ849" s="404"/>
      <c r="AK849" s="404"/>
      <c r="AL849" s="404"/>
      <c r="AM849" s="404"/>
      <c r="AN849" s="404"/>
      <c r="AO849" s="404"/>
      <c r="AP849" s="404"/>
      <c r="AQ849" s="404"/>
      <c r="AR849" s="404"/>
      <c r="AS849" s="404"/>
      <c r="AT849" s="404"/>
      <c r="AU849" s="404"/>
    </row>
    <row r="850" customFormat="false" ht="19.5" hidden="false" customHeight="true" outlineLevel="0" collapsed="false">
      <c r="A850" s="404"/>
      <c r="B850" s="513"/>
      <c r="C850" s="404"/>
      <c r="D850" s="404"/>
      <c r="E850" s="404"/>
      <c r="F850" s="404"/>
      <c r="G850" s="404"/>
      <c r="H850" s="404"/>
      <c r="I850" s="404"/>
      <c r="J850" s="404"/>
      <c r="K850" s="404"/>
      <c r="L850" s="404"/>
      <c r="M850" s="404"/>
      <c r="N850" s="404"/>
      <c r="O850" s="404"/>
      <c r="P850" s="404"/>
      <c r="Q850" s="404"/>
      <c r="R850" s="404"/>
      <c r="S850" s="404"/>
      <c r="T850" s="404"/>
      <c r="U850" s="404"/>
      <c r="V850" s="404"/>
      <c r="W850" s="404"/>
      <c r="X850" s="404"/>
      <c r="Y850" s="404"/>
      <c r="Z850" s="404"/>
      <c r="AA850" s="404"/>
      <c r="AB850" s="404"/>
      <c r="AC850" s="404"/>
      <c r="AD850" s="404"/>
      <c r="AE850" s="404"/>
      <c r="AF850" s="404"/>
      <c r="AG850" s="404"/>
      <c r="AH850" s="404"/>
      <c r="AI850" s="404"/>
      <c r="AJ850" s="404"/>
      <c r="AK850" s="404"/>
      <c r="AL850" s="404"/>
      <c r="AM850" s="404"/>
      <c r="AN850" s="404"/>
      <c r="AO850" s="404"/>
      <c r="AP850" s="404"/>
      <c r="AQ850" s="404"/>
      <c r="AR850" s="404"/>
      <c r="AS850" s="404"/>
      <c r="AT850" s="404"/>
      <c r="AU850" s="404"/>
    </row>
    <row r="851" customFormat="false" ht="19.5" hidden="false" customHeight="true" outlineLevel="0" collapsed="false">
      <c r="A851" s="404"/>
      <c r="B851" s="513"/>
      <c r="C851" s="404"/>
      <c r="D851" s="404"/>
      <c r="E851" s="404"/>
      <c r="F851" s="404"/>
      <c r="G851" s="404"/>
      <c r="H851" s="404"/>
      <c r="I851" s="404"/>
      <c r="J851" s="404"/>
      <c r="K851" s="404"/>
      <c r="L851" s="404"/>
      <c r="M851" s="404"/>
      <c r="N851" s="404"/>
      <c r="O851" s="404"/>
      <c r="P851" s="404"/>
      <c r="Q851" s="404"/>
      <c r="R851" s="404"/>
      <c r="S851" s="404"/>
      <c r="T851" s="404"/>
      <c r="U851" s="404"/>
      <c r="V851" s="404"/>
      <c r="W851" s="404"/>
      <c r="X851" s="404"/>
      <c r="Y851" s="404"/>
      <c r="Z851" s="404"/>
      <c r="AA851" s="404"/>
      <c r="AB851" s="404"/>
      <c r="AC851" s="404"/>
      <c r="AD851" s="404"/>
      <c r="AE851" s="404"/>
      <c r="AF851" s="404"/>
      <c r="AG851" s="404"/>
      <c r="AH851" s="404"/>
      <c r="AI851" s="404"/>
      <c r="AJ851" s="404"/>
      <c r="AK851" s="404"/>
      <c r="AL851" s="404"/>
      <c r="AM851" s="404"/>
      <c r="AN851" s="404"/>
      <c r="AO851" s="404"/>
      <c r="AP851" s="404"/>
      <c r="AQ851" s="404"/>
      <c r="AR851" s="404"/>
      <c r="AS851" s="404"/>
      <c r="AT851" s="404"/>
      <c r="AU851" s="404"/>
    </row>
    <row r="852" customFormat="false" ht="19.5" hidden="false" customHeight="true" outlineLevel="0" collapsed="false">
      <c r="A852" s="404"/>
      <c r="B852" s="513"/>
      <c r="C852" s="404"/>
      <c r="D852" s="404"/>
      <c r="E852" s="404"/>
      <c r="F852" s="404"/>
      <c r="G852" s="404"/>
      <c r="H852" s="404"/>
      <c r="I852" s="404"/>
      <c r="J852" s="404"/>
      <c r="K852" s="404"/>
      <c r="L852" s="404"/>
      <c r="M852" s="404"/>
      <c r="N852" s="404"/>
      <c r="O852" s="404"/>
      <c r="P852" s="404"/>
      <c r="Q852" s="404"/>
      <c r="R852" s="404"/>
      <c r="S852" s="404"/>
      <c r="T852" s="404"/>
      <c r="U852" s="404"/>
      <c r="V852" s="404"/>
      <c r="W852" s="404"/>
      <c r="X852" s="404"/>
      <c r="Y852" s="404"/>
      <c r="Z852" s="404"/>
      <c r="AA852" s="404"/>
      <c r="AB852" s="404"/>
      <c r="AC852" s="404"/>
      <c r="AD852" s="404"/>
      <c r="AE852" s="404"/>
      <c r="AF852" s="404"/>
      <c r="AG852" s="404"/>
      <c r="AH852" s="404"/>
      <c r="AI852" s="404"/>
      <c r="AJ852" s="404"/>
      <c r="AK852" s="404"/>
      <c r="AL852" s="404"/>
      <c r="AM852" s="404"/>
      <c r="AN852" s="404"/>
      <c r="AO852" s="404"/>
      <c r="AP852" s="404"/>
      <c r="AQ852" s="404"/>
      <c r="AR852" s="404"/>
      <c r="AS852" s="404"/>
      <c r="AT852" s="404"/>
      <c r="AU852" s="404"/>
    </row>
    <row r="853" customFormat="false" ht="19.5" hidden="false" customHeight="true" outlineLevel="0" collapsed="false">
      <c r="A853" s="404"/>
      <c r="B853" s="513"/>
      <c r="C853" s="404"/>
      <c r="D853" s="404"/>
      <c r="E853" s="404"/>
      <c r="F853" s="404"/>
      <c r="G853" s="404"/>
      <c r="H853" s="404"/>
      <c r="I853" s="404"/>
      <c r="J853" s="404"/>
      <c r="K853" s="404"/>
      <c r="L853" s="404"/>
      <c r="M853" s="404"/>
      <c r="N853" s="404"/>
      <c r="O853" s="404"/>
      <c r="P853" s="404"/>
      <c r="Q853" s="404"/>
      <c r="R853" s="404"/>
      <c r="S853" s="404"/>
      <c r="T853" s="404"/>
      <c r="U853" s="404"/>
      <c r="V853" s="404"/>
      <c r="W853" s="404"/>
      <c r="X853" s="404"/>
      <c r="Y853" s="404"/>
      <c r="Z853" s="404"/>
      <c r="AA853" s="404"/>
      <c r="AB853" s="404"/>
      <c r="AC853" s="404"/>
      <c r="AD853" s="404"/>
      <c r="AE853" s="404"/>
      <c r="AF853" s="404"/>
      <c r="AG853" s="404"/>
      <c r="AH853" s="404"/>
      <c r="AI853" s="404"/>
      <c r="AJ853" s="404"/>
      <c r="AK853" s="404"/>
      <c r="AL853" s="404"/>
      <c r="AM853" s="404"/>
      <c r="AN853" s="404"/>
      <c r="AO853" s="404"/>
      <c r="AP853" s="404"/>
      <c r="AQ853" s="404"/>
      <c r="AR853" s="404"/>
      <c r="AS853" s="404"/>
      <c r="AT853" s="404"/>
      <c r="AU853" s="404"/>
    </row>
    <row r="854" customFormat="false" ht="19.5" hidden="false" customHeight="true" outlineLevel="0" collapsed="false">
      <c r="A854" s="404"/>
      <c r="B854" s="513"/>
      <c r="C854" s="404"/>
      <c r="D854" s="404"/>
      <c r="E854" s="404"/>
      <c r="F854" s="404"/>
      <c r="G854" s="404"/>
      <c r="H854" s="404"/>
      <c r="I854" s="404"/>
      <c r="J854" s="404"/>
      <c r="K854" s="404"/>
      <c r="L854" s="404"/>
      <c r="M854" s="404"/>
      <c r="N854" s="404"/>
      <c r="O854" s="404"/>
      <c r="P854" s="404"/>
      <c r="Q854" s="404"/>
      <c r="R854" s="404"/>
      <c r="S854" s="404"/>
      <c r="T854" s="404"/>
      <c r="U854" s="404"/>
      <c r="V854" s="404"/>
      <c r="W854" s="404"/>
      <c r="X854" s="404"/>
      <c r="Y854" s="404"/>
      <c r="Z854" s="404"/>
      <c r="AA854" s="404"/>
      <c r="AB854" s="404"/>
      <c r="AC854" s="404"/>
      <c r="AD854" s="404"/>
      <c r="AE854" s="404"/>
      <c r="AF854" s="404"/>
      <c r="AG854" s="404"/>
      <c r="AH854" s="404"/>
      <c r="AI854" s="404"/>
      <c r="AJ854" s="404"/>
      <c r="AK854" s="404"/>
      <c r="AL854" s="404"/>
      <c r="AM854" s="404"/>
      <c r="AN854" s="404"/>
      <c r="AO854" s="404"/>
      <c r="AP854" s="404"/>
      <c r="AQ854" s="404"/>
      <c r="AR854" s="404"/>
      <c r="AS854" s="404"/>
      <c r="AT854" s="404"/>
      <c r="AU854" s="404"/>
    </row>
    <row r="855" customFormat="false" ht="19.5" hidden="false" customHeight="true" outlineLevel="0" collapsed="false">
      <c r="A855" s="404"/>
      <c r="B855" s="513"/>
      <c r="C855" s="404"/>
      <c r="D855" s="404"/>
      <c r="E855" s="404"/>
      <c r="F855" s="404"/>
      <c r="G855" s="404"/>
      <c r="H855" s="404"/>
      <c r="I855" s="404"/>
      <c r="J855" s="404"/>
      <c r="K855" s="404"/>
      <c r="L855" s="404"/>
      <c r="M855" s="404"/>
      <c r="N855" s="404"/>
      <c r="O855" s="404"/>
      <c r="P855" s="404"/>
      <c r="Q855" s="404"/>
      <c r="R855" s="404"/>
      <c r="S855" s="404"/>
      <c r="T855" s="404"/>
      <c r="U855" s="404"/>
      <c r="V855" s="404"/>
      <c r="W855" s="404"/>
      <c r="X855" s="404"/>
      <c r="Y855" s="404"/>
      <c r="Z855" s="404"/>
      <c r="AA855" s="404"/>
      <c r="AB855" s="404"/>
      <c r="AC855" s="404"/>
      <c r="AD855" s="404"/>
      <c r="AE855" s="404"/>
      <c r="AF855" s="404"/>
      <c r="AG855" s="404"/>
      <c r="AH855" s="404"/>
      <c r="AI855" s="404"/>
      <c r="AJ855" s="404"/>
      <c r="AK855" s="404"/>
      <c r="AL855" s="404"/>
      <c r="AM855" s="404"/>
      <c r="AN855" s="404"/>
      <c r="AO855" s="404"/>
      <c r="AP855" s="404"/>
      <c r="AQ855" s="404"/>
      <c r="AR855" s="404"/>
      <c r="AS855" s="404"/>
      <c r="AT855" s="404"/>
      <c r="AU855" s="404"/>
    </row>
    <row r="856" customFormat="false" ht="19.5" hidden="false" customHeight="true" outlineLevel="0" collapsed="false">
      <c r="A856" s="404"/>
      <c r="B856" s="513"/>
      <c r="C856" s="404"/>
      <c r="D856" s="404"/>
      <c r="E856" s="404"/>
      <c r="F856" s="404"/>
      <c r="G856" s="404"/>
      <c r="H856" s="404"/>
      <c r="I856" s="404"/>
      <c r="J856" s="404"/>
      <c r="K856" s="404"/>
      <c r="L856" s="404"/>
      <c r="M856" s="404"/>
      <c r="N856" s="404"/>
      <c r="O856" s="404"/>
      <c r="P856" s="404"/>
      <c r="Q856" s="404"/>
      <c r="R856" s="404"/>
      <c r="S856" s="404"/>
      <c r="T856" s="404"/>
      <c r="U856" s="404"/>
      <c r="V856" s="404"/>
      <c r="W856" s="404"/>
      <c r="X856" s="404"/>
      <c r="Y856" s="404"/>
      <c r="Z856" s="404"/>
      <c r="AA856" s="404"/>
      <c r="AB856" s="404"/>
      <c r="AC856" s="404"/>
      <c r="AD856" s="404"/>
      <c r="AE856" s="404"/>
      <c r="AF856" s="404"/>
      <c r="AG856" s="404"/>
      <c r="AH856" s="404"/>
      <c r="AI856" s="404"/>
      <c r="AJ856" s="404"/>
      <c r="AK856" s="404"/>
      <c r="AL856" s="404"/>
      <c r="AM856" s="404"/>
      <c r="AN856" s="404"/>
      <c r="AO856" s="404"/>
      <c r="AP856" s="404"/>
      <c r="AQ856" s="404"/>
      <c r="AR856" s="404"/>
      <c r="AS856" s="404"/>
      <c r="AT856" s="404"/>
      <c r="AU856" s="404"/>
    </row>
    <row r="857" customFormat="false" ht="19.5" hidden="false" customHeight="true" outlineLevel="0" collapsed="false">
      <c r="A857" s="404"/>
      <c r="B857" s="513"/>
      <c r="C857" s="404"/>
      <c r="D857" s="404"/>
      <c r="E857" s="404"/>
      <c r="F857" s="404"/>
      <c r="G857" s="404"/>
      <c r="H857" s="404"/>
      <c r="I857" s="404"/>
      <c r="J857" s="404"/>
      <c r="K857" s="404"/>
      <c r="L857" s="404"/>
      <c r="M857" s="404"/>
      <c r="N857" s="404"/>
      <c r="O857" s="404"/>
      <c r="P857" s="404"/>
      <c r="Q857" s="404"/>
      <c r="R857" s="404"/>
      <c r="S857" s="404"/>
      <c r="T857" s="404"/>
      <c r="U857" s="404"/>
      <c r="V857" s="404"/>
      <c r="W857" s="404"/>
      <c r="X857" s="404"/>
      <c r="Y857" s="404"/>
      <c r="Z857" s="404"/>
      <c r="AA857" s="404"/>
      <c r="AB857" s="404"/>
      <c r="AC857" s="404"/>
      <c r="AD857" s="404"/>
      <c r="AE857" s="404"/>
      <c r="AF857" s="404"/>
      <c r="AG857" s="404"/>
      <c r="AH857" s="404"/>
      <c r="AI857" s="404"/>
      <c r="AJ857" s="404"/>
      <c r="AK857" s="404"/>
      <c r="AL857" s="404"/>
      <c r="AM857" s="404"/>
      <c r="AN857" s="404"/>
      <c r="AO857" s="404"/>
      <c r="AP857" s="404"/>
      <c r="AQ857" s="404"/>
      <c r="AR857" s="404"/>
      <c r="AS857" s="404"/>
      <c r="AT857" s="404"/>
      <c r="AU857" s="404"/>
    </row>
    <row r="858" customFormat="false" ht="19.5" hidden="false" customHeight="true" outlineLevel="0" collapsed="false">
      <c r="A858" s="404"/>
      <c r="B858" s="513"/>
      <c r="C858" s="404"/>
      <c r="D858" s="404"/>
      <c r="E858" s="404"/>
      <c r="F858" s="404"/>
      <c r="G858" s="404"/>
      <c r="H858" s="404"/>
      <c r="I858" s="404"/>
      <c r="J858" s="404"/>
      <c r="K858" s="404"/>
      <c r="L858" s="404"/>
      <c r="M858" s="404"/>
      <c r="N858" s="404"/>
      <c r="O858" s="404"/>
      <c r="P858" s="404"/>
      <c r="Q858" s="404"/>
      <c r="R858" s="404"/>
      <c r="S858" s="404"/>
      <c r="T858" s="404"/>
      <c r="U858" s="404"/>
      <c r="V858" s="404"/>
      <c r="W858" s="404"/>
      <c r="X858" s="404"/>
      <c r="Y858" s="404"/>
      <c r="Z858" s="404"/>
      <c r="AA858" s="404"/>
      <c r="AB858" s="404"/>
      <c r="AC858" s="404"/>
      <c r="AD858" s="404"/>
      <c r="AE858" s="404"/>
      <c r="AF858" s="404"/>
      <c r="AG858" s="404"/>
      <c r="AH858" s="404"/>
      <c r="AI858" s="404"/>
      <c r="AJ858" s="404"/>
      <c r="AK858" s="404"/>
      <c r="AL858" s="404"/>
      <c r="AM858" s="404"/>
      <c r="AN858" s="404"/>
      <c r="AO858" s="404"/>
      <c r="AP858" s="404"/>
      <c r="AQ858" s="404"/>
      <c r="AR858" s="404"/>
      <c r="AS858" s="404"/>
      <c r="AT858" s="404"/>
      <c r="AU858" s="404"/>
    </row>
    <row r="859" customFormat="false" ht="19.5" hidden="false" customHeight="true" outlineLevel="0" collapsed="false">
      <c r="A859" s="404"/>
      <c r="B859" s="513"/>
      <c r="C859" s="404"/>
      <c r="D859" s="404"/>
      <c r="E859" s="404"/>
      <c r="F859" s="404"/>
      <c r="G859" s="404"/>
      <c r="H859" s="404"/>
      <c r="I859" s="404"/>
      <c r="J859" s="404"/>
      <c r="K859" s="404"/>
      <c r="L859" s="404"/>
      <c r="M859" s="404"/>
      <c r="N859" s="404"/>
      <c r="O859" s="404"/>
      <c r="P859" s="404"/>
      <c r="Q859" s="404"/>
      <c r="R859" s="404"/>
      <c r="S859" s="404"/>
      <c r="T859" s="404"/>
      <c r="U859" s="404"/>
      <c r="V859" s="404"/>
      <c r="W859" s="404"/>
      <c r="X859" s="404"/>
      <c r="Y859" s="404"/>
      <c r="Z859" s="404"/>
      <c r="AA859" s="404"/>
      <c r="AB859" s="404"/>
      <c r="AC859" s="404"/>
      <c r="AD859" s="404"/>
      <c r="AE859" s="404"/>
      <c r="AF859" s="404"/>
      <c r="AG859" s="404"/>
      <c r="AH859" s="404"/>
      <c r="AI859" s="404"/>
      <c r="AJ859" s="404"/>
      <c r="AK859" s="404"/>
      <c r="AL859" s="404"/>
      <c r="AM859" s="404"/>
      <c r="AN859" s="404"/>
      <c r="AO859" s="404"/>
      <c r="AP859" s="404"/>
      <c r="AQ859" s="404"/>
      <c r="AR859" s="404"/>
      <c r="AS859" s="404"/>
      <c r="AT859" s="404"/>
      <c r="AU859" s="404"/>
    </row>
    <row r="860" customFormat="false" ht="19.5" hidden="false" customHeight="true" outlineLevel="0" collapsed="false">
      <c r="A860" s="404"/>
      <c r="B860" s="513"/>
      <c r="C860" s="404"/>
      <c r="D860" s="404"/>
      <c r="E860" s="404"/>
      <c r="F860" s="404"/>
      <c r="G860" s="404"/>
      <c r="H860" s="404"/>
      <c r="I860" s="404"/>
      <c r="J860" s="404"/>
      <c r="K860" s="404"/>
      <c r="L860" s="404"/>
      <c r="M860" s="404"/>
      <c r="N860" s="404"/>
      <c r="O860" s="404"/>
      <c r="P860" s="404"/>
      <c r="Q860" s="404"/>
      <c r="R860" s="404"/>
      <c r="S860" s="404"/>
      <c r="T860" s="404"/>
      <c r="U860" s="404"/>
      <c r="V860" s="404"/>
      <c r="W860" s="404"/>
      <c r="X860" s="404"/>
      <c r="Y860" s="404"/>
      <c r="Z860" s="404"/>
      <c r="AA860" s="404"/>
      <c r="AB860" s="404"/>
      <c r="AC860" s="404"/>
      <c r="AD860" s="404"/>
      <c r="AE860" s="404"/>
      <c r="AF860" s="404"/>
      <c r="AG860" s="404"/>
      <c r="AH860" s="404"/>
      <c r="AI860" s="404"/>
      <c r="AJ860" s="404"/>
      <c r="AK860" s="404"/>
      <c r="AL860" s="404"/>
      <c r="AM860" s="404"/>
      <c r="AN860" s="404"/>
      <c r="AO860" s="404"/>
      <c r="AP860" s="404"/>
      <c r="AQ860" s="404"/>
      <c r="AR860" s="404"/>
      <c r="AS860" s="404"/>
      <c r="AT860" s="404"/>
      <c r="AU860" s="404"/>
    </row>
    <row r="861" customFormat="false" ht="19.5" hidden="false" customHeight="true" outlineLevel="0" collapsed="false">
      <c r="A861" s="404"/>
      <c r="B861" s="513"/>
      <c r="C861" s="404"/>
      <c r="D861" s="404"/>
      <c r="E861" s="404"/>
      <c r="F861" s="404"/>
      <c r="G861" s="404"/>
      <c r="H861" s="404"/>
      <c r="I861" s="404"/>
      <c r="J861" s="404"/>
      <c r="K861" s="404"/>
      <c r="L861" s="404"/>
      <c r="M861" s="404"/>
      <c r="N861" s="404"/>
      <c r="O861" s="404"/>
      <c r="P861" s="404"/>
      <c r="Q861" s="404"/>
      <c r="R861" s="404"/>
      <c r="S861" s="404"/>
      <c r="T861" s="404"/>
      <c r="U861" s="404"/>
      <c r="V861" s="404"/>
      <c r="W861" s="404"/>
      <c r="X861" s="404"/>
      <c r="Y861" s="404"/>
      <c r="Z861" s="404"/>
      <c r="AA861" s="404"/>
      <c r="AB861" s="404"/>
      <c r="AC861" s="404"/>
      <c r="AD861" s="404"/>
      <c r="AE861" s="404"/>
      <c r="AF861" s="404"/>
      <c r="AG861" s="404"/>
      <c r="AH861" s="404"/>
      <c r="AI861" s="404"/>
      <c r="AJ861" s="404"/>
      <c r="AK861" s="404"/>
      <c r="AL861" s="404"/>
      <c r="AM861" s="404"/>
      <c r="AN861" s="404"/>
      <c r="AO861" s="404"/>
      <c r="AP861" s="404"/>
      <c r="AQ861" s="404"/>
      <c r="AR861" s="404"/>
      <c r="AS861" s="404"/>
      <c r="AT861" s="404"/>
      <c r="AU861" s="404"/>
    </row>
    <row r="862" customFormat="false" ht="19.5" hidden="false" customHeight="true" outlineLevel="0" collapsed="false">
      <c r="A862" s="404"/>
      <c r="B862" s="513"/>
      <c r="C862" s="404"/>
      <c r="D862" s="404"/>
      <c r="E862" s="404"/>
      <c r="F862" s="404"/>
      <c r="G862" s="404"/>
      <c r="H862" s="404"/>
      <c r="I862" s="404"/>
      <c r="J862" s="404"/>
      <c r="K862" s="404"/>
      <c r="L862" s="404"/>
      <c r="M862" s="404"/>
      <c r="N862" s="404"/>
      <c r="O862" s="404"/>
      <c r="P862" s="404"/>
      <c r="Q862" s="404"/>
      <c r="R862" s="404"/>
      <c r="S862" s="404"/>
      <c r="T862" s="404"/>
      <c r="U862" s="404"/>
      <c r="V862" s="404"/>
      <c r="W862" s="404"/>
      <c r="X862" s="404"/>
      <c r="Y862" s="404"/>
      <c r="Z862" s="404"/>
      <c r="AA862" s="404"/>
      <c r="AB862" s="404"/>
      <c r="AC862" s="404"/>
      <c r="AD862" s="404"/>
      <c r="AE862" s="404"/>
      <c r="AF862" s="404"/>
      <c r="AG862" s="404"/>
      <c r="AH862" s="404"/>
      <c r="AI862" s="404"/>
      <c r="AJ862" s="404"/>
      <c r="AK862" s="404"/>
      <c r="AL862" s="404"/>
      <c r="AM862" s="404"/>
      <c r="AN862" s="404"/>
      <c r="AO862" s="404"/>
      <c r="AP862" s="404"/>
      <c r="AQ862" s="404"/>
      <c r="AR862" s="404"/>
      <c r="AS862" s="404"/>
      <c r="AT862" s="404"/>
      <c r="AU862" s="404"/>
    </row>
    <row r="863" customFormat="false" ht="19.5" hidden="false" customHeight="true" outlineLevel="0" collapsed="false">
      <c r="A863" s="404"/>
      <c r="B863" s="513"/>
      <c r="C863" s="404"/>
      <c r="D863" s="404"/>
      <c r="E863" s="404"/>
      <c r="F863" s="404"/>
      <c r="G863" s="404"/>
      <c r="H863" s="404"/>
      <c r="I863" s="404"/>
      <c r="J863" s="404"/>
      <c r="K863" s="404"/>
      <c r="L863" s="404"/>
      <c r="M863" s="404"/>
      <c r="N863" s="404"/>
      <c r="O863" s="404"/>
      <c r="P863" s="404"/>
      <c r="Q863" s="404"/>
      <c r="R863" s="404"/>
      <c r="S863" s="404"/>
      <c r="T863" s="404"/>
      <c r="U863" s="404"/>
      <c r="V863" s="404"/>
      <c r="W863" s="404"/>
      <c r="X863" s="404"/>
      <c r="Y863" s="404"/>
      <c r="Z863" s="404"/>
      <c r="AA863" s="404"/>
      <c r="AB863" s="404"/>
      <c r="AC863" s="404"/>
      <c r="AD863" s="404"/>
      <c r="AE863" s="404"/>
      <c r="AF863" s="404"/>
      <c r="AG863" s="404"/>
      <c r="AH863" s="404"/>
      <c r="AI863" s="404"/>
      <c r="AJ863" s="404"/>
      <c r="AK863" s="404"/>
      <c r="AL863" s="404"/>
      <c r="AM863" s="404"/>
      <c r="AN863" s="404"/>
      <c r="AO863" s="404"/>
      <c r="AP863" s="404"/>
      <c r="AQ863" s="404"/>
      <c r="AR863" s="404"/>
      <c r="AS863" s="404"/>
      <c r="AT863" s="404"/>
      <c r="AU863" s="404"/>
    </row>
    <row r="864" customFormat="false" ht="19.5" hidden="false" customHeight="true" outlineLevel="0" collapsed="false">
      <c r="A864" s="404"/>
      <c r="B864" s="513"/>
      <c r="C864" s="404"/>
      <c r="D864" s="404"/>
      <c r="E864" s="404"/>
      <c r="F864" s="404"/>
      <c r="G864" s="404"/>
      <c r="H864" s="404"/>
      <c r="I864" s="404"/>
      <c r="J864" s="404"/>
      <c r="K864" s="404"/>
      <c r="L864" s="404"/>
      <c r="M864" s="404"/>
      <c r="N864" s="404"/>
      <c r="O864" s="404"/>
      <c r="P864" s="404"/>
      <c r="Q864" s="404"/>
      <c r="R864" s="404"/>
      <c r="S864" s="404"/>
      <c r="T864" s="404"/>
      <c r="U864" s="404"/>
      <c r="V864" s="404"/>
      <c r="W864" s="404"/>
      <c r="X864" s="404"/>
      <c r="Y864" s="404"/>
      <c r="Z864" s="404"/>
      <c r="AA864" s="404"/>
      <c r="AB864" s="404"/>
      <c r="AC864" s="404"/>
      <c r="AD864" s="404"/>
      <c r="AE864" s="404"/>
      <c r="AF864" s="404"/>
      <c r="AG864" s="404"/>
      <c r="AH864" s="404"/>
      <c r="AI864" s="404"/>
      <c r="AJ864" s="404"/>
      <c r="AK864" s="404"/>
      <c r="AL864" s="404"/>
      <c r="AM864" s="404"/>
      <c r="AN864" s="404"/>
      <c r="AO864" s="404"/>
      <c r="AP864" s="404"/>
      <c r="AQ864" s="404"/>
      <c r="AR864" s="404"/>
      <c r="AS864" s="404"/>
      <c r="AT864" s="404"/>
      <c r="AU864" s="404"/>
    </row>
    <row r="865" customFormat="false" ht="19.5" hidden="false" customHeight="true" outlineLevel="0" collapsed="false">
      <c r="A865" s="404"/>
      <c r="B865" s="513"/>
      <c r="C865" s="404"/>
      <c r="D865" s="404"/>
      <c r="E865" s="404"/>
      <c r="F865" s="404"/>
      <c r="G865" s="404"/>
      <c r="H865" s="404"/>
      <c r="I865" s="404"/>
      <c r="J865" s="404"/>
      <c r="K865" s="404"/>
      <c r="L865" s="404"/>
      <c r="M865" s="404"/>
      <c r="N865" s="404"/>
      <c r="O865" s="404"/>
      <c r="P865" s="404"/>
      <c r="Q865" s="404"/>
      <c r="R865" s="404"/>
      <c r="S865" s="404"/>
      <c r="T865" s="404"/>
      <c r="U865" s="404"/>
      <c r="V865" s="404"/>
      <c r="W865" s="404"/>
      <c r="X865" s="404"/>
      <c r="Y865" s="404"/>
      <c r="Z865" s="404"/>
      <c r="AA865" s="404"/>
      <c r="AB865" s="404"/>
      <c r="AC865" s="404"/>
      <c r="AD865" s="404"/>
      <c r="AE865" s="404"/>
      <c r="AF865" s="404"/>
      <c r="AG865" s="404"/>
      <c r="AH865" s="404"/>
      <c r="AI865" s="404"/>
      <c r="AJ865" s="404"/>
      <c r="AK865" s="404"/>
      <c r="AL865" s="404"/>
      <c r="AM865" s="404"/>
      <c r="AN865" s="404"/>
      <c r="AO865" s="404"/>
      <c r="AP865" s="404"/>
      <c r="AQ865" s="404"/>
      <c r="AR865" s="404"/>
      <c r="AS865" s="404"/>
      <c r="AT865" s="404"/>
      <c r="AU865" s="404"/>
    </row>
    <row r="866" customFormat="false" ht="19.5" hidden="false" customHeight="true" outlineLevel="0" collapsed="false">
      <c r="A866" s="404"/>
      <c r="B866" s="513"/>
      <c r="C866" s="404"/>
      <c r="D866" s="404"/>
      <c r="E866" s="404"/>
      <c r="F866" s="404"/>
      <c r="G866" s="404"/>
      <c r="H866" s="404"/>
      <c r="I866" s="404"/>
      <c r="J866" s="404"/>
      <c r="K866" s="404"/>
      <c r="L866" s="404"/>
      <c r="M866" s="404"/>
      <c r="N866" s="404"/>
      <c r="O866" s="404"/>
      <c r="P866" s="404"/>
      <c r="Q866" s="404"/>
      <c r="R866" s="404"/>
      <c r="S866" s="404"/>
      <c r="T866" s="404"/>
      <c r="U866" s="404"/>
      <c r="V866" s="404"/>
      <c r="W866" s="404"/>
      <c r="X866" s="404"/>
      <c r="Y866" s="404"/>
      <c r="Z866" s="404"/>
      <c r="AA866" s="404"/>
      <c r="AB866" s="404"/>
      <c r="AC866" s="404"/>
      <c r="AD866" s="404"/>
      <c r="AE866" s="404"/>
      <c r="AF866" s="404"/>
      <c r="AG866" s="404"/>
      <c r="AH866" s="404"/>
      <c r="AI866" s="404"/>
      <c r="AJ866" s="404"/>
      <c r="AK866" s="404"/>
      <c r="AL866" s="404"/>
      <c r="AM866" s="404"/>
      <c r="AN866" s="404"/>
      <c r="AO866" s="404"/>
      <c r="AP866" s="404"/>
      <c r="AQ866" s="404"/>
      <c r="AR866" s="404"/>
      <c r="AS866" s="404"/>
      <c r="AT866" s="404"/>
      <c r="AU866" s="404"/>
    </row>
    <row r="867" customFormat="false" ht="19.5" hidden="false" customHeight="true" outlineLevel="0" collapsed="false">
      <c r="A867" s="404"/>
      <c r="B867" s="513"/>
      <c r="C867" s="404"/>
      <c r="D867" s="404"/>
      <c r="E867" s="404"/>
      <c r="F867" s="404"/>
      <c r="G867" s="404"/>
      <c r="H867" s="404"/>
      <c r="I867" s="404"/>
      <c r="J867" s="404"/>
      <c r="K867" s="404"/>
      <c r="L867" s="404"/>
      <c r="M867" s="404"/>
      <c r="N867" s="404"/>
      <c r="O867" s="404"/>
      <c r="P867" s="404"/>
      <c r="Q867" s="404"/>
      <c r="R867" s="404"/>
      <c r="S867" s="404"/>
      <c r="T867" s="404"/>
      <c r="U867" s="404"/>
      <c r="V867" s="404"/>
      <c r="W867" s="404"/>
      <c r="X867" s="404"/>
      <c r="Y867" s="404"/>
      <c r="Z867" s="404"/>
      <c r="AA867" s="404"/>
      <c r="AB867" s="404"/>
      <c r="AC867" s="404"/>
      <c r="AD867" s="404"/>
      <c r="AE867" s="404"/>
      <c r="AF867" s="404"/>
      <c r="AG867" s="404"/>
      <c r="AH867" s="404"/>
      <c r="AI867" s="404"/>
      <c r="AJ867" s="404"/>
      <c r="AK867" s="404"/>
      <c r="AL867" s="404"/>
      <c r="AM867" s="404"/>
      <c r="AN867" s="404"/>
      <c r="AO867" s="404"/>
      <c r="AP867" s="404"/>
      <c r="AQ867" s="404"/>
      <c r="AR867" s="404"/>
      <c r="AS867" s="404"/>
      <c r="AT867" s="404"/>
      <c r="AU867" s="404"/>
    </row>
    <row r="868" customFormat="false" ht="19.5" hidden="false" customHeight="true" outlineLevel="0" collapsed="false">
      <c r="A868" s="404"/>
      <c r="B868" s="513"/>
      <c r="C868" s="404"/>
      <c r="D868" s="404"/>
      <c r="E868" s="404"/>
      <c r="F868" s="404"/>
      <c r="G868" s="404"/>
      <c r="H868" s="404"/>
      <c r="I868" s="404"/>
      <c r="J868" s="404"/>
      <c r="K868" s="404"/>
      <c r="L868" s="404"/>
      <c r="M868" s="404"/>
      <c r="N868" s="404"/>
      <c r="O868" s="404"/>
      <c r="P868" s="404"/>
      <c r="Q868" s="404"/>
      <c r="R868" s="404"/>
      <c r="S868" s="404"/>
      <c r="T868" s="404"/>
      <c r="U868" s="404"/>
      <c r="V868" s="404"/>
      <c r="W868" s="404"/>
      <c r="X868" s="404"/>
      <c r="Y868" s="404"/>
      <c r="Z868" s="404"/>
      <c r="AA868" s="404"/>
      <c r="AB868" s="404"/>
      <c r="AC868" s="404"/>
      <c r="AD868" s="404"/>
      <c r="AE868" s="404"/>
      <c r="AF868" s="404"/>
      <c r="AG868" s="404"/>
      <c r="AH868" s="404"/>
      <c r="AI868" s="404"/>
      <c r="AJ868" s="404"/>
      <c r="AK868" s="404"/>
      <c r="AL868" s="404"/>
      <c r="AM868" s="404"/>
      <c r="AN868" s="404"/>
      <c r="AO868" s="404"/>
      <c r="AP868" s="404"/>
      <c r="AQ868" s="404"/>
      <c r="AR868" s="404"/>
      <c r="AS868" s="404"/>
      <c r="AT868" s="404"/>
      <c r="AU868" s="404"/>
    </row>
    <row r="869" customFormat="false" ht="19.5" hidden="false" customHeight="true" outlineLevel="0" collapsed="false">
      <c r="A869" s="404"/>
      <c r="B869" s="513"/>
      <c r="C869" s="404"/>
      <c r="D869" s="404"/>
      <c r="E869" s="404"/>
      <c r="F869" s="404"/>
      <c r="G869" s="404"/>
      <c r="H869" s="404"/>
      <c r="I869" s="404"/>
      <c r="J869" s="404"/>
      <c r="K869" s="404"/>
      <c r="L869" s="404"/>
      <c r="M869" s="404"/>
      <c r="N869" s="404"/>
      <c r="O869" s="404"/>
      <c r="P869" s="404"/>
      <c r="Q869" s="404"/>
      <c r="R869" s="404"/>
      <c r="S869" s="404"/>
      <c r="T869" s="404"/>
      <c r="U869" s="404"/>
      <c r="V869" s="404"/>
      <c r="W869" s="404"/>
      <c r="X869" s="404"/>
      <c r="Y869" s="404"/>
      <c r="Z869" s="404"/>
      <c r="AA869" s="404"/>
      <c r="AB869" s="404"/>
      <c r="AC869" s="404"/>
      <c r="AD869" s="404"/>
      <c r="AE869" s="404"/>
      <c r="AF869" s="404"/>
      <c r="AG869" s="404"/>
      <c r="AH869" s="404"/>
      <c r="AI869" s="404"/>
      <c r="AJ869" s="404"/>
      <c r="AK869" s="404"/>
      <c r="AL869" s="404"/>
      <c r="AM869" s="404"/>
      <c r="AN869" s="404"/>
      <c r="AO869" s="404"/>
      <c r="AP869" s="404"/>
      <c r="AQ869" s="404"/>
      <c r="AR869" s="404"/>
      <c r="AS869" s="404"/>
      <c r="AT869" s="404"/>
      <c r="AU869" s="404"/>
    </row>
    <row r="870" customFormat="false" ht="19.5" hidden="false" customHeight="true" outlineLevel="0" collapsed="false">
      <c r="A870" s="404"/>
      <c r="B870" s="513"/>
      <c r="C870" s="404"/>
      <c r="D870" s="404"/>
      <c r="E870" s="404"/>
      <c r="F870" s="404"/>
      <c r="G870" s="404"/>
      <c r="H870" s="404"/>
      <c r="I870" s="404"/>
      <c r="J870" s="404"/>
      <c r="K870" s="404"/>
      <c r="L870" s="404"/>
      <c r="M870" s="404"/>
      <c r="N870" s="404"/>
      <c r="O870" s="404"/>
      <c r="P870" s="404"/>
      <c r="Q870" s="404"/>
      <c r="R870" s="404"/>
      <c r="S870" s="404"/>
      <c r="T870" s="404"/>
      <c r="U870" s="404"/>
      <c r="V870" s="404"/>
      <c r="W870" s="404"/>
      <c r="X870" s="404"/>
      <c r="Y870" s="404"/>
      <c r="Z870" s="404"/>
      <c r="AA870" s="404"/>
      <c r="AB870" s="404"/>
      <c r="AC870" s="404"/>
      <c r="AD870" s="404"/>
      <c r="AE870" s="404"/>
      <c r="AF870" s="404"/>
      <c r="AG870" s="404"/>
      <c r="AH870" s="404"/>
      <c r="AI870" s="404"/>
      <c r="AJ870" s="404"/>
      <c r="AK870" s="404"/>
      <c r="AL870" s="404"/>
      <c r="AM870" s="404"/>
      <c r="AN870" s="404"/>
      <c r="AO870" s="404"/>
      <c r="AP870" s="404"/>
      <c r="AQ870" s="404"/>
      <c r="AR870" s="404"/>
      <c r="AS870" s="404"/>
      <c r="AT870" s="404"/>
      <c r="AU870" s="404"/>
    </row>
    <row r="871" customFormat="false" ht="19.5" hidden="false" customHeight="true" outlineLevel="0" collapsed="false">
      <c r="A871" s="404"/>
      <c r="B871" s="513"/>
      <c r="C871" s="404"/>
      <c r="D871" s="404"/>
      <c r="E871" s="404"/>
      <c r="F871" s="404"/>
      <c r="G871" s="404"/>
      <c r="H871" s="404"/>
      <c r="I871" s="404"/>
      <c r="J871" s="404"/>
      <c r="K871" s="404"/>
      <c r="L871" s="404"/>
      <c r="M871" s="404"/>
      <c r="N871" s="404"/>
      <c r="O871" s="404"/>
      <c r="P871" s="404"/>
      <c r="Q871" s="404"/>
      <c r="R871" s="404"/>
      <c r="S871" s="404"/>
      <c r="T871" s="404"/>
      <c r="U871" s="404"/>
      <c r="V871" s="404"/>
      <c r="W871" s="404"/>
      <c r="X871" s="404"/>
      <c r="Y871" s="404"/>
      <c r="Z871" s="404"/>
      <c r="AA871" s="404"/>
      <c r="AB871" s="404"/>
      <c r="AC871" s="404"/>
      <c r="AD871" s="404"/>
      <c r="AE871" s="404"/>
      <c r="AF871" s="404"/>
      <c r="AG871" s="404"/>
      <c r="AH871" s="404"/>
      <c r="AI871" s="404"/>
      <c r="AJ871" s="404"/>
      <c r="AK871" s="404"/>
      <c r="AL871" s="404"/>
      <c r="AM871" s="404"/>
      <c r="AN871" s="404"/>
      <c r="AO871" s="404"/>
      <c r="AP871" s="404"/>
      <c r="AQ871" s="404"/>
      <c r="AR871" s="404"/>
      <c r="AS871" s="404"/>
      <c r="AT871" s="404"/>
      <c r="AU871" s="404"/>
    </row>
    <row r="872" customFormat="false" ht="19.5" hidden="false" customHeight="true" outlineLevel="0" collapsed="false">
      <c r="A872" s="404"/>
      <c r="B872" s="513"/>
      <c r="C872" s="404"/>
      <c r="D872" s="404"/>
      <c r="E872" s="404"/>
      <c r="F872" s="404"/>
      <c r="G872" s="404"/>
      <c r="H872" s="404"/>
      <c r="I872" s="404"/>
      <c r="J872" s="404"/>
      <c r="K872" s="404"/>
      <c r="L872" s="404"/>
      <c r="M872" s="404"/>
      <c r="N872" s="404"/>
      <c r="O872" s="404"/>
      <c r="P872" s="404"/>
      <c r="Q872" s="404"/>
      <c r="R872" s="404"/>
      <c r="S872" s="404"/>
      <c r="T872" s="404"/>
      <c r="U872" s="404"/>
      <c r="V872" s="404"/>
      <c r="W872" s="404"/>
      <c r="X872" s="404"/>
      <c r="Y872" s="404"/>
      <c r="Z872" s="404"/>
      <c r="AA872" s="404"/>
      <c r="AB872" s="404"/>
      <c r="AC872" s="404"/>
      <c r="AD872" s="404"/>
      <c r="AE872" s="404"/>
      <c r="AF872" s="404"/>
      <c r="AG872" s="404"/>
      <c r="AH872" s="404"/>
      <c r="AI872" s="404"/>
      <c r="AJ872" s="404"/>
      <c r="AK872" s="404"/>
      <c r="AL872" s="404"/>
      <c r="AM872" s="404"/>
      <c r="AN872" s="404"/>
      <c r="AO872" s="404"/>
      <c r="AP872" s="404"/>
      <c r="AQ872" s="404"/>
      <c r="AR872" s="404"/>
      <c r="AS872" s="404"/>
      <c r="AT872" s="404"/>
      <c r="AU872" s="404"/>
    </row>
    <row r="873" customFormat="false" ht="19.5" hidden="false" customHeight="true" outlineLevel="0" collapsed="false">
      <c r="A873" s="404"/>
      <c r="B873" s="513"/>
      <c r="C873" s="404"/>
      <c r="D873" s="404"/>
      <c r="E873" s="404"/>
      <c r="F873" s="404"/>
      <c r="G873" s="404"/>
      <c r="H873" s="404"/>
      <c r="I873" s="404"/>
      <c r="J873" s="404"/>
      <c r="K873" s="404"/>
      <c r="L873" s="404"/>
      <c r="M873" s="404"/>
      <c r="N873" s="404"/>
      <c r="O873" s="404"/>
      <c r="P873" s="404"/>
      <c r="Q873" s="404"/>
      <c r="R873" s="404"/>
      <c r="S873" s="404"/>
      <c r="T873" s="404"/>
      <c r="U873" s="404"/>
      <c r="V873" s="404"/>
      <c r="W873" s="404"/>
      <c r="X873" s="404"/>
      <c r="Y873" s="404"/>
      <c r="Z873" s="404"/>
      <c r="AA873" s="404"/>
      <c r="AB873" s="404"/>
      <c r="AC873" s="404"/>
      <c r="AD873" s="404"/>
      <c r="AE873" s="404"/>
      <c r="AF873" s="404"/>
      <c r="AG873" s="404"/>
      <c r="AH873" s="404"/>
      <c r="AI873" s="404"/>
      <c r="AJ873" s="404"/>
      <c r="AK873" s="404"/>
      <c r="AL873" s="404"/>
      <c r="AM873" s="404"/>
      <c r="AN873" s="404"/>
      <c r="AO873" s="404"/>
      <c r="AP873" s="404"/>
      <c r="AQ873" s="404"/>
      <c r="AR873" s="404"/>
      <c r="AS873" s="404"/>
      <c r="AT873" s="404"/>
      <c r="AU873" s="404"/>
    </row>
    <row r="874" customFormat="false" ht="19.5" hidden="false" customHeight="true" outlineLevel="0" collapsed="false">
      <c r="A874" s="404"/>
      <c r="B874" s="513"/>
      <c r="C874" s="404"/>
      <c r="D874" s="404"/>
      <c r="E874" s="404"/>
      <c r="F874" s="404"/>
      <c r="G874" s="404"/>
      <c r="H874" s="404"/>
      <c r="I874" s="404"/>
      <c r="J874" s="404"/>
      <c r="K874" s="404"/>
      <c r="L874" s="404"/>
      <c r="M874" s="404"/>
      <c r="N874" s="404"/>
      <c r="O874" s="404"/>
      <c r="P874" s="404"/>
      <c r="Q874" s="404"/>
      <c r="R874" s="404"/>
      <c r="S874" s="404"/>
      <c r="T874" s="404"/>
      <c r="U874" s="404"/>
      <c r="V874" s="404"/>
      <c r="W874" s="404"/>
      <c r="X874" s="404"/>
      <c r="Y874" s="404"/>
      <c r="Z874" s="404"/>
      <c r="AA874" s="404"/>
      <c r="AB874" s="404"/>
      <c r="AC874" s="404"/>
      <c r="AD874" s="404"/>
      <c r="AE874" s="404"/>
      <c r="AF874" s="404"/>
      <c r="AG874" s="404"/>
      <c r="AH874" s="404"/>
      <c r="AI874" s="404"/>
      <c r="AJ874" s="404"/>
      <c r="AK874" s="404"/>
      <c r="AL874" s="404"/>
      <c r="AM874" s="404"/>
      <c r="AN874" s="404"/>
      <c r="AO874" s="404"/>
      <c r="AP874" s="404"/>
      <c r="AQ874" s="404"/>
      <c r="AR874" s="404"/>
      <c r="AS874" s="404"/>
      <c r="AT874" s="404"/>
      <c r="AU874" s="404"/>
    </row>
    <row r="875" customFormat="false" ht="19.5" hidden="false" customHeight="true" outlineLevel="0" collapsed="false">
      <c r="A875" s="404"/>
      <c r="B875" s="513"/>
      <c r="C875" s="404"/>
      <c r="D875" s="404"/>
      <c r="E875" s="404"/>
      <c r="F875" s="404"/>
      <c r="G875" s="404"/>
      <c r="H875" s="404"/>
      <c r="I875" s="404"/>
      <c r="J875" s="404"/>
      <c r="K875" s="404"/>
      <c r="L875" s="404"/>
      <c r="M875" s="404"/>
      <c r="N875" s="404"/>
      <c r="O875" s="404"/>
      <c r="P875" s="404"/>
      <c r="Q875" s="404"/>
      <c r="R875" s="404"/>
      <c r="S875" s="404"/>
      <c r="T875" s="404"/>
      <c r="U875" s="404"/>
      <c r="V875" s="404"/>
      <c r="W875" s="404"/>
      <c r="X875" s="404"/>
      <c r="Y875" s="404"/>
      <c r="Z875" s="404"/>
      <c r="AA875" s="404"/>
      <c r="AB875" s="404"/>
      <c r="AC875" s="404"/>
      <c r="AD875" s="404"/>
      <c r="AE875" s="404"/>
      <c r="AF875" s="404"/>
      <c r="AG875" s="404"/>
      <c r="AH875" s="404"/>
      <c r="AI875" s="404"/>
      <c r="AJ875" s="404"/>
      <c r="AK875" s="404"/>
      <c r="AL875" s="404"/>
      <c r="AM875" s="404"/>
      <c r="AN875" s="404"/>
      <c r="AO875" s="404"/>
      <c r="AP875" s="404"/>
      <c r="AQ875" s="404"/>
      <c r="AR875" s="404"/>
      <c r="AS875" s="404"/>
      <c r="AT875" s="404"/>
      <c r="AU875" s="404"/>
    </row>
    <row r="876" customFormat="false" ht="19.5" hidden="false" customHeight="true" outlineLevel="0" collapsed="false">
      <c r="A876" s="404"/>
      <c r="B876" s="513"/>
      <c r="C876" s="404"/>
      <c r="D876" s="404"/>
      <c r="E876" s="404"/>
      <c r="F876" s="404"/>
      <c r="G876" s="404"/>
      <c r="H876" s="404"/>
      <c r="I876" s="404"/>
      <c r="J876" s="404"/>
      <c r="K876" s="404"/>
      <c r="L876" s="404"/>
      <c r="M876" s="404"/>
      <c r="N876" s="404"/>
      <c r="O876" s="404"/>
      <c r="P876" s="404"/>
      <c r="Q876" s="404"/>
      <c r="R876" s="404"/>
      <c r="S876" s="404"/>
      <c r="T876" s="404"/>
      <c r="U876" s="404"/>
      <c r="V876" s="404"/>
      <c r="W876" s="404"/>
      <c r="X876" s="404"/>
      <c r="Y876" s="404"/>
      <c r="Z876" s="404"/>
      <c r="AA876" s="404"/>
      <c r="AB876" s="404"/>
      <c r="AC876" s="404"/>
      <c r="AD876" s="404"/>
      <c r="AE876" s="404"/>
      <c r="AF876" s="404"/>
      <c r="AG876" s="404"/>
      <c r="AH876" s="404"/>
      <c r="AI876" s="404"/>
      <c r="AJ876" s="404"/>
      <c r="AK876" s="404"/>
      <c r="AL876" s="404"/>
      <c r="AM876" s="404"/>
      <c r="AN876" s="404"/>
      <c r="AO876" s="404"/>
      <c r="AP876" s="404"/>
      <c r="AQ876" s="404"/>
      <c r="AR876" s="404"/>
      <c r="AS876" s="404"/>
      <c r="AT876" s="404"/>
      <c r="AU876" s="404"/>
    </row>
    <row r="877" customFormat="false" ht="19.5" hidden="false" customHeight="true" outlineLevel="0" collapsed="false">
      <c r="A877" s="404"/>
      <c r="B877" s="513"/>
      <c r="C877" s="404"/>
      <c r="D877" s="404"/>
      <c r="E877" s="404"/>
      <c r="F877" s="404"/>
      <c r="G877" s="404"/>
      <c r="H877" s="404"/>
      <c r="I877" s="404"/>
      <c r="J877" s="404"/>
      <c r="K877" s="404"/>
      <c r="L877" s="404"/>
      <c r="M877" s="404"/>
      <c r="N877" s="404"/>
      <c r="O877" s="404"/>
      <c r="P877" s="404"/>
      <c r="Q877" s="404"/>
      <c r="R877" s="404"/>
      <c r="S877" s="404"/>
      <c r="T877" s="404"/>
      <c r="U877" s="404"/>
      <c r="V877" s="404"/>
      <c r="W877" s="404"/>
      <c r="X877" s="404"/>
      <c r="Y877" s="404"/>
      <c r="Z877" s="404"/>
      <c r="AA877" s="404"/>
      <c r="AB877" s="404"/>
      <c r="AC877" s="404"/>
      <c r="AD877" s="404"/>
      <c r="AE877" s="404"/>
      <c r="AF877" s="404"/>
      <c r="AG877" s="404"/>
      <c r="AH877" s="404"/>
      <c r="AI877" s="404"/>
      <c r="AJ877" s="404"/>
      <c r="AK877" s="404"/>
      <c r="AL877" s="404"/>
      <c r="AM877" s="404"/>
      <c r="AN877" s="404"/>
      <c r="AO877" s="404"/>
      <c r="AP877" s="404"/>
      <c r="AQ877" s="404"/>
      <c r="AR877" s="404"/>
      <c r="AS877" s="404"/>
      <c r="AT877" s="404"/>
      <c r="AU877" s="404"/>
    </row>
    <row r="878" customFormat="false" ht="19.5" hidden="false" customHeight="true" outlineLevel="0" collapsed="false">
      <c r="A878" s="404"/>
      <c r="B878" s="513"/>
      <c r="C878" s="404"/>
      <c r="D878" s="404"/>
      <c r="E878" s="404"/>
      <c r="F878" s="404"/>
      <c r="G878" s="404"/>
      <c r="H878" s="404"/>
      <c r="I878" s="404"/>
      <c r="J878" s="404"/>
      <c r="K878" s="404"/>
      <c r="L878" s="404"/>
      <c r="M878" s="404"/>
      <c r="N878" s="404"/>
      <c r="O878" s="404"/>
      <c r="P878" s="404"/>
      <c r="Q878" s="404"/>
      <c r="R878" s="404"/>
      <c r="S878" s="404"/>
      <c r="T878" s="404"/>
      <c r="U878" s="404"/>
      <c r="V878" s="404"/>
      <c r="W878" s="404"/>
      <c r="X878" s="404"/>
      <c r="Y878" s="404"/>
      <c r="Z878" s="404"/>
      <c r="AA878" s="404"/>
      <c r="AB878" s="404"/>
      <c r="AC878" s="404"/>
      <c r="AD878" s="404"/>
      <c r="AE878" s="404"/>
      <c r="AF878" s="404"/>
      <c r="AG878" s="404"/>
      <c r="AH878" s="404"/>
      <c r="AI878" s="404"/>
      <c r="AJ878" s="404"/>
      <c r="AK878" s="404"/>
      <c r="AL878" s="404"/>
      <c r="AM878" s="404"/>
      <c r="AN878" s="404"/>
      <c r="AO878" s="404"/>
      <c r="AP878" s="404"/>
      <c r="AQ878" s="404"/>
      <c r="AR878" s="404"/>
      <c r="AS878" s="404"/>
      <c r="AT878" s="404"/>
      <c r="AU878" s="404"/>
    </row>
    <row r="879" customFormat="false" ht="19.5" hidden="false" customHeight="true" outlineLevel="0" collapsed="false">
      <c r="A879" s="404"/>
      <c r="B879" s="513"/>
      <c r="C879" s="404"/>
      <c r="D879" s="404"/>
      <c r="E879" s="404"/>
      <c r="F879" s="404"/>
      <c r="G879" s="404"/>
      <c r="H879" s="404"/>
      <c r="I879" s="404"/>
      <c r="J879" s="404"/>
      <c r="K879" s="404"/>
      <c r="L879" s="404"/>
      <c r="M879" s="404"/>
      <c r="N879" s="404"/>
      <c r="O879" s="404"/>
      <c r="P879" s="404"/>
      <c r="Q879" s="404"/>
      <c r="R879" s="404"/>
      <c r="S879" s="404"/>
      <c r="T879" s="404"/>
      <c r="U879" s="404"/>
      <c r="V879" s="404"/>
      <c r="W879" s="404"/>
      <c r="X879" s="404"/>
      <c r="Y879" s="404"/>
      <c r="Z879" s="404"/>
      <c r="AA879" s="404"/>
      <c r="AB879" s="404"/>
      <c r="AC879" s="404"/>
      <c r="AD879" s="404"/>
      <c r="AE879" s="404"/>
      <c r="AF879" s="404"/>
      <c r="AG879" s="404"/>
      <c r="AH879" s="404"/>
      <c r="AI879" s="404"/>
      <c r="AJ879" s="404"/>
      <c r="AK879" s="404"/>
      <c r="AL879" s="404"/>
      <c r="AM879" s="404"/>
      <c r="AN879" s="404"/>
      <c r="AO879" s="404"/>
      <c r="AP879" s="404"/>
      <c r="AQ879" s="404"/>
      <c r="AR879" s="404"/>
      <c r="AS879" s="404"/>
      <c r="AT879" s="404"/>
      <c r="AU879" s="404"/>
    </row>
    <row r="880" customFormat="false" ht="19.5" hidden="false" customHeight="true" outlineLevel="0" collapsed="false">
      <c r="A880" s="404"/>
      <c r="B880" s="513"/>
      <c r="C880" s="404"/>
      <c r="D880" s="404"/>
      <c r="E880" s="404"/>
      <c r="F880" s="404"/>
      <c r="G880" s="404"/>
      <c r="H880" s="404"/>
      <c r="I880" s="404"/>
      <c r="J880" s="404"/>
      <c r="K880" s="404"/>
      <c r="L880" s="404"/>
      <c r="M880" s="404"/>
      <c r="N880" s="404"/>
      <c r="O880" s="404"/>
      <c r="P880" s="404"/>
      <c r="Q880" s="404"/>
      <c r="R880" s="404"/>
      <c r="S880" s="404"/>
      <c r="T880" s="404"/>
      <c r="U880" s="404"/>
      <c r="V880" s="404"/>
      <c r="W880" s="404"/>
      <c r="X880" s="404"/>
      <c r="Y880" s="404"/>
      <c r="Z880" s="404"/>
      <c r="AA880" s="404"/>
      <c r="AB880" s="404"/>
      <c r="AC880" s="404"/>
      <c r="AD880" s="404"/>
      <c r="AE880" s="404"/>
      <c r="AF880" s="404"/>
      <c r="AG880" s="404"/>
      <c r="AH880" s="404"/>
      <c r="AI880" s="404"/>
      <c r="AJ880" s="404"/>
      <c r="AK880" s="404"/>
      <c r="AL880" s="404"/>
      <c r="AM880" s="404"/>
      <c r="AN880" s="404"/>
      <c r="AO880" s="404"/>
      <c r="AP880" s="404"/>
      <c r="AQ880" s="404"/>
      <c r="AR880" s="404"/>
      <c r="AS880" s="404"/>
      <c r="AT880" s="404"/>
      <c r="AU880" s="404"/>
    </row>
    <row r="881" customFormat="false" ht="19.5" hidden="false" customHeight="true" outlineLevel="0" collapsed="false">
      <c r="A881" s="404"/>
      <c r="B881" s="513"/>
      <c r="C881" s="404"/>
      <c r="D881" s="404"/>
      <c r="E881" s="404"/>
      <c r="F881" s="404"/>
      <c r="G881" s="404"/>
      <c r="H881" s="404"/>
      <c r="I881" s="404"/>
      <c r="J881" s="404"/>
      <c r="K881" s="404"/>
      <c r="L881" s="404"/>
      <c r="M881" s="404"/>
      <c r="N881" s="404"/>
      <c r="O881" s="404"/>
      <c r="P881" s="404"/>
      <c r="Q881" s="404"/>
      <c r="R881" s="404"/>
      <c r="S881" s="404"/>
      <c r="T881" s="404"/>
      <c r="U881" s="404"/>
      <c r="V881" s="404"/>
      <c r="W881" s="404"/>
      <c r="X881" s="404"/>
      <c r="Y881" s="404"/>
      <c r="Z881" s="404"/>
      <c r="AA881" s="404"/>
      <c r="AB881" s="404"/>
      <c r="AC881" s="404"/>
      <c r="AD881" s="404"/>
      <c r="AE881" s="404"/>
      <c r="AF881" s="404"/>
      <c r="AG881" s="404"/>
      <c r="AH881" s="404"/>
      <c r="AI881" s="404"/>
      <c r="AJ881" s="404"/>
      <c r="AK881" s="404"/>
      <c r="AL881" s="404"/>
      <c r="AM881" s="404"/>
      <c r="AN881" s="404"/>
      <c r="AO881" s="404"/>
      <c r="AP881" s="404"/>
      <c r="AQ881" s="404"/>
      <c r="AR881" s="404"/>
      <c r="AS881" s="404"/>
      <c r="AT881" s="404"/>
      <c r="AU881" s="404"/>
    </row>
    <row r="882" customFormat="false" ht="19.5" hidden="false" customHeight="true" outlineLevel="0" collapsed="false">
      <c r="A882" s="404"/>
      <c r="B882" s="513"/>
      <c r="C882" s="404"/>
      <c r="D882" s="404"/>
      <c r="E882" s="404"/>
      <c r="F882" s="404"/>
      <c r="G882" s="404"/>
      <c r="H882" s="404"/>
      <c r="I882" s="404"/>
      <c r="J882" s="404"/>
      <c r="K882" s="404"/>
      <c r="L882" s="404"/>
      <c r="M882" s="404"/>
      <c r="N882" s="404"/>
      <c r="O882" s="404"/>
      <c r="P882" s="404"/>
      <c r="Q882" s="404"/>
      <c r="R882" s="404"/>
      <c r="S882" s="404"/>
      <c r="T882" s="404"/>
      <c r="U882" s="404"/>
      <c r="V882" s="404"/>
      <c r="W882" s="404"/>
      <c r="X882" s="404"/>
      <c r="Y882" s="404"/>
      <c r="Z882" s="404"/>
      <c r="AA882" s="404"/>
      <c r="AB882" s="404"/>
      <c r="AC882" s="404"/>
      <c r="AD882" s="404"/>
      <c r="AE882" s="404"/>
      <c r="AF882" s="404"/>
      <c r="AG882" s="404"/>
      <c r="AH882" s="404"/>
      <c r="AI882" s="404"/>
      <c r="AJ882" s="404"/>
      <c r="AK882" s="404"/>
      <c r="AL882" s="404"/>
      <c r="AM882" s="404"/>
      <c r="AN882" s="404"/>
      <c r="AO882" s="404"/>
      <c r="AP882" s="404"/>
      <c r="AQ882" s="404"/>
      <c r="AR882" s="404"/>
      <c r="AS882" s="404"/>
      <c r="AT882" s="404"/>
      <c r="AU882" s="404"/>
    </row>
    <row r="883" customFormat="false" ht="19.5" hidden="false" customHeight="true" outlineLevel="0" collapsed="false">
      <c r="A883" s="404"/>
      <c r="B883" s="513"/>
      <c r="C883" s="404"/>
      <c r="D883" s="404"/>
      <c r="E883" s="404"/>
      <c r="F883" s="404"/>
      <c r="G883" s="404"/>
      <c r="H883" s="404"/>
      <c r="I883" s="404"/>
      <c r="J883" s="404"/>
      <c r="K883" s="404"/>
      <c r="L883" s="404"/>
      <c r="M883" s="404"/>
      <c r="N883" s="404"/>
      <c r="O883" s="404"/>
      <c r="P883" s="404"/>
      <c r="Q883" s="404"/>
      <c r="R883" s="404"/>
      <c r="S883" s="404"/>
      <c r="T883" s="404"/>
      <c r="U883" s="404"/>
      <c r="V883" s="404"/>
      <c r="W883" s="404"/>
      <c r="X883" s="404"/>
      <c r="Y883" s="404"/>
      <c r="Z883" s="404"/>
      <c r="AA883" s="404"/>
      <c r="AB883" s="404"/>
      <c r="AC883" s="404"/>
      <c r="AD883" s="404"/>
      <c r="AE883" s="404"/>
      <c r="AF883" s="404"/>
      <c r="AG883" s="404"/>
      <c r="AH883" s="404"/>
      <c r="AI883" s="404"/>
      <c r="AJ883" s="404"/>
      <c r="AK883" s="404"/>
      <c r="AL883" s="404"/>
      <c r="AM883" s="404"/>
      <c r="AN883" s="404"/>
      <c r="AO883" s="404"/>
      <c r="AP883" s="404"/>
      <c r="AQ883" s="404"/>
      <c r="AR883" s="404"/>
      <c r="AS883" s="404"/>
      <c r="AT883" s="404"/>
      <c r="AU883" s="404"/>
    </row>
    <row r="884" customFormat="false" ht="19.5" hidden="false" customHeight="true" outlineLevel="0" collapsed="false">
      <c r="A884" s="404"/>
      <c r="B884" s="513"/>
      <c r="C884" s="404"/>
      <c r="D884" s="404"/>
      <c r="E884" s="404"/>
      <c r="F884" s="404"/>
      <c r="G884" s="404"/>
      <c r="H884" s="404"/>
      <c r="I884" s="404"/>
      <c r="J884" s="404"/>
      <c r="K884" s="404"/>
      <c r="L884" s="404"/>
      <c r="M884" s="404"/>
      <c r="N884" s="404"/>
      <c r="O884" s="404"/>
      <c r="P884" s="404"/>
      <c r="Q884" s="404"/>
      <c r="R884" s="404"/>
      <c r="S884" s="404"/>
      <c r="T884" s="404"/>
      <c r="U884" s="404"/>
      <c r="V884" s="404"/>
      <c r="W884" s="404"/>
      <c r="X884" s="404"/>
      <c r="Y884" s="404"/>
      <c r="Z884" s="404"/>
      <c r="AA884" s="404"/>
      <c r="AB884" s="404"/>
      <c r="AC884" s="404"/>
      <c r="AD884" s="404"/>
      <c r="AE884" s="404"/>
      <c r="AF884" s="404"/>
      <c r="AG884" s="404"/>
      <c r="AH884" s="404"/>
      <c r="AI884" s="404"/>
      <c r="AJ884" s="404"/>
      <c r="AK884" s="404"/>
      <c r="AL884" s="404"/>
      <c r="AM884" s="404"/>
      <c r="AN884" s="404"/>
      <c r="AO884" s="404"/>
      <c r="AP884" s="404"/>
      <c r="AQ884" s="404"/>
      <c r="AR884" s="404"/>
      <c r="AS884" s="404"/>
      <c r="AT884" s="404"/>
      <c r="AU884" s="404"/>
    </row>
    <row r="885" customFormat="false" ht="19.5" hidden="false" customHeight="true" outlineLevel="0" collapsed="false">
      <c r="A885" s="404"/>
      <c r="B885" s="513"/>
      <c r="C885" s="404"/>
      <c r="D885" s="404"/>
      <c r="E885" s="404"/>
      <c r="F885" s="404"/>
      <c r="G885" s="404"/>
      <c r="H885" s="404"/>
      <c r="I885" s="404"/>
      <c r="J885" s="404"/>
      <c r="K885" s="404"/>
      <c r="L885" s="404"/>
      <c r="M885" s="404"/>
      <c r="N885" s="404"/>
      <c r="O885" s="404"/>
      <c r="P885" s="404"/>
      <c r="Q885" s="404"/>
      <c r="R885" s="404"/>
      <c r="S885" s="404"/>
      <c r="T885" s="404"/>
      <c r="U885" s="404"/>
      <c r="V885" s="404"/>
      <c r="W885" s="404"/>
      <c r="X885" s="404"/>
      <c r="Y885" s="404"/>
      <c r="Z885" s="404"/>
      <c r="AA885" s="404"/>
      <c r="AB885" s="404"/>
      <c r="AC885" s="404"/>
      <c r="AD885" s="404"/>
      <c r="AE885" s="404"/>
      <c r="AF885" s="404"/>
      <c r="AG885" s="404"/>
      <c r="AH885" s="404"/>
      <c r="AI885" s="404"/>
      <c r="AJ885" s="404"/>
      <c r="AK885" s="404"/>
      <c r="AL885" s="404"/>
      <c r="AM885" s="404"/>
      <c r="AN885" s="404"/>
      <c r="AO885" s="404"/>
      <c r="AP885" s="404"/>
      <c r="AQ885" s="404"/>
      <c r="AR885" s="404"/>
      <c r="AS885" s="404"/>
      <c r="AT885" s="404"/>
      <c r="AU885" s="404"/>
    </row>
    <row r="886" customFormat="false" ht="19.5" hidden="false" customHeight="true" outlineLevel="0" collapsed="false">
      <c r="A886" s="404"/>
      <c r="B886" s="513"/>
      <c r="C886" s="404"/>
      <c r="D886" s="404"/>
      <c r="E886" s="404"/>
      <c r="F886" s="404"/>
      <c r="G886" s="404"/>
      <c r="H886" s="404"/>
      <c r="I886" s="404"/>
      <c r="J886" s="404"/>
      <c r="K886" s="404"/>
      <c r="L886" s="404"/>
      <c r="M886" s="404"/>
      <c r="N886" s="404"/>
      <c r="O886" s="404"/>
      <c r="P886" s="404"/>
      <c r="Q886" s="404"/>
      <c r="R886" s="404"/>
      <c r="S886" s="404"/>
      <c r="T886" s="404"/>
      <c r="U886" s="404"/>
      <c r="V886" s="404"/>
      <c r="W886" s="404"/>
      <c r="X886" s="404"/>
      <c r="Y886" s="404"/>
      <c r="Z886" s="404"/>
      <c r="AA886" s="404"/>
      <c r="AB886" s="404"/>
      <c r="AC886" s="404"/>
      <c r="AD886" s="404"/>
      <c r="AE886" s="404"/>
      <c r="AF886" s="404"/>
      <c r="AG886" s="404"/>
      <c r="AH886" s="404"/>
      <c r="AI886" s="404"/>
      <c r="AJ886" s="404"/>
      <c r="AK886" s="404"/>
      <c r="AL886" s="404"/>
      <c r="AM886" s="404"/>
      <c r="AN886" s="404"/>
      <c r="AO886" s="404"/>
      <c r="AP886" s="404"/>
      <c r="AQ886" s="404"/>
      <c r="AR886" s="404"/>
      <c r="AS886" s="404"/>
      <c r="AT886" s="404"/>
      <c r="AU886" s="404"/>
    </row>
    <row r="887" customFormat="false" ht="19.5" hidden="false" customHeight="true" outlineLevel="0" collapsed="false">
      <c r="A887" s="404"/>
      <c r="B887" s="513"/>
      <c r="C887" s="404"/>
      <c r="D887" s="404"/>
      <c r="E887" s="404"/>
      <c r="F887" s="404"/>
      <c r="G887" s="404"/>
      <c r="H887" s="404"/>
      <c r="I887" s="404"/>
      <c r="J887" s="404"/>
      <c r="K887" s="404"/>
      <c r="L887" s="404"/>
      <c r="M887" s="404"/>
      <c r="N887" s="404"/>
      <c r="O887" s="404"/>
      <c r="P887" s="404"/>
      <c r="Q887" s="404"/>
      <c r="R887" s="404"/>
      <c r="S887" s="404"/>
      <c r="T887" s="404"/>
      <c r="U887" s="404"/>
      <c r="V887" s="404"/>
      <c r="W887" s="404"/>
      <c r="X887" s="404"/>
      <c r="Y887" s="404"/>
      <c r="Z887" s="404"/>
      <c r="AA887" s="404"/>
      <c r="AB887" s="404"/>
      <c r="AC887" s="404"/>
      <c r="AD887" s="404"/>
      <c r="AE887" s="404"/>
      <c r="AF887" s="404"/>
      <c r="AG887" s="404"/>
      <c r="AH887" s="404"/>
      <c r="AI887" s="404"/>
      <c r="AJ887" s="404"/>
      <c r="AK887" s="404"/>
      <c r="AL887" s="404"/>
      <c r="AM887" s="404"/>
      <c r="AN887" s="404"/>
      <c r="AO887" s="404"/>
      <c r="AP887" s="404"/>
      <c r="AQ887" s="404"/>
      <c r="AR887" s="404"/>
      <c r="AS887" s="404"/>
      <c r="AT887" s="404"/>
      <c r="AU887" s="404"/>
    </row>
    <row r="888" customFormat="false" ht="19.5" hidden="false" customHeight="true" outlineLevel="0" collapsed="false">
      <c r="A888" s="404"/>
      <c r="B888" s="513"/>
      <c r="C888" s="404"/>
      <c r="D888" s="404"/>
      <c r="E888" s="404"/>
      <c r="F888" s="404"/>
      <c r="G888" s="404"/>
      <c r="H888" s="404"/>
      <c r="I888" s="404"/>
      <c r="J888" s="404"/>
      <c r="K888" s="404"/>
      <c r="L888" s="404"/>
      <c r="M888" s="404"/>
      <c r="N888" s="404"/>
      <c r="O888" s="404"/>
      <c r="P888" s="404"/>
      <c r="Q888" s="404"/>
      <c r="R888" s="404"/>
      <c r="S888" s="404"/>
      <c r="T888" s="404"/>
      <c r="U888" s="404"/>
      <c r="V888" s="404"/>
      <c r="W888" s="404"/>
      <c r="X888" s="404"/>
      <c r="Y888" s="404"/>
      <c r="Z888" s="404"/>
      <c r="AA888" s="404"/>
      <c r="AB888" s="404"/>
      <c r="AC888" s="404"/>
      <c r="AD888" s="404"/>
      <c r="AE888" s="404"/>
      <c r="AF888" s="404"/>
      <c r="AG888" s="404"/>
      <c r="AH888" s="404"/>
      <c r="AI888" s="404"/>
      <c r="AJ888" s="404"/>
      <c r="AK888" s="404"/>
      <c r="AL888" s="404"/>
      <c r="AM888" s="404"/>
      <c r="AN888" s="404"/>
      <c r="AO888" s="404"/>
      <c r="AP888" s="404"/>
      <c r="AQ888" s="404"/>
      <c r="AR888" s="404"/>
      <c r="AS888" s="404"/>
      <c r="AT888" s="404"/>
      <c r="AU888" s="404"/>
    </row>
    <row r="889" customFormat="false" ht="19.5" hidden="false" customHeight="true" outlineLevel="0" collapsed="false">
      <c r="A889" s="404"/>
      <c r="B889" s="513"/>
      <c r="C889" s="404"/>
      <c r="D889" s="404"/>
      <c r="E889" s="404"/>
      <c r="F889" s="404"/>
      <c r="G889" s="404"/>
      <c r="H889" s="404"/>
      <c r="I889" s="404"/>
      <c r="J889" s="404"/>
      <c r="K889" s="404"/>
      <c r="L889" s="404"/>
      <c r="M889" s="404"/>
      <c r="N889" s="404"/>
      <c r="O889" s="404"/>
      <c r="P889" s="404"/>
      <c r="Q889" s="404"/>
      <c r="R889" s="404"/>
      <c r="S889" s="404"/>
      <c r="T889" s="404"/>
      <c r="U889" s="404"/>
      <c r="V889" s="404"/>
      <c r="W889" s="404"/>
      <c r="X889" s="404"/>
      <c r="Y889" s="404"/>
      <c r="Z889" s="404"/>
      <c r="AA889" s="404"/>
      <c r="AB889" s="404"/>
      <c r="AC889" s="404"/>
      <c r="AD889" s="404"/>
      <c r="AE889" s="404"/>
      <c r="AF889" s="404"/>
      <c r="AG889" s="404"/>
      <c r="AH889" s="404"/>
      <c r="AI889" s="404"/>
      <c r="AJ889" s="404"/>
      <c r="AK889" s="404"/>
      <c r="AL889" s="404"/>
      <c r="AM889" s="404"/>
      <c r="AN889" s="404"/>
      <c r="AO889" s="404"/>
      <c r="AP889" s="404"/>
      <c r="AQ889" s="404"/>
      <c r="AR889" s="404"/>
      <c r="AS889" s="404"/>
      <c r="AT889" s="404"/>
      <c r="AU889" s="404"/>
    </row>
    <row r="890" customFormat="false" ht="19.5" hidden="false" customHeight="true" outlineLevel="0" collapsed="false">
      <c r="A890" s="404"/>
      <c r="B890" s="513"/>
      <c r="C890" s="404"/>
      <c r="D890" s="404"/>
      <c r="E890" s="404"/>
      <c r="F890" s="404"/>
      <c r="G890" s="404"/>
      <c r="H890" s="404"/>
      <c r="I890" s="404"/>
      <c r="J890" s="404"/>
      <c r="K890" s="404"/>
      <c r="L890" s="404"/>
      <c r="M890" s="404"/>
      <c r="N890" s="404"/>
      <c r="O890" s="404"/>
      <c r="P890" s="404"/>
      <c r="Q890" s="404"/>
      <c r="R890" s="404"/>
      <c r="S890" s="404"/>
      <c r="T890" s="404"/>
      <c r="U890" s="404"/>
      <c r="V890" s="404"/>
      <c r="W890" s="404"/>
      <c r="X890" s="404"/>
      <c r="Y890" s="404"/>
      <c r="Z890" s="404"/>
      <c r="AA890" s="404"/>
      <c r="AB890" s="404"/>
      <c r="AC890" s="404"/>
      <c r="AD890" s="404"/>
      <c r="AE890" s="404"/>
      <c r="AF890" s="404"/>
      <c r="AG890" s="404"/>
      <c r="AH890" s="404"/>
      <c r="AI890" s="404"/>
      <c r="AJ890" s="404"/>
      <c r="AK890" s="404"/>
      <c r="AL890" s="404"/>
      <c r="AM890" s="404"/>
      <c r="AN890" s="404"/>
      <c r="AO890" s="404"/>
      <c r="AP890" s="404"/>
      <c r="AQ890" s="404"/>
      <c r="AR890" s="404"/>
      <c r="AS890" s="404"/>
      <c r="AT890" s="404"/>
      <c r="AU890" s="404"/>
    </row>
    <row r="891" customFormat="false" ht="19.5" hidden="false" customHeight="true" outlineLevel="0" collapsed="false">
      <c r="A891" s="404"/>
      <c r="B891" s="513"/>
      <c r="C891" s="404"/>
      <c r="D891" s="404"/>
      <c r="E891" s="404"/>
      <c r="F891" s="404"/>
      <c r="G891" s="404"/>
      <c r="H891" s="404"/>
      <c r="I891" s="404"/>
      <c r="J891" s="404"/>
      <c r="K891" s="404"/>
      <c r="L891" s="404"/>
      <c r="M891" s="404"/>
      <c r="N891" s="404"/>
      <c r="O891" s="404"/>
      <c r="P891" s="404"/>
      <c r="Q891" s="404"/>
      <c r="R891" s="404"/>
      <c r="S891" s="404"/>
      <c r="T891" s="404"/>
      <c r="U891" s="404"/>
      <c r="V891" s="404"/>
      <c r="W891" s="404"/>
      <c r="X891" s="404"/>
      <c r="Y891" s="404"/>
      <c r="Z891" s="404"/>
      <c r="AA891" s="404"/>
      <c r="AB891" s="404"/>
      <c r="AC891" s="404"/>
      <c r="AD891" s="404"/>
      <c r="AE891" s="404"/>
      <c r="AF891" s="404"/>
      <c r="AG891" s="404"/>
      <c r="AH891" s="404"/>
      <c r="AI891" s="404"/>
      <c r="AJ891" s="404"/>
      <c r="AK891" s="404"/>
      <c r="AL891" s="404"/>
      <c r="AM891" s="404"/>
      <c r="AN891" s="404"/>
      <c r="AO891" s="404"/>
      <c r="AP891" s="404"/>
      <c r="AQ891" s="404"/>
      <c r="AR891" s="404"/>
      <c r="AS891" s="404"/>
      <c r="AT891" s="404"/>
      <c r="AU891" s="404"/>
    </row>
    <row r="892" customFormat="false" ht="19.5" hidden="false" customHeight="true" outlineLevel="0" collapsed="false">
      <c r="A892" s="404"/>
      <c r="B892" s="513"/>
      <c r="C892" s="404"/>
      <c r="D892" s="404"/>
      <c r="E892" s="404"/>
      <c r="F892" s="404"/>
      <c r="G892" s="404"/>
      <c r="H892" s="404"/>
      <c r="I892" s="404"/>
      <c r="J892" s="404"/>
      <c r="K892" s="404"/>
      <c r="L892" s="404"/>
      <c r="M892" s="404"/>
      <c r="N892" s="404"/>
      <c r="O892" s="404"/>
      <c r="P892" s="404"/>
      <c r="Q892" s="404"/>
      <c r="R892" s="404"/>
      <c r="S892" s="404"/>
      <c r="T892" s="404"/>
      <c r="U892" s="404"/>
      <c r="V892" s="404"/>
      <c r="W892" s="404"/>
      <c r="X892" s="404"/>
      <c r="Y892" s="404"/>
      <c r="Z892" s="404"/>
      <c r="AA892" s="404"/>
      <c r="AB892" s="404"/>
      <c r="AC892" s="404"/>
      <c r="AD892" s="404"/>
      <c r="AE892" s="404"/>
      <c r="AF892" s="404"/>
      <c r="AG892" s="404"/>
      <c r="AH892" s="404"/>
      <c r="AI892" s="404"/>
      <c r="AJ892" s="404"/>
      <c r="AK892" s="404"/>
      <c r="AL892" s="404"/>
      <c r="AM892" s="404"/>
      <c r="AN892" s="404"/>
      <c r="AO892" s="404"/>
      <c r="AP892" s="404"/>
      <c r="AQ892" s="404"/>
      <c r="AR892" s="404"/>
      <c r="AS892" s="404"/>
      <c r="AT892" s="404"/>
      <c r="AU892" s="404"/>
    </row>
    <row r="893" customFormat="false" ht="19.5" hidden="false" customHeight="true" outlineLevel="0" collapsed="false">
      <c r="A893" s="404"/>
      <c r="B893" s="513"/>
      <c r="C893" s="404"/>
      <c r="D893" s="404"/>
      <c r="E893" s="404"/>
      <c r="F893" s="404"/>
      <c r="G893" s="404"/>
      <c r="H893" s="404"/>
      <c r="I893" s="404"/>
      <c r="J893" s="404"/>
      <c r="K893" s="404"/>
      <c r="L893" s="404"/>
      <c r="M893" s="404"/>
      <c r="N893" s="404"/>
      <c r="O893" s="404"/>
      <c r="P893" s="404"/>
      <c r="Q893" s="404"/>
      <c r="R893" s="404"/>
      <c r="S893" s="404"/>
      <c r="T893" s="404"/>
      <c r="U893" s="404"/>
      <c r="V893" s="404"/>
      <c r="W893" s="404"/>
      <c r="X893" s="404"/>
      <c r="Y893" s="404"/>
      <c r="Z893" s="404"/>
      <c r="AA893" s="404"/>
      <c r="AB893" s="404"/>
      <c r="AC893" s="404"/>
      <c r="AD893" s="404"/>
      <c r="AE893" s="404"/>
      <c r="AF893" s="404"/>
      <c r="AG893" s="404"/>
      <c r="AH893" s="404"/>
      <c r="AI893" s="404"/>
      <c r="AJ893" s="404"/>
      <c r="AK893" s="404"/>
      <c r="AL893" s="404"/>
      <c r="AM893" s="404"/>
      <c r="AN893" s="404"/>
      <c r="AO893" s="404"/>
      <c r="AP893" s="404"/>
      <c r="AQ893" s="404"/>
      <c r="AR893" s="404"/>
      <c r="AS893" s="404"/>
      <c r="AT893" s="404"/>
      <c r="AU893" s="404"/>
    </row>
    <row r="894" customFormat="false" ht="19.5" hidden="false" customHeight="true" outlineLevel="0" collapsed="false">
      <c r="A894" s="404"/>
      <c r="B894" s="513"/>
      <c r="C894" s="404"/>
      <c r="D894" s="404"/>
      <c r="E894" s="404"/>
      <c r="F894" s="404"/>
      <c r="G894" s="404"/>
      <c r="H894" s="404"/>
      <c r="I894" s="404"/>
      <c r="J894" s="404"/>
      <c r="K894" s="404"/>
      <c r="L894" s="404"/>
      <c r="M894" s="404"/>
      <c r="N894" s="404"/>
      <c r="O894" s="404"/>
      <c r="P894" s="404"/>
      <c r="Q894" s="404"/>
      <c r="R894" s="404"/>
      <c r="S894" s="404"/>
      <c r="T894" s="404"/>
      <c r="U894" s="404"/>
      <c r="V894" s="404"/>
      <c r="W894" s="404"/>
      <c r="X894" s="404"/>
      <c r="Y894" s="404"/>
      <c r="Z894" s="404"/>
      <c r="AA894" s="404"/>
      <c r="AB894" s="404"/>
      <c r="AC894" s="404"/>
      <c r="AD894" s="404"/>
      <c r="AE894" s="404"/>
      <c r="AF894" s="404"/>
      <c r="AG894" s="404"/>
      <c r="AH894" s="404"/>
      <c r="AI894" s="404"/>
      <c r="AJ894" s="404"/>
      <c r="AK894" s="404"/>
      <c r="AL894" s="404"/>
      <c r="AM894" s="404"/>
      <c r="AN894" s="404"/>
      <c r="AO894" s="404"/>
      <c r="AP894" s="404"/>
      <c r="AQ894" s="404"/>
      <c r="AR894" s="404"/>
      <c r="AS894" s="404"/>
      <c r="AT894" s="404"/>
      <c r="AU894" s="404"/>
    </row>
    <row r="895" customFormat="false" ht="19.5" hidden="false" customHeight="true" outlineLevel="0" collapsed="false">
      <c r="A895" s="404"/>
      <c r="B895" s="513"/>
      <c r="C895" s="404"/>
      <c r="D895" s="404"/>
      <c r="E895" s="404"/>
      <c r="F895" s="404"/>
      <c r="G895" s="404"/>
      <c r="H895" s="404"/>
      <c r="I895" s="404"/>
      <c r="J895" s="404"/>
      <c r="K895" s="404"/>
      <c r="L895" s="404"/>
      <c r="M895" s="404"/>
      <c r="N895" s="404"/>
      <c r="O895" s="404"/>
      <c r="P895" s="404"/>
      <c r="Q895" s="404"/>
      <c r="R895" s="404"/>
      <c r="S895" s="404"/>
      <c r="T895" s="404"/>
      <c r="U895" s="404"/>
      <c r="V895" s="404"/>
      <c r="W895" s="404"/>
      <c r="X895" s="404"/>
      <c r="Y895" s="404"/>
      <c r="Z895" s="404"/>
      <c r="AA895" s="404"/>
      <c r="AB895" s="404"/>
      <c r="AC895" s="404"/>
      <c r="AD895" s="404"/>
      <c r="AE895" s="404"/>
      <c r="AF895" s="404"/>
      <c r="AG895" s="404"/>
      <c r="AH895" s="404"/>
      <c r="AI895" s="404"/>
      <c r="AJ895" s="404"/>
      <c r="AK895" s="404"/>
      <c r="AL895" s="404"/>
      <c r="AM895" s="404"/>
      <c r="AN895" s="404"/>
      <c r="AO895" s="404"/>
      <c r="AP895" s="404"/>
      <c r="AQ895" s="404"/>
      <c r="AR895" s="404"/>
      <c r="AS895" s="404"/>
      <c r="AT895" s="404"/>
      <c r="AU895" s="404"/>
    </row>
    <row r="896" customFormat="false" ht="19.5" hidden="false" customHeight="true" outlineLevel="0" collapsed="false">
      <c r="A896" s="404"/>
      <c r="B896" s="513"/>
      <c r="C896" s="404"/>
      <c r="D896" s="404"/>
      <c r="E896" s="404"/>
      <c r="F896" s="404"/>
      <c r="G896" s="404"/>
      <c r="H896" s="404"/>
      <c r="I896" s="404"/>
      <c r="J896" s="404"/>
      <c r="K896" s="404"/>
      <c r="L896" s="404"/>
      <c r="M896" s="404"/>
      <c r="N896" s="404"/>
      <c r="O896" s="404"/>
      <c r="P896" s="404"/>
      <c r="Q896" s="404"/>
      <c r="R896" s="404"/>
      <c r="S896" s="404"/>
      <c r="T896" s="404"/>
      <c r="U896" s="404"/>
      <c r="V896" s="404"/>
      <c r="W896" s="404"/>
      <c r="X896" s="404"/>
      <c r="Y896" s="404"/>
      <c r="Z896" s="404"/>
      <c r="AA896" s="404"/>
      <c r="AB896" s="404"/>
      <c r="AC896" s="404"/>
      <c r="AD896" s="404"/>
      <c r="AE896" s="404"/>
      <c r="AF896" s="404"/>
      <c r="AG896" s="404"/>
      <c r="AH896" s="404"/>
      <c r="AI896" s="404"/>
      <c r="AJ896" s="404"/>
      <c r="AK896" s="404"/>
      <c r="AL896" s="404"/>
      <c r="AM896" s="404"/>
      <c r="AN896" s="404"/>
      <c r="AO896" s="404"/>
      <c r="AP896" s="404"/>
      <c r="AQ896" s="404"/>
      <c r="AR896" s="404"/>
      <c r="AS896" s="404"/>
      <c r="AT896" s="404"/>
      <c r="AU896" s="404"/>
    </row>
    <row r="897" customFormat="false" ht="19.5" hidden="false" customHeight="true" outlineLevel="0" collapsed="false">
      <c r="A897" s="404"/>
      <c r="B897" s="513"/>
      <c r="C897" s="404"/>
      <c r="D897" s="404"/>
      <c r="E897" s="404"/>
      <c r="F897" s="404"/>
      <c r="G897" s="404"/>
      <c r="H897" s="404"/>
      <c r="I897" s="404"/>
      <c r="J897" s="404"/>
      <c r="K897" s="404"/>
      <c r="L897" s="404"/>
      <c r="M897" s="404"/>
      <c r="N897" s="404"/>
      <c r="O897" s="404"/>
      <c r="P897" s="404"/>
      <c r="Q897" s="404"/>
      <c r="R897" s="404"/>
      <c r="S897" s="404"/>
      <c r="T897" s="404"/>
      <c r="U897" s="404"/>
      <c r="V897" s="404"/>
      <c r="W897" s="404"/>
      <c r="X897" s="404"/>
      <c r="Y897" s="404"/>
      <c r="Z897" s="404"/>
      <c r="AA897" s="404"/>
      <c r="AB897" s="404"/>
      <c r="AC897" s="404"/>
      <c r="AD897" s="404"/>
      <c r="AE897" s="404"/>
      <c r="AF897" s="404"/>
      <c r="AG897" s="404"/>
      <c r="AH897" s="404"/>
      <c r="AI897" s="404"/>
      <c r="AJ897" s="404"/>
      <c r="AK897" s="404"/>
      <c r="AL897" s="404"/>
      <c r="AM897" s="404"/>
      <c r="AN897" s="404"/>
      <c r="AO897" s="404"/>
      <c r="AP897" s="404"/>
      <c r="AQ897" s="404"/>
      <c r="AR897" s="404"/>
      <c r="AS897" s="404"/>
      <c r="AT897" s="404"/>
      <c r="AU897" s="404"/>
    </row>
    <row r="898" customFormat="false" ht="19.5" hidden="false" customHeight="true" outlineLevel="0" collapsed="false">
      <c r="A898" s="404"/>
      <c r="B898" s="513"/>
      <c r="C898" s="404"/>
      <c r="D898" s="404"/>
      <c r="E898" s="404"/>
      <c r="F898" s="404"/>
      <c r="G898" s="404"/>
      <c r="H898" s="404"/>
      <c r="I898" s="404"/>
      <c r="J898" s="404"/>
      <c r="K898" s="404"/>
      <c r="L898" s="404"/>
      <c r="M898" s="404"/>
      <c r="N898" s="404"/>
      <c r="O898" s="404"/>
      <c r="P898" s="404"/>
      <c r="Q898" s="404"/>
      <c r="R898" s="404"/>
      <c r="S898" s="404"/>
      <c r="T898" s="404"/>
      <c r="U898" s="404"/>
      <c r="V898" s="404"/>
      <c r="W898" s="404"/>
      <c r="X898" s="404"/>
      <c r="Y898" s="404"/>
      <c r="Z898" s="404"/>
      <c r="AA898" s="404"/>
      <c r="AB898" s="404"/>
      <c r="AC898" s="404"/>
      <c r="AD898" s="404"/>
      <c r="AE898" s="404"/>
      <c r="AF898" s="404"/>
      <c r="AG898" s="404"/>
      <c r="AH898" s="404"/>
      <c r="AI898" s="404"/>
      <c r="AJ898" s="404"/>
      <c r="AK898" s="404"/>
      <c r="AL898" s="404"/>
      <c r="AM898" s="404"/>
      <c r="AN898" s="404"/>
      <c r="AO898" s="404"/>
      <c r="AP898" s="404"/>
      <c r="AQ898" s="404"/>
      <c r="AR898" s="404"/>
      <c r="AS898" s="404"/>
      <c r="AT898" s="404"/>
      <c r="AU898" s="404"/>
    </row>
    <row r="899" customFormat="false" ht="19.5" hidden="false" customHeight="true" outlineLevel="0" collapsed="false">
      <c r="A899" s="404"/>
      <c r="B899" s="513"/>
      <c r="C899" s="404"/>
      <c r="D899" s="404"/>
      <c r="E899" s="404"/>
      <c r="F899" s="404"/>
      <c r="G899" s="404"/>
      <c r="H899" s="404"/>
      <c r="I899" s="404"/>
      <c r="J899" s="404"/>
      <c r="K899" s="404"/>
      <c r="L899" s="404"/>
      <c r="M899" s="404"/>
      <c r="N899" s="404"/>
      <c r="O899" s="404"/>
      <c r="P899" s="404"/>
      <c r="Q899" s="404"/>
      <c r="R899" s="404"/>
      <c r="S899" s="404"/>
      <c r="T899" s="404"/>
      <c r="U899" s="404"/>
      <c r="V899" s="404"/>
      <c r="W899" s="404"/>
      <c r="X899" s="404"/>
      <c r="Y899" s="404"/>
      <c r="Z899" s="404"/>
      <c r="AA899" s="404"/>
      <c r="AB899" s="404"/>
      <c r="AC899" s="404"/>
      <c r="AD899" s="404"/>
      <c r="AE899" s="404"/>
      <c r="AF899" s="404"/>
      <c r="AG899" s="404"/>
      <c r="AH899" s="404"/>
      <c r="AI899" s="404"/>
      <c r="AJ899" s="404"/>
      <c r="AK899" s="404"/>
      <c r="AL899" s="404"/>
      <c r="AM899" s="404"/>
      <c r="AN899" s="404"/>
      <c r="AO899" s="404"/>
      <c r="AP899" s="404"/>
      <c r="AQ899" s="404"/>
      <c r="AR899" s="404"/>
      <c r="AS899" s="404"/>
      <c r="AT899" s="404"/>
      <c r="AU899" s="404"/>
    </row>
    <row r="900" customFormat="false" ht="19.5" hidden="false" customHeight="true" outlineLevel="0" collapsed="false">
      <c r="A900" s="404"/>
      <c r="B900" s="513"/>
      <c r="C900" s="404"/>
      <c r="D900" s="404"/>
      <c r="E900" s="404"/>
      <c r="F900" s="404"/>
      <c r="G900" s="404"/>
      <c r="H900" s="404"/>
      <c r="I900" s="404"/>
      <c r="J900" s="404"/>
      <c r="K900" s="404"/>
      <c r="L900" s="404"/>
      <c r="M900" s="404"/>
      <c r="N900" s="404"/>
      <c r="O900" s="404"/>
      <c r="P900" s="404"/>
      <c r="Q900" s="404"/>
      <c r="R900" s="404"/>
      <c r="S900" s="404"/>
      <c r="T900" s="404"/>
      <c r="U900" s="404"/>
      <c r="V900" s="404"/>
      <c r="W900" s="404"/>
      <c r="X900" s="404"/>
      <c r="Y900" s="404"/>
      <c r="Z900" s="404"/>
      <c r="AA900" s="404"/>
      <c r="AB900" s="404"/>
      <c r="AC900" s="404"/>
      <c r="AD900" s="404"/>
      <c r="AE900" s="404"/>
      <c r="AF900" s="404"/>
      <c r="AG900" s="404"/>
      <c r="AH900" s="404"/>
      <c r="AI900" s="404"/>
      <c r="AJ900" s="404"/>
      <c r="AK900" s="404"/>
      <c r="AL900" s="404"/>
      <c r="AM900" s="404"/>
      <c r="AN900" s="404"/>
      <c r="AO900" s="404"/>
      <c r="AP900" s="404"/>
      <c r="AQ900" s="404"/>
      <c r="AR900" s="404"/>
      <c r="AS900" s="404"/>
      <c r="AT900" s="404"/>
      <c r="AU900" s="404"/>
    </row>
    <row r="901" customFormat="false" ht="19.5" hidden="false" customHeight="true" outlineLevel="0" collapsed="false">
      <c r="A901" s="404"/>
      <c r="B901" s="513"/>
      <c r="C901" s="404"/>
      <c r="D901" s="404"/>
      <c r="E901" s="404"/>
      <c r="F901" s="404"/>
      <c r="G901" s="404"/>
      <c r="H901" s="404"/>
      <c r="I901" s="404"/>
      <c r="J901" s="404"/>
      <c r="K901" s="404"/>
      <c r="L901" s="404"/>
      <c r="M901" s="404"/>
      <c r="N901" s="404"/>
      <c r="O901" s="404"/>
      <c r="P901" s="404"/>
      <c r="Q901" s="404"/>
      <c r="R901" s="404"/>
      <c r="S901" s="404"/>
      <c r="T901" s="404"/>
      <c r="U901" s="404"/>
      <c r="V901" s="404"/>
      <c r="W901" s="404"/>
      <c r="X901" s="404"/>
      <c r="Y901" s="404"/>
      <c r="Z901" s="404"/>
      <c r="AA901" s="404"/>
      <c r="AB901" s="404"/>
      <c r="AC901" s="404"/>
      <c r="AD901" s="404"/>
      <c r="AE901" s="404"/>
      <c r="AF901" s="404"/>
      <c r="AG901" s="404"/>
      <c r="AH901" s="404"/>
      <c r="AI901" s="404"/>
      <c r="AJ901" s="404"/>
      <c r="AK901" s="404"/>
      <c r="AL901" s="404"/>
      <c r="AM901" s="404"/>
      <c r="AN901" s="404"/>
      <c r="AO901" s="404"/>
      <c r="AP901" s="404"/>
      <c r="AQ901" s="404"/>
      <c r="AR901" s="404"/>
      <c r="AS901" s="404"/>
      <c r="AT901" s="404"/>
      <c r="AU901" s="404"/>
    </row>
    <row r="902" customFormat="false" ht="19.5" hidden="false" customHeight="true" outlineLevel="0" collapsed="false">
      <c r="A902" s="404"/>
      <c r="B902" s="513"/>
      <c r="C902" s="404"/>
      <c r="D902" s="404"/>
      <c r="E902" s="404"/>
      <c r="F902" s="404"/>
      <c r="G902" s="404"/>
      <c r="H902" s="404"/>
      <c r="I902" s="404"/>
      <c r="J902" s="404"/>
      <c r="K902" s="404"/>
      <c r="L902" s="404"/>
      <c r="M902" s="404"/>
      <c r="N902" s="404"/>
      <c r="O902" s="404"/>
      <c r="P902" s="404"/>
      <c r="Q902" s="404"/>
      <c r="R902" s="404"/>
      <c r="S902" s="404"/>
      <c r="T902" s="404"/>
      <c r="U902" s="404"/>
      <c r="V902" s="404"/>
      <c r="W902" s="404"/>
      <c r="X902" s="404"/>
      <c r="Y902" s="404"/>
      <c r="Z902" s="404"/>
      <c r="AA902" s="404"/>
      <c r="AB902" s="404"/>
      <c r="AC902" s="404"/>
      <c r="AD902" s="404"/>
      <c r="AE902" s="404"/>
      <c r="AF902" s="404"/>
      <c r="AG902" s="404"/>
      <c r="AH902" s="404"/>
      <c r="AI902" s="404"/>
      <c r="AJ902" s="404"/>
      <c r="AK902" s="404"/>
      <c r="AL902" s="404"/>
      <c r="AM902" s="404"/>
      <c r="AN902" s="404"/>
      <c r="AO902" s="404"/>
      <c r="AP902" s="404"/>
      <c r="AQ902" s="404"/>
      <c r="AR902" s="404"/>
      <c r="AS902" s="404"/>
      <c r="AT902" s="404"/>
      <c r="AU902" s="404"/>
    </row>
    <row r="903" customFormat="false" ht="19.5" hidden="false" customHeight="true" outlineLevel="0" collapsed="false">
      <c r="A903" s="404"/>
      <c r="B903" s="513"/>
      <c r="C903" s="404"/>
      <c r="D903" s="404"/>
      <c r="E903" s="404"/>
      <c r="F903" s="404"/>
      <c r="G903" s="404"/>
      <c r="H903" s="404"/>
      <c r="I903" s="404"/>
      <c r="J903" s="404"/>
      <c r="K903" s="404"/>
      <c r="L903" s="404"/>
      <c r="M903" s="404"/>
      <c r="N903" s="404"/>
      <c r="O903" s="404"/>
      <c r="P903" s="404"/>
      <c r="Q903" s="404"/>
      <c r="R903" s="404"/>
      <c r="S903" s="404"/>
      <c r="T903" s="404"/>
      <c r="U903" s="404"/>
      <c r="V903" s="404"/>
      <c r="W903" s="404"/>
      <c r="X903" s="404"/>
      <c r="Y903" s="404"/>
      <c r="Z903" s="404"/>
      <c r="AA903" s="404"/>
      <c r="AB903" s="404"/>
      <c r="AC903" s="404"/>
      <c r="AD903" s="404"/>
      <c r="AE903" s="404"/>
      <c r="AF903" s="404"/>
      <c r="AG903" s="404"/>
      <c r="AH903" s="404"/>
      <c r="AI903" s="404"/>
      <c r="AJ903" s="404"/>
      <c r="AK903" s="404"/>
      <c r="AL903" s="404"/>
      <c r="AM903" s="404"/>
      <c r="AN903" s="404"/>
      <c r="AO903" s="404"/>
      <c r="AP903" s="404"/>
      <c r="AQ903" s="404"/>
      <c r="AR903" s="404"/>
      <c r="AS903" s="404"/>
      <c r="AT903" s="404"/>
      <c r="AU903" s="404"/>
    </row>
    <row r="904" customFormat="false" ht="19.5" hidden="false" customHeight="true" outlineLevel="0" collapsed="false">
      <c r="A904" s="404"/>
      <c r="B904" s="513"/>
      <c r="C904" s="404"/>
      <c r="D904" s="404"/>
      <c r="E904" s="404"/>
      <c r="F904" s="404"/>
      <c r="G904" s="404"/>
      <c r="H904" s="404"/>
      <c r="I904" s="404"/>
      <c r="J904" s="404"/>
      <c r="K904" s="404"/>
      <c r="L904" s="404"/>
      <c r="M904" s="404"/>
      <c r="N904" s="404"/>
      <c r="O904" s="404"/>
      <c r="P904" s="404"/>
      <c r="Q904" s="404"/>
      <c r="R904" s="404"/>
      <c r="S904" s="404"/>
      <c r="T904" s="404"/>
      <c r="U904" s="404"/>
      <c r="V904" s="404"/>
      <c r="W904" s="404"/>
      <c r="X904" s="404"/>
      <c r="Y904" s="404"/>
      <c r="Z904" s="404"/>
      <c r="AA904" s="404"/>
      <c r="AB904" s="404"/>
      <c r="AC904" s="404"/>
      <c r="AD904" s="404"/>
      <c r="AE904" s="404"/>
      <c r="AF904" s="404"/>
      <c r="AG904" s="404"/>
      <c r="AH904" s="404"/>
      <c r="AI904" s="404"/>
      <c r="AJ904" s="404"/>
      <c r="AK904" s="404"/>
      <c r="AL904" s="404"/>
      <c r="AM904" s="404"/>
      <c r="AN904" s="404"/>
      <c r="AO904" s="404"/>
      <c r="AP904" s="404"/>
      <c r="AQ904" s="404"/>
      <c r="AR904" s="404"/>
      <c r="AS904" s="404"/>
      <c r="AT904" s="404"/>
      <c r="AU904" s="404"/>
    </row>
    <row r="905" customFormat="false" ht="19.5" hidden="false" customHeight="true" outlineLevel="0" collapsed="false">
      <c r="A905" s="404"/>
      <c r="B905" s="513"/>
      <c r="C905" s="404"/>
      <c r="D905" s="404"/>
      <c r="E905" s="404"/>
      <c r="F905" s="404"/>
      <c r="G905" s="404"/>
      <c r="H905" s="404"/>
      <c r="I905" s="404"/>
      <c r="J905" s="404"/>
      <c r="K905" s="404"/>
      <c r="L905" s="404"/>
      <c r="M905" s="404"/>
      <c r="N905" s="404"/>
      <c r="O905" s="404"/>
      <c r="P905" s="404"/>
      <c r="Q905" s="404"/>
      <c r="R905" s="404"/>
      <c r="S905" s="404"/>
      <c r="T905" s="404"/>
      <c r="U905" s="404"/>
      <c r="V905" s="404"/>
      <c r="W905" s="404"/>
      <c r="X905" s="404"/>
      <c r="Y905" s="404"/>
      <c r="Z905" s="404"/>
      <c r="AA905" s="404"/>
      <c r="AB905" s="404"/>
      <c r="AC905" s="404"/>
      <c r="AD905" s="404"/>
      <c r="AE905" s="404"/>
      <c r="AF905" s="404"/>
      <c r="AG905" s="404"/>
      <c r="AH905" s="404"/>
      <c r="AI905" s="404"/>
      <c r="AJ905" s="404"/>
      <c r="AK905" s="404"/>
      <c r="AL905" s="404"/>
      <c r="AM905" s="404"/>
      <c r="AN905" s="404"/>
      <c r="AO905" s="404"/>
      <c r="AP905" s="404"/>
      <c r="AQ905" s="404"/>
      <c r="AR905" s="404"/>
      <c r="AS905" s="404"/>
      <c r="AT905" s="404"/>
      <c r="AU905" s="404"/>
    </row>
    <row r="906" customFormat="false" ht="19.5" hidden="false" customHeight="true" outlineLevel="0" collapsed="false">
      <c r="A906" s="404"/>
      <c r="B906" s="513"/>
      <c r="C906" s="404"/>
      <c r="D906" s="404"/>
      <c r="E906" s="404"/>
      <c r="F906" s="404"/>
      <c r="G906" s="404"/>
      <c r="H906" s="404"/>
      <c r="I906" s="404"/>
      <c r="J906" s="404"/>
      <c r="K906" s="404"/>
      <c r="L906" s="404"/>
      <c r="M906" s="404"/>
      <c r="N906" s="404"/>
      <c r="O906" s="404"/>
      <c r="P906" s="404"/>
      <c r="Q906" s="404"/>
      <c r="R906" s="404"/>
      <c r="S906" s="404"/>
      <c r="T906" s="404"/>
      <c r="U906" s="404"/>
      <c r="V906" s="404"/>
      <c r="W906" s="404"/>
      <c r="X906" s="404"/>
      <c r="Y906" s="404"/>
      <c r="Z906" s="404"/>
      <c r="AA906" s="404"/>
      <c r="AB906" s="404"/>
      <c r="AC906" s="404"/>
      <c r="AD906" s="404"/>
      <c r="AE906" s="404"/>
      <c r="AF906" s="404"/>
      <c r="AG906" s="404"/>
      <c r="AH906" s="404"/>
      <c r="AI906" s="404"/>
      <c r="AJ906" s="404"/>
      <c r="AK906" s="404"/>
      <c r="AL906" s="404"/>
      <c r="AM906" s="404"/>
      <c r="AN906" s="404"/>
      <c r="AO906" s="404"/>
      <c r="AP906" s="404"/>
      <c r="AQ906" s="404"/>
      <c r="AR906" s="404"/>
      <c r="AS906" s="404"/>
      <c r="AT906" s="404"/>
      <c r="AU906" s="404"/>
    </row>
    <row r="907" customFormat="false" ht="19.5" hidden="false" customHeight="true" outlineLevel="0" collapsed="false">
      <c r="A907" s="404"/>
      <c r="B907" s="513"/>
      <c r="C907" s="404"/>
      <c r="D907" s="404"/>
      <c r="E907" s="404"/>
      <c r="F907" s="404"/>
      <c r="G907" s="404"/>
      <c r="H907" s="404"/>
      <c r="I907" s="404"/>
      <c r="J907" s="404"/>
      <c r="K907" s="404"/>
      <c r="L907" s="404"/>
      <c r="M907" s="404"/>
      <c r="N907" s="404"/>
      <c r="O907" s="404"/>
      <c r="P907" s="404"/>
      <c r="Q907" s="404"/>
      <c r="R907" s="404"/>
      <c r="S907" s="404"/>
      <c r="T907" s="404"/>
      <c r="U907" s="404"/>
      <c r="V907" s="404"/>
      <c r="W907" s="404"/>
      <c r="X907" s="404"/>
      <c r="Y907" s="404"/>
      <c r="Z907" s="404"/>
      <c r="AA907" s="404"/>
      <c r="AB907" s="404"/>
      <c r="AC907" s="404"/>
      <c r="AD907" s="404"/>
      <c r="AE907" s="404"/>
      <c r="AF907" s="404"/>
      <c r="AG907" s="404"/>
      <c r="AH907" s="404"/>
      <c r="AI907" s="404"/>
      <c r="AJ907" s="404"/>
      <c r="AK907" s="404"/>
      <c r="AL907" s="404"/>
      <c r="AM907" s="404"/>
      <c r="AN907" s="404"/>
      <c r="AO907" s="404"/>
      <c r="AP907" s="404"/>
      <c r="AQ907" s="404"/>
      <c r="AR907" s="404"/>
      <c r="AS907" s="404"/>
      <c r="AT907" s="404"/>
      <c r="AU907" s="404"/>
    </row>
    <row r="908" customFormat="false" ht="19.5" hidden="false" customHeight="true" outlineLevel="0" collapsed="false">
      <c r="A908" s="404"/>
      <c r="B908" s="513"/>
      <c r="C908" s="404"/>
      <c r="D908" s="404"/>
      <c r="E908" s="404"/>
      <c r="F908" s="404"/>
      <c r="G908" s="404"/>
      <c r="H908" s="404"/>
      <c r="I908" s="404"/>
      <c r="J908" s="404"/>
      <c r="K908" s="404"/>
      <c r="L908" s="404"/>
      <c r="M908" s="404"/>
      <c r="N908" s="404"/>
      <c r="O908" s="404"/>
      <c r="P908" s="404"/>
      <c r="Q908" s="404"/>
      <c r="R908" s="404"/>
      <c r="S908" s="404"/>
      <c r="T908" s="404"/>
      <c r="U908" s="404"/>
      <c r="V908" s="404"/>
      <c r="W908" s="404"/>
      <c r="X908" s="404"/>
      <c r="Y908" s="404"/>
      <c r="Z908" s="404"/>
      <c r="AA908" s="404"/>
      <c r="AB908" s="404"/>
      <c r="AC908" s="404"/>
      <c r="AD908" s="404"/>
      <c r="AE908" s="404"/>
      <c r="AF908" s="404"/>
      <c r="AG908" s="404"/>
      <c r="AH908" s="404"/>
      <c r="AI908" s="404"/>
      <c r="AJ908" s="404"/>
      <c r="AK908" s="404"/>
      <c r="AL908" s="404"/>
      <c r="AM908" s="404"/>
      <c r="AN908" s="404"/>
      <c r="AO908" s="404"/>
      <c r="AP908" s="404"/>
      <c r="AQ908" s="404"/>
      <c r="AR908" s="404"/>
      <c r="AS908" s="404"/>
      <c r="AT908" s="404"/>
      <c r="AU908" s="404"/>
    </row>
    <row r="909" customFormat="false" ht="19.5" hidden="false" customHeight="true" outlineLevel="0" collapsed="false">
      <c r="A909" s="404"/>
      <c r="B909" s="513"/>
      <c r="C909" s="404"/>
      <c r="D909" s="404"/>
      <c r="E909" s="404"/>
      <c r="F909" s="404"/>
      <c r="G909" s="404"/>
      <c r="H909" s="404"/>
      <c r="I909" s="404"/>
      <c r="J909" s="404"/>
      <c r="K909" s="404"/>
      <c r="L909" s="404"/>
      <c r="M909" s="404"/>
      <c r="N909" s="404"/>
      <c r="O909" s="404"/>
      <c r="P909" s="404"/>
      <c r="Q909" s="404"/>
      <c r="R909" s="404"/>
      <c r="S909" s="404"/>
      <c r="T909" s="404"/>
      <c r="U909" s="404"/>
      <c r="V909" s="404"/>
      <c r="W909" s="404"/>
      <c r="X909" s="404"/>
      <c r="Y909" s="404"/>
      <c r="Z909" s="404"/>
      <c r="AA909" s="404"/>
      <c r="AB909" s="404"/>
      <c r="AC909" s="404"/>
      <c r="AD909" s="404"/>
      <c r="AE909" s="404"/>
      <c r="AF909" s="404"/>
      <c r="AG909" s="404"/>
      <c r="AH909" s="404"/>
      <c r="AI909" s="404"/>
      <c r="AJ909" s="404"/>
      <c r="AK909" s="404"/>
      <c r="AL909" s="404"/>
      <c r="AM909" s="404"/>
      <c r="AN909" s="404"/>
      <c r="AO909" s="404"/>
      <c r="AP909" s="404"/>
      <c r="AQ909" s="404"/>
      <c r="AR909" s="404"/>
      <c r="AS909" s="404"/>
      <c r="AT909" s="404"/>
      <c r="AU909" s="404"/>
    </row>
    <row r="910" customFormat="false" ht="19.5" hidden="false" customHeight="true" outlineLevel="0" collapsed="false">
      <c r="A910" s="404"/>
      <c r="B910" s="513"/>
      <c r="C910" s="404"/>
      <c r="D910" s="404"/>
      <c r="E910" s="404"/>
      <c r="F910" s="404"/>
      <c r="G910" s="404"/>
      <c r="H910" s="404"/>
      <c r="I910" s="404"/>
      <c r="J910" s="404"/>
      <c r="K910" s="404"/>
      <c r="L910" s="404"/>
      <c r="M910" s="404"/>
      <c r="N910" s="404"/>
      <c r="O910" s="404"/>
      <c r="P910" s="404"/>
      <c r="Q910" s="404"/>
      <c r="R910" s="404"/>
      <c r="S910" s="404"/>
      <c r="T910" s="404"/>
      <c r="U910" s="404"/>
      <c r="V910" s="404"/>
      <c r="W910" s="404"/>
      <c r="X910" s="404"/>
      <c r="Y910" s="404"/>
      <c r="Z910" s="404"/>
      <c r="AA910" s="404"/>
      <c r="AB910" s="404"/>
      <c r="AC910" s="404"/>
      <c r="AD910" s="404"/>
      <c r="AE910" s="404"/>
      <c r="AF910" s="404"/>
      <c r="AG910" s="404"/>
      <c r="AH910" s="404"/>
      <c r="AI910" s="404"/>
      <c r="AJ910" s="404"/>
      <c r="AK910" s="404"/>
      <c r="AL910" s="404"/>
      <c r="AM910" s="404"/>
      <c r="AN910" s="404"/>
      <c r="AO910" s="404"/>
      <c r="AP910" s="404"/>
      <c r="AQ910" s="404"/>
      <c r="AR910" s="404"/>
      <c r="AS910" s="404"/>
      <c r="AT910" s="404"/>
      <c r="AU910" s="404"/>
    </row>
    <row r="911" customFormat="false" ht="19.5" hidden="false" customHeight="true" outlineLevel="0" collapsed="false">
      <c r="A911" s="404"/>
      <c r="B911" s="513"/>
      <c r="C911" s="404"/>
      <c r="D911" s="404"/>
      <c r="E911" s="404"/>
      <c r="F911" s="404"/>
      <c r="G911" s="404"/>
      <c r="H911" s="404"/>
      <c r="I911" s="404"/>
      <c r="J911" s="404"/>
      <c r="K911" s="404"/>
      <c r="L911" s="404"/>
      <c r="M911" s="404"/>
      <c r="N911" s="404"/>
      <c r="O911" s="404"/>
      <c r="P911" s="404"/>
      <c r="Q911" s="404"/>
      <c r="R911" s="404"/>
      <c r="S911" s="404"/>
      <c r="T911" s="404"/>
      <c r="U911" s="404"/>
      <c r="V911" s="404"/>
      <c r="W911" s="404"/>
      <c r="X911" s="404"/>
      <c r="Y911" s="404"/>
      <c r="Z911" s="404"/>
      <c r="AA911" s="404"/>
      <c r="AB911" s="404"/>
      <c r="AC911" s="404"/>
      <c r="AD911" s="404"/>
      <c r="AE911" s="404"/>
      <c r="AF911" s="404"/>
      <c r="AG911" s="404"/>
      <c r="AH911" s="404"/>
      <c r="AI911" s="404"/>
      <c r="AJ911" s="404"/>
      <c r="AK911" s="404"/>
      <c r="AL911" s="404"/>
      <c r="AM911" s="404"/>
      <c r="AN911" s="404"/>
      <c r="AO911" s="404"/>
      <c r="AP911" s="404"/>
      <c r="AQ911" s="404"/>
      <c r="AR911" s="404"/>
      <c r="AS911" s="404"/>
      <c r="AT911" s="404"/>
      <c r="AU911" s="404"/>
    </row>
    <row r="912" customFormat="false" ht="19.5" hidden="false" customHeight="true" outlineLevel="0" collapsed="false">
      <c r="A912" s="404"/>
      <c r="B912" s="513"/>
      <c r="C912" s="404"/>
      <c r="D912" s="404"/>
      <c r="E912" s="404"/>
      <c r="F912" s="404"/>
      <c r="G912" s="404"/>
      <c r="H912" s="404"/>
      <c r="I912" s="404"/>
      <c r="J912" s="404"/>
      <c r="K912" s="404"/>
      <c r="L912" s="404"/>
      <c r="M912" s="404"/>
      <c r="N912" s="404"/>
      <c r="O912" s="404"/>
      <c r="P912" s="404"/>
      <c r="Q912" s="404"/>
      <c r="R912" s="404"/>
      <c r="S912" s="404"/>
      <c r="T912" s="404"/>
      <c r="U912" s="404"/>
      <c r="V912" s="404"/>
      <c r="W912" s="404"/>
      <c r="X912" s="404"/>
      <c r="Y912" s="404"/>
      <c r="Z912" s="404"/>
      <c r="AA912" s="404"/>
      <c r="AB912" s="404"/>
      <c r="AC912" s="404"/>
      <c r="AD912" s="404"/>
      <c r="AE912" s="404"/>
      <c r="AF912" s="404"/>
      <c r="AG912" s="404"/>
      <c r="AH912" s="404"/>
      <c r="AI912" s="404"/>
      <c r="AJ912" s="404"/>
      <c r="AK912" s="404"/>
      <c r="AL912" s="404"/>
      <c r="AM912" s="404"/>
      <c r="AN912" s="404"/>
      <c r="AO912" s="404"/>
      <c r="AP912" s="404"/>
      <c r="AQ912" s="404"/>
      <c r="AR912" s="404"/>
      <c r="AS912" s="404"/>
      <c r="AT912" s="404"/>
      <c r="AU912" s="404"/>
    </row>
    <row r="913" customFormat="false" ht="19.5" hidden="false" customHeight="true" outlineLevel="0" collapsed="false">
      <c r="A913" s="404"/>
      <c r="B913" s="513"/>
      <c r="C913" s="404"/>
      <c r="D913" s="404"/>
      <c r="E913" s="404"/>
      <c r="F913" s="404"/>
      <c r="G913" s="404"/>
      <c r="H913" s="404"/>
      <c r="I913" s="404"/>
      <c r="J913" s="404"/>
      <c r="K913" s="404"/>
      <c r="L913" s="404"/>
      <c r="M913" s="404"/>
      <c r="N913" s="404"/>
      <c r="O913" s="404"/>
      <c r="P913" s="404"/>
      <c r="Q913" s="404"/>
      <c r="R913" s="404"/>
      <c r="S913" s="404"/>
      <c r="T913" s="404"/>
      <c r="U913" s="404"/>
      <c r="V913" s="404"/>
      <c r="W913" s="404"/>
      <c r="X913" s="404"/>
      <c r="Y913" s="404"/>
      <c r="Z913" s="404"/>
      <c r="AA913" s="404"/>
      <c r="AB913" s="404"/>
      <c r="AC913" s="404"/>
      <c r="AD913" s="404"/>
      <c r="AE913" s="404"/>
      <c r="AF913" s="404"/>
      <c r="AG913" s="404"/>
      <c r="AH913" s="404"/>
      <c r="AI913" s="404"/>
      <c r="AJ913" s="404"/>
      <c r="AK913" s="404"/>
      <c r="AL913" s="404"/>
      <c r="AM913" s="404"/>
      <c r="AN913" s="404"/>
      <c r="AO913" s="404"/>
      <c r="AP913" s="404"/>
      <c r="AQ913" s="404"/>
      <c r="AR913" s="404"/>
      <c r="AS913" s="404"/>
      <c r="AT913" s="404"/>
      <c r="AU913" s="404"/>
    </row>
    <row r="914" customFormat="false" ht="19.5" hidden="false" customHeight="true" outlineLevel="0" collapsed="false">
      <c r="A914" s="404"/>
      <c r="B914" s="513"/>
      <c r="C914" s="404"/>
      <c r="D914" s="404"/>
      <c r="E914" s="404"/>
      <c r="F914" s="404"/>
      <c r="G914" s="404"/>
      <c r="H914" s="404"/>
      <c r="I914" s="404"/>
      <c r="J914" s="404"/>
      <c r="K914" s="404"/>
      <c r="L914" s="404"/>
      <c r="M914" s="404"/>
      <c r="N914" s="404"/>
      <c r="O914" s="404"/>
      <c r="P914" s="404"/>
      <c r="Q914" s="404"/>
      <c r="R914" s="404"/>
      <c r="S914" s="404"/>
      <c r="T914" s="404"/>
      <c r="U914" s="404"/>
      <c r="V914" s="404"/>
      <c r="W914" s="404"/>
      <c r="X914" s="404"/>
      <c r="Y914" s="404"/>
      <c r="Z914" s="404"/>
      <c r="AA914" s="404"/>
      <c r="AB914" s="404"/>
      <c r="AC914" s="404"/>
      <c r="AD914" s="404"/>
      <c r="AE914" s="404"/>
      <c r="AF914" s="404"/>
      <c r="AG914" s="404"/>
      <c r="AH914" s="404"/>
      <c r="AI914" s="404"/>
      <c r="AJ914" s="404"/>
      <c r="AK914" s="404"/>
      <c r="AL914" s="404"/>
      <c r="AM914" s="404"/>
      <c r="AN914" s="404"/>
      <c r="AO914" s="404"/>
      <c r="AP914" s="404"/>
      <c r="AQ914" s="404"/>
      <c r="AR914" s="404"/>
      <c r="AS914" s="404"/>
      <c r="AT914" s="404"/>
      <c r="AU914" s="404"/>
    </row>
    <row r="915" customFormat="false" ht="19.5" hidden="false" customHeight="true" outlineLevel="0" collapsed="false">
      <c r="A915" s="404"/>
      <c r="B915" s="513"/>
      <c r="C915" s="404"/>
      <c r="D915" s="404"/>
      <c r="E915" s="404"/>
      <c r="F915" s="404"/>
      <c r="G915" s="404"/>
      <c r="H915" s="404"/>
      <c r="I915" s="404"/>
      <c r="J915" s="404"/>
      <c r="K915" s="404"/>
      <c r="L915" s="404"/>
      <c r="M915" s="404"/>
      <c r="N915" s="404"/>
      <c r="O915" s="404"/>
      <c r="P915" s="404"/>
      <c r="Q915" s="404"/>
      <c r="R915" s="404"/>
      <c r="S915" s="404"/>
      <c r="T915" s="404"/>
      <c r="U915" s="404"/>
      <c r="V915" s="404"/>
      <c r="W915" s="404"/>
      <c r="X915" s="404"/>
      <c r="Y915" s="404"/>
      <c r="Z915" s="404"/>
      <c r="AA915" s="404"/>
      <c r="AB915" s="404"/>
      <c r="AC915" s="404"/>
      <c r="AD915" s="404"/>
      <c r="AE915" s="404"/>
      <c r="AF915" s="404"/>
      <c r="AG915" s="404"/>
      <c r="AH915" s="404"/>
      <c r="AI915" s="404"/>
      <c r="AJ915" s="404"/>
      <c r="AK915" s="404"/>
      <c r="AL915" s="404"/>
      <c r="AM915" s="404"/>
      <c r="AN915" s="404"/>
      <c r="AO915" s="404"/>
      <c r="AP915" s="404"/>
      <c r="AQ915" s="404"/>
      <c r="AR915" s="404"/>
      <c r="AS915" s="404"/>
      <c r="AT915" s="404"/>
      <c r="AU915" s="404"/>
    </row>
    <row r="916" customFormat="false" ht="19.5" hidden="false" customHeight="true" outlineLevel="0" collapsed="false">
      <c r="A916" s="404"/>
      <c r="B916" s="513"/>
      <c r="C916" s="404"/>
      <c r="D916" s="404"/>
      <c r="E916" s="404"/>
      <c r="F916" s="404"/>
      <c r="G916" s="404"/>
      <c r="H916" s="404"/>
      <c r="I916" s="404"/>
      <c r="J916" s="404"/>
      <c r="K916" s="404"/>
      <c r="L916" s="404"/>
      <c r="M916" s="404"/>
      <c r="N916" s="404"/>
      <c r="O916" s="404"/>
      <c r="P916" s="404"/>
      <c r="Q916" s="404"/>
      <c r="R916" s="404"/>
      <c r="S916" s="404"/>
      <c r="T916" s="404"/>
      <c r="U916" s="404"/>
      <c r="V916" s="404"/>
      <c r="W916" s="404"/>
      <c r="X916" s="404"/>
      <c r="Y916" s="404"/>
      <c r="Z916" s="404"/>
      <c r="AA916" s="404"/>
      <c r="AB916" s="404"/>
      <c r="AC916" s="404"/>
      <c r="AD916" s="404"/>
      <c r="AE916" s="404"/>
      <c r="AF916" s="404"/>
      <c r="AG916" s="404"/>
      <c r="AH916" s="404"/>
      <c r="AI916" s="404"/>
      <c r="AJ916" s="404"/>
      <c r="AK916" s="404"/>
      <c r="AL916" s="404"/>
      <c r="AM916" s="404"/>
      <c r="AN916" s="404"/>
      <c r="AO916" s="404"/>
      <c r="AP916" s="404"/>
      <c r="AQ916" s="404"/>
      <c r="AR916" s="404"/>
      <c r="AS916" s="404"/>
      <c r="AT916" s="404"/>
      <c r="AU916" s="404"/>
    </row>
    <row r="917" customFormat="false" ht="19.5" hidden="false" customHeight="true" outlineLevel="0" collapsed="false">
      <c r="A917" s="404"/>
      <c r="B917" s="513"/>
      <c r="C917" s="404"/>
      <c r="D917" s="404"/>
      <c r="E917" s="404"/>
      <c r="F917" s="404"/>
      <c r="G917" s="404"/>
      <c r="H917" s="404"/>
      <c r="I917" s="404"/>
      <c r="J917" s="404"/>
      <c r="K917" s="404"/>
      <c r="L917" s="404"/>
      <c r="M917" s="404"/>
      <c r="N917" s="404"/>
      <c r="O917" s="404"/>
      <c r="P917" s="404"/>
      <c r="Q917" s="404"/>
      <c r="R917" s="404"/>
      <c r="S917" s="404"/>
      <c r="T917" s="404"/>
      <c r="U917" s="404"/>
      <c r="V917" s="404"/>
      <c r="W917" s="404"/>
      <c r="X917" s="404"/>
      <c r="Y917" s="404"/>
      <c r="Z917" s="404"/>
      <c r="AA917" s="404"/>
      <c r="AB917" s="404"/>
      <c r="AC917" s="404"/>
      <c r="AD917" s="404"/>
      <c r="AE917" s="404"/>
      <c r="AF917" s="404"/>
      <c r="AG917" s="404"/>
      <c r="AH917" s="404"/>
      <c r="AI917" s="404"/>
      <c r="AJ917" s="404"/>
      <c r="AK917" s="404"/>
      <c r="AL917" s="404"/>
      <c r="AM917" s="404"/>
      <c r="AN917" s="404"/>
      <c r="AO917" s="404"/>
      <c r="AP917" s="404"/>
      <c r="AQ917" s="404"/>
      <c r="AR917" s="404"/>
      <c r="AS917" s="404"/>
      <c r="AT917" s="404"/>
      <c r="AU917" s="404"/>
    </row>
    <row r="918" customFormat="false" ht="19.5" hidden="false" customHeight="true" outlineLevel="0" collapsed="false">
      <c r="A918" s="404"/>
      <c r="B918" s="513"/>
      <c r="C918" s="404"/>
      <c r="D918" s="404"/>
      <c r="E918" s="404"/>
      <c r="F918" s="404"/>
      <c r="G918" s="404"/>
      <c r="H918" s="404"/>
      <c r="I918" s="404"/>
      <c r="J918" s="404"/>
      <c r="K918" s="404"/>
      <c r="L918" s="404"/>
      <c r="M918" s="404"/>
      <c r="N918" s="404"/>
      <c r="O918" s="404"/>
      <c r="P918" s="404"/>
      <c r="Q918" s="404"/>
      <c r="R918" s="404"/>
      <c r="S918" s="404"/>
      <c r="T918" s="404"/>
      <c r="U918" s="404"/>
      <c r="V918" s="404"/>
      <c r="W918" s="404"/>
      <c r="X918" s="404"/>
      <c r="Y918" s="404"/>
      <c r="Z918" s="404"/>
      <c r="AA918" s="404"/>
      <c r="AB918" s="404"/>
      <c r="AC918" s="404"/>
      <c r="AD918" s="404"/>
      <c r="AE918" s="404"/>
      <c r="AF918" s="404"/>
      <c r="AG918" s="404"/>
      <c r="AH918" s="404"/>
      <c r="AI918" s="404"/>
      <c r="AJ918" s="404"/>
      <c r="AK918" s="404"/>
      <c r="AL918" s="404"/>
      <c r="AM918" s="404"/>
      <c r="AN918" s="404"/>
      <c r="AO918" s="404"/>
      <c r="AP918" s="404"/>
      <c r="AQ918" s="404"/>
      <c r="AR918" s="404"/>
      <c r="AS918" s="404"/>
      <c r="AT918" s="404"/>
      <c r="AU918" s="404"/>
    </row>
    <row r="919" customFormat="false" ht="19.5" hidden="false" customHeight="true" outlineLevel="0" collapsed="false">
      <c r="A919" s="404"/>
      <c r="B919" s="513"/>
      <c r="C919" s="404"/>
      <c r="D919" s="404"/>
      <c r="E919" s="404"/>
      <c r="F919" s="404"/>
      <c r="G919" s="404"/>
      <c r="H919" s="404"/>
      <c r="I919" s="404"/>
      <c r="J919" s="404"/>
      <c r="K919" s="404"/>
      <c r="L919" s="404"/>
      <c r="M919" s="404"/>
      <c r="N919" s="404"/>
      <c r="O919" s="404"/>
      <c r="P919" s="404"/>
      <c r="Q919" s="404"/>
      <c r="R919" s="404"/>
      <c r="S919" s="404"/>
      <c r="T919" s="404"/>
      <c r="U919" s="404"/>
      <c r="V919" s="404"/>
      <c r="W919" s="404"/>
      <c r="X919" s="404"/>
      <c r="Y919" s="404"/>
      <c r="Z919" s="404"/>
      <c r="AA919" s="404"/>
      <c r="AB919" s="404"/>
      <c r="AC919" s="404"/>
      <c r="AD919" s="404"/>
      <c r="AE919" s="404"/>
      <c r="AF919" s="404"/>
      <c r="AG919" s="404"/>
      <c r="AH919" s="404"/>
      <c r="AI919" s="404"/>
      <c r="AJ919" s="404"/>
      <c r="AK919" s="404"/>
      <c r="AL919" s="404"/>
      <c r="AM919" s="404"/>
      <c r="AN919" s="404"/>
      <c r="AO919" s="404"/>
      <c r="AP919" s="404"/>
      <c r="AQ919" s="404"/>
      <c r="AR919" s="404"/>
      <c r="AS919" s="404"/>
      <c r="AT919" s="404"/>
      <c r="AU919" s="404"/>
    </row>
    <row r="920" customFormat="false" ht="19.5" hidden="false" customHeight="true" outlineLevel="0" collapsed="false">
      <c r="A920" s="404"/>
      <c r="B920" s="513"/>
      <c r="C920" s="404"/>
      <c r="D920" s="404"/>
      <c r="E920" s="404"/>
      <c r="F920" s="404"/>
      <c r="G920" s="404"/>
      <c r="H920" s="404"/>
      <c r="I920" s="404"/>
      <c r="J920" s="404"/>
      <c r="K920" s="404"/>
      <c r="L920" s="404"/>
      <c r="M920" s="404"/>
      <c r="N920" s="404"/>
      <c r="O920" s="404"/>
      <c r="P920" s="404"/>
      <c r="Q920" s="404"/>
      <c r="R920" s="404"/>
      <c r="S920" s="404"/>
      <c r="T920" s="404"/>
      <c r="U920" s="404"/>
      <c r="V920" s="404"/>
      <c r="W920" s="404"/>
      <c r="X920" s="404"/>
      <c r="Y920" s="404"/>
      <c r="Z920" s="404"/>
      <c r="AA920" s="404"/>
      <c r="AB920" s="404"/>
      <c r="AC920" s="404"/>
      <c r="AD920" s="404"/>
      <c r="AE920" s="404"/>
      <c r="AF920" s="404"/>
      <c r="AG920" s="404"/>
      <c r="AH920" s="404"/>
      <c r="AI920" s="404"/>
      <c r="AJ920" s="404"/>
      <c r="AK920" s="404"/>
      <c r="AL920" s="404"/>
      <c r="AM920" s="404"/>
      <c r="AN920" s="404"/>
      <c r="AO920" s="404"/>
      <c r="AP920" s="404"/>
      <c r="AQ920" s="404"/>
      <c r="AR920" s="404"/>
      <c r="AS920" s="404"/>
      <c r="AT920" s="404"/>
      <c r="AU920" s="404"/>
    </row>
    <row r="921" customFormat="false" ht="19.5" hidden="false" customHeight="true" outlineLevel="0" collapsed="false">
      <c r="A921" s="404"/>
      <c r="B921" s="513"/>
      <c r="C921" s="404"/>
      <c r="D921" s="404"/>
      <c r="E921" s="404"/>
      <c r="F921" s="404"/>
      <c r="G921" s="404"/>
      <c r="H921" s="404"/>
      <c r="I921" s="404"/>
      <c r="J921" s="404"/>
      <c r="K921" s="404"/>
      <c r="L921" s="404"/>
      <c r="M921" s="404"/>
      <c r="N921" s="404"/>
      <c r="O921" s="404"/>
      <c r="P921" s="404"/>
      <c r="Q921" s="404"/>
      <c r="R921" s="404"/>
      <c r="S921" s="404"/>
      <c r="T921" s="404"/>
      <c r="U921" s="404"/>
      <c r="V921" s="404"/>
      <c r="W921" s="404"/>
      <c r="X921" s="404"/>
      <c r="Y921" s="404"/>
      <c r="Z921" s="404"/>
      <c r="AA921" s="404"/>
      <c r="AB921" s="404"/>
      <c r="AC921" s="404"/>
      <c r="AD921" s="404"/>
      <c r="AE921" s="404"/>
      <c r="AF921" s="404"/>
      <c r="AG921" s="404"/>
      <c r="AH921" s="404"/>
      <c r="AI921" s="404"/>
      <c r="AJ921" s="404"/>
      <c r="AK921" s="404"/>
      <c r="AL921" s="404"/>
      <c r="AM921" s="404"/>
      <c r="AN921" s="404"/>
      <c r="AO921" s="404"/>
      <c r="AP921" s="404"/>
      <c r="AQ921" s="404"/>
      <c r="AR921" s="404"/>
      <c r="AS921" s="404"/>
      <c r="AT921" s="404"/>
      <c r="AU921" s="404"/>
    </row>
    <row r="922" customFormat="false" ht="19.5" hidden="false" customHeight="true" outlineLevel="0" collapsed="false">
      <c r="A922" s="404"/>
      <c r="B922" s="513"/>
      <c r="C922" s="404"/>
      <c r="D922" s="404"/>
      <c r="E922" s="404"/>
      <c r="F922" s="404"/>
      <c r="G922" s="404"/>
      <c r="H922" s="404"/>
      <c r="I922" s="404"/>
      <c r="J922" s="404"/>
      <c r="K922" s="404"/>
      <c r="L922" s="404"/>
      <c r="M922" s="404"/>
      <c r="N922" s="404"/>
      <c r="O922" s="404"/>
      <c r="P922" s="404"/>
      <c r="Q922" s="404"/>
      <c r="R922" s="404"/>
      <c r="S922" s="404"/>
      <c r="T922" s="404"/>
      <c r="U922" s="404"/>
      <c r="V922" s="404"/>
      <c r="W922" s="404"/>
      <c r="X922" s="404"/>
      <c r="Y922" s="404"/>
      <c r="Z922" s="404"/>
      <c r="AA922" s="404"/>
      <c r="AB922" s="404"/>
      <c r="AC922" s="404"/>
      <c r="AD922" s="404"/>
      <c r="AE922" s="404"/>
      <c r="AF922" s="404"/>
      <c r="AG922" s="404"/>
      <c r="AH922" s="404"/>
      <c r="AI922" s="404"/>
      <c r="AJ922" s="404"/>
      <c r="AK922" s="404"/>
      <c r="AL922" s="404"/>
      <c r="AM922" s="404"/>
      <c r="AN922" s="404"/>
      <c r="AO922" s="404"/>
      <c r="AP922" s="404"/>
      <c r="AQ922" s="404"/>
      <c r="AR922" s="404"/>
      <c r="AS922" s="404"/>
      <c r="AT922" s="404"/>
      <c r="AU922" s="404"/>
    </row>
    <row r="923" customFormat="false" ht="19.5" hidden="false" customHeight="true" outlineLevel="0" collapsed="false">
      <c r="A923" s="404"/>
      <c r="B923" s="513"/>
      <c r="C923" s="404"/>
      <c r="D923" s="404"/>
      <c r="E923" s="404"/>
      <c r="F923" s="404"/>
      <c r="G923" s="404"/>
      <c r="H923" s="404"/>
      <c r="I923" s="404"/>
      <c r="J923" s="404"/>
      <c r="K923" s="404"/>
      <c r="L923" s="404"/>
      <c r="M923" s="404"/>
      <c r="N923" s="404"/>
      <c r="O923" s="404"/>
      <c r="P923" s="404"/>
      <c r="Q923" s="404"/>
      <c r="R923" s="404"/>
      <c r="S923" s="404"/>
      <c r="T923" s="404"/>
      <c r="U923" s="404"/>
      <c r="V923" s="404"/>
      <c r="W923" s="404"/>
      <c r="X923" s="404"/>
      <c r="Y923" s="404"/>
      <c r="Z923" s="404"/>
      <c r="AA923" s="404"/>
      <c r="AB923" s="404"/>
      <c r="AC923" s="404"/>
      <c r="AD923" s="404"/>
      <c r="AE923" s="404"/>
      <c r="AF923" s="404"/>
      <c r="AG923" s="404"/>
      <c r="AH923" s="404"/>
      <c r="AI923" s="404"/>
      <c r="AJ923" s="404"/>
      <c r="AK923" s="404"/>
      <c r="AL923" s="404"/>
      <c r="AM923" s="404"/>
      <c r="AN923" s="404"/>
      <c r="AO923" s="404"/>
      <c r="AP923" s="404"/>
      <c r="AQ923" s="404"/>
      <c r="AR923" s="404"/>
      <c r="AS923" s="404"/>
      <c r="AT923" s="404"/>
      <c r="AU923" s="404"/>
    </row>
    <row r="924" customFormat="false" ht="19.5" hidden="false" customHeight="true" outlineLevel="0" collapsed="false">
      <c r="A924" s="404"/>
      <c r="B924" s="513"/>
      <c r="C924" s="404"/>
      <c r="D924" s="404"/>
      <c r="E924" s="404"/>
      <c r="F924" s="404"/>
      <c r="G924" s="404"/>
      <c r="H924" s="404"/>
      <c r="I924" s="404"/>
      <c r="J924" s="404"/>
      <c r="K924" s="404"/>
      <c r="L924" s="404"/>
      <c r="M924" s="404"/>
      <c r="N924" s="404"/>
      <c r="O924" s="404"/>
      <c r="P924" s="404"/>
      <c r="Q924" s="404"/>
      <c r="R924" s="404"/>
      <c r="S924" s="404"/>
      <c r="T924" s="404"/>
      <c r="U924" s="404"/>
      <c r="V924" s="404"/>
      <c r="W924" s="404"/>
      <c r="X924" s="404"/>
      <c r="Y924" s="404"/>
      <c r="Z924" s="404"/>
      <c r="AA924" s="404"/>
      <c r="AB924" s="404"/>
      <c r="AC924" s="404"/>
      <c r="AD924" s="404"/>
      <c r="AE924" s="404"/>
      <c r="AF924" s="404"/>
      <c r="AG924" s="404"/>
      <c r="AH924" s="404"/>
      <c r="AI924" s="404"/>
      <c r="AJ924" s="404"/>
      <c r="AK924" s="404"/>
      <c r="AL924" s="404"/>
      <c r="AM924" s="404"/>
      <c r="AN924" s="404"/>
      <c r="AO924" s="404"/>
      <c r="AP924" s="404"/>
      <c r="AQ924" s="404"/>
      <c r="AR924" s="404"/>
      <c r="AS924" s="404"/>
      <c r="AT924" s="404"/>
      <c r="AU924" s="404"/>
    </row>
    <row r="925" customFormat="false" ht="19.5" hidden="false" customHeight="true" outlineLevel="0" collapsed="false">
      <c r="A925" s="404"/>
      <c r="B925" s="513"/>
      <c r="C925" s="404"/>
      <c r="D925" s="404"/>
      <c r="E925" s="404"/>
      <c r="F925" s="404"/>
      <c r="G925" s="404"/>
      <c r="H925" s="404"/>
      <c r="I925" s="404"/>
      <c r="J925" s="404"/>
      <c r="K925" s="404"/>
      <c r="L925" s="404"/>
      <c r="M925" s="404"/>
      <c r="N925" s="404"/>
      <c r="O925" s="404"/>
      <c r="P925" s="404"/>
      <c r="Q925" s="404"/>
      <c r="R925" s="404"/>
      <c r="S925" s="404"/>
      <c r="T925" s="404"/>
      <c r="U925" s="404"/>
      <c r="V925" s="404"/>
      <c r="W925" s="404"/>
      <c r="X925" s="404"/>
      <c r="Y925" s="404"/>
      <c r="Z925" s="404"/>
      <c r="AA925" s="404"/>
      <c r="AB925" s="404"/>
      <c r="AC925" s="404"/>
      <c r="AD925" s="404"/>
      <c r="AE925" s="404"/>
      <c r="AF925" s="404"/>
      <c r="AG925" s="404"/>
      <c r="AH925" s="404"/>
      <c r="AI925" s="404"/>
      <c r="AJ925" s="404"/>
      <c r="AK925" s="404"/>
      <c r="AL925" s="404"/>
      <c r="AM925" s="404"/>
      <c r="AN925" s="404"/>
      <c r="AO925" s="404"/>
      <c r="AP925" s="404"/>
      <c r="AQ925" s="404"/>
      <c r="AR925" s="404"/>
      <c r="AS925" s="404"/>
      <c r="AT925" s="404"/>
      <c r="AU925" s="404"/>
    </row>
    <row r="926" customFormat="false" ht="19.5" hidden="false" customHeight="true" outlineLevel="0" collapsed="false">
      <c r="A926" s="404"/>
      <c r="B926" s="513"/>
      <c r="C926" s="404"/>
      <c r="D926" s="404"/>
      <c r="E926" s="404"/>
      <c r="F926" s="404"/>
      <c r="G926" s="404"/>
      <c r="H926" s="404"/>
      <c r="I926" s="404"/>
      <c r="J926" s="404"/>
      <c r="K926" s="404"/>
      <c r="L926" s="404"/>
      <c r="M926" s="404"/>
      <c r="N926" s="404"/>
      <c r="O926" s="404"/>
      <c r="P926" s="404"/>
      <c r="Q926" s="404"/>
      <c r="R926" s="404"/>
      <c r="S926" s="404"/>
      <c r="T926" s="404"/>
      <c r="U926" s="404"/>
      <c r="V926" s="404"/>
      <c r="W926" s="404"/>
      <c r="X926" s="404"/>
      <c r="Y926" s="404"/>
      <c r="Z926" s="404"/>
      <c r="AA926" s="404"/>
      <c r="AB926" s="404"/>
      <c r="AC926" s="404"/>
      <c r="AD926" s="404"/>
      <c r="AE926" s="404"/>
      <c r="AF926" s="404"/>
      <c r="AG926" s="404"/>
      <c r="AH926" s="404"/>
      <c r="AI926" s="404"/>
      <c r="AJ926" s="404"/>
      <c r="AK926" s="404"/>
      <c r="AL926" s="404"/>
      <c r="AM926" s="404"/>
      <c r="AN926" s="404"/>
      <c r="AO926" s="404"/>
      <c r="AP926" s="404"/>
      <c r="AQ926" s="404"/>
      <c r="AR926" s="404"/>
      <c r="AS926" s="404"/>
      <c r="AT926" s="404"/>
      <c r="AU926" s="404"/>
    </row>
    <row r="927" customFormat="false" ht="19.5" hidden="false" customHeight="true" outlineLevel="0" collapsed="false">
      <c r="A927" s="404"/>
      <c r="B927" s="513"/>
      <c r="C927" s="404"/>
      <c r="D927" s="404"/>
      <c r="E927" s="404"/>
      <c r="F927" s="404"/>
      <c r="G927" s="404"/>
      <c r="H927" s="404"/>
      <c r="I927" s="404"/>
      <c r="J927" s="404"/>
      <c r="K927" s="404"/>
      <c r="L927" s="404"/>
      <c r="M927" s="404"/>
      <c r="N927" s="404"/>
      <c r="O927" s="404"/>
      <c r="P927" s="404"/>
      <c r="Q927" s="404"/>
      <c r="R927" s="404"/>
      <c r="S927" s="404"/>
      <c r="T927" s="404"/>
      <c r="U927" s="404"/>
      <c r="V927" s="404"/>
      <c r="W927" s="404"/>
      <c r="X927" s="404"/>
      <c r="Y927" s="404"/>
      <c r="Z927" s="404"/>
      <c r="AA927" s="404"/>
      <c r="AB927" s="404"/>
      <c r="AC927" s="404"/>
      <c r="AD927" s="404"/>
      <c r="AE927" s="404"/>
      <c r="AF927" s="404"/>
      <c r="AG927" s="404"/>
      <c r="AH927" s="404"/>
      <c r="AI927" s="404"/>
      <c r="AJ927" s="404"/>
      <c r="AK927" s="404"/>
      <c r="AL927" s="404"/>
      <c r="AM927" s="404"/>
      <c r="AN927" s="404"/>
      <c r="AO927" s="404"/>
      <c r="AP927" s="404"/>
      <c r="AQ927" s="404"/>
      <c r="AR927" s="404"/>
      <c r="AS927" s="404"/>
      <c r="AT927" s="404"/>
      <c r="AU927" s="404"/>
    </row>
    <row r="928" customFormat="false" ht="19.5" hidden="false" customHeight="true" outlineLevel="0" collapsed="false">
      <c r="A928" s="404"/>
      <c r="B928" s="513"/>
      <c r="C928" s="404"/>
      <c r="D928" s="404"/>
      <c r="E928" s="404"/>
      <c r="F928" s="404"/>
      <c r="G928" s="404"/>
      <c r="H928" s="404"/>
      <c r="I928" s="404"/>
      <c r="J928" s="404"/>
      <c r="K928" s="404"/>
      <c r="L928" s="404"/>
      <c r="M928" s="404"/>
      <c r="N928" s="404"/>
      <c r="O928" s="404"/>
      <c r="P928" s="404"/>
      <c r="Q928" s="404"/>
      <c r="R928" s="404"/>
      <c r="S928" s="404"/>
      <c r="T928" s="404"/>
      <c r="U928" s="404"/>
      <c r="V928" s="404"/>
      <c r="W928" s="404"/>
      <c r="X928" s="404"/>
      <c r="Y928" s="404"/>
      <c r="Z928" s="404"/>
      <c r="AA928" s="404"/>
      <c r="AB928" s="404"/>
      <c r="AC928" s="404"/>
      <c r="AD928" s="404"/>
      <c r="AE928" s="404"/>
      <c r="AF928" s="404"/>
      <c r="AG928" s="404"/>
      <c r="AH928" s="404"/>
      <c r="AI928" s="404"/>
      <c r="AJ928" s="404"/>
      <c r="AK928" s="404"/>
      <c r="AL928" s="404"/>
      <c r="AM928" s="404"/>
      <c r="AN928" s="404"/>
      <c r="AO928" s="404"/>
      <c r="AP928" s="404"/>
      <c r="AQ928" s="404"/>
      <c r="AR928" s="404"/>
      <c r="AS928" s="404"/>
      <c r="AT928" s="404"/>
      <c r="AU928" s="404"/>
    </row>
    <row r="929" customFormat="false" ht="19.5" hidden="false" customHeight="true" outlineLevel="0" collapsed="false">
      <c r="A929" s="404"/>
      <c r="B929" s="513"/>
      <c r="C929" s="404"/>
      <c r="D929" s="404"/>
      <c r="E929" s="404"/>
      <c r="F929" s="404"/>
      <c r="G929" s="404"/>
      <c r="H929" s="404"/>
      <c r="I929" s="404"/>
      <c r="J929" s="404"/>
      <c r="K929" s="404"/>
      <c r="L929" s="404"/>
      <c r="M929" s="404"/>
      <c r="N929" s="404"/>
      <c r="O929" s="404"/>
      <c r="P929" s="404"/>
      <c r="Q929" s="404"/>
      <c r="R929" s="404"/>
      <c r="S929" s="404"/>
      <c r="T929" s="404"/>
      <c r="U929" s="404"/>
      <c r="V929" s="404"/>
      <c r="W929" s="404"/>
      <c r="X929" s="404"/>
      <c r="Y929" s="404"/>
      <c r="Z929" s="404"/>
      <c r="AA929" s="404"/>
      <c r="AB929" s="404"/>
      <c r="AC929" s="404"/>
      <c r="AD929" s="404"/>
      <c r="AE929" s="404"/>
      <c r="AF929" s="404"/>
      <c r="AG929" s="404"/>
      <c r="AH929" s="404"/>
      <c r="AI929" s="404"/>
      <c r="AJ929" s="404"/>
      <c r="AK929" s="404"/>
      <c r="AL929" s="404"/>
      <c r="AM929" s="404"/>
      <c r="AN929" s="404"/>
      <c r="AO929" s="404"/>
      <c r="AP929" s="404"/>
      <c r="AQ929" s="404"/>
      <c r="AR929" s="404"/>
      <c r="AS929" s="404"/>
      <c r="AT929" s="404"/>
      <c r="AU929" s="404"/>
    </row>
    <row r="930" customFormat="false" ht="19.5" hidden="false" customHeight="true" outlineLevel="0" collapsed="false">
      <c r="A930" s="404"/>
      <c r="B930" s="513"/>
      <c r="C930" s="404"/>
      <c r="D930" s="404"/>
      <c r="E930" s="404"/>
      <c r="F930" s="404"/>
      <c r="G930" s="404"/>
      <c r="H930" s="404"/>
      <c r="I930" s="404"/>
      <c r="J930" s="404"/>
      <c r="K930" s="404"/>
      <c r="L930" s="404"/>
      <c r="M930" s="404"/>
      <c r="N930" s="404"/>
      <c r="O930" s="404"/>
      <c r="P930" s="404"/>
      <c r="Q930" s="404"/>
      <c r="R930" s="404"/>
      <c r="S930" s="404"/>
      <c r="T930" s="404"/>
      <c r="U930" s="404"/>
      <c r="V930" s="404"/>
      <c r="W930" s="404"/>
      <c r="X930" s="404"/>
      <c r="Y930" s="404"/>
      <c r="Z930" s="404"/>
      <c r="AA930" s="404"/>
      <c r="AB930" s="404"/>
      <c r="AC930" s="404"/>
      <c r="AD930" s="404"/>
      <c r="AE930" s="404"/>
      <c r="AF930" s="404"/>
      <c r="AG930" s="404"/>
      <c r="AH930" s="404"/>
      <c r="AI930" s="404"/>
      <c r="AJ930" s="404"/>
      <c r="AK930" s="404"/>
      <c r="AL930" s="404"/>
      <c r="AM930" s="404"/>
      <c r="AN930" s="404"/>
      <c r="AO930" s="404"/>
      <c r="AP930" s="404"/>
      <c r="AQ930" s="404"/>
      <c r="AR930" s="404"/>
      <c r="AS930" s="404"/>
      <c r="AT930" s="404"/>
      <c r="AU930" s="404"/>
    </row>
    <row r="931" customFormat="false" ht="19.5" hidden="false" customHeight="true" outlineLevel="0" collapsed="false">
      <c r="A931" s="404"/>
      <c r="B931" s="513"/>
      <c r="C931" s="404"/>
      <c r="D931" s="404"/>
      <c r="E931" s="404"/>
      <c r="F931" s="404"/>
      <c r="G931" s="404"/>
      <c r="H931" s="404"/>
      <c r="I931" s="404"/>
      <c r="J931" s="404"/>
      <c r="K931" s="404"/>
      <c r="L931" s="404"/>
      <c r="M931" s="404"/>
      <c r="N931" s="404"/>
      <c r="O931" s="404"/>
      <c r="P931" s="404"/>
      <c r="Q931" s="404"/>
      <c r="R931" s="404"/>
      <c r="S931" s="404"/>
      <c r="T931" s="404"/>
      <c r="U931" s="404"/>
      <c r="V931" s="404"/>
      <c r="W931" s="404"/>
      <c r="X931" s="404"/>
      <c r="Y931" s="404"/>
      <c r="Z931" s="404"/>
      <c r="AA931" s="404"/>
      <c r="AB931" s="404"/>
      <c r="AC931" s="404"/>
      <c r="AD931" s="404"/>
      <c r="AE931" s="404"/>
      <c r="AF931" s="404"/>
      <c r="AG931" s="404"/>
      <c r="AH931" s="404"/>
      <c r="AI931" s="404"/>
      <c r="AJ931" s="404"/>
      <c r="AK931" s="404"/>
      <c r="AL931" s="404"/>
      <c r="AM931" s="404"/>
      <c r="AN931" s="404"/>
      <c r="AO931" s="404"/>
      <c r="AP931" s="404"/>
      <c r="AQ931" s="404"/>
      <c r="AR931" s="404"/>
      <c r="AS931" s="404"/>
      <c r="AT931" s="404"/>
      <c r="AU931" s="404"/>
    </row>
    <row r="932" customFormat="false" ht="19.5" hidden="false" customHeight="true" outlineLevel="0" collapsed="false">
      <c r="A932" s="404"/>
      <c r="B932" s="513"/>
      <c r="C932" s="404"/>
      <c r="D932" s="404"/>
      <c r="E932" s="404"/>
      <c r="F932" s="404"/>
      <c r="G932" s="404"/>
      <c r="H932" s="404"/>
      <c r="I932" s="404"/>
      <c r="J932" s="404"/>
      <c r="K932" s="404"/>
      <c r="L932" s="404"/>
      <c r="M932" s="404"/>
      <c r="N932" s="404"/>
      <c r="O932" s="404"/>
      <c r="P932" s="404"/>
      <c r="Q932" s="404"/>
      <c r="R932" s="404"/>
      <c r="S932" s="404"/>
      <c r="T932" s="404"/>
      <c r="U932" s="404"/>
      <c r="V932" s="404"/>
      <c r="W932" s="404"/>
      <c r="X932" s="404"/>
      <c r="Y932" s="404"/>
      <c r="Z932" s="404"/>
      <c r="AA932" s="404"/>
      <c r="AB932" s="404"/>
      <c r="AC932" s="404"/>
      <c r="AD932" s="404"/>
      <c r="AE932" s="404"/>
      <c r="AF932" s="404"/>
      <c r="AG932" s="404"/>
      <c r="AH932" s="404"/>
      <c r="AI932" s="404"/>
      <c r="AJ932" s="404"/>
      <c r="AK932" s="404"/>
      <c r="AL932" s="404"/>
      <c r="AM932" s="404"/>
      <c r="AN932" s="404"/>
      <c r="AO932" s="404"/>
      <c r="AP932" s="404"/>
      <c r="AQ932" s="404"/>
      <c r="AR932" s="404"/>
      <c r="AS932" s="404"/>
      <c r="AT932" s="404"/>
      <c r="AU932" s="404"/>
    </row>
    <row r="933" customFormat="false" ht="19.5" hidden="false" customHeight="true" outlineLevel="0" collapsed="false">
      <c r="A933" s="404"/>
      <c r="B933" s="513"/>
      <c r="C933" s="404"/>
      <c r="D933" s="404"/>
      <c r="E933" s="404"/>
      <c r="F933" s="404"/>
      <c r="G933" s="404"/>
      <c r="H933" s="404"/>
      <c r="I933" s="404"/>
      <c r="J933" s="404"/>
      <c r="K933" s="404"/>
      <c r="L933" s="404"/>
      <c r="M933" s="404"/>
      <c r="N933" s="404"/>
      <c r="O933" s="404"/>
      <c r="P933" s="404"/>
      <c r="Q933" s="404"/>
      <c r="R933" s="404"/>
      <c r="S933" s="404"/>
      <c r="T933" s="404"/>
      <c r="U933" s="404"/>
      <c r="V933" s="404"/>
      <c r="W933" s="404"/>
      <c r="X933" s="404"/>
      <c r="Y933" s="404"/>
      <c r="Z933" s="404"/>
      <c r="AA933" s="404"/>
      <c r="AB933" s="404"/>
      <c r="AC933" s="404"/>
      <c r="AD933" s="404"/>
      <c r="AE933" s="404"/>
      <c r="AF933" s="404"/>
      <c r="AG933" s="404"/>
      <c r="AH933" s="404"/>
      <c r="AI933" s="404"/>
      <c r="AJ933" s="404"/>
      <c r="AK933" s="404"/>
      <c r="AL933" s="404"/>
      <c r="AM933" s="404"/>
      <c r="AN933" s="404"/>
      <c r="AO933" s="404"/>
      <c r="AP933" s="404"/>
      <c r="AQ933" s="404"/>
      <c r="AR933" s="404"/>
      <c r="AS933" s="404"/>
      <c r="AT933" s="404"/>
      <c r="AU933" s="404"/>
    </row>
    <row r="934" customFormat="false" ht="19.5" hidden="false" customHeight="true" outlineLevel="0" collapsed="false">
      <c r="A934" s="404"/>
      <c r="B934" s="513"/>
      <c r="C934" s="404"/>
      <c r="D934" s="404"/>
      <c r="E934" s="404"/>
      <c r="F934" s="404"/>
      <c r="G934" s="404"/>
      <c r="H934" s="404"/>
      <c r="I934" s="404"/>
      <c r="J934" s="404"/>
      <c r="K934" s="404"/>
      <c r="L934" s="404"/>
      <c r="M934" s="404"/>
      <c r="N934" s="404"/>
      <c r="O934" s="404"/>
      <c r="P934" s="404"/>
      <c r="Q934" s="404"/>
      <c r="R934" s="404"/>
      <c r="S934" s="404"/>
      <c r="T934" s="404"/>
      <c r="U934" s="404"/>
      <c r="V934" s="404"/>
      <c r="W934" s="404"/>
      <c r="X934" s="404"/>
      <c r="Y934" s="404"/>
      <c r="Z934" s="404"/>
      <c r="AA934" s="404"/>
      <c r="AB934" s="404"/>
      <c r="AC934" s="404"/>
      <c r="AD934" s="404"/>
      <c r="AE934" s="404"/>
      <c r="AF934" s="404"/>
      <c r="AG934" s="404"/>
      <c r="AH934" s="404"/>
      <c r="AI934" s="404"/>
      <c r="AJ934" s="404"/>
      <c r="AK934" s="404"/>
      <c r="AL934" s="404"/>
      <c r="AM934" s="404"/>
      <c r="AN934" s="404"/>
      <c r="AO934" s="404"/>
      <c r="AP934" s="404"/>
      <c r="AQ934" s="404"/>
      <c r="AR934" s="404"/>
      <c r="AS934" s="404"/>
      <c r="AT934" s="404"/>
      <c r="AU934" s="404"/>
    </row>
    <row r="935" customFormat="false" ht="19.5" hidden="false" customHeight="true" outlineLevel="0" collapsed="false">
      <c r="A935" s="404"/>
      <c r="B935" s="513"/>
      <c r="C935" s="404"/>
      <c r="D935" s="404"/>
      <c r="E935" s="404"/>
      <c r="F935" s="404"/>
      <c r="G935" s="404"/>
      <c r="H935" s="404"/>
      <c r="I935" s="404"/>
      <c r="J935" s="404"/>
      <c r="K935" s="404"/>
      <c r="L935" s="404"/>
      <c r="M935" s="404"/>
      <c r="N935" s="404"/>
      <c r="O935" s="404"/>
      <c r="P935" s="404"/>
      <c r="Q935" s="404"/>
      <c r="R935" s="404"/>
      <c r="S935" s="404"/>
      <c r="T935" s="404"/>
      <c r="U935" s="404"/>
      <c r="V935" s="404"/>
      <c r="W935" s="404"/>
      <c r="X935" s="404"/>
      <c r="Y935" s="404"/>
      <c r="Z935" s="404"/>
      <c r="AA935" s="404"/>
      <c r="AB935" s="404"/>
      <c r="AC935" s="404"/>
      <c r="AD935" s="404"/>
      <c r="AE935" s="404"/>
      <c r="AF935" s="404"/>
      <c r="AG935" s="404"/>
      <c r="AH935" s="404"/>
      <c r="AI935" s="404"/>
      <c r="AJ935" s="404"/>
      <c r="AK935" s="404"/>
      <c r="AL935" s="404"/>
      <c r="AM935" s="404"/>
      <c r="AN935" s="404"/>
      <c r="AO935" s="404"/>
      <c r="AP935" s="404"/>
      <c r="AQ935" s="404"/>
      <c r="AR935" s="404"/>
      <c r="AS935" s="404"/>
      <c r="AT935" s="404"/>
      <c r="AU935" s="404"/>
    </row>
    <row r="936" customFormat="false" ht="19.5" hidden="false" customHeight="true" outlineLevel="0" collapsed="false">
      <c r="A936" s="404"/>
      <c r="B936" s="513"/>
      <c r="C936" s="404"/>
      <c r="D936" s="404"/>
      <c r="E936" s="404"/>
      <c r="F936" s="404"/>
      <c r="G936" s="404"/>
      <c r="H936" s="404"/>
      <c r="I936" s="404"/>
      <c r="J936" s="404"/>
      <c r="K936" s="404"/>
      <c r="L936" s="404"/>
      <c r="M936" s="404"/>
      <c r="N936" s="404"/>
      <c r="O936" s="404"/>
      <c r="P936" s="404"/>
      <c r="Q936" s="404"/>
      <c r="R936" s="404"/>
      <c r="S936" s="404"/>
      <c r="T936" s="404"/>
      <c r="U936" s="404"/>
      <c r="V936" s="404"/>
      <c r="W936" s="404"/>
      <c r="X936" s="404"/>
      <c r="Y936" s="404"/>
      <c r="Z936" s="404"/>
      <c r="AA936" s="404"/>
      <c r="AB936" s="404"/>
      <c r="AC936" s="404"/>
      <c r="AD936" s="404"/>
      <c r="AE936" s="404"/>
      <c r="AF936" s="404"/>
      <c r="AG936" s="404"/>
      <c r="AH936" s="404"/>
      <c r="AI936" s="404"/>
      <c r="AJ936" s="404"/>
      <c r="AK936" s="404"/>
      <c r="AL936" s="404"/>
      <c r="AM936" s="404"/>
      <c r="AN936" s="404"/>
      <c r="AO936" s="404"/>
      <c r="AP936" s="404"/>
      <c r="AQ936" s="404"/>
      <c r="AR936" s="404"/>
      <c r="AS936" s="404"/>
      <c r="AT936" s="404"/>
      <c r="AU936" s="404"/>
    </row>
    <row r="937" customFormat="false" ht="19.5" hidden="false" customHeight="true" outlineLevel="0" collapsed="false">
      <c r="A937" s="404"/>
      <c r="B937" s="513"/>
      <c r="C937" s="404"/>
      <c r="D937" s="404"/>
      <c r="E937" s="404"/>
      <c r="F937" s="404"/>
      <c r="G937" s="404"/>
      <c r="H937" s="404"/>
      <c r="I937" s="404"/>
      <c r="J937" s="404"/>
      <c r="K937" s="404"/>
      <c r="L937" s="404"/>
      <c r="M937" s="404"/>
      <c r="N937" s="404"/>
      <c r="O937" s="404"/>
      <c r="P937" s="404"/>
      <c r="Q937" s="404"/>
      <c r="R937" s="404"/>
      <c r="S937" s="404"/>
      <c r="T937" s="404"/>
      <c r="U937" s="404"/>
      <c r="V937" s="404"/>
      <c r="W937" s="404"/>
      <c r="X937" s="404"/>
      <c r="Y937" s="404"/>
      <c r="Z937" s="404"/>
      <c r="AA937" s="404"/>
      <c r="AB937" s="404"/>
      <c r="AC937" s="404"/>
      <c r="AD937" s="404"/>
      <c r="AE937" s="404"/>
      <c r="AF937" s="404"/>
      <c r="AG937" s="404"/>
      <c r="AH937" s="404"/>
      <c r="AI937" s="404"/>
      <c r="AJ937" s="404"/>
      <c r="AK937" s="404"/>
      <c r="AL937" s="404"/>
      <c r="AM937" s="404"/>
      <c r="AN937" s="404"/>
      <c r="AO937" s="404"/>
      <c r="AP937" s="404"/>
      <c r="AQ937" s="404"/>
      <c r="AR937" s="404"/>
      <c r="AS937" s="404"/>
      <c r="AT937" s="404"/>
      <c r="AU937" s="404"/>
    </row>
    <row r="938" customFormat="false" ht="19.5" hidden="false" customHeight="true" outlineLevel="0" collapsed="false">
      <c r="A938" s="404"/>
      <c r="B938" s="513"/>
      <c r="C938" s="404"/>
      <c r="D938" s="404"/>
      <c r="E938" s="404"/>
      <c r="F938" s="404"/>
      <c r="G938" s="404"/>
      <c r="H938" s="404"/>
      <c r="I938" s="404"/>
      <c r="J938" s="404"/>
      <c r="K938" s="404"/>
      <c r="L938" s="404"/>
      <c r="M938" s="404"/>
      <c r="N938" s="404"/>
      <c r="O938" s="404"/>
      <c r="P938" s="404"/>
      <c r="Q938" s="404"/>
      <c r="R938" s="404"/>
      <c r="S938" s="404"/>
      <c r="T938" s="404"/>
      <c r="U938" s="404"/>
      <c r="V938" s="404"/>
      <c r="W938" s="404"/>
      <c r="X938" s="404"/>
      <c r="Y938" s="404"/>
      <c r="Z938" s="404"/>
      <c r="AA938" s="404"/>
      <c r="AB938" s="404"/>
      <c r="AC938" s="404"/>
      <c r="AD938" s="404"/>
      <c r="AE938" s="404"/>
      <c r="AF938" s="404"/>
      <c r="AG938" s="404"/>
      <c r="AH938" s="404"/>
      <c r="AI938" s="404"/>
      <c r="AJ938" s="404"/>
      <c r="AK938" s="404"/>
      <c r="AL938" s="404"/>
      <c r="AM938" s="404"/>
      <c r="AN938" s="404"/>
      <c r="AO938" s="404"/>
      <c r="AP938" s="404"/>
      <c r="AQ938" s="404"/>
      <c r="AR938" s="404"/>
      <c r="AS938" s="404"/>
      <c r="AT938" s="404"/>
      <c r="AU938" s="404"/>
    </row>
    <row r="939" customFormat="false" ht="19.5" hidden="false" customHeight="true" outlineLevel="0" collapsed="false">
      <c r="A939" s="404"/>
      <c r="B939" s="513"/>
      <c r="C939" s="404"/>
      <c r="D939" s="404"/>
      <c r="E939" s="404"/>
      <c r="F939" s="404"/>
      <c r="G939" s="404"/>
      <c r="H939" s="404"/>
      <c r="I939" s="404"/>
      <c r="J939" s="404"/>
      <c r="K939" s="404"/>
      <c r="L939" s="404"/>
      <c r="M939" s="404"/>
      <c r="N939" s="404"/>
      <c r="O939" s="404"/>
      <c r="P939" s="404"/>
      <c r="Q939" s="404"/>
      <c r="R939" s="404"/>
      <c r="S939" s="404"/>
      <c r="T939" s="404"/>
      <c r="U939" s="404"/>
      <c r="V939" s="404"/>
      <c r="W939" s="404"/>
      <c r="X939" s="404"/>
      <c r="Y939" s="404"/>
      <c r="Z939" s="404"/>
      <c r="AA939" s="404"/>
      <c r="AB939" s="404"/>
      <c r="AC939" s="404"/>
      <c r="AD939" s="404"/>
      <c r="AE939" s="404"/>
      <c r="AF939" s="404"/>
      <c r="AG939" s="404"/>
      <c r="AH939" s="404"/>
      <c r="AI939" s="404"/>
      <c r="AJ939" s="404"/>
      <c r="AK939" s="404"/>
      <c r="AL939" s="404"/>
      <c r="AM939" s="404"/>
      <c r="AN939" s="404"/>
      <c r="AO939" s="404"/>
      <c r="AP939" s="404"/>
      <c r="AQ939" s="404"/>
      <c r="AR939" s="404"/>
      <c r="AS939" s="404"/>
      <c r="AT939" s="404"/>
      <c r="AU939" s="404"/>
    </row>
    <row r="940" customFormat="false" ht="19.5" hidden="false" customHeight="true" outlineLevel="0" collapsed="false">
      <c r="A940" s="404"/>
      <c r="B940" s="513"/>
      <c r="C940" s="404"/>
      <c r="D940" s="404"/>
      <c r="E940" s="404"/>
      <c r="F940" s="404"/>
      <c r="G940" s="404"/>
      <c r="H940" s="404"/>
      <c r="I940" s="404"/>
      <c r="J940" s="404"/>
      <c r="K940" s="404"/>
      <c r="L940" s="404"/>
      <c r="M940" s="404"/>
      <c r="N940" s="404"/>
      <c r="O940" s="404"/>
      <c r="P940" s="404"/>
      <c r="Q940" s="404"/>
      <c r="R940" s="404"/>
      <c r="S940" s="404"/>
      <c r="T940" s="404"/>
      <c r="U940" s="404"/>
      <c r="V940" s="404"/>
      <c r="W940" s="404"/>
      <c r="X940" s="404"/>
      <c r="Y940" s="404"/>
      <c r="Z940" s="404"/>
      <c r="AA940" s="404"/>
      <c r="AB940" s="404"/>
      <c r="AC940" s="404"/>
      <c r="AD940" s="404"/>
      <c r="AE940" s="404"/>
      <c r="AF940" s="404"/>
      <c r="AG940" s="404"/>
      <c r="AH940" s="404"/>
      <c r="AI940" s="404"/>
      <c r="AJ940" s="404"/>
      <c r="AK940" s="404"/>
      <c r="AL940" s="404"/>
      <c r="AM940" s="404"/>
      <c r="AN940" s="404"/>
      <c r="AO940" s="404"/>
      <c r="AP940" s="404"/>
      <c r="AQ940" s="404"/>
      <c r="AR940" s="404"/>
      <c r="AS940" s="404"/>
      <c r="AT940" s="404"/>
      <c r="AU940" s="404"/>
    </row>
    <row r="941" customFormat="false" ht="19.5" hidden="false" customHeight="true" outlineLevel="0" collapsed="false">
      <c r="A941" s="404"/>
      <c r="B941" s="513"/>
      <c r="C941" s="404"/>
      <c r="D941" s="404"/>
      <c r="E941" s="404"/>
      <c r="F941" s="404"/>
      <c r="G941" s="404"/>
      <c r="H941" s="404"/>
      <c r="I941" s="404"/>
      <c r="J941" s="404"/>
      <c r="K941" s="404"/>
      <c r="L941" s="404"/>
      <c r="M941" s="404"/>
      <c r="N941" s="404"/>
      <c r="O941" s="404"/>
      <c r="P941" s="404"/>
      <c r="Q941" s="404"/>
      <c r="R941" s="404"/>
      <c r="S941" s="404"/>
      <c r="T941" s="404"/>
      <c r="U941" s="404"/>
      <c r="V941" s="404"/>
      <c r="W941" s="404"/>
      <c r="X941" s="404"/>
      <c r="Y941" s="404"/>
      <c r="Z941" s="404"/>
      <c r="AA941" s="404"/>
      <c r="AB941" s="404"/>
      <c r="AC941" s="404"/>
      <c r="AD941" s="404"/>
      <c r="AE941" s="404"/>
      <c r="AF941" s="404"/>
      <c r="AG941" s="404"/>
      <c r="AH941" s="404"/>
      <c r="AI941" s="404"/>
      <c r="AJ941" s="404"/>
      <c r="AK941" s="404"/>
      <c r="AL941" s="404"/>
      <c r="AM941" s="404"/>
      <c r="AN941" s="404"/>
      <c r="AO941" s="404"/>
      <c r="AP941" s="404"/>
      <c r="AQ941" s="404"/>
      <c r="AR941" s="404"/>
      <c r="AS941" s="404"/>
      <c r="AT941" s="404"/>
      <c r="AU941" s="404"/>
    </row>
    <row r="942" customFormat="false" ht="19.5" hidden="false" customHeight="true" outlineLevel="0" collapsed="false">
      <c r="A942" s="404"/>
      <c r="B942" s="513"/>
      <c r="C942" s="404"/>
      <c r="D942" s="404"/>
      <c r="E942" s="404"/>
      <c r="F942" s="404"/>
      <c r="G942" s="404"/>
      <c r="H942" s="404"/>
      <c r="I942" s="404"/>
      <c r="J942" s="404"/>
      <c r="K942" s="404"/>
      <c r="L942" s="404"/>
      <c r="M942" s="404"/>
      <c r="N942" s="404"/>
      <c r="O942" s="404"/>
      <c r="P942" s="404"/>
      <c r="Q942" s="404"/>
      <c r="R942" s="404"/>
      <c r="S942" s="404"/>
      <c r="T942" s="404"/>
      <c r="U942" s="404"/>
      <c r="V942" s="404"/>
      <c r="W942" s="404"/>
      <c r="X942" s="404"/>
      <c r="Y942" s="404"/>
      <c r="Z942" s="404"/>
      <c r="AA942" s="404"/>
      <c r="AB942" s="404"/>
      <c r="AC942" s="404"/>
      <c r="AD942" s="404"/>
      <c r="AE942" s="404"/>
      <c r="AF942" s="404"/>
      <c r="AG942" s="404"/>
      <c r="AH942" s="404"/>
      <c r="AI942" s="404"/>
      <c r="AJ942" s="404"/>
      <c r="AK942" s="404"/>
      <c r="AL942" s="404"/>
      <c r="AM942" s="404"/>
      <c r="AN942" s="404"/>
      <c r="AO942" s="404"/>
      <c r="AP942" s="404"/>
      <c r="AQ942" s="404"/>
      <c r="AR942" s="404"/>
      <c r="AS942" s="404"/>
      <c r="AT942" s="404"/>
      <c r="AU942" s="404"/>
    </row>
    <row r="943" customFormat="false" ht="19.5" hidden="false" customHeight="true" outlineLevel="0" collapsed="false">
      <c r="A943" s="404"/>
      <c r="B943" s="513"/>
      <c r="C943" s="404"/>
      <c r="D943" s="404"/>
      <c r="E943" s="404"/>
      <c r="F943" s="404"/>
      <c r="G943" s="404"/>
      <c r="H943" s="404"/>
      <c r="I943" s="404"/>
      <c r="J943" s="404"/>
      <c r="K943" s="404"/>
      <c r="L943" s="404"/>
      <c r="M943" s="404"/>
      <c r="N943" s="404"/>
      <c r="O943" s="404"/>
      <c r="P943" s="404"/>
      <c r="Q943" s="404"/>
      <c r="R943" s="404"/>
      <c r="S943" s="404"/>
      <c r="T943" s="404"/>
      <c r="U943" s="404"/>
      <c r="V943" s="404"/>
      <c r="W943" s="404"/>
      <c r="X943" s="404"/>
      <c r="Y943" s="404"/>
      <c r="Z943" s="404"/>
      <c r="AA943" s="404"/>
      <c r="AB943" s="404"/>
      <c r="AC943" s="404"/>
      <c r="AD943" s="404"/>
      <c r="AE943" s="404"/>
      <c r="AF943" s="404"/>
      <c r="AG943" s="404"/>
      <c r="AH943" s="404"/>
      <c r="AI943" s="404"/>
      <c r="AJ943" s="404"/>
      <c r="AK943" s="404"/>
      <c r="AL943" s="404"/>
      <c r="AM943" s="404"/>
      <c r="AN943" s="404"/>
      <c r="AO943" s="404"/>
      <c r="AP943" s="404"/>
      <c r="AQ943" s="404"/>
      <c r="AR943" s="404"/>
      <c r="AS943" s="404"/>
      <c r="AT943" s="404"/>
      <c r="AU943" s="404"/>
    </row>
    <row r="944" customFormat="false" ht="19.5" hidden="false" customHeight="true" outlineLevel="0" collapsed="false">
      <c r="A944" s="404"/>
      <c r="B944" s="513"/>
      <c r="C944" s="404"/>
      <c r="D944" s="404"/>
      <c r="E944" s="404"/>
      <c r="F944" s="404"/>
      <c r="G944" s="404"/>
      <c r="H944" s="404"/>
      <c r="I944" s="404"/>
      <c r="J944" s="404"/>
      <c r="K944" s="404"/>
      <c r="L944" s="404"/>
      <c r="M944" s="404"/>
      <c r="N944" s="404"/>
      <c r="O944" s="404"/>
      <c r="P944" s="404"/>
      <c r="Q944" s="404"/>
      <c r="R944" s="404"/>
      <c r="S944" s="404"/>
      <c r="T944" s="404"/>
      <c r="U944" s="404"/>
      <c r="V944" s="404"/>
      <c r="W944" s="404"/>
      <c r="X944" s="404"/>
      <c r="Y944" s="404"/>
      <c r="Z944" s="404"/>
      <c r="AA944" s="404"/>
      <c r="AB944" s="404"/>
      <c r="AC944" s="404"/>
      <c r="AD944" s="404"/>
      <c r="AE944" s="404"/>
      <c r="AF944" s="404"/>
      <c r="AG944" s="404"/>
      <c r="AH944" s="404"/>
      <c r="AI944" s="404"/>
      <c r="AJ944" s="404"/>
      <c r="AK944" s="404"/>
      <c r="AL944" s="404"/>
      <c r="AM944" s="404"/>
      <c r="AN944" s="404"/>
      <c r="AO944" s="404"/>
      <c r="AP944" s="404"/>
      <c r="AQ944" s="404"/>
      <c r="AR944" s="404"/>
      <c r="AS944" s="404"/>
      <c r="AT944" s="404"/>
      <c r="AU944" s="404"/>
    </row>
    <row r="945" customFormat="false" ht="19.5" hidden="false" customHeight="true" outlineLevel="0" collapsed="false">
      <c r="A945" s="404"/>
      <c r="B945" s="513"/>
      <c r="C945" s="404"/>
      <c r="D945" s="404"/>
      <c r="E945" s="404"/>
      <c r="F945" s="404"/>
      <c r="G945" s="404"/>
      <c r="H945" s="404"/>
      <c r="I945" s="404"/>
      <c r="J945" s="404"/>
      <c r="K945" s="404"/>
      <c r="L945" s="404"/>
      <c r="M945" s="404"/>
      <c r="N945" s="404"/>
      <c r="O945" s="404"/>
      <c r="P945" s="404"/>
      <c r="Q945" s="404"/>
      <c r="R945" s="404"/>
      <c r="S945" s="404"/>
      <c r="T945" s="404"/>
      <c r="U945" s="404"/>
      <c r="V945" s="404"/>
      <c r="W945" s="404"/>
      <c r="X945" s="404"/>
      <c r="Y945" s="404"/>
      <c r="Z945" s="404"/>
      <c r="AA945" s="404"/>
      <c r="AB945" s="404"/>
      <c r="AC945" s="404"/>
      <c r="AD945" s="404"/>
      <c r="AE945" s="404"/>
      <c r="AF945" s="404"/>
      <c r="AG945" s="404"/>
      <c r="AH945" s="404"/>
      <c r="AI945" s="404"/>
      <c r="AJ945" s="404"/>
      <c r="AK945" s="404"/>
      <c r="AL945" s="404"/>
      <c r="AM945" s="404"/>
      <c r="AN945" s="404"/>
      <c r="AO945" s="404"/>
      <c r="AP945" s="404"/>
      <c r="AQ945" s="404"/>
      <c r="AR945" s="404"/>
      <c r="AS945" s="404"/>
      <c r="AT945" s="404"/>
      <c r="AU945" s="404"/>
    </row>
    <row r="946" customFormat="false" ht="19.5" hidden="false" customHeight="true" outlineLevel="0" collapsed="false">
      <c r="A946" s="404"/>
      <c r="B946" s="513"/>
      <c r="C946" s="404"/>
      <c r="D946" s="404"/>
      <c r="E946" s="404"/>
      <c r="F946" s="404"/>
      <c r="G946" s="404"/>
      <c r="H946" s="404"/>
      <c r="I946" s="404"/>
      <c r="J946" s="404"/>
      <c r="K946" s="404"/>
      <c r="L946" s="404"/>
      <c r="M946" s="404"/>
      <c r="N946" s="404"/>
      <c r="O946" s="404"/>
      <c r="P946" s="404"/>
      <c r="Q946" s="404"/>
      <c r="R946" s="404"/>
      <c r="S946" s="404"/>
      <c r="T946" s="404"/>
      <c r="U946" s="404"/>
      <c r="V946" s="404"/>
      <c r="W946" s="404"/>
      <c r="X946" s="404"/>
      <c r="Y946" s="404"/>
      <c r="Z946" s="404"/>
      <c r="AA946" s="404"/>
      <c r="AB946" s="404"/>
      <c r="AC946" s="404"/>
      <c r="AD946" s="404"/>
      <c r="AE946" s="404"/>
      <c r="AF946" s="404"/>
      <c r="AG946" s="404"/>
      <c r="AH946" s="404"/>
      <c r="AI946" s="404"/>
      <c r="AJ946" s="404"/>
      <c r="AK946" s="404"/>
      <c r="AL946" s="404"/>
      <c r="AM946" s="404"/>
      <c r="AN946" s="404"/>
      <c r="AO946" s="404"/>
      <c r="AP946" s="404"/>
      <c r="AQ946" s="404"/>
      <c r="AR946" s="404"/>
      <c r="AS946" s="404"/>
      <c r="AT946" s="404"/>
      <c r="AU946" s="404"/>
    </row>
    <row r="947" customFormat="false" ht="19.5" hidden="false" customHeight="true" outlineLevel="0" collapsed="false">
      <c r="A947" s="404"/>
      <c r="B947" s="513"/>
      <c r="C947" s="404"/>
      <c r="D947" s="404"/>
      <c r="E947" s="404"/>
      <c r="F947" s="404"/>
      <c r="G947" s="404"/>
      <c r="H947" s="404"/>
      <c r="I947" s="404"/>
      <c r="J947" s="404"/>
      <c r="K947" s="404"/>
      <c r="L947" s="404"/>
      <c r="M947" s="404"/>
      <c r="N947" s="404"/>
      <c r="O947" s="404"/>
      <c r="P947" s="404"/>
      <c r="Q947" s="404"/>
      <c r="R947" s="404"/>
      <c r="S947" s="404"/>
      <c r="T947" s="404"/>
      <c r="U947" s="404"/>
      <c r="V947" s="404"/>
      <c r="W947" s="404"/>
      <c r="X947" s="404"/>
      <c r="Y947" s="404"/>
      <c r="Z947" s="404"/>
      <c r="AA947" s="404"/>
      <c r="AB947" s="404"/>
      <c r="AC947" s="404"/>
      <c r="AD947" s="404"/>
      <c r="AE947" s="404"/>
      <c r="AF947" s="404"/>
      <c r="AG947" s="404"/>
      <c r="AH947" s="404"/>
      <c r="AI947" s="404"/>
      <c r="AJ947" s="404"/>
      <c r="AK947" s="404"/>
      <c r="AL947" s="404"/>
      <c r="AM947" s="404"/>
      <c r="AN947" s="404"/>
      <c r="AO947" s="404"/>
      <c r="AP947" s="404"/>
      <c r="AQ947" s="404"/>
      <c r="AR947" s="404"/>
      <c r="AS947" s="404"/>
      <c r="AT947" s="404"/>
      <c r="AU947" s="404"/>
    </row>
    <row r="948" customFormat="false" ht="19.5" hidden="false" customHeight="true" outlineLevel="0" collapsed="false">
      <c r="A948" s="404"/>
      <c r="B948" s="513"/>
      <c r="C948" s="404"/>
      <c r="D948" s="404"/>
      <c r="E948" s="404"/>
      <c r="F948" s="404"/>
      <c r="G948" s="404"/>
      <c r="H948" s="404"/>
      <c r="I948" s="404"/>
      <c r="J948" s="404"/>
      <c r="K948" s="404"/>
      <c r="L948" s="404"/>
      <c r="M948" s="404"/>
      <c r="N948" s="404"/>
      <c r="O948" s="404"/>
      <c r="P948" s="404"/>
      <c r="Q948" s="404"/>
      <c r="R948" s="404"/>
      <c r="S948" s="404"/>
      <c r="T948" s="404"/>
      <c r="U948" s="404"/>
      <c r="V948" s="404"/>
      <c r="W948" s="404"/>
      <c r="X948" s="404"/>
      <c r="Y948" s="404"/>
      <c r="Z948" s="404"/>
      <c r="AA948" s="404"/>
      <c r="AB948" s="404"/>
      <c r="AC948" s="404"/>
      <c r="AD948" s="404"/>
      <c r="AE948" s="404"/>
      <c r="AF948" s="404"/>
      <c r="AG948" s="404"/>
      <c r="AH948" s="404"/>
      <c r="AI948" s="404"/>
      <c r="AJ948" s="404"/>
      <c r="AK948" s="404"/>
      <c r="AL948" s="404"/>
      <c r="AM948" s="404"/>
      <c r="AN948" s="404"/>
      <c r="AO948" s="404"/>
      <c r="AP948" s="404"/>
      <c r="AQ948" s="404"/>
      <c r="AR948" s="404"/>
      <c r="AS948" s="404"/>
      <c r="AT948" s="404"/>
      <c r="AU948" s="404"/>
    </row>
    <row r="949" customFormat="false" ht="19.5" hidden="false" customHeight="true" outlineLevel="0" collapsed="false">
      <c r="A949" s="404"/>
      <c r="B949" s="513"/>
      <c r="C949" s="404"/>
      <c r="D949" s="404"/>
      <c r="E949" s="404"/>
      <c r="F949" s="404"/>
      <c r="G949" s="404"/>
      <c r="H949" s="404"/>
      <c r="I949" s="404"/>
      <c r="J949" s="404"/>
      <c r="K949" s="404"/>
      <c r="L949" s="404"/>
      <c r="M949" s="404"/>
      <c r="N949" s="404"/>
      <c r="O949" s="404"/>
      <c r="P949" s="404"/>
      <c r="Q949" s="404"/>
      <c r="R949" s="404"/>
      <c r="S949" s="404"/>
      <c r="T949" s="404"/>
      <c r="U949" s="404"/>
      <c r="V949" s="404"/>
      <c r="W949" s="404"/>
      <c r="X949" s="404"/>
      <c r="Y949" s="404"/>
      <c r="Z949" s="404"/>
      <c r="AA949" s="404"/>
      <c r="AB949" s="404"/>
      <c r="AC949" s="404"/>
      <c r="AD949" s="404"/>
      <c r="AE949" s="404"/>
      <c r="AF949" s="404"/>
      <c r="AG949" s="404"/>
      <c r="AH949" s="404"/>
      <c r="AI949" s="404"/>
      <c r="AJ949" s="404"/>
      <c r="AK949" s="404"/>
      <c r="AL949" s="404"/>
      <c r="AM949" s="404"/>
      <c r="AN949" s="404"/>
      <c r="AO949" s="404"/>
      <c r="AP949" s="404"/>
      <c r="AQ949" s="404"/>
      <c r="AR949" s="404"/>
      <c r="AS949" s="404"/>
      <c r="AT949" s="404"/>
      <c r="AU949" s="404"/>
    </row>
    <row r="950" customFormat="false" ht="19.5" hidden="false" customHeight="true" outlineLevel="0" collapsed="false">
      <c r="A950" s="404"/>
      <c r="B950" s="513"/>
      <c r="C950" s="404"/>
      <c r="D950" s="404"/>
      <c r="E950" s="404"/>
      <c r="F950" s="404"/>
      <c r="G950" s="404"/>
      <c r="H950" s="404"/>
      <c r="I950" s="404"/>
      <c r="J950" s="404"/>
      <c r="K950" s="404"/>
      <c r="L950" s="404"/>
      <c r="M950" s="404"/>
      <c r="N950" s="404"/>
      <c r="O950" s="404"/>
      <c r="P950" s="404"/>
      <c r="Q950" s="404"/>
      <c r="R950" s="404"/>
      <c r="S950" s="404"/>
      <c r="T950" s="404"/>
      <c r="U950" s="404"/>
      <c r="V950" s="404"/>
      <c r="W950" s="404"/>
      <c r="X950" s="404"/>
      <c r="Y950" s="404"/>
      <c r="Z950" s="404"/>
      <c r="AA950" s="404"/>
      <c r="AB950" s="404"/>
      <c r="AC950" s="404"/>
      <c r="AD950" s="404"/>
      <c r="AE950" s="404"/>
      <c r="AF950" s="404"/>
      <c r="AG950" s="404"/>
      <c r="AH950" s="404"/>
      <c r="AI950" s="404"/>
      <c r="AJ950" s="404"/>
      <c r="AK950" s="404"/>
      <c r="AL950" s="404"/>
      <c r="AM950" s="404"/>
      <c r="AN950" s="404"/>
      <c r="AO950" s="404"/>
      <c r="AP950" s="404"/>
      <c r="AQ950" s="404"/>
      <c r="AR950" s="404"/>
      <c r="AS950" s="404"/>
      <c r="AT950" s="404"/>
      <c r="AU950" s="404"/>
    </row>
    <row r="951" customFormat="false" ht="19.5" hidden="false" customHeight="true" outlineLevel="0" collapsed="false">
      <c r="A951" s="404"/>
      <c r="B951" s="513"/>
      <c r="C951" s="404"/>
      <c r="D951" s="404"/>
      <c r="E951" s="404"/>
      <c r="F951" s="404"/>
      <c r="G951" s="404"/>
      <c r="H951" s="404"/>
      <c r="I951" s="404"/>
      <c r="J951" s="404"/>
      <c r="K951" s="404"/>
      <c r="L951" s="404"/>
      <c r="M951" s="404"/>
      <c r="N951" s="404"/>
      <c r="O951" s="404"/>
      <c r="P951" s="404"/>
      <c r="Q951" s="404"/>
      <c r="R951" s="404"/>
      <c r="S951" s="404"/>
      <c r="T951" s="404"/>
      <c r="U951" s="404"/>
      <c r="V951" s="404"/>
      <c r="W951" s="404"/>
      <c r="X951" s="404"/>
      <c r="Y951" s="404"/>
      <c r="Z951" s="404"/>
      <c r="AA951" s="404"/>
      <c r="AB951" s="404"/>
      <c r="AC951" s="404"/>
      <c r="AD951" s="404"/>
      <c r="AE951" s="404"/>
      <c r="AF951" s="404"/>
      <c r="AG951" s="404"/>
      <c r="AH951" s="404"/>
      <c r="AI951" s="404"/>
      <c r="AJ951" s="404"/>
      <c r="AK951" s="404"/>
      <c r="AL951" s="404"/>
      <c r="AM951" s="404"/>
      <c r="AN951" s="404"/>
      <c r="AO951" s="404"/>
      <c r="AP951" s="404"/>
      <c r="AQ951" s="404"/>
      <c r="AR951" s="404"/>
      <c r="AS951" s="404"/>
      <c r="AT951" s="404"/>
      <c r="AU951" s="404"/>
    </row>
    <row r="952" customFormat="false" ht="19.5" hidden="false" customHeight="true" outlineLevel="0" collapsed="false">
      <c r="A952" s="404"/>
      <c r="B952" s="513"/>
      <c r="C952" s="404"/>
      <c r="D952" s="404"/>
      <c r="E952" s="404"/>
      <c r="F952" s="404"/>
      <c r="G952" s="404"/>
      <c r="H952" s="404"/>
      <c r="I952" s="404"/>
      <c r="J952" s="404"/>
      <c r="K952" s="404"/>
      <c r="L952" s="404"/>
      <c r="M952" s="404"/>
      <c r="N952" s="404"/>
      <c r="O952" s="404"/>
      <c r="P952" s="404"/>
      <c r="Q952" s="404"/>
      <c r="R952" s="404"/>
      <c r="S952" s="404"/>
      <c r="T952" s="404"/>
      <c r="U952" s="404"/>
      <c r="V952" s="404"/>
      <c r="W952" s="404"/>
      <c r="X952" s="404"/>
      <c r="Y952" s="404"/>
      <c r="Z952" s="404"/>
      <c r="AA952" s="404"/>
      <c r="AB952" s="404"/>
      <c r="AC952" s="404"/>
      <c r="AD952" s="404"/>
      <c r="AE952" s="404"/>
      <c r="AF952" s="404"/>
      <c r="AG952" s="404"/>
      <c r="AH952" s="404"/>
      <c r="AI952" s="404"/>
      <c r="AJ952" s="404"/>
      <c r="AK952" s="404"/>
      <c r="AL952" s="404"/>
      <c r="AM952" s="404"/>
      <c r="AN952" s="404"/>
      <c r="AO952" s="404"/>
      <c r="AP952" s="404"/>
      <c r="AQ952" s="404"/>
      <c r="AR952" s="404"/>
      <c r="AS952" s="404"/>
      <c r="AT952" s="404"/>
      <c r="AU952" s="404"/>
    </row>
    <row r="953" customFormat="false" ht="19.5" hidden="false" customHeight="true" outlineLevel="0" collapsed="false">
      <c r="A953" s="404"/>
      <c r="B953" s="513"/>
      <c r="C953" s="404"/>
      <c r="D953" s="404"/>
      <c r="E953" s="404"/>
      <c r="F953" s="404"/>
      <c r="G953" s="404"/>
      <c r="H953" s="404"/>
      <c r="I953" s="404"/>
      <c r="J953" s="404"/>
      <c r="K953" s="404"/>
      <c r="L953" s="404"/>
      <c r="M953" s="404"/>
      <c r="N953" s="404"/>
      <c r="O953" s="404"/>
      <c r="P953" s="404"/>
      <c r="Q953" s="404"/>
      <c r="R953" s="404"/>
      <c r="S953" s="404"/>
      <c r="T953" s="404"/>
      <c r="U953" s="404"/>
      <c r="V953" s="404"/>
      <c r="W953" s="404"/>
      <c r="X953" s="404"/>
      <c r="Y953" s="404"/>
      <c r="Z953" s="404"/>
      <c r="AA953" s="404"/>
      <c r="AB953" s="404"/>
      <c r="AC953" s="404"/>
      <c r="AD953" s="404"/>
      <c r="AE953" s="404"/>
      <c r="AF953" s="404"/>
      <c r="AG953" s="404"/>
      <c r="AH953" s="404"/>
      <c r="AI953" s="404"/>
      <c r="AJ953" s="404"/>
      <c r="AK953" s="404"/>
      <c r="AL953" s="404"/>
      <c r="AM953" s="404"/>
      <c r="AN953" s="404"/>
      <c r="AO953" s="404"/>
      <c r="AP953" s="404"/>
      <c r="AQ953" s="404"/>
      <c r="AR953" s="404"/>
      <c r="AS953" s="404"/>
      <c r="AT953" s="404"/>
      <c r="AU953" s="404"/>
    </row>
    <row r="954" customFormat="false" ht="19.5" hidden="false" customHeight="true" outlineLevel="0" collapsed="false">
      <c r="A954" s="404"/>
      <c r="B954" s="513"/>
      <c r="C954" s="404"/>
      <c r="D954" s="404"/>
      <c r="E954" s="404"/>
      <c r="F954" s="404"/>
      <c r="G954" s="404"/>
      <c r="H954" s="404"/>
      <c r="I954" s="404"/>
      <c r="J954" s="404"/>
      <c r="K954" s="404"/>
      <c r="L954" s="404"/>
      <c r="M954" s="404"/>
      <c r="N954" s="404"/>
      <c r="O954" s="404"/>
      <c r="P954" s="404"/>
      <c r="Q954" s="404"/>
      <c r="R954" s="404"/>
      <c r="S954" s="404"/>
      <c r="T954" s="404"/>
      <c r="U954" s="404"/>
      <c r="V954" s="404"/>
      <c r="W954" s="404"/>
      <c r="X954" s="404"/>
      <c r="Y954" s="404"/>
      <c r="Z954" s="404"/>
      <c r="AA954" s="404"/>
      <c r="AB954" s="404"/>
      <c r="AC954" s="404"/>
      <c r="AD954" s="404"/>
      <c r="AE954" s="404"/>
      <c r="AF954" s="404"/>
      <c r="AG954" s="404"/>
      <c r="AH954" s="404"/>
      <c r="AI954" s="404"/>
      <c r="AJ954" s="404"/>
      <c r="AK954" s="404"/>
      <c r="AL954" s="404"/>
      <c r="AM954" s="404"/>
      <c r="AN954" s="404"/>
      <c r="AO954" s="404"/>
      <c r="AP954" s="404"/>
      <c r="AQ954" s="404"/>
      <c r="AR954" s="404"/>
      <c r="AS954" s="404"/>
      <c r="AT954" s="404"/>
      <c r="AU954" s="404"/>
    </row>
    <row r="955" customFormat="false" ht="19.5" hidden="false" customHeight="true" outlineLevel="0" collapsed="false">
      <c r="A955" s="404"/>
      <c r="B955" s="513"/>
      <c r="C955" s="404"/>
      <c r="D955" s="404"/>
      <c r="E955" s="404"/>
      <c r="F955" s="404"/>
      <c r="G955" s="404"/>
      <c r="H955" s="404"/>
      <c r="I955" s="404"/>
      <c r="J955" s="404"/>
      <c r="K955" s="404"/>
      <c r="L955" s="404"/>
      <c r="M955" s="404"/>
      <c r="N955" s="404"/>
      <c r="O955" s="404"/>
      <c r="P955" s="404"/>
      <c r="Q955" s="404"/>
      <c r="R955" s="404"/>
      <c r="S955" s="404"/>
      <c r="T955" s="404"/>
      <c r="U955" s="404"/>
      <c r="V955" s="404"/>
      <c r="W955" s="404"/>
      <c r="X955" s="404"/>
      <c r="Y955" s="404"/>
      <c r="Z955" s="404"/>
      <c r="AA955" s="404"/>
      <c r="AB955" s="404"/>
      <c r="AC955" s="404"/>
      <c r="AD955" s="404"/>
      <c r="AE955" s="404"/>
      <c r="AF955" s="404"/>
      <c r="AG955" s="404"/>
      <c r="AH955" s="404"/>
      <c r="AI955" s="404"/>
      <c r="AJ955" s="404"/>
      <c r="AK955" s="404"/>
      <c r="AL955" s="404"/>
      <c r="AM955" s="404"/>
      <c r="AN955" s="404"/>
      <c r="AO955" s="404"/>
      <c r="AP955" s="404"/>
      <c r="AQ955" s="404"/>
      <c r="AR955" s="404"/>
      <c r="AS955" s="404"/>
      <c r="AT955" s="404"/>
      <c r="AU955" s="404"/>
    </row>
    <row r="956" customFormat="false" ht="19.5" hidden="false" customHeight="true" outlineLevel="0" collapsed="false">
      <c r="A956" s="404"/>
      <c r="B956" s="513"/>
      <c r="C956" s="404"/>
      <c r="D956" s="404"/>
      <c r="E956" s="404"/>
      <c r="F956" s="404"/>
      <c r="G956" s="404"/>
      <c r="H956" s="404"/>
      <c r="I956" s="404"/>
      <c r="J956" s="404"/>
      <c r="K956" s="404"/>
      <c r="L956" s="404"/>
      <c r="M956" s="404"/>
      <c r="N956" s="404"/>
      <c r="O956" s="404"/>
      <c r="P956" s="404"/>
      <c r="Q956" s="404"/>
      <c r="R956" s="404"/>
      <c r="S956" s="404"/>
      <c r="T956" s="404"/>
      <c r="U956" s="404"/>
      <c r="V956" s="404"/>
      <c r="W956" s="404"/>
      <c r="X956" s="404"/>
      <c r="Y956" s="404"/>
      <c r="Z956" s="404"/>
      <c r="AA956" s="404"/>
      <c r="AB956" s="404"/>
      <c r="AC956" s="404"/>
      <c r="AD956" s="404"/>
      <c r="AE956" s="404"/>
      <c r="AF956" s="404"/>
      <c r="AG956" s="404"/>
      <c r="AH956" s="404"/>
      <c r="AI956" s="404"/>
      <c r="AJ956" s="404"/>
      <c r="AK956" s="404"/>
      <c r="AL956" s="404"/>
      <c r="AM956" s="404"/>
      <c r="AN956" s="404"/>
      <c r="AO956" s="404"/>
      <c r="AP956" s="404"/>
      <c r="AQ956" s="404"/>
      <c r="AR956" s="404"/>
      <c r="AS956" s="404"/>
      <c r="AT956" s="404"/>
      <c r="AU956" s="404"/>
    </row>
    <row r="957" customFormat="false" ht="19.5" hidden="false" customHeight="true" outlineLevel="0" collapsed="false">
      <c r="A957" s="404"/>
      <c r="B957" s="513"/>
      <c r="C957" s="404"/>
      <c r="D957" s="404"/>
      <c r="E957" s="404"/>
      <c r="F957" s="404"/>
      <c r="G957" s="404"/>
      <c r="H957" s="404"/>
      <c r="I957" s="404"/>
      <c r="J957" s="404"/>
      <c r="K957" s="404"/>
      <c r="L957" s="404"/>
      <c r="M957" s="404"/>
      <c r="N957" s="404"/>
      <c r="O957" s="404"/>
      <c r="P957" s="404"/>
      <c r="Q957" s="404"/>
      <c r="R957" s="404"/>
      <c r="S957" s="404"/>
      <c r="T957" s="404"/>
      <c r="U957" s="404"/>
      <c r="V957" s="404"/>
      <c r="W957" s="404"/>
      <c r="X957" s="404"/>
      <c r="Y957" s="404"/>
      <c r="Z957" s="404"/>
      <c r="AA957" s="404"/>
      <c r="AB957" s="404"/>
      <c r="AC957" s="404"/>
      <c r="AD957" s="404"/>
      <c r="AE957" s="404"/>
      <c r="AF957" s="404"/>
      <c r="AG957" s="404"/>
      <c r="AH957" s="404"/>
      <c r="AI957" s="404"/>
      <c r="AJ957" s="404"/>
      <c r="AK957" s="404"/>
      <c r="AL957" s="404"/>
      <c r="AM957" s="404"/>
      <c r="AN957" s="404"/>
      <c r="AO957" s="404"/>
      <c r="AP957" s="404"/>
      <c r="AQ957" s="404"/>
      <c r="AR957" s="404"/>
      <c r="AS957" s="404"/>
      <c r="AT957" s="404"/>
      <c r="AU957" s="404"/>
    </row>
    <row r="958" customFormat="false" ht="19.5" hidden="false" customHeight="true" outlineLevel="0" collapsed="false">
      <c r="A958" s="404"/>
      <c r="B958" s="513"/>
      <c r="C958" s="404"/>
      <c r="D958" s="404"/>
      <c r="E958" s="404"/>
      <c r="F958" s="404"/>
      <c r="G958" s="404"/>
      <c r="H958" s="404"/>
      <c r="I958" s="404"/>
      <c r="J958" s="404"/>
      <c r="K958" s="404"/>
      <c r="L958" s="404"/>
      <c r="M958" s="404"/>
      <c r="N958" s="404"/>
      <c r="O958" s="404"/>
      <c r="P958" s="404"/>
      <c r="Q958" s="404"/>
      <c r="R958" s="404"/>
      <c r="S958" s="404"/>
      <c r="T958" s="404"/>
      <c r="U958" s="404"/>
      <c r="V958" s="404"/>
      <c r="W958" s="404"/>
      <c r="X958" s="404"/>
      <c r="Y958" s="404"/>
      <c r="Z958" s="404"/>
      <c r="AA958" s="404"/>
      <c r="AB958" s="404"/>
      <c r="AC958" s="404"/>
      <c r="AD958" s="404"/>
      <c r="AE958" s="404"/>
      <c r="AF958" s="404"/>
      <c r="AG958" s="404"/>
      <c r="AH958" s="404"/>
      <c r="AI958" s="404"/>
      <c r="AJ958" s="404"/>
      <c r="AK958" s="404"/>
      <c r="AL958" s="404"/>
      <c r="AM958" s="404"/>
      <c r="AN958" s="404"/>
      <c r="AO958" s="404"/>
      <c r="AP958" s="404"/>
      <c r="AQ958" s="404"/>
      <c r="AR958" s="404"/>
      <c r="AS958" s="404"/>
      <c r="AT958" s="404"/>
      <c r="AU958" s="404"/>
    </row>
    <row r="959" customFormat="false" ht="19.5" hidden="false" customHeight="true" outlineLevel="0" collapsed="false">
      <c r="A959" s="404"/>
      <c r="B959" s="513"/>
      <c r="C959" s="404"/>
      <c r="D959" s="404"/>
      <c r="E959" s="404"/>
      <c r="F959" s="404"/>
      <c r="G959" s="404"/>
      <c r="H959" s="404"/>
      <c r="I959" s="404"/>
      <c r="J959" s="404"/>
      <c r="K959" s="404"/>
      <c r="L959" s="404"/>
      <c r="M959" s="404"/>
      <c r="N959" s="404"/>
      <c r="O959" s="404"/>
      <c r="P959" s="404"/>
      <c r="Q959" s="404"/>
      <c r="R959" s="404"/>
      <c r="S959" s="404"/>
      <c r="T959" s="404"/>
      <c r="U959" s="404"/>
      <c r="V959" s="404"/>
      <c r="W959" s="404"/>
      <c r="X959" s="404"/>
      <c r="Y959" s="404"/>
      <c r="Z959" s="404"/>
      <c r="AA959" s="404"/>
      <c r="AB959" s="404"/>
      <c r="AC959" s="404"/>
      <c r="AD959" s="404"/>
      <c r="AE959" s="404"/>
      <c r="AF959" s="404"/>
      <c r="AG959" s="404"/>
      <c r="AH959" s="404"/>
      <c r="AI959" s="404"/>
      <c r="AJ959" s="404"/>
      <c r="AK959" s="404"/>
      <c r="AL959" s="404"/>
      <c r="AM959" s="404"/>
      <c r="AN959" s="404"/>
      <c r="AO959" s="404"/>
      <c r="AP959" s="404"/>
      <c r="AQ959" s="404"/>
      <c r="AR959" s="404"/>
      <c r="AS959" s="404"/>
      <c r="AT959" s="404"/>
      <c r="AU959" s="404"/>
    </row>
    <row r="960" customFormat="false" ht="19.5" hidden="false" customHeight="true" outlineLevel="0" collapsed="false">
      <c r="A960" s="404"/>
      <c r="B960" s="513"/>
      <c r="C960" s="404"/>
      <c r="D960" s="404"/>
      <c r="E960" s="404"/>
      <c r="F960" s="404"/>
      <c r="G960" s="404"/>
      <c r="H960" s="404"/>
      <c r="I960" s="404"/>
      <c r="J960" s="404"/>
      <c r="K960" s="404"/>
      <c r="L960" s="404"/>
      <c r="M960" s="404"/>
      <c r="N960" s="404"/>
      <c r="O960" s="404"/>
      <c r="P960" s="404"/>
      <c r="Q960" s="404"/>
      <c r="R960" s="404"/>
      <c r="S960" s="404"/>
      <c r="T960" s="404"/>
      <c r="U960" s="404"/>
      <c r="V960" s="404"/>
      <c r="W960" s="404"/>
      <c r="X960" s="404"/>
      <c r="Y960" s="404"/>
      <c r="Z960" s="404"/>
      <c r="AA960" s="404"/>
      <c r="AB960" s="404"/>
      <c r="AC960" s="404"/>
      <c r="AD960" s="404"/>
      <c r="AE960" s="404"/>
      <c r="AF960" s="404"/>
      <c r="AG960" s="404"/>
      <c r="AH960" s="404"/>
      <c r="AI960" s="404"/>
      <c r="AJ960" s="404"/>
      <c r="AK960" s="404"/>
      <c r="AL960" s="404"/>
      <c r="AM960" s="404"/>
      <c r="AN960" s="404"/>
      <c r="AO960" s="404"/>
      <c r="AP960" s="404"/>
      <c r="AQ960" s="404"/>
      <c r="AR960" s="404"/>
      <c r="AS960" s="404"/>
      <c r="AT960" s="404"/>
      <c r="AU960" s="404"/>
    </row>
    <row r="961" customFormat="false" ht="19.5" hidden="false" customHeight="true" outlineLevel="0" collapsed="false">
      <c r="A961" s="404"/>
      <c r="B961" s="513"/>
      <c r="C961" s="404"/>
      <c r="D961" s="404"/>
      <c r="E961" s="404"/>
      <c r="F961" s="404"/>
      <c r="G961" s="404"/>
      <c r="H961" s="404"/>
      <c r="I961" s="404"/>
      <c r="J961" s="404"/>
      <c r="K961" s="404"/>
      <c r="L961" s="404"/>
      <c r="M961" s="404"/>
      <c r="N961" s="404"/>
      <c r="O961" s="404"/>
      <c r="P961" s="404"/>
      <c r="Q961" s="404"/>
      <c r="R961" s="404"/>
      <c r="S961" s="404"/>
      <c r="T961" s="404"/>
      <c r="U961" s="404"/>
      <c r="V961" s="404"/>
      <c r="W961" s="404"/>
      <c r="X961" s="404"/>
      <c r="Y961" s="404"/>
      <c r="Z961" s="404"/>
      <c r="AA961" s="404"/>
      <c r="AB961" s="404"/>
      <c r="AC961" s="404"/>
      <c r="AD961" s="404"/>
      <c r="AE961" s="404"/>
      <c r="AF961" s="404"/>
      <c r="AG961" s="404"/>
      <c r="AH961" s="404"/>
      <c r="AI961" s="404"/>
      <c r="AJ961" s="404"/>
      <c r="AK961" s="404"/>
      <c r="AL961" s="404"/>
      <c r="AM961" s="404"/>
      <c r="AN961" s="404"/>
      <c r="AO961" s="404"/>
      <c r="AP961" s="404"/>
      <c r="AQ961" s="404"/>
      <c r="AR961" s="404"/>
      <c r="AS961" s="404"/>
      <c r="AT961" s="404"/>
      <c r="AU961" s="404"/>
    </row>
    <row r="962" customFormat="false" ht="19.5" hidden="false" customHeight="true" outlineLevel="0" collapsed="false">
      <c r="A962" s="404"/>
      <c r="B962" s="513"/>
      <c r="C962" s="404"/>
      <c r="D962" s="404"/>
      <c r="E962" s="404"/>
      <c r="F962" s="404"/>
      <c r="G962" s="404"/>
      <c r="H962" s="404"/>
      <c r="I962" s="404"/>
      <c r="J962" s="404"/>
      <c r="K962" s="404"/>
      <c r="L962" s="404"/>
      <c r="M962" s="404"/>
      <c r="N962" s="404"/>
      <c r="O962" s="404"/>
      <c r="P962" s="404"/>
      <c r="Q962" s="404"/>
      <c r="R962" s="404"/>
      <c r="S962" s="404"/>
      <c r="T962" s="404"/>
      <c r="U962" s="404"/>
      <c r="V962" s="404"/>
      <c r="W962" s="404"/>
      <c r="X962" s="404"/>
      <c r="Y962" s="404"/>
      <c r="Z962" s="404"/>
      <c r="AA962" s="404"/>
      <c r="AB962" s="404"/>
      <c r="AC962" s="404"/>
      <c r="AD962" s="404"/>
      <c r="AE962" s="404"/>
      <c r="AF962" s="404"/>
      <c r="AG962" s="404"/>
      <c r="AH962" s="404"/>
      <c r="AI962" s="404"/>
      <c r="AJ962" s="404"/>
      <c r="AK962" s="404"/>
      <c r="AL962" s="404"/>
      <c r="AM962" s="404"/>
      <c r="AN962" s="404"/>
      <c r="AO962" s="404"/>
      <c r="AP962" s="404"/>
      <c r="AQ962" s="404"/>
      <c r="AR962" s="404"/>
      <c r="AS962" s="404"/>
      <c r="AT962" s="404"/>
      <c r="AU962" s="404"/>
    </row>
    <row r="963" customFormat="false" ht="19.5" hidden="false" customHeight="true" outlineLevel="0" collapsed="false">
      <c r="A963" s="404"/>
      <c r="B963" s="513"/>
      <c r="C963" s="404"/>
      <c r="D963" s="404"/>
      <c r="E963" s="404"/>
      <c r="F963" s="404"/>
      <c r="G963" s="404"/>
      <c r="H963" s="404"/>
      <c r="I963" s="404"/>
      <c r="J963" s="404"/>
      <c r="K963" s="404"/>
      <c r="L963" s="404"/>
      <c r="M963" s="404"/>
      <c r="N963" s="404"/>
      <c r="O963" s="404"/>
      <c r="P963" s="404"/>
      <c r="Q963" s="404"/>
      <c r="R963" s="404"/>
      <c r="S963" s="404"/>
      <c r="T963" s="404"/>
      <c r="U963" s="404"/>
      <c r="V963" s="404"/>
      <c r="W963" s="404"/>
      <c r="X963" s="404"/>
      <c r="Y963" s="404"/>
      <c r="Z963" s="404"/>
      <c r="AA963" s="404"/>
      <c r="AB963" s="404"/>
      <c r="AC963" s="404"/>
      <c r="AD963" s="404"/>
      <c r="AE963" s="404"/>
      <c r="AF963" s="404"/>
      <c r="AG963" s="404"/>
      <c r="AH963" s="404"/>
      <c r="AI963" s="404"/>
      <c r="AJ963" s="404"/>
      <c r="AK963" s="404"/>
      <c r="AL963" s="404"/>
      <c r="AM963" s="404"/>
      <c r="AN963" s="404"/>
      <c r="AO963" s="404"/>
      <c r="AP963" s="404"/>
      <c r="AQ963" s="404"/>
      <c r="AR963" s="404"/>
      <c r="AS963" s="404"/>
      <c r="AT963" s="404"/>
      <c r="AU963" s="404"/>
    </row>
    <row r="964" customFormat="false" ht="19.5" hidden="false" customHeight="true" outlineLevel="0" collapsed="false">
      <c r="A964" s="404"/>
      <c r="B964" s="513"/>
      <c r="C964" s="404"/>
      <c r="D964" s="404"/>
      <c r="E964" s="404"/>
      <c r="F964" s="404"/>
      <c r="G964" s="404"/>
      <c r="H964" s="404"/>
      <c r="I964" s="404"/>
      <c r="J964" s="404"/>
      <c r="K964" s="404"/>
      <c r="L964" s="404"/>
      <c r="M964" s="404"/>
      <c r="N964" s="404"/>
      <c r="O964" s="404"/>
      <c r="P964" s="404"/>
      <c r="Q964" s="404"/>
      <c r="R964" s="404"/>
      <c r="S964" s="404"/>
      <c r="T964" s="404"/>
      <c r="U964" s="404"/>
      <c r="V964" s="404"/>
      <c r="W964" s="404"/>
      <c r="X964" s="404"/>
      <c r="Y964" s="404"/>
      <c r="Z964" s="404"/>
      <c r="AA964" s="404"/>
      <c r="AB964" s="404"/>
      <c r="AC964" s="404"/>
      <c r="AD964" s="404"/>
      <c r="AE964" s="404"/>
      <c r="AF964" s="404"/>
      <c r="AG964" s="404"/>
      <c r="AH964" s="404"/>
      <c r="AI964" s="404"/>
      <c r="AJ964" s="404"/>
      <c r="AK964" s="404"/>
      <c r="AL964" s="404"/>
      <c r="AM964" s="404"/>
      <c r="AN964" s="404"/>
      <c r="AO964" s="404"/>
      <c r="AP964" s="404"/>
      <c r="AQ964" s="404"/>
      <c r="AR964" s="404"/>
      <c r="AS964" s="404"/>
      <c r="AT964" s="404"/>
      <c r="AU964" s="404"/>
    </row>
    <row r="965" customFormat="false" ht="19.5" hidden="false" customHeight="true" outlineLevel="0" collapsed="false">
      <c r="A965" s="404"/>
      <c r="B965" s="513"/>
      <c r="C965" s="404"/>
      <c r="D965" s="404"/>
      <c r="E965" s="404"/>
      <c r="F965" s="404"/>
      <c r="G965" s="404"/>
      <c r="H965" s="404"/>
      <c r="I965" s="404"/>
      <c r="J965" s="404"/>
      <c r="K965" s="404"/>
      <c r="L965" s="404"/>
      <c r="M965" s="404"/>
      <c r="N965" s="404"/>
      <c r="O965" s="404"/>
      <c r="P965" s="404"/>
      <c r="Q965" s="404"/>
      <c r="R965" s="404"/>
      <c r="S965" s="404"/>
      <c r="T965" s="404"/>
      <c r="U965" s="404"/>
      <c r="V965" s="404"/>
      <c r="W965" s="404"/>
      <c r="X965" s="404"/>
      <c r="Y965" s="404"/>
      <c r="Z965" s="404"/>
      <c r="AA965" s="404"/>
      <c r="AB965" s="404"/>
      <c r="AC965" s="404"/>
      <c r="AD965" s="404"/>
      <c r="AE965" s="404"/>
      <c r="AF965" s="404"/>
      <c r="AG965" s="404"/>
      <c r="AH965" s="404"/>
      <c r="AI965" s="404"/>
      <c r="AJ965" s="404"/>
      <c r="AK965" s="404"/>
      <c r="AL965" s="404"/>
      <c r="AM965" s="404"/>
      <c r="AN965" s="404"/>
      <c r="AO965" s="404"/>
      <c r="AP965" s="404"/>
      <c r="AQ965" s="404"/>
      <c r="AR965" s="404"/>
      <c r="AS965" s="404"/>
      <c r="AT965" s="404"/>
      <c r="AU965" s="404"/>
    </row>
    <row r="966" customFormat="false" ht="19.5" hidden="false" customHeight="true" outlineLevel="0" collapsed="false">
      <c r="A966" s="404"/>
      <c r="B966" s="513"/>
      <c r="C966" s="404"/>
      <c r="D966" s="404"/>
      <c r="E966" s="404"/>
      <c r="F966" s="404"/>
      <c r="G966" s="404"/>
      <c r="H966" s="404"/>
      <c r="I966" s="404"/>
      <c r="J966" s="404"/>
      <c r="K966" s="404"/>
      <c r="L966" s="404"/>
      <c r="M966" s="404"/>
      <c r="N966" s="404"/>
      <c r="O966" s="404"/>
      <c r="P966" s="404"/>
      <c r="Q966" s="404"/>
      <c r="R966" s="404"/>
      <c r="S966" s="404"/>
      <c r="T966" s="404"/>
      <c r="U966" s="404"/>
      <c r="V966" s="404"/>
      <c r="W966" s="404"/>
      <c r="X966" s="404"/>
      <c r="Y966" s="404"/>
      <c r="Z966" s="404"/>
      <c r="AA966" s="404"/>
      <c r="AB966" s="404"/>
      <c r="AC966" s="404"/>
      <c r="AD966" s="404"/>
      <c r="AE966" s="404"/>
      <c r="AF966" s="404"/>
      <c r="AG966" s="404"/>
      <c r="AH966" s="404"/>
      <c r="AI966" s="404"/>
      <c r="AJ966" s="404"/>
      <c r="AK966" s="404"/>
      <c r="AL966" s="404"/>
      <c r="AM966" s="404"/>
      <c r="AN966" s="404"/>
      <c r="AO966" s="404"/>
      <c r="AP966" s="404"/>
      <c r="AQ966" s="404"/>
      <c r="AR966" s="404"/>
      <c r="AS966" s="404"/>
      <c r="AT966" s="404"/>
      <c r="AU966" s="404"/>
    </row>
    <row r="967" customFormat="false" ht="19.5" hidden="false" customHeight="true" outlineLevel="0" collapsed="false">
      <c r="A967" s="404"/>
      <c r="B967" s="513"/>
      <c r="C967" s="404"/>
      <c r="D967" s="404"/>
      <c r="E967" s="404"/>
      <c r="F967" s="404"/>
      <c r="G967" s="404"/>
      <c r="H967" s="404"/>
      <c r="I967" s="404"/>
      <c r="J967" s="404"/>
      <c r="K967" s="404"/>
      <c r="L967" s="404"/>
      <c r="M967" s="404"/>
      <c r="N967" s="404"/>
      <c r="O967" s="404"/>
      <c r="P967" s="404"/>
      <c r="Q967" s="404"/>
      <c r="R967" s="404"/>
      <c r="S967" s="404"/>
      <c r="T967" s="404"/>
      <c r="U967" s="404"/>
      <c r="V967" s="404"/>
      <c r="W967" s="404"/>
      <c r="X967" s="404"/>
      <c r="Y967" s="404"/>
      <c r="Z967" s="404"/>
      <c r="AA967" s="404"/>
      <c r="AB967" s="404"/>
      <c r="AC967" s="404"/>
      <c r="AD967" s="404"/>
      <c r="AE967" s="404"/>
      <c r="AF967" s="404"/>
      <c r="AG967" s="404"/>
      <c r="AH967" s="404"/>
      <c r="AI967" s="404"/>
      <c r="AJ967" s="404"/>
      <c r="AK967" s="404"/>
      <c r="AL967" s="404"/>
      <c r="AM967" s="404"/>
      <c r="AN967" s="404"/>
      <c r="AO967" s="404"/>
      <c r="AP967" s="404"/>
      <c r="AQ967" s="404"/>
      <c r="AR967" s="404"/>
      <c r="AS967" s="404"/>
      <c r="AT967" s="404"/>
      <c r="AU967" s="404"/>
    </row>
    <row r="968" customFormat="false" ht="19.5" hidden="false" customHeight="true" outlineLevel="0" collapsed="false">
      <c r="A968" s="404"/>
      <c r="B968" s="513"/>
      <c r="C968" s="404"/>
      <c r="D968" s="404"/>
      <c r="E968" s="404"/>
      <c r="F968" s="404"/>
      <c r="G968" s="404"/>
      <c r="H968" s="404"/>
      <c r="I968" s="404"/>
      <c r="J968" s="404"/>
      <c r="K968" s="404"/>
      <c r="L968" s="404"/>
      <c r="M968" s="404"/>
      <c r="N968" s="404"/>
      <c r="O968" s="404"/>
      <c r="P968" s="404"/>
      <c r="Q968" s="404"/>
      <c r="R968" s="404"/>
      <c r="S968" s="404"/>
      <c r="T968" s="404"/>
      <c r="U968" s="404"/>
      <c r="V968" s="404"/>
      <c r="W968" s="404"/>
      <c r="X968" s="404"/>
      <c r="Y968" s="404"/>
      <c r="Z968" s="404"/>
      <c r="AA968" s="404"/>
      <c r="AB968" s="404"/>
      <c r="AC968" s="404"/>
      <c r="AD968" s="404"/>
      <c r="AE968" s="404"/>
      <c r="AF968" s="404"/>
      <c r="AG968" s="404"/>
      <c r="AH968" s="404"/>
      <c r="AI968" s="404"/>
      <c r="AJ968" s="404"/>
      <c r="AK968" s="404"/>
      <c r="AL968" s="404"/>
      <c r="AM968" s="404"/>
      <c r="AN968" s="404"/>
      <c r="AO968" s="404"/>
      <c r="AP968" s="404"/>
      <c r="AQ968" s="404"/>
      <c r="AR968" s="404"/>
      <c r="AS968" s="404"/>
      <c r="AT968" s="404"/>
      <c r="AU968" s="404"/>
    </row>
    <row r="969" customFormat="false" ht="19.5" hidden="false" customHeight="true" outlineLevel="0" collapsed="false">
      <c r="A969" s="404"/>
      <c r="B969" s="513"/>
      <c r="C969" s="404"/>
      <c r="D969" s="404"/>
      <c r="E969" s="404"/>
      <c r="F969" s="404"/>
      <c r="G969" s="404"/>
      <c r="H969" s="404"/>
      <c r="I969" s="404"/>
      <c r="J969" s="404"/>
      <c r="K969" s="404"/>
      <c r="L969" s="404"/>
      <c r="M969" s="404"/>
      <c r="N969" s="404"/>
      <c r="O969" s="404"/>
      <c r="P969" s="404"/>
      <c r="Q969" s="404"/>
      <c r="R969" s="404"/>
      <c r="S969" s="404"/>
      <c r="T969" s="404"/>
      <c r="U969" s="404"/>
      <c r="V969" s="404"/>
      <c r="W969" s="404"/>
      <c r="X969" s="404"/>
      <c r="Y969" s="404"/>
      <c r="Z969" s="404"/>
      <c r="AA969" s="404"/>
      <c r="AB969" s="404"/>
      <c r="AC969" s="404"/>
      <c r="AD969" s="404"/>
      <c r="AE969" s="404"/>
      <c r="AF969" s="404"/>
      <c r="AG969" s="404"/>
      <c r="AH969" s="404"/>
      <c r="AI969" s="404"/>
      <c r="AJ969" s="404"/>
      <c r="AK969" s="404"/>
      <c r="AL969" s="404"/>
      <c r="AM969" s="404"/>
      <c r="AN969" s="404"/>
      <c r="AO969" s="404"/>
      <c r="AP969" s="404"/>
      <c r="AQ969" s="404"/>
      <c r="AR969" s="404"/>
      <c r="AS969" s="404"/>
      <c r="AT969" s="404"/>
      <c r="AU969" s="404"/>
    </row>
    <row r="970" customFormat="false" ht="19.5" hidden="false" customHeight="true" outlineLevel="0" collapsed="false">
      <c r="A970" s="404"/>
      <c r="B970" s="513"/>
      <c r="C970" s="404"/>
      <c r="D970" s="404"/>
      <c r="E970" s="404"/>
      <c r="F970" s="404"/>
      <c r="G970" s="404"/>
      <c r="H970" s="404"/>
      <c r="I970" s="404"/>
      <c r="J970" s="404"/>
      <c r="K970" s="404"/>
      <c r="L970" s="404"/>
      <c r="M970" s="404"/>
      <c r="N970" s="404"/>
      <c r="O970" s="404"/>
      <c r="P970" s="404"/>
      <c r="Q970" s="404"/>
      <c r="R970" s="404"/>
      <c r="S970" s="404"/>
      <c r="T970" s="404"/>
      <c r="U970" s="404"/>
      <c r="V970" s="404"/>
      <c r="W970" s="404"/>
      <c r="X970" s="404"/>
      <c r="Y970" s="404"/>
      <c r="Z970" s="404"/>
      <c r="AA970" s="404"/>
      <c r="AB970" s="404"/>
      <c r="AC970" s="404"/>
      <c r="AD970" s="404"/>
      <c r="AE970" s="404"/>
      <c r="AF970" s="404"/>
      <c r="AG970" s="404"/>
      <c r="AH970" s="404"/>
      <c r="AI970" s="404"/>
      <c r="AJ970" s="404"/>
      <c r="AK970" s="404"/>
      <c r="AL970" s="404"/>
      <c r="AM970" s="404"/>
      <c r="AN970" s="404"/>
      <c r="AO970" s="404"/>
      <c r="AP970" s="404"/>
      <c r="AQ970" s="404"/>
      <c r="AR970" s="404"/>
      <c r="AS970" s="404"/>
      <c r="AT970" s="404"/>
      <c r="AU970" s="404"/>
    </row>
    <row r="971" customFormat="false" ht="19.5" hidden="false" customHeight="true" outlineLevel="0" collapsed="false">
      <c r="A971" s="404"/>
      <c r="B971" s="513"/>
      <c r="C971" s="404"/>
      <c r="D971" s="404"/>
      <c r="E971" s="404"/>
      <c r="F971" s="404"/>
      <c r="G971" s="404"/>
      <c r="H971" s="404"/>
      <c r="I971" s="404"/>
      <c r="J971" s="404"/>
      <c r="K971" s="404"/>
      <c r="L971" s="404"/>
      <c r="M971" s="404"/>
      <c r="N971" s="404"/>
      <c r="O971" s="404"/>
      <c r="P971" s="404"/>
      <c r="Q971" s="404"/>
      <c r="R971" s="404"/>
      <c r="S971" s="404"/>
      <c r="T971" s="404"/>
      <c r="U971" s="404"/>
      <c r="V971" s="404"/>
      <c r="W971" s="404"/>
      <c r="X971" s="404"/>
      <c r="Y971" s="404"/>
      <c r="Z971" s="404"/>
      <c r="AA971" s="404"/>
      <c r="AB971" s="404"/>
      <c r="AC971" s="404"/>
      <c r="AD971" s="404"/>
      <c r="AE971" s="404"/>
      <c r="AF971" s="404"/>
      <c r="AG971" s="404"/>
      <c r="AH971" s="404"/>
      <c r="AI971" s="404"/>
      <c r="AJ971" s="404"/>
      <c r="AK971" s="404"/>
      <c r="AL971" s="404"/>
      <c r="AM971" s="404"/>
      <c r="AN971" s="404"/>
      <c r="AO971" s="404"/>
      <c r="AP971" s="404"/>
      <c r="AQ971" s="404"/>
      <c r="AR971" s="404"/>
      <c r="AS971" s="404"/>
      <c r="AT971" s="404"/>
      <c r="AU971" s="404"/>
    </row>
    <row r="972" customFormat="false" ht="19.5" hidden="false" customHeight="true" outlineLevel="0" collapsed="false">
      <c r="A972" s="404"/>
      <c r="B972" s="513"/>
      <c r="C972" s="404"/>
      <c r="D972" s="404"/>
      <c r="E972" s="404"/>
      <c r="F972" s="404"/>
      <c r="G972" s="404"/>
      <c r="H972" s="404"/>
      <c r="I972" s="404"/>
      <c r="J972" s="404"/>
      <c r="K972" s="404"/>
      <c r="L972" s="404"/>
      <c r="M972" s="404"/>
      <c r="N972" s="404"/>
      <c r="O972" s="404"/>
      <c r="P972" s="404"/>
      <c r="Q972" s="404"/>
      <c r="R972" s="404"/>
      <c r="S972" s="404"/>
      <c r="T972" s="404"/>
      <c r="U972" s="404"/>
      <c r="V972" s="404"/>
      <c r="W972" s="404"/>
      <c r="X972" s="404"/>
      <c r="Y972" s="404"/>
      <c r="Z972" s="404"/>
      <c r="AA972" s="404"/>
      <c r="AB972" s="404"/>
      <c r="AC972" s="404"/>
      <c r="AD972" s="404"/>
      <c r="AE972" s="404"/>
      <c r="AF972" s="404"/>
      <c r="AG972" s="404"/>
      <c r="AH972" s="404"/>
      <c r="AI972" s="404"/>
      <c r="AJ972" s="404"/>
      <c r="AK972" s="404"/>
      <c r="AL972" s="404"/>
      <c r="AM972" s="404"/>
      <c r="AN972" s="404"/>
      <c r="AO972" s="404"/>
      <c r="AP972" s="404"/>
      <c r="AQ972" s="404"/>
      <c r="AR972" s="404"/>
      <c r="AS972" s="404"/>
      <c r="AT972" s="404"/>
      <c r="AU972" s="404"/>
    </row>
    <row r="973" customFormat="false" ht="19.5" hidden="false" customHeight="true" outlineLevel="0" collapsed="false">
      <c r="A973" s="404"/>
      <c r="B973" s="513"/>
      <c r="C973" s="404"/>
      <c r="D973" s="404"/>
      <c r="E973" s="404"/>
      <c r="F973" s="404"/>
      <c r="G973" s="404"/>
      <c r="H973" s="404"/>
      <c r="I973" s="404"/>
      <c r="J973" s="404"/>
      <c r="K973" s="404"/>
      <c r="L973" s="404"/>
      <c r="M973" s="404"/>
      <c r="N973" s="404"/>
      <c r="O973" s="404"/>
      <c r="P973" s="404"/>
      <c r="Q973" s="404"/>
      <c r="R973" s="404"/>
      <c r="S973" s="404"/>
      <c r="T973" s="404"/>
      <c r="U973" s="404"/>
      <c r="V973" s="404"/>
      <c r="W973" s="404"/>
      <c r="X973" s="404"/>
      <c r="Y973" s="404"/>
      <c r="Z973" s="404"/>
      <c r="AA973" s="404"/>
      <c r="AB973" s="404"/>
      <c r="AC973" s="404"/>
      <c r="AD973" s="404"/>
      <c r="AE973" s="404"/>
      <c r="AF973" s="404"/>
      <c r="AG973" s="404"/>
      <c r="AH973" s="404"/>
      <c r="AI973" s="404"/>
      <c r="AJ973" s="404"/>
      <c r="AK973" s="404"/>
      <c r="AL973" s="404"/>
      <c r="AM973" s="404"/>
      <c r="AN973" s="404"/>
      <c r="AO973" s="404"/>
      <c r="AP973" s="404"/>
      <c r="AQ973" s="404"/>
      <c r="AR973" s="404"/>
      <c r="AS973" s="404"/>
      <c r="AT973" s="404"/>
      <c r="AU973" s="404"/>
    </row>
    <row r="974" customFormat="false" ht="19.5" hidden="false" customHeight="true" outlineLevel="0" collapsed="false">
      <c r="A974" s="404"/>
      <c r="B974" s="513"/>
      <c r="C974" s="404"/>
      <c r="D974" s="404"/>
      <c r="E974" s="404"/>
      <c r="F974" s="404"/>
      <c r="G974" s="404"/>
      <c r="H974" s="404"/>
      <c r="I974" s="404"/>
      <c r="J974" s="404"/>
      <c r="K974" s="404"/>
      <c r="L974" s="404"/>
      <c r="M974" s="404"/>
      <c r="N974" s="404"/>
      <c r="O974" s="404"/>
      <c r="P974" s="404"/>
      <c r="Q974" s="404"/>
      <c r="R974" s="404"/>
      <c r="S974" s="404"/>
      <c r="T974" s="404"/>
      <c r="U974" s="404"/>
      <c r="V974" s="404"/>
      <c r="W974" s="404"/>
      <c r="X974" s="404"/>
      <c r="Y974" s="404"/>
      <c r="Z974" s="404"/>
      <c r="AA974" s="404"/>
      <c r="AB974" s="404"/>
      <c r="AC974" s="404"/>
      <c r="AD974" s="404"/>
      <c r="AE974" s="404"/>
      <c r="AF974" s="404"/>
      <c r="AG974" s="404"/>
      <c r="AH974" s="404"/>
      <c r="AI974" s="404"/>
      <c r="AJ974" s="404"/>
      <c r="AK974" s="404"/>
      <c r="AL974" s="404"/>
      <c r="AM974" s="404"/>
      <c r="AN974" s="404"/>
      <c r="AO974" s="404"/>
      <c r="AP974" s="404"/>
      <c r="AQ974" s="404"/>
      <c r="AR974" s="404"/>
      <c r="AS974" s="404"/>
      <c r="AT974" s="404"/>
      <c r="AU974" s="404"/>
    </row>
    <row r="975" customFormat="false" ht="19.5" hidden="false" customHeight="true" outlineLevel="0" collapsed="false">
      <c r="A975" s="404"/>
      <c r="B975" s="513"/>
      <c r="C975" s="404"/>
      <c r="D975" s="404"/>
      <c r="E975" s="404"/>
      <c r="F975" s="404"/>
      <c r="G975" s="404"/>
      <c r="H975" s="404"/>
      <c r="I975" s="404"/>
      <c r="J975" s="404"/>
      <c r="K975" s="404"/>
      <c r="L975" s="404"/>
      <c r="M975" s="404"/>
      <c r="N975" s="404"/>
      <c r="O975" s="404"/>
      <c r="P975" s="404"/>
      <c r="Q975" s="404"/>
      <c r="R975" s="404"/>
      <c r="S975" s="404"/>
      <c r="T975" s="404"/>
      <c r="U975" s="404"/>
      <c r="V975" s="404"/>
      <c r="W975" s="404"/>
      <c r="X975" s="404"/>
      <c r="Y975" s="404"/>
      <c r="Z975" s="404"/>
      <c r="AA975" s="404"/>
      <c r="AB975" s="404"/>
      <c r="AC975" s="404"/>
      <c r="AD975" s="404"/>
      <c r="AE975" s="404"/>
      <c r="AF975" s="404"/>
      <c r="AG975" s="404"/>
      <c r="AH975" s="404"/>
      <c r="AI975" s="404"/>
      <c r="AJ975" s="404"/>
      <c r="AK975" s="404"/>
      <c r="AL975" s="404"/>
      <c r="AM975" s="404"/>
      <c r="AN975" s="404"/>
      <c r="AO975" s="404"/>
      <c r="AP975" s="404"/>
      <c r="AQ975" s="404"/>
      <c r="AR975" s="404"/>
      <c r="AS975" s="404"/>
      <c r="AT975" s="404"/>
      <c r="AU975" s="404"/>
    </row>
    <row r="976" customFormat="false" ht="19.5" hidden="false" customHeight="true" outlineLevel="0" collapsed="false">
      <c r="A976" s="404"/>
      <c r="B976" s="513"/>
      <c r="C976" s="404"/>
      <c r="D976" s="404"/>
      <c r="E976" s="404"/>
      <c r="F976" s="404"/>
      <c r="G976" s="404"/>
      <c r="H976" s="404"/>
      <c r="I976" s="404"/>
      <c r="J976" s="404"/>
      <c r="K976" s="404"/>
      <c r="L976" s="404"/>
      <c r="M976" s="404"/>
      <c r="N976" s="404"/>
      <c r="O976" s="404"/>
      <c r="P976" s="404"/>
      <c r="Q976" s="404"/>
      <c r="R976" s="404"/>
      <c r="S976" s="404"/>
      <c r="T976" s="404"/>
      <c r="U976" s="404"/>
      <c r="V976" s="404"/>
      <c r="W976" s="404"/>
      <c r="X976" s="404"/>
      <c r="Y976" s="404"/>
      <c r="Z976" s="404"/>
      <c r="AA976" s="404"/>
      <c r="AB976" s="404"/>
      <c r="AC976" s="404"/>
      <c r="AD976" s="404"/>
      <c r="AE976" s="404"/>
      <c r="AF976" s="404"/>
      <c r="AG976" s="404"/>
      <c r="AH976" s="404"/>
      <c r="AI976" s="404"/>
      <c r="AJ976" s="404"/>
      <c r="AK976" s="404"/>
      <c r="AL976" s="404"/>
      <c r="AM976" s="404"/>
      <c r="AN976" s="404"/>
      <c r="AO976" s="404"/>
      <c r="AP976" s="404"/>
      <c r="AQ976" s="404"/>
      <c r="AR976" s="404"/>
      <c r="AS976" s="404"/>
      <c r="AT976" s="404"/>
      <c r="AU976" s="404"/>
    </row>
    <row r="977" customFormat="false" ht="19.5" hidden="false" customHeight="true" outlineLevel="0" collapsed="false">
      <c r="A977" s="404"/>
      <c r="B977" s="513"/>
      <c r="C977" s="404"/>
      <c r="D977" s="404"/>
      <c r="E977" s="404"/>
      <c r="F977" s="404"/>
      <c r="G977" s="404"/>
      <c r="H977" s="404"/>
      <c r="I977" s="404"/>
      <c r="J977" s="404"/>
      <c r="K977" s="404"/>
      <c r="L977" s="404"/>
      <c r="M977" s="404"/>
      <c r="N977" s="404"/>
      <c r="O977" s="404"/>
      <c r="P977" s="404"/>
      <c r="Q977" s="404"/>
      <c r="R977" s="404"/>
      <c r="S977" s="404"/>
      <c r="T977" s="404"/>
      <c r="U977" s="404"/>
      <c r="V977" s="404"/>
      <c r="W977" s="404"/>
      <c r="X977" s="404"/>
      <c r="Y977" s="404"/>
      <c r="Z977" s="404"/>
      <c r="AA977" s="404"/>
      <c r="AB977" s="404"/>
      <c r="AC977" s="404"/>
      <c r="AD977" s="404"/>
      <c r="AE977" s="404"/>
      <c r="AF977" s="404"/>
      <c r="AG977" s="404"/>
      <c r="AH977" s="404"/>
      <c r="AI977" s="404"/>
      <c r="AJ977" s="404"/>
      <c r="AK977" s="404"/>
      <c r="AL977" s="404"/>
      <c r="AM977" s="404"/>
      <c r="AN977" s="404"/>
      <c r="AO977" s="404"/>
      <c r="AP977" s="404"/>
      <c r="AQ977" s="404"/>
      <c r="AR977" s="404"/>
      <c r="AS977" s="404"/>
      <c r="AT977" s="404"/>
      <c r="AU977" s="404"/>
    </row>
    <row r="978" customFormat="false" ht="19.5" hidden="false" customHeight="true" outlineLevel="0" collapsed="false">
      <c r="A978" s="404"/>
      <c r="B978" s="513"/>
      <c r="C978" s="404"/>
      <c r="D978" s="404"/>
      <c r="E978" s="404"/>
      <c r="F978" s="404"/>
      <c r="G978" s="404"/>
      <c r="H978" s="404"/>
      <c r="I978" s="404"/>
      <c r="J978" s="404"/>
      <c r="K978" s="404"/>
      <c r="L978" s="404"/>
      <c r="M978" s="404"/>
      <c r="N978" s="404"/>
      <c r="O978" s="404"/>
      <c r="P978" s="404"/>
      <c r="Q978" s="404"/>
      <c r="R978" s="404"/>
      <c r="S978" s="404"/>
      <c r="T978" s="404"/>
      <c r="U978" s="404"/>
      <c r="V978" s="404"/>
      <c r="W978" s="404"/>
      <c r="X978" s="404"/>
      <c r="Y978" s="404"/>
      <c r="Z978" s="404"/>
      <c r="AA978" s="404"/>
      <c r="AB978" s="404"/>
      <c r="AC978" s="404"/>
      <c r="AD978" s="404"/>
      <c r="AE978" s="404"/>
      <c r="AF978" s="404"/>
      <c r="AG978" s="404"/>
      <c r="AH978" s="404"/>
      <c r="AI978" s="404"/>
      <c r="AJ978" s="404"/>
      <c r="AK978" s="404"/>
      <c r="AL978" s="404"/>
      <c r="AM978" s="404"/>
      <c r="AN978" s="404"/>
      <c r="AO978" s="404"/>
      <c r="AP978" s="404"/>
      <c r="AQ978" s="404"/>
      <c r="AR978" s="404"/>
      <c r="AS978" s="404"/>
      <c r="AT978" s="404"/>
      <c r="AU978" s="404"/>
    </row>
    <row r="979" customFormat="false" ht="19.5" hidden="false" customHeight="true" outlineLevel="0" collapsed="false">
      <c r="A979" s="404"/>
      <c r="B979" s="513"/>
      <c r="C979" s="404"/>
      <c r="D979" s="404"/>
      <c r="E979" s="404"/>
      <c r="F979" s="404"/>
      <c r="G979" s="404"/>
      <c r="H979" s="404"/>
      <c r="I979" s="404"/>
      <c r="J979" s="404"/>
      <c r="K979" s="404"/>
      <c r="L979" s="404"/>
      <c r="M979" s="404"/>
      <c r="N979" s="404"/>
      <c r="O979" s="404"/>
      <c r="P979" s="404"/>
      <c r="Q979" s="404"/>
      <c r="R979" s="404"/>
      <c r="S979" s="404"/>
      <c r="T979" s="404"/>
      <c r="U979" s="404"/>
      <c r="V979" s="404"/>
      <c r="W979" s="404"/>
      <c r="X979" s="404"/>
      <c r="Y979" s="404"/>
      <c r="Z979" s="404"/>
      <c r="AA979" s="404"/>
      <c r="AB979" s="404"/>
      <c r="AC979" s="404"/>
      <c r="AD979" s="404"/>
      <c r="AE979" s="404"/>
      <c r="AF979" s="404"/>
      <c r="AG979" s="404"/>
      <c r="AH979" s="404"/>
      <c r="AI979" s="404"/>
      <c r="AJ979" s="404"/>
      <c r="AK979" s="404"/>
      <c r="AL979" s="404"/>
      <c r="AM979" s="404"/>
      <c r="AN979" s="404"/>
      <c r="AO979" s="404"/>
      <c r="AP979" s="404"/>
      <c r="AQ979" s="404"/>
      <c r="AR979" s="404"/>
      <c r="AS979" s="404"/>
      <c r="AT979" s="404"/>
      <c r="AU979" s="404"/>
    </row>
    <row r="980" customFormat="false" ht="19.5" hidden="false" customHeight="true" outlineLevel="0" collapsed="false">
      <c r="A980" s="404"/>
      <c r="B980" s="513"/>
      <c r="C980" s="404"/>
      <c r="D980" s="404"/>
      <c r="E980" s="404"/>
      <c r="F980" s="404"/>
      <c r="G980" s="404"/>
      <c r="H980" s="404"/>
      <c r="I980" s="404"/>
      <c r="J980" s="404"/>
      <c r="K980" s="404"/>
      <c r="L980" s="404"/>
      <c r="M980" s="404"/>
      <c r="N980" s="404"/>
      <c r="O980" s="404"/>
      <c r="P980" s="404"/>
      <c r="Q980" s="404"/>
      <c r="R980" s="404"/>
      <c r="S980" s="404"/>
      <c r="T980" s="404"/>
      <c r="U980" s="404"/>
      <c r="V980" s="404"/>
      <c r="W980" s="404"/>
      <c r="X980" s="404"/>
      <c r="Y980" s="404"/>
      <c r="Z980" s="404"/>
      <c r="AA980" s="404"/>
      <c r="AB980" s="404"/>
      <c r="AC980" s="404"/>
      <c r="AD980" s="404"/>
      <c r="AE980" s="404"/>
      <c r="AF980" s="404"/>
      <c r="AG980" s="404"/>
      <c r="AH980" s="404"/>
      <c r="AI980" s="404"/>
      <c r="AJ980" s="404"/>
      <c r="AK980" s="404"/>
      <c r="AL980" s="404"/>
      <c r="AM980" s="404"/>
      <c r="AN980" s="404"/>
      <c r="AO980" s="404"/>
      <c r="AP980" s="404"/>
      <c r="AQ980" s="404"/>
      <c r="AR980" s="404"/>
      <c r="AS980" s="404"/>
      <c r="AT980" s="404"/>
      <c r="AU980" s="404"/>
    </row>
    <row r="981" customFormat="false" ht="19.5" hidden="false" customHeight="true" outlineLevel="0" collapsed="false">
      <c r="A981" s="404"/>
      <c r="B981" s="513"/>
      <c r="C981" s="404"/>
      <c r="D981" s="404"/>
      <c r="E981" s="404"/>
      <c r="F981" s="404"/>
      <c r="G981" s="404"/>
      <c r="H981" s="404"/>
      <c r="I981" s="404"/>
      <c r="J981" s="404"/>
      <c r="K981" s="404"/>
      <c r="L981" s="404"/>
      <c r="M981" s="404"/>
      <c r="N981" s="404"/>
      <c r="O981" s="404"/>
      <c r="P981" s="404"/>
      <c r="Q981" s="404"/>
      <c r="R981" s="404"/>
      <c r="S981" s="404"/>
      <c r="T981" s="404"/>
      <c r="U981" s="404"/>
      <c r="V981" s="404"/>
      <c r="W981" s="404"/>
      <c r="X981" s="404"/>
      <c r="Y981" s="404"/>
      <c r="Z981" s="404"/>
      <c r="AA981" s="404"/>
      <c r="AB981" s="404"/>
      <c r="AC981" s="404"/>
      <c r="AD981" s="404"/>
      <c r="AE981" s="404"/>
      <c r="AF981" s="404"/>
      <c r="AG981" s="404"/>
      <c r="AH981" s="404"/>
      <c r="AI981" s="404"/>
      <c r="AJ981" s="404"/>
      <c r="AK981" s="404"/>
      <c r="AL981" s="404"/>
      <c r="AM981" s="404"/>
      <c r="AN981" s="404"/>
      <c r="AO981" s="404"/>
      <c r="AP981" s="404"/>
      <c r="AQ981" s="404"/>
      <c r="AR981" s="404"/>
      <c r="AS981" s="404"/>
      <c r="AT981" s="404"/>
      <c r="AU981" s="404"/>
    </row>
    <row r="982" customFormat="false" ht="19.5" hidden="false" customHeight="true" outlineLevel="0" collapsed="false">
      <c r="A982" s="404"/>
      <c r="B982" s="513"/>
      <c r="C982" s="404"/>
      <c r="D982" s="404"/>
      <c r="E982" s="404"/>
      <c r="F982" s="404"/>
      <c r="G982" s="404"/>
      <c r="H982" s="404"/>
      <c r="I982" s="404"/>
      <c r="J982" s="404"/>
      <c r="K982" s="404"/>
      <c r="L982" s="404"/>
      <c r="M982" s="404"/>
      <c r="N982" s="404"/>
      <c r="O982" s="404"/>
      <c r="P982" s="404"/>
      <c r="Q982" s="404"/>
      <c r="R982" s="404"/>
      <c r="S982" s="404"/>
      <c r="T982" s="404"/>
      <c r="U982" s="404"/>
      <c r="V982" s="404"/>
      <c r="W982" s="404"/>
      <c r="X982" s="404"/>
      <c r="Y982" s="404"/>
      <c r="Z982" s="404"/>
      <c r="AA982" s="404"/>
      <c r="AB982" s="404"/>
      <c r="AC982" s="404"/>
      <c r="AD982" s="404"/>
      <c r="AE982" s="404"/>
      <c r="AF982" s="404"/>
      <c r="AG982" s="404"/>
      <c r="AH982" s="404"/>
      <c r="AI982" s="404"/>
      <c r="AJ982" s="404"/>
      <c r="AK982" s="404"/>
      <c r="AL982" s="404"/>
      <c r="AM982" s="404"/>
      <c r="AN982" s="404"/>
      <c r="AO982" s="404"/>
      <c r="AP982" s="404"/>
      <c r="AQ982" s="404"/>
      <c r="AR982" s="404"/>
      <c r="AS982" s="404"/>
      <c r="AT982" s="404"/>
      <c r="AU982" s="404"/>
    </row>
    <row r="983" customFormat="false" ht="19.5" hidden="false" customHeight="true" outlineLevel="0" collapsed="false">
      <c r="A983" s="404"/>
      <c r="B983" s="513"/>
      <c r="C983" s="404"/>
      <c r="D983" s="404"/>
      <c r="E983" s="404"/>
      <c r="F983" s="404"/>
      <c r="G983" s="404"/>
      <c r="H983" s="404"/>
      <c r="I983" s="404"/>
      <c r="J983" s="404"/>
      <c r="K983" s="404"/>
      <c r="L983" s="404"/>
      <c r="M983" s="404"/>
      <c r="N983" s="404"/>
      <c r="O983" s="404"/>
      <c r="P983" s="404"/>
      <c r="Q983" s="404"/>
      <c r="R983" s="404"/>
      <c r="S983" s="404"/>
      <c r="T983" s="404"/>
      <c r="U983" s="404"/>
      <c r="V983" s="404"/>
      <c r="W983" s="404"/>
      <c r="X983" s="404"/>
      <c r="Y983" s="404"/>
      <c r="Z983" s="404"/>
      <c r="AA983" s="404"/>
      <c r="AB983" s="404"/>
      <c r="AC983" s="404"/>
      <c r="AD983" s="404"/>
      <c r="AE983" s="404"/>
      <c r="AF983" s="404"/>
      <c r="AG983" s="404"/>
      <c r="AH983" s="404"/>
      <c r="AI983" s="404"/>
      <c r="AJ983" s="404"/>
      <c r="AK983" s="404"/>
      <c r="AL983" s="404"/>
      <c r="AM983" s="404"/>
      <c r="AN983" s="404"/>
      <c r="AO983" s="404"/>
      <c r="AP983" s="404"/>
      <c r="AQ983" s="404"/>
      <c r="AR983" s="404"/>
      <c r="AS983" s="404"/>
      <c r="AT983" s="404"/>
      <c r="AU983" s="404"/>
    </row>
    <row r="984" customFormat="false" ht="19.5" hidden="false" customHeight="true" outlineLevel="0" collapsed="false">
      <c r="A984" s="404"/>
      <c r="B984" s="513"/>
      <c r="C984" s="404"/>
      <c r="D984" s="404"/>
      <c r="E984" s="404"/>
      <c r="F984" s="404"/>
      <c r="G984" s="404"/>
      <c r="H984" s="404"/>
      <c r="I984" s="404"/>
      <c r="J984" s="404"/>
      <c r="K984" s="404"/>
      <c r="L984" s="404"/>
      <c r="M984" s="404"/>
      <c r="N984" s="404"/>
      <c r="O984" s="404"/>
      <c r="P984" s="404"/>
      <c r="Q984" s="404"/>
      <c r="R984" s="404"/>
      <c r="S984" s="404"/>
      <c r="T984" s="404"/>
      <c r="U984" s="404"/>
      <c r="V984" s="404"/>
      <c r="W984" s="404"/>
      <c r="X984" s="404"/>
      <c r="Y984" s="404"/>
      <c r="Z984" s="404"/>
      <c r="AA984" s="404"/>
      <c r="AB984" s="404"/>
      <c r="AC984" s="404"/>
      <c r="AD984" s="404"/>
      <c r="AE984" s="404"/>
      <c r="AF984" s="404"/>
      <c r="AG984" s="404"/>
      <c r="AH984" s="404"/>
      <c r="AI984" s="404"/>
      <c r="AJ984" s="404"/>
      <c r="AK984" s="404"/>
      <c r="AL984" s="404"/>
      <c r="AM984" s="404"/>
      <c r="AN984" s="404"/>
      <c r="AO984" s="404"/>
      <c r="AP984" s="404"/>
      <c r="AQ984" s="404"/>
      <c r="AR984" s="404"/>
      <c r="AS984" s="404"/>
      <c r="AT984" s="404"/>
      <c r="AU984" s="404"/>
    </row>
    <row r="985" customFormat="false" ht="19.5" hidden="false" customHeight="true" outlineLevel="0" collapsed="false">
      <c r="A985" s="404"/>
      <c r="B985" s="513"/>
      <c r="C985" s="404"/>
      <c r="D985" s="404"/>
      <c r="E985" s="404"/>
      <c r="F985" s="404"/>
      <c r="G985" s="404"/>
      <c r="H985" s="404"/>
      <c r="I985" s="404"/>
      <c r="J985" s="404"/>
      <c r="K985" s="404"/>
      <c r="L985" s="404"/>
      <c r="M985" s="404"/>
      <c r="N985" s="404"/>
      <c r="O985" s="404"/>
      <c r="P985" s="404"/>
      <c r="Q985" s="404"/>
      <c r="R985" s="404"/>
      <c r="S985" s="404"/>
      <c r="T985" s="404"/>
      <c r="U985" s="404"/>
      <c r="V985" s="404"/>
      <c r="W985" s="404"/>
      <c r="X985" s="404"/>
      <c r="Y985" s="404"/>
      <c r="Z985" s="404"/>
      <c r="AA985" s="404"/>
      <c r="AB985" s="404"/>
      <c r="AC985" s="404"/>
      <c r="AD985" s="404"/>
      <c r="AE985" s="404"/>
      <c r="AF985" s="404"/>
      <c r="AG985" s="404"/>
      <c r="AH985" s="404"/>
      <c r="AI985" s="404"/>
      <c r="AJ985" s="404"/>
      <c r="AK985" s="404"/>
      <c r="AL985" s="404"/>
      <c r="AM985" s="404"/>
      <c r="AN985" s="404"/>
      <c r="AO985" s="404"/>
      <c r="AP985" s="404"/>
      <c r="AQ985" s="404"/>
      <c r="AR985" s="404"/>
      <c r="AS985" s="404"/>
      <c r="AT985" s="404"/>
      <c r="AU985" s="404"/>
    </row>
    <row r="986" customFormat="false" ht="19.5" hidden="false" customHeight="true" outlineLevel="0" collapsed="false">
      <c r="A986" s="404"/>
      <c r="B986" s="513"/>
      <c r="C986" s="404"/>
      <c r="D986" s="404"/>
      <c r="E986" s="404"/>
      <c r="F986" s="404"/>
      <c r="G986" s="404"/>
      <c r="H986" s="404"/>
      <c r="I986" s="404"/>
      <c r="J986" s="404"/>
      <c r="K986" s="404"/>
      <c r="L986" s="404"/>
      <c r="M986" s="404"/>
      <c r="N986" s="404"/>
      <c r="O986" s="404"/>
      <c r="P986" s="404"/>
      <c r="Q986" s="404"/>
      <c r="R986" s="404"/>
      <c r="S986" s="404"/>
      <c r="T986" s="404"/>
      <c r="U986" s="404"/>
      <c r="V986" s="404"/>
      <c r="W986" s="404"/>
      <c r="X986" s="404"/>
      <c r="Y986" s="404"/>
      <c r="Z986" s="404"/>
      <c r="AA986" s="404"/>
      <c r="AB986" s="404"/>
      <c r="AC986" s="404"/>
      <c r="AD986" s="404"/>
      <c r="AE986" s="404"/>
      <c r="AF986" s="404"/>
      <c r="AG986" s="404"/>
      <c r="AH986" s="404"/>
      <c r="AI986" s="404"/>
      <c r="AJ986" s="404"/>
      <c r="AK986" s="404"/>
      <c r="AL986" s="404"/>
      <c r="AM986" s="404"/>
      <c r="AN986" s="404"/>
      <c r="AO986" s="404"/>
      <c r="AP986" s="404"/>
      <c r="AQ986" s="404"/>
      <c r="AR986" s="404"/>
      <c r="AS986" s="404"/>
      <c r="AT986" s="404"/>
      <c r="AU986" s="404"/>
    </row>
    <row r="987" customFormat="false" ht="19.5" hidden="false" customHeight="true" outlineLevel="0" collapsed="false">
      <c r="A987" s="404"/>
      <c r="B987" s="513"/>
      <c r="C987" s="404"/>
      <c r="D987" s="404"/>
      <c r="E987" s="404"/>
      <c r="F987" s="404"/>
      <c r="G987" s="404"/>
      <c r="H987" s="404"/>
      <c r="I987" s="404"/>
      <c r="J987" s="404"/>
      <c r="K987" s="404"/>
      <c r="L987" s="404"/>
      <c r="M987" s="404"/>
      <c r="N987" s="404"/>
      <c r="O987" s="404"/>
      <c r="P987" s="404"/>
      <c r="Q987" s="404"/>
      <c r="R987" s="404"/>
      <c r="S987" s="404"/>
      <c r="T987" s="404"/>
      <c r="U987" s="404"/>
      <c r="V987" s="404"/>
      <c r="W987" s="404"/>
      <c r="X987" s="404"/>
      <c r="Y987" s="404"/>
      <c r="Z987" s="404"/>
      <c r="AA987" s="404"/>
      <c r="AB987" s="404"/>
      <c r="AC987" s="404"/>
      <c r="AD987" s="404"/>
      <c r="AE987" s="404"/>
      <c r="AF987" s="404"/>
      <c r="AG987" s="404"/>
      <c r="AH987" s="404"/>
      <c r="AI987" s="404"/>
      <c r="AJ987" s="404"/>
      <c r="AK987" s="404"/>
      <c r="AL987" s="404"/>
      <c r="AM987" s="404"/>
      <c r="AN987" s="404"/>
      <c r="AO987" s="404"/>
      <c r="AP987" s="404"/>
      <c r="AQ987" s="404"/>
      <c r="AR987" s="404"/>
      <c r="AS987" s="404"/>
      <c r="AT987" s="404"/>
      <c r="AU987" s="404"/>
    </row>
    <row r="988" customFormat="false" ht="19.5" hidden="false" customHeight="true" outlineLevel="0" collapsed="false">
      <c r="A988" s="404"/>
      <c r="B988" s="513"/>
      <c r="C988" s="404"/>
      <c r="D988" s="404"/>
      <c r="E988" s="404"/>
      <c r="F988" s="404"/>
      <c r="G988" s="404"/>
      <c r="H988" s="404"/>
      <c r="I988" s="404"/>
      <c r="J988" s="404"/>
      <c r="K988" s="404"/>
      <c r="L988" s="404"/>
      <c r="M988" s="404"/>
      <c r="N988" s="404"/>
      <c r="O988" s="404"/>
      <c r="P988" s="404"/>
      <c r="Q988" s="404"/>
      <c r="R988" s="404"/>
      <c r="S988" s="404"/>
      <c r="T988" s="404"/>
      <c r="U988" s="404"/>
      <c r="V988" s="404"/>
      <c r="W988" s="404"/>
      <c r="X988" s="404"/>
      <c r="Y988" s="404"/>
      <c r="Z988" s="404"/>
      <c r="AA988" s="404"/>
      <c r="AB988" s="404"/>
      <c r="AC988" s="404"/>
      <c r="AD988" s="404"/>
      <c r="AE988" s="404"/>
      <c r="AF988" s="404"/>
      <c r="AG988" s="404"/>
      <c r="AH988" s="404"/>
      <c r="AI988" s="404"/>
      <c r="AJ988" s="404"/>
      <c r="AK988" s="404"/>
      <c r="AL988" s="404"/>
      <c r="AM988" s="404"/>
      <c r="AN988" s="404"/>
      <c r="AO988" s="404"/>
      <c r="AP988" s="404"/>
      <c r="AQ988" s="404"/>
      <c r="AR988" s="404"/>
      <c r="AS988" s="404"/>
      <c r="AT988" s="404"/>
      <c r="AU988" s="404"/>
    </row>
    <row r="989" customFormat="false" ht="19.5" hidden="false" customHeight="true" outlineLevel="0" collapsed="false">
      <c r="A989" s="404"/>
      <c r="B989" s="513"/>
      <c r="C989" s="404"/>
      <c r="D989" s="404"/>
      <c r="E989" s="404"/>
      <c r="F989" s="404"/>
      <c r="G989" s="404"/>
      <c r="H989" s="404"/>
      <c r="I989" s="404"/>
      <c r="J989" s="404"/>
      <c r="K989" s="404"/>
      <c r="L989" s="404"/>
      <c r="M989" s="404"/>
      <c r="N989" s="404"/>
      <c r="O989" s="404"/>
      <c r="P989" s="404"/>
      <c r="Q989" s="404"/>
      <c r="R989" s="404"/>
      <c r="S989" s="404"/>
      <c r="T989" s="404"/>
      <c r="U989" s="404"/>
      <c r="V989" s="404"/>
      <c r="W989" s="404"/>
      <c r="X989" s="404"/>
      <c r="Y989" s="404"/>
      <c r="Z989" s="404"/>
      <c r="AA989" s="404"/>
      <c r="AB989" s="404"/>
      <c r="AC989" s="404"/>
      <c r="AD989" s="404"/>
      <c r="AE989" s="404"/>
      <c r="AF989" s="404"/>
      <c r="AG989" s="404"/>
      <c r="AH989" s="404"/>
      <c r="AI989" s="404"/>
      <c r="AJ989" s="404"/>
      <c r="AK989" s="404"/>
      <c r="AL989" s="404"/>
      <c r="AM989" s="404"/>
      <c r="AN989" s="404"/>
      <c r="AO989" s="404"/>
      <c r="AP989" s="404"/>
      <c r="AQ989" s="404"/>
      <c r="AR989" s="404"/>
      <c r="AS989" s="404"/>
      <c r="AT989" s="404"/>
      <c r="AU989" s="404"/>
    </row>
    <row r="990" customFormat="false" ht="19.5" hidden="false" customHeight="true" outlineLevel="0" collapsed="false">
      <c r="A990" s="404"/>
      <c r="B990" s="513"/>
      <c r="C990" s="404"/>
      <c r="D990" s="404"/>
      <c r="E990" s="404"/>
      <c r="F990" s="404"/>
      <c r="G990" s="404"/>
      <c r="H990" s="404"/>
      <c r="I990" s="404"/>
      <c r="J990" s="404"/>
      <c r="K990" s="404"/>
      <c r="L990" s="404"/>
      <c r="M990" s="404"/>
      <c r="N990" s="404"/>
      <c r="O990" s="404"/>
      <c r="P990" s="404"/>
      <c r="Q990" s="404"/>
      <c r="R990" s="404"/>
      <c r="S990" s="404"/>
      <c r="T990" s="404"/>
      <c r="U990" s="404"/>
      <c r="V990" s="404"/>
      <c r="W990" s="404"/>
      <c r="X990" s="404"/>
      <c r="Y990" s="404"/>
      <c r="Z990" s="404"/>
      <c r="AA990" s="404"/>
      <c r="AB990" s="404"/>
      <c r="AC990" s="404"/>
      <c r="AD990" s="404"/>
      <c r="AE990" s="404"/>
      <c r="AF990" s="404"/>
      <c r="AG990" s="404"/>
      <c r="AH990" s="404"/>
      <c r="AI990" s="404"/>
      <c r="AJ990" s="404"/>
      <c r="AK990" s="404"/>
      <c r="AL990" s="404"/>
      <c r="AM990" s="404"/>
      <c r="AN990" s="404"/>
      <c r="AO990" s="404"/>
      <c r="AP990" s="404"/>
      <c r="AQ990" s="404"/>
      <c r="AR990" s="404"/>
      <c r="AS990" s="404"/>
      <c r="AT990" s="404"/>
      <c r="AU990" s="404"/>
    </row>
    <row r="991" customFormat="false" ht="19.5" hidden="false" customHeight="true" outlineLevel="0" collapsed="false">
      <c r="A991" s="404"/>
      <c r="B991" s="513"/>
      <c r="C991" s="404"/>
      <c r="D991" s="404"/>
      <c r="E991" s="404"/>
      <c r="F991" s="404"/>
      <c r="G991" s="404"/>
      <c r="H991" s="404"/>
      <c r="I991" s="404"/>
      <c r="J991" s="404"/>
      <c r="K991" s="404"/>
      <c r="L991" s="404"/>
      <c r="M991" s="404"/>
      <c r="N991" s="404"/>
      <c r="O991" s="404"/>
      <c r="P991" s="404"/>
      <c r="Q991" s="404"/>
      <c r="R991" s="404"/>
      <c r="S991" s="404"/>
      <c r="T991" s="404"/>
      <c r="U991" s="404"/>
      <c r="V991" s="404"/>
      <c r="W991" s="404"/>
      <c r="X991" s="404"/>
      <c r="Y991" s="404"/>
      <c r="Z991" s="404"/>
      <c r="AA991" s="404"/>
      <c r="AB991" s="404"/>
      <c r="AC991" s="404"/>
      <c r="AD991" s="404"/>
      <c r="AE991" s="404"/>
      <c r="AF991" s="404"/>
      <c r="AG991" s="404"/>
      <c r="AH991" s="404"/>
      <c r="AI991" s="404"/>
      <c r="AJ991" s="404"/>
      <c r="AK991" s="404"/>
      <c r="AL991" s="404"/>
      <c r="AM991" s="404"/>
      <c r="AN991" s="404"/>
      <c r="AO991" s="404"/>
      <c r="AP991" s="404"/>
      <c r="AQ991" s="404"/>
      <c r="AR991" s="404"/>
      <c r="AS991" s="404"/>
      <c r="AT991" s="404"/>
      <c r="AU991" s="404"/>
    </row>
    <row r="992" customFormat="false" ht="19.5" hidden="false" customHeight="true" outlineLevel="0" collapsed="false">
      <c r="A992" s="404"/>
      <c r="B992" s="513"/>
      <c r="C992" s="404"/>
      <c r="D992" s="404"/>
      <c r="E992" s="404"/>
      <c r="F992" s="404"/>
      <c r="G992" s="404"/>
      <c r="H992" s="404"/>
      <c r="I992" s="404"/>
      <c r="J992" s="404"/>
      <c r="K992" s="404"/>
      <c r="L992" s="404"/>
      <c r="M992" s="404"/>
      <c r="N992" s="404"/>
      <c r="O992" s="404"/>
      <c r="P992" s="404"/>
      <c r="Q992" s="404"/>
      <c r="R992" s="404"/>
      <c r="S992" s="404"/>
      <c r="T992" s="404"/>
      <c r="U992" s="404"/>
      <c r="V992" s="404"/>
      <c r="W992" s="404"/>
      <c r="X992" s="404"/>
      <c r="Y992" s="404"/>
      <c r="Z992" s="404"/>
      <c r="AA992" s="404"/>
      <c r="AB992" s="404"/>
      <c r="AC992" s="404"/>
      <c r="AD992" s="404"/>
      <c r="AE992" s="404"/>
      <c r="AF992" s="404"/>
      <c r="AG992" s="404"/>
      <c r="AH992" s="404"/>
      <c r="AI992" s="404"/>
      <c r="AJ992" s="404"/>
      <c r="AK992" s="404"/>
      <c r="AL992" s="404"/>
      <c r="AM992" s="404"/>
      <c r="AN992" s="404"/>
      <c r="AO992" s="404"/>
      <c r="AP992" s="404"/>
      <c r="AQ992" s="404"/>
      <c r="AR992" s="404"/>
      <c r="AS992" s="404"/>
      <c r="AT992" s="404"/>
      <c r="AU992" s="404"/>
    </row>
    <row r="993" customFormat="false" ht="19.5" hidden="false" customHeight="true" outlineLevel="0" collapsed="false">
      <c r="A993" s="404"/>
      <c r="B993" s="513"/>
      <c r="C993" s="404"/>
      <c r="D993" s="404"/>
      <c r="E993" s="404"/>
      <c r="F993" s="404"/>
      <c r="G993" s="404"/>
      <c r="H993" s="404"/>
      <c r="I993" s="404"/>
      <c r="J993" s="404"/>
      <c r="K993" s="404"/>
      <c r="L993" s="404"/>
      <c r="M993" s="404"/>
      <c r="N993" s="404"/>
      <c r="O993" s="404"/>
      <c r="P993" s="404"/>
      <c r="Q993" s="404"/>
      <c r="R993" s="404"/>
      <c r="S993" s="404"/>
      <c r="T993" s="404"/>
      <c r="U993" s="404"/>
      <c r="V993" s="404"/>
      <c r="W993" s="404"/>
      <c r="X993" s="404"/>
      <c r="Y993" s="404"/>
      <c r="Z993" s="404"/>
      <c r="AA993" s="404"/>
      <c r="AB993" s="404"/>
      <c r="AC993" s="404"/>
      <c r="AD993" s="404"/>
      <c r="AE993" s="404"/>
      <c r="AF993" s="404"/>
      <c r="AG993" s="404"/>
      <c r="AH993" s="404"/>
      <c r="AI993" s="404"/>
      <c r="AJ993" s="404"/>
      <c r="AK993" s="404"/>
      <c r="AL993" s="404"/>
      <c r="AM993" s="404"/>
      <c r="AN993" s="404"/>
      <c r="AO993" s="404"/>
      <c r="AP993" s="404"/>
      <c r="AQ993" s="404"/>
      <c r="AR993" s="404"/>
      <c r="AS993" s="404"/>
      <c r="AT993" s="404"/>
      <c r="AU993" s="404"/>
    </row>
    <row r="994" customFormat="false" ht="19.5" hidden="false" customHeight="true" outlineLevel="0" collapsed="false">
      <c r="A994" s="404"/>
      <c r="B994" s="513"/>
      <c r="C994" s="404"/>
      <c r="D994" s="404"/>
      <c r="E994" s="404"/>
      <c r="F994" s="404"/>
      <c r="G994" s="404"/>
      <c r="H994" s="404"/>
      <c r="I994" s="404"/>
      <c r="J994" s="404"/>
      <c r="K994" s="404"/>
      <c r="L994" s="404"/>
      <c r="M994" s="404"/>
      <c r="N994" s="404"/>
      <c r="O994" s="404"/>
      <c r="P994" s="404"/>
      <c r="Q994" s="404"/>
      <c r="R994" s="404"/>
      <c r="S994" s="404"/>
      <c r="T994" s="404"/>
      <c r="U994" s="404"/>
      <c r="V994" s="404"/>
      <c r="W994" s="404"/>
      <c r="X994" s="404"/>
      <c r="Y994" s="404"/>
      <c r="Z994" s="404"/>
      <c r="AA994" s="404"/>
      <c r="AB994" s="404"/>
      <c r="AC994" s="404"/>
      <c r="AD994" s="404"/>
      <c r="AE994" s="404"/>
      <c r="AF994" s="404"/>
      <c r="AG994" s="404"/>
      <c r="AH994" s="404"/>
      <c r="AI994" s="404"/>
      <c r="AJ994" s="404"/>
      <c r="AK994" s="404"/>
      <c r="AL994" s="404"/>
      <c r="AM994" s="404"/>
      <c r="AN994" s="404"/>
      <c r="AO994" s="404"/>
      <c r="AP994" s="404"/>
      <c r="AQ994" s="404"/>
      <c r="AR994" s="404"/>
      <c r="AS994" s="404"/>
      <c r="AT994" s="404"/>
      <c r="AU994" s="404"/>
    </row>
    <row r="995" customFormat="false" ht="19.5" hidden="false" customHeight="true" outlineLevel="0" collapsed="false">
      <c r="A995" s="404"/>
      <c r="B995" s="513"/>
      <c r="C995" s="404"/>
      <c r="D995" s="404"/>
      <c r="E995" s="404"/>
      <c r="F995" s="404"/>
      <c r="G995" s="404"/>
      <c r="H995" s="404"/>
      <c r="I995" s="404"/>
      <c r="J995" s="404"/>
      <c r="K995" s="404"/>
      <c r="L995" s="404"/>
      <c r="M995" s="404"/>
      <c r="N995" s="404"/>
      <c r="O995" s="404"/>
      <c r="P995" s="404"/>
      <c r="Q995" s="404"/>
      <c r="R995" s="404"/>
      <c r="S995" s="404"/>
      <c r="T995" s="404"/>
      <c r="U995" s="404"/>
      <c r="V995" s="404"/>
      <c r="W995" s="404"/>
      <c r="X995" s="404"/>
      <c r="Y995" s="404"/>
      <c r="Z995" s="404"/>
      <c r="AA995" s="404"/>
      <c r="AB995" s="404"/>
      <c r="AC995" s="404"/>
      <c r="AD995" s="404"/>
      <c r="AE995" s="404"/>
      <c r="AF995" s="404"/>
      <c r="AG995" s="404"/>
      <c r="AH995" s="404"/>
      <c r="AI995" s="404"/>
      <c r="AJ995" s="404"/>
      <c r="AK995" s="404"/>
      <c r="AL995" s="404"/>
      <c r="AM995" s="404"/>
      <c r="AN995" s="404"/>
      <c r="AO995" s="404"/>
      <c r="AP995" s="404"/>
      <c r="AQ995" s="404"/>
      <c r="AR995" s="404"/>
      <c r="AS995" s="404"/>
      <c r="AT995" s="404"/>
      <c r="AU995" s="404"/>
    </row>
    <row r="996" customFormat="false" ht="19.5" hidden="false" customHeight="true" outlineLevel="0" collapsed="false">
      <c r="A996" s="404"/>
      <c r="B996" s="513"/>
      <c r="C996" s="404"/>
      <c r="D996" s="404"/>
      <c r="E996" s="404"/>
      <c r="F996" s="404"/>
      <c r="G996" s="404"/>
      <c r="H996" s="404"/>
      <c r="I996" s="404"/>
      <c r="J996" s="404"/>
      <c r="K996" s="404"/>
      <c r="L996" s="404"/>
      <c r="M996" s="404"/>
      <c r="N996" s="404"/>
      <c r="O996" s="404"/>
      <c r="P996" s="404"/>
      <c r="Q996" s="404"/>
      <c r="R996" s="404"/>
      <c r="S996" s="404"/>
      <c r="T996" s="404"/>
      <c r="U996" s="404"/>
      <c r="V996" s="404"/>
      <c r="W996" s="404"/>
      <c r="X996" s="404"/>
      <c r="Y996" s="404"/>
      <c r="Z996" s="404"/>
      <c r="AA996" s="404"/>
      <c r="AB996" s="404"/>
      <c r="AC996" s="404"/>
      <c r="AD996" s="404"/>
      <c r="AE996" s="404"/>
      <c r="AF996" s="404"/>
      <c r="AG996" s="404"/>
      <c r="AH996" s="404"/>
      <c r="AI996" s="404"/>
      <c r="AJ996" s="404"/>
      <c r="AK996" s="404"/>
      <c r="AL996" s="404"/>
      <c r="AM996" s="404"/>
      <c r="AN996" s="404"/>
      <c r="AO996" s="404"/>
      <c r="AP996" s="404"/>
      <c r="AQ996" s="404"/>
      <c r="AR996" s="404"/>
      <c r="AS996" s="404"/>
      <c r="AT996" s="404"/>
      <c r="AU996" s="404"/>
    </row>
    <row r="997" customFormat="false" ht="19.5" hidden="false" customHeight="true" outlineLevel="0" collapsed="false">
      <c r="A997" s="404"/>
      <c r="B997" s="513"/>
      <c r="C997" s="404"/>
      <c r="D997" s="404"/>
      <c r="E997" s="404"/>
      <c r="F997" s="404"/>
      <c r="G997" s="404"/>
      <c r="H997" s="404"/>
      <c r="I997" s="404"/>
      <c r="J997" s="404"/>
      <c r="K997" s="404"/>
      <c r="L997" s="404"/>
      <c r="M997" s="404"/>
      <c r="N997" s="404"/>
      <c r="O997" s="404"/>
      <c r="P997" s="404"/>
      <c r="Q997" s="404"/>
      <c r="R997" s="404"/>
      <c r="S997" s="404"/>
      <c r="T997" s="404"/>
      <c r="U997" s="404"/>
      <c r="V997" s="404"/>
      <c r="W997" s="404"/>
      <c r="X997" s="404"/>
      <c r="Y997" s="404"/>
      <c r="Z997" s="404"/>
      <c r="AA997" s="404"/>
      <c r="AB997" s="404"/>
      <c r="AC997" s="404"/>
      <c r="AD997" s="404"/>
      <c r="AE997" s="404"/>
      <c r="AF997" s="404"/>
      <c r="AG997" s="404"/>
      <c r="AH997" s="404"/>
      <c r="AI997" s="404"/>
      <c r="AJ997" s="404"/>
      <c r="AK997" s="404"/>
      <c r="AL997" s="404"/>
      <c r="AM997" s="404"/>
      <c r="AN997" s="404"/>
      <c r="AO997" s="404"/>
      <c r="AP997" s="404"/>
      <c r="AQ997" s="404"/>
      <c r="AR997" s="404"/>
      <c r="AS997" s="404"/>
      <c r="AT997" s="404"/>
      <c r="AU997" s="404"/>
    </row>
    <row r="998" customFormat="false" ht="19.5" hidden="false" customHeight="true" outlineLevel="0" collapsed="false">
      <c r="A998" s="404"/>
      <c r="B998" s="513"/>
      <c r="C998" s="404"/>
      <c r="D998" s="404"/>
      <c r="E998" s="404"/>
      <c r="F998" s="404"/>
      <c r="G998" s="404"/>
      <c r="H998" s="404"/>
      <c r="I998" s="404"/>
      <c r="J998" s="404"/>
      <c r="K998" s="404"/>
      <c r="L998" s="404"/>
      <c r="M998" s="404"/>
      <c r="N998" s="404"/>
      <c r="O998" s="404"/>
      <c r="P998" s="404"/>
      <c r="Q998" s="404"/>
      <c r="R998" s="404"/>
      <c r="S998" s="404"/>
      <c r="T998" s="404"/>
      <c r="U998" s="404"/>
      <c r="V998" s="404"/>
      <c r="W998" s="404"/>
      <c r="X998" s="404"/>
      <c r="Y998" s="404"/>
      <c r="Z998" s="404"/>
      <c r="AA998" s="404"/>
      <c r="AB998" s="404"/>
      <c r="AC998" s="404"/>
      <c r="AD998" s="404"/>
      <c r="AE998" s="404"/>
      <c r="AF998" s="404"/>
      <c r="AG998" s="404"/>
      <c r="AH998" s="404"/>
      <c r="AI998" s="404"/>
      <c r="AJ998" s="404"/>
      <c r="AK998" s="404"/>
      <c r="AL998" s="404"/>
      <c r="AM998" s="404"/>
      <c r="AN998" s="404"/>
      <c r="AO998" s="404"/>
      <c r="AP998" s="404"/>
      <c r="AQ998" s="404"/>
      <c r="AR998" s="404"/>
      <c r="AS998" s="404"/>
      <c r="AT998" s="404"/>
      <c r="AU998" s="404"/>
    </row>
    <row r="999" customFormat="false" ht="19.5" hidden="false" customHeight="true" outlineLevel="0" collapsed="false">
      <c r="A999" s="404"/>
      <c r="B999" s="513"/>
      <c r="C999" s="404"/>
      <c r="D999" s="404"/>
      <c r="E999" s="404"/>
      <c r="F999" s="404"/>
      <c r="G999" s="404"/>
      <c r="H999" s="404"/>
      <c r="I999" s="404"/>
      <c r="J999" s="404"/>
      <c r="K999" s="404"/>
      <c r="L999" s="404"/>
      <c r="M999" s="404"/>
      <c r="N999" s="404"/>
      <c r="O999" s="404"/>
      <c r="P999" s="404"/>
      <c r="Q999" s="404"/>
      <c r="R999" s="404"/>
      <c r="S999" s="404"/>
      <c r="T999" s="404"/>
      <c r="U999" s="404"/>
      <c r="V999" s="404"/>
      <c r="W999" s="404"/>
      <c r="X999" s="404"/>
      <c r="Y999" s="404"/>
      <c r="Z999" s="404"/>
      <c r="AA999" s="404"/>
      <c r="AB999" s="404"/>
      <c r="AC999" s="404"/>
      <c r="AD999" s="404"/>
      <c r="AE999" s="404"/>
      <c r="AF999" s="404"/>
      <c r="AG999" s="404"/>
      <c r="AH999" s="404"/>
      <c r="AI999" s="404"/>
      <c r="AJ999" s="404"/>
      <c r="AK999" s="404"/>
      <c r="AL999" s="404"/>
      <c r="AM999" s="404"/>
      <c r="AN999" s="404"/>
      <c r="AO999" s="404"/>
      <c r="AP999" s="404"/>
      <c r="AQ999" s="404"/>
      <c r="AR999" s="404"/>
      <c r="AS999" s="404"/>
      <c r="AT999" s="404"/>
      <c r="AU999" s="404"/>
    </row>
    <row r="1000" customFormat="false" ht="19.5" hidden="false" customHeight="true" outlineLevel="0" collapsed="false">
      <c r="A1000" s="404"/>
      <c r="B1000" s="513"/>
      <c r="C1000" s="404"/>
      <c r="D1000" s="404"/>
      <c r="E1000" s="404"/>
      <c r="F1000" s="404"/>
      <c r="G1000" s="404"/>
      <c r="H1000" s="404"/>
      <c r="I1000" s="404"/>
      <c r="J1000" s="404"/>
      <c r="K1000" s="404"/>
      <c r="L1000" s="404"/>
      <c r="M1000" s="404"/>
      <c r="N1000" s="404"/>
      <c r="O1000" s="404"/>
      <c r="P1000" s="404"/>
      <c r="Q1000" s="404"/>
      <c r="R1000" s="404"/>
      <c r="S1000" s="404"/>
      <c r="T1000" s="404"/>
      <c r="U1000" s="404"/>
      <c r="V1000" s="404"/>
      <c r="W1000" s="404"/>
      <c r="X1000" s="404"/>
      <c r="Y1000" s="404"/>
      <c r="Z1000" s="404"/>
      <c r="AA1000" s="404"/>
      <c r="AB1000" s="404"/>
      <c r="AC1000" s="404"/>
      <c r="AD1000" s="404"/>
      <c r="AE1000" s="404"/>
      <c r="AF1000" s="404"/>
      <c r="AG1000" s="404"/>
      <c r="AH1000" s="404"/>
      <c r="AI1000" s="404"/>
      <c r="AJ1000" s="404"/>
      <c r="AK1000" s="404"/>
      <c r="AL1000" s="404"/>
      <c r="AM1000" s="404"/>
      <c r="AN1000" s="404"/>
      <c r="AO1000" s="404"/>
      <c r="AP1000" s="404"/>
      <c r="AQ1000" s="404"/>
      <c r="AR1000" s="404"/>
      <c r="AS1000" s="404"/>
      <c r="AT1000" s="404"/>
      <c r="AU1000" s="404"/>
    </row>
    <row r="1001" customFormat="false" ht="19.5" hidden="false" customHeight="true" outlineLevel="0" collapsed="false">
      <c r="A1001" s="404"/>
      <c r="B1001" s="513"/>
      <c r="C1001" s="404"/>
      <c r="D1001" s="404"/>
      <c r="E1001" s="404"/>
      <c r="F1001" s="404"/>
      <c r="G1001" s="404"/>
      <c r="H1001" s="404"/>
      <c r="I1001" s="404"/>
      <c r="J1001" s="404"/>
      <c r="K1001" s="404"/>
      <c r="L1001" s="404"/>
      <c r="M1001" s="404"/>
      <c r="N1001" s="404"/>
      <c r="O1001" s="404"/>
      <c r="P1001" s="404"/>
      <c r="Q1001" s="404"/>
      <c r="R1001" s="404"/>
      <c r="S1001" s="404"/>
      <c r="T1001" s="404"/>
      <c r="U1001" s="404"/>
      <c r="V1001" s="404"/>
      <c r="W1001" s="404"/>
      <c r="X1001" s="404"/>
      <c r="Y1001" s="404"/>
      <c r="Z1001" s="404"/>
      <c r="AA1001" s="404"/>
      <c r="AB1001" s="404"/>
      <c r="AC1001" s="404"/>
      <c r="AD1001" s="404"/>
      <c r="AE1001" s="404"/>
      <c r="AF1001" s="404"/>
      <c r="AG1001" s="404"/>
      <c r="AH1001" s="404"/>
      <c r="AI1001" s="404"/>
      <c r="AJ1001" s="404"/>
      <c r="AK1001" s="404"/>
      <c r="AL1001" s="404"/>
      <c r="AM1001" s="404"/>
      <c r="AN1001" s="404"/>
      <c r="AO1001" s="404"/>
      <c r="AP1001" s="404"/>
      <c r="AQ1001" s="404"/>
      <c r="AR1001" s="404"/>
      <c r="AS1001" s="404"/>
      <c r="AT1001" s="404"/>
      <c r="AU1001" s="404"/>
    </row>
    <row r="1002" customFormat="false" ht="19.5" hidden="false" customHeight="true" outlineLevel="0" collapsed="false">
      <c r="A1002" s="404"/>
      <c r="B1002" s="513"/>
      <c r="C1002" s="404"/>
      <c r="D1002" s="404"/>
      <c r="E1002" s="404"/>
      <c r="F1002" s="404"/>
      <c r="G1002" s="404"/>
      <c r="H1002" s="404"/>
      <c r="I1002" s="404"/>
      <c r="J1002" s="404"/>
      <c r="K1002" s="404"/>
      <c r="L1002" s="404"/>
      <c r="M1002" s="404"/>
      <c r="N1002" s="404"/>
      <c r="O1002" s="404"/>
      <c r="P1002" s="404"/>
      <c r="Q1002" s="404"/>
      <c r="R1002" s="404"/>
      <c r="S1002" s="404"/>
      <c r="T1002" s="404"/>
      <c r="U1002" s="404"/>
      <c r="V1002" s="404"/>
      <c r="W1002" s="404"/>
      <c r="X1002" s="404"/>
      <c r="Y1002" s="404"/>
      <c r="Z1002" s="404"/>
      <c r="AA1002" s="404"/>
      <c r="AB1002" s="404"/>
      <c r="AC1002" s="404"/>
      <c r="AD1002" s="404"/>
      <c r="AE1002" s="404"/>
      <c r="AF1002" s="404"/>
      <c r="AG1002" s="404"/>
      <c r="AH1002" s="404"/>
      <c r="AI1002" s="404"/>
      <c r="AJ1002" s="404"/>
      <c r="AK1002" s="404"/>
      <c r="AL1002" s="404"/>
      <c r="AM1002" s="404"/>
      <c r="AN1002" s="404"/>
      <c r="AO1002" s="404"/>
      <c r="AP1002" s="404"/>
      <c r="AQ1002" s="404"/>
      <c r="AR1002" s="404"/>
      <c r="AS1002" s="404"/>
      <c r="AT1002" s="404"/>
      <c r="AU1002" s="404"/>
    </row>
    <row r="1003" customFormat="false" ht="19.5" hidden="false" customHeight="true" outlineLevel="0" collapsed="false">
      <c r="A1003" s="404"/>
      <c r="B1003" s="513"/>
      <c r="C1003" s="404"/>
      <c r="D1003" s="404"/>
      <c r="E1003" s="404"/>
      <c r="F1003" s="404"/>
      <c r="G1003" s="404"/>
      <c r="H1003" s="404"/>
      <c r="I1003" s="404"/>
      <c r="J1003" s="404"/>
      <c r="K1003" s="404"/>
      <c r="L1003" s="404"/>
      <c r="M1003" s="404"/>
      <c r="N1003" s="404"/>
      <c r="O1003" s="404"/>
      <c r="P1003" s="404"/>
      <c r="Q1003" s="404"/>
      <c r="R1003" s="404"/>
      <c r="S1003" s="404"/>
      <c r="T1003" s="404"/>
      <c r="U1003" s="404"/>
      <c r="V1003" s="404"/>
      <c r="W1003" s="404"/>
      <c r="X1003" s="404"/>
      <c r="Y1003" s="404"/>
      <c r="Z1003" s="404"/>
      <c r="AA1003" s="404"/>
      <c r="AB1003" s="404"/>
      <c r="AC1003" s="404"/>
      <c r="AD1003" s="404"/>
      <c r="AE1003" s="404"/>
      <c r="AF1003" s="404"/>
      <c r="AG1003" s="404"/>
      <c r="AH1003" s="404"/>
      <c r="AI1003" s="404"/>
      <c r="AJ1003" s="404"/>
      <c r="AK1003" s="404"/>
      <c r="AL1003" s="404"/>
      <c r="AM1003" s="404"/>
      <c r="AN1003" s="404"/>
      <c r="AO1003" s="404"/>
      <c r="AP1003" s="404"/>
      <c r="AQ1003" s="404"/>
      <c r="AR1003" s="404"/>
      <c r="AS1003" s="404"/>
      <c r="AT1003" s="404"/>
      <c r="AU1003" s="404"/>
    </row>
    <row r="1004" customFormat="false" ht="19.5" hidden="false" customHeight="true" outlineLevel="0" collapsed="false">
      <c r="A1004" s="404"/>
      <c r="B1004" s="513"/>
      <c r="C1004" s="404"/>
      <c r="D1004" s="404"/>
      <c r="E1004" s="404"/>
      <c r="F1004" s="404"/>
      <c r="G1004" s="404"/>
      <c r="H1004" s="404"/>
      <c r="I1004" s="404"/>
      <c r="J1004" s="404"/>
      <c r="K1004" s="404"/>
      <c r="L1004" s="404"/>
      <c r="M1004" s="404"/>
      <c r="N1004" s="404"/>
      <c r="O1004" s="404"/>
      <c r="P1004" s="404"/>
      <c r="Q1004" s="404"/>
      <c r="R1004" s="404"/>
      <c r="S1004" s="404"/>
      <c r="T1004" s="404"/>
      <c r="U1004" s="404"/>
      <c r="V1004" s="404"/>
      <c r="W1004" s="404"/>
      <c r="X1004" s="404"/>
      <c r="Y1004" s="404"/>
      <c r="Z1004" s="404"/>
      <c r="AA1004" s="404"/>
      <c r="AB1004" s="404"/>
      <c r="AC1004" s="404"/>
      <c r="AD1004" s="404"/>
      <c r="AE1004" s="404"/>
      <c r="AF1004" s="404"/>
      <c r="AG1004" s="404"/>
      <c r="AH1004" s="404"/>
      <c r="AI1004" s="404"/>
      <c r="AJ1004" s="404"/>
      <c r="AK1004" s="404"/>
      <c r="AL1004" s="404"/>
      <c r="AM1004" s="404"/>
      <c r="AN1004" s="404"/>
      <c r="AO1004" s="404"/>
      <c r="AP1004" s="404"/>
      <c r="AQ1004" s="404"/>
      <c r="AR1004" s="404"/>
      <c r="AS1004" s="404"/>
      <c r="AT1004" s="404"/>
      <c r="AU1004" s="404"/>
    </row>
    <row r="1005" customFormat="false" ht="19.5" hidden="false" customHeight="true" outlineLevel="0" collapsed="false">
      <c r="A1005" s="404"/>
      <c r="B1005" s="513"/>
      <c r="C1005" s="404"/>
      <c r="D1005" s="404"/>
      <c r="E1005" s="404"/>
      <c r="F1005" s="404"/>
      <c r="G1005" s="404"/>
      <c r="H1005" s="404"/>
      <c r="I1005" s="404"/>
      <c r="J1005" s="404"/>
      <c r="K1005" s="404"/>
      <c r="L1005" s="404"/>
      <c r="M1005" s="404"/>
      <c r="N1005" s="404"/>
      <c r="O1005" s="404"/>
      <c r="P1005" s="404"/>
      <c r="Q1005" s="404"/>
      <c r="R1005" s="404"/>
      <c r="S1005" s="404"/>
      <c r="T1005" s="404"/>
      <c r="U1005" s="404"/>
      <c r="V1005" s="404"/>
      <c r="W1005" s="404"/>
      <c r="X1005" s="404"/>
      <c r="Y1005" s="404"/>
      <c r="Z1005" s="404"/>
      <c r="AA1005" s="404"/>
      <c r="AB1005" s="404"/>
      <c r="AC1005" s="404"/>
      <c r="AD1005" s="404"/>
      <c r="AE1005" s="404"/>
      <c r="AF1005" s="404"/>
      <c r="AG1005" s="404"/>
      <c r="AH1005" s="404"/>
      <c r="AI1005" s="404"/>
      <c r="AJ1005" s="404"/>
      <c r="AK1005" s="404"/>
      <c r="AL1005" s="404"/>
      <c r="AM1005" s="404"/>
      <c r="AN1005" s="404"/>
      <c r="AO1005" s="404"/>
      <c r="AP1005" s="404"/>
      <c r="AQ1005" s="404"/>
      <c r="AR1005" s="404"/>
      <c r="AS1005" s="404"/>
      <c r="AT1005" s="404"/>
      <c r="AU1005" s="404"/>
    </row>
    <row r="1006" customFormat="false" ht="19.5" hidden="false" customHeight="true" outlineLevel="0" collapsed="false">
      <c r="A1006" s="404"/>
      <c r="B1006" s="513"/>
      <c r="C1006" s="404"/>
      <c r="D1006" s="404"/>
      <c r="E1006" s="404"/>
      <c r="F1006" s="404"/>
      <c r="G1006" s="404"/>
      <c r="H1006" s="404"/>
      <c r="I1006" s="404"/>
      <c r="J1006" s="404"/>
      <c r="K1006" s="404"/>
      <c r="L1006" s="404"/>
      <c r="M1006" s="404"/>
      <c r="N1006" s="404"/>
      <c r="O1006" s="404"/>
      <c r="P1006" s="404"/>
      <c r="Q1006" s="404"/>
      <c r="R1006" s="404"/>
      <c r="S1006" s="404"/>
      <c r="T1006" s="404"/>
      <c r="U1006" s="404"/>
      <c r="V1006" s="404"/>
      <c r="W1006" s="404"/>
      <c r="X1006" s="404"/>
      <c r="Y1006" s="404"/>
      <c r="Z1006" s="404"/>
      <c r="AA1006" s="404"/>
      <c r="AB1006" s="404"/>
      <c r="AC1006" s="404"/>
      <c r="AD1006" s="404"/>
      <c r="AE1006" s="404"/>
      <c r="AF1006" s="404"/>
      <c r="AG1006" s="404"/>
      <c r="AH1006" s="404"/>
      <c r="AI1006" s="404"/>
      <c r="AJ1006" s="404"/>
      <c r="AK1006" s="404"/>
      <c r="AL1006" s="404"/>
      <c r="AM1006" s="404"/>
      <c r="AN1006" s="404"/>
      <c r="AO1006" s="404"/>
      <c r="AP1006" s="404"/>
      <c r="AQ1006" s="404"/>
      <c r="AR1006" s="404"/>
      <c r="AS1006" s="404"/>
      <c r="AT1006" s="404"/>
      <c r="AU1006" s="404"/>
    </row>
    <row r="1007" customFormat="false" ht="19.5" hidden="false" customHeight="true" outlineLevel="0" collapsed="false">
      <c r="A1007" s="404"/>
      <c r="B1007" s="513"/>
      <c r="C1007" s="404"/>
      <c r="D1007" s="404"/>
      <c r="E1007" s="404"/>
      <c r="F1007" s="404"/>
      <c r="G1007" s="404"/>
      <c r="H1007" s="404"/>
      <c r="I1007" s="404"/>
      <c r="J1007" s="404"/>
      <c r="K1007" s="404"/>
      <c r="L1007" s="404"/>
      <c r="M1007" s="404"/>
      <c r="N1007" s="404"/>
      <c r="O1007" s="404"/>
      <c r="P1007" s="404"/>
      <c r="Q1007" s="404"/>
      <c r="R1007" s="404"/>
      <c r="S1007" s="404"/>
      <c r="T1007" s="404"/>
      <c r="U1007" s="404"/>
      <c r="V1007" s="404"/>
      <c r="W1007" s="404"/>
      <c r="X1007" s="404"/>
      <c r="Y1007" s="404"/>
      <c r="Z1007" s="404"/>
      <c r="AA1007" s="404"/>
      <c r="AB1007" s="404"/>
      <c r="AC1007" s="404"/>
      <c r="AD1007" s="404"/>
      <c r="AE1007" s="404"/>
      <c r="AF1007" s="404"/>
      <c r="AG1007" s="404"/>
      <c r="AH1007" s="404"/>
      <c r="AI1007" s="404"/>
      <c r="AJ1007" s="404"/>
      <c r="AK1007" s="404"/>
      <c r="AL1007" s="404"/>
      <c r="AM1007" s="404"/>
      <c r="AN1007" s="404"/>
      <c r="AO1007" s="404"/>
      <c r="AP1007" s="404"/>
      <c r="AQ1007" s="404"/>
      <c r="AR1007" s="404"/>
      <c r="AS1007" s="404"/>
      <c r="AT1007" s="404"/>
      <c r="AU1007" s="404"/>
    </row>
    <row r="1008" customFormat="false" ht="19.5" hidden="false" customHeight="true" outlineLevel="0" collapsed="false">
      <c r="A1008" s="404"/>
      <c r="B1008" s="513"/>
      <c r="C1008" s="404"/>
      <c r="D1008" s="404"/>
      <c r="E1008" s="404"/>
      <c r="F1008" s="404"/>
      <c r="G1008" s="404"/>
      <c r="H1008" s="404"/>
      <c r="I1008" s="404"/>
      <c r="J1008" s="404"/>
      <c r="K1008" s="404"/>
      <c r="L1008" s="404"/>
      <c r="M1008" s="404"/>
      <c r="N1008" s="404"/>
      <c r="O1008" s="404"/>
      <c r="P1008" s="404"/>
      <c r="Q1008" s="404"/>
      <c r="R1008" s="404"/>
      <c r="S1008" s="404"/>
      <c r="T1008" s="404"/>
      <c r="U1008" s="404"/>
      <c r="V1008" s="404"/>
      <c r="W1008" s="404"/>
      <c r="X1008" s="404"/>
      <c r="Y1008" s="404"/>
      <c r="Z1008" s="404"/>
      <c r="AA1008" s="404"/>
      <c r="AB1008" s="404"/>
      <c r="AC1008" s="404"/>
      <c r="AD1008" s="404"/>
      <c r="AE1008" s="404"/>
      <c r="AF1008" s="404"/>
      <c r="AG1008" s="404"/>
      <c r="AH1008" s="404"/>
      <c r="AI1008" s="404"/>
      <c r="AJ1008" s="404"/>
      <c r="AK1008" s="404"/>
      <c r="AL1008" s="404"/>
      <c r="AM1008" s="404"/>
      <c r="AN1008" s="404"/>
      <c r="AO1008" s="404"/>
      <c r="AP1008" s="404"/>
      <c r="AQ1008" s="404"/>
      <c r="AR1008" s="404"/>
      <c r="AS1008" s="404"/>
      <c r="AT1008" s="404"/>
      <c r="AU1008" s="404"/>
    </row>
    <row r="1009" customFormat="false" ht="19.5" hidden="false" customHeight="true" outlineLevel="0" collapsed="false">
      <c r="A1009" s="404"/>
      <c r="B1009" s="513"/>
      <c r="C1009" s="404"/>
      <c r="D1009" s="404"/>
      <c r="E1009" s="404"/>
      <c r="F1009" s="404"/>
      <c r="G1009" s="404"/>
      <c r="H1009" s="404"/>
      <c r="I1009" s="404"/>
      <c r="J1009" s="404"/>
      <c r="K1009" s="404"/>
      <c r="L1009" s="404"/>
      <c r="M1009" s="404"/>
      <c r="N1009" s="404"/>
      <c r="O1009" s="404"/>
      <c r="P1009" s="404"/>
      <c r="Q1009" s="404"/>
      <c r="R1009" s="404"/>
      <c r="S1009" s="404"/>
      <c r="T1009" s="404"/>
      <c r="U1009" s="404"/>
      <c r="V1009" s="404"/>
      <c r="W1009" s="404"/>
      <c r="X1009" s="404"/>
      <c r="Y1009" s="404"/>
      <c r="Z1009" s="404"/>
      <c r="AA1009" s="404"/>
      <c r="AB1009" s="404"/>
      <c r="AC1009" s="404"/>
      <c r="AD1009" s="404"/>
      <c r="AE1009" s="404"/>
      <c r="AF1009" s="404"/>
      <c r="AG1009" s="404"/>
      <c r="AH1009" s="404"/>
      <c r="AI1009" s="404"/>
      <c r="AJ1009" s="404"/>
      <c r="AK1009" s="404"/>
      <c r="AL1009" s="404"/>
      <c r="AM1009" s="404"/>
      <c r="AN1009" s="404"/>
      <c r="AO1009" s="404"/>
      <c r="AP1009" s="404"/>
      <c r="AQ1009" s="404"/>
      <c r="AR1009" s="404"/>
      <c r="AS1009" s="404"/>
      <c r="AT1009" s="404"/>
      <c r="AU1009" s="404"/>
    </row>
  </sheetData>
  <autoFilter ref="A1:A1009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2025-06-12T19:04:41Z</dcterms:modified>
  <cp:revision>1</cp:revision>
  <dc:subject/>
  <dc:title/>
</cp:coreProperties>
</file>